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ctrlProps/ctrlProp3.xml" ContentType="application/vnd.ms-excel.controlproperties+xml"/>
  <Override PartName="/xl/drawings/drawing5.xml" ContentType="application/vnd.openxmlformats-officedocument.drawing+xml"/>
  <Override PartName="/xl/ctrlProps/ctrlProp4.xml" ContentType="application/vnd.ms-excel.controlproperties+xml"/>
  <Override PartName="/xl/drawings/drawing6.xml" ContentType="application/vnd.openxmlformats-officedocument.drawing+xml"/>
  <Override PartName="/xl/ctrlProps/ctrlProp5.xml" ContentType="application/vnd.ms-excel.controlproperties+xml"/>
  <Override PartName="/xl/drawings/drawing7.xml" ContentType="application/vnd.openxmlformats-officedocument.drawing+xml"/>
  <Override PartName="/xl/ctrlProps/ctrlProp6.xml" ContentType="application/vnd.ms-excel.controlproperties+xml"/>
  <Override PartName="/xl/drawings/drawing8.xml" ContentType="application/vnd.openxmlformats-officedocument.drawing+xml"/>
  <Override PartName="/xl/ctrlProps/ctrlProp7.xml" ContentType="application/vnd.ms-excel.controlproperties+xml"/>
  <Override PartName="/xl/drawings/drawing9.xml" ContentType="application/vnd.openxmlformats-officedocument.drawing+xml"/>
  <Override PartName="/xl/ctrlProps/ctrlProp8.xml" ContentType="application/vnd.ms-excel.controlproperties+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322052\OneDrive\REGISTROS_PESSOAIS\GIT_REPOSITORIES\APP_Automation\APP_Automation-app-desktop\"/>
    </mc:Choice>
  </mc:AlternateContent>
  <xr:revisionPtr revIDLastSave="0" documentId="13_ncr:1_{E02FA5C7-4760-44F4-BA0C-205BEABB6452}" xr6:coauthVersionLast="47" xr6:coauthVersionMax="47" xr10:uidLastSave="{00000000-0000-0000-0000-000000000000}"/>
  <bookViews>
    <workbookView xWindow="-120" yWindow="-120" windowWidth="20730" windowHeight="11160" tabRatio="850" firstSheet="3" activeTab="4" xr2:uid="{00000000-000D-0000-FFFF-FFFF00000000}"/>
  </bookViews>
  <sheets>
    <sheet name="0. Info Pack" sheetId="7" r:id="rId1"/>
    <sheet name="1. Help Pack" sheetId="31" r:id="rId2"/>
    <sheet name="2. Glossary" sheetId="6" r:id="rId3"/>
    <sheet name="3. Data Sources" sheetId="17" r:id="rId4"/>
    <sheet name="3. Data Sources Attr &amp; Count" sheetId="1" r:id="rId5"/>
    <sheet name="3. Data Sources Map" sheetId="30" r:id="rId6"/>
    <sheet name="4. Hierarchy" sheetId="13" r:id="rId7"/>
    <sheet name="4. BUS Matrix" sheetId="15" r:id="rId8"/>
    <sheet name="4. Dimensions &amp; Entities" sheetId="3" r:id="rId9"/>
    <sheet name="5. Metrics" sheetId="2" r:id="rId10"/>
    <sheet name="6. Dashboards" sheetId="14" r:id="rId11"/>
    <sheet name="7. Reports - Summary" sheetId="19" r:id="rId12"/>
    <sheet name="8. Reports - Evolution" sheetId="18" r:id="rId13"/>
    <sheet name="8. Reports - Evolution Huawei" sheetId="33" r:id="rId14"/>
    <sheet name="8. Reports - Compare" sheetId="25" r:id="rId15"/>
    <sheet name="8. Reports - Compare Huawei" sheetId="34" r:id="rId16"/>
    <sheet name="8. Reports - Ranking" sheetId="26" r:id="rId17"/>
    <sheet name="8. Reports - Ranking Huawei" sheetId="35" r:id="rId18"/>
    <sheet name="9. BUS Matrix Physical" sheetId="28" state="hidden" r:id="rId19"/>
    <sheet name="AuxData" sheetId="8" state="hidden" r:id="rId20"/>
    <sheet name="AuxMetricsByClass" sheetId="29" state="hidden" r:id="rId21"/>
    <sheet name="AuxDimensionsByClass" sheetId="22" state="hidden" r:id="rId22"/>
    <sheet name="AuxAttributesByDimension" sheetId="23" state="hidden" r:id="rId23"/>
    <sheet name="AuxAttributesBySource" sheetId="27" state="hidden" r:id="rId24"/>
  </sheets>
  <definedNames>
    <definedName name="_xlnm._FilterDatabase" localSheetId="2" hidden="1">'2. Glossary'!$B$4:$D$4</definedName>
    <definedName name="_xlnm._FilterDatabase" localSheetId="3" hidden="1">'3. Data Sources'!$A$4:$AC$117</definedName>
    <definedName name="_xlnm._FilterDatabase" localSheetId="4" hidden="1">'3. Data Sources Attr &amp; Count'!$B$4:$N$5151</definedName>
    <definedName name="_xlnm._FilterDatabase" localSheetId="5" hidden="1">'3. Data Sources Map'!$A$4:$S$157</definedName>
    <definedName name="_xlnm._FilterDatabase" localSheetId="7" hidden="1">'4. BUS Matrix'!$B$4:$U$28</definedName>
    <definedName name="_xlnm._FilterDatabase" localSheetId="8" hidden="1">'4. Dimensions &amp; Entities'!$A$4:$L$441</definedName>
    <definedName name="_xlnm._FilterDatabase" localSheetId="9" hidden="1">'5. Metrics'!$B$4:$V$4</definedName>
    <definedName name="ADJLAttributesDimensionsColumn">AuxAttributesByDimension!$AC$2:$AC$18</definedName>
    <definedName name="ADJLDimensionsClassColumn">AuxDimensionsByClass!$F$2:$F$9</definedName>
    <definedName name="ADJLMetricsClassColumn">AuxMetricsByClass!$A$2</definedName>
    <definedName name="ADJNAttributesDimensionsColumn">AuxAttributesByDimension!$AB$2:$AB$18</definedName>
    <definedName name="ADJNDimensionsClassColumn">AuxDimensionsByClass!$G$2:$G$9</definedName>
    <definedName name="ADJNMetricsClassColumn">AuxMetricsByClass!$B$2</definedName>
    <definedName name="AggregationsOptionsList">AuxData!$H$2:$H$5</definedName>
    <definedName name="AltaiaTypeOptionsList">AuxData!$C$2:$C$5</definedName>
    <definedName name="AttributesData1FromDimensions">'4. Dimensions &amp; Entities'!$B$35:$B$428</definedName>
    <definedName name="AttributesData2FromDimensions">'4. Dimensions &amp; Entities'!$F$35:$J$428</definedName>
    <definedName name="AttributesDataListAux">AuxData!$AC$2:$AC$2</definedName>
    <definedName name="AttributesList">'4. Dimensions &amp; Entities'!$F$35:$F$428</definedName>
    <definedName name="AttributesListLabelAux">AuxData!$AC$1</definedName>
    <definedName name="AttributesLogicalPhysicalDataListAux">AuxData!$AC$2:$AD$469</definedName>
    <definedName name="BusyHourConsolidationOptionsList">AuxData!$J$2:$J$7</definedName>
    <definedName name="Cell_CoverageAttributesDimensionsColumn">AuxAttributesByDimension!#REF!</definedName>
    <definedName name="Cell_INFOAttributesDimensionsColumn">AuxAttributesByDimension!#REF!</definedName>
    <definedName name="Cell_OperatorAttributesDimensionsColumn">AuxAttributesByDimension!#REF!</definedName>
    <definedName name="Cell_RadioAttributesDimensionsColumn">AuxAttributesByDimension!#REF!</definedName>
    <definedName name="CellAttributesDimensionsColumn">AuxAttributesByDimension!$AA$2:$AA$17</definedName>
    <definedName name="CellDimensionsClassColumn">AuxDimensionsByClass!$E$2:$E$9</definedName>
    <definedName name="CellMetricsClassColumn">AuxMetricsByClass!$C$2</definedName>
    <definedName name="ChartScaleTypeOptionsList">AuxData!$Q$2:$Q$3</definedName>
    <definedName name="ChartTypeOptionsList">AuxData!$P$2:$P$7</definedName>
    <definedName name="ClassesByDimensionListAux">AuxData!$AB$1</definedName>
    <definedName name="ClassesByMetricsListAux">AuxData!$AI$1</definedName>
    <definedName name="ClassesDataListAux">AuxData!$AF$2:$AF$17</definedName>
    <definedName name="ClassesLabelBusMatrix">'4. BUS Matrix'!$B$4</definedName>
    <definedName name="ClassesLabelMetricsSheet">'5. Metrics'!$B$4</definedName>
    <definedName name="ClassesList">'4. BUS Matrix'!$B$14:$B$28</definedName>
    <definedName name="ClassesListLabelAux">AuxData!$AF$1</definedName>
    <definedName name="ClassesPhysicalDataListAux">AuxData!$AF$2:$AG$17</definedName>
    <definedName name="ClassOfMetricDataList">AuxData!$AI$2:$AJ$2</definedName>
    <definedName name="DA_R5G_Cell_COVERAGEAttributesDimensionsColumn">AuxAttributesByDimension!$Z$2:$Z$3</definedName>
    <definedName name="DA_R5G_Cell_OperatorAttributesDimensionsColumn">AuxAttributesByDimension!$Y$2:$Y$3</definedName>
    <definedName name="DA_R5G_Cell_RadioAttributesDimensionsColumn">AuxAttributesByDimension!$X$2:$X$3</definedName>
    <definedName name="DA_R5G_gNodeB_COORDINATESAttributesDimensionsColumn">AuxAttributesByDimension!$W$2:$W$3</definedName>
    <definedName name="DA_R5G_gNodeB_GEOGRAPHYAttributesDimensionsColumn">AuxAttributesByDimension!$V$2:$V$3</definedName>
    <definedName name="DA_R5G_HUA_gNodeB_COORDAttributesDimensionsColumn">AuxAttributesByDimension!$U$2:$U$3</definedName>
    <definedName name="DA_R5G_HUA_gNodeB_GEOAttributesDimensionsColumn">AuxAttributesByDimension!$T$2:$T$8</definedName>
    <definedName name="DA_R5G_HUA_Site_Add_INFOAttributesDimensionsColumn">AuxAttributesByDimension!$S$2:$S$5</definedName>
    <definedName name="DA_R5G_HUA_SITE_OPERAttributesDimensionsColumn">AuxAttributesByDimension!$R$2</definedName>
    <definedName name="DA_R5G_MUNICIPIO_Add_InfoAttributesDimensionsColumn">AuxAttributesByDimension!$Q$2</definedName>
    <definedName name="DA_R5G_Site_ADD_INFOAttributesDimensionsColumn">AuxAttributesByDimension!$P$2:$P$3</definedName>
    <definedName name="DashboardDescriptionLabelDashboardsSheet">'6. Dashboards'!$C$4</definedName>
    <definedName name="DashboardNameLabelDashboardsSheet">'6. Dashboards'!$B$4</definedName>
    <definedName name="DBN0DataListAux">AuxData!$V$2:$V$106</definedName>
    <definedName name="DBN0LabelListAux">AuxData!$V$1</definedName>
    <definedName name="DescriptionLabelGlossarySheet">'2. Glossary'!$D$4</definedName>
    <definedName name="DimensionEntityAttributesDescriptionLabelDimensionsSheet">'4. Dimensions &amp; Entities'!$H$4</definedName>
    <definedName name="DimensionEntityAttributesLabelDimensionsSheet">'4. Dimensions &amp; Entities'!$F$4</definedName>
    <definedName name="DimensionEntityDescriptionLabelDimensionsSheet">'4. Dimensions &amp; Entities'!$E$4</definedName>
    <definedName name="DimensionEntityLabelDimensionsSheet">'4. Dimensions &amp; Entities'!$C$4</definedName>
    <definedName name="DimensionsByClassListAux">AuxData!$AE$1</definedName>
    <definedName name="DimensionsDataListAux">AuxData!$Z$2:$Z$12</definedName>
    <definedName name="DimensionsLabelBusMatrix">'4. BUS Matrix'!$H$4</definedName>
    <definedName name="DimensionsLabelDimensions">'4. Dimensions &amp; Entities'!$B$4</definedName>
    <definedName name="DimensionsList">'4. BUS Matrix'!$J$4:$U$4</definedName>
    <definedName name="DimensionsListLabelAux">AuxData!$Z$1</definedName>
    <definedName name="DimensionsTypeOptionsList">AuxData!$S$2:$S$3</definedName>
    <definedName name="ENR_COLLECTOR_IPIDSourceColumn">AuxAttributesBySource!#REF!</definedName>
    <definedName name="ENR_COLLECTOR_IPSourceColumn">AuxAttributesBySource!#REF!</definedName>
    <definedName name="ENR_OPERATORSIDSourceColumn">AuxAttributesBySource!#REF!</definedName>
    <definedName name="ENR_OPERATORSSourceColumn">AuxAttributesBySource!#REF!</definedName>
    <definedName name="ENR_RADIO_4G_ENODEBIDSourceColumn">AuxAttributesBySource!#REF!</definedName>
    <definedName name="ENR_RADIO_4G_ENODEBSourceColumn">AuxAttributesBySource!#REF!</definedName>
    <definedName name="ENR_RADIO_4G_HUA_HOSTLISTIDSourceColumn">AuxAttributesBySource!#REF!</definedName>
    <definedName name="ENR_RADIO_4G_HUA_HOSTLISTSourceColumn">AuxAttributesBySource!#REF!</definedName>
    <definedName name="ENR_RADIO_4G_HUA_IPPATHIDSourceColumn">AuxAttributesBySource!#REF!</definedName>
    <definedName name="ENR_RADIO_4G_HUA_IPPATHSourceColumn">AuxAttributesBySource!#REF!</definedName>
    <definedName name="ENR_RADIO_4G_HUA_IPPMIDSourceColumn">AuxAttributesBySource!#REF!</definedName>
    <definedName name="ENR_RADIO_4G_HUA_IPPMSourceColumn">AuxAttributesBySource!#REF!</definedName>
    <definedName name="ENR_RADIO_4G_HUA_OPERATORSIDSourceColumn">AuxAttributesBySource!$A$92:$A$95</definedName>
    <definedName name="ENR_RADIO_4G_HUA_OPERATORSSourceColumn">AuxAttributesBySource!#REF!</definedName>
    <definedName name="ENR_RADIO_4G_HUA_SCTPIDSourceColumn">AuxAttributesBySource!$C$142:$C$143</definedName>
    <definedName name="ENR_RADIO_4G_HUA_SCTPSourceColumn">AuxAttributesBySource!$B$349:$B$352</definedName>
    <definedName name="ENR_RADIO_4G_HUA_USERPLANEHOSTIDSourceColumn">AuxAttributesBySource!$E$71:$E$72</definedName>
    <definedName name="ENR_RADIO_4G_HUA_USERPLANEHOSTSourceColumn">AuxAttributesBySource!$D$220:$D$222</definedName>
    <definedName name="ENR_RADIO_4G5G_HUA_IPPATHIDSourceColumn">AuxAttributesBySource!#REF!</definedName>
    <definedName name="ENR_RADIO_4G5G_HUA_IPPATHSourceColumn">AuxAttributesBySource!#REF!</definedName>
    <definedName name="ENR_RADIO_4G5G_HUA_SCTPIDSourceColumn">AuxAttributesBySource!$A$2:$A$4</definedName>
    <definedName name="ENR_RADIO_4G5G_HUA_SCTPSourceColumn">AuxAttributesBySource!#REF!</definedName>
    <definedName name="ENR_RADIO_5G_CELLSIDSourceColumn">AuxAttributesBySource!$C$2:$C$10</definedName>
    <definedName name="ENR_RADIO_5G_CELLSSourceColumn">AuxAttributesBySource!$B$2:$B$32</definedName>
    <definedName name="ENR_RADIO_5G_GNODEBIDSourceColumn">AuxAttributesBySource!$E$2:$E$5</definedName>
    <definedName name="ENR_RADIO_5G_GNODEBSourceColumn">AuxAttributesBySource!$D$2:$D$18</definedName>
    <definedName name="ENR_RADIO_5G_SNSSAIIDSourceColumn">AuxAttributesBySource!$G$2:$G$4</definedName>
    <definedName name="ENR_RADIO_5G_SNSSAISourceColumn">AuxAttributesBySource!$F$2:$F$4</definedName>
    <definedName name="ENR_RADIO_CELLS_5GIDSourceColumn">AuxAttributesBySource!#REF!</definedName>
    <definedName name="ENR_RADIO_CELLS_5GSourceColumn">AuxAttributesBySource!#REF!</definedName>
    <definedName name="ENR_RADIO_HOSTLISTIDSourceColumn">AuxAttributesBySource!#REF!</definedName>
    <definedName name="ENR_RADIO_HOSTLISTSourceColumn">AuxAttributesBySource!#REF!</definedName>
    <definedName name="ENR_RADIO_IPPATH_4GIDSourceColumn">AuxAttributesBySource!#REF!</definedName>
    <definedName name="ENR_RADIO_IPPATH_4GSourceColumn">AuxAttributesBySource!#REF!</definedName>
    <definedName name="ENR_RADIO_IPPM_4GIDSourceColumn">AuxAttributesBySource!#REF!</definedName>
    <definedName name="ENR_RADIO_IPPM_4GSourceColumn">AuxAttributesBySource!#REF!</definedName>
    <definedName name="ENR_RADIO_OPERATORSIDSourceColumn">AuxAttributesBySource!#REF!</definedName>
    <definedName name="ENR_RADIO_OPERATORSSourceColumn">AuxAttributesBySource!#REF!</definedName>
    <definedName name="ENR_RADIO_SCTP_4GIDSourceColumn">AuxAttributesBySource!#REF!</definedName>
    <definedName name="ENR_RADIO_SCTP_4GSourceColumn">AuxAttributesBySource!#REF!</definedName>
    <definedName name="ENR_RADIO_SITES_4GIDSourceColumn">AuxAttributesBySource!$A$100</definedName>
    <definedName name="ENR_RADIO_SITES_4GSourceColumn">AuxAttributesBySource!#REF!</definedName>
    <definedName name="ENR_RADIO_SITES_5GIDSourceColumn">AuxAttributesBySource!$C$146</definedName>
    <definedName name="ENR_RADIO_SITES_5GSourceColumn">AuxAttributesBySource!$B$357</definedName>
    <definedName name="ENR_RADIO_USERPLANEHOST_4GIDSourceColumn">AuxAttributesBySource!$E$75</definedName>
    <definedName name="ENR_RADIO_USERPLANEHOST_4GSourceColumn">AuxAttributesBySource!$D$226</definedName>
    <definedName name="EnrichmentDataListAux">AuxData!$W$2:$W$9</definedName>
    <definedName name="EnrichmentLabelListAux">AuxData!$W$1</definedName>
    <definedName name="FunctionsOptionsList">AuxData!$H$2:$H$18</definedName>
    <definedName name="GEOAttributesDimensionsColumn">AuxAttributesByDimension!$O$2:$O$8</definedName>
    <definedName name="GEODimensionsClassColumn">AuxDimensionsByClass!$B$2</definedName>
    <definedName name="GEOMetricsClassColumn">AuxMetricsByClass!$D$2</definedName>
    <definedName name="GlossaryTypeOptionsList">AuxData!$K$2:$K$16</definedName>
    <definedName name="gNodeB_CoordinatesAttributesDimensionsColumn">AuxAttributesByDimension!#REF!</definedName>
    <definedName name="gNodeB_GeographyAttributesDimensionsColumn">AuxAttributesByDimension!#REF!</definedName>
    <definedName name="gNodeBAttributesDimensionsColumn">AuxAttributesByDimension!$N$2:$N$14</definedName>
    <definedName name="gNodeBDimensionsClassColumn">AuxDimensionsByClass!$D$2:$D$5</definedName>
    <definedName name="gNodeBMetricsClassColumn">AuxMetricsByClass!$E$2</definedName>
    <definedName name="HUA_5QIDimensionsClassColumn">AuxDimensionsByClass!#REF!</definedName>
    <definedName name="HUA_5QIMetricsClassColumn">AuxMetricsByClass!#REF!</definedName>
    <definedName name="HUA_Cell_CoverageAttributesDimensionsColumn">AuxAttributesByDimension!#REF!</definedName>
    <definedName name="HUA_Cell_INFOAttributesDimensionsColumn">AuxAttributesByDimension!#REF!</definedName>
    <definedName name="HUA_Cell_OperatorAttributesDimensionsColumn">AuxAttributesByDimension!#REF!</definedName>
    <definedName name="HUA_CELL_OperatorDimensionsClassColumn">AuxDimensionsByClass!#REF!</definedName>
    <definedName name="HUA_CELL_OperatorMetricsClassColumn">AuxMetricsByClass!#REF!</definedName>
    <definedName name="HUA_CELL_QCIAttributesDimensionsColumn">AuxAttributesByDimension!#REF!</definedName>
    <definedName name="HUA_CELL_QCIDimensionsClassColumn">AuxDimensionsByClass!#REF!</definedName>
    <definedName name="HUA_CELL_QCIMetricsClassColumn">AuxMetricsByClass!#REF!</definedName>
    <definedName name="HUA_Cell_RadioAttributesDimensionsColumn">AuxAttributesByDimension!#REF!</definedName>
    <definedName name="HUA_CELLAttributesDimensionsColumn">AuxAttributesByDimension!#REF!</definedName>
    <definedName name="HUA_CELLDimensionsClassColumn">AuxDimensionsByClass!#REF!</definedName>
    <definedName name="HUA_CELLMetricsClassColumn">AuxMetricsByClass!#REF!</definedName>
    <definedName name="HUA_ETHAttributesDimensionsColumn">AuxAttributesByDimension!#REF!</definedName>
    <definedName name="HUA_gNodeB_BearingPortAttributesDimensionsColumn">AuxAttributesByDimension!#REF!</definedName>
    <definedName name="HUA_gNodeB_BearingPortDimensionsClassColumn">AuxDimensionsByClass!#REF!</definedName>
    <definedName name="HUA_gNodeB_BearingPortMetricsClassColumn">AuxMetricsByClass!#REF!</definedName>
    <definedName name="HUA_gNodeB_BoardTypeAttributesDimensionsColumn">AuxAttributesByDimension!$L$2:$L$9</definedName>
    <definedName name="HUA_gNodeB_BoardTypeDimensionsClassColumn">AuxDimensionsByClass!$P$2:$P$6</definedName>
    <definedName name="HUA_gNodeB_BoardTypeMetricsClassColumn">AuxMetricsByClass!$G$2</definedName>
    <definedName name="HUA_gNodeB_CabinetAttributesDimensionsColumn">AuxAttributesByDimension!$K$2:$K$6</definedName>
    <definedName name="HUA_gNodeB_CabinetDimensionsClassColumn">AuxDimensionsByClass!$M$2:$M$6</definedName>
    <definedName name="HUA_gNodeB_CabinetMetricsClassColumn">AuxMetricsByClass!$H$2</definedName>
    <definedName name="HUA_gNodeB_CoordinatesAttributesDimensionsColumn">AuxAttributesByDimension!#REF!</definedName>
    <definedName name="HUA_gNodeB_GeographyAttributesDimensionsColumn">AuxAttributesByDimension!#REF!</definedName>
    <definedName name="HUA_gNodeB_GNSSAttributesDimensionsColumn">AuxAttributesByDimension!#REF!</definedName>
    <definedName name="HUA_gNodeB_GNSSDimensionsClassColumn">AuxDimensionsByClass!#REF!</definedName>
    <definedName name="HUA_gNodeB_GNSSMetricsClassColumn">AuxMetricsByClass!#REF!</definedName>
    <definedName name="HUA_gNodeB_PortAttributesDimensionsColumn">AuxAttributesByDimension!$J$2:$J$9</definedName>
    <definedName name="HUA_gNodeB_PortDimensionsClassColumn">AuxDimensionsByClass!#REF!</definedName>
    <definedName name="HUA_gNodeB_PortMetricsClassColumn">AuxMetricsByClass!#REF!</definedName>
    <definedName name="HUA_gNodeB_ResourceGroupAttributesDimensionsColumn">AuxAttributesByDimension!#REF!</definedName>
    <definedName name="HUA_gNodeB_ResourceGroupDimensionsClassColumn">AuxDimensionsByClass!#REF!</definedName>
    <definedName name="HUA_gNodeB_ResourceGroupMetricsClassColumn">AuxMetricsByClass!#REF!</definedName>
    <definedName name="HUA_gNodeB_SlotAttributesDimensionsColumn">AuxAttributesByDimension!$I$2:$I$7</definedName>
    <definedName name="HUA_gNodeB_SlotDimensionsClassColumn">AuxDimensionsByClass!$O$2:$O$6</definedName>
    <definedName name="HUA_gNodeB_SlotMetricsClassColumn">AuxMetricsByClass!$I$2</definedName>
    <definedName name="HUA_gNodeB_SubboardTypeAttributesDimensionsColumn">AuxAttributesByDimension!$H$2:$H$9</definedName>
    <definedName name="HUA_gNodeB_SubboardTypeDimensionsClassColumn">AuxDimensionsByClass!#REF!</definedName>
    <definedName name="HUA_gNodeB_SubboardTypeMetricsClassColumn">AuxMetricsByClass!#REF!</definedName>
    <definedName name="HUA_gNodeB_SubrackAttributesDimensionsColumn">AuxAttributesByDimension!$G$2:$G$6</definedName>
    <definedName name="HUA_gNodeB_SubrackDimensionsClassColumn">AuxDimensionsByClass!$N$2:$N$6</definedName>
    <definedName name="HUA_gNodeB_SubrackMetricsClassColumn">AuxMetricsByClass!$J$2</definedName>
    <definedName name="HUA_gNodeBAttributesDimensionsColumn">AuxAttributesByDimension!$M$2:$M$5</definedName>
    <definedName name="HUA_gNodeBDimensionsClassColumn">AuxDimensionsByClass!$J$2:$J$6</definedName>
    <definedName name="HUA_gNodeBMetricsClassColumn">AuxMetricsByClass!$F$2</definedName>
    <definedName name="HUA_IPPATH_INFOAttributesDimensionsColumn">AuxAttributesByDimension!#REF!</definedName>
    <definedName name="HUA_IPPATHAttributesDimensionsColumn">AuxAttributesByDimension!$F$2:$F$7</definedName>
    <definedName name="HUA_IPPATHDimensionsClassColumn">AuxDimensionsByClass!$K$2:$K$6</definedName>
    <definedName name="HUA_IPPATHMetricsClassColumn">AuxMetricsByClass!$K$2</definedName>
    <definedName name="HUA_IPPM_SESSION_INFOAttributesDimensionsColumn">AuxAttributesByDimension!#REF!</definedName>
    <definedName name="HUA_IPPMSessionAttributesDimensionsColumn">AuxAttributesByDimension!#REF!</definedName>
    <definedName name="HUA_IPPMSessionDimensionsClassColumn">AuxDimensionsByClass!#REF!</definedName>
    <definedName name="HUA_IPPMSessionMetricsClassColumn">AuxMetricsByClass!#REF!</definedName>
    <definedName name="HUA_LinkNoAttributesDimensionsColumn">AuxAttributesByDimension!#REF!</definedName>
    <definedName name="HUA_LinkNoDimensionsClassColumn">AuxDimensionsByClass!#REF!</definedName>
    <definedName name="HUA_LinkNoMetricsClassColumn">AuxMetricsByClass!#REF!</definedName>
    <definedName name="HUA_MNCDimensionsClassColumn">AuxDimensionsByClass!#REF!</definedName>
    <definedName name="HUA_MNCMetricsClassColumn">AuxMetricsByClass!#REF!</definedName>
    <definedName name="HUA_SCTP_INFOAttributesDimensionsColumn">AuxAttributesByDimension!#REF!</definedName>
    <definedName name="HUA_SCTPAttributesDimensionsColumn">AuxAttributesByDimension!$E$2:$E$7</definedName>
    <definedName name="HUA_SCTPDimensionsClassColumn">AuxDimensionsByClass!$L$2:$L$6</definedName>
    <definedName name="HUA_SCTPMetricsClassColumn">AuxMetricsByClass!$L$2</definedName>
    <definedName name="HUA_Site_Add_InfoAttributesDimensionsColumn">AuxAttributesByDimension!#REF!</definedName>
    <definedName name="HUA_Site_OperatorAttributesDimensionsColumn">AuxAttributesByDimension!#REF!</definedName>
    <definedName name="HUA_SiteAttributesDimensionsColumn">AuxAttributesByDimension!#REF!</definedName>
    <definedName name="HUA_ULGroupAttributesDimensionsColumn">AuxAttributesByDimension!#REF!</definedName>
    <definedName name="HUA_ULGroupDimensionsClassColumn">AuxDimensionsByClass!#REF!</definedName>
    <definedName name="HUA_ULGroupMetricsClassColumn">AuxMetricsByClass!#REF!</definedName>
    <definedName name="HUA_UserPlaneHostAttributesDimensionsColumn">AuxAttributesByDimension!#REF!</definedName>
    <definedName name="HUA_UserPlaneHostDimensionsClassColumn">AuxDimensionsByClass!#REF!</definedName>
    <definedName name="HUA_UserPlaneHostMetricsClassColumn">AuxMetricsByClass!#REF!</definedName>
    <definedName name="HUA_USERPLNEHOST_INFOAttributesDimensionsColumn">AuxAttributesByDimension!#REF!</definedName>
    <definedName name="JoinTypeOptionsList">AuxData!$T$2:$T$4</definedName>
    <definedName name="MediationTypeOptionsList">AuxData!$D$2:$D$5</definedName>
    <definedName name="MetricAttributeTypeOptionsList">AuxData!$B$2:$B$10</definedName>
    <definedName name="MetricsByClassesListAux">AuxData!$AH$1</definedName>
    <definedName name="MetricsDataListAux">AuxData!$AJ$2</definedName>
    <definedName name="MetricsDescriptionLabelMetricsSheet">'5. Metrics'!$G$4</definedName>
    <definedName name="MetricsLabelMetricsSheet">'5. Metrics'!$E$4</definedName>
    <definedName name="MetricsList">'5. Metrics'!$E$5:$E$204</definedName>
    <definedName name="MetricsListLabelAux">AuxData!$AJ$1</definedName>
    <definedName name="MetricTypeOptionsList">AuxData!$E$2:$E$5</definedName>
    <definedName name="ModeDescriptionLabelReportsCompareSheet" localSheetId="15">'8. Reports - Compare Huawei'!$C$5</definedName>
    <definedName name="ModeDescriptionLabelReportsCompareSheet">'8. Reports - Compare'!$C$5</definedName>
    <definedName name="ModeDescriptionLabelReportsEvolutionSheet" localSheetId="13">'8. Reports - Evolution Huawei'!$C$5</definedName>
    <definedName name="ModeDescriptionLabelReportsEvolutionSheet">'8. Reports - Evolution'!$C$5</definedName>
    <definedName name="ModeDescriptionLabelReportsRankingSheet">'8. Reports - Ranking'!$C$5</definedName>
    <definedName name="ModeNameLabelReportsCompareSheet" localSheetId="15">'8. Reports - Compare Huawei'!$B$5</definedName>
    <definedName name="ModeNameLabelReportsCompareSheet">'8. Reports - Compare'!$B$5</definedName>
    <definedName name="ModeNameLabelReportsEvolutionSheet" localSheetId="13">'8. Reports - Evolution Huawei'!$B$5</definedName>
    <definedName name="ModeNameLabelReportsEvolutionSheet">'8. Reports - Evolution'!$B$5</definedName>
    <definedName name="ModeNameLabelReportsRankingSheet">'8. Reports - Ranking'!$B$5</definedName>
    <definedName name="MunicipioAttributesDimensionsColumn">AuxAttributesByDimension!$D$2:$D$9</definedName>
    <definedName name="MunicipioDimensionsClassColumn">AuxDimensionsByClass!$C$2:$C$3</definedName>
    <definedName name="MunicipioMetricsClassColumn">AuxMetricsByClass!$M$2</definedName>
    <definedName name="NameLabelGlossarySheet">'2. Glossary'!$C$4</definedName>
    <definedName name="PeriodOptionsList">AuxData!$F$2:$F$11</definedName>
    <definedName name="PLMN_SliceAttributesDimensionsColumn">AuxAttributesByDimension!$B$2:$B$39</definedName>
    <definedName name="PLMN_SliceDimensionsClassColumn">AuxDimensionsByClass!$H$2:$H$9</definedName>
    <definedName name="PLMN_SliceMetricsClassColumn">AuxMetricsByClass!$O$2</definedName>
    <definedName name="PLMNAttributesDimensionsColumn">AuxAttributesByDimension!$C$2:$C$35</definedName>
    <definedName name="PLMNDimensionsClassColumn">AuxDimensionsByClass!$I$2:$I$9</definedName>
    <definedName name="PLMNMetricsClassColumn">AuxMetricsByClass!$N$2</definedName>
    <definedName name="PortletDescriptionLabelDashboardsSheet">'6. Dashboards'!$E$4</definedName>
    <definedName name="PortletDescriptionLabelReportsSummarySheet">'7. Reports - Summary'!$E$4</definedName>
    <definedName name="PortletModeOptionsList">AuxData!$M$2:$M$3</definedName>
    <definedName name="PortletNameLabelDashboardsSheet">'6. Dashboards'!$D$4</definedName>
    <definedName name="PortletNameLabelReportsSummarySheet">'7. Reports - Summary'!$D$4</definedName>
    <definedName name="PortletTimePeriodsOptionsList">AuxData!$O$2:$O$6</definedName>
    <definedName name="PortletTypeOptionsList">AuxData!$N$2:$N$8</definedName>
    <definedName name="RANAttributesDimensionsColumn">AuxAttributesByDimension!$A$2:$A$19</definedName>
    <definedName name="RANDimensionsClassColumn">AuxDimensionsByClass!$A$2</definedName>
    <definedName name="RANMetricsClassColumn">AuxMetricsByClass!$P$2</definedName>
    <definedName name="ReportCompareLastRowHierarchy" localSheetId="15">'8. Reports - Compare Huawei'!$B$52</definedName>
    <definedName name="ReportCompareLastRowHierarchy">'8. Reports - Compare'!$B$40</definedName>
    <definedName name="ReportDescriptionLabelReportsSummarySheet">'7. Reports - Summary'!$C$4</definedName>
    <definedName name="ReportEvolutionLastRowHierarchy" localSheetId="13">'8. Reports - Evolution Huawei'!$B$43</definedName>
    <definedName name="ReportEvolutionLastRowHierarchy">'8. Reports - Evolution'!$B$106</definedName>
    <definedName name="ReportNameLabelReportsSummarySheet">'7. Reports - Summary'!$B$4</definedName>
    <definedName name="ReportRankingLastRowMode">'8. Reports - Ranking'!$B$25</definedName>
    <definedName name="RequiredOptionsList">AuxData!$A$2:$A$4</definedName>
    <definedName name="Site_Add_InfoAttributesDimensionsColumn">AuxAttributesByDimension!#REF!</definedName>
    <definedName name="Site_InfoAttributesDimensionsColumn">AuxAttributesByDimension!#REF!</definedName>
    <definedName name="Site_OperatorAttributesDimensionsColumn">AuxAttributesByDimension!#REF!</definedName>
    <definedName name="SourceAttributesListDataAux">AuxData!$X$2:$Y$5148</definedName>
    <definedName name="SourceAttributesListLabelAux">AuxData!$X$1</definedName>
    <definedName name="SourceLabelListAux">AuxData!$U$1</definedName>
    <definedName name="SourcesAttributesDescriptionLabelDataSource">'3. Data Sources Attr &amp; Count'!$L$4</definedName>
    <definedName name="SourcesAttributesLabelDataSource">'3. Data Sources Attr &amp; Count'!$C$4</definedName>
    <definedName name="SourcesDescriptionLabelDataSource">'3. Data Sources'!$K$4</definedName>
    <definedName name="SourcesLabelDataSource">'3. Data Sources'!$B$4</definedName>
    <definedName name="SourcesNameList">AuxData!$U$2:$U$114</definedName>
    <definedName name="SourcesTypeLabelDataSource">'3. Data Sources'!$L$4</definedName>
    <definedName name="SourceTypeOptionsList">AuxData!$R$2:$R$3</definedName>
    <definedName name="T1526726682_5GIDSourceColumn">AuxAttributesBySource!$I$2:$I$6</definedName>
    <definedName name="T1526726682_5GSourceColumn">AuxAttributesBySource!$H$2:$H$9</definedName>
    <definedName name="T1526726682IDSourceColumn">AuxAttributesBySource!#REF!</definedName>
    <definedName name="T1526726682SourceColumn">AuxAttributesBySource!#REF!</definedName>
    <definedName name="T1542455297_5GIDSourceColumn">AuxAttributesBySource!$K$2:$K$7</definedName>
    <definedName name="T1542455297_5GSourceColumn">AuxAttributesBySource!$J$2:$J$10</definedName>
    <definedName name="T1542455297IDSourceColumn">AuxAttributesBySource!#REF!</definedName>
    <definedName name="T1542455297SourceColumn">AuxAttributesBySource!#REF!</definedName>
    <definedName name="T1542455298_5GIDSourceColumn">AuxAttributesBySource!$O$56</definedName>
    <definedName name="T1542455298_5GSourceColumn">AuxAttributesBySource!$N$78:$N$80</definedName>
    <definedName name="T1542455299_5GIDSourceColumn">AuxAttributesBySource!$Q$66</definedName>
    <definedName name="T1542455299_5GSourceColumn">AuxAttributesBySource!$P$60:$P$62</definedName>
    <definedName name="T1542455300_5GIDSourceColumn">AuxAttributesBySource!$S$40</definedName>
    <definedName name="T1542455300_5GSourceColumn">AuxAttributesBySource!$R$80:$R$82</definedName>
    <definedName name="T1542455301_5GIDSourceColumn">AuxAttributesBySource!$U$48:$U$52</definedName>
    <definedName name="T1542455301_5GSourceColumn">AuxAttributesBySource!$T$66:$T$73</definedName>
    <definedName name="T1542455301IDSourceColumn">AuxAttributesBySource!#REF!</definedName>
    <definedName name="T1542455301SourceColumn">AuxAttributesBySource!#REF!</definedName>
    <definedName name="T1542455302_5GIDSourceColumn">AuxAttributesBySource!$M$2:$M$3</definedName>
    <definedName name="T1542455302_5GSourceColumn">AuxAttributesBySource!$L$2:$L$6</definedName>
    <definedName name="T1542455303_5GIDSourceColumn">AuxAttributesBySource!$Y$94:$Y$102</definedName>
    <definedName name="T1542455303_5GSourceColumn">AuxAttributesBySource!$X$112:$X$123</definedName>
    <definedName name="T1542455303IDSourceColumn">AuxAttributesBySource!#REF!</definedName>
    <definedName name="T1542455303SourceColumn">AuxAttributesBySource!#REF!</definedName>
    <definedName name="T1542455305_5GIDSourceColumn">AuxAttributesBySource!$AA$84:$AA$85</definedName>
    <definedName name="T1542455305_5GSourceColumn">AuxAttributesBySource!$Z$96:$Z$100</definedName>
    <definedName name="T1542455305IDSourceColumn">AuxAttributesBySource!#REF!</definedName>
    <definedName name="T1542455305SourceColumn">AuxAttributesBySource!#REF!</definedName>
    <definedName name="T1542455307_5GIDSourceColumn">AuxAttributesBySource!$AC$114:$AC$118</definedName>
    <definedName name="T1542455307_5GSourceColumn">AuxAttributesBySource!$AB$128:$AB$135</definedName>
    <definedName name="T1542455307IDSourceColumn">AuxAttributesBySource!#REF!</definedName>
    <definedName name="T1542455307SourceColumn">AuxAttributesBySource!#REF!</definedName>
    <definedName name="T1542455309_5GIDSourceColumn">AuxAttributesBySource!$O$2:$O$3</definedName>
    <definedName name="T1542455309_5GSourceColumn">AuxAttributesBySource!$N$2:$N$7</definedName>
    <definedName name="T1542455309IDSourceColumn">AuxAttributesBySource!#REF!</definedName>
    <definedName name="T1542455309SourceColumn">AuxAttributesBySource!#REF!</definedName>
    <definedName name="T1542455310IDSourceColumn">AuxAttributesBySource!$AG$134:$AG$137</definedName>
    <definedName name="T1542455310SourceColumn">AuxAttributesBySource!$AF$152:$AF$158</definedName>
    <definedName name="T1542455312_5GIDSourceColumn">AuxAttributesBySource!$AI$134:$AI$142</definedName>
    <definedName name="T1542455312_5GSourceColumn">AuxAttributesBySource!$AH$152:$AH$163</definedName>
    <definedName name="T1542455410_5GIDSourceColumn">AuxAttributesBySource!$AK$134</definedName>
    <definedName name="T1542455410_5GSourceColumn">AuxAttributesBySource!$AJ$152:$AJ$154</definedName>
    <definedName name="T1542455411_5GIDSourceColumn">AuxAttributesBySource!$AM$134</definedName>
    <definedName name="T1542455411_5GSourceColumn">AuxAttributesBySource!$AL$152:$AL$154</definedName>
    <definedName name="T1542455412_5GIDSourceColumn">AuxAttributesBySource!$AO$134</definedName>
    <definedName name="T1542455412_5GSourceColumn">AuxAttributesBySource!$AN$152:$AN$154</definedName>
    <definedName name="T1542455811IDSourceColumn">AuxAttributesBySource!$AQ$134:$AQ$138</definedName>
    <definedName name="T1542455811SourceColumn">AuxAttributesBySource!$AP$152:$AP$159</definedName>
    <definedName name="T1542455814IDSourceColumn">AuxAttributesBySource!$AS$134:$AS$139</definedName>
    <definedName name="T1542455814SourceColumn">AuxAttributesBySource!$AR$152:$AR$160</definedName>
    <definedName name="T1542455815_5GIDSourceColumn">AuxAttributesBySource!$AU$134:$AU$138</definedName>
    <definedName name="T1542455815_5GSourceColumn">AuxAttributesBySource!$AT$152:$AT$159</definedName>
    <definedName name="T1542455815IDSourceColumn">AuxAttributesBySource!$F$162:$F$166</definedName>
    <definedName name="T1542455815SourceColumn">AuxAttributesBySource!$E$90:$E$97</definedName>
    <definedName name="T1542455816_5GIDSourceColumn">AuxAttributesBySource!$AW$134:$AW$135</definedName>
    <definedName name="T1542455816_5GSourceColumn">AuxAttributesBySource!$AV$152:$AV$156</definedName>
    <definedName name="T1542455816IDSourceColumn">AuxAttributesBySource!$AG$142</definedName>
    <definedName name="T1542455816SourceColumn">AuxAttributesBySource!$AF$166</definedName>
    <definedName name="T1542455817_5GIDSourceColumn">AuxAttributesBySource!$Q$2:$Q$3</definedName>
    <definedName name="T1542455817_5GSourceColumn">AuxAttributesBySource!$P$2:$P$6</definedName>
    <definedName name="T1542455817IDSourceColumn">AuxAttributesBySource!$J$116:$J$117</definedName>
    <definedName name="T1542455817SourceColumn">AuxAttributesBySource!$I$119:$I$123</definedName>
    <definedName name="T1542455818_5GIDSourceColumn">AuxAttributesBySource!$BA$128:$BA$129</definedName>
    <definedName name="T1542455818_5GSourceColumn">AuxAttributesBySource!$AZ$152:$AZ$156</definedName>
    <definedName name="T1542455818IDSourceColumn">AuxAttributesBySource!$L$111:$L$112</definedName>
    <definedName name="T1542455818SourceColumn">AuxAttributesBySource!$K$86:$K$90</definedName>
    <definedName name="T1542455819IDSourceColumn">AuxAttributesBySource!$BC$132</definedName>
    <definedName name="T1542455819SourceColumn">AuxAttributesBySource!$BB$144:$BB$147</definedName>
    <definedName name="T1542455820_5GIDSourceColumn">AuxAttributesBySource!$BE$126</definedName>
    <definedName name="T1542455820_5GSourceColumn">AuxAttributesBySource!$BD$150:$BD$152</definedName>
    <definedName name="T1542455821IDSourceColumn">AuxAttributesBySource!$S$2</definedName>
    <definedName name="T1542455821SourceColumn">AuxAttributesBySource!$R$2:$R$5</definedName>
    <definedName name="T1542455822IDSourceColumn">AuxAttributesBySource!$U$2</definedName>
    <definedName name="T1542455822SourceColumn">AuxAttributesBySource!$T$2:$T$5</definedName>
    <definedName name="T1542455823_5GIDSourceColumn">AuxAttributesBySource!$BK$128</definedName>
    <definedName name="T1542455823_5GSourceColumn">AuxAttributesBySource!$BJ$140:$BJ$142</definedName>
    <definedName name="T1542455824_5GIDSourceColumn">AuxAttributesBySource!$BM$124:$BM$132</definedName>
    <definedName name="T1542455824_5GSourceColumn">AuxAttributesBySource!$BL$142:$BL$153</definedName>
    <definedName name="T1542455830IDSourceColumn">AuxAttributesBySource!$BO$124</definedName>
    <definedName name="T1542455830SourceColumn">AuxAttributesBySource!$BN$142:$BN$145</definedName>
    <definedName name="T1542455833IDSourceColumn">AuxAttributesBySource!$BQ$130</definedName>
    <definedName name="T1542455833SourceColumn">AuxAttributesBySource!$BP$148:$BP$151</definedName>
    <definedName name="T1542455834IDSourceColumn">AuxAttributesBySource!$BS$134</definedName>
    <definedName name="T1542455834SourceColumn">AuxAttributesBySource!$BR$152:$BR$155</definedName>
    <definedName name="T1542455835_5GIDSourceColumn">AuxAttributesBySource!$BU$134</definedName>
    <definedName name="T1542455835_5GSourceColumn">AuxAttributesBySource!$BT$152:$BT$154</definedName>
    <definedName name="T1542455836_5GIDSourceColumn">AuxAttributesBySource!$BW$134</definedName>
    <definedName name="T1542455836_5GSourceColumn">AuxAttributesBySource!$BV$152:$BV$154</definedName>
    <definedName name="T1542455837_5GIDSourceColumn">AuxAttributesBySource!$BY$138</definedName>
    <definedName name="T1542455837_5GSourceColumn">AuxAttributesBySource!$BX$156:$BX$158</definedName>
    <definedName name="T1542455838IDSourceColumn">AuxAttributesBySource!$CA$148</definedName>
    <definedName name="T1542455838SourceColumn">AuxAttributesBySource!$BZ$154:$BZ$157</definedName>
    <definedName name="T1542455840IDSourceColumn">AuxAttributesBySource!$CC$142:$CC$147</definedName>
    <definedName name="T1542455840SourceColumn">AuxAttributesBySource!$CB$166:$CB$173</definedName>
    <definedName name="T1542455841IDSourceColumn">AuxAttributesBySource!$CE$140</definedName>
    <definedName name="T1542455841SourceColumn">AuxAttributesBySource!$CD$158:$CD$161</definedName>
    <definedName name="T1593835529_5GIDSourceColumn">AuxAttributesBySource!$W$2</definedName>
    <definedName name="T1593835529_5GSourceColumn">AuxAttributesBySource!$V$2:$V$5</definedName>
    <definedName name="T1593835529IDSourceColumn">AuxAttributesBySource!$AD$174</definedName>
    <definedName name="T1593835529SourceColumn">AuxAttributesBySource!$AC$128:$AC$131</definedName>
    <definedName name="T1593835531_5GIDSourceColumn">AuxAttributesBySource!$Y$2:$Y$6</definedName>
    <definedName name="T1593835531_5GSourceColumn">AuxAttributesBySource!$X$2:$X$9</definedName>
    <definedName name="T1593835531IDSourceColumn">AuxAttributesBySource!$AF$175:$AF$179</definedName>
    <definedName name="T1593835531SourceColumn">AuxAttributesBySource!$AE$146:$AE$153</definedName>
    <definedName name="T1593835532_5GIDSourceColumn">AuxAttributesBySource!$CK$144:$CK$148</definedName>
    <definedName name="T1593835532_5GSourceColumn">AuxAttributesBySource!$CJ$174:$CJ$181</definedName>
    <definedName name="T1593835532IDSourceColumn">AuxAttributesBySource!$AH$185:$AH$189</definedName>
    <definedName name="T1593835532SourceColumn">AuxAttributesBySource!$AG$148:$AG$155</definedName>
    <definedName name="T1593835533_5GIDSourceColumn">AuxAttributesBySource!$AA$2</definedName>
    <definedName name="T1593835533_5GSourceColumn">AuxAttributesBySource!$Z$2:$Z$5</definedName>
    <definedName name="T1593835533IDSourceColumn">AuxAttributesBySource!$AJ$167</definedName>
    <definedName name="T1593835533SourceColumn">AuxAttributesBySource!$AI$158:$AI$161</definedName>
    <definedName name="T1593835534_5GIDSourceColumn">AuxAttributesBySource!$CO$148</definedName>
    <definedName name="T1593835534_5GSourceColumn">AuxAttributesBySource!$CN$166:$CN$169</definedName>
    <definedName name="T1593835534IDSourceColumn">AuxAttributesBySource!$AI$185</definedName>
    <definedName name="T1593835534SourceColumn">AuxAttributesBySource!$AK$150:$AK$153</definedName>
    <definedName name="T1593835535_5GIDSourceColumn">AuxAttributesBySource!$CQ$150:$CQ$154</definedName>
    <definedName name="T1593835535_5GSourceColumn">AuxAttributesBySource!$CP$162:$CP$169</definedName>
    <definedName name="T1593835535IDSourceColumn">AuxAttributesBySource!$AN$167:$AN$171</definedName>
    <definedName name="T1593835535SourceColumn">AuxAttributesBySource!$AM$158:$AM$165</definedName>
    <definedName name="T1593835537_5GIDSourceColumn">AuxAttributesBySource!$CS$142:$CS$146</definedName>
    <definedName name="T1593835537_5GSourceColumn">AuxAttributesBySource!$CR$160:$CR$167</definedName>
    <definedName name="T1593835537IDSourceColumn">AuxAttributesBySource!$AP$177:$AP$181</definedName>
    <definedName name="T1593835537SourceColumn">AuxAttributesBySource!$AO$142:$AO$149</definedName>
    <definedName name="T1593835538IDSourceColumn">AuxAttributesBySource!$CU$142:$CU$146</definedName>
    <definedName name="T1593835538SourceColumn">AuxAttributesBySource!$CT$160:$CT$167</definedName>
    <definedName name="T1593835539_5GIDSourceColumn">AuxAttributesBySource!$CW$148:$CW$152</definedName>
    <definedName name="T1593835539_5GSourceColumn">AuxAttributesBySource!$CV$166:$CV$173</definedName>
    <definedName name="T1593835539IDSourceColumn">AuxAttributesBySource!$AT$177:$AT$181</definedName>
    <definedName name="T1593835539SourceColumn">AuxAttributesBySource!$AS$152:$AS$159</definedName>
    <definedName name="T1593835540IDSourceColumn">AuxAttributesBySource!$CY$152:$CY$156</definedName>
    <definedName name="T1593835540SourceColumn">AuxAttributesBySource!$CX$170:$CX$177</definedName>
    <definedName name="T1593835543IDSourceColumn">AuxAttributesBySource!$DA$152:$DA$157</definedName>
    <definedName name="T1593835543SourceColumn">AuxAttributesBySource!$CZ$170:$CZ$178</definedName>
    <definedName name="T1593835544_5GIDSourceColumn">AuxAttributesBySource!$DC$152:$DC$154</definedName>
    <definedName name="T1593835544_5GSourceColumn">AuxAttributesBySource!$DB$170:$DB$175</definedName>
    <definedName name="T1593835544IDSourceColumn">AuxAttributesBySource!$AZ$183:$AZ$185</definedName>
    <definedName name="T1593835544SourceColumn">AuxAttributesBySource!$AY$146:$AY$151</definedName>
    <definedName name="T1593835545_5GIDSourceColumn">AuxAttributesBySource!$DE$152:$DE$157</definedName>
    <definedName name="T1593835545_5GSourceColumn">AuxAttributesBySource!$DD$170:$DD$178</definedName>
    <definedName name="T1593835545IDSourceColumn">AuxAttributesBySource!$BB$173:$BB$178</definedName>
    <definedName name="T1593835545SourceColumn">AuxAttributesBySource!$BA$150:$BA$158</definedName>
    <definedName name="T1593835546IDSourceColumn">AuxAttributesBySource!$DG$152:$DG$156</definedName>
    <definedName name="T1593835546SourceColumn">AuxAttributesBySource!$DF$170:$DF$177</definedName>
    <definedName name="T1593835548IDSourceColumn">AuxAttributesBySource!$AC$2:$AC$3</definedName>
    <definedName name="T1593835548SourceColumn">AuxAttributesBySource!$AB$2:$AB$5</definedName>
    <definedName name="T1593835549IDSourceColumn">AuxAttributesBySource!$DK$152:$DK$156</definedName>
    <definedName name="T1593835549SourceColumn">AuxAttributesBySource!$DJ$170:$DJ$177</definedName>
    <definedName name="T1593835550IDSourceColumn">AuxAttributesBySource!$DM$150:$DM$153</definedName>
    <definedName name="T1593835550SourceColumn">AuxAttributesBySource!$DL$168:$DL$173</definedName>
    <definedName name="T1593835551IDSourceColumn">AuxAttributesBySource!$DO$146:$DO$149</definedName>
    <definedName name="T1593835551SourceColumn">AuxAttributesBySource!$DN$170:$DN$176</definedName>
    <definedName name="T1593835552IDSourceColumn">AuxAttributesBySource!$DQ$152:$DQ$155</definedName>
    <definedName name="T1593835552SourceColumn">AuxAttributesBySource!$DP$164:$DP$170</definedName>
    <definedName name="T1593835556IDSourceColumn">AuxAttributesBySource!$DS$152:$DS$156</definedName>
    <definedName name="T1593835556SourceColumn">AuxAttributesBySource!$DR$170:$DR$177</definedName>
    <definedName name="T1593835557IDSourceColumn">AuxAttributesBySource!$DU$146:$DU$150</definedName>
    <definedName name="T1593835557SourceColumn">AuxAttributesBySource!$DT$164:$DT$171</definedName>
    <definedName name="T1593835558IDSourceColumn">AuxAttributesBySource!$DW$148:$DW$153</definedName>
    <definedName name="T1593835558SourceColumn">AuxAttributesBySource!$DV$166:$DV$174</definedName>
    <definedName name="T1593835561_5GIDSourceColumn">AuxAttributesBySource!$DY$152:$DY$156</definedName>
    <definedName name="T1593835561_5GSourceColumn">AuxAttributesBySource!$DX$170:$DX$177</definedName>
    <definedName name="T1593835562_5GIDSourceColumn">AuxAttributesBySource!$EA$152:$EA$156</definedName>
    <definedName name="T1593835562_5GSourceColumn">AuxAttributesBySource!$DZ$170:$DZ$177</definedName>
    <definedName name="T1593835564_5GIDSourceColumn">AuxAttributesBySource!$EC$152:$EC$155</definedName>
    <definedName name="T1593835564_5GSourceColumn">AuxAttributesBySource!$EB$170:$EB$176</definedName>
    <definedName name="T1593835566_5GIDSourceColumn">AuxAttributesBySource!$EE$154</definedName>
    <definedName name="T1593835566_5GSourceColumn">AuxAttributesBySource!$ED$172:$ED$174</definedName>
    <definedName name="T1911816242IDSourceColumn">AuxAttributesBySource!$AE$2:$AE$8</definedName>
    <definedName name="T1911816242SourceColumn">AuxAttributesBySource!$AD$2:$AD$11</definedName>
    <definedName name="T1911816243IDSourceColumn">AuxAttributesBySource!$AG$2:$AG$8</definedName>
    <definedName name="T1911816243SourceColumn">AuxAttributesBySource!$AF$2:$AF$11</definedName>
    <definedName name="T1911816244IDSourceColumn">AuxAttributesBySource!$AI$2:$AI$8</definedName>
    <definedName name="T1911816244SourceColumn">AuxAttributesBySource!$AH$2:$AH$11</definedName>
    <definedName name="T1911816245IDSourceColumn">AuxAttributesBySource!$EM$166:$EM$171</definedName>
    <definedName name="T1911816245SourceColumn">AuxAttributesBySource!$EL$184:$EL$192</definedName>
    <definedName name="T1911816246IDSourceColumn">AuxAttributesBySource!$EO$170:$EO$175</definedName>
    <definedName name="T1911816246SourceColumn">AuxAttributesBySource!$EN$188:$EN$196</definedName>
    <definedName name="T1911816247IDSourceColumn">AuxAttributesBySource!$AK$2:$AK$8</definedName>
    <definedName name="T1911816247SourceColumn">AuxAttributesBySource!$AJ$2:$AJ$11</definedName>
    <definedName name="T1911816248IDSourceColumn">AuxAttributesBySource!$ES$164:$ES$169</definedName>
    <definedName name="T1911816248SourceColumn">AuxAttributesBySource!$ER$188:$ER$196</definedName>
    <definedName name="T1911816249IDSourceColumn">AuxAttributesBySource!$AM$2:$AM$8</definedName>
    <definedName name="T1911816249SourceColumn">AuxAttributesBySource!$AL$2:$AL$11</definedName>
    <definedName name="T1911816250IDSourceColumn">AuxAttributesBySource!$EW$170:$EW$175</definedName>
    <definedName name="T1911816250SourceColumn">AuxAttributesBySource!$EV$188:$EV$196</definedName>
    <definedName name="T1911816251IDSourceColumn">AuxAttributesBySource!$AO$2:$AO$8</definedName>
    <definedName name="T1911816251SourceColumn">AuxAttributesBySource!$AN$2:$AN$11</definedName>
    <definedName name="T1911816252IDSourceColumn">AuxAttributesBySource!$AQ$2:$AQ$8</definedName>
    <definedName name="T1911816252SourceColumn">AuxAttributesBySource!$AP$2:$AP$11</definedName>
    <definedName name="T1911816253IDSourceColumn">AuxAttributesBySource!$AS$2:$AS$8</definedName>
    <definedName name="T1911816253SourceColumn">AuxAttributesBySource!$AR$2:$AR$11</definedName>
    <definedName name="T1911816254IDSourceColumn">AuxAttributesBySource!$AU$2:$AU$8</definedName>
    <definedName name="T1911816254SourceColumn">AuxAttributesBySource!$AT$2:$AT$11</definedName>
    <definedName name="T1911816255IDSourceColumn">AuxAttributesBySource!$AW$2:$AW$8</definedName>
    <definedName name="T1911816255SourceColumn">AuxAttributesBySource!$AV$2:$AV$11</definedName>
    <definedName name="T1911816256IDSourceColumn">AuxAttributesBySource!$AY$2:$AY$8</definedName>
    <definedName name="T1911816256SourceColumn">AuxAttributesBySource!$AX$2:$AX$11</definedName>
    <definedName name="T1911816257IDSourceColumn">AuxAttributesBySource!$FK$141:$FK$142</definedName>
    <definedName name="T1911816257SourceColumn">AuxAttributesBySource!$FJ$159:$FJ$163</definedName>
    <definedName name="T1911816258IDSourceColumn">AuxAttributesBySource!$FM$137</definedName>
    <definedName name="T1911816258SourceColumn">AuxAttributesBySource!$FL$155:$FL$158</definedName>
    <definedName name="T1911816259IDSourceColumn">AuxAttributesBySource!$BA$2:$BA$8</definedName>
    <definedName name="T1911816259SourceColumn">AuxAttributesBySource!$AZ$2:$AZ$11</definedName>
    <definedName name="T1911816260IDSourceColumn">AuxAttributesBySource!$FQ$131:$FQ$132</definedName>
    <definedName name="T1911816260SourceColumn">AuxAttributesBySource!$FP$149:$FP$153</definedName>
    <definedName name="T1911816261IDSourceColumn">AuxAttributesBySource!$BC$2:$BC$8</definedName>
    <definedName name="T1911816261SourceColumn">AuxAttributesBySource!$BB$2:$BB$11</definedName>
    <definedName name="T1911816262IDSourceColumn">AuxAttributesBySource!$FU$152:$FU$153</definedName>
    <definedName name="T1911816262SourceColumn">AuxAttributesBySource!$FT$146:$FT$150</definedName>
    <definedName name="T1911816264IDSourceColumn">AuxAttributesBySource!$BE$2:$BE$8</definedName>
    <definedName name="T1911816264SourceColumn">AuxAttributesBySource!$BD$2:$BD$11</definedName>
    <definedName name="T1911816265IDSourceColumn">AuxAttributesBySource!$BG$2:$BG$8</definedName>
    <definedName name="T1911816265SourceColumn">AuxAttributesBySource!$BF$2:$BF$11</definedName>
    <definedName name="T1911816266IDSourceColumn">AuxAttributesBySource!$GA$170:$GA$175</definedName>
    <definedName name="T1911816266SourceColumn">AuxAttributesBySource!$FZ$188:$FZ$196</definedName>
    <definedName name="T1911816267IDSourceColumn">AuxAttributesBySource!$BI$2:$BI$6</definedName>
    <definedName name="T1911816267SourceColumn">AuxAttributesBySource!$BH$2:$BH$9</definedName>
    <definedName name="T1911816268IDSourceColumn">AuxAttributesBySource!$GE$188:$GE$192</definedName>
    <definedName name="T1911816268SourceColumn">AuxAttributesBySource!$GD$206:$GD$213</definedName>
    <definedName name="T1911816269IDSourceColumn">AuxAttributesBySource!$BK$2:$BK$8</definedName>
    <definedName name="T1911816269SourceColumn">AuxAttributesBySource!$BJ$2:$BJ$11</definedName>
    <definedName name="T1911816271_CQI1IDSourceColumn">AuxAttributesBySource!$BM$2:$BM$7</definedName>
    <definedName name="T1911816271_CQI1SourceColumn">AuxAttributesBySource!$BL$2:$BL$10</definedName>
    <definedName name="T1911816271_CQI5IDSourceColumn">AuxAttributesBySource!$BO$2:$BO$7</definedName>
    <definedName name="T1911816271_CQI5SourceColumn">AuxAttributesBySource!$BN$2:$BN$10</definedName>
    <definedName name="T1911816271_CQI9IDSourceColumn">AuxAttributesBySource!$BQ$2:$BQ$7</definedName>
    <definedName name="T1911816271_CQI9SourceColumn">AuxAttributesBySource!$BP$2:$BP$10</definedName>
    <definedName name="T1911816271IDSourceColumn">AuxAttributesBySource!$GI$187:$GI$191</definedName>
    <definedName name="T1911816271SourceColumn">AuxAttributesBySource!$GH$205:$GH$212</definedName>
    <definedName name="T1911816272IDSourceColumn">AuxAttributesBySource!$GK$187:$GK$192</definedName>
    <definedName name="T1911816272SourceColumn">AuxAttributesBySource!$GJ$205:$GJ$213</definedName>
    <definedName name="T1911816273IDSourceColumn">AuxAttributesBySource!$BS$2:$BS$8</definedName>
    <definedName name="T1911816273SourceColumn">AuxAttributesBySource!$BR$2:$BR$11</definedName>
    <definedName name="T1911816274IDSourceColumn">AuxAttributesBySource!$BU$2:$BU$8</definedName>
    <definedName name="T1911816274SourceColumn">AuxAttributesBySource!$BT$2:$BT$11</definedName>
    <definedName name="T1911816276IDSourceColumn">AuxAttributesBySource!$GQ$184:$GQ$185</definedName>
    <definedName name="T1911816276SourceColumn">AuxAttributesBySource!$GP$202:$GP$206</definedName>
    <definedName name="T1911816277IDSourceColumn">AuxAttributesBySource!$BW$2:$BW$8</definedName>
    <definedName name="T1911816277SourceColumn">AuxAttributesBySource!$BV$2:$BV$11</definedName>
    <definedName name="T1911816278IDSourceColumn">AuxAttributesBySource!$GU$169:$GU$174</definedName>
    <definedName name="T1911816278SourceColumn">AuxAttributesBySource!$GT$187:$GT$195</definedName>
    <definedName name="T1911816279IDSourceColumn">AuxAttributesBySource!$GW$121:$GW$126</definedName>
    <definedName name="T1911816279SourceColumn">AuxAttributesBySource!$GV$187:$GV$195</definedName>
    <definedName name="T1911816280IDSourceColumn">AuxAttributesBySource!$GY$121:$GY$126</definedName>
    <definedName name="T1911816280SourceColumn">AuxAttributesBySource!$GX$145:$GX$153</definedName>
    <definedName name="T1911816281IDSourceColumn">AuxAttributesBySource!$BY$2:$BY$8</definedName>
    <definedName name="T1911816281SourceColumn">AuxAttributesBySource!$BX$2:$BX$11</definedName>
    <definedName name="T1911816282IDSourceColumn">AuxAttributesBySource!$HC$96:$HC$101</definedName>
    <definedName name="T1911816282SourceColumn">AuxAttributesBySource!$HB$100:$HB$108</definedName>
    <definedName name="T1911816283IDSourceColumn">AuxAttributesBySource!$HE$60:$HE$65</definedName>
    <definedName name="T1911816283SourceColumn">AuxAttributesBySource!$HD$68:$HD$76</definedName>
    <definedName name="T1911816284IDSourceColumn">AuxAttributesBySource!$HG$24:$HG$29</definedName>
    <definedName name="T1911816284SourceColumn">AuxAttributesBySource!$HF$68:$HF$76</definedName>
    <definedName name="T1911816285IDSourceColumn">AuxAttributesBySource!$CA$2:$CA$8</definedName>
    <definedName name="T1911816285SourceColumn">AuxAttributesBySource!$BZ$2:$BZ$11</definedName>
    <definedName name="T1911816286IDSourceColumn">AuxAttributesBySource!$CC$2:$CC$8</definedName>
    <definedName name="T1911816286SourceColumn">AuxAttributesBySource!$CB$2:$CB$11</definedName>
    <definedName name="T1911816287IDSourceColumn">AuxAttributesBySource!$CE$2:$CE$8</definedName>
    <definedName name="T1911816287SourceColumn">AuxAttributesBySource!$CD$2:$CD$11</definedName>
    <definedName name="T1911816288IDSourceColumn">AuxAttributesBySource!$HO$2:$HO$7</definedName>
    <definedName name="T1911816288SourceColumn">AuxAttributesBySource!$HN$2:$HN$10</definedName>
    <definedName name="T1911816289IDSourceColumn">AuxAttributesBySource!$HQ$2:$HQ$7</definedName>
    <definedName name="T1911816289SourceColumn">AuxAttributesBySource!$HP$2:$HP$10</definedName>
    <definedName name="T1911816290IDSourceColumn">AuxAttributesBySource!$HS$2:$HS$7</definedName>
    <definedName name="T1911816290SourceColumn">AuxAttributesBySource!$HR$2:$HR$10</definedName>
    <definedName name="T1911816291IDSourceColumn">AuxAttributesBySource!$HU$2:$HU$7</definedName>
    <definedName name="T1911816291SourceColumn">AuxAttributesBySource!$HT$2:$HT$10</definedName>
    <definedName name="T1911816292IDSourceColumn">AuxAttributesBySource!$CG$2:$CG$8</definedName>
    <definedName name="T1911816292SourceColumn">AuxAttributesBySource!$CF$2:$CF$11</definedName>
    <definedName name="T1911816293IDSourceColumn">AuxAttributesBySource!$CI$2:$CI$10</definedName>
    <definedName name="T1911816293SourceColumn">AuxAttributesBySource!$CH$2:$CH$13</definedName>
    <definedName name="T1911816294IDSourceColumn">AuxAttributesBySource!$CK$2:$CK$9</definedName>
    <definedName name="T1911816294SourceColumn">AuxAttributesBySource!$CJ$2:$CJ$12</definedName>
    <definedName name="T1911816295IDSourceColumn">AuxAttributesBySource!$CM$2:$CM$9</definedName>
    <definedName name="T1911816295SourceColumn">AuxAttributesBySource!$CL$2:$CL$12</definedName>
    <definedName name="T1911816296IDSourceColumn">AuxAttributesBySource!$CO$2:$CO$8</definedName>
    <definedName name="T1911816296SourceColumn">AuxAttributesBySource!$CN$2:$CN$11</definedName>
    <definedName name="T1911816297IDSourceColumn">AuxAttributesBySource!$IG$2:$IG$7</definedName>
    <definedName name="T1911816297SourceColumn">AuxAttributesBySource!$IF$2:$IF$10</definedName>
    <definedName name="T1911816298IDSourceColumn">AuxAttributesBySource!$CQ$2:$CQ$10</definedName>
    <definedName name="T1911816298SourceColumn">AuxAttributesBySource!$CP$2:$CP$13</definedName>
    <definedName name="T1911816299IDSourceColumn">AuxAttributesBySource!$IK$2:$IK$7</definedName>
    <definedName name="T1911816299SourceColumn">AuxAttributesBySource!$IJ$2:$IJ$10</definedName>
    <definedName name="T1911816300IDSourceColumn">AuxAttributesBySource!$IM$2:$IM$7</definedName>
    <definedName name="T1911816300SourceColumn">AuxAttributesBySource!$IL$2:$IL$10</definedName>
    <definedName name="T1911816301IDSourceColumn">AuxAttributesBySource!$IO$2:$IO$6</definedName>
    <definedName name="T1911816301SourceColumn">AuxAttributesBySource!$IN$2:$IN$9</definedName>
    <definedName name="T1911816302IDSourceColumn">AuxAttributesBySource!$IQ$2:$IQ$7</definedName>
    <definedName name="T1911816302SourceColumn">AuxAttributesBySource!$IP$2:$IP$10</definedName>
    <definedName name="T1911816303IDSourceColumn">AuxAttributesBySource!$IS$2:$IS$7</definedName>
    <definedName name="T1911816303SourceColumn">AuxAttributesBySource!$IR$2:$IR$10</definedName>
    <definedName name="T1911816304IDSourceColumn">AuxAttributesBySource!$IU$2:$IU$7</definedName>
    <definedName name="T1911816304SourceColumn">AuxAttributesBySource!$IT$2:$IT$10</definedName>
    <definedName name="T1911816305IDSourceColumn">AuxAttributesBySource!$IW$2:$IW$7</definedName>
    <definedName name="T1911816305SourceColumn">AuxAttributesBySource!$IV$2:$IV$10</definedName>
    <definedName name="T1911816306IDSourceColumn">AuxAttributesBySource!$IY$2:$IY$7</definedName>
    <definedName name="T1911816306SourceColumn">AuxAttributesBySource!$IX$2:$IX$10</definedName>
    <definedName name="T1911816307IDSourceColumn">AuxAttributesBySource!$JA$2:$JA$7</definedName>
    <definedName name="T1911816307SourceColumn">AuxAttributesBySource!$IZ$2:$IZ$10</definedName>
    <definedName name="T1911816308IDSourceColumn">AuxAttributesBySource!$JC$2:$JC$7</definedName>
    <definedName name="T1911816308SourceColumn">AuxAttributesBySource!$JB$2:$JB$10</definedName>
    <definedName name="T1911816410IDSourceColumn">AuxAttributesBySource!$JE$2:$JE$6</definedName>
    <definedName name="T1911816410SourceColumn">AuxAttributesBySource!$JD$2:$JD$9</definedName>
    <definedName name="T1911816411IDSourceColumn">AuxAttributesBySource!$JG$2:$JG$6</definedName>
    <definedName name="T1911816411SourceColumn">AuxAttributesBySource!$JF$2:$JF$9</definedName>
    <definedName name="T1911816412IDSourceColumn">AuxAttributesBySource!$JI$2:$JI$6</definedName>
    <definedName name="T1911816412SourceColumn">AuxAttributesBySource!$JH$2:$JH$9</definedName>
    <definedName name="T1911816413IDSourceColumn">AuxAttributesBySource!$CS$2:$CS$8</definedName>
    <definedName name="T1911816413SourceColumn">AuxAttributesBySource!$CR$2:$CR$11</definedName>
    <definedName name="T1911816414IDSourceColumn">AuxAttributesBySource!$CU$2:$CU$8</definedName>
    <definedName name="T1911816414SourceColumn">AuxAttributesBySource!$CT$2:$CT$11</definedName>
    <definedName name="T1911816415IDSourceColumn">AuxAttributesBySource!$CW$2:$CW$8</definedName>
    <definedName name="T1911816415SourceColumn">AuxAttributesBySource!$CV$2:$CV$11</definedName>
    <definedName name="T1911816416_5QI1IDSourceColumn">AuxAttributesBySource!$CY$2:$CY$9</definedName>
    <definedName name="T1911816416_5QI1SourceColumn">AuxAttributesBySource!$CX$2:$CX$12</definedName>
    <definedName name="T1911816416_5QI5IDSourceColumn">AuxAttributesBySource!$DA$2:$DA$9</definedName>
    <definedName name="T1911816416_5QI5SourceColumn">AuxAttributesBySource!$CZ$2:$CZ$12</definedName>
    <definedName name="T1911816416_5QI9IDSourceColumn">AuxAttributesBySource!$DC$2:$DC$9</definedName>
    <definedName name="T1911816416_5QI9SourceColumn">AuxAttributesBySource!$DB$2:$DB$12</definedName>
    <definedName name="T1911816416IDSourceColumn">AuxAttributesBySource!$JQ$2:$JQ$8</definedName>
    <definedName name="T1911816416SourceColumn">AuxAttributesBySource!$JP$2:$JP$11</definedName>
    <definedName name="T1911816417IDSourceColumn">AuxAttributesBySource!$JS$2:$JS$7</definedName>
    <definedName name="T1911816417SourceColumn">AuxAttributesBySource!$JR$2:$JR$10</definedName>
    <definedName name="T1911816418_5QI1IDSourceColumn">AuxAttributesBySource!$DE$2:$DE$9</definedName>
    <definedName name="T1911816418_5QI1SourceColumn">AuxAttributesBySource!$DD$2:$DD$12</definedName>
    <definedName name="T1911816418_5QI5IDSourceColumn">AuxAttributesBySource!$DG$2:$DG$9</definedName>
    <definedName name="T1911816418_5QI5SourceColumn">AuxAttributesBySource!$DF$2:$DF$12</definedName>
    <definedName name="T1911816418_5QI9IDSourceColumn">AuxAttributesBySource!$DI$2:$DI$9</definedName>
    <definedName name="T1911816418_5QI9SourceColumn">AuxAttributesBySource!$DH$2:$DH$12</definedName>
    <definedName name="T1911816418IDSourceColumn">AuxAttributesBySource!$JU$2:$JU$8</definedName>
    <definedName name="T1911816418SourceColumn">AuxAttributesBySource!$JT$2:$JT$11</definedName>
    <definedName name="T1911816419_5QI1IDSourceColumn">AuxAttributesBySource!$DK$2:$DK$9</definedName>
    <definedName name="T1911816419_5QI1SourceColumn">AuxAttributesBySource!$DJ$2:$DJ$12</definedName>
    <definedName name="T1911816419_5QI5IDSourceColumn">AuxAttributesBySource!$DM$2:$DM$9</definedName>
    <definedName name="T1911816419_5QI5SourceColumn">AuxAttributesBySource!$DL$2:$DL$12</definedName>
    <definedName name="T1911816419_5QI9IDSourceColumn">AuxAttributesBySource!$DO$2:$DO$9</definedName>
    <definedName name="T1911816419_5QI9SourceColumn">AuxAttributesBySource!$DN$2:$DN$12</definedName>
    <definedName name="T1911816419IDSourceColumn">AuxAttributesBySource!$JW$2:$JW$8</definedName>
    <definedName name="T1911816419SourceColumn">AuxAttributesBySource!$JV$2:$JV$11</definedName>
    <definedName name="T1911816420IDSourceColumn">AuxAttributesBySource!$JY$2:$JY$8</definedName>
    <definedName name="T1911816420SourceColumn">AuxAttributesBySource!$JX$2:$JX$11</definedName>
    <definedName name="T1911816421IDSourceColumn">AuxAttributesBySource!$KA$2:$KA$7</definedName>
    <definedName name="T1911816421SourceColumn">AuxAttributesBySource!$JZ$2:$JZ$10</definedName>
    <definedName name="T1911816422_5QI1IDSourceColumn">AuxAttributesBySource!$DQ$2:$DQ$9</definedName>
    <definedName name="T1911816422_5QI1SourceColumn">AuxAttributesBySource!$DP$2:$DP$12</definedName>
    <definedName name="T1911816422_5QI5IDSourceColumn">AuxAttributesBySource!$DS$2:$DS$9</definedName>
    <definedName name="T1911816422_5QI5SourceColumn">AuxAttributesBySource!$DR$2:$DR$12</definedName>
    <definedName name="T1911816422_5QI9IDSourceColumn">AuxAttributesBySource!$DU$2:$DU$9</definedName>
    <definedName name="T1911816422_5QI9SourceColumn">AuxAttributesBySource!$DT$2:$DT$12</definedName>
    <definedName name="T1911816422IDSourceColumn">AuxAttributesBySource!$KC$2:$KC$8</definedName>
    <definedName name="T1911816422SourceColumn">AuxAttributesBySource!$KB$2:$KB$11</definedName>
    <definedName name="T1911816423IDSourceColumn">AuxAttributesBySource!$KE$2:$KE$7</definedName>
    <definedName name="T1911816423SourceColumn">AuxAttributesBySource!$KD$2:$KD$10</definedName>
    <definedName name="T1911816424IDSourceColumn">AuxAttributesBySource!$KG$2:$KG$3</definedName>
    <definedName name="T1911816424SourceColumn">AuxAttributesBySource!$KF$2:$KF$6</definedName>
    <definedName name="T1911816625IDSourceColumn">AuxAttributesBySource!$KI$2</definedName>
    <definedName name="T1911816625SourceColumn">AuxAttributesBySource!$KH$2</definedName>
    <definedName name="T1911816626IDSourceColumn">AuxAttributesBySource!$DW$2:$DW$8</definedName>
    <definedName name="T1911816626SourceColumn">AuxAttributesBySource!$DV$2:$DV$11</definedName>
    <definedName name="T1911816628IDSourceColumn">AuxAttributesBySource!$DY$2:$DY$9</definedName>
    <definedName name="T1911816628SourceColumn">AuxAttributesBySource!$DX$2:$DX$12</definedName>
    <definedName name="T1911816629IDSourceColumn">AuxAttributesBySource!$KO$2</definedName>
    <definedName name="T1911816629SourceColumn">AuxAttributesBySource!$KN$2</definedName>
    <definedName name="T1911816630IDSourceColumn">AuxAttributesBySource!$EA$2:$EA$9</definedName>
    <definedName name="T1911816630SourceColumn">AuxAttributesBySource!$DZ$2:$DZ$12</definedName>
    <definedName name="T1911816631IDSourceColumn">AuxAttributesBySource!$EC$2:$EC$9</definedName>
    <definedName name="T1911816631SourceColumn">AuxAttributesBySource!$EB$2:$EB$12</definedName>
    <definedName name="T1911816632IDSourceColumn">AuxAttributesBySource!$KU$2</definedName>
    <definedName name="T1911816632SourceColumn">AuxAttributesBySource!$KT$2</definedName>
    <definedName name="T1911816633IDSourceColumn">AuxAttributesBySource!$KW$2</definedName>
    <definedName name="T1911816633SourceColumn">AuxAttributesBySource!$KV$2</definedName>
    <definedName name="T1911816634IDSourceColumn">AuxAttributesBySource!$EE$2:$EE$9</definedName>
    <definedName name="T1911816634SourceColumn">AuxAttributesBySource!$ED$2:$ED$12</definedName>
    <definedName name="T1911816635IDSourceColumn">AuxAttributesBySource!$LA$2</definedName>
    <definedName name="T1911816635SourceColumn">AuxAttributesBySource!$KZ$2</definedName>
    <definedName name="T1911816636IDSourceColumn">AuxAttributesBySource!$EG$2:$EG$9</definedName>
    <definedName name="T1911816636SourceColumn">AuxAttributesBySource!$EF$2:$EF$12</definedName>
    <definedName name="T1911816637IDSourceColumn">AuxAttributesBySource!$LE$2</definedName>
    <definedName name="T1911816637SourceColumn">AuxAttributesBySource!$LD$2</definedName>
    <definedName name="T1911816738IDSourceColumn">AuxAttributesBySource!$LG$2</definedName>
    <definedName name="T1911816738SourceColumn">AuxAttributesBySource!$LF$2</definedName>
    <definedName name="T1911816739IDSourceColumn">AuxAttributesBySource!$LI$2</definedName>
    <definedName name="T1911816739SourceColumn">AuxAttributesBySource!$LH$2</definedName>
    <definedName name="T1911816740IDSourceColumn">AuxAttributesBySource!$LK$2</definedName>
    <definedName name="T1911816740SourceColumn">AuxAttributesBySource!$LJ$2</definedName>
    <definedName name="T1911816742IDSourceColumn">AuxAttributesBySource!$EI$2:$EI$9</definedName>
    <definedName name="T1911816742SourceColumn">AuxAttributesBySource!$EH$2:$EH$12</definedName>
    <definedName name="T1911816743IDSourceColumn">AuxAttributesBySource!$EK$2:$EK$9</definedName>
    <definedName name="T1911816743SourceColumn">AuxAttributesBySource!$EJ$2:$EJ$12</definedName>
    <definedName name="T1911816744IDSourceColumn">AuxAttributesBySource!$LQ$2</definedName>
    <definedName name="T1911816744SourceColumn">AuxAttributesBySource!$LP$2</definedName>
    <definedName name="T1911816745IDSourceColumn">AuxAttributesBySource!$LS$2</definedName>
    <definedName name="T1911816745SourceColumn">AuxAttributesBySource!$LR$2</definedName>
    <definedName name="T1911816746IDSourceColumn">AuxAttributesBySource!$LU$2</definedName>
    <definedName name="T1911816746SourceColumn">AuxAttributesBySource!$LT$2</definedName>
    <definedName name="T1911816747IDSourceColumn">AuxAttributesBySource!$LW$2</definedName>
    <definedName name="T1911816747SourceColumn">AuxAttributesBySource!$LV$2</definedName>
    <definedName name="T1911816848IDSourceColumn">AuxAttributesBySource!$LY$2</definedName>
    <definedName name="T1911816848SourceColumn">AuxAttributesBySource!$LX$2</definedName>
    <definedName name="T1911816850IDSourceColumn">AuxAttributesBySource!$EM$2:$EM$9</definedName>
    <definedName name="T1911816850SourceColumn">AuxAttributesBySource!$EL$2:$EL$12</definedName>
    <definedName name="T1911816851IDSourceColumn">AuxAttributesBySource!$MC$2</definedName>
    <definedName name="T1911816851SourceColumn">AuxAttributesBySource!$MB$2</definedName>
    <definedName name="T1911816852_5QI1IDSourceColumn">AuxAttributesBySource!$EO$2:$EO$10</definedName>
    <definedName name="T1911816852_5QI1SourceColumn">AuxAttributesBySource!$EN$2:$EN$13</definedName>
    <definedName name="T1911816852_5QI5IDSourceColumn">AuxAttributesBySource!$EQ$2:$EQ$10</definedName>
    <definedName name="T1911816852_5QI5SourceColumn">AuxAttributesBySource!$EP$2:$EP$13</definedName>
    <definedName name="T1911816852_5QI9IDSourceColumn">AuxAttributesBySource!$ES$2:$ES$10</definedName>
    <definedName name="T1911816852_5QI9SourceColumn">AuxAttributesBySource!$ER$2:$ER$13</definedName>
    <definedName name="T1911816852IDSourceColumn">AuxAttributesBySource!$ME$2</definedName>
    <definedName name="T1911816852SourceColumn">AuxAttributesBySource!$MD$2</definedName>
    <definedName name="T1911816853_5QI1IDSourceColumn">AuxAttributesBySource!$EU$2:$EU$10</definedName>
    <definedName name="T1911816853_5QI1SourceColumn">AuxAttributesBySource!$ET$2:$ET$13</definedName>
    <definedName name="T1911816853_5QI5IDSourceColumn">AuxAttributesBySource!$EW$2:$EW$10</definedName>
    <definedName name="T1911816853_5QI5SourceColumn">AuxAttributesBySource!$EV$2:$EV$13</definedName>
    <definedName name="T1911816853_5QI9IDSourceColumn">AuxAttributesBySource!$EY$2:$EY$10</definedName>
    <definedName name="T1911816853_5QI9SourceColumn">AuxAttributesBySource!$EX$2:$EX$13</definedName>
    <definedName name="T1911816853IDSourceColumn">AuxAttributesBySource!$MG$2</definedName>
    <definedName name="T1911816853SourceColumn">AuxAttributesBySource!$MF$2</definedName>
    <definedName name="T1911816855IDSourceColumn">AuxAttributesBySource!$FA$2:$FA$9</definedName>
    <definedName name="T1911816855SourceColumn">AuxAttributesBySource!$EZ$2:$EZ$12</definedName>
    <definedName name="T1911816856_5QI1IDSourceColumn">AuxAttributesBySource!$FC$2:$FC$10</definedName>
    <definedName name="T1911816856_5QI1SourceColumn">AuxAttributesBySource!$FB$2:$FB$13</definedName>
    <definedName name="T1911816856_5QI5IDSourceColumn">AuxAttributesBySource!$FE$2:$FE$10</definedName>
    <definedName name="T1911816856_5QI5SourceColumn">AuxAttributesBySource!$FD$2:$FD$13</definedName>
    <definedName name="T1911816856_5QI9IDSourceColumn">AuxAttributesBySource!$FG$2:$FG$10</definedName>
    <definedName name="T1911816856_5QI9SourceColumn">AuxAttributesBySource!$FF$2:$FF$13</definedName>
    <definedName name="T1911816856IDSourceColumn">AuxAttributesBySource!$MK$2</definedName>
    <definedName name="T1911816856SourceColumn">AuxAttributesBySource!$MJ$2</definedName>
    <definedName name="T1911816857IDSourceColumn">AuxAttributesBySource!$FI$2:$FI$9</definedName>
    <definedName name="T1911816857SourceColumn">AuxAttributesBySource!$FH$2:$FH$12</definedName>
    <definedName name="T1911816858IDSourceColumn">AuxAttributesBySource!$MO$2</definedName>
    <definedName name="T1911816858SourceColumn">AuxAttributesBySource!$MN$2</definedName>
    <definedName name="T1911816949IDSourceColumn">AuxAttributesBySource!$MQ$2</definedName>
    <definedName name="T1911816949SourceColumn">AuxAttributesBySource!$MP$2</definedName>
    <definedName name="T1911817050IDSourceColumn">AuxAttributesBySource!$MS$2</definedName>
    <definedName name="T1911817050SourceColumn">AuxAttributesBySource!$MR$2</definedName>
    <definedName name="T1911817051IDSourceColumn">AuxAttributesBySource!$MU$2</definedName>
    <definedName name="T1911817051SourceColumn">AuxAttributesBySource!$MT$2</definedName>
    <definedName name="T1911817052IDSourceColumn">AuxAttributesBySource!$MW$2</definedName>
    <definedName name="T1911817052SourceColumn">AuxAttributesBySource!$MV$2</definedName>
    <definedName name="T1911817053IDSourceColumn">AuxAttributesBySource!$MY$2</definedName>
    <definedName name="T1911817053SourceColumn">AuxAttributesBySource!$MX$2</definedName>
    <definedName name="T1911817054IDSourceColumn">AuxAttributesBySource!$NA$2</definedName>
    <definedName name="T1911817054SourceColumn">AuxAttributesBySource!$MZ$2</definedName>
    <definedName name="T1911817055IDSourceColumn">AuxAttributesBySource!$NC$2</definedName>
    <definedName name="T1911817055SourceColumn">AuxAttributesBySource!$NB$2</definedName>
    <definedName name="T1911817154IDSourceColumn">AuxAttributesBySource!$NE$2</definedName>
    <definedName name="T1911817154SourceColumn">AuxAttributesBySource!$ND$2</definedName>
    <definedName name="T1911817155IDSourceColumn">AuxAttributesBySource!$NG$2</definedName>
    <definedName name="T1911817155SourceColumn">AuxAttributesBySource!$NF$2</definedName>
    <definedName name="T1911817156IDSourceColumn">AuxAttributesBySource!$NI$2</definedName>
    <definedName name="T1911817156SourceColumn">AuxAttributesBySource!$NH$2</definedName>
    <definedName name="T1911817157_5QI1IDSourceColumn">AuxAttributesBySource!$FK$2:$FK$8</definedName>
    <definedName name="T1911817157_5QI1SourceColumn">AuxAttributesBySource!$FJ$2:$FJ$11</definedName>
    <definedName name="T1911817157_5QI5IDSourceColumn">AuxAttributesBySource!$FM$2:$FM$8</definedName>
    <definedName name="T1911817157_5QI5SourceColumn">AuxAttributesBySource!$FL$2:$FL$11</definedName>
    <definedName name="T1911817157_5QI9IDSourceColumn">AuxAttributesBySource!$FO$2:$FO$8</definedName>
    <definedName name="T1911817157_5QI9SourceColumn">AuxAttributesBySource!$FN$2:$FN$11</definedName>
    <definedName name="T1911817157IDSourceColumn">AuxAttributesBySource!$NK$2</definedName>
    <definedName name="T1911817157SourceColumn">AuxAttributesBySource!$NJ$2</definedName>
    <definedName name="T1911817158_5QI1IDSourceColumn">AuxAttributesBySource!$FQ$2:$FQ$9</definedName>
    <definedName name="T1911817158_5QI1SourceColumn">AuxAttributesBySource!$FP$2:$FP$12</definedName>
    <definedName name="T1911817158_5QI5IDSourceColumn">AuxAttributesBySource!$FS$2:$FS$9</definedName>
    <definedName name="T1911817158_5QI5SourceColumn">AuxAttributesBySource!$FR$2:$FR$12</definedName>
    <definedName name="T1911817158_5QI9IDSourceColumn">AuxAttributesBySource!$FU$2:$FU$9</definedName>
    <definedName name="T1911817158_5QI9SourceColumn">AuxAttributesBySource!$FT$2:$FT$12</definedName>
    <definedName name="T1911817158IDSourceColumn">AuxAttributesBySource!$NM$2</definedName>
    <definedName name="T1911817158SourceColumn">AuxAttributesBySource!$NL$2</definedName>
    <definedName name="T1911817259IDSourceColumn">AuxAttributesBySource!$NO$2</definedName>
    <definedName name="T1911817259SourceColumn">AuxAttributesBySource!$NN$2</definedName>
    <definedName name="T1911817260IDSourceColumn">AuxAttributesBySource!$NQ$2</definedName>
    <definedName name="T1911817260SourceColumn">AuxAttributesBySource!$NP$2</definedName>
    <definedName name="T1911817261_CQI1IDSourceColumn">AuxAttributesBySource!$FW$2:$FW$7</definedName>
    <definedName name="T1911817261_CQI1SourceColumn">AuxAttributesBySource!$FV$2:$FV$10</definedName>
    <definedName name="T1911817261_CQI5IDSourceColumn">AuxAttributesBySource!$FY$2:$FY$7</definedName>
    <definedName name="T1911817261_CQI5SourceColumn">AuxAttributesBySource!$FX$2:$FX$10</definedName>
    <definedName name="T1911817261_CQI9IDSourceColumn">AuxAttributesBySource!$GA$2:$GA$7</definedName>
    <definedName name="T1911817261_CQI9SourceColumn">AuxAttributesBySource!$FZ$2:$FZ$10</definedName>
    <definedName name="T1911817261IDSourceColumn">AuxAttributesBySource!$NS$2</definedName>
    <definedName name="T1911817261SourceColumn">AuxAttributesBySource!$NR$2</definedName>
    <definedName name="T1911817262IDSourceColumn">AuxAttributesBySource!$NU$2</definedName>
    <definedName name="T1911817262SourceColumn">AuxAttributesBySource!$NT$2</definedName>
    <definedName name="T1911817263IDSourceColumn">AuxAttributesBySource!$NW$2</definedName>
    <definedName name="T1911817263SourceColumn">AuxAttributesBySource!$NV$2</definedName>
    <definedName name="T1911817264IDSourceColumn">AuxAttributesBySource!$NY$2</definedName>
    <definedName name="T1911817264SourceColumn">AuxAttributesBySource!$NX$2</definedName>
    <definedName name="T1911817265IDSourceColumn">AuxAttributesBySource!$OA$2</definedName>
    <definedName name="T1911817265SourceColumn">AuxAttributesBySource!$NZ$2</definedName>
    <definedName name="T1911817266IDSourceColumn">AuxAttributesBySource!$OC$2</definedName>
    <definedName name="T1911817266SourceColumn">AuxAttributesBySource!$OB$2</definedName>
    <definedName name="T1911817267IDSourceColumn">AuxAttributesBySource!$OE$2</definedName>
    <definedName name="T1911817267SourceColumn">AuxAttributesBySource!$OD$2</definedName>
    <definedName name="T1911817270_5GIDSourceColumn">AuxAttributesBySource!$OG$2</definedName>
    <definedName name="T1911817270_5GSourceColumn">AuxAttributesBySource!$OF$2</definedName>
    <definedName name="T1911817371IDSourceColumn">AuxAttributesBySource!$OI$2</definedName>
    <definedName name="T1911817371SourceColumn">AuxAttributesBySource!$OH$2</definedName>
    <definedName name="T1911817372IDSourceColumn">AuxAttributesBySource!$OK$2</definedName>
    <definedName name="T1911817372SourceColumn">AuxAttributesBySource!$OJ$2</definedName>
    <definedName name="T1911817373IDSourceColumn">AuxAttributesBySource!$OM$2</definedName>
    <definedName name="T1911817373SourceColumn">AuxAttributesBySource!$OL$2</definedName>
    <definedName name="T1911817374IDSourceColumn">AuxAttributesBySource!$OO$2</definedName>
    <definedName name="T1911817374SourceColumn">AuxAttributesBySource!$ON$2</definedName>
    <definedName name="T1911817375IDSourceColumn">AuxAttributesBySource!$OQ$2</definedName>
    <definedName name="T1911817375SourceColumn">AuxAttributesBySource!$OP$2</definedName>
    <definedName name="T1911817376IDSourceColumn">AuxAttributesBySource!$OS$2</definedName>
    <definedName name="T1911817376SourceColumn">AuxAttributesBySource!$OR$2</definedName>
    <definedName name="T1913061377_5GIDSourceColumn">AuxAttributesBySource!$OU$2</definedName>
    <definedName name="T1913061377_5GSourceColumn">AuxAttributesBySource!$OT$2</definedName>
    <definedName name="T1913061378_5GIDSourceColumn">AuxAttributesBySource!$OW$2</definedName>
    <definedName name="T1913061378_5GSourceColumn">AuxAttributesBySource!$OV$2</definedName>
    <definedName name="T1913061379_5GIDSourceColumn">AuxAttributesBySource!$OY$2</definedName>
    <definedName name="T1913061379_5GSourceColumn">AuxAttributesBySource!$OX$2</definedName>
    <definedName name="T1913061380_5GIDSourceColumn">AuxAttributesBySource!$PA$2</definedName>
    <definedName name="T1913061380_5GSourceColumn">AuxAttributesBySource!$OZ$2</definedName>
    <definedName name="T1913061381_5GIDSourceColumn">AuxAttributesBySource!$PC$2</definedName>
    <definedName name="T1913061381_5GSourceColumn">AuxAttributesBySource!$PB$2</definedName>
    <definedName name="T1914437645IDSourceColumn">AuxAttributesBySource!$PE$2</definedName>
    <definedName name="T1914437645SourceColumn">AuxAttributesBySource!$PD$2</definedName>
    <definedName name="T1914437646IDSourceColumn">AuxAttributesBySource!$GC$2:$GC$11</definedName>
    <definedName name="T1914437646SourceColumn">AuxAttributesBySource!$GB$2:$GB$14</definedName>
    <definedName name="T1914437647IDSourceColumn">AuxAttributesBySource!$GE$2:$GE$11</definedName>
    <definedName name="T1914437647SourceColumn">AuxAttributesBySource!$GD$2:$GD$14</definedName>
    <definedName name="T1914437648IDSourceColumn">AuxAttributesBySource!$GG$2:$GG$11</definedName>
    <definedName name="T1914437648SourceColumn">AuxAttributesBySource!$GF$2:$GF$14</definedName>
    <definedName name="T1914437649IDSourceColumn">AuxAttributesBySource!$GI$2:$GI$11</definedName>
    <definedName name="T1914437649SourceColumn">AuxAttributesBySource!$GH$2:$GH$14</definedName>
    <definedName name="T1914437650IDSourceColumn">AuxAttributesBySource!$GK$2:$GK$11</definedName>
    <definedName name="T1914437650SourceColumn">AuxAttributesBySource!$GJ$2:$GJ$14</definedName>
    <definedName name="T1914437651IDSourceColumn">AuxAttributesBySource!$GM$2:$GM$11</definedName>
    <definedName name="T1914437651SourceColumn">AuxAttributesBySource!$GL$2:$GL$14</definedName>
    <definedName name="T1914437652IDSourceColumn">AuxAttributesBySource!$GO$2:$GO$11</definedName>
    <definedName name="T1914437652SourceColumn">AuxAttributesBySource!$GN$2:$GN$14</definedName>
    <definedName name="T1914437653IDSourceColumn">AuxAttributesBySource!$GQ$2:$GQ$11</definedName>
    <definedName name="T1914437653SourceColumn">AuxAttributesBySource!$GP$2:$GP$14</definedName>
    <definedName name="T1914437654_5QI1IDSourceColumn">AuxAttributesBySource!$GS$2:$GS$11</definedName>
    <definedName name="T1914437654_5QI1SourceColumn">AuxAttributesBySource!$GR$2:$GR$14</definedName>
    <definedName name="T1914437654_5QI5IDSourceColumn">AuxAttributesBySource!$GU$2:$GU$11</definedName>
    <definedName name="T1914437654_5QI5SourceColumn">AuxAttributesBySource!$GT$2:$GT$14</definedName>
    <definedName name="T1914437654_5QI9IDSourceColumn">AuxAttributesBySource!$GW$2:$GW$11</definedName>
    <definedName name="T1914437654_5QI9SourceColumn">AuxAttributesBySource!$GV$2:$GV$14</definedName>
    <definedName name="T1914437654IDSourceColumn">AuxAttributesBySource!$PW$2</definedName>
    <definedName name="T1914437654SourceColumn">AuxAttributesBySource!$PV$2</definedName>
    <definedName name="T1914437655_5QI1IDSourceColumn">AuxAttributesBySource!$GY$2:$GY$11</definedName>
    <definedName name="T1914437655_5QI1SourceColumn">AuxAttributesBySource!$GX$2:$GX$14</definedName>
    <definedName name="T1914437655_5QI5IDSourceColumn">AuxAttributesBySource!$HA$2:$HA$11</definedName>
    <definedName name="T1914437655_5QI5SourceColumn">AuxAttributesBySource!$GZ$2:$GZ$14</definedName>
    <definedName name="T1914437655_5QI9IDSourceColumn">AuxAttributesBySource!$HC$2:$HC$11</definedName>
    <definedName name="T1914437655_5QI9SourceColumn">AuxAttributesBySource!$HB$2:$HB$14</definedName>
    <definedName name="T1914437655IDSourceColumn">AuxAttributesBySource!$PY$2</definedName>
    <definedName name="T1914437655SourceColumn">AuxAttributesBySource!$PX$2</definedName>
    <definedName name="T1914438708_5QI1IDSourceColumn">AuxAttributesBySource!$HE$2:$HE$4</definedName>
    <definedName name="T1914438708_5QI1SourceColumn">AuxAttributesBySource!$HD$2:$HD$6</definedName>
    <definedName name="T1914438708_5QI5IDSourceColumn">AuxAttributesBySource!$HG$2:$HG$4</definedName>
    <definedName name="T1914438708_5QI5SourceColumn">AuxAttributesBySource!$HF$2:$HF$6</definedName>
    <definedName name="T1914438708_5QI9IDSourceColumn">AuxAttributesBySource!$HI$2:$HI$4</definedName>
    <definedName name="T1914438708_5QI9SourceColumn">AuxAttributesBySource!$HH$2:$HH$6</definedName>
    <definedName name="T1914438708IDSourceColumn">AuxAttributesBySource!$QA$2</definedName>
    <definedName name="T1914438708SourceColumn">AuxAttributesBySource!$PZ$2</definedName>
    <definedName name="T50331655_5GIDSourceColumn">AuxAttributesBySource!$QC$2</definedName>
    <definedName name="T50331655_5GSourceColumn">AuxAttributesBySource!$QB$2</definedName>
    <definedName name="T50331656_5GIDSourceColumn">AuxAttributesBySource!$QE$2</definedName>
    <definedName name="T50331656_5GSourceColumn">AuxAttributesBySource!$QD$2</definedName>
    <definedName name="T50331683_5GIDSourceColumn">AuxAttributesBySource!$QG$2</definedName>
    <definedName name="T50331683_5GSourceColumn">AuxAttributesBySource!$QF$2</definedName>
    <definedName name="TemporalAggregationOfMetricsDataListAux">AuxData!$AK$2:$AL$2</definedName>
    <definedName name="TemporalAggregationOfMetricsLabelListAux">AuxData!$AK$1:$AK$1</definedName>
    <definedName name="TemporalConsolidationLabelMetricsSheet">'5. Metrics'!$S$4</definedName>
    <definedName name="TemporalConsolidationOptionsList">AuxData!$I$2:$I$16</definedName>
    <definedName name="TypeLabelGlossarySheet">'2. Glossary'!$B$4</definedName>
    <definedName name="UnitsOptionsList">AuxData!$G$2:$G$34</definedName>
    <definedName name="V_ENR_RADIO_4G_CELLSIDSourceColumn">AuxAttributesBySource!$HK$2:$HK$5</definedName>
    <definedName name="V_ENR_RADIO_4G_CELLSSourceColumn">AuxAttributesBySource!$HJ$2:$HJ$7</definedName>
    <definedName name="V_ENR_RADIO_5G_CELLSIDSourceColumn">AuxAttributesBySource!$HM$2:$HM$5</definedName>
    <definedName name="V_ENR_RADIO_5G_CELLSSourceColumn">AuxAttributesBySource!$HL$2:$HL$7</definedName>
    <definedName name="V_ENR_RADIO_CELLS_4GIDSourceColumn">AuxAttributesBySource!$QK$2</definedName>
    <definedName name="V_ENR_RADIO_CELLS_4GSourceColumn">AuxAttributesBySource!$QJ$2</definedName>
    <definedName name="V_ENR_RADIO_CELLS_5GIDSourceColumn">AuxAttributesBySource!$LQ$2</definedName>
    <definedName name="V_ENR_RADIO_CELLS_5GSourceColumn">AuxAttributesBySource!$LP$2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7" l="1"/>
  <c r="F6" i="17"/>
  <c r="F7" i="17"/>
  <c r="F8" i="17"/>
  <c r="F9"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O42" i="33"/>
  <c r="N40" i="33"/>
  <c r="O40" i="33" s="1"/>
  <c r="N41" i="33"/>
  <c r="O41" i="33" s="1"/>
  <c r="N42" i="33"/>
  <c r="N33" i="33"/>
  <c r="N37" i="33"/>
  <c r="O37" i="33"/>
  <c r="N36" i="33"/>
  <c r="O36" i="33" s="1"/>
  <c r="N38" i="33"/>
  <c r="O38" i="33" s="1"/>
  <c r="N35" i="33"/>
  <c r="O35" i="33" s="1"/>
  <c r="N31" i="33"/>
  <c r="O31" i="33"/>
  <c r="N32" i="33"/>
  <c r="O32" i="33"/>
  <c r="N28" i="33"/>
  <c r="N29" i="33"/>
  <c r="N30" i="33"/>
  <c r="N23" i="33"/>
  <c r="O23" i="33" s="1"/>
  <c r="N24" i="33"/>
  <c r="O24" i="33" s="1"/>
  <c r="N25" i="33"/>
  <c r="O25" i="33" s="1"/>
  <c r="N26" i="33"/>
  <c r="O26" i="33"/>
  <c r="N21" i="33"/>
  <c r="N22" i="33"/>
  <c r="N20" i="33"/>
  <c r="N18" i="33"/>
  <c r="O18" i="33" s="1"/>
  <c r="N17" i="33"/>
  <c r="O17" i="33" s="1"/>
  <c r="O16" i="33"/>
  <c r="N16" i="33"/>
  <c r="N15" i="33"/>
  <c r="O15" i="33" s="1"/>
  <c r="N13" i="33"/>
  <c r="O13" i="33" s="1"/>
  <c r="N12" i="33"/>
  <c r="O12" i="33" s="1"/>
  <c r="N11" i="33"/>
  <c r="O11" i="33" s="1"/>
  <c r="N9" i="33"/>
  <c r="O9" i="33" s="1"/>
  <c r="N7" i="33"/>
  <c r="N8" i="33"/>
  <c r="N6" i="33"/>
  <c r="L39" i="3"/>
  <c r="L40" i="3"/>
  <c r="L41" i="3"/>
  <c r="L42" i="3"/>
  <c r="L43" i="3"/>
  <c r="L44" i="3"/>
  <c r="N91" i="18"/>
  <c r="O91" i="18" s="1"/>
  <c r="N92" i="18"/>
  <c r="O92" i="18" s="1"/>
  <c r="N93" i="18"/>
  <c r="O93" i="18" s="1"/>
  <c r="N94" i="18"/>
  <c r="O94" i="18" s="1"/>
  <c r="N95" i="18"/>
  <c r="O95" i="18" s="1"/>
  <c r="N96" i="18"/>
  <c r="O96" i="18" s="1"/>
  <c r="N97" i="18"/>
  <c r="O97" i="18" s="1"/>
  <c r="N98" i="18"/>
  <c r="O98" i="18" s="1"/>
  <c r="N99" i="18"/>
  <c r="O99" i="18" s="1"/>
  <c r="N100" i="18"/>
  <c r="O100" i="18" s="1"/>
  <c r="N101" i="18"/>
  <c r="O101" i="18" s="1"/>
  <c r="N102" i="18"/>
  <c r="O102" i="18" s="1"/>
  <c r="N103" i="18"/>
  <c r="O103" i="18" s="1"/>
  <c r="N104" i="18"/>
  <c r="O104" i="18" s="1"/>
  <c r="N105" i="18"/>
  <c r="O105" i="18" s="1"/>
  <c r="N65" i="18"/>
  <c r="O65" i="18" s="1"/>
  <c r="N66" i="18"/>
  <c r="O66" i="18" s="1"/>
  <c r="N67" i="18"/>
  <c r="O67" i="18" s="1"/>
  <c r="N68" i="18"/>
  <c r="O68" i="18" s="1"/>
  <c r="N69" i="18"/>
  <c r="O69" i="18" s="1"/>
  <c r="N70" i="18"/>
  <c r="O70" i="18" s="1"/>
  <c r="N71" i="18"/>
  <c r="O71" i="18" s="1"/>
  <c r="N72" i="18"/>
  <c r="O72" i="18" s="1"/>
  <c r="N73" i="18"/>
  <c r="O73" i="18" s="1"/>
  <c r="N74" i="18"/>
  <c r="O74" i="18" s="1"/>
  <c r="N75" i="18"/>
  <c r="O75" i="18" s="1"/>
  <c r="N76" i="18"/>
  <c r="O76" i="18" s="1"/>
  <c r="N77" i="18"/>
  <c r="O77" i="18" s="1"/>
  <c r="N78" i="18"/>
  <c r="O78" i="18" s="1"/>
  <c r="N79" i="18"/>
  <c r="O79" i="18" s="1"/>
  <c r="N80" i="18"/>
  <c r="O80" i="18" s="1"/>
  <c r="N81" i="18"/>
  <c r="O81" i="18" s="1"/>
  <c r="N82" i="18"/>
  <c r="O82" i="18" s="1"/>
  <c r="N83" i="18"/>
  <c r="O83" i="18" s="1"/>
  <c r="N84" i="18"/>
  <c r="O84" i="18" s="1"/>
  <c r="N85" i="18"/>
  <c r="O85" i="18" s="1"/>
  <c r="N86" i="18"/>
  <c r="O86" i="18" s="1"/>
  <c r="N87" i="18"/>
  <c r="O87" i="18" s="1"/>
  <c r="N88" i="18"/>
  <c r="O88" i="18" s="1"/>
  <c r="N89" i="18"/>
  <c r="O89" i="18" s="1"/>
  <c r="N90" i="18"/>
  <c r="O90" i="18" s="1"/>
  <c r="N51" i="18"/>
  <c r="O51" i="18" s="1"/>
  <c r="N52" i="18"/>
  <c r="O52" i="18" s="1"/>
  <c r="N53" i="18"/>
  <c r="O53" i="18" s="1"/>
  <c r="N54" i="18"/>
  <c r="O54" i="18" s="1"/>
  <c r="N55" i="18"/>
  <c r="O55" i="18" s="1"/>
  <c r="N56" i="18"/>
  <c r="O56" i="18" s="1"/>
  <c r="N57" i="18"/>
  <c r="O57" i="18" s="1"/>
  <c r="N58" i="18"/>
  <c r="O58" i="18" s="1"/>
  <c r="N59" i="18"/>
  <c r="O59" i="18" s="1"/>
  <c r="N48" i="18"/>
  <c r="O48" i="18" s="1"/>
  <c r="N49" i="18"/>
  <c r="O49" i="18" s="1"/>
  <c r="N18" i="18"/>
  <c r="O18" i="18" s="1"/>
  <c r="N19" i="18"/>
  <c r="O19" i="18" s="1"/>
  <c r="N20" i="18"/>
  <c r="O20" i="18" s="1"/>
  <c r="N21" i="18"/>
  <c r="O21" i="18" s="1"/>
  <c r="N22" i="18"/>
  <c r="O22" i="18" s="1"/>
  <c r="N23" i="18"/>
  <c r="O23" i="18" s="1"/>
  <c r="N24" i="18"/>
  <c r="O24" i="18" s="1"/>
  <c r="N25" i="18"/>
  <c r="O25" i="18" s="1"/>
  <c r="N26" i="18"/>
  <c r="O26" i="18" s="1"/>
  <c r="N27" i="18"/>
  <c r="O27" i="18" s="1"/>
  <c r="N28" i="18"/>
  <c r="O28" i="18" s="1"/>
  <c r="N29" i="18"/>
  <c r="O29" i="18" s="1"/>
  <c r="N30" i="18"/>
  <c r="O30" i="18" s="1"/>
  <c r="N31" i="18"/>
  <c r="O31" i="18" s="1"/>
  <c r="N32" i="18"/>
  <c r="O32" i="18" s="1"/>
  <c r="N33" i="18"/>
  <c r="O33" i="18" s="1"/>
  <c r="N34" i="18"/>
  <c r="O34" i="18" s="1"/>
  <c r="N35" i="18"/>
  <c r="O35" i="18" s="1"/>
  <c r="N36" i="18"/>
  <c r="O36" i="18" s="1"/>
  <c r="N37" i="18"/>
  <c r="O37" i="18" s="1"/>
  <c r="N38" i="18"/>
  <c r="O38" i="18" s="1"/>
  <c r="N39" i="18"/>
  <c r="O39" i="18" s="1"/>
  <c r="N40" i="18"/>
  <c r="O40" i="18" s="1"/>
  <c r="N41" i="18"/>
  <c r="O41" i="18" s="1"/>
  <c r="N9" i="18"/>
  <c r="O9" i="18" s="1"/>
  <c r="N10" i="18"/>
  <c r="O10" i="18" s="1"/>
  <c r="N7" i="18"/>
  <c r="O7" i="18" s="1"/>
  <c r="N8" i="18"/>
  <c r="O8" i="18" s="1"/>
  <c r="L377" i="3" l="1"/>
  <c r="L378" i="3"/>
  <c r="L379" i="3"/>
  <c r="L380" i="3"/>
  <c r="L381" i="3"/>
  <c r="L382" i="3"/>
  <c r="L383" i="3"/>
  <c r="L384" i="3"/>
  <c r="L385" i="3"/>
  <c r="L386" i="3"/>
  <c r="L387" i="3"/>
  <c r="L388" i="3"/>
  <c r="L389" i="3"/>
  <c r="L390" i="3"/>
  <c r="L391" i="3"/>
  <c r="G391" i="3"/>
  <c r="G390" i="3"/>
  <c r="G389" i="3"/>
  <c r="G388" i="3"/>
  <c r="G387" i="3"/>
  <c r="G386" i="3"/>
  <c r="G384" i="3" l="1"/>
  <c r="G382" i="3"/>
  <c r="G381" i="3"/>
  <c r="L436" i="3" l="1"/>
  <c r="G436" i="3"/>
  <c r="L441" i="3"/>
  <c r="G441" i="3"/>
  <c r="L440" i="3"/>
  <c r="G440" i="3"/>
  <c r="L439" i="3"/>
  <c r="G439" i="3"/>
  <c r="L438" i="3"/>
  <c r="G438" i="3"/>
  <c r="L437" i="3"/>
  <c r="G437" i="3"/>
  <c r="G432" i="3"/>
  <c r="L432" i="3"/>
  <c r="L430" i="3"/>
  <c r="G430" i="3"/>
  <c r="L435" i="3"/>
  <c r="G435" i="3"/>
  <c r="L434" i="3"/>
  <c r="G434" i="3"/>
  <c r="L433" i="3"/>
  <c r="G433" i="3"/>
  <c r="L431" i="3"/>
  <c r="G431" i="3"/>
  <c r="L429" i="3"/>
  <c r="G429" i="3"/>
  <c r="L354" i="3" l="1"/>
  <c r="L355" i="3"/>
  <c r="L356" i="3"/>
  <c r="L357" i="3"/>
  <c r="L358" i="3"/>
  <c r="L359" i="3"/>
  <c r="L360" i="3"/>
  <c r="L361" i="3"/>
  <c r="L362" i="3"/>
  <c r="L363" i="3"/>
  <c r="G359" i="3"/>
  <c r="G358" i="3"/>
  <c r="G357" i="3"/>
  <c r="G356" i="3"/>
  <c r="G355" i="3"/>
  <c r="G354" i="3"/>
  <c r="L353" i="3"/>
  <c r="G353" i="3"/>
  <c r="L352" i="3"/>
  <c r="G352" i="3"/>
  <c r="L351" i="3"/>
  <c r="G351" i="3"/>
  <c r="L345" i="3"/>
  <c r="L346" i="3"/>
  <c r="L347" i="3"/>
  <c r="L348" i="3"/>
  <c r="L349" i="3"/>
  <c r="L350" i="3"/>
  <c r="L344" i="3"/>
  <c r="G344" i="3"/>
  <c r="G345" i="3"/>
  <c r="G346" i="3"/>
  <c r="G347" i="3"/>
  <c r="G348" i="3"/>
  <c r="G349" i="3"/>
  <c r="G350" i="3"/>
  <c r="G337" i="3"/>
  <c r="G338" i="3"/>
  <c r="G339" i="3"/>
  <c r="G340" i="3"/>
  <c r="G341" i="3"/>
  <c r="G342" i="3"/>
  <c r="G343" i="3"/>
  <c r="L338" i="3"/>
  <c r="L339" i="3"/>
  <c r="L340" i="3"/>
  <c r="L341" i="3"/>
  <c r="L342" i="3"/>
  <c r="L343" i="3"/>
  <c r="L33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L66" i="3" l="1"/>
  <c r="G66" i="3"/>
  <c r="G65" i="3"/>
  <c r="L65" i="3"/>
  <c r="L12" i="3" l="1"/>
  <c r="L10" i="3"/>
  <c r="L11" i="3"/>
  <c r="L13" i="3"/>
  <c r="L14" i="3"/>
  <c r="J5119" i="1"/>
  <c r="K5119" i="1" s="1"/>
  <c r="I5119" i="1"/>
  <c r="H5119" i="1"/>
  <c r="J5090" i="1"/>
  <c r="K5090" i="1" s="1"/>
  <c r="I5090" i="1"/>
  <c r="H5090" i="1"/>
  <c r="J5061" i="1"/>
  <c r="K5061" i="1" s="1"/>
  <c r="I5061" i="1"/>
  <c r="H5061" i="1"/>
  <c r="J5035" i="1"/>
  <c r="K5035" i="1" s="1"/>
  <c r="I5035" i="1"/>
  <c r="H5035" i="1"/>
  <c r="J5009" i="1"/>
  <c r="K5009" i="1" s="1"/>
  <c r="I5009" i="1"/>
  <c r="H5009" i="1"/>
  <c r="J4983" i="1"/>
  <c r="K4983" i="1" s="1"/>
  <c r="I4983" i="1"/>
  <c r="H4983" i="1"/>
  <c r="J4950" i="1"/>
  <c r="K4950" i="1" s="1"/>
  <c r="I4950" i="1"/>
  <c r="H4950" i="1"/>
  <c r="J4917" i="1"/>
  <c r="K4917" i="1" s="1"/>
  <c r="I4917" i="1"/>
  <c r="H4917" i="1"/>
  <c r="J4884" i="1"/>
  <c r="K4884" i="1" s="1"/>
  <c r="I4884" i="1"/>
  <c r="H4884" i="1"/>
  <c r="J4657" i="1"/>
  <c r="K4657" i="1" s="1"/>
  <c r="I4657" i="1"/>
  <c r="H4657" i="1"/>
  <c r="J4636" i="1"/>
  <c r="K4636" i="1" s="1"/>
  <c r="I4636" i="1"/>
  <c r="H4636" i="1"/>
  <c r="J4615" i="1"/>
  <c r="K4615" i="1" s="1"/>
  <c r="I4615" i="1"/>
  <c r="H4615" i="1"/>
  <c r="J4583" i="1"/>
  <c r="K4583" i="1" s="1"/>
  <c r="I4583" i="1"/>
  <c r="H4583" i="1"/>
  <c r="J4547" i="1"/>
  <c r="K4547" i="1" s="1"/>
  <c r="I4547" i="1"/>
  <c r="H4547" i="1"/>
  <c r="J4511" i="1"/>
  <c r="K4511" i="1" s="1"/>
  <c r="I4511" i="1"/>
  <c r="H4511" i="1"/>
  <c r="G157" i="30"/>
  <c r="G156" i="30"/>
  <c r="G155" i="30"/>
  <c r="G154" i="30"/>
  <c r="G153" i="30"/>
  <c r="G152" i="30"/>
  <c r="G151" i="30"/>
  <c r="G150" i="30"/>
  <c r="G149" i="30"/>
  <c r="G124" i="30"/>
  <c r="G123" i="30"/>
  <c r="G122" i="30"/>
  <c r="G121" i="30"/>
  <c r="G120" i="30"/>
  <c r="G119" i="30"/>
  <c r="I147" i="30"/>
  <c r="G147" i="30"/>
  <c r="D147" i="30"/>
  <c r="I144" i="30"/>
  <c r="G144" i="30"/>
  <c r="D144" i="30"/>
  <c r="I141" i="30"/>
  <c r="G141" i="30"/>
  <c r="D141" i="30"/>
  <c r="I138" i="30"/>
  <c r="G138" i="30"/>
  <c r="D138" i="30"/>
  <c r="I135" i="30"/>
  <c r="G135" i="30"/>
  <c r="D135" i="30"/>
  <c r="I132" i="30"/>
  <c r="G132" i="30"/>
  <c r="D132" i="30"/>
  <c r="I129" i="30"/>
  <c r="G129" i="30"/>
  <c r="D129" i="30"/>
  <c r="I126" i="30"/>
  <c r="G126" i="30"/>
  <c r="D126" i="30"/>
  <c r="I148" i="30"/>
  <c r="G148" i="30"/>
  <c r="D148" i="30"/>
  <c r="I145" i="30"/>
  <c r="G145" i="30"/>
  <c r="D145" i="30"/>
  <c r="I142" i="30"/>
  <c r="G142" i="30"/>
  <c r="D142" i="30"/>
  <c r="I139" i="30"/>
  <c r="G139" i="30"/>
  <c r="D139" i="30"/>
  <c r="I136" i="30"/>
  <c r="G136" i="30"/>
  <c r="D136" i="30"/>
  <c r="I133" i="30"/>
  <c r="G133" i="30"/>
  <c r="D133" i="30"/>
  <c r="I130" i="30"/>
  <c r="G130" i="30"/>
  <c r="D130" i="30"/>
  <c r="I127" i="30"/>
  <c r="G127" i="30"/>
  <c r="D127" i="30"/>
  <c r="G146" i="30"/>
  <c r="J4863" i="1"/>
  <c r="K4863" i="1" s="1"/>
  <c r="I4863" i="1"/>
  <c r="H4863" i="1"/>
  <c r="I5" i="1"/>
  <c r="J5" i="1"/>
  <c r="K5" i="1" s="1"/>
  <c r="I6" i="1"/>
  <c r="J6" i="1"/>
  <c r="K6" i="1" s="1"/>
  <c r="I7" i="1"/>
  <c r="J7" i="1"/>
  <c r="K7" i="1" s="1"/>
  <c r="I8" i="1"/>
  <c r="J8" i="1"/>
  <c r="K8" i="1" s="1"/>
  <c r="I9" i="1"/>
  <c r="J9" i="1"/>
  <c r="K9" i="1" s="1"/>
  <c r="I10" i="1"/>
  <c r="J10" i="1"/>
  <c r="K10" i="1" s="1"/>
  <c r="I80" i="1"/>
  <c r="J80" i="1"/>
  <c r="K80" i="1" s="1"/>
  <c r="I81" i="1"/>
  <c r="J81" i="1"/>
  <c r="K81" i="1" s="1"/>
  <c r="I82" i="1"/>
  <c r="J82" i="1"/>
  <c r="K82" i="1" s="1"/>
  <c r="I83" i="1"/>
  <c r="J83" i="1"/>
  <c r="K83" i="1" s="1"/>
  <c r="I84" i="1"/>
  <c r="J84" i="1"/>
  <c r="K84" i="1" s="1"/>
  <c r="H9" i="1"/>
  <c r="H10" i="1"/>
  <c r="H80" i="1"/>
  <c r="H81" i="1"/>
  <c r="H82" i="1"/>
  <c r="H83" i="1"/>
  <c r="H84" i="1"/>
  <c r="J4466" i="1"/>
  <c r="K4466" i="1" s="1"/>
  <c r="I4466" i="1"/>
  <c r="H4466" i="1"/>
  <c r="J4429" i="1"/>
  <c r="K4429" i="1" s="1"/>
  <c r="I4429" i="1"/>
  <c r="H4429" i="1"/>
  <c r="J4392" i="1"/>
  <c r="K4392" i="1" s="1"/>
  <c r="I4392" i="1"/>
  <c r="H4392" i="1"/>
  <c r="J4323" i="1"/>
  <c r="K4323" i="1" s="1"/>
  <c r="I4323" i="1"/>
  <c r="H4323" i="1"/>
  <c r="J4272" i="1"/>
  <c r="K4272" i="1" s="1"/>
  <c r="I4272" i="1"/>
  <c r="H4272" i="1"/>
  <c r="J4221" i="1"/>
  <c r="K4221" i="1" s="1"/>
  <c r="I4221" i="1"/>
  <c r="H4221" i="1"/>
  <c r="J4158" i="1"/>
  <c r="K4158" i="1" s="1"/>
  <c r="I4158" i="1"/>
  <c r="H4158" i="1"/>
  <c r="J4127" i="1"/>
  <c r="K4127" i="1" s="1"/>
  <c r="I4127" i="1"/>
  <c r="H4127" i="1"/>
  <c r="J4096" i="1"/>
  <c r="K4096" i="1" s="1"/>
  <c r="I4096" i="1"/>
  <c r="H4096" i="1"/>
  <c r="J4072" i="1"/>
  <c r="K4072" i="1" s="1"/>
  <c r="I4072" i="1"/>
  <c r="H4072" i="1"/>
  <c r="J4048" i="1"/>
  <c r="K4048" i="1" s="1"/>
  <c r="I4048" i="1"/>
  <c r="H4048" i="1"/>
  <c r="J4024" i="1"/>
  <c r="K4024" i="1" s="1"/>
  <c r="I4024" i="1"/>
  <c r="H4024" i="1"/>
  <c r="J3517" i="1"/>
  <c r="K3517" i="1" s="1"/>
  <c r="I3517" i="1"/>
  <c r="H3517" i="1"/>
  <c r="J3454" i="1"/>
  <c r="K3454" i="1" s="1"/>
  <c r="I3454" i="1"/>
  <c r="H3454" i="1"/>
  <c r="J3391" i="1"/>
  <c r="K3391" i="1" s="1"/>
  <c r="I3391" i="1"/>
  <c r="H3391" i="1"/>
  <c r="J3354" i="1"/>
  <c r="K3354" i="1" s="1"/>
  <c r="I3354" i="1"/>
  <c r="H3354" i="1"/>
  <c r="J3325" i="1"/>
  <c r="K3325" i="1" s="1"/>
  <c r="I3325" i="1"/>
  <c r="H3325" i="1"/>
  <c r="J3296" i="1"/>
  <c r="K3296" i="1" s="1"/>
  <c r="I3296" i="1"/>
  <c r="H3296" i="1"/>
  <c r="J3256" i="1"/>
  <c r="K3256" i="1" s="1"/>
  <c r="I3256" i="1"/>
  <c r="H3256" i="1"/>
  <c r="J3216" i="1"/>
  <c r="K3216" i="1" s="1"/>
  <c r="I3216" i="1"/>
  <c r="H3216" i="1"/>
  <c r="J3176" i="1"/>
  <c r="K3176" i="1" s="1"/>
  <c r="I3176" i="1"/>
  <c r="H3176" i="1"/>
  <c r="J3145" i="1"/>
  <c r="K3145" i="1" s="1"/>
  <c r="I3145" i="1"/>
  <c r="H3145" i="1"/>
  <c r="J3114" i="1"/>
  <c r="K3114" i="1" s="1"/>
  <c r="I3114" i="1"/>
  <c r="H3114" i="1"/>
  <c r="J3083" i="1"/>
  <c r="K3083" i="1" s="1"/>
  <c r="I3083" i="1"/>
  <c r="H3083" i="1"/>
  <c r="J1783" i="1"/>
  <c r="K1783" i="1" s="1"/>
  <c r="I1783" i="1"/>
  <c r="H1783" i="1"/>
  <c r="J1746" i="1"/>
  <c r="K1746" i="1" s="1"/>
  <c r="I1746" i="1"/>
  <c r="H1746" i="1"/>
  <c r="J1709" i="1"/>
  <c r="K1709" i="1" s="1"/>
  <c r="I1709" i="1"/>
  <c r="H1709" i="1"/>
  <c r="J4833" i="1"/>
  <c r="K4833" i="1" s="1"/>
  <c r="I4833" i="1"/>
  <c r="H4833" i="1"/>
  <c r="J4812" i="1"/>
  <c r="K4812" i="1" s="1"/>
  <c r="I4812" i="1"/>
  <c r="H4812" i="1"/>
  <c r="J4789" i="1"/>
  <c r="K4789" i="1" s="1"/>
  <c r="I4789" i="1"/>
  <c r="H4789" i="1"/>
  <c r="J4748" i="1"/>
  <c r="K4748" i="1" s="1"/>
  <c r="I4748" i="1"/>
  <c r="H4748" i="1"/>
  <c r="J4724" i="1"/>
  <c r="K4724" i="1" s="1"/>
  <c r="I4724" i="1"/>
  <c r="H4724" i="1"/>
  <c r="J4694" i="1"/>
  <c r="K4694" i="1" s="1"/>
  <c r="I4694" i="1"/>
  <c r="H4694" i="1"/>
  <c r="J4674" i="1"/>
  <c r="K4674" i="1" s="1"/>
  <c r="I4674" i="1"/>
  <c r="H4674" i="1"/>
  <c r="J4374" i="1"/>
  <c r="K4374" i="1" s="1"/>
  <c r="I4374" i="1"/>
  <c r="H4374" i="1"/>
  <c r="J4189" i="1"/>
  <c r="K4189" i="1" s="1"/>
  <c r="I4189" i="1"/>
  <c r="H4189" i="1"/>
  <c r="J3994" i="1"/>
  <c r="K3994" i="1" s="1"/>
  <c r="I3994" i="1"/>
  <c r="H3994" i="1"/>
  <c r="J3957" i="1"/>
  <c r="K3957" i="1" s="1"/>
  <c r="I3957" i="1"/>
  <c r="H3957" i="1"/>
  <c r="J3933" i="1"/>
  <c r="K3933" i="1" s="1"/>
  <c r="I3933" i="1"/>
  <c r="H3933" i="1"/>
  <c r="J3868" i="1"/>
  <c r="K3868" i="1" s="1"/>
  <c r="I3868" i="1"/>
  <c r="H3868" i="1"/>
  <c r="J3788" i="1"/>
  <c r="K3788" i="1" s="1"/>
  <c r="I3788" i="1"/>
  <c r="H3788" i="1"/>
  <c r="J3707" i="1"/>
  <c r="K3707" i="1" s="1"/>
  <c r="I3707" i="1"/>
  <c r="H3707" i="1"/>
  <c r="J3663" i="1"/>
  <c r="K3663" i="1" s="1"/>
  <c r="I3663" i="1"/>
  <c r="H3663" i="1"/>
  <c r="J3635" i="1"/>
  <c r="K3635" i="1" s="1"/>
  <c r="I3635" i="1"/>
  <c r="H3635" i="1"/>
  <c r="J3572" i="1"/>
  <c r="K3572" i="1" s="1"/>
  <c r="I3572" i="1"/>
  <c r="H3572" i="1"/>
  <c r="J2874" i="1"/>
  <c r="K2874" i="1" s="1"/>
  <c r="I2874" i="1"/>
  <c r="H2874" i="1"/>
  <c r="J2713" i="1"/>
  <c r="K2713" i="1" s="1"/>
  <c r="I2713" i="1"/>
  <c r="H2713" i="1"/>
  <c r="J2498" i="1"/>
  <c r="K2498" i="1" s="1"/>
  <c r="I2498" i="1"/>
  <c r="H2498" i="1"/>
  <c r="J2466" i="1"/>
  <c r="K2466" i="1" s="1"/>
  <c r="I2466" i="1"/>
  <c r="H2466" i="1"/>
  <c r="J2352" i="1"/>
  <c r="K2352" i="1" s="1"/>
  <c r="I2352" i="1"/>
  <c r="H2352" i="1"/>
  <c r="J2315" i="1"/>
  <c r="K2315" i="1" s="1"/>
  <c r="I2315" i="1"/>
  <c r="H2315" i="1"/>
  <c r="J2239" i="1"/>
  <c r="K2239" i="1" s="1"/>
  <c r="I2239" i="1"/>
  <c r="H2239" i="1"/>
  <c r="J2216" i="1"/>
  <c r="K2216" i="1" s="1"/>
  <c r="I2216" i="1"/>
  <c r="H2216" i="1"/>
  <c r="J2170" i="1"/>
  <c r="K2170" i="1" s="1"/>
  <c r="I2170" i="1"/>
  <c r="H2170" i="1"/>
  <c r="J2124" i="1"/>
  <c r="K2124" i="1" s="1"/>
  <c r="I2124" i="1"/>
  <c r="H2124" i="1"/>
  <c r="J2076" i="1"/>
  <c r="K2076" i="1" s="1"/>
  <c r="I2076" i="1"/>
  <c r="H2076" i="1"/>
  <c r="J2054" i="1"/>
  <c r="K2054" i="1" s="1"/>
  <c r="I2054" i="1"/>
  <c r="H2054" i="1"/>
  <c r="J2033" i="1"/>
  <c r="K2033" i="1" s="1"/>
  <c r="I2033" i="1"/>
  <c r="H2033" i="1"/>
  <c r="J1998" i="1"/>
  <c r="K1998" i="1" s="1"/>
  <c r="I1998" i="1"/>
  <c r="H1998" i="1"/>
  <c r="J1970" i="1"/>
  <c r="K1970" i="1" s="1"/>
  <c r="I1970" i="1"/>
  <c r="H1970" i="1"/>
  <c r="J1820" i="1"/>
  <c r="K1820" i="1" s="1"/>
  <c r="I1820" i="1"/>
  <c r="H1820" i="1"/>
  <c r="J1636" i="1"/>
  <c r="K1636" i="1" s="1"/>
  <c r="I1636" i="1"/>
  <c r="H1636" i="1"/>
  <c r="J1525" i="1"/>
  <c r="K1525" i="1" s="1"/>
  <c r="I1525" i="1"/>
  <c r="H1525" i="1"/>
  <c r="J1492" i="1"/>
  <c r="K1492" i="1" s="1"/>
  <c r="I1492" i="1"/>
  <c r="H1492" i="1"/>
  <c r="J1397" i="1"/>
  <c r="K1397" i="1" s="1"/>
  <c r="I1397" i="1"/>
  <c r="H1397" i="1"/>
  <c r="J1349" i="1"/>
  <c r="K1349" i="1" s="1"/>
  <c r="I1349" i="1"/>
  <c r="H1349" i="1"/>
  <c r="J1221" i="1"/>
  <c r="K1221" i="1" s="1"/>
  <c r="I1221" i="1"/>
  <c r="H1221" i="1"/>
  <c r="J1179" i="1"/>
  <c r="K1179" i="1" s="1"/>
  <c r="I1179" i="1"/>
  <c r="H1179" i="1"/>
  <c r="J1073" i="1"/>
  <c r="K1073" i="1" s="1"/>
  <c r="I1073" i="1"/>
  <c r="H1073" i="1"/>
  <c r="J1010" i="1"/>
  <c r="K1010" i="1" s="1"/>
  <c r="I1010" i="1"/>
  <c r="H1010" i="1"/>
  <c r="J899" i="1"/>
  <c r="K899" i="1" s="1"/>
  <c r="I899" i="1"/>
  <c r="H899" i="1"/>
  <c r="J805" i="1"/>
  <c r="K805" i="1" s="1"/>
  <c r="I805" i="1"/>
  <c r="H805" i="1"/>
  <c r="J672" i="1"/>
  <c r="K672" i="1" s="1"/>
  <c r="I672" i="1"/>
  <c r="H672" i="1"/>
  <c r="J563" i="1"/>
  <c r="K563" i="1" s="1"/>
  <c r="I563" i="1"/>
  <c r="H563" i="1"/>
  <c r="J519" i="1"/>
  <c r="K519" i="1" s="1"/>
  <c r="I519" i="1"/>
  <c r="H519" i="1"/>
  <c r="J438" i="1"/>
  <c r="K438" i="1" s="1"/>
  <c r="I438" i="1"/>
  <c r="H438" i="1"/>
  <c r="J335" i="1"/>
  <c r="K335" i="1" s="1"/>
  <c r="I335" i="1"/>
  <c r="H335" i="1"/>
  <c r="J26" i="1" l="1"/>
  <c r="K26" i="1" s="1"/>
  <c r="I26" i="1"/>
  <c r="H26" i="1"/>
  <c r="O6" i="33"/>
  <c r="O7" i="33"/>
  <c r="O8" i="33"/>
  <c r="L336" i="3"/>
  <c r="L335" i="3"/>
  <c r="L334" i="3"/>
  <c r="L333" i="3"/>
  <c r="L332" i="3"/>
  <c r="L331" i="3"/>
  <c r="G331" i="3"/>
  <c r="L330" i="3"/>
  <c r="G330" i="3"/>
  <c r="L329" i="3"/>
  <c r="G329" i="3"/>
  <c r="L328" i="3"/>
  <c r="G328" i="3"/>
  <c r="L327" i="3"/>
  <c r="G327" i="3"/>
  <c r="L326" i="3"/>
  <c r="G326" i="3"/>
  <c r="D115" i="30" l="1"/>
  <c r="D114" i="30"/>
  <c r="D109" i="30"/>
  <c r="D108" i="30"/>
  <c r="D100" i="30"/>
  <c r="D99" i="30"/>
  <c r="D97" i="30"/>
  <c r="D96" i="30"/>
  <c r="D94" i="30"/>
  <c r="D93" i="30"/>
  <c r="D91" i="30"/>
  <c r="D90" i="30"/>
  <c r="D88" i="30"/>
  <c r="D87" i="30"/>
  <c r="D85" i="30"/>
  <c r="D84" i="30"/>
  <c r="D82" i="30"/>
  <c r="D81" i="30"/>
  <c r="D79" i="30"/>
  <c r="D78" i="30"/>
  <c r="D56" i="30"/>
  <c r="D55" i="30"/>
  <c r="G115" i="30"/>
  <c r="G114" i="30"/>
  <c r="G109" i="30"/>
  <c r="G108" i="30"/>
  <c r="G100" i="30"/>
  <c r="G99" i="30"/>
  <c r="G97" i="30"/>
  <c r="G96" i="30"/>
  <c r="G94" i="30"/>
  <c r="G93" i="30"/>
  <c r="G91" i="30"/>
  <c r="G90" i="30"/>
  <c r="G88" i="30"/>
  <c r="G87" i="30"/>
  <c r="G85" i="30"/>
  <c r="G84" i="30"/>
  <c r="G82" i="30"/>
  <c r="G81" i="30"/>
  <c r="G79" i="30"/>
  <c r="G78" i="30"/>
  <c r="G56" i="30"/>
  <c r="G55" i="30"/>
  <c r="G53" i="30"/>
  <c r="G52" i="30"/>
  <c r="D53" i="30"/>
  <c r="D52" i="30"/>
  <c r="L325" i="3"/>
  <c r="H78" i="1"/>
  <c r="H79" i="1"/>
  <c r="H5" i="1"/>
  <c r="H6" i="1"/>
  <c r="H7" i="1"/>
  <c r="H8" i="1"/>
  <c r="G311" i="3" l="1"/>
  <c r="G312" i="3"/>
  <c r="G313" i="3"/>
  <c r="G314" i="3"/>
  <c r="G315" i="3"/>
  <c r="G316" i="3"/>
  <c r="G317" i="3"/>
  <c r="G318" i="3"/>
  <c r="G319" i="3"/>
  <c r="G320" i="3"/>
  <c r="G321" i="3"/>
  <c r="L311" i="3"/>
  <c r="L312" i="3"/>
  <c r="L313" i="3"/>
  <c r="L314" i="3"/>
  <c r="L315" i="3"/>
  <c r="L316" i="3"/>
  <c r="L317" i="3"/>
  <c r="L318" i="3"/>
  <c r="L319" i="3"/>
  <c r="L320" i="3"/>
  <c r="L321" i="3"/>
  <c r="L299" i="3"/>
  <c r="L300" i="3"/>
  <c r="L301" i="3"/>
  <c r="L302" i="3"/>
  <c r="L303" i="3"/>
  <c r="L304" i="3"/>
  <c r="L305" i="3"/>
  <c r="L306" i="3"/>
  <c r="L307" i="3"/>
  <c r="L308" i="3"/>
  <c r="L309" i="3"/>
  <c r="G299" i="3"/>
  <c r="G300" i="3"/>
  <c r="G301" i="3"/>
  <c r="G302" i="3"/>
  <c r="G303" i="3"/>
  <c r="G304" i="3"/>
  <c r="G305" i="3"/>
  <c r="G306" i="3"/>
  <c r="G307" i="3"/>
  <c r="G308" i="3"/>
  <c r="G309" i="3"/>
  <c r="G323" i="3" l="1"/>
  <c r="G322" i="3"/>
  <c r="G284" i="3"/>
  <c r="G283" i="3"/>
  <c r="G267" i="3"/>
  <c r="G325" i="3"/>
  <c r="L324" i="3"/>
  <c r="G324" i="3"/>
  <c r="L323" i="3"/>
  <c r="L322" i="3"/>
  <c r="L310" i="3"/>
  <c r="G310" i="3"/>
  <c r="L298" i="3"/>
  <c r="G298" i="3"/>
  <c r="L297" i="3"/>
  <c r="L296" i="3"/>
  <c r="L295" i="3"/>
  <c r="L294" i="3"/>
  <c r="L293" i="3"/>
  <c r="L292" i="3"/>
  <c r="G292" i="3"/>
  <c r="L291" i="3"/>
  <c r="G291" i="3"/>
  <c r="L290" i="3"/>
  <c r="G290" i="3"/>
  <c r="L289" i="3"/>
  <c r="G289" i="3"/>
  <c r="L288" i="3"/>
  <c r="G288" i="3"/>
  <c r="L287" i="3"/>
  <c r="G287" i="3"/>
  <c r="L280" i="3"/>
  <c r="L279" i="3"/>
  <c r="L278" i="3"/>
  <c r="L277" i="3"/>
  <c r="L276" i="3"/>
  <c r="L275" i="3"/>
  <c r="G275" i="3"/>
  <c r="L274" i="3"/>
  <c r="G274" i="3"/>
  <c r="L273" i="3"/>
  <c r="G273" i="3"/>
  <c r="L272" i="3"/>
  <c r="G272" i="3"/>
  <c r="L271" i="3"/>
  <c r="G271" i="3"/>
  <c r="L270" i="3"/>
  <c r="G270" i="3"/>
  <c r="L263" i="3"/>
  <c r="L262" i="3"/>
  <c r="L261" i="3"/>
  <c r="L260" i="3"/>
  <c r="L259" i="3"/>
  <c r="L258" i="3"/>
  <c r="G258" i="3"/>
  <c r="L257" i="3"/>
  <c r="G257" i="3"/>
  <c r="L256" i="3"/>
  <c r="G256" i="3"/>
  <c r="L255" i="3"/>
  <c r="G255" i="3"/>
  <c r="L254" i="3"/>
  <c r="G254" i="3"/>
  <c r="L253" i="3"/>
  <c r="G253" i="3"/>
  <c r="L105" i="3"/>
  <c r="L104" i="3"/>
  <c r="L103" i="3"/>
  <c r="L102" i="3"/>
  <c r="L101" i="3"/>
  <c r="L94" i="3" l="1"/>
  <c r="J74" i="1" l="1"/>
  <c r="K74" i="1" s="1"/>
  <c r="I74" i="1"/>
  <c r="J53" i="1"/>
  <c r="K53" i="1" s="1"/>
  <c r="I53" i="1"/>
  <c r="G251" i="3"/>
  <c r="L251" i="3"/>
  <c r="L250" i="3"/>
  <c r="L252" i="3"/>
  <c r="L100" i="3"/>
  <c r="G100" i="3"/>
  <c r="L99" i="3"/>
  <c r="G99" i="3"/>
  <c r="L98" i="3"/>
  <c r="G98" i="3"/>
  <c r="L97" i="3"/>
  <c r="G97" i="3"/>
  <c r="L96" i="3"/>
  <c r="G96" i="3"/>
  <c r="L95" i="3"/>
  <c r="G95" i="3"/>
  <c r="L107" i="3" l="1"/>
  <c r="L108" i="3"/>
  <c r="L109" i="3"/>
  <c r="L110" i="3"/>
  <c r="L111" i="3"/>
  <c r="L112" i="3"/>
  <c r="L113" i="3"/>
  <c r="L114" i="3"/>
  <c r="L115" i="3"/>
  <c r="L116" i="3"/>
  <c r="L117" i="3"/>
  <c r="L118" i="3"/>
  <c r="L119" i="3"/>
  <c r="L120" i="3"/>
  <c r="L121" i="3"/>
  <c r="L122" i="3"/>
  <c r="L123" i="3"/>
  <c r="L86" i="3"/>
  <c r="G86" i="3"/>
  <c r="L62" i="3"/>
  <c r="L67" i="3"/>
  <c r="L68" i="3"/>
  <c r="L69" i="3"/>
  <c r="L70" i="3"/>
  <c r="L71" i="3"/>
  <c r="L72" i="3"/>
  <c r="L73" i="3"/>
  <c r="L74" i="3"/>
  <c r="L75" i="3"/>
  <c r="L76" i="3"/>
  <c r="L77" i="3"/>
  <c r="L78" i="3"/>
  <c r="L79" i="3"/>
  <c r="L80" i="3"/>
  <c r="L81" i="3"/>
  <c r="L82" i="3"/>
  <c r="L83" i="3"/>
  <c r="G78" i="3"/>
  <c r="G76" i="3"/>
  <c r="G74" i="3"/>
  <c r="G72" i="3"/>
  <c r="G70" i="3"/>
  <c r="G68" i="3"/>
  <c r="G69" i="3"/>
  <c r="G71" i="3"/>
  <c r="G73" i="3"/>
  <c r="G75" i="3"/>
  <c r="G77" i="3"/>
  <c r="G67" i="3"/>
  <c r="L87" i="3"/>
  <c r="L88" i="3"/>
  <c r="L89" i="3"/>
  <c r="L90" i="3"/>
  <c r="L91" i="3"/>
  <c r="L92" i="3"/>
  <c r="L85" i="3"/>
  <c r="L93" i="3"/>
  <c r="L106" i="3"/>
  <c r="L124" i="3"/>
  <c r="L125" i="3"/>
  <c r="L126" i="3"/>
  <c r="L127" i="3"/>
  <c r="L128" i="3"/>
  <c r="L129" i="3"/>
  <c r="L130" i="3"/>
  <c r="L131" i="3"/>
  <c r="L132" i="3"/>
  <c r="L133" i="3"/>
  <c r="L134" i="3"/>
  <c r="L135"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64" i="3"/>
  <c r="L265" i="3"/>
  <c r="L266" i="3"/>
  <c r="L267" i="3"/>
  <c r="L268" i="3"/>
  <c r="L269" i="3"/>
  <c r="L281" i="3"/>
  <c r="L282" i="3"/>
  <c r="L283" i="3"/>
  <c r="L284" i="3"/>
  <c r="L285" i="3"/>
  <c r="L286" i="3"/>
  <c r="L364" i="3"/>
  <c r="L365" i="3"/>
  <c r="L366" i="3"/>
  <c r="L367" i="3"/>
  <c r="L368" i="3"/>
  <c r="L369" i="3"/>
  <c r="L370" i="3"/>
  <c r="L371" i="3"/>
  <c r="L372" i="3"/>
  <c r="L373" i="3"/>
  <c r="L374" i="3"/>
  <c r="L375" i="3"/>
  <c r="L376"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5" i="3"/>
  <c r="L6" i="3"/>
  <c r="L7" i="3"/>
  <c r="L8" i="3"/>
  <c r="L9" i="3"/>
  <c r="L15" i="3"/>
  <c r="L16" i="3"/>
  <c r="L17" i="3"/>
  <c r="L18" i="3"/>
  <c r="L19" i="3"/>
  <c r="L20" i="3"/>
  <c r="L21" i="3"/>
  <c r="L22" i="3"/>
  <c r="L23" i="3"/>
  <c r="L24" i="3"/>
  <c r="L25" i="3"/>
  <c r="L26" i="3"/>
  <c r="L27" i="3"/>
  <c r="L28" i="3"/>
  <c r="L29" i="3"/>
  <c r="L30" i="3"/>
  <c r="L31" i="3"/>
  <c r="L32" i="3"/>
  <c r="L33" i="3"/>
  <c r="L34" i="3"/>
  <c r="L35" i="3"/>
  <c r="L36" i="3"/>
  <c r="L37" i="3"/>
  <c r="L38" i="3"/>
  <c r="L45" i="3"/>
  <c r="L46" i="3"/>
  <c r="L47" i="3"/>
  <c r="L48" i="3"/>
  <c r="L49" i="3"/>
  <c r="L50" i="3"/>
  <c r="L51" i="3"/>
  <c r="L52" i="3"/>
  <c r="L53" i="3"/>
  <c r="L54" i="3"/>
  <c r="L55" i="3"/>
  <c r="L56" i="3"/>
  <c r="L57" i="3"/>
  <c r="L58" i="3"/>
  <c r="L59" i="3"/>
  <c r="L60" i="3"/>
  <c r="L61" i="3"/>
  <c r="L84" i="3"/>
  <c r="E24" i="15" l="1"/>
  <c r="E23" i="15"/>
  <c r="I6" i="30" l="1"/>
  <c r="I7" i="30"/>
  <c r="I8" i="30"/>
  <c r="I9" i="30"/>
  <c r="I10" i="30"/>
  <c r="I11" i="30"/>
  <c r="I12" i="30"/>
  <c r="I13" i="30"/>
  <c r="I14" i="30"/>
  <c r="I15" i="30"/>
  <c r="I16" i="30"/>
  <c r="I17" i="30"/>
  <c r="I18" i="30"/>
  <c r="I19" i="30"/>
  <c r="I20" i="30"/>
  <c r="I21" i="30"/>
  <c r="I22" i="30"/>
  <c r="I23" i="30"/>
  <c r="I24" i="30"/>
  <c r="I25" i="30"/>
  <c r="I26" i="30"/>
  <c r="I27" i="30"/>
  <c r="I28" i="30"/>
  <c r="I29" i="30"/>
  <c r="I30" i="30"/>
  <c r="I31" i="30"/>
  <c r="I32" i="30"/>
  <c r="I33" i="30"/>
  <c r="I34" i="30"/>
  <c r="I35" i="30"/>
  <c r="I36" i="30"/>
  <c r="I37" i="30"/>
  <c r="I38" i="30"/>
  <c r="I39" i="30"/>
  <c r="I40" i="30"/>
  <c r="I41" i="30"/>
  <c r="I42" i="30"/>
  <c r="I43" i="30"/>
  <c r="I44" i="30"/>
  <c r="I45" i="30"/>
  <c r="I46" i="30"/>
  <c r="I47" i="30"/>
  <c r="I48" i="30"/>
  <c r="I49" i="30"/>
  <c r="I50" i="30"/>
  <c r="I51" i="30"/>
  <c r="I54" i="30"/>
  <c r="I57" i="30"/>
  <c r="I60" i="30"/>
  <c r="I58" i="30"/>
  <c r="I59" i="30"/>
  <c r="I61" i="30"/>
  <c r="I62" i="30"/>
  <c r="I63" i="30"/>
  <c r="I64" i="30"/>
  <c r="I65" i="30"/>
  <c r="I66" i="30"/>
  <c r="I67" i="30"/>
  <c r="I68" i="30"/>
  <c r="I69" i="30"/>
  <c r="I70" i="30"/>
  <c r="I71" i="30"/>
  <c r="I72" i="30"/>
  <c r="I73" i="30"/>
  <c r="I74" i="30"/>
  <c r="I75" i="30"/>
  <c r="I76" i="30"/>
  <c r="I77" i="30"/>
  <c r="I80" i="30"/>
  <c r="I83" i="30"/>
  <c r="I86" i="30"/>
  <c r="I89" i="30"/>
  <c r="I92" i="30"/>
  <c r="I95" i="30"/>
  <c r="I98" i="30"/>
  <c r="I101" i="30"/>
  <c r="I102" i="30"/>
  <c r="I103" i="30"/>
  <c r="I104" i="30"/>
  <c r="I105" i="30"/>
  <c r="I106" i="30"/>
  <c r="I107" i="30"/>
  <c r="I110" i="30"/>
  <c r="I111" i="30"/>
  <c r="I112" i="30"/>
  <c r="I113" i="30"/>
  <c r="I116" i="30"/>
  <c r="I117" i="30"/>
  <c r="I118" i="30"/>
  <c r="I119" i="30"/>
  <c r="I120" i="30"/>
  <c r="I121" i="30"/>
  <c r="I122" i="30"/>
  <c r="I123" i="30"/>
  <c r="I124" i="30"/>
  <c r="I125" i="30"/>
  <c r="I128" i="30"/>
  <c r="I131" i="30"/>
  <c r="I134" i="30"/>
  <c r="I137" i="30"/>
  <c r="I140" i="30"/>
  <c r="I143" i="30"/>
  <c r="I146" i="30"/>
  <c r="I149" i="30"/>
  <c r="I150" i="30"/>
  <c r="I151" i="30"/>
  <c r="I152" i="30"/>
  <c r="I153" i="30"/>
  <c r="I154" i="30"/>
  <c r="I155" i="30"/>
  <c r="I156" i="30"/>
  <c r="I157" i="30"/>
  <c r="D6" i="30" l="1"/>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4" i="30"/>
  <c r="D57" i="30"/>
  <c r="D60" i="30"/>
  <c r="D58" i="30"/>
  <c r="D59" i="30"/>
  <c r="D61" i="30"/>
  <c r="D62" i="30"/>
  <c r="D63" i="30"/>
  <c r="D64" i="30"/>
  <c r="D65" i="30"/>
  <c r="D66" i="30"/>
  <c r="D67" i="30"/>
  <c r="D68" i="30"/>
  <c r="D69" i="30"/>
  <c r="D70" i="30"/>
  <c r="D71" i="30"/>
  <c r="D72" i="30"/>
  <c r="D73" i="30"/>
  <c r="D74" i="30"/>
  <c r="D75" i="30"/>
  <c r="D76" i="30"/>
  <c r="D77" i="30"/>
  <c r="D80" i="30"/>
  <c r="D83" i="30"/>
  <c r="D86" i="30"/>
  <c r="D89" i="30"/>
  <c r="D92" i="30"/>
  <c r="D95" i="30"/>
  <c r="D98" i="30"/>
  <c r="D101" i="30"/>
  <c r="D102" i="30"/>
  <c r="D103" i="30"/>
  <c r="D104" i="30"/>
  <c r="D105" i="30"/>
  <c r="D106" i="30"/>
  <c r="D107" i="30"/>
  <c r="D110" i="30"/>
  <c r="D111" i="30"/>
  <c r="D112" i="30"/>
  <c r="D113" i="30"/>
  <c r="D116" i="30"/>
  <c r="D117" i="30"/>
  <c r="D118" i="30"/>
  <c r="D119" i="30"/>
  <c r="D120" i="30"/>
  <c r="D121" i="30"/>
  <c r="D122" i="30"/>
  <c r="D123" i="30"/>
  <c r="D124" i="30"/>
  <c r="D125" i="30"/>
  <c r="D128" i="30"/>
  <c r="D131" i="30"/>
  <c r="D134" i="30"/>
  <c r="D137" i="30"/>
  <c r="D140" i="30"/>
  <c r="D143" i="30"/>
  <c r="D146" i="30"/>
  <c r="D149" i="30"/>
  <c r="D150" i="30"/>
  <c r="D151" i="30"/>
  <c r="D152" i="30"/>
  <c r="D153" i="30"/>
  <c r="D154" i="30"/>
  <c r="D155" i="30"/>
  <c r="D156" i="30"/>
  <c r="D157" i="30"/>
  <c r="G76" i="30"/>
  <c r="G63" i="30"/>
  <c r="G62" i="30"/>
  <c r="G61" i="30"/>
  <c r="G60" i="30"/>
  <c r="G57" i="30"/>
  <c r="G54" i="30"/>
  <c r="G51" i="30"/>
  <c r="G48" i="30"/>
  <c r="G47" i="30"/>
  <c r="G46" i="30"/>
  <c r="G45" i="30"/>
  <c r="G44" i="30"/>
  <c r="G43" i="30"/>
  <c r="G42" i="30"/>
  <c r="G41" i="30"/>
  <c r="G40" i="30"/>
  <c r="G36" i="30"/>
  <c r="G34" i="30"/>
  <c r="G33" i="30"/>
  <c r="G32" i="30"/>
  <c r="G31" i="30"/>
  <c r="G30" i="30"/>
  <c r="G29" i="30"/>
  <c r="G28" i="30"/>
  <c r="G27" i="30"/>
  <c r="G26" i="30"/>
  <c r="G25" i="30"/>
  <c r="G24" i="30"/>
  <c r="G23" i="30"/>
  <c r="G22" i="30"/>
  <c r="G21" i="30"/>
  <c r="G20" i="30"/>
  <c r="G89" i="30"/>
  <c r="G86" i="30"/>
  <c r="G83" i="30"/>
  <c r="G80" i="30"/>
  <c r="G77" i="30"/>
  <c r="G134" i="30"/>
  <c r="G131" i="30"/>
  <c r="G125" i="30"/>
  <c r="G98" i="30"/>
  <c r="G95" i="30"/>
  <c r="G137" i="30"/>
  <c r="G128" i="30"/>
  <c r="G113" i="30"/>
  <c r="G107" i="30"/>
  <c r="G92" i="30"/>
  <c r="G143" i="30"/>
  <c r="G140" i="30"/>
  <c r="G118" i="30"/>
  <c r="G117" i="30"/>
  <c r="G116" i="30"/>
  <c r="G112" i="30"/>
  <c r="G111" i="30"/>
  <c r="G110" i="30"/>
  <c r="G106" i="30"/>
  <c r="G105" i="30"/>
  <c r="G104" i="30"/>
  <c r="G103" i="30"/>
  <c r="G102" i="30"/>
  <c r="G101" i="30"/>
  <c r="G75" i="30"/>
  <c r="G74" i="30"/>
  <c r="G73" i="30"/>
  <c r="G72" i="30"/>
  <c r="G71" i="30"/>
  <c r="G70" i="30"/>
  <c r="G69" i="30"/>
  <c r="G68" i="30"/>
  <c r="G67" i="30"/>
  <c r="G66" i="30"/>
  <c r="G65" i="30"/>
  <c r="G64" i="30"/>
  <c r="G39" i="30"/>
  <c r="G38" i="30"/>
  <c r="G37" i="30"/>
  <c r="H19" i="30"/>
  <c r="I5" i="30"/>
  <c r="G19" i="30"/>
  <c r="G9" i="30"/>
  <c r="G35" i="30"/>
  <c r="G18" i="30"/>
  <c r="G17" i="30"/>
  <c r="G16" i="30"/>
  <c r="G15" i="30"/>
  <c r="G14" i="30"/>
  <c r="G13" i="30"/>
  <c r="G10" i="30"/>
  <c r="G6" i="30"/>
  <c r="G5" i="30"/>
  <c r="G12" i="30"/>
  <c r="J5118" i="1"/>
  <c r="K5118" i="1" s="1"/>
  <c r="I5118" i="1"/>
  <c r="H5118" i="1"/>
  <c r="J5089" i="1"/>
  <c r="K5089" i="1" s="1"/>
  <c r="I5089" i="1"/>
  <c r="H5089" i="1"/>
  <c r="J5060" i="1"/>
  <c r="K5060" i="1" s="1"/>
  <c r="I5060" i="1"/>
  <c r="H5060" i="1"/>
  <c r="J4862" i="1"/>
  <c r="K4862" i="1" s="1"/>
  <c r="I4862" i="1"/>
  <c r="H4862" i="1"/>
  <c r="J5034" i="1"/>
  <c r="K5034" i="1" s="1"/>
  <c r="I5034" i="1"/>
  <c r="H5034" i="1"/>
  <c r="J5008" i="1"/>
  <c r="K5008" i="1" s="1"/>
  <c r="I5008" i="1"/>
  <c r="H5008" i="1"/>
  <c r="J4982" i="1"/>
  <c r="K4982" i="1" s="1"/>
  <c r="I4982" i="1"/>
  <c r="H4982" i="1"/>
  <c r="J4949" i="1"/>
  <c r="K4949" i="1" s="1"/>
  <c r="I4949" i="1"/>
  <c r="H4949" i="1"/>
  <c r="J4916" i="1"/>
  <c r="K4916" i="1" s="1"/>
  <c r="I4916" i="1"/>
  <c r="H4916" i="1"/>
  <c r="J4883" i="1"/>
  <c r="K4883" i="1" s="1"/>
  <c r="I4883" i="1"/>
  <c r="H4883" i="1"/>
  <c r="J4656" i="1"/>
  <c r="K4656" i="1" s="1"/>
  <c r="I4656" i="1"/>
  <c r="H4656" i="1"/>
  <c r="J4635" i="1"/>
  <c r="K4635" i="1" s="1"/>
  <c r="I4635" i="1"/>
  <c r="H4635" i="1"/>
  <c r="J4614" i="1"/>
  <c r="K4614" i="1" s="1"/>
  <c r="I4614" i="1"/>
  <c r="H4614" i="1"/>
  <c r="J4582" i="1"/>
  <c r="K4582" i="1" s="1"/>
  <c r="I4582" i="1"/>
  <c r="H4582" i="1"/>
  <c r="J4546" i="1"/>
  <c r="K4546" i="1" s="1"/>
  <c r="I4546" i="1"/>
  <c r="H4546" i="1"/>
  <c r="J4510" i="1"/>
  <c r="K4510" i="1" s="1"/>
  <c r="I4510" i="1"/>
  <c r="H4510" i="1"/>
  <c r="J24" i="1"/>
  <c r="K24" i="1" s="1"/>
  <c r="I24" i="1"/>
  <c r="H24" i="1"/>
  <c r="J17" i="1"/>
  <c r="K17" i="1" s="1"/>
  <c r="I17" i="1"/>
  <c r="H17" i="1"/>
  <c r="K85" i="1" l="1"/>
  <c r="K86" i="1"/>
  <c r="K104" i="1"/>
  <c r="K105" i="1"/>
  <c r="K131" i="1"/>
  <c r="K132" i="1"/>
  <c r="K159" i="1"/>
  <c r="K160" i="1"/>
  <c r="K190" i="1"/>
  <c r="K191" i="1"/>
  <c r="K221" i="1"/>
  <c r="K222" i="1"/>
  <c r="K238" i="1"/>
  <c r="K239" i="1"/>
  <c r="K254" i="1"/>
  <c r="K255" i="1"/>
  <c r="K280" i="1"/>
  <c r="K281" i="1"/>
  <c r="K301" i="1"/>
  <c r="K302" i="1"/>
  <c r="K315" i="1"/>
  <c r="K316" i="1"/>
  <c r="K332" i="1"/>
  <c r="K333" i="1"/>
  <c r="K435" i="1"/>
  <c r="K436" i="1"/>
  <c r="K510" i="1"/>
  <c r="K511" i="1"/>
  <c r="K554" i="1"/>
  <c r="K555" i="1"/>
  <c r="K663" i="1"/>
  <c r="K664" i="1"/>
  <c r="K796" i="1"/>
  <c r="K797" i="1"/>
  <c r="K890" i="1"/>
  <c r="K891" i="1"/>
  <c r="K1001" i="1"/>
  <c r="K1002" i="1"/>
  <c r="K1064" i="1"/>
  <c r="K1065" i="1"/>
  <c r="K1170" i="1"/>
  <c r="K1171" i="1"/>
  <c r="K1218" i="1"/>
  <c r="K1219" i="1"/>
  <c r="K1340" i="1"/>
  <c r="K1341" i="1"/>
  <c r="K1394" i="1"/>
  <c r="K1395" i="1"/>
  <c r="K1489" i="1"/>
  <c r="K1490" i="1"/>
  <c r="K1516" i="1"/>
  <c r="K1517" i="1"/>
  <c r="K1611" i="1"/>
  <c r="K1612" i="1"/>
  <c r="K1627" i="1"/>
  <c r="K1628" i="1"/>
  <c r="K1817" i="1"/>
  <c r="K1818" i="1"/>
  <c r="K1961" i="1"/>
  <c r="K1962" i="1"/>
  <c r="K1995" i="1"/>
  <c r="K1996" i="1"/>
  <c r="K2030" i="1"/>
  <c r="K2031" i="1"/>
  <c r="K2051" i="1"/>
  <c r="K2052" i="1"/>
  <c r="K2073" i="1"/>
  <c r="K2074" i="1"/>
  <c r="K2121" i="1"/>
  <c r="K2122" i="1"/>
  <c r="K2167" i="1"/>
  <c r="K2168" i="1"/>
  <c r="K2213" i="1"/>
  <c r="K2214" i="1"/>
  <c r="K2236" i="1"/>
  <c r="K2237" i="1"/>
  <c r="K2312" i="1"/>
  <c r="K2313" i="1"/>
  <c r="K2349" i="1"/>
  <c r="K2350" i="1"/>
  <c r="K2463" i="1"/>
  <c r="K2464" i="1"/>
  <c r="K2489" i="1"/>
  <c r="K2490" i="1"/>
  <c r="K2704" i="1"/>
  <c r="K2705" i="1"/>
  <c r="K2865" i="1"/>
  <c r="K2866" i="1"/>
  <c r="K3569" i="1"/>
  <c r="K3570" i="1"/>
  <c r="K3632" i="1"/>
  <c r="K3633" i="1"/>
  <c r="K3660" i="1"/>
  <c r="K3661" i="1"/>
  <c r="K3704" i="1"/>
  <c r="K3705" i="1"/>
  <c r="K3785" i="1"/>
  <c r="K3786" i="1"/>
  <c r="K3865" i="1"/>
  <c r="K3866" i="1"/>
  <c r="K3930" i="1"/>
  <c r="K3931" i="1"/>
  <c r="K3954" i="1"/>
  <c r="K3955" i="1"/>
  <c r="K3991" i="1"/>
  <c r="K3992" i="1"/>
  <c r="K4186" i="1"/>
  <c r="K4187" i="1"/>
  <c r="K4371" i="1"/>
  <c r="K4372" i="1"/>
  <c r="K4671" i="1"/>
  <c r="K4672" i="1"/>
  <c r="K4691" i="1"/>
  <c r="K4692" i="1"/>
  <c r="K4721" i="1"/>
  <c r="K4722" i="1"/>
  <c r="K4745" i="1"/>
  <c r="K4746" i="1"/>
  <c r="K4786" i="1"/>
  <c r="K4787" i="1"/>
  <c r="K4809" i="1"/>
  <c r="K4810" i="1"/>
  <c r="K4830" i="1"/>
  <c r="K4831" i="1"/>
  <c r="K4853" i="1"/>
  <c r="K4854" i="1"/>
  <c r="K1706" i="1"/>
  <c r="K1707" i="1"/>
  <c r="K1743" i="1"/>
  <c r="K1744" i="1"/>
  <c r="K1780" i="1"/>
  <c r="K1781" i="1"/>
  <c r="K3080" i="1"/>
  <c r="K3081" i="1"/>
  <c r="K3111" i="1"/>
  <c r="K3112" i="1"/>
  <c r="K3142" i="1"/>
  <c r="K3143" i="1"/>
  <c r="K3173" i="1"/>
  <c r="K3174" i="1"/>
  <c r="K3213" i="1"/>
  <c r="K3214" i="1"/>
  <c r="K3253" i="1"/>
  <c r="K3254" i="1"/>
  <c r="K3293" i="1"/>
  <c r="K3294" i="1"/>
  <c r="K3322" i="1"/>
  <c r="K3323" i="1"/>
  <c r="K3351" i="1"/>
  <c r="K3352" i="1"/>
  <c r="K3380" i="1"/>
  <c r="K3381" i="1"/>
  <c r="K3443" i="1"/>
  <c r="K3444" i="1"/>
  <c r="K3506" i="1"/>
  <c r="K3507" i="1"/>
  <c r="K4021" i="1"/>
  <c r="K4022" i="1"/>
  <c r="K4045" i="1"/>
  <c r="K4046" i="1"/>
  <c r="K4069" i="1"/>
  <c r="K4070" i="1"/>
  <c r="K4093" i="1"/>
  <c r="K4094" i="1"/>
  <c r="K4124" i="1"/>
  <c r="K4125" i="1"/>
  <c r="K4155" i="1"/>
  <c r="K4156" i="1"/>
  <c r="K4218" i="1"/>
  <c r="K4219" i="1"/>
  <c r="K4269" i="1"/>
  <c r="K4270" i="1"/>
  <c r="K4320" i="1"/>
  <c r="K4321" i="1"/>
  <c r="K4389" i="1"/>
  <c r="K4390" i="1"/>
  <c r="K4426" i="1"/>
  <c r="K4427" i="1"/>
  <c r="K4463" i="1"/>
  <c r="K4464" i="1"/>
  <c r="K4500" i="1"/>
  <c r="K4501" i="1"/>
  <c r="K4536" i="1"/>
  <c r="K4537" i="1"/>
  <c r="K4572" i="1"/>
  <c r="K4573" i="1"/>
  <c r="K4608" i="1"/>
  <c r="K4609" i="1"/>
  <c r="K4629" i="1"/>
  <c r="K4630" i="1"/>
  <c r="K4650" i="1"/>
  <c r="K4651" i="1"/>
  <c r="K4874" i="1"/>
  <c r="K4875" i="1"/>
  <c r="K4907" i="1"/>
  <c r="K4908" i="1"/>
  <c r="K4940" i="1"/>
  <c r="K4941" i="1"/>
  <c r="K4973" i="1"/>
  <c r="K4974" i="1"/>
  <c r="K4999" i="1"/>
  <c r="K5000" i="1"/>
  <c r="K5025" i="1"/>
  <c r="K5026" i="1"/>
  <c r="K5051" i="1"/>
  <c r="K5052" i="1"/>
  <c r="K5080" i="1"/>
  <c r="K5081" i="1"/>
  <c r="K5109" i="1"/>
  <c r="K5110" i="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4" i="1"/>
  <c r="K54" i="1" s="1"/>
  <c r="J55" i="1"/>
  <c r="K55" i="1" s="1"/>
  <c r="J56" i="1"/>
  <c r="K56" i="1" s="1"/>
  <c r="J57" i="1"/>
  <c r="K57" i="1" s="1"/>
  <c r="J58" i="1"/>
  <c r="K58" i="1" s="1"/>
  <c r="J11" i="1"/>
  <c r="K11" i="1" s="1"/>
  <c r="J12" i="1"/>
  <c r="K12" i="1" s="1"/>
  <c r="J13" i="1"/>
  <c r="K13" i="1" s="1"/>
  <c r="J14" i="1"/>
  <c r="K14" i="1" s="1"/>
  <c r="J15" i="1"/>
  <c r="K15" i="1" s="1"/>
  <c r="J16" i="1"/>
  <c r="K16" i="1" s="1"/>
  <c r="J18" i="1"/>
  <c r="K18" i="1" s="1"/>
  <c r="J19" i="1"/>
  <c r="K19" i="1" s="1"/>
  <c r="J20" i="1"/>
  <c r="K20" i="1" s="1"/>
  <c r="J21" i="1"/>
  <c r="K21" i="1" s="1"/>
  <c r="J22" i="1"/>
  <c r="K22" i="1" s="1"/>
  <c r="J23" i="1"/>
  <c r="K23"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5" i="1"/>
  <c r="K75" i="1" s="1"/>
  <c r="J76" i="1"/>
  <c r="K76" i="1" s="1"/>
  <c r="J77" i="1"/>
  <c r="K77" i="1" s="1"/>
  <c r="J78" i="1"/>
  <c r="K78" i="1" s="1"/>
  <c r="J79" i="1"/>
  <c r="K79" i="1" s="1"/>
  <c r="J85" i="1"/>
  <c r="J86" i="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J105" i="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J132" i="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J160" i="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J191" i="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J222" i="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J239" i="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J255" i="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J281" i="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J302" i="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J316" i="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J333" i="1"/>
  <c r="J334" i="1"/>
  <c r="K334"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J436" i="1"/>
  <c r="J437" i="1"/>
  <c r="K437"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J511" i="1"/>
  <c r="J512" i="1"/>
  <c r="K512" i="1" s="1"/>
  <c r="J513" i="1"/>
  <c r="K513" i="1" s="1"/>
  <c r="J514" i="1"/>
  <c r="K514" i="1" s="1"/>
  <c r="J515" i="1"/>
  <c r="K515" i="1" s="1"/>
  <c r="J516" i="1"/>
  <c r="K516" i="1" s="1"/>
  <c r="J517" i="1"/>
  <c r="K517" i="1" s="1"/>
  <c r="J518" i="1"/>
  <c r="K518"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J555" i="1"/>
  <c r="J556" i="1"/>
  <c r="K556" i="1" s="1"/>
  <c r="J557" i="1"/>
  <c r="K557" i="1" s="1"/>
  <c r="J558" i="1"/>
  <c r="K558" i="1" s="1"/>
  <c r="J559" i="1"/>
  <c r="K559" i="1" s="1"/>
  <c r="J560" i="1"/>
  <c r="K560" i="1" s="1"/>
  <c r="J561" i="1"/>
  <c r="K561" i="1" s="1"/>
  <c r="J562" i="1"/>
  <c r="K562"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J664" i="1"/>
  <c r="J665" i="1"/>
  <c r="K665" i="1" s="1"/>
  <c r="J666" i="1"/>
  <c r="K666" i="1" s="1"/>
  <c r="J667" i="1"/>
  <c r="K667" i="1" s="1"/>
  <c r="J668" i="1"/>
  <c r="K668" i="1" s="1"/>
  <c r="J669" i="1"/>
  <c r="K669" i="1" s="1"/>
  <c r="J670" i="1"/>
  <c r="K670" i="1" s="1"/>
  <c r="J671" i="1"/>
  <c r="K671"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J797" i="1"/>
  <c r="J798" i="1"/>
  <c r="K798" i="1" s="1"/>
  <c r="J799" i="1"/>
  <c r="K799" i="1" s="1"/>
  <c r="J800" i="1"/>
  <c r="K800" i="1" s="1"/>
  <c r="J801" i="1"/>
  <c r="K801" i="1" s="1"/>
  <c r="J802" i="1"/>
  <c r="K802" i="1" s="1"/>
  <c r="J803" i="1"/>
  <c r="K803" i="1" s="1"/>
  <c r="J804" i="1"/>
  <c r="K804"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J891" i="1"/>
  <c r="J892" i="1"/>
  <c r="K892" i="1" s="1"/>
  <c r="J893" i="1"/>
  <c r="K893" i="1" s="1"/>
  <c r="J894" i="1"/>
  <c r="K894" i="1" s="1"/>
  <c r="J895" i="1"/>
  <c r="K895" i="1" s="1"/>
  <c r="J896" i="1"/>
  <c r="K896" i="1" s="1"/>
  <c r="J897" i="1"/>
  <c r="K897" i="1" s="1"/>
  <c r="J898" i="1"/>
  <c r="K898"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J1002" i="1"/>
  <c r="J1003" i="1"/>
  <c r="K1003" i="1" s="1"/>
  <c r="J1004" i="1"/>
  <c r="K1004" i="1" s="1"/>
  <c r="J1005" i="1"/>
  <c r="K1005" i="1" s="1"/>
  <c r="J1006" i="1"/>
  <c r="K1006" i="1" s="1"/>
  <c r="J1007" i="1"/>
  <c r="K1007" i="1" s="1"/>
  <c r="J1008" i="1"/>
  <c r="K1008" i="1" s="1"/>
  <c r="J1009" i="1"/>
  <c r="K1009"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J1065" i="1"/>
  <c r="J1066" i="1"/>
  <c r="K1066" i="1" s="1"/>
  <c r="J1067" i="1"/>
  <c r="K1067" i="1" s="1"/>
  <c r="J1068" i="1"/>
  <c r="K1068" i="1" s="1"/>
  <c r="J1069" i="1"/>
  <c r="K1069" i="1" s="1"/>
  <c r="J1070" i="1"/>
  <c r="K1070" i="1" s="1"/>
  <c r="J1071" i="1"/>
  <c r="K1071" i="1" s="1"/>
  <c r="J1072" i="1"/>
  <c r="K1072"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J1171" i="1"/>
  <c r="J1172" i="1"/>
  <c r="K1172" i="1" s="1"/>
  <c r="J1173" i="1"/>
  <c r="K1173" i="1" s="1"/>
  <c r="J1174" i="1"/>
  <c r="K1174" i="1" s="1"/>
  <c r="J1175" i="1"/>
  <c r="K1175" i="1" s="1"/>
  <c r="J1176" i="1"/>
  <c r="K1176" i="1" s="1"/>
  <c r="J1177" i="1"/>
  <c r="K1177" i="1" s="1"/>
  <c r="J1178" i="1"/>
  <c r="K1178"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J1219" i="1"/>
  <c r="J1220" i="1"/>
  <c r="K1220"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J1341" i="1"/>
  <c r="J1342" i="1"/>
  <c r="K1342" i="1" s="1"/>
  <c r="J1343" i="1"/>
  <c r="K1343" i="1" s="1"/>
  <c r="J1344" i="1"/>
  <c r="K1344" i="1" s="1"/>
  <c r="J1345" i="1"/>
  <c r="K1345" i="1" s="1"/>
  <c r="J1346" i="1"/>
  <c r="K1346" i="1" s="1"/>
  <c r="J1347" i="1"/>
  <c r="K1347" i="1" s="1"/>
  <c r="J1348" i="1"/>
  <c r="K1348"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J1395" i="1"/>
  <c r="J1396" i="1"/>
  <c r="K1396"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J1490" i="1"/>
  <c r="J1491" i="1"/>
  <c r="K1491"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J1517" i="1"/>
  <c r="J1518" i="1"/>
  <c r="K1518" i="1" s="1"/>
  <c r="J1519" i="1"/>
  <c r="K1519" i="1" s="1"/>
  <c r="J1520" i="1"/>
  <c r="K1520" i="1" s="1"/>
  <c r="J1521" i="1"/>
  <c r="K1521" i="1" s="1"/>
  <c r="J1522" i="1"/>
  <c r="K1522" i="1" s="1"/>
  <c r="J1523" i="1"/>
  <c r="K1523" i="1" s="1"/>
  <c r="J1524" i="1"/>
  <c r="K1524"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J1612" i="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J1628" i="1"/>
  <c r="J1629" i="1"/>
  <c r="K1629" i="1" s="1"/>
  <c r="J1630" i="1"/>
  <c r="K1630" i="1" s="1"/>
  <c r="J1631" i="1"/>
  <c r="K1631" i="1" s="1"/>
  <c r="J1632" i="1"/>
  <c r="K1632" i="1" s="1"/>
  <c r="J1633" i="1"/>
  <c r="K1633" i="1" s="1"/>
  <c r="J1634" i="1"/>
  <c r="K1634" i="1" s="1"/>
  <c r="J1635" i="1"/>
  <c r="K1635"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817" i="1"/>
  <c r="J1818" i="1"/>
  <c r="J1819" i="1"/>
  <c r="K1819"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J1962" i="1"/>
  <c r="J1963" i="1"/>
  <c r="K1963" i="1" s="1"/>
  <c r="J1964" i="1"/>
  <c r="K1964" i="1" s="1"/>
  <c r="J1965" i="1"/>
  <c r="K1965" i="1" s="1"/>
  <c r="J1966" i="1"/>
  <c r="K1966" i="1" s="1"/>
  <c r="J1967" i="1"/>
  <c r="K1967" i="1" s="1"/>
  <c r="J1968" i="1"/>
  <c r="K1968" i="1" s="1"/>
  <c r="J1969" i="1"/>
  <c r="K1969"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J1996" i="1"/>
  <c r="J1997" i="1"/>
  <c r="K1997"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J2031" i="1"/>
  <c r="J2032" i="1"/>
  <c r="K2032"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J2052" i="1"/>
  <c r="J2053" i="1"/>
  <c r="K2053"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J2074" i="1"/>
  <c r="J2075" i="1"/>
  <c r="K2075"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J2122" i="1"/>
  <c r="J2123" i="1"/>
  <c r="K2123"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J2168" i="1"/>
  <c r="J2169" i="1"/>
  <c r="K2169"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J2214" i="1"/>
  <c r="J2215" i="1"/>
  <c r="K2215"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J2237" i="1"/>
  <c r="J2238" i="1"/>
  <c r="K2238"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J2313" i="1"/>
  <c r="J2314" i="1"/>
  <c r="K2314"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J2350" i="1"/>
  <c r="J2351" i="1"/>
  <c r="K2351"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6" i="1"/>
  <c r="K2456" i="1" s="1"/>
  <c r="J2457" i="1"/>
  <c r="K2457" i="1" s="1"/>
  <c r="J2458" i="1"/>
  <c r="K2458" i="1" s="1"/>
  <c r="J2459" i="1"/>
  <c r="K2459" i="1" s="1"/>
  <c r="J2460" i="1"/>
  <c r="K2460" i="1" s="1"/>
  <c r="J2461" i="1"/>
  <c r="K2461" i="1" s="1"/>
  <c r="J2462" i="1"/>
  <c r="K2462" i="1" s="1"/>
  <c r="J2463" i="1"/>
  <c r="J2464" i="1"/>
  <c r="J2465" i="1"/>
  <c r="K2465" i="1" s="1"/>
  <c r="J2467" i="1"/>
  <c r="K2467" i="1" s="1"/>
  <c r="J2468" i="1"/>
  <c r="K2468" i="1" s="1"/>
  <c r="J2469" i="1"/>
  <c r="K2469" i="1" s="1"/>
  <c r="J2470" i="1"/>
  <c r="K2470" i="1" s="1"/>
  <c r="J2471" i="1"/>
  <c r="K2471" i="1" s="1"/>
  <c r="J2472" i="1"/>
  <c r="K2472" i="1" s="1"/>
  <c r="J2473" i="1"/>
  <c r="K2473" i="1" s="1"/>
  <c r="J2474" i="1"/>
  <c r="K2474" i="1" s="1"/>
  <c r="J2475" i="1"/>
  <c r="K2475" i="1" s="1"/>
  <c r="J2476" i="1"/>
  <c r="K2476" i="1" s="1"/>
  <c r="J2477" i="1"/>
  <c r="K2477" i="1" s="1"/>
  <c r="J2478" i="1"/>
  <c r="K2478" i="1" s="1"/>
  <c r="J2479" i="1"/>
  <c r="K2479" i="1" s="1"/>
  <c r="J2480" i="1"/>
  <c r="K2480" i="1" s="1"/>
  <c r="J2481" i="1"/>
  <c r="K2481" i="1" s="1"/>
  <c r="J2482" i="1"/>
  <c r="K2482" i="1" s="1"/>
  <c r="J2483" i="1"/>
  <c r="K2483" i="1" s="1"/>
  <c r="J2484" i="1"/>
  <c r="K2484" i="1" s="1"/>
  <c r="J2485" i="1"/>
  <c r="K2485" i="1" s="1"/>
  <c r="J2486" i="1"/>
  <c r="K2486" i="1" s="1"/>
  <c r="J2487" i="1"/>
  <c r="K2487" i="1" s="1"/>
  <c r="J2488" i="1"/>
  <c r="K2488" i="1" s="1"/>
  <c r="J2489" i="1"/>
  <c r="J2490" i="1"/>
  <c r="J2491" i="1"/>
  <c r="K2491" i="1" s="1"/>
  <c r="J2492" i="1"/>
  <c r="K2492" i="1" s="1"/>
  <c r="J2493" i="1"/>
  <c r="K2493" i="1" s="1"/>
  <c r="J2494" i="1"/>
  <c r="K2494" i="1" s="1"/>
  <c r="J2495" i="1"/>
  <c r="K2495" i="1" s="1"/>
  <c r="J2496" i="1"/>
  <c r="K2496" i="1" s="1"/>
  <c r="J2497" i="1"/>
  <c r="K2497" i="1" s="1"/>
  <c r="J2499" i="1"/>
  <c r="K2499" i="1" s="1"/>
  <c r="J2500" i="1"/>
  <c r="K2500" i="1" s="1"/>
  <c r="J2501" i="1"/>
  <c r="K2501" i="1" s="1"/>
  <c r="J2502" i="1"/>
  <c r="K2502" i="1" s="1"/>
  <c r="J2503" i="1"/>
  <c r="K2503" i="1" s="1"/>
  <c r="J2504" i="1"/>
  <c r="K2504" i="1" s="1"/>
  <c r="J2505" i="1"/>
  <c r="K2505" i="1" s="1"/>
  <c r="J2506" i="1"/>
  <c r="K2506" i="1" s="1"/>
  <c r="J2507" i="1"/>
  <c r="K2507" i="1" s="1"/>
  <c r="J2508" i="1"/>
  <c r="K2508" i="1" s="1"/>
  <c r="J2509" i="1"/>
  <c r="K2509" i="1" s="1"/>
  <c r="J2510" i="1"/>
  <c r="K2510" i="1" s="1"/>
  <c r="J2511" i="1"/>
  <c r="K2511" i="1" s="1"/>
  <c r="J2512" i="1"/>
  <c r="K2512" i="1" s="1"/>
  <c r="J2513" i="1"/>
  <c r="K2513" i="1" s="1"/>
  <c r="J2514" i="1"/>
  <c r="K2514" i="1" s="1"/>
  <c r="J2515" i="1"/>
  <c r="K2515"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J2705" i="1"/>
  <c r="J2706" i="1"/>
  <c r="K2706" i="1" s="1"/>
  <c r="J2707" i="1"/>
  <c r="K2707" i="1" s="1"/>
  <c r="J2708" i="1"/>
  <c r="K2708" i="1" s="1"/>
  <c r="J2709" i="1"/>
  <c r="K2709" i="1" s="1"/>
  <c r="J2710" i="1"/>
  <c r="K2710" i="1" s="1"/>
  <c r="J2711" i="1"/>
  <c r="K2711" i="1" s="1"/>
  <c r="J2712" i="1"/>
  <c r="K2712"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J2866" i="1"/>
  <c r="J2867" i="1"/>
  <c r="K2867" i="1" s="1"/>
  <c r="J2868" i="1"/>
  <c r="K2868" i="1" s="1"/>
  <c r="J2869" i="1"/>
  <c r="K2869" i="1" s="1"/>
  <c r="J2870" i="1"/>
  <c r="K2870" i="1" s="1"/>
  <c r="J2871" i="1"/>
  <c r="K2871" i="1" s="1"/>
  <c r="J2872" i="1"/>
  <c r="K2872" i="1" s="1"/>
  <c r="J2873" i="1"/>
  <c r="K2873"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569" i="1"/>
  <c r="J3570" i="1"/>
  <c r="J3571" i="1"/>
  <c r="K3571"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J3633" i="1"/>
  <c r="J3634" i="1"/>
  <c r="K3634"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J3661" i="1"/>
  <c r="J3662" i="1"/>
  <c r="K3662"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J3705" i="1"/>
  <c r="J3706" i="1"/>
  <c r="K3706"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J3786" i="1"/>
  <c r="J3787" i="1"/>
  <c r="K3787"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J3866" i="1"/>
  <c r="J3867" i="1"/>
  <c r="K3867"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J3931" i="1"/>
  <c r="J3932" i="1"/>
  <c r="K3932"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J3955" i="1"/>
  <c r="J3956" i="1"/>
  <c r="K3956"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J3992" i="1"/>
  <c r="J3993" i="1"/>
  <c r="K3993"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186" i="1"/>
  <c r="J4187" i="1"/>
  <c r="J4188" i="1"/>
  <c r="K4188"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371" i="1"/>
  <c r="J4372" i="1"/>
  <c r="J4373" i="1"/>
  <c r="K4373" i="1" s="1"/>
  <c r="J4375" i="1"/>
  <c r="K4375" i="1" s="1"/>
  <c r="J4376" i="1"/>
  <c r="K4376" i="1" s="1"/>
  <c r="J4377" i="1"/>
  <c r="K4377" i="1" s="1"/>
  <c r="J4378" i="1"/>
  <c r="K4378" i="1" s="1"/>
  <c r="J4379" i="1"/>
  <c r="K4379" i="1" s="1"/>
  <c r="J4380" i="1"/>
  <c r="K4380" i="1" s="1"/>
  <c r="J4381" i="1"/>
  <c r="K4381" i="1" s="1"/>
  <c r="J4382" i="1"/>
  <c r="K4382" i="1" s="1"/>
  <c r="J4383" i="1"/>
  <c r="K4383" i="1" s="1"/>
  <c r="J4384" i="1"/>
  <c r="K4384" i="1" s="1"/>
  <c r="J4385" i="1"/>
  <c r="K4385" i="1" s="1"/>
  <c r="J4386" i="1"/>
  <c r="K4386" i="1" s="1"/>
  <c r="J4387" i="1"/>
  <c r="K4387" i="1" s="1"/>
  <c r="J4388" i="1"/>
  <c r="K4388" i="1" s="1"/>
  <c r="J4671" i="1"/>
  <c r="J4672" i="1"/>
  <c r="J4673" i="1"/>
  <c r="K4673"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J4692" i="1"/>
  <c r="J4693" i="1"/>
  <c r="K4693"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J4722" i="1"/>
  <c r="J4723" i="1"/>
  <c r="K4723"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J4746" i="1"/>
  <c r="J4747" i="1"/>
  <c r="K4747"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J4787" i="1"/>
  <c r="J4788" i="1"/>
  <c r="K4788" i="1" s="1"/>
  <c r="J4790" i="1"/>
  <c r="K4790" i="1" s="1"/>
  <c r="J4791" i="1"/>
  <c r="K4791" i="1" s="1"/>
  <c r="J4792" i="1"/>
  <c r="K4792" i="1" s="1"/>
  <c r="J4793" i="1"/>
  <c r="K4793" i="1" s="1"/>
  <c r="J4794" i="1"/>
  <c r="K4794" i="1" s="1"/>
  <c r="J4795" i="1"/>
  <c r="K4795" i="1" s="1"/>
  <c r="J4796" i="1"/>
  <c r="K4796" i="1" s="1"/>
  <c r="J4797" i="1"/>
  <c r="K4797" i="1" s="1"/>
  <c r="J4798" i="1"/>
  <c r="K4798" i="1" s="1"/>
  <c r="J4799" i="1"/>
  <c r="K4799" i="1" s="1"/>
  <c r="J4800" i="1"/>
  <c r="K4800" i="1" s="1"/>
  <c r="J4801" i="1"/>
  <c r="K4801" i="1" s="1"/>
  <c r="J4802" i="1"/>
  <c r="K4802" i="1" s="1"/>
  <c r="J4803" i="1"/>
  <c r="K4803" i="1" s="1"/>
  <c r="J4804" i="1"/>
  <c r="K4804" i="1" s="1"/>
  <c r="J4805" i="1"/>
  <c r="K4805" i="1" s="1"/>
  <c r="J4806" i="1"/>
  <c r="K4806" i="1" s="1"/>
  <c r="J4807" i="1"/>
  <c r="K4807" i="1" s="1"/>
  <c r="J4808" i="1"/>
  <c r="K4808" i="1" s="1"/>
  <c r="J4809" i="1"/>
  <c r="J4810" i="1"/>
  <c r="J4811" i="1"/>
  <c r="K4811" i="1" s="1"/>
  <c r="J4813" i="1"/>
  <c r="K4813" i="1" s="1"/>
  <c r="J4814" i="1"/>
  <c r="K4814" i="1" s="1"/>
  <c r="J4815" i="1"/>
  <c r="K4815" i="1" s="1"/>
  <c r="J4816" i="1"/>
  <c r="K4816" i="1" s="1"/>
  <c r="J4817" i="1"/>
  <c r="K4817" i="1" s="1"/>
  <c r="J4818" i="1"/>
  <c r="K4818" i="1" s="1"/>
  <c r="J4819" i="1"/>
  <c r="K4819" i="1" s="1"/>
  <c r="J4820" i="1"/>
  <c r="K4820" i="1" s="1"/>
  <c r="J4821" i="1"/>
  <c r="K4821" i="1" s="1"/>
  <c r="J4822" i="1"/>
  <c r="K4822" i="1" s="1"/>
  <c r="J4823" i="1"/>
  <c r="K4823" i="1" s="1"/>
  <c r="J4824" i="1"/>
  <c r="K4824" i="1" s="1"/>
  <c r="J4825" i="1"/>
  <c r="K4825" i="1" s="1"/>
  <c r="J4826" i="1"/>
  <c r="K4826" i="1" s="1"/>
  <c r="J4827" i="1"/>
  <c r="K4827" i="1" s="1"/>
  <c r="J4828" i="1"/>
  <c r="K4828" i="1" s="1"/>
  <c r="J4829" i="1"/>
  <c r="K4829" i="1" s="1"/>
  <c r="J4830" i="1"/>
  <c r="J4831" i="1"/>
  <c r="J4832" i="1"/>
  <c r="K4832" i="1" s="1"/>
  <c r="J4834" i="1"/>
  <c r="K4834" i="1" s="1"/>
  <c r="J4835" i="1"/>
  <c r="K4835" i="1" s="1"/>
  <c r="J4836" i="1"/>
  <c r="K4836" i="1" s="1"/>
  <c r="J4837" i="1"/>
  <c r="K4837" i="1" s="1"/>
  <c r="J4838" i="1"/>
  <c r="K4838" i="1" s="1"/>
  <c r="J4839" i="1"/>
  <c r="K4839" i="1" s="1"/>
  <c r="J4840" i="1"/>
  <c r="K4840" i="1" s="1"/>
  <c r="J4841" i="1"/>
  <c r="K4841" i="1" s="1"/>
  <c r="J4842" i="1"/>
  <c r="K4842" i="1" s="1"/>
  <c r="J4843" i="1"/>
  <c r="K4843" i="1" s="1"/>
  <c r="J4844" i="1"/>
  <c r="K4844" i="1" s="1"/>
  <c r="J4845" i="1"/>
  <c r="K4845" i="1" s="1"/>
  <c r="J4846" i="1"/>
  <c r="K4846" i="1" s="1"/>
  <c r="J4847" i="1"/>
  <c r="K4847" i="1" s="1"/>
  <c r="J4848" i="1"/>
  <c r="K4848" i="1" s="1"/>
  <c r="J4849" i="1"/>
  <c r="K4849" i="1" s="1"/>
  <c r="J4850" i="1"/>
  <c r="K4850" i="1" s="1"/>
  <c r="J4851" i="1"/>
  <c r="K4851" i="1" s="1"/>
  <c r="J4852" i="1"/>
  <c r="K4852" i="1" s="1"/>
  <c r="J4853" i="1"/>
  <c r="J4854" i="1"/>
  <c r="J4855" i="1"/>
  <c r="K4855" i="1" s="1"/>
  <c r="J4856" i="1"/>
  <c r="K4856" i="1" s="1"/>
  <c r="J4857" i="1"/>
  <c r="K4857" i="1" s="1"/>
  <c r="J4858" i="1"/>
  <c r="K4858" i="1" s="1"/>
  <c r="J4859" i="1"/>
  <c r="K4859" i="1" s="1"/>
  <c r="J4860" i="1"/>
  <c r="K4860" i="1" s="1"/>
  <c r="J4861" i="1"/>
  <c r="K4861" i="1" s="1"/>
  <c r="J4864" i="1"/>
  <c r="K4864" i="1" s="1"/>
  <c r="J4865" i="1"/>
  <c r="K4865" i="1" s="1"/>
  <c r="J4866" i="1"/>
  <c r="K4866" i="1" s="1"/>
  <c r="J4867" i="1"/>
  <c r="K4867" i="1" s="1"/>
  <c r="J4868" i="1"/>
  <c r="K4868" i="1" s="1"/>
  <c r="J4869" i="1"/>
  <c r="K4869" i="1" s="1"/>
  <c r="J4870" i="1"/>
  <c r="K4870" i="1" s="1"/>
  <c r="J4871" i="1"/>
  <c r="K4871" i="1" s="1"/>
  <c r="J4872" i="1"/>
  <c r="K4872" i="1" s="1"/>
  <c r="J4873" i="1"/>
  <c r="K4873" i="1" s="1"/>
  <c r="J5138" i="1"/>
  <c r="K5138" i="1" s="1"/>
  <c r="J5139" i="1"/>
  <c r="K5139" i="1" s="1"/>
  <c r="J5140" i="1"/>
  <c r="K5140" i="1" s="1"/>
  <c r="J5141" i="1"/>
  <c r="K5141" i="1" s="1"/>
  <c r="J5142" i="1"/>
  <c r="K5142" i="1" s="1"/>
  <c r="J5143" i="1"/>
  <c r="K5143" i="1" s="1"/>
  <c r="J5144" i="1"/>
  <c r="K5144" i="1" s="1"/>
  <c r="J5145" i="1"/>
  <c r="K5145" i="1" s="1"/>
  <c r="J5146" i="1"/>
  <c r="K5146" i="1" s="1"/>
  <c r="J5147" i="1"/>
  <c r="K5147" i="1" s="1"/>
  <c r="J5148" i="1"/>
  <c r="K5148" i="1" s="1"/>
  <c r="J5149" i="1"/>
  <c r="K5149" i="1" s="1"/>
  <c r="J5150" i="1"/>
  <c r="K5150" i="1" s="1"/>
  <c r="J5151" i="1"/>
  <c r="K5151" i="1" s="1"/>
  <c r="J1706" i="1"/>
  <c r="J1707" i="1"/>
  <c r="J1708" i="1"/>
  <c r="K1708"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J1744" i="1"/>
  <c r="J1745" i="1"/>
  <c r="K1745"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J1781" i="1"/>
  <c r="J1782" i="1"/>
  <c r="K1782"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3080" i="1"/>
  <c r="J3081" i="1"/>
  <c r="J3082" i="1"/>
  <c r="K3082"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J3112" i="1"/>
  <c r="J3113" i="1"/>
  <c r="K3113"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J3143" i="1"/>
  <c r="J3144" i="1"/>
  <c r="K3144"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J3174" i="1"/>
  <c r="J3175" i="1"/>
  <c r="K3175"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J3214" i="1"/>
  <c r="J3215" i="1"/>
  <c r="K3215"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J3254" i="1"/>
  <c r="J3255" i="1"/>
  <c r="K3255"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J3294" i="1"/>
  <c r="J3295" i="1"/>
  <c r="K3295"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J3323" i="1"/>
  <c r="J3324" i="1"/>
  <c r="K3324"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J3352" i="1"/>
  <c r="J3353" i="1"/>
  <c r="K3353"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J3381" i="1"/>
  <c r="J3382" i="1"/>
  <c r="K3382" i="1" s="1"/>
  <c r="J3383" i="1"/>
  <c r="K3383" i="1" s="1"/>
  <c r="J3384" i="1"/>
  <c r="K3384" i="1" s="1"/>
  <c r="J3385" i="1"/>
  <c r="K3385" i="1" s="1"/>
  <c r="J3386" i="1"/>
  <c r="K3386" i="1" s="1"/>
  <c r="J3387" i="1"/>
  <c r="K3387" i="1" s="1"/>
  <c r="J3388" i="1"/>
  <c r="K3388" i="1" s="1"/>
  <c r="J3389" i="1"/>
  <c r="K3389" i="1" s="1"/>
  <c r="J3390" i="1"/>
  <c r="K3390"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J3444" i="1"/>
  <c r="J3445" i="1"/>
  <c r="K3445" i="1" s="1"/>
  <c r="J3446" i="1"/>
  <c r="K3446" i="1" s="1"/>
  <c r="J3447" i="1"/>
  <c r="K3447" i="1" s="1"/>
  <c r="J3448" i="1"/>
  <c r="K3448" i="1" s="1"/>
  <c r="J3449" i="1"/>
  <c r="K3449" i="1" s="1"/>
  <c r="J3450" i="1"/>
  <c r="K3450" i="1" s="1"/>
  <c r="J3451" i="1"/>
  <c r="K3451" i="1" s="1"/>
  <c r="J3452" i="1"/>
  <c r="K3452" i="1" s="1"/>
  <c r="J3453" i="1"/>
  <c r="K3453"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J3507" i="1"/>
  <c r="J3508" i="1"/>
  <c r="K3508" i="1" s="1"/>
  <c r="J3509" i="1"/>
  <c r="K3509" i="1" s="1"/>
  <c r="J3510" i="1"/>
  <c r="K3510" i="1" s="1"/>
  <c r="J3511" i="1"/>
  <c r="K3511" i="1" s="1"/>
  <c r="J3512" i="1"/>
  <c r="K3512" i="1" s="1"/>
  <c r="J3513" i="1"/>
  <c r="K3513" i="1" s="1"/>
  <c r="J3514" i="1"/>
  <c r="K3514" i="1" s="1"/>
  <c r="J3515" i="1"/>
  <c r="K3515" i="1" s="1"/>
  <c r="J3516" i="1"/>
  <c r="K3516"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4021" i="1"/>
  <c r="J4022" i="1"/>
  <c r="J4023" i="1"/>
  <c r="K4023"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J4046" i="1"/>
  <c r="J4047" i="1"/>
  <c r="K4047"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J4070" i="1"/>
  <c r="J4071" i="1"/>
  <c r="K4071"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J4094" i="1"/>
  <c r="J4095" i="1"/>
  <c r="K4095"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J4125" i="1"/>
  <c r="J4126" i="1"/>
  <c r="K4126"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J4156" i="1"/>
  <c r="J4157" i="1"/>
  <c r="K4157"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218" i="1"/>
  <c r="J4219" i="1"/>
  <c r="J4220" i="1"/>
  <c r="K4220"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J4270" i="1"/>
  <c r="J4271" i="1"/>
  <c r="K4271"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J4319" i="1"/>
  <c r="K4319" i="1" s="1"/>
  <c r="J4320" i="1"/>
  <c r="J4321" i="1"/>
  <c r="J4322" i="1"/>
  <c r="K4322" i="1" s="1"/>
  <c r="J4324" i="1"/>
  <c r="K4324" i="1" s="1"/>
  <c r="J4325" i="1"/>
  <c r="K4325" i="1" s="1"/>
  <c r="J4326" i="1"/>
  <c r="K4326" i="1" s="1"/>
  <c r="J4327" i="1"/>
  <c r="K4327" i="1" s="1"/>
  <c r="J4328" i="1"/>
  <c r="K4328" i="1" s="1"/>
  <c r="J4329" i="1"/>
  <c r="K4329" i="1" s="1"/>
  <c r="J4330" i="1"/>
  <c r="K4330" i="1" s="1"/>
  <c r="J4331" i="1"/>
  <c r="K4331" i="1" s="1"/>
  <c r="J4332" i="1"/>
  <c r="K4332" i="1" s="1"/>
  <c r="J4333" i="1"/>
  <c r="K4333" i="1" s="1"/>
  <c r="J4334" i="1"/>
  <c r="K4334" i="1" s="1"/>
  <c r="J4335" i="1"/>
  <c r="K4335" i="1" s="1"/>
  <c r="J4336" i="1"/>
  <c r="K4336" i="1" s="1"/>
  <c r="J4337" i="1"/>
  <c r="K4337" i="1" s="1"/>
  <c r="J4338" i="1"/>
  <c r="K4338" i="1" s="1"/>
  <c r="J4339" i="1"/>
  <c r="K4339" i="1" s="1"/>
  <c r="J4340" i="1"/>
  <c r="K4340" i="1" s="1"/>
  <c r="J4341" i="1"/>
  <c r="K4341" i="1" s="1"/>
  <c r="J4342" i="1"/>
  <c r="K4342" i="1" s="1"/>
  <c r="J4343" i="1"/>
  <c r="K4343" i="1" s="1"/>
  <c r="J4344" i="1"/>
  <c r="K4344" i="1" s="1"/>
  <c r="J4345" i="1"/>
  <c r="K4345" i="1" s="1"/>
  <c r="J4346" i="1"/>
  <c r="K4346" i="1" s="1"/>
  <c r="J4347" i="1"/>
  <c r="K4347" i="1" s="1"/>
  <c r="J4348" i="1"/>
  <c r="K4348" i="1" s="1"/>
  <c r="J4349" i="1"/>
  <c r="K4349" i="1" s="1"/>
  <c r="J4350" i="1"/>
  <c r="K4350" i="1" s="1"/>
  <c r="J4351" i="1"/>
  <c r="K4351" i="1" s="1"/>
  <c r="J4352" i="1"/>
  <c r="K4352" i="1" s="1"/>
  <c r="J4353" i="1"/>
  <c r="K4353" i="1" s="1"/>
  <c r="J4354" i="1"/>
  <c r="K4354" i="1" s="1"/>
  <c r="J4355" i="1"/>
  <c r="K4355" i="1" s="1"/>
  <c r="J4356" i="1"/>
  <c r="K4356" i="1" s="1"/>
  <c r="J4357" i="1"/>
  <c r="K4357" i="1" s="1"/>
  <c r="J4358" i="1"/>
  <c r="K4358" i="1" s="1"/>
  <c r="J4359" i="1"/>
  <c r="K4359" i="1" s="1"/>
  <c r="J4360" i="1"/>
  <c r="K4360" i="1" s="1"/>
  <c r="J4361" i="1"/>
  <c r="K4361" i="1" s="1"/>
  <c r="J4362" i="1"/>
  <c r="K4362" i="1" s="1"/>
  <c r="J4363" i="1"/>
  <c r="K4363" i="1" s="1"/>
  <c r="J4364" i="1"/>
  <c r="K4364" i="1" s="1"/>
  <c r="J4365" i="1"/>
  <c r="K4365" i="1" s="1"/>
  <c r="J4366" i="1"/>
  <c r="K4366" i="1" s="1"/>
  <c r="J4367" i="1"/>
  <c r="K4367" i="1" s="1"/>
  <c r="J4368" i="1"/>
  <c r="K4368" i="1" s="1"/>
  <c r="J4369" i="1"/>
  <c r="K4369" i="1" s="1"/>
  <c r="J4370" i="1"/>
  <c r="K4370" i="1" s="1"/>
  <c r="J4389" i="1"/>
  <c r="J4390" i="1"/>
  <c r="J4391" i="1"/>
  <c r="K4391" i="1" s="1"/>
  <c r="J4393" i="1"/>
  <c r="K4393" i="1" s="1"/>
  <c r="J4394" i="1"/>
  <c r="K4394"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J4427" i="1"/>
  <c r="J4428" i="1"/>
  <c r="K4428"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J4464" i="1"/>
  <c r="J4465" i="1"/>
  <c r="K4465"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J4501" i="1"/>
  <c r="J4502" i="1"/>
  <c r="K4502" i="1" s="1"/>
  <c r="J4503" i="1"/>
  <c r="K4503" i="1" s="1"/>
  <c r="J4504" i="1"/>
  <c r="K4504" i="1" s="1"/>
  <c r="J4505" i="1"/>
  <c r="K4505" i="1" s="1"/>
  <c r="J4506" i="1"/>
  <c r="K4506" i="1" s="1"/>
  <c r="J4507" i="1"/>
  <c r="K4507" i="1" s="1"/>
  <c r="J4508" i="1"/>
  <c r="K4508" i="1" s="1"/>
  <c r="J4509" i="1"/>
  <c r="K4509"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J4537" i="1"/>
  <c r="J4538" i="1"/>
  <c r="K4538" i="1" s="1"/>
  <c r="J4539" i="1"/>
  <c r="K4539" i="1" s="1"/>
  <c r="J4540" i="1"/>
  <c r="K4540" i="1" s="1"/>
  <c r="J4541" i="1"/>
  <c r="K4541" i="1" s="1"/>
  <c r="J4542" i="1"/>
  <c r="K4542" i="1" s="1"/>
  <c r="J4543" i="1"/>
  <c r="K4543" i="1" s="1"/>
  <c r="J4544" i="1"/>
  <c r="K4544" i="1" s="1"/>
  <c r="J4545" i="1"/>
  <c r="K4545"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J4573" i="1"/>
  <c r="J4574" i="1"/>
  <c r="K4574" i="1" s="1"/>
  <c r="J4575" i="1"/>
  <c r="K4575" i="1" s="1"/>
  <c r="J4576" i="1"/>
  <c r="K4576" i="1" s="1"/>
  <c r="J4577" i="1"/>
  <c r="K4577" i="1" s="1"/>
  <c r="J4578" i="1"/>
  <c r="K4578" i="1" s="1"/>
  <c r="J4579" i="1"/>
  <c r="K4579" i="1" s="1"/>
  <c r="J4580" i="1"/>
  <c r="K4580" i="1" s="1"/>
  <c r="J4581" i="1"/>
  <c r="K4581"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J4609" i="1"/>
  <c r="J4610" i="1"/>
  <c r="K4610" i="1" s="1"/>
  <c r="J4611" i="1"/>
  <c r="K4611" i="1" s="1"/>
  <c r="J4612" i="1"/>
  <c r="K4612" i="1" s="1"/>
  <c r="J4613" i="1"/>
  <c r="K4613"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J4630" i="1"/>
  <c r="J4631" i="1"/>
  <c r="K4631" i="1" s="1"/>
  <c r="J4632" i="1"/>
  <c r="K4632" i="1" s="1"/>
  <c r="J4633" i="1"/>
  <c r="K4633" i="1" s="1"/>
  <c r="J4634" i="1"/>
  <c r="K4634"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J4651" i="1"/>
  <c r="J4652" i="1"/>
  <c r="K4652" i="1" s="1"/>
  <c r="J4653" i="1"/>
  <c r="K4653" i="1" s="1"/>
  <c r="J4654" i="1"/>
  <c r="K4654" i="1" s="1"/>
  <c r="J4655" i="1"/>
  <c r="K4655"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874" i="1"/>
  <c r="J4875" i="1"/>
  <c r="J4876" i="1"/>
  <c r="K4876" i="1" s="1"/>
  <c r="J4877" i="1"/>
  <c r="K4877" i="1" s="1"/>
  <c r="J4878" i="1"/>
  <c r="K4878" i="1" s="1"/>
  <c r="J4879" i="1"/>
  <c r="K4879" i="1" s="1"/>
  <c r="J4880" i="1"/>
  <c r="K4880" i="1" s="1"/>
  <c r="J4881" i="1"/>
  <c r="K4881" i="1" s="1"/>
  <c r="J4882" i="1"/>
  <c r="K4882" i="1" s="1"/>
  <c r="J4885" i="1"/>
  <c r="K4885" i="1" s="1"/>
  <c r="J4886" i="1"/>
  <c r="K4886" i="1" s="1"/>
  <c r="J4887" i="1"/>
  <c r="K4887" i="1" s="1"/>
  <c r="J4888" i="1"/>
  <c r="K4888" i="1" s="1"/>
  <c r="J4889" i="1"/>
  <c r="K4889" i="1" s="1"/>
  <c r="J4890" i="1"/>
  <c r="K4890" i="1" s="1"/>
  <c r="J4891" i="1"/>
  <c r="K4891" i="1" s="1"/>
  <c r="J4892" i="1"/>
  <c r="K4892" i="1" s="1"/>
  <c r="J4893" i="1"/>
  <c r="K4893" i="1" s="1"/>
  <c r="J4894" i="1"/>
  <c r="K4894" i="1" s="1"/>
  <c r="J4895" i="1"/>
  <c r="K4895" i="1" s="1"/>
  <c r="J4896" i="1"/>
  <c r="K4896" i="1" s="1"/>
  <c r="J4897" i="1"/>
  <c r="K4897" i="1" s="1"/>
  <c r="J4898" i="1"/>
  <c r="K4898" i="1" s="1"/>
  <c r="J4899" i="1"/>
  <c r="K4899" i="1" s="1"/>
  <c r="J4900" i="1"/>
  <c r="K4900" i="1" s="1"/>
  <c r="J4901" i="1"/>
  <c r="K4901" i="1" s="1"/>
  <c r="J4902" i="1"/>
  <c r="K4902" i="1" s="1"/>
  <c r="J4903" i="1"/>
  <c r="K4903" i="1" s="1"/>
  <c r="J4904" i="1"/>
  <c r="K4904" i="1" s="1"/>
  <c r="J4905" i="1"/>
  <c r="K4905" i="1" s="1"/>
  <c r="J4906" i="1"/>
  <c r="K4906" i="1" s="1"/>
  <c r="J4907" i="1"/>
  <c r="J4908" i="1"/>
  <c r="J4909" i="1"/>
  <c r="K4909" i="1" s="1"/>
  <c r="J4910" i="1"/>
  <c r="K4910" i="1" s="1"/>
  <c r="J4911" i="1"/>
  <c r="K4911" i="1" s="1"/>
  <c r="J4912" i="1"/>
  <c r="K4912" i="1" s="1"/>
  <c r="J4913" i="1"/>
  <c r="K4913" i="1" s="1"/>
  <c r="J4914" i="1"/>
  <c r="K4914" i="1" s="1"/>
  <c r="J4915" i="1"/>
  <c r="K4915" i="1" s="1"/>
  <c r="J4918" i="1"/>
  <c r="K4918" i="1" s="1"/>
  <c r="J4919" i="1"/>
  <c r="K4919" i="1" s="1"/>
  <c r="J4920" i="1"/>
  <c r="K4920" i="1" s="1"/>
  <c r="J4921" i="1"/>
  <c r="K4921" i="1" s="1"/>
  <c r="J4922" i="1"/>
  <c r="K4922" i="1" s="1"/>
  <c r="J4923" i="1"/>
  <c r="K4923" i="1" s="1"/>
  <c r="J4924" i="1"/>
  <c r="K4924" i="1" s="1"/>
  <c r="J4925" i="1"/>
  <c r="K4925" i="1" s="1"/>
  <c r="J4926" i="1"/>
  <c r="K4926" i="1" s="1"/>
  <c r="J4927" i="1"/>
  <c r="K4927" i="1" s="1"/>
  <c r="J4928" i="1"/>
  <c r="K4928" i="1" s="1"/>
  <c r="J4929" i="1"/>
  <c r="K4929" i="1" s="1"/>
  <c r="J4930" i="1"/>
  <c r="K4930" i="1" s="1"/>
  <c r="J4931" i="1"/>
  <c r="K4931" i="1" s="1"/>
  <c r="J4932" i="1"/>
  <c r="K4932" i="1" s="1"/>
  <c r="J4933" i="1"/>
  <c r="K4933" i="1" s="1"/>
  <c r="J4934" i="1"/>
  <c r="K4934" i="1" s="1"/>
  <c r="J4935" i="1"/>
  <c r="K4935" i="1" s="1"/>
  <c r="J4936" i="1"/>
  <c r="K4936" i="1" s="1"/>
  <c r="J4937" i="1"/>
  <c r="K4937" i="1" s="1"/>
  <c r="J4938" i="1"/>
  <c r="K4938" i="1" s="1"/>
  <c r="J4939" i="1"/>
  <c r="K4939" i="1" s="1"/>
  <c r="J4940" i="1"/>
  <c r="J4941" i="1"/>
  <c r="J4942" i="1"/>
  <c r="K4942" i="1" s="1"/>
  <c r="J4943" i="1"/>
  <c r="K4943" i="1" s="1"/>
  <c r="J4944" i="1"/>
  <c r="K4944" i="1" s="1"/>
  <c r="J4945" i="1"/>
  <c r="K4945" i="1" s="1"/>
  <c r="J4946" i="1"/>
  <c r="K4946" i="1" s="1"/>
  <c r="J4947" i="1"/>
  <c r="K4947" i="1" s="1"/>
  <c r="J4948" i="1"/>
  <c r="K4948" i="1" s="1"/>
  <c r="J4951" i="1"/>
  <c r="K4951" i="1" s="1"/>
  <c r="J4952" i="1"/>
  <c r="K4952" i="1" s="1"/>
  <c r="J4953" i="1"/>
  <c r="K4953" i="1" s="1"/>
  <c r="J4954" i="1"/>
  <c r="K4954" i="1" s="1"/>
  <c r="J4955" i="1"/>
  <c r="K4955" i="1" s="1"/>
  <c r="J4956" i="1"/>
  <c r="K4956" i="1" s="1"/>
  <c r="J4957" i="1"/>
  <c r="K4957" i="1" s="1"/>
  <c r="J4958" i="1"/>
  <c r="K4958" i="1" s="1"/>
  <c r="J4959" i="1"/>
  <c r="K4959" i="1" s="1"/>
  <c r="J4960" i="1"/>
  <c r="K4960" i="1" s="1"/>
  <c r="J4961" i="1"/>
  <c r="K4961" i="1" s="1"/>
  <c r="J4962" i="1"/>
  <c r="K4962" i="1" s="1"/>
  <c r="J4963" i="1"/>
  <c r="K4963" i="1" s="1"/>
  <c r="J4964" i="1"/>
  <c r="K4964" i="1" s="1"/>
  <c r="J4965" i="1"/>
  <c r="K4965" i="1" s="1"/>
  <c r="J4966" i="1"/>
  <c r="K4966" i="1" s="1"/>
  <c r="J4967" i="1"/>
  <c r="K4967" i="1" s="1"/>
  <c r="J4968" i="1"/>
  <c r="K4968" i="1" s="1"/>
  <c r="J4969" i="1"/>
  <c r="K4969" i="1" s="1"/>
  <c r="J4970" i="1"/>
  <c r="K4970" i="1" s="1"/>
  <c r="J4971" i="1"/>
  <c r="K4971" i="1" s="1"/>
  <c r="J4972" i="1"/>
  <c r="K4972" i="1" s="1"/>
  <c r="J4973" i="1"/>
  <c r="J4974" i="1"/>
  <c r="J4975" i="1"/>
  <c r="K4975" i="1" s="1"/>
  <c r="J4976" i="1"/>
  <c r="K4976" i="1" s="1"/>
  <c r="J4977" i="1"/>
  <c r="K4977" i="1" s="1"/>
  <c r="J4978" i="1"/>
  <c r="K4978" i="1" s="1"/>
  <c r="J4979" i="1"/>
  <c r="K4979" i="1" s="1"/>
  <c r="J4980" i="1"/>
  <c r="K4980" i="1" s="1"/>
  <c r="J4981" i="1"/>
  <c r="K4981" i="1" s="1"/>
  <c r="J4984" i="1"/>
  <c r="K4984" i="1" s="1"/>
  <c r="J4985" i="1"/>
  <c r="K4985" i="1" s="1"/>
  <c r="J4986" i="1"/>
  <c r="K4986" i="1" s="1"/>
  <c r="J4987" i="1"/>
  <c r="K4987" i="1" s="1"/>
  <c r="J4988" i="1"/>
  <c r="K4988" i="1" s="1"/>
  <c r="J4989" i="1"/>
  <c r="K4989" i="1" s="1"/>
  <c r="J4990" i="1"/>
  <c r="K4990" i="1" s="1"/>
  <c r="J4991" i="1"/>
  <c r="K4991" i="1" s="1"/>
  <c r="J4992" i="1"/>
  <c r="K4992" i="1" s="1"/>
  <c r="J4993" i="1"/>
  <c r="K4993" i="1" s="1"/>
  <c r="J4994" i="1"/>
  <c r="K4994" i="1" s="1"/>
  <c r="J4995" i="1"/>
  <c r="K4995" i="1" s="1"/>
  <c r="J4996" i="1"/>
  <c r="K4996" i="1" s="1"/>
  <c r="J4997" i="1"/>
  <c r="K4997" i="1" s="1"/>
  <c r="J4998" i="1"/>
  <c r="K4998" i="1" s="1"/>
  <c r="J4999" i="1"/>
  <c r="J5000" i="1"/>
  <c r="J5001" i="1"/>
  <c r="K5001" i="1" s="1"/>
  <c r="J5002" i="1"/>
  <c r="K5002" i="1" s="1"/>
  <c r="J5003" i="1"/>
  <c r="K5003" i="1" s="1"/>
  <c r="J5004" i="1"/>
  <c r="K5004" i="1" s="1"/>
  <c r="J5005" i="1"/>
  <c r="K5005" i="1" s="1"/>
  <c r="J5006" i="1"/>
  <c r="K5006" i="1" s="1"/>
  <c r="J5007" i="1"/>
  <c r="K5007" i="1" s="1"/>
  <c r="J5010" i="1"/>
  <c r="K5010" i="1" s="1"/>
  <c r="J5011" i="1"/>
  <c r="K5011" i="1" s="1"/>
  <c r="J5012" i="1"/>
  <c r="K5012" i="1" s="1"/>
  <c r="J5013" i="1"/>
  <c r="K5013" i="1" s="1"/>
  <c r="J5014" i="1"/>
  <c r="K5014" i="1" s="1"/>
  <c r="J5015" i="1"/>
  <c r="K5015" i="1" s="1"/>
  <c r="J5016" i="1"/>
  <c r="K5016" i="1" s="1"/>
  <c r="J5017" i="1"/>
  <c r="K5017" i="1" s="1"/>
  <c r="J5018" i="1"/>
  <c r="K5018" i="1" s="1"/>
  <c r="J5019" i="1"/>
  <c r="K5019" i="1" s="1"/>
  <c r="J5020" i="1"/>
  <c r="K5020" i="1" s="1"/>
  <c r="J5021" i="1"/>
  <c r="K5021" i="1" s="1"/>
  <c r="J5022" i="1"/>
  <c r="K5022" i="1" s="1"/>
  <c r="J5023" i="1"/>
  <c r="K5023" i="1" s="1"/>
  <c r="J5024" i="1"/>
  <c r="K5024" i="1" s="1"/>
  <c r="J5025" i="1"/>
  <c r="J5026" i="1"/>
  <c r="J5027" i="1"/>
  <c r="K5027" i="1" s="1"/>
  <c r="J5028" i="1"/>
  <c r="K5028" i="1" s="1"/>
  <c r="J5029" i="1"/>
  <c r="K5029" i="1" s="1"/>
  <c r="J5030" i="1"/>
  <c r="K5030" i="1" s="1"/>
  <c r="J5031" i="1"/>
  <c r="K5031" i="1" s="1"/>
  <c r="J5032" i="1"/>
  <c r="K5032" i="1" s="1"/>
  <c r="J5033" i="1"/>
  <c r="K5033" i="1" s="1"/>
  <c r="J5036" i="1"/>
  <c r="K5036" i="1" s="1"/>
  <c r="J5037" i="1"/>
  <c r="K5037" i="1" s="1"/>
  <c r="J5038" i="1"/>
  <c r="K5038" i="1" s="1"/>
  <c r="J5039" i="1"/>
  <c r="K5039" i="1" s="1"/>
  <c r="J5040" i="1"/>
  <c r="K5040" i="1" s="1"/>
  <c r="J5041" i="1"/>
  <c r="K5041" i="1" s="1"/>
  <c r="J5042" i="1"/>
  <c r="K5042" i="1" s="1"/>
  <c r="J5043" i="1"/>
  <c r="K5043" i="1" s="1"/>
  <c r="J5044" i="1"/>
  <c r="K5044" i="1" s="1"/>
  <c r="J5045" i="1"/>
  <c r="K5045" i="1" s="1"/>
  <c r="J5046" i="1"/>
  <c r="K5046" i="1" s="1"/>
  <c r="J5047" i="1"/>
  <c r="K5047" i="1" s="1"/>
  <c r="J5048" i="1"/>
  <c r="K5048" i="1" s="1"/>
  <c r="J5049" i="1"/>
  <c r="K5049" i="1" s="1"/>
  <c r="J5050" i="1"/>
  <c r="K5050" i="1" s="1"/>
  <c r="J5051" i="1"/>
  <c r="J5052" i="1"/>
  <c r="J5053" i="1"/>
  <c r="K5053" i="1" s="1"/>
  <c r="J5054" i="1"/>
  <c r="K5054" i="1" s="1"/>
  <c r="J5055" i="1"/>
  <c r="K5055" i="1" s="1"/>
  <c r="J5056" i="1"/>
  <c r="K5056" i="1" s="1"/>
  <c r="J5057" i="1"/>
  <c r="K5057" i="1" s="1"/>
  <c r="J5058" i="1"/>
  <c r="K5058" i="1" s="1"/>
  <c r="J5059" i="1"/>
  <c r="K5059" i="1" s="1"/>
  <c r="J5062" i="1"/>
  <c r="K5062" i="1" s="1"/>
  <c r="J5063" i="1"/>
  <c r="K5063" i="1" s="1"/>
  <c r="J5064" i="1"/>
  <c r="K5064" i="1" s="1"/>
  <c r="J5065" i="1"/>
  <c r="K5065" i="1" s="1"/>
  <c r="J5066" i="1"/>
  <c r="K5066" i="1" s="1"/>
  <c r="J5067" i="1"/>
  <c r="K5067" i="1" s="1"/>
  <c r="J5068" i="1"/>
  <c r="K5068" i="1" s="1"/>
  <c r="J5069" i="1"/>
  <c r="K5069" i="1" s="1"/>
  <c r="J5070" i="1"/>
  <c r="K5070" i="1" s="1"/>
  <c r="J5071" i="1"/>
  <c r="K5071" i="1" s="1"/>
  <c r="J5072" i="1"/>
  <c r="K5072" i="1" s="1"/>
  <c r="J5073" i="1"/>
  <c r="K5073" i="1" s="1"/>
  <c r="J5074" i="1"/>
  <c r="K5074" i="1" s="1"/>
  <c r="J5075" i="1"/>
  <c r="K5075" i="1" s="1"/>
  <c r="J5076" i="1"/>
  <c r="K5076" i="1" s="1"/>
  <c r="J5077" i="1"/>
  <c r="K5077" i="1" s="1"/>
  <c r="J5078" i="1"/>
  <c r="K5078" i="1" s="1"/>
  <c r="J5079" i="1"/>
  <c r="K5079" i="1" s="1"/>
  <c r="J5080" i="1"/>
  <c r="J5081" i="1"/>
  <c r="J5082" i="1"/>
  <c r="K5082" i="1" s="1"/>
  <c r="J5083" i="1"/>
  <c r="K5083" i="1" s="1"/>
  <c r="J5084" i="1"/>
  <c r="K5084" i="1" s="1"/>
  <c r="J5085" i="1"/>
  <c r="K5085" i="1" s="1"/>
  <c r="J5086" i="1"/>
  <c r="K5086" i="1" s="1"/>
  <c r="J5087" i="1"/>
  <c r="K5087" i="1" s="1"/>
  <c r="J5088" i="1"/>
  <c r="K5088" i="1" s="1"/>
  <c r="J5091" i="1"/>
  <c r="K5091" i="1" s="1"/>
  <c r="J5092" i="1"/>
  <c r="K5092" i="1" s="1"/>
  <c r="J5093" i="1"/>
  <c r="K5093" i="1" s="1"/>
  <c r="J5094" i="1"/>
  <c r="K5094" i="1" s="1"/>
  <c r="J5095" i="1"/>
  <c r="K5095" i="1" s="1"/>
  <c r="J5096" i="1"/>
  <c r="K5096" i="1" s="1"/>
  <c r="J5097" i="1"/>
  <c r="K5097" i="1" s="1"/>
  <c r="J5098" i="1"/>
  <c r="K5098" i="1" s="1"/>
  <c r="J5099" i="1"/>
  <c r="K5099" i="1" s="1"/>
  <c r="J5100" i="1"/>
  <c r="K5100" i="1" s="1"/>
  <c r="J5101" i="1"/>
  <c r="K5101" i="1" s="1"/>
  <c r="J5102" i="1"/>
  <c r="K5102" i="1" s="1"/>
  <c r="J5103" i="1"/>
  <c r="K5103" i="1" s="1"/>
  <c r="J5104" i="1"/>
  <c r="K5104" i="1" s="1"/>
  <c r="J5105" i="1"/>
  <c r="K5105" i="1" s="1"/>
  <c r="J5106" i="1"/>
  <c r="K5106" i="1" s="1"/>
  <c r="J5107" i="1"/>
  <c r="K5107" i="1" s="1"/>
  <c r="J5108" i="1"/>
  <c r="K5108" i="1" s="1"/>
  <c r="J5109" i="1"/>
  <c r="J5110" i="1"/>
  <c r="J5111" i="1"/>
  <c r="K5111" i="1" s="1"/>
  <c r="J5112" i="1"/>
  <c r="K5112" i="1" s="1"/>
  <c r="J5113" i="1"/>
  <c r="K5113" i="1" s="1"/>
  <c r="J5114" i="1"/>
  <c r="K5114" i="1" s="1"/>
  <c r="J5115" i="1"/>
  <c r="K5115" i="1" s="1"/>
  <c r="J5116" i="1"/>
  <c r="K5116" i="1" s="1"/>
  <c r="J5117" i="1"/>
  <c r="K5117" i="1" s="1"/>
  <c r="J5120" i="1"/>
  <c r="K5120" i="1" s="1"/>
  <c r="J5121" i="1"/>
  <c r="K5121" i="1" s="1"/>
  <c r="J5122" i="1"/>
  <c r="K5122" i="1" s="1"/>
  <c r="J5123" i="1"/>
  <c r="K5123" i="1" s="1"/>
  <c r="J5124" i="1"/>
  <c r="K5124" i="1" s="1"/>
  <c r="J5125" i="1"/>
  <c r="K5125" i="1" s="1"/>
  <c r="J5126" i="1"/>
  <c r="K5126" i="1" s="1"/>
  <c r="J5127" i="1"/>
  <c r="K5127" i="1" s="1"/>
  <c r="J5128" i="1"/>
  <c r="K5128" i="1" s="1"/>
  <c r="J5129" i="1"/>
  <c r="K5129" i="1" s="1"/>
  <c r="J5130" i="1"/>
  <c r="K5130" i="1" s="1"/>
  <c r="J5131" i="1"/>
  <c r="K5131" i="1" s="1"/>
  <c r="J5132" i="1"/>
  <c r="K5132" i="1" s="1"/>
  <c r="J5133" i="1"/>
  <c r="K5133" i="1" s="1"/>
  <c r="J5134" i="1"/>
  <c r="K5134" i="1" s="1"/>
  <c r="J5135" i="1"/>
  <c r="K5135" i="1" s="1"/>
  <c r="J5136" i="1"/>
  <c r="K5136" i="1" s="1"/>
  <c r="J5137" i="1"/>
  <c r="K5137" i="1" s="1"/>
  <c r="I5137" i="1"/>
  <c r="I5136" i="1"/>
  <c r="I5135" i="1"/>
  <c r="I5134" i="1"/>
  <c r="I5133" i="1"/>
  <c r="I5132" i="1"/>
  <c r="I5131" i="1"/>
  <c r="I5130" i="1"/>
  <c r="I5129" i="1"/>
  <c r="I5128" i="1"/>
  <c r="I5127" i="1"/>
  <c r="I5126" i="1"/>
  <c r="I5125" i="1"/>
  <c r="I5124" i="1"/>
  <c r="I5123" i="1"/>
  <c r="I5122" i="1"/>
  <c r="I5121" i="1"/>
  <c r="I5120"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88" i="1"/>
  <c r="I5087" i="1"/>
  <c r="I5086" i="1"/>
  <c r="I5085" i="1"/>
  <c r="I5084" i="1"/>
  <c r="I5083" i="1"/>
  <c r="I5082" i="1"/>
  <c r="I5081" i="1"/>
  <c r="I5080" i="1"/>
  <c r="I5079" i="1"/>
  <c r="I5078" i="1"/>
  <c r="I5077" i="1"/>
  <c r="I5076" i="1"/>
  <c r="I5075" i="1"/>
  <c r="I5074" i="1"/>
  <c r="I5073" i="1"/>
  <c r="I5072" i="1"/>
  <c r="I5071" i="1"/>
  <c r="I5070" i="1"/>
  <c r="I5069" i="1"/>
  <c r="I5068" i="1"/>
  <c r="I5067" i="1"/>
  <c r="I5066" i="1"/>
  <c r="I5065" i="1"/>
  <c r="I5064" i="1"/>
  <c r="I5063" i="1"/>
  <c r="I5062" i="1"/>
  <c r="I5059" i="1"/>
  <c r="I5058" i="1"/>
  <c r="I5057" i="1"/>
  <c r="I5056" i="1"/>
  <c r="I5055" i="1"/>
  <c r="I5054" i="1"/>
  <c r="I5053" i="1"/>
  <c r="I5052" i="1"/>
  <c r="I5051" i="1"/>
  <c r="I5050" i="1"/>
  <c r="I5049" i="1"/>
  <c r="I5048" i="1"/>
  <c r="I5047" i="1"/>
  <c r="I5046" i="1"/>
  <c r="I5045" i="1"/>
  <c r="I5044" i="1"/>
  <c r="I5043" i="1"/>
  <c r="I5042" i="1"/>
  <c r="I5041" i="1"/>
  <c r="I5040" i="1"/>
  <c r="I5039" i="1"/>
  <c r="I5038" i="1"/>
  <c r="I5037" i="1"/>
  <c r="I5036"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7" i="1"/>
  <c r="I5006" i="1"/>
  <c r="I5005" i="1"/>
  <c r="I5004" i="1"/>
  <c r="I5003" i="1"/>
  <c r="I5002" i="1"/>
  <c r="I5001" i="1"/>
  <c r="I5000" i="1"/>
  <c r="I4999" i="1"/>
  <c r="I4998" i="1"/>
  <c r="I4997" i="1"/>
  <c r="I4996" i="1"/>
  <c r="I4995" i="1"/>
  <c r="I4994" i="1"/>
  <c r="I4993" i="1"/>
  <c r="I4992" i="1"/>
  <c r="I4991" i="1"/>
  <c r="I4990" i="1"/>
  <c r="I4989" i="1"/>
  <c r="I4988" i="1"/>
  <c r="I4987" i="1"/>
  <c r="I4986" i="1"/>
  <c r="I4985" i="1"/>
  <c r="I4984"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48" i="1"/>
  <c r="I4947" i="1"/>
  <c r="I4946" i="1"/>
  <c r="I4945" i="1"/>
  <c r="I4944" i="1"/>
  <c r="I4943" i="1"/>
  <c r="I4942" i="1"/>
  <c r="I4941" i="1"/>
  <c r="I4940" i="1"/>
  <c r="I4939" i="1"/>
  <c r="I4938" i="1"/>
  <c r="I4937" i="1"/>
  <c r="I4936" i="1"/>
  <c r="I4935" i="1"/>
  <c r="I4934" i="1"/>
  <c r="I4933" i="1"/>
  <c r="I4932" i="1"/>
  <c r="I4931" i="1"/>
  <c r="I4930" i="1"/>
  <c r="I4929" i="1"/>
  <c r="I4928" i="1"/>
  <c r="I4927" i="1"/>
  <c r="I4926" i="1"/>
  <c r="I4925" i="1"/>
  <c r="I4924" i="1"/>
  <c r="I4923" i="1"/>
  <c r="I4922" i="1"/>
  <c r="I4921" i="1"/>
  <c r="I4920" i="1"/>
  <c r="I4919" i="1"/>
  <c r="I4918"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2" i="1"/>
  <c r="I4881" i="1"/>
  <c r="I4880" i="1"/>
  <c r="I4879" i="1"/>
  <c r="I4878" i="1"/>
  <c r="I4877" i="1"/>
  <c r="I4876" i="1"/>
  <c r="I4875" i="1"/>
  <c r="I4874" i="1"/>
  <c r="I4670" i="1"/>
  <c r="I4669" i="1"/>
  <c r="I4668" i="1"/>
  <c r="I4667" i="1"/>
  <c r="I4666" i="1"/>
  <c r="I4665" i="1"/>
  <c r="I4664" i="1"/>
  <c r="I4663" i="1"/>
  <c r="I4662" i="1"/>
  <c r="I4661" i="1"/>
  <c r="I4660" i="1"/>
  <c r="I4659" i="1"/>
  <c r="I4658" i="1"/>
  <c r="I4655" i="1"/>
  <c r="I4654" i="1"/>
  <c r="I4653" i="1"/>
  <c r="I4652" i="1"/>
  <c r="I4651" i="1"/>
  <c r="I4650" i="1"/>
  <c r="I4649" i="1"/>
  <c r="I4648" i="1"/>
  <c r="I4647" i="1"/>
  <c r="I4646" i="1"/>
  <c r="I4645" i="1"/>
  <c r="I4644" i="1"/>
  <c r="I4643" i="1"/>
  <c r="I4642" i="1"/>
  <c r="I4641" i="1"/>
  <c r="I4640" i="1"/>
  <c r="I4639" i="1"/>
  <c r="I4638" i="1"/>
  <c r="I4637" i="1"/>
  <c r="I4634" i="1"/>
  <c r="I4633" i="1"/>
  <c r="I4632" i="1"/>
  <c r="I4631" i="1"/>
  <c r="I4630" i="1"/>
  <c r="I4629" i="1"/>
  <c r="I4628" i="1"/>
  <c r="I4627" i="1"/>
  <c r="I4626" i="1"/>
  <c r="I4625" i="1"/>
  <c r="I4624" i="1"/>
  <c r="I4623" i="1"/>
  <c r="I4622" i="1"/>
  <c r="I4621" i="1"/>
  <c r="I4620" i="1"/>
  <c r="I4619" i="1"/>
  <c r="I4618" i="1"/>
  <c r="I4617" i="1"/>
  <c r="I4616"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1" i="1"/>
  <c r="I4390" i="1"/>
  <c r="I4389"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0" i="1"/>
  <c r="I4219" i="1"/>
  <c r="I4218"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3" i="1"/>
  <c r="I4022" i="1"/>
  <c r="I4021"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3" i="1"/>
  <c r="I3352" i="1"/>
  <c r="I3351" i="1"/>
  <c r="I3350" i="1"/>
  <c r="I3349" i="1"/>
  <c r="I3348" i="1"/>
  <c r="I3347" i="1"/>
  <c r="I3345" i="1"/>
  <c r="I3344" i="1"/>
  <c r="I3343" i="1"/>
  <c r="I3342" i="1"/>
  <c r="I3341" i="1"/>
  <c r="I3340" i="1"/>
  <c r="I3339" i="1"/>
  <c r="I3338" i="1"/>
  <c r="I3337" i="1"/>
  <c r="I3336" i="1"/>
  <c r="I3335" i="1"/>
  <c r="I3334" i="1"/>
  <c r="I3333" i="1"/>
  <c r="I3332" i="1"/>
  <c r="I3331" i="1"/>
  <c r="I3330" i="1"/>
  <c r="I3329" i="1"/>
  <c r="I3328" i="1"/>
  <c r="I3327" i="1"/>
  <c r="I3326"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2" i="1"/>
  <c r="I3081" i="1"/>
  <c r="I3080"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8" i="1"/>
  <c r="I1707" i="1"/>
  <c r="I1706" i="1"/>
  <c r="I5151" i="1"/>
  <c r="I5150" i="1"/>
  <c r="I5149" i="1"/>
  <c r="I5148" i="1"/>
  <c r="I5147" i="1"/>
  <c r="I5146" i="1"/>
  <c r="I5145" i="1"/>
  <c r="I5144" i="1"/>
  <c r="I5143" i="1"/>
  <c r="I5142" i="1"/>
  <c r="I5141" i="1"/>
  <c r="I5140" i="1"/>
  <c r="I5139" i="1"/>
  <c r="I5138" i="1"/>
  <c r="I4873" i="1"/>
  <c r="I4872" i="1"/>
  <c r="I4871" i="1"/>
  <c r="I4870" i="1"/>
  <c r="I4869" i="1"/>
  <c r="I4868" i="1"/>
  <c r="I4867" i="1"/>
  <c r="I4866" i="1"/>
  <c r="I4865" i="1"/>
  <c r="I4864"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2" i="1"/>
  <c r="I4831" i="1"/>
  <c r="I4830" i="1"/>
  <c r="I4829" i="1"/>
  <c r="I4828" i="1"/>
  <c r="I4827" i="1"/>
  <c r="I4826" i="1"/>
  <c r="I4825" i="1"/>
  <c r="I4824" i="1"/>
  <c r="I4823" i="1"/>
  <c r="I4822" i="1"/>
  <c r="I4821" i="1"/>
  <c r="I4820" i="1"/>
  <c r="I4819" i="1"/>
  <c r="I4818" i="1"/>
  <c r="I4817" i="1"/>
  <c r="I4816" i="1"/>
  <c r="I4815" i="1"/>
  <c r="I4814" i="1"/>
  <c r="I4813" i="1"/>
  <c r="I4811" i="1"/>
  <c r="I4810" i="1"/>
  <c r="I4809" i="1"/>
  <c r="I4808" i="1"/>
  <c r="I4807" i="1"/>
  <c r="I4806" i="1"/>
  <c r="I4805" i="1"/>
  <c r="I4804" i="1"/>
  <c r="I4803" i="1"/>
  <c r="I4802" i="1"/>
  <c r="I4801" i="1"/>
  <c r="I4800" i="1"/>
  <c r="I4799" i="1"/>
  <c r="I4798" i="1"/>
  <c r="I4797" i="1"/>
  <c r="I4796" i="1"/>
  <c r="I4795" i="1"/>
  <c r="I4794" i="1"/>
  <c r="I4793" i="1"/>
  <c r="I4792" i="1"/>
  <c r="I4791" i="1"/>
  <c r="I4790"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3" i="1"/>
  <c r="I4692" i="1"/>
  <c r="I4691" i="1"/>
  <c r="I4690" i="1"/>
  <c r="I4689" i="1"/>
  <c r="I4688" i="1"/>
  <c r="I4687" i="1"/>
  <c r="I4686" i="1"/>
  <c r="I4685" i="1"/>
  <c r="I4684" i="1"/>
  <c r="I4683" i="1"/>
  <c r="I4682" i="1"/>
  <c r="I4681" i="1"/>
  <c r="I4680" i="1"/>
  <c r="I4679" i="1"/>
  <c r="I4678" i="1"/>
  <c r="I4677" i="1"/>
  <c r="I4676" i="1"/>
  <c r="I4675" i="1"/>
  <c r="I4673" i="1"/>
  <c r="I4672" i="1"/>
  <c r="I4671" i="1"/>
  <c r="I4388" i="1"/>
  <c r="I4387" i="1"/>
  <c r="I4386" i="1"/>
  <c r="I4385" i="1"/>
  <c r="I4384" i="1"/>
  <c r="I4383" i="1"/>
  <c r="I4382" i="1"/>
  <c r="I4381" i="1"/>
  <c r="I4380" i="1"/>
  <c r="I4379" i="1"/>
  <c r="I4378" i="1"/>
  <c r="I4377" i="1"/>
  <c r="I4376" i="1"/>
  <c r="I4375" i="1"/>
  <c r="I4373" i="1"/>
  <c r="I4372" i="1"/>
  <c r="I4371"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8" i="1"/>
  <c r="I4187" i="1"/>
  <c r="I4186"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1" i="1"/>
  <c r="I3570" i="1"/>
  <c r="I3569"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8" i="1"/>
  <c r="I2237" i="1"/>
  <c r="I2236" i="1"/>
  <c r="I2235" i="1"/>
  <c r="I2234" i="1"/>
  <c r="I2233" i="1"/>
  <c r="I2232" i="1"/>
  <c r="I2231" i="1"/>
  <c r="I2230" i="1"/>
  <c r="I2229" i="1"/>
  <c r="I2228" i="1"/>
  <c r="I2227" i="1"/>
  <c r="I2226" i="1"/>
  <c r="I2225" i="1"/>
  <c r="I2224" i="1"/>
  <c r="I2223" i="1"/>
  <c r="I2222" i="1"/>
  <c r="I2221" i="1"/>
  <c r="I2220" i="1"/>
  <c r="I2219" i="1"/>
  <c r="I2218" i="1"/>
  <c r="I2217"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5" i="1"/>
  <c r="I2074" i="1"/>
  <c r="I2073" i="1"/>
  <c r="I2072" i="1"/>
  <c r="I2071" i="1"/>
  <c r="I2070" i="1"/>
  <c r="I2069" i="1"/>
  <c r="I2068" i="1"/>
  <c r="I2067" i="1"/>
  <c r="I2066" i="1"/>
  <c r="I2065" i="1"/>
  <c r="I2064" i="1"/>
  <c r="I2063" i="1"/>
  <c r="I2062" i="1"/>
  <c r="I2061" i="1"/>
  <c r="I2060" i="1"/>
  <c r="I2059" i="1"/>
  <c r="I2058" i="1"/>
  <c r="I2057" i="1"/>
  <c r="I2056" i="1"/>
  <c r="I2055" i="1"/>
  <c r="I2053" i="1"/>
  <c r="I2052" i="1"/>
  <c r="I2051" i="1"/>
  <c r="I2050" i="1"/>
  <c r="I2049" i="1"/>
  <c r="I2048" i="1"/>
  <c r="I2047" i="1"/>
  <c r="I2046" i="1"/>
  <c r="I2045" i="1"/>
  <c r="I2044" i="1"/>
  <c r="I2043" i="1"/>
  <c r="I2042" i="1"/>
  <c r="I2041" i="1"/>
  <c r="I2040" i="1"/>
  <c r="I2039" i="1"/>
  <c r="I2038" i="1"/>
  <c r="I2037" i="1"/>
  <c r="I2036" i="1"/>
  <c r="I2035" i="1"/>
  <c r="I2034"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19" i="1"/>
  <c r="I1818" i="1"/>
  <c r="I1817"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79" i="1"/>
  <c r="I78" i="1"/>
  <c r="I77" i="1"/>
  <c r="I76" i="1"/>
  <c r="I75" i="1"/>
  <c r="I73" i="1"/>
  <c r="I72" i="1"/>
  <c r="I71" i="1"/>
  <c r="I70" i="1"/>
  <c r="I69" i="1"/>
  <c r="I68" i="1"/>
  <c r="I67" i="1"/>
  <c r="I66" i="1"/>
  <c r="I65" i="1"/>
  <c r="I64" i="1"/>
  <c r="I63" i="1"/>
  <c r="I62" i="1"/>
  <c r="I61" i="1"/>
  <c r="I60" i="1"/>
  <c r="I59" i="1"/>
  <c r="I23" i="1"/>
  <c r="I22" i="1"/>
  <c r="I21" i="1"/>
  <c r="I20" i="1"/>
  <c r="I19" i="1"/>
  <c r="I18" i="1"/>
  <c r="I16" i="1"/>
  <c r="I15" i="1"/>
  <c r="I14" i="1"/>
  <c r="I13" i="1"/>
  <c r="I12" i="1"/>
  <c r="I11" i="1"/>
  <c r="I58" i="1"/>
  <c r="I57" i="1"/>
  <c r="I56" i="1"/>
  <c r="I55" i="1"/>
  <c r="I54" i="1"/>
  <c r="I52" i="1"/>
  <c r="I51" i="1"/>
  <c r="I50" i="1"/>
  <c r="I49" i="1"/>
  <c r="I48" i="1"/>
  <c r="I47" i="1"/>
  <c r="I46" i="1"/>
  <c r="I45" i="1"/>
  <c r="I44" i="1"/>
  <c r="I43" i="1"/>
  <c r="I42" i="1"/>
  <c r="I41" i="1"/>
  <c r="I40" i="1"/>
  <c r="I39" i="1"/>
  <c r="I38" i="1"/>
  <c r="I37" i="1"/>
  <c r="I36" i="1"/>
  <c r="I35" i="1"/>
  <c r="I34" i="1"/>
  <c r="I33" i="1"/>
  <c r="I32" i="1"/>
  <c r="I31" i="1"/>
  <c r="I30" i="1"/>
  <c r="I29" i="1"/>
  <c r="I28" i="1"/>
  <c r="I27" i="1"/>
  <c r="I25" i="1"/>
  <c r="I3346" i="1"/>
  <c r="H4185" i="1"/>
  <c r="H4183" i="1"/>
  <c r="H4182" i="1"/>
  <c r="H4181" i="1"/>
  <c r="H4180" i="1"/>
  <c r="H4179" i="1"/>
  <c r="H4178" i="1"/>
  <c r="H4177" i="1"/>
  <c r="H4176" i="1"/>
  <c r="H4175" i="1"/>
  <c r="H4174" i="1"/>
  <c r="H4173" i="1"/>
  <c r="H4172" i="1"/>
  <c r="H4171" i="1"/>
  <c r="H4170" i="1"/>
  <c r="H4168" i="1"/>
  <c r="H4167" i="1"/>
  <c r="H4166" i="1"/>
  <c r="H4164" i="1"/>
  <c r="H4163" i="1"/>
  <c r="H4161" i="1"/>
  <c r="H4159" i="1"/>
  <c r="H4157" i="1"/>
  <c r="H4156" i="1"/>
  <c r="H4155" i="1"/>
  <c r="H5137" i="1"/>
  <c r="H5136" i="1"/>
  <c r="H5135" i="1"/>
  <c r="H5134" i="1"/>
  <c r="H5133" i="1"/>
  <c r="H5132" i="1"/>
  <c r="H5131" i="1"/>
  <c r="H5130" i="1"/>
  <c r="H5129" i="1"/>
  <c r="H5128" i="1"/>
  <c r="H5127" i="1"/>
  <c r="H5126" i="1"/>
  <c r="H5125" i="1"/>
  <c r="H5124" i="1"/>
  <c r="H5123" i="1"/>
  <c r="H5122" i="1"/>
  <c r="H5121" i="1"/>
  <c r="H5120"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2" i="1"/>
  <c r="H4881" i="1"/>
  <c r="H4880" i="1"/>
  <c r="H4879" i="1"/>
  <c r="H4878" i="1"/>
  <c r="H4877" i="1"/>
  <c r="H4876" i="1"/>
  <c r="H4875" i="1"/>
  <c r="H4874" i="1"/>
  <c r="H4670" i="1"/>
  <c r="H4669" i="1"/>
  <c r="H4668" i="1"/>
  <c r="H4667" i="1"/>
  <c r="H4666" i="1"/>
  <c r="H4665" i="1"/>
  <c r="H4664" i="1"/>
  <c r="H4663" i="1"/>
  <c r="H4662" i="1"/>
  <c r="H4661" i="1"/>
  <c r="H4660" i="1"/>
  <c r="H4659" i="1"/>
  <c r="H4658" i="1"/>
  <c r="H4655" i="1"/>
  <c r="H4654" i="1"/>
  <c r="H4653" i="1"/>
  <c r="H4652" i="1"/>
  <c r="H4651" i="1"/>
  <c r="H4650" i="1"/>
  <c r="H4649" i="1"/>
  <c r="H4648" i="1"/>
  <c r="H4647" i="1"/>
  <c r="H4646" i="1"/>
  <c r="H4645" i="1"/>
  <c r="H4644" i="1"/>
  <c r="H4643" i="1"/>
  <c r="H4642" i="1"/>
  <c r="H4641" i="1"/>
  <c r="H4640" i="1"/>
  <c r="H4639" i="1"/>
  <c r="H4638" i="1"/>
  <c r="H4637" i="1"/>
  <c r="H4634" i="1"/>
  <c r="H4633" i="1"/>
  <c r="H4632" i="1"/>
  <c r="H4631" i="1"/>
  <c r="H4630" i="1"/>
  <c r="H4629" i="1"/>
  <c r="H4628" i="1"/>
  <c r="H4627" i="1"/>
  <c r="H4626" i="1"/>
  <c r="H4625" i="1"/>
  <c r="H4624" i="1"/>
  <c r="H4623" i="1"/>
  <c r="H4622" i="1"/>
  <c r="H4621" i="1"/>
  <c r="H4620" i="1"/>
  <c r="H4619" i="1"/>
  <c r="H4618" i="1"/>
  <c r="H4617" i="1"/>
  <c r="H4616"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1" i="1"/>
  <c r="H4390" i="1"/>
  <c r="H4389" i="1"/>
  <c r="H4370"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3" i="1"/>
  <c r="H4332" i="1"/>
  <c r="H4331" i="1"/>
  <c r="H4329" i="1"/>
  <c r="H4328" i="1"/>
  <c r="H4326" i="1"/>
  <c r="H4324" i="1"/>
  <c r="H4322" i="1"/>
  <c r="H4321" i="1"/>
  <c r="H4320" i="1"/>
  <c r="H4319"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2" i="1"/>
  <c r="H4281" i="1"/>
  <c r="H4280" i="1"/>
  <c r="H4278" i="1"/>
  <c r="H4277" i="1"/>
  <c r="H4275" i="1"/>
  <c r="H4273" i="1"/>
  <c r="H4271" i="1"/>
  <c r="H4270" i="1"/>
  <c r="H4269" i="1"/>
  <c r="H4268"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1" i="1"/>
  <c r="H4230" i="1"/>
  <c r="H4229" i="1"/>
  <c r="H4227" i="1"/>
  <c r="H4226" i="1"/>
  <c r="H4224" i="1"/>
  <c r="H4222" i="1"/>
  <c r="H4220" i="1"/>
  <c r="H4219" i="1"/>
  <c r="H4218" i="1"/>
  <c r="H4154" i="1"/>
  <c r="H4152" i="1"/>
  <c r="H4151" i="1"/>
  <c r="H4150" i="1"/>
  <c r="H4149" i="1"/>
  <c r="H4148" i="1"/>
  <c r="H4147" i="1"/>
  <c r="H4146" i="1"/>
  <c r="H4145" i="1"/>
  <c r="H4144" i="1"/>
  <c r="H4143" i="1"/>
  <c r="H4142" i="1"/>
  <c r="H4141" i="1"/>
  <c r="H4140" i="1"/>
  <c r="H4139" i="1"/>
  <c r="H4137" i="1"/>
  <c r="H4136" i="1"/>
  <c r="H4135" i="1"/>
  <c r="H4133" i="1"/>
  <c r="H4132" i="1"/>
  <c r="H4130" i="1"/>
  <c r="H4128" i="1"/>
  <c r="H4126" i="1"/>
  <c r="H4125" i="1"/>
  <c r="H4124" i="1"/>
  <c r="H4123" i="1"/>
  <c r="H4121" i="1"/>
  <c r="H4120" i="1"/>
  <c r="H4119" i="1"/>
  <c r="H4118" i="1"/>
  <c r="H4117" i="1"/>
  <c r="H4116" i="1"/>
  <c r="H4115" i="1"/>
  <c r="H4114" i="1"/>
  <c r="H4113" i="1"/>
  <c r="H4112" i="1"/>
  <c r="H4111" i="1"/>
  <c r="H4110" i="1"/>
  <c r="H4109" i="1"/>
  <c r="H4108" i="1"/>
  <c r="H4106" i="1"/>
  <c r="H4105" i="1"/>
  <c r="H4104" i="1"/>
  <c r="H4102" i="1"/>
  <c r="H4101" i="1"/>
  <c r="H4099" i="1"/>
  <c r="H4097" i="1"/>
  <c r="H4095" i="1"/>
  <c r="H4094" i="1"/>
  <c r="H4093" i="1"/>
  <c r="H4092" i="1"/>
  <c r="H4090" i="1"/>
  <c r="H4089" i="1"/>
  <c r="H4088" i="1"/>
  <c r="H4087" i="1"/>
  <c r="H4086" i="1"/>
  <c r="H4085" i="1"/>
  <c r="H4084" i="1"/>
  <c r="H4082" i="1"/>
  <c r="H4081" i="1"/>
  <c r="H4080" i="1"/>
  <c r="H4078" i="1"/>
  <c r="H4077" i="1"/>
  <c r="H4075" i="1"/>
  <c r="H4073" i="1"/>
  <c r="H4071" i="1"/>
  <c r="H4070" i="1"/>
  <c r="H4069" i="1"/>
  <c r="H4068" i="1"/>
  <c r="H4066" i="1"/>
  <c r="H4065" i="1"/>
  <c r="H4064" i="1"/>
  <c r="H4063" i="1"/>
  <c r="H4062" i="1"/>
  <c r="H4061" i="1"/>
  <c r="H4060" i="1"/>
  <c r="H4058" i="1"/>
  <c r="H4057" i="1"/>
  <c r="H4056" i="1"/>
  <c r="H4054" i="1"/>
  <c r="H4053" i="1"/>
  <c r="H4051" i="1"/>
  <c r="H4049" i="1"/>
  <c r="H4047" i="1"/>
  <c r="H4046" i="1"/>
  <c r="H4045" i="1"/>
  <c r="H4044" i="1"/>
  <c r="H4042" i="1"/>
  <c r="H4041" i="1"/>
  <c r="H4040" i="1"/>
  <c r="H4039" i="1"/>
  <c r="H4038" i="1"/>
  <c r="H4037" i="1"/>
  <c r="H4036" i="1"/>
  <c r="H4034" i="1"/>
  <c r="H4033" i="1"/>
  <c r="H4032" i="1"/>
  <c r="H4030" i="1"/>
  <c r="H4029" i="1"/>
  <c r="H4027" i="1"/>
  <c r="H4025" i="1"/>
  <c r="H4023" i="1"/>
  <c r="H4022" i="1"/>
  <c r="H4021" i="1"/>
  <c r="H3568"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8" i="1"/>
  <c r="H3516" i="1"/>
  <c r="H3515" i="1"/>
  <c r="H3513" i="1"/>
  <c r="H3511" i="1"/>
  <c r="H3509" i="1"/>
  <c r="H3508" i="1"/>
  <c r="H3507" i="1"/>
  <c r="H3506" i="1"/>
  <c r="H3505"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5" i="1"/>
  <c r="H3453" i="1"/>
  <c r="H3452" i="1"/>
  <c r="H3450" i="1"/>
  <c r="H3448" i="1"/>
  <c r="H3446" i="1"/>
  <c r="H3445" i="1"/>
  <c r="H3444" i="1"/>
  <c r="H3443" i="1"/>
  <c r="H3442"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2" i="1"/>
  <c r="H3390" i="1"/>
  <c r="H3389" i="1"/>
  <c r="H3387" i="1"/>
  <c r="H3385" i="1"/>
  <c r="H3383" i="1"/>
  <c r="H3382" i="1"/>
  <c r="H3381" i="1"/>
  <c r="H3380" i="1"/>
  <c r="H3379" i="1"/>
  <c r="H3377" i="1"/>
  <c r="H3376" i="1"/>
  <c r="H3375" i="1"/>
  <c r="H3374" i="1"/>
  <c r="H3373" i="1"/>
  <c r="H3372" i="1"/>
  <c r="H3371" i="1"/>
  <c r="H3370" i="1"/>
  <c r="H3369" i="1"/>
  <c r="H3368" i="1"/>
  <c r="H3367" i="1"/>
  <c r="H3366" i="1"/>
  <c r="H3365" i="1"/>
  <c r="H3363" i="1"/>
  <c r="H3362" i="1"/>
  <c r="H3360" i="1"/>
  <c r="H3358" i="1"/>
  <c r="H3356" i="1"/>
  <c r="H3355" i="1"/>
  <c r="H3353" i="1"/>
  <c r="H3352" i="1"/>
  <c r="H3351" i="1"/>
  <c r="H3350" i="1"/>
  <c r="H3348" i="1"/>
  <c r="H3347" i="1"/>
  <c r="H3346" i="1"/>
  <c r="H3345" i="1"/>
  <c r="H3344" i="1"/>
  <c r="H3343" i="1"/>
  <c r="H3342" i="1"/>
  <c r="H3341" i="1"/>
  <c r="H3340" i="1"/>
  <c r="H3339" i="1"/>
  <c r="H3338" i="1"/>
  <c r="H3337" i="1"/>
  <c r="H3336" i="1"/>
  <c r="H3334" i="1"/>
  <c r="H3333" i="1"/>
  <c r="H3331" i="1"/>
  <c r="H3329" i="1"/>
  <c r="H3327" i="1"/>
  <c r="H3326" i="1"/>
  <c r="H3324" i="1"/>
  <c r="H3323" i="1"/>
  <c r="H3322" i="1"/>
  <c r="H3321" i="1"/>
  <c r="H3319" i="1"/>
  <c r="H3318" i="1"/>
  <c r="H3317" i="1"/>
  <c r="H3316" i="1"/>
  <c r="H3315" i="1"/>
  <c r="H3314" i="1"/>
  <c r="H3313" i="1"/>
  <c r="H3312" i="1"/>
  <c r="H3311" i="1"/>
  <c r="H3310" i="1"/>
  <c r="H3309" i="1"/>
  <c r="H3308" i="1"/>
  <c r="H3307" i="1"/>
  <c r="H3305" i="1"/>
  <c r="H3304" i="1"/>
  <c r="H3302" i="1"/>
  <c r="H3300" i="1"/>
  <c r="H3298" i="1"/>
  <c r="H3297" i="1"/>
  <c r="H3295" i="1"/>
  <c r="H3294" i="1"/>
  <c r="H3293" i="1"/>
  <c r="H3292"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5" i="1"/>
  <c r="H3264" i="1"/>
  <c r="H3262" i="1"/>
  <c r="H3260" i="1"/>
  <c r="H3258" i="1"/>
  <c r="H3257" i="1"/>
  <c r="H3255" i="1"/>
  <c r="H3254" i="1"/>
  <c r="H3253" i="1"/>
  <c r="H3252"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5" i="1"/>
  <c r="H3224" i="1"/>
  <c r="H3222" i="1"/>
  <c r="H3220" i="1"/>
  <c r="H3218" i="1"/>
  <c r="H3217" i="1"/>
  <c r="H3215" i="1"/>
  <c r="H3214" i="1"/>
  <c r="H3213" i="1"/>
  <c r="H3212"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5" i="1"/>
  <c r="H3184" i="1"/>
  <c r="H3182" i="1"/>
  <c r="H3180" i="1"/>
  <c r="H3178" i="1"/>
  <c r="H3177" i="1"/>
  <c r="H3175" i="1"/>
  <c r="H3174" i="1"/>
  <c r="H3173" i="1"/>
  <c r="H3172" i="1"/>
  <c r="H3170" i="1"/>
  <c r="H3169" i="1"/>
  <c r="H3168" i="1"/>
  <c r="H3167" i="1"/>
  <c r="H3166" i="1"/>
  <c r="H3165" i="1"/>
  <c r="H3164" i="1"/>
  <c r="H3163" i="1"/>
  <c r="H3162" i="1"/>
  <c r="H3161" i="1"/>
  <c r="H3160" i="1"/>
  <c r="H3159" i="1"/>
  <c r="H3158" i="1"/>
  <c r="H3157" i="1"/>
  <c r="H3156" i="1"/>
  <c r="H3154" i="1"/>
  <c r="H3153" i="1"/>
  <c r="H3151" i="1"/>
  <c r="H3149" i="1"/>
  <c r="H3147" i="1"/>
  <c r="H3146" i="1"/>
  <c r="H3144" i="1"/>
  <c r="H3143" i="1"/>
  <c r="H3142" i="1"/>
  <c r="H3141" i="1"/>
  <c r="H3139" i="1"/>
  <c r="H3138" i="1"/>
  <c r="H3137" i="1"/>
  <c r="H3136" i="1"/>
  <c r="H3135" i="1"/>
  <c r="H3134" i="1"/>
  <c r="H3133" i="1"/>
  <c r="H3132" i="1"/>
  <c r="H3131" i="1"/>
  <c r="H3130" i="1"/>
  <c r="H3129" i="1"/>
  <c r="H3128" i="1"/>
  <c r="H3127" i="1"/>
  <c r="H3126" i="1"/>
  <c r="H3125" i="1"/>
  <c r="H3123" i="1"/>
  <c r="H3122" i="1"/>
  <c r="H3120" i="1"/>
  <c r="H3118" i="1"/>
  <c r="H3116" i="1"/>
  <c r="H3115" i="1"/>
  <c r="H3113" i="1"/>
  <c r="H3112" i="1"/>
  <c r="H3111" i="1"/>
  <c r="H3110" i="1"/>
  <c r="H3108" i="1"/>
  <c r="H3107" i="1"/>
  <c r="H3106" i="1"/>
  <c r="H3105" i="1"/>
  <c r="H3104" i="1"/>
  <c r="H3103" i="1"/>
  <c r="H3102" i="1"/>
  <c r="H3101" i="1"/>
  <c r="H3100" i="1"/>
  <c r="H3099" i="1"/>
  <c r="H3098" i="1"/>
  <c r="H3097" i="1"/>
  <c r="H3096" i="1"/>
  <c r="H3095" i="1"/>
  <c r="H3094" i="1"/>
  <c r="H3092" i="1"/>
  <c r="H3091" i="1"/>
  <c r="H3089" i="1"/>
  <c r="H3087" i="1"/>
  <c r="H3085" i="1"/>
  <c r="H3084" i="1"/>
  <c r="H3082" i="1"/>
  <c r="H3081" i="1"/>
  <c r="H3080" i="1"/>
  <c r="H1816"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89" i="1"/>
  <c r="H1788" i="1"/>
  <c r="H1787" i="1"/>
  <c r="H1786" i="1"/>
  <c r="H1784" i="1"/>
  <c r="H1782" i="1"/>
  <c r="H1781" i="1"/>
  <c r="H1780" i="1"/>
  <c r="H1779"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2" i="1"/>
  <c r="H1751" i="1"/>
  <c r="H1750" i="1"/>
  <c r="H1749" i="1"/>
  <c r="H1747" i="1"/>
  <c r="H1745" i="1"/>
  <c r="H1744" i="1"/>
  <c r="H1743" i="1"/>
  <c r="H1742"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5" i="1"/>
  <c r="H1714" i="1"/>
  <c r="H1713" i="1"/>
  <c r="H1712" i="1"/>
  <c r="H1710" i="1"/>
  <c r="H1708" i="1"/>
  <c r="H1707" i="1"/>
  <c r="H1706" i="1"/>
  <c r="G410" i="3"/>
  <c r="G411" i="3"/>
  <c r="G407" i="3"/>
  <c r="G408" i="3"/>
  <c r="G404" i="3"/>
  <c r="G405" i="3"/>
  <c r="G401" i="3"/>
  <c r="G402" i="3"/>
  <c r="G396" i="3"/>
  <c r="G397" i="3"/>
  <c r="G393" i="3"/>
  <c r="G394"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94" i="3"/>
  <c r="G83" i="3"/>
  <c r="G84" i="3"/>
  <c r="G80" i="3"/>
  <c r="G81" i="3"/>
  <c r="D5" i="30"/>
  <c r="H4700" i="1" l="1"/>
  <c r="H4795" i="1"/>
  <c r="H4818" i="1"/>
  <c r="H4860" i="1"/>
  <c r="H272" i="1"/>
  <c r="H273" i="1"/>
  <c r="H274" i="1"/>
  <c r="H275" i="1"/>
  <c r="H276" i="1"/>
  <c r="H311" i="1"/>
  <c r="H423" i="1"/>
  <c r="H424" i="1"/>
  <c r="H425" i="1"/>
  <c r="H426" i="1"/>
  <c r="H427" i="1"/>
  <c r="H428" i="1"/>
  <c r="H429" i="1"/>
  <c r="H430" i="1"/>
  <c r="H431" i="1"/>
  <c r="H501" i="1"/>
  <c r="H502" i="1"/>
  <c r="H503" i="1"/>
  <c r="H504" i="1"/>
  <c r="H505" i="1"/>
  <c r="H506" i="1"/>
  <c r="H549" i="1"/>
  <c r="H550" i="1"/>
  <c r="H651" i="1"/>
  <c r="H652" i="1"/>
  <c r="H653" i="1"/>
  <c r="H654" i="1"/>
  <c r="H655" i="1"/>
  <c r="H656" i="1"/>
  <c r="H657" i="1"/>
  <c r="H658" i="1"/>
  <c r="H659" i="1"/>
  <c r="H790" i="1"/>
  <c r="H791" i="1"/>
  <c r="H792" i="1"/>
  <c r="H879" i="1"/>
  <c r="H880" i="1"/>
  <c r="H881" i="1"/>
  <c r="H882" i="1"/>
  <c r="H883" i="1"/>
  <c r="H884" i="1"/>
  <c r="H885" i="1"/>
  <c r="H886" i="1"/>
  <c r="H1166" i="1"/>
  <c r="H1390" i="1"/>
  <c r="H1478" i="1"/>
  <c r="H1479" i="1"/>
  <c r="H1480" i="1"/>
  <c r="H1481" i="1"/>
  <c r="H1482" i="1"/>
  <c r="H1483" i="1"/>
  <c r="H1484" i="1"/>
  <c r="H1485" i="1"/>
  <c r="H1604" i="1"/>
  <c r="H1605" i="1"/>
  <c r="H1606" i="1"/>
  <c r="H1607" i="1"/>
  <c r="H1695" i="1"/>
  <c r="H1696" i="1"/>
  <c r="H1697" i="1"/>
  <c r="H1698" i="1"/>
  <c r="H1699" i="1"/>
  <c r="H1700" i="1"/>
  <c r="H1701" i="1"/>
  <c r="H1702" i="1"/>
  <c r="H1955" i="1"/>
  <c r="H1956" i="1"/>
  <c r="H1957" i="1"/>
  <c r="H2047" i="1"/>
  <c r="H2068" i="1"/>
  <c r="H2069" i="1"/>
  <c r="H2116" i="1"/>
  <c r="H2117" i="1"/>
  <c r="H2161" i="1"/>
  <c r="H2162" i="1"/>
  <c r="H2163" i="1"/>
  <c r="H2205" i="1"/>
  <c r="H2206" i="1"/>
  <c r="H2207" i="1"/>
  <c r="H2208" i="1"/>
  <c r="H2209" i="1"/>
  <c r="H2307" i="1"/>
  <c r="H2308" i="1"/>
  <c r="H2344" i="1"/>
  <c r="H2345" i="1"/>
  <c r="H2458" i="1"/>
  <c r="H2459" i="1"/>
  <c r="H3779" i="1"/>
  <c r="H3780" i="1"/>
  <c r="H3781" i="1"/>
  <c r="H3856" i="1"/>
  <c r="H3857" i="1"/>
  <c r="H3858" i="1"/>
  <c r="H3859" i="1"/>
  <c r="H3860" i="1"/>
  <c r="H3861" i="1"/>
  <c r="H3923" i="1"/>
  <c r="H3924" i="1"/>
  <c r="H3925" i="1"/>
  <c r="H3926" i="1"/>
  <c r="H3987" i="1"/>
  <c r="H4006" i="1"/>
  <c r="H4007" i="1"/>
  <c r="H4008" i="1"/>
  <c r="H4009" i="1"/>
  <c r="H4010" i="1"/>
  <c r="H4011" i="1"/>
  <c r="H4012" i="1"/>
  <c r="H4013" i="1"/>
  <c r="H4014" i="1"/>
  <c r="H4015" i="1"/>
  <c r="H4016" i="1"/>
  <c r="H4017" i="1"/>
  <c r="H4717" i="1"/>
  <c r="H4738" i="1"/>
  <c r="H4739" i="1"/>
  <c r="H4740" i="1"/>
  <c r="H4741" i="1"/>
  <c r="H4780" i="1"/>
  <c r="H4781" i="1"/>
  <c r="H4782" i="1"/>
  <c r="H4848" i="1"/>
  <c r="H4849" i="1"/>
  <c r="J122" i="25" l="1"/>
  <c r="J121" i="25"/>
  <c r="J120" i="25"/>
  <c r="J119" i="25"/>
  <c r="J118" i="25"/>
  <c r="J117" i="25"/>
  <c r="J116" i="25"/>
  <c r="J115" i="25"/>
  <c r="J114" i="25"/>
  <c r="J113" i="25"/>
  <c r="J112" i="25"/>
  <c r="J111" i="25"/>
  <c r="J110" i="25"/>
  <c r="J109" i="25"/>
  <c r="J108" i="25"/>
  <c r="J107" i="25"/>
  <c r="J106" i="25"/>
  <c r="J105" i="25"/>
  <c r="J104" i="25"/>
  <c r="J103" i="25"/>
  <c r="J102" i="25"/>
  <c r="J101" i="25"/>
  <c r="J100" i="25"/>
  <c r="J99" i="25"/>
  <c r="J98" i="25"/>
  <c r="J97" i="25"/>
  <c r="J96" i="25"/>
  <c r="J95" i="25"/>
  <c r="J94" i="25"/>
  <c r="J93" i="25"/>
  <c r="J92" i="25"/>
  <c r="J91" i="25"/>
  <c r="J90" i="25"/>
  <c r="J89" i="25"/>
  <c r="J88" i="25"/>
  <c r="J87" i="25"/>
  <c r="J86" i="25"/>
  <c r="J85" i="25"/>
  <c r="J84" i="25"/>
  <c r="J83" i="25"/>
  <c r="J82" i="25"/>
  <c r="J81" i="25"/>
  <c r="J80" i="25"/>
  <c r="J79" i="25"/>
  <c r="J78" i="25"/>
  <c r="J77" i="25"/>
  <c r="J76" i="25"/>
  <c r="J75" i="25"/>
  <c r="J74" i="25"/>
  <c r="J73" i="25"/>
  <c r="J72" i="25"/>
  <c r="J71" i="25"/>
  <c r="J70" i="25"/>
  <c r="J69" i="25"/>
  <c r="J68" i="25"/>
  <c r="J67" i="25"/>
  <c r="J66" i="25"/>
  <c r="J65" i="25"/>
  <c r="J64" i="25"/>
  <c r="J63" i="25"/>
  <c r="J62" i="25"/>
  <c r="J61" i="25"/>
  <c r="J60" i="25"/>
  <c r="J59" i="25"/>
  <c r="J58" i="25"/>
  <c r="J57" i="25"/>
  <c r="J56" i="25"/>
  <c r="J55" i="25"/>
  <c r="J54" i="25"/>
  <c r="J53" i="25"/>
  <c r="J52" i="25"/>
  <c r="J51" i="25"/>
  <c r="N40" i="25"/>
  <c r="O40" i="25" s="1"/>
  <c r="N39" i="25"/>
  <c r="O39" i="25" s="1"/>
  <c r="N38" i="25"/>
  <c r="O38" i="25" s="1"/>
  <c r="N37" i="25"/>
  <c r="O37" i="25" s="1"/>
  <c r="N36" i="25"/>
  <c r="O36" i="25" s="1"/>
  <c r="N35" i="25"/>
  <c r="O35" i="25" s="1"/>
  <c r="N34" i="25"/>
  <c r="O34" i="25" s="1"/>
  <c r="N33" i="25"/>
  <c r="O33" i="25" s="1"/>
  <c r="N32" i="25"/>
  <c r="O32" i="25" s="1"/>
  <c r="N31" i="25"/>
  <c r="O31" i="25" s="1"/>
  <c r="N30" i="25"/>
  <c r="O30" i="25" s="1"/>
  <c r="O29" i="25"/>
  <c r="N28" i="25"/>
  <c r="O28" i="25" s="1"/>
  <c r="N27" i="25"/>
  <c r="O27" i="25" s="1"/>
  <c r="N26" i="25"/>
  <c r="O26" i="25" s="1"/>
  <c r="N25" i="25"/>
  <c r="O25" i="25" s="1"/>
  <c r="N24" i="25"/>
  <c r="O24" i="25" s="1"/>
  <c r="N23" i="25"/>
  <c r="O23" i="25" s="1"/>
  <c r="N22" i="25"/>
  <c r="O22" i="25" s="1"/>
  <c r="N21" i="25"/>
  <c r="O21" i="25" s="1"/>
  <c r="N20" i="25"/>
  <c r="O20" i="25" s="1"/>
  <c r="N19" i="25"/>
  <c r="O19" i="25" s="1"/>
  <c r="N18" i="25"/>
  <c r="O18" i="25" s="1"/>
  <c r="N17" i="25"/>
  <c r="O17" i="25" s="1"/>
  <c r="N16" i="25"/>
  <c r="O16" i="25" s="1"/>
  <c r="N15" i="25"/>
  <c r="O15" i="25" s="1"/>
  <c r="N14" i="25"/>
  <c r="O14" i="25" s="1"/>
  <c r="N13" i="25"/>
  <c r="O13" i="25" s="1"/>
  <c r="N12" i="25"/>
  <c r="O12" i="25" s="1"/>
  <c r="N11" i="25"/>
  <c r="O11" i="25" s="1"/>
  <c r="N10" i="25"/>
  <c r="O10" i="25" s="1"/>
  <c r="N9" i="25"/>
  <c r="O9" i="25" s="1"/>
  <c r="N8" i="25"/>
  <c r="O8" i="25" s="1"/>
  <c r="N7" i="25"/>
  <c r="O7" i="25" s="1"/>
  <c r="N6" i="25"/>
  <c r="O6" i="25" s="1"/>
  <c r="H4853" i="1"/>
  <c r="H4854" i="1"/>
  <c r="H4872" i="1"/>
  <c r="H4873" i="1"/>
  <c r="H4855" i="1"/>
  <c r="H4856" i="1"/>
  <c r="H4857" i="1"/>
  <c r="H4858" i="1"/>
  <c r="H4859" i="1"/>
  <c r="H4861" i="1"/>
  <c r="H4864" i="1"/>
  <c r="H4865" i="1"/>
  <c r="H4866" i="1"/>
  <c r="H4867" i="1"/>
  <c r="H4868" i="1"/>
  <c r="H4871" i="1"/>
  <c r="H4870" i="1"/>
  <c r="H4869" i="1"/>
  <c r="H401" i="1"/>
  <c r="H402" i="1"/>
  <c r="H403" i="1"/>
  <c r="H404" i="1"/>
  <c r="H405" i="1"/>
  <c r="H406" i="1"/>
  <c r="H407" i="1"/>
  <c r="H408" i="1"/>
  <c r="H409" i="1"/>
  <c r="H410" i="1"/>
  <c r="H411" i="1"/>
  <c r="H412" i="1"/>
  <c r="H413" i="1"/>
  <c r="H414" i="1"/>
  <c r="H415" i="1"/>
  <c r="H416" i="1"/>
  <c r="H417" i="1"/>
  <c r="H418" i="1"/>
  <c r="H419" i="1"/>
  <c r="H420" i="1"/>
  <c r="H421" i="1"/>
  <c r="H422" i="1"/>
  <c r="H486" i="1"/>
  <c r="H487" i="1"/>
  <c r="H488" i="1"/>
  <c r="H489" i="1"/>
  <c r="H490" i="1"/>
  <c r="H491" i="1"/>
  <c r="H492" i="1"/>
  <c r="H493" i="1"/>
  <c r="H494" i="1"/>
  <c r="H495" i="1"/>
  <c r="H496" i="1"/>
  <c r="H497" i="1"/>
  <c r="H498" i="1"/>
  <c r="H499" i="1"/>
  <c r="H500" i="1"/>
  <c r="H629" i="1"/>
  <c r="H630" i="1"/>
  <c r="H631" i="1"/>
  <c r="H632" i="1"/>
  <c r="H633" i="1"/>
  <c r="H634" i="1"/>
  <c r="H635" i="1"/>
  <c r="H636" i="1"/>
  <c r="H637" i="1"/>
  <c r="H638" i="1"/>
  <c r="H639" i="1"/>
  <c r="H640" i="1"/>
  <c r="H641" i="1"/>
  <c r="H642" i="1"/>
  <c r="H643" i="1"/>
  <c r="H644" i="1"/>
  <c r="H645" i="1"/>
  <c r="H646" i="1"/>
  <c r="H647" i="1"/>
  <c r="H648" i="1"/>
  <c r="H649" i="1"/>
  <c r="H650" i="1"/>
  <c r="H772" i="1"/>
  <c r="H773" i="1"/>
  <c r="H774" i="1"/>
  <c r="H775" i="1"/>
  <c r="H776" i="1"/>
  <c r="H777" i="1"/>
  <c r="H778" i="1"/>
  <c r="H779" i="1"/>
  <c r="H780" i="1"/>
  <c r="H781" i="1"/>
  <c r="H782" i="1"/>
  <c r="H783" i="1"/>
  <c r="H784" i="1"/>
  <c r="H785" i="1"/>
  <c r="H786" i="1"/>
  <c r="H787" i="1"/>
  <c r="H788" i="1"/>
  <c r="H789" i="1"/>
  <c r="H862" i="1"/>
  <c r="H863" i="1"/>
  <c r="H864" i="1"/>
  <c r="H865" i="1"/>
  <c r="H866" i="1"/>
  <c r="H867" i="1"/>
  <c r="H868" i="1"/>
  <c r="H869" i="1"/>
  <c r="H870" i="1"/>
  <c r="H871" i="1"/>
  <c r="H872" i="1"/>
  <c r="H873" i="1"/>
  <c r="H874" i="1"/>
  <c r="H875" i="1"/>
  <c r="H876" i="1"/>
  <c r="H877" i="1"/>
  <c r="H878" i="1"/>
  <c r="H1210" i="1"/>
  <c r="H1211" i="1"/>
  <c r="H1212" i="1"/>
  <c r="H1213" i="1"/>
  <c r="H1214" i="1"/>
  <c r="H1330" i="1"/>
  <c r="H1331" i="1"/>
  <c r="H1332" i="1"/>
  <c r="H1333" i="1"/>
  <c r="H1334" i="1"/>
  <c r="H1335" i="1"/>
  <c r="H1336" i="1"/>
  <c r="H1381" i="1"/>
  <c r="H1382" i="1"/>
  <c r="H1383" i="1"/>
  <c r="H1384" i="1"/>
  <c r="H1385" i="1"/>
  <c r="H1386" i="1"/>
  <c r="H1387" i="1"/>
  <c r="H1388" i="1"/>
  <c r="H1389" i="1"/>
  <c r="H1600" i="1"/>
  <c r="H1601" i="1"/>
  <c r="H1602" i="1"/>
  <c r="H1603"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80" i="1"/>
  <c r="H1981" i="1"/>
  <c r="H1982" i="1"/>
  <c r="H1983" i="1"/>
  <c r="H1984" i="1"/>
  <c r="H1985" i="1"/>
  <c r="H1986" i="1"/>
  <c r="H1987" i="1"/>
  <c r="H1988" i="1"/>
  <c r="H1989" i="1"/>
  <c r="H1990" i="1"/>
  <c r="H1991" i="1"/>
  <c r="H2025" i="1"/>
  <c r="H2026" i="1"/>
  <c r="H2113" i="1"/>
  <c r="H2114" i="1"/>
  <c r="H2115" i="1"/>
  <c r="H2153" i="1"/>
  <c r="H2154" i="1"/>
  <c r="H2155" i="1"/>
  <c r="H2156" i="1"/>
  <c r="H2157" i="1"/>
  <c r="H2158" i="1"/>
  <c r="H2159" i="1"/>
  <c r="H2160" i="1"/>
  <c r="H2201" i="1"/>
  <c r="H2202" i="1"/>
  <c r="H2203" i="1"/>
  <c r="H2204" i="1"/>
  <c r="H2232"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436" i="1"/>
  <c r="H2437" i="1"/>
  <c r="H2438" i="1"/>
  <c r="H2439" i="1"/>
  <c r="H2440" i="1"/>
  <c r="H2441" i="1"/>
  <c r="H2442" i="1"/>
  <c r="H2443" i="1"/>
  <c r="H2444" i="1"/>
  <c r="H2445" i="1"/>
  <c r="H2446" i="1"/>
  <c r="H2447" i="1"/>
  <c r="H2448" i="1"/>
  <c r="H2449" i="1"/>
  <c r="H2450" i="1"/>
  <c r="H2451" i="1"/>
  <c r="H2452" i="1"/>
  <c r="H2453" i="1"/>
  <c r="H2454" i="1"/>
  <c r="H2455" i="1"/>
  <c r="H2456" i="1"/>
  <c r="H2457" i="1"/>
  <c r="H3619" i="1"/>
  <c r="H3620" i="1"/>
  <c r="H3621" i="1"/>
  <c r="H3622" i="1"/>
  <c r="H3623" i="1"/>
  <c r="H3624" i="1"/>
  <c r="H3625" i="1"/>
  <c r="H3626" i="1"/>
  <c r="H3627" i="1"/>
  <c r="H3628" i="1"/>
  <c r="H3649" i="1"/>
  <c r="H3650" i="1"/>
  <c r="H3651" i="1"/>
  <c r="H3652" i="1"/>
  <c r="H3653" i="1"/>
  <c r="H3654" i="1"/>
  <c r="H3655" i="1"/>
  <c r="H3656"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845" i="1"/>
  <c r="H3846" i="1"/>
  <c r="H3847" i="1"/>
  <c r="H3848" i="1"/>
  <c r="H3849" i="1"/>
  <c r="H3850" i="1"/>
  <c r="H3851" i="1"/>
  <c r="H3852" i="1"/>
  <c r="H3853" i="1"/>
  <c r="H3854" i="1"/>
  <c r="H3855" i="1"/>
  <c r="H3917" i="1"/>
  <c r="H3918" i="1"/>
  <c r="H3919" i="1"/>
  <c r="H3920" i="1"/>
  <c r="H3921" i="1"/>
  <c r="H3922" i="1"/>
  <c r="H3949" i="1"/>
  <c r="H3950" i="1"/>
  <c r="H3979" i="1"/>
  <c r="H3980" i="1"/>
  <c r="H3981" i="1"/>
  <c r="H3982" i="1"/>
  <c r="H3983" i="1"/>
  <c r="H3984" i="1"/>
  <c r="H3985" i="1"/>
  <c r="H3986" i="1"/>
  <c r="H4203" i="1"/>
  <c r="H4204" i="1"/>
  <c r="H4205" i="1"/>
  <c r="H4206" i="1"/>
  <c r="H4207" i="1"/>
  <c r="H4208" i="1"/>
  <c r="H4209" i="1"/>
  <c r="H4210" i="1"/>
  <c r="H4211" i="1"/>
  <c r="H4212" i="1"/>
  <c r="H4213" i="1"/>
  <c r="H4214" i="1"/>
  <c r="H4687" i="1"/>
  <c r="H4714" i="1"/>
  <c r="H4715" i="1"/>
  <c r="H4716" i="1"/>
  <c r="H4776" i="1"/>
  <c r="H4777" i="1"/>
  <c r="H4778" i="1"/>
  <c r="H4779" i="1"/>
  <c r="O51" i="34"/>
  <c r="N50" i="34"/>
  <c r="O50" i="34" s="1"/>
  <c r="N49" i="34"/>
  <c r="O49" i="34" s="1"/>
  <c r="O48" i="34"/>
  <c r="N47" i="34"/>
  <c r="O47" i="34" s="1"/>
  <c r="N46" i="34"/>
  <c r="O46" i="34" s="1"/>
  <c r="N39" i="33"/>
  <c r="O39" i="33" s="1"/>
  <c r="N34" i="33"/>
  <c r="O34" i="33" s="1"/>
  <c r="O33" i="33"/>
  <c r="N20" i="34"/>
  <c r="O20" i="34" s="1"/>
  <c r="N19" i="34"/>
  <c r="O19" i="34" s="1"/>
  <c r="N17" i="34"/>
  <c r="O17" i="34" s="1"/>
  <c r="N16" i="34"/>
  <c r="O16" i="34" s="1"/>
  <c r="N15" i="34"/>
  <c r="O15" i="34"/>
  <c r="O18" i="34"/>
  <c r="N10" i="33" l="1"/>
  <c r="G422" i="3"/>
  <c r="G414" i="3"/>
  <c r="G398" i="3"/>
  <c r="G385" i="3"/>
  <c r="G383" i="3"/>
  <c r="G378" i="3"/>
  <c r="G372" i="3"/>
  <c r="G366" i="3"/>
  <c r="G362" i="3"/>
  <c r="G266" i="3"/>
  <c r="G250" i="3"/>
  <c r="G85" i="3"/>
  <c r="H70" i="1"/>
  <c r="H50" i="1"/>
  <c r="H4832" i="1"/>
  <c r="H4811" i="1"/>
  <c r="H4838" i="1" l="1"/>
  <c r="H4837" i="1"/>
  <c r="H4817" i="1"/>
  <c r="H4816" i="1"/>
  <c r="H4794" i="1"/>
  <c r="H4793" i="1"/>
  <c r="H4753" i="1"/>
  <c r="H4752" i="1"/>
  <c r="H4729" i="1"/>
  <c r="H4728" i="1"/>
  <c r="H4699" i="1"/>
  <c r="H4698" i="1"/>
  <c r="H4679" i="1"/>
  <c r="H4678" i="1"/>
  <c r="H4379" i="1"/>
  <c r="H4378" i="1"/>
  <c r="H4194" i="1"/>
  <c r="H4193" i="1"/>
  <c r="H3999" i="1"/>
  <c r="H3998" i="1"/>
  <c r="H3962" i="1"/>
  <c r="H3961" i="1"/>
  <c r="H3938" i="1"/>
  <c r="H3937" i="1"/>
  <c r="H3873" i="1"/>
  <c r="H3872" i="1"/>
  <c r="H3793" i="1"/>
  <c r="H3792" i="1"/>
  <c r="H3712" i="1"/>
  <c r="H3711" i="1"/>
  <c r="H3668" i="1"/>
  <c r="H3667" i="1"/>
  <c r="H3640" i="1"/>
  <c r="H3639" i="1"/>
  <c r="H2473" i="1"/>
  <c r="H2472" i="1"/>
  <c r="H2320" i="1"/>
  <c r="H2319" i="1"/>
  <c r="H2244" i="1"/>
  <c r="H2243" i="1"/>
  <c r="H2221" i="1"/>
  <c r="H4713" i="1" l="1"/>
  <c r="H4712" i="1"/>
  <c r="H4711" i="1"/>
  <c r="H4005" i="1"/>
  <c r="H3948" i="1"/>
  <c r="H3947" i="1"/>
  <c r="H3916" i="1"/>
  <c r="H3915" i="1"/>
  <c r="H3914" i="1"/>
  <c r="H3913" i="1"/>
  <c r="H3912" i="1"/>
  <c r="H3911" i="1"/>
  <c r="H3844" i="1"/>
  <c r="H3843" i="1"/>
  <c r="H3842" i="1"/>
  <c r="H3841" i="1"/>
  <c r="H3840" i="1"/>
  <c r="H3750" i="1"/>
  <c r="H3749" i="1"/>
  <c r="H3748" i="1"/>
  <c r="H3747" i="1"/>
  <c r="H3746" i="1"/>
  <c r="H3745" i="1"/>
  <c r="H3618" i="1"/>
  <c r="H3617" i="1"/>
  <c r="H3616" i="1"/>
  <c r="H3615" i="1"/>
  <c r="H2435" i="1"/>
  <c r="H2434" i="1"/>
  <c r="H2433" i="1"/>
  <c r="H2432" i="1"/>
  <c r="H2431" i="1"/>
  <c r="H2430" i="1"/>
  <c r="H2429" i="1"/>
  <c r="H2428" i="1"/>
  <c r="H2427" i="1"/>
  <c r="H2426" i="1"/>
  <c r="H2425" i="1"/>
  <c r="H2424" i="1"/>
  <c r="H2423" i="1"/>
  <c r="H2343" i="1"/>
  <c r="H2342" i="1"/>
  <c r="H2341" i="1"/>
  <c r="H2340" i="1"/>
  <c r="H2339" i="1"/>
  <c r="H2338" i="1"/>
  <c r="H2267" i="1"/>
  <c r="H2266" i="1"/>
  <c r="H2265" i="1"/>
  <c r="H2264" i="1"/>
  <c r="H2263" i="1"/>
  <c r="H2262" i="1"/>
  <c r="H2200" i="1"/>
  <c r="H2199" i="1"/>
  <c r="H2198" i="1"/>
  <c r="H2197" i="1"/>
  <c r="H2152" i="1"/>
  <c r="H2151" i="1"/>
  <c r="H2150" i="1"/>
  <c r="H2024" i="1"/>
  <c r="H1979" i="1"/>
  <c r="H1918" i="1"/>
  <c r="H1917" i="1"/>
  <c r="H1916" i="1"/>
  <c r="H1915" i="1"/>
  <c r="H1914" i="1"/>
  <c r="H1913" i="1"/>
  <c r="H1912" i="1"/>
  <c r="H1911" i="1"/>
  <c r="H1910" i="1"/>
  <c r="H1909" i="1"/>
  <c r="H1908" i="1"/>
  <c r="H1907" i="1"/>
  <c r="H1906" i="1"/>
  <c r="H1905" i="1"/>
  <c r="H1904" i="1"/>
  <c r="H1903" i="1"/>
  <c r="H1902" i="1"/>
  <c r="H1901" i="1"/>
  <c r="H1900" i="1"/>
  <c r="H1899" i="1"/>
  <c r="H1599" i="1"/>
  <c r="H1598" i="1"/>
  <c r="H1597" i="1"/>
  <c r="H1596" i="1"/>
  <c r="H1595" i="1"/>
  <c r="H1594" i="1"/>
  <c r="H1593" i="1"/>
  <c r="H1592" i="1"/>
  <c r="H1591" i="1"/>
  <c r="H1590" i="1"/>
  <c r="H1589" i="1"/>
  <c r="H1588" i="1"/>
  <c r="H1587" i="1"/>
  <c r="H1586" i="1"/>
  <c r="H1585" i="1"/>
  <c r="H1584" i="1"/>
  <c r="H1512" i="1"/>
  <c r="H1511" i="1"/>
  <c r="H1510" i="1"/>
  <c r="H1509" i="1"/>
  <c r="H1508" i="1"/>
  <c r="H1507" i="1"/>
  <c r="H1477" i="1"/>
  <c r="H1476" i="1"/>
  <c r="H1475" i="1"/>
  <c r="H1474" i="1"/>
  <c r="H1473" i="1"/>
  <c r="H1472" i="1"/>
  <c r="H1471" i="1"/>
  <c r="H1470" i="1"/>
  <c r="H1469" i="1"/>
  <c r="H1468" i="1"/>
  <c r="H1467" i="1"/>
  <c r="H1466" i="1"/>
  <c r="H1465" i="1"/>
  <c r="H1380" i="1"/>
  <c r="H1379" i="1"/>
  <c r="H1378" i="1"/>
  <c r="H1377" i="1"/>
  <c r="H1376" i="1"/>
  <c r="H1375" i="1"/>
  <c r="H1374" i="1"/>
  <c r="H1373" i="1"/>
  <c r="H1372" i="1"/>
  <c r="H1329" i="1"/>
  <c r="H1328" i="1"/>
  <c r="H1327" i="1"/>
  <c r="H1326" i="1"/>
  <c r="H1325" i="1"/>
  <c r="H1324" i="1"/>
  <c r="H1323" i="1"/>
  <c r="H1322" i="1"/>
  <c r="H1321" i="1"/>
  <c r="H1320" i="1"/>
  <c r="H1319" i="1"/>
  <c r="H1318" i="1"/>
  <c r="H1317" i="1"/>
  <c r="H1209" i="1"/>
  <c r="H1208" i="1"/>
  <c r="H1207" i="1"/>
  <c r="H1206" i="1"/>
  <c r="H1205" i="1"/>
  <c r="H1187" i="1"/>
  <c r="H1165" i="1"/>
  <c r="H1164" i="1"/>
  <c r="H1163" i="1"/>
  <c r="H1162" i="1"/>
  <c r="H1161" i="1"/>
  <c r="H1160" i="1"/>
  <c r="H1159" i="1"/>
  <c r="H1158" i="1"/>
  <c r="H1157" i="1"/>
  <c r="H1156" i="1"/>
  <c r="H1155" i="1"/>
  <c r="H1154" i="1"/>
  <c r="H1153" i="1"/>
  <c r="H1152" i="1"/>
  <c r="H1151" i="1"/>
  <c r="H1150" i="1"/>
  <c r="H1149" i="1"/>
  <c r="H1148"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628" i="1"/>
  <c r="H627" i="1"/>
  <c r="H626" i="1"/>
  <c r="H625" i="1"/>
  <c r="H624" i="1"/>
  <c r="H623" i="1"/>
  <c r="H622" i="1"/>
  <c r="H621" i="1"/>
  <c r="H620" i="1"/>
  <c r="H619" i="1"/>
  <c r="H548" i="1"/>
  <c r="H547" i="1"/>
  <c r="H546" i="1"/>
  <c r="H485" i="1"/>
  <c r="H484" i="1"/>
  <c r="H483" i="1"/>
  <c r="H482" i="1"/>
  <c r="H481" i="1"/>
  <c r="H480" i="1"/>
  <c r="H479" i="1"/>
  <c r="H478" i="1"/>
  <c r="H477" i="1"/>
  <c r="H476" i="1"/>
  <c r="H475" i="1"/>
  <c r="H474" i="1"/>
  <c r="H473" i="1"/>
  <c r="H472" i="1"/>
  <c r="H400" i="1"/>
  <c r="H399" i="1"/>
  <c r="H398" i="1"/>
  <c r="H397" i="1"/>
  <c r="H396" i="1"/>
  <c r="H395" i="1"/>
  <c r="H328" i="1"/>
  <c r="H4843" i="1"/>
  <c r="H4823" i="1"/>
  <c r="H4842" i="1"/>
  <c r="H4822" i="1"/>
  <c r="H4819" i="1"/>
  <c r="H4841" i="1"/>
  <c r="H4821" i="1"/>
  <c r="H4839" i="1"/>
  <c r="H4836" i="1"/>
  <c r="H4815" i="1"/>
  <c r="H4840" i="1"/>
  <c r="H4820" i="1"/>
  <c r="H4834" i="1"/>
  <c r="H4813" i="1"/>
  <c r="H4852" i="1"/>
  <c r="H4829" i="1"/>
  <c r="H4850" i="1"/>
  <c r="H4847" i="1"/>
  <c r="H4846" i="1"/>
  <c r="H4845" i="1"/>
  <c r="H4827" i="1"/>
  <c r="H4826" i="1"/>
  <c r="H4825" i="1"/>
  <c r="H4831" i="1"/>
  <c r="H4810" i="1"/>
  <c r="H4830" i="1"/>
  <c r="H4809" i="1"/>
  <c r="H2238" i="1" l="1"/>
  <c r="H329" i="1" l="1"/>
  <c r="H327" i="1"/>
  <c r="H326" i="1"/>
  <c r="H325" i="1"/>
  <c r="H324" i="1"/>
  <c r="H323" i="1"/>
  <c r="H322" i="1"/>
  <c r="H320" i="1"/>
  <c r="H319" i="1"/>
  <c r="H331" i="1"/>
  <c r="H315" i="1"/>
  <c r="H316" i="1"/>
  <c r="H4786" i="1" l="1"/>
  <c r="H4745" i="1"/>
  <c r="H4721" i="1"/>
  <c r="H4691" i="1"/>
  <c r="H4671" i="1"/>
  <c r="H4371" i="1"/>
  <c r="H4186" i="1"/>
  <c r="H3991" i="1"/>
  <c r="H3954" i="1"/>
  <c r="H3930" i="1"/>
  <c r="H4787" i="1"/>
  <c r="H4746" i="1"/>
  <c r="H4722" i="1"/>
  <c r="H4692" i="1"/>
  <c r="H4672" i="1"/>
  <c r="H4372" i="1"/>
  <c r="H4187" i="1"/>
  <c r="H3992" i="1"/>
  <c r="H3955" i="1"/>
  <c r="H3931" i="1"/>
  <c r="H362" i="1"/>
  <c r="G369" i="3" l="1"/>
  <c r="G375" i="3"/>
  <c r="H55" i="1"/>
  <c r="H51" i="1"/>
  <c r="H41" i="1" l="1"/>
  <c r="H61" i="1"/>
  <c r="H132" i="1"/>
  <c r="H131" i="1"/>
  <c r="N45" i="34" l="1"/>
  <c r="O45" i="34" s="1"/>
  <c r="N44" i="34"/>
  <c r="O44" i="34" s="1"/>
  <c r="N43" i="34"/>
  <c r="O43" i="34" s="1"/>
  <c r="N42" i="34"/>
  <c r="O42" i="34" s="1"/>
  <c r="N41" i="34"/>
  <c r="O41" i="34" s="1"/>
  <c r="N40" i="34"/>
  <c r="O40" i="34" s="1"/>
  <c r="N39" i="34"/>
  <c r="O39" i="34" s="1"/>
  <c r="N38" i="34"/>
  <c r="O38" i="34" s="1"/>
  <c r="N37" i="34"/>
  <c r="O37" i="34" s="1"/>
  <c r="N36" i="34"/>
  <c r="O36" i="34" s="1"/>
  <c r="N35" i="34"/>
  <c r="O35" i="34" s="1"/>
  <c r="N34" i="34"/>
  <c r="O34" i="34" s="1"/>
  <c r="N33" i="34"/>
  <c r="O33" i="34" s="1"/>
  <c r="N32" i="34"/>
  <c r="O32" i="34" s="1"/>
  <c r="N31" i="34"/>
  <c r="O31" i="34" s="1"/>
  <c r="N30" i="34"/>
  <c r="O30" i="34" s="1"/>
  <c r="N29" i="34"/>
  <c r="O29" i="34" s="1"/>
  <c r="N28" i="34"/>
  <c r="O28" i="34" s="1"/>
  <c r="N27" i="34"/>
  <c r="O27" i="34" s="1"/>
  <c r="N26" i="34"/>
  <c r="O26" i="34" s="1"/>
  <c r="N25" i="34"/>
  <c r="O25" i="34" s="1"/>
  <c r="N24" i="34"/>
  <c r="O24" i="34" s="1"/>
  <c r="N23" i="34"/>
  <c r="O23" i="34" s="1"/>
  <c r="N22" i="34"/>
  <c r="O22" i="34" s="1"/>
  <c r="O21" i="34"/>
  <c r="N14" i="34"/>
  <c r="O14" i="34" s="1"/>
  <c r="N13" i="34"/>
  <c r="O13" i="34" s="1"/>
  <c r="N12" i="34"/>
  <c r="O12" i="34" s="1"/>
  <c r="N11" i="34"/>
  <c r="O11" i="34" s="1"/>
  <c r="N10" i="34"/>
  <c r="O10" i="34" s="1"/>
  <c r="N9" i="34"/>
  <c r="O9" i="34" s="1"/>
  <c r="N8" i="34"/>
  <c r="O8" i="34" s="1"/>
  <c r="N7" i="34"/>
  <c r="O7" i="34" s="1"/>
  <c r="N6" i="34"/>
  <c r="O6" i="34" s="1"/>
  <c r="J133" i="34"/>
  <c r="J132" i="34"/>
  <c r="J131" i="34"/>
  <c r="J130" i="34"/>
  <c r="J129" i="34"/>
  <c r="J128" i="34"/>
  <c r="J127" i="34"/>
  <c r="J126" i="34"/>
  <c r="J125" i="34"/>
  <c r="J124" i="34"/>
  <c r="J123" i="34"/>
  <c r="J122" i="34"/>
  <c r="J121" i="34"/>
  <c r="J120" i="34"/>
  <c r="J119" i="34"/>
  <c r="J118" i="34"/>
  <c r="J117" i="34"/>
  <c r="J116" i="34"/>
  <c r="J115" i="34"/>
  <c r="J114" i="34"/>
  <c r="J113" i="34"/>
  <c r="J112" i="34"/>
  <c r="J111" i="34"/>
  <c r="J110" i="34"/>
  <c r="J109" i="34"/>
  <c r="J108" i="34"/>
  <c r="J107" i="34"/>
  <c r="J106" i="34"/>
  <c r="J105" i="34"/>
  <c r="J104" i="34"/>
  <c r="J103" i="34"/>
  <c r="J102" i="34"/>
  <c r="J101" i="34"/>
  <c r="J100" i="34"/>
  <c r="J99" i="34"/>
  <c r="J98" i="34"/>
  <c r="J97" i="34"/>
  <c r="J96" i="34"/>
  <c r="J95" i="34"/>
  <c r="J94" i="34"/>
  <c r="J93" i="34"/>
  <c r="J92" i="34"/>
  <c r="J91" i="34"/>
  <c r="J90" i="34"/>
  <c r="J89" i="34"/>
  <c r="J88" i="34"/>
  <c r="J87" i="34"/>
  <c r="J86" i="34"/>
  <c r="J85" i="34"/>
  <c r="J84" i="34"/>
  <c r="J83" i="34"/>
  <c r="J82" i="34"/>
  <c r="J81" i="34"/>
  <c r="J80" i="34"/>
  <c r="J79" i="34"/>
  <c r="J78" i="34"/>
  <c r="J77" i="34"/>
  <c r="J76" i="34"/>
  <c r="J75" i="34"/>
  <c r="J74" i="34"/>
  <c r="J73" i="34"/>
  <c r="J72" i="34"/>
  <c r="J71" i="34"/>
  <c r="J70" i="34"/>
  <c r="J69" i="34"/>
  <c r="J68" i="34"/>
  <c r="J67" i="34"/>
  <c r="J66" i="34"/>
  <c r="J65" i="34"/>
  <c r="J64" i="34"/>
  <c r="J63" i="34"/>
  <c r="J62" i="34"/>
  <c r="O22" i="33"/>
  <c r="O21" i="33"/>
  <c r="O20" i="33"/>
  <c r="G427" i="3"/>
  <c r="G428" i="3"/>
  <c r="G426" i="3"/>
  <c r="G425" i="3"/>
  <c r="G424" i="3"/>
  <c r="G423" i="3"/>
  <c r="G421" i="3"/>
  <c r="G420" i="3"/>
  <c r="G419" i="3"/>
  <c r="G418" i="3"/>
  <c r="G417" i="3"/>
  <c r="G416" i="3"/>
  <c r="G415" i="3"/>
  <c r="G413" i="3"/>
  <c r="G412" i="3"/>
  <c r="G406" i="3"/>
  <c r="G409" i="3"/>
  <c r="G403" i="3"/>
  <c r="G400" i="3"/>
  <c r="G399" i="3"/>
  <c r="G395" i="3"/>
  <c r="G392" i="3"/>
  <c r="G380" i="3"/>
  <c r="G379" i="3"/>
  <c r="G377" i="3"/>
  <c r="G376" i="3"/>
  <c r="G374" i="3"/>
  <c r="G373" i="3"/>
  <c r="G371" i="3"/>
  <c r="G370" i="3"/>
  <c r="G367" i="3"/>
  <c r="G360" i="3"/>
  <c r="G361" i="3"/>
  <c r="G363" i="3"/>
  <c r="G364" i="3"/>
  <c r="G365" i="3"/>
  <c r="G368" i="3"/>
  <c r="G82" i="3" l="1"/>
  <c r="G93" i="3"/>
  <c r="G106" i="3"/>
  <c r="G178" i="3"/>
  <c r="G252" i="3"/>
  <c r="G264" i="3"/>
  <c r="G265" i="3"/>
  <c r="G268" i="3"/>
  <c r="G269" i="3"/>
  <c r="G281" i="3"/>
  <c r="G282" i="3"/>
  <c r="G285" i="3"/>
  <c r="G286" i="3"/>
  <c r="G79" i="3"/>
  <c r="S18" i="26"/>
  <c r="T18" i="26" s="1"/>
  <c r="S17" i="26"/>
  <c r="T17" i="26" s="1"/>
  <c r="S16" i="26"/>
  <c r="T16" i="26" s="1"/>
  <c r="S15" i="26"/>
  <c r="T15" i="26" s="1"/>
  <c r="S22" i="26"/>
  <c r="T22" i="26" s="1"/>
  <c r="S21" i="26"/>
  <c r="T21" i="26" s="1"/>
  <c r="S20" i="26"/>
  <c r="T20" i="26" s="1"/>
  <c r="S19" i="26"/>
  <c r="T19" i="26" s="1"/>
  <c r="S9" i="26"/>
  <c r="T9" i="26" s="1"/>
  <c r="S8" i="26"/>
  <c r="T8" i="26" s="1"/>
  <c r="S7" i="26"/>
  <c r="T7" i="26" s="1"/>
  <c r="S11" i="26"/>
  <c r="T11" i="26" s="1"/>
  <c r="S10" i="26"/>
  <c r="T10" i="26" s="1"/>
  <c r="O30" i="33"/>
  <c r="O29" i="33"/>
  <c r="O28" i="33"/>
  <c r="N27" i="33"/>
  <c r="O27" i="33" s="1"/>
  <c r="N14" i="33"/>
  <c r="O14" i="33" s="1"/>
  <c r="J124" i="33"/>
  <c r="J123" i="33"/>
  <c r="J122" i="33"/>
  <c r="J121" i="33"/>
  <c r="J120" i="33"/>
  <c r="J119" i="33"/>
  <c r="J118" i="33"/>
  <c r="J117" i="33"/>
  <c r="J116" i="33"/>
  <c r="J115" i="33"/>
  <c r="J114" i="33"/>
  <c r="J113" i="33"/>
  <c r="J112" i="33"/>
  <c r="J111" i="33"/>
  <c r="J110" i="33"/>
  <c r="J109" i="33"/>
  <c r="J108" i="33"/>
  <c r="J107" i="33"/>
  <c r="J106" i="33"/>
  <c r="J105" i="33"/>
  <c r="J104" i="33"/>
  <c r="J103" i="33"/>
  <c r="J102" i="33"/>
  <c r="J101" i="33"/>
  <c r="J100" i="33"/>
  <c r="J99" i="33"/>
  <c r="J98" i="33"/>
  <c r="J97" i="33"/>
  <c r="J96" i="33"/>
  <c r="J95" i="33"/>
  <c r="J94" i="33"/>
  <c r="J93" i="33"/>
  <c r="J92" i="33"/>
  <c r="J91" i="33"/>
  <c r="J90" i="33"/>
  <c r="J89" i="33"/>
  <c r="J88" i="33"/>
  <c r="J87" i="33"/>
  <c r="J86" i="33"/>
  <c r="J85" i="33"/>
  <c r="J84" i="33"/>
  <c r="J83" i="33"/>
  <c r="J82" i="33"/>
  <c r="J81" i="33"/>
  <c r="J80" i="33"/>
  <c r="J79" i="33"/>
  <c r="J78" i="33"/>
  <c r="J77" i="33"/>
  <c r="J76" i="33"/>
  <c r="J75" i="33"/>
  <c r="J74" i="33"/>
  <c r="J73" i="33"/>
  <c r="J72" i="33"/>
  <c r="J71" i="33"/>
  <c r="J70" i="33"/>
  <c r="J69" i="33"/>
  <c r="J68" i="33"/>
  <c r="J67" i="33"/>
  <c r="J66" i="33"/>
  <c r="J65" i="33"/>
  <c r="J64" i="33"/>
  <c r="J63" i="33"/>
  <c r="J62" i="33"/>
  <c r="J61" i="33"/>
  <c r="J60" i="33"/>
  <c r="J59" i="33"/>
  <c r="J58" i="33"/>
  <c r="J57" i="33"/>
  <c r="J56" i="33"/>
  <c r="J55" i="33"/>
  <c r="J54" i="33"/>
  <c r="J53" i="33"/>
  <c r="N19" i="33"/>
  <c r="O19" i="33" s="1"/>
  <c r="O10" i="33"/>
  <c r="N61" i="18"/>
  <c r="O61" i="18" s="1"/>
  <c r="N64" i="18"/>
  <c r="O64" i="18" s="1"/>
  <c r="N63" i="18"/>
  <c r="O63" i="18" s="1"/>
  <c r="N62" i="18"/>
  <c r="O62" i="18" s="1"/>
  <c r="N17" i="18"/>
  <c r="O17" i="18" s="1"/>
  <c r="N16" i="18"/>
  <c r="O16" i="18" s="1"/>
  <c r="N15" i="18"/>
  <c r="O15" i="18" s="1"/>
  <c r="N14" i="18"/>
  <c r="O14" i="18" s="1"/>
  <c r="N13" i="18"/>
  <c r="O13" i="18" s="1"/>
  <c r="N45" i="18"/>
  <c r="O45" i="18" s="1"/>
  <c r="N44" i="18"/>
  <c r="O44" i="18" s="1"/>
  <c r="N43" i="18"/>
  <c r="O43" i="18" s="1"/>
  <c r="E14" i="15"/>
  <c r="E15" i="15"/>
  <c r="E16" i="15"/>
  <c r="E17" i="15"/>
  <c r="E18" i="15"/>
  <c r="E19" i="15"/>
  <c r="E20" i="15"/>
  <c r="E21" i="15"/>
  <c r="E22" i="15"/>
  <c r="E25" i="15"/>
  <c r="E26" i="15"/>
  <c r="E27" i="15"/>
  <c r="E28" i="15"/>
  <c r="H47" i="1" l="1"/>
  <c r="H46" i="1"/>
  <c r="H45" i="1"/>
  <c r="H44" i="1"/>
  <c r="H43" i="1"/>
  <c r="H42" i="1"/>
  <c r="H40" i="1"/>
  <c r="H39" i="1"/>
  <c r="H58" i="1"/>
  <c r="H48" i="1"/>
  <c r="H56" i="1"/>
  <c r="H3865" i="1" l="1"/>
  <c r="H3785" i="1"/>
  <c r="H3704" i="1"/>
  <c r="H3660" i="1"/>
  <c r="H3632" i="1"/>
  <c r="H3569" i="1"/>
  <c r="H2865" i="1"/>
  <c r="H2704" i="1"/>
  <c r="H2489" i="1"/>
  <c r="H2463" i="1"/>
  <c r="H2349" i="1"/>
  <c r="H2312" i="1"/>
  <c r="H2236" i="1"/>
  <c r="H2213" i="1"/>
  <c r="H2167" i="1"/>
  <c r="H2121" i="1"/>
  <c r="H2073" i="1"/>
  <c r="H2051" i="1"/>
  <c r="H2030" i="1"/>
  <c r="H1995" i="1"/>
  <c r="H1961" i="1"/>
  <c r="H1817" i="1"/>
  <c r="H1627" i="1"/>
  <c r="H1611" i="1"/>
  <c r="H1516" i="1"/>
  <c r="H1489" i="1"/>
  <c r="H1394" i="1"/>
  <c r="H1340" i="1"/>
  <c r="H1218" i="1"/>
  <c r="H1170" i="1"/>
  <c r="H1064" i="1"/>
  <c r="H1001" i="1"/>
  <c r="H890" i="1"/>
  <c r="H796" i="1"/>
  <c r="H663" i="1"/>
  <c r="H554" i="1"/>
  <c r="H510" i="1"/>
  <c r="H435" i="1"/>
  <c r="H332" i="1"/>
  <c r="H301" i="1"/>
  <c r="H280" i="1"/>
  <c r="H254" i="1"/>
  <c r="H238" i="1"/>
  <c r="H221" i="1"/>
  <c r="H190" i="1"/>
  <c r="H159" i="1"/>
  <c r="H104" i="1"/>
  <c r="H3866" i="1"/>
  <c r="H3786" i="1"/>
  <c r="H3705" i="1"/>
  <c r="H3661" i="1"/>
  <c r="H3633" i="1"/>
  <c r="H3570" i="1"/>
  <c r="H2866" i="1"/>
  <c r="H2705" i="1"/>
  <c r="H2490" i="1"/>
  <c r="H2464" i="1"/>
  <c r="H2350" i="1"/>
  <c r="H2313" i="1"/>
  <c r="H2237" i="1"/>
  <c r="H2214" i="1"/>
  <c r="H2168" i="1"/>
  <c r="H2122" i="1"/>
  <c r="H2074" i="1"/>
  <c r="H2052" i="1"/>
  <c r="H2031" i="1"/>
  <c r="H1996" i="1"/>
  <c r="H1962" i="1"/>
  <c r="H1818" i="1"/>
  <c r="H1628" i="1"/>
  <c r="H1612" i="1"/>
  <c r="H1517" i="1"/>
  <c r="H1490" i="1"/>
  <c r="H1395" i="1"/>
  <c r="H1341" i="1"/>
  <c r="H1219" i="1"/>
  <c r="H1171" i="1"/>
  <c r="H1065" i="1"/>
  <c r="H1002" i="1"/>
  <c r="H891" i="1"/>
  <c r="H797" i="1"/>
  <c r="H664" i="1"/>
  <c r="H555" i="1"/>
  <c r="H511" i="1"/>
  <c r="H436" i="1"/>
  <c r="H333" i="1"/>
  <c r="H302" i="1"/>
  <c r="H281" i="1"/>
  <c r="H255" i="1"/>
  <c r="H239" i="1"/>
  <c r="H222" i="1"/>
  <c r="H191" i="1"/>
  <c r="H160" i="1"/>
  <c r="H105" i="1"/>
  <c r="H593" i="1"/>
  <c r="H592" i="1"/>
  <c r="H591" i="1"/>
  <c r="H590" i="1"/>
  <c r="H589" i="1"/>
  <c r="H588" i="1"/>
  <c r="H587" i="1"/>
  <c r="H586" i="1"/>
  <c r="H585" i="1"/>
  <c r="H584" i="1"/>
  <c r="H583" i="1"/>
  <c r="H582" i="1"/>
  <c r="H660" i="1"/>
  <c r="H581" i="1"/>
  <c r="H580" i="1"/>
  <c r="H579" i="1"/>
  <c r="H578" i="1"/>
  <c r="H577" i="1"/>
  <c r="H576" i="1"/>
  <c r="H575" i="1"/>
  <c r="H574" i="1"/>
  <c r="H573" i="1"/>
  <c r="H572" i="1"/>
  <c r="H571" i="1"/>
  <c r="H570" i="1"/>
  <c r="H569" i="1"/>
  <c r="H568" i="1"/>
  <c r="H567" i="1"/>
  <c r="H566" i="1"/>
  <c r="H556" i="1"/>
  <c r="H560" i="1"/>
  <c r="H562" i="1"/>
  <c r="H561" i="1"/>
  <c r="H559" i="1"/>
  <c r="H564" i="1"/>
  <c r="H557" i="1"/>
  <c r="H662" i="1"/>
  <c r="H539" i="1"/>
  <c r="H538" i="1"/>
  <c r="H537" i="1"/>
  <c r="H536" i="1"/>
  <c r="H535" i="1"/>
  <c r="H551" i="1"/>
  <c r="H534" i="1"/>
  <c r="H533" i="1"/>
  <c r="H532" i="1"/>
  <c r="H531" i="1"/>
  <c r="H530" i="1"/>
  <c r="H529" i="1"/>
  <c r="H528" i="1"/>
  <c r="H527" i="1"/>
  <c r="H526" i="1"/>
  <c r="H525" i="1"/>
  <c r="H524" i="1"/>
  <c r="H523" i="1"/>
  <c r="H522" i="1"/>
  <c r="H512" i="1"/>
  <c r="H516" i="1"/>
  <c r="H518" i="1"/>
  <c r="H517" i="1"/>
  <c r="H515" i="1"/>
  <c r="H520" i="1"/>
  <c r="H513" i="1"/>
  <c r="H553" i="1"/>
  <c r="H456" i="1"/>
  <c r="H507" i="1"/>
  <c r="H455" i="1"/>
  <c r="H454" i="1"/>
  <c r="H453" i="1"/>
  <c r="H452" i="1"/>
  <c r="H451" i="1"/>
  <c r="H450" i="1"/>
  <c r="H449" i="1"/>
  <c r="H448" i="1"/>
  <c r="H447" i="1"/>
  <c r="H439" i="1"/>
  <c r="H443" i="1"/>
  <c r="H437" i="1"/>
  <c r="H444" i="1"/>
  <c r="H442" i="1"/>
  <c r="H445" i="1"/>
  <c r="H440" i="1"/>
  <c r="H509" i="1"/>
  <c r="H392" i="1"/>
  <c r="H391" i="1"/>
  <c r="H390" i="1"/>
  <c r="H389" i="1"/>
  <c r="H388" i="1"/>
  <c r="H387" i="1"/>
  <c r="H386" i="1"/>
  <c r="H385" i="1"/>
  <c r="H384" i="1"/>
  <c r="H383" i="1"/>
  <c r="H382" i="1"/>
  <c r="H381" i="1"/>
  <c r="H380" i="1"/>
  <c r="H379" i="1"/>
  <c r="H378" i="1"/>
  <c r="H377" i="1"/>
  <c r="H376" i="1"/>
  <c r="H375" i="1"/>
  <c r="H374" i="1"/>
  <c r="H373" i="1"/>
  <c r="H372" i="1"/>
  <c r="H359" i="1"/>
  <c r="H432" i="1"/>
  <c r="H358" i="1"/>
  <c r="H357" i="1"/>
  <c r="H356" i="1"/>
  <c r="H355" i="1"/>
  <c r="H354" i="1"/>
  <c r="H353" i="1"/>
  <c r="H352" i="1"/>
  <c r="H351" i="1"/>
  <c r="H350" i="1"/>
  <c r="H349" i="1"/>
  <c r="H348" i="1"/>
  <c r="H347" i="1"/>
  <c r="H346" i="1"/>
  <c r="H345" i="1"/>
  <c r="H344" i="1"/>
  <c r="H336" i="1"/>
  <c r="H340" i="1"/>
  <c r="H334" i="1"/>
  <c r="H341" i="1"/>
  <c r="H339" i="1"/>
  <c r="H342" i="1"/>
  <c r="H337" i="1"/>
  <c r="H434" i="1"/>
  <c r="H312" i="1"/>
  <c r="H310" i="1"/>
  <c r="H309" i="1"/>
  <c r="H308" i="1"/>
  <c r="H306" i="1"/>
  <c r="H303" i="1"/>
  <c r="H314" i="1"/>
  <c r="H298" i="1"/>
  <c r="H297" i="1"/>
  <c r="H296" i="1"/>
  <c r="H295" i="1"/>
  <c r="H294" i="1"/>
  <c r="H293" i="1"/>
  <c r="H292" i="1"/>
  <c r="H291" i="1"/>
  <c r="H290" i="1"/>
  <c r="H287" i="1"/>
  <c r="H288" i="1"/>
  <c r="H283" i="1"/>
  <c r="H282" i="1"/>
  <c r="H286" i="1"/>
  <c r="H284" i="1"/>
  <c r="H300" i="1"/>
  <c r="H277" i="1"/>
  <c r="H271" i="1"/>
  <c r="H270" i="1"/>
  <c r="H269" i="1"/>
  <c r="H268" i="1"/>
  <c r="H267" i="1"/>
  <c r="H266" i="1"/>
  <c r="H265" i="1"/>
  <c r="H264" i="1"/>
  <c r="H263" i="1"/>
  <c r="H262" i="1"/>
  <c r="H261" i="1"/>
  <c r="H259" i="1"/>
  <c r="H256" i="1"/>
  <c r="H279" i="1"/>
  <c r="H251" i="1"/>
  <c r="H250" i="1"/>
  <c r="H249" i="1"/>
  <c r="H248" i="1"/>
  <c r="H247" i="1"/>
  <c r="H246" i="1"/>
  <c r="H245" i="1"/>
  <c r="H242" i="1"/>
  <c r="H240" i="1"/>
  <c r="H253" i="1"/>
  <c r="H235" i="1"/>
  <c r="H234" i="1"/>
  <c r="H233" i="1"/>
  <c r="H232" i="1"/>
  <c r="H231" i="1"/>
  <c r="H230" i="1"/>
  <c r="H229" i="1"/>
  <c r="H228" i="1"/>
  <c r="H225" i="1"/>
  <c r="H223" i="1"/>
  <c r="H237" i="1"/>
  <c r="H218" i="1"/>
  <c r="H217" i="1"/>
  <c r="H216" i="1"/>
  <c r="H215" i="1"/>
  <c r="H214" i="1"/>
  <c r="H213" i="1"/>
  <c r="H212" i="1"/>
  <c r="H211" i="1"/>
  <c r="H210" i="1"/>
  <c r="H209" i="1"/>
  <c r="H208" i="1"/>
  <c r="H207" i="1"/>
  <c r="H206" i="1"/>
  <c r="H205" i="1"/>
  <c r="H204" i="1"/>
  <c r="H203" i="1"/>
  <c r="H202" i="1"/>
  <c r="H201" i="1"/>
  <c r="H200" i="1"/>
  <c r="H199" i="1"/>
  <c r="H198" i="1"/>
  <c r="H197" i="1"/>
  <c r="H194" i="1"/>
  <c r="H195" i="1"/>
  <c r="H192" i="1"/>
  <c r="H220" i="1"/>
  <c r="H187" i="1"/>
  <c r="H186" i="1"/>
  <c r="H185" i="1"/>
  <c r="H184" i="1"/>
  <c r="H183" i="1"/>
  <c r="H182" i="1"/>
  <c r="H181" i="1"/>
  <c r="H180" i="1"/>
  <c r="H179" i="1"/>
  <c r="H178" i="1"/>
  <c r="H177" i="1"/>
  <c r="H176" i="1"/>
  <c r="H175" i="1"/>
  <c r="H174" i="1"/>
  <c r="H173" i="1"/>
  <c r="H172" i="1"/>
  <c r="H171" i="1"/>
  <c r="H170" i="1"/>
  <c r="H169" i="1"/>
  <c r="H168" i="1"/>
  <c r="H167" i="1"/>
  <c r="H161" i="1"/>
  <c r="H164" i="1"/>
  <c r="H165" i="1"/>
  <c r="H162" i="1"/>
  <c r="H189" i="1"/>
  <c r="H128" i="1"/>
  <c r="H127" i="1"/>
  <c r="H126" i="1"/>
  <c r="H125" i="1"/>
  <c r="H124" i="1"/>
  <c r="H123" i="1"/>
  <c r="H122" i="1"/>
  <c r="H121" i="1"/>
  <c r="H120" i="1"/>
  <c r="H119" i="1"/>
  <c r="H118" i="1"/>
  <c r="H117" i="1"/>
  <c r="H116" i="1"/>
  <c r="H115" i="1"/>
  <c r="H112" i="1"/>
  <c r="H110" i="1"/>
  <c r="H111" i="1"/>
  <c r="H113" i="1"/>
  <c r="H106" i="1"/>
  <c r="H109" i="1"/>
  <c r="H107" i="1"/>
  <c r="H130" i="1"/>
  <c r="H101" i="1"/>
  <c r="H100" i="1"/>
  <c r="H99" i="1"/>
  <c r="H98" i="1"/>
  <c r="H97" i="1"/>
  <c r="H96" i="1"/>
  <c r="H95" i="1"/>
  <c r="H92" i="1"/>
  <c r="H93" i="1"/>
  <c r="H88" i="1"/>
  <c r="H87" i="1"/>
  <c r="H91" i="1"/>
  <c r="H89" i="1"/>
  <c r="H103" i="1"/>
  <c r="H2141" i="1"/>
  <c r="H2140" i="1"/>
  <c r="H2139" i="1"/>
  <c r="H2138" i="1"/>
  <c r="H2164" i="1"/>
  <c r="H2137" i="1"/>
  <c r="H2136" i="1"/>
  <c r="H2135" i="1"/>
  <c r="H2134" i="1"/>
  <c r="H2133" i="1"/>
  <c r="H2125" i="1"/>
  <c r="H2129" i="1"/>
  <c r="H2123" i="1"/>
  <c r="H2130" i="1"/>
  <c r="H2128" i="1"/>
  <c r="H2131" i="1"/>
  <c r="H2126" i="1"/>
  <c r="H2166" i="1"/>
  <c r="H2112" i="1"/>
  <c r="H2111" i="1"/>
  <c r="H2118"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77" i="1"/>
  <c r="H2081" i="1"/>
  <c r="H2075" i="1"/>
  <c r="H2082" i="1"/>
  <c r="H2080" i="1"/>
  <c r="H2083" i="1"/>
  <c r="H2078" i="1"/>
  <c r="H2120" i="1"/>
  <c r="H2067" i="1"/>
  <c r="H2070" i="1"/>
  <c r="H2066" i="1"/>
  <c r="H2065" i="1"/>
  <c r="H2064" i="1"/>
  <c r="H2063" i="1"/>
  <c r="H2055" i="1"/>
  <c r="H2059" i="1"/>
  <c r="H2053" i="1"/>
  <c r="H2060" i="1"/>
  <c r="H2058" i="1"/>
  <c r="H2061" i="1"/>
  <c r="H2056" i="1"/>
  <c r="H2072" i="1"/>
  <c r="H2045" i="1"/>
  <c r="H2048" i="1"/>
  <c r="H2044" i="1"/>
  <c r="H2043" i="1"/>
  <c r="H2042" i="1"/>
  <c r="H2034" i="1"/>
  <c r="H2038" i="1"/>
  <c r="H2032" i="1"/>
  <c r="H2039" i="1"/>
  <c r="H2037" i="1"/>
  <c r="H2040" i="1"/>
  <c r="H2035" i="1"/>
  <c r="H2050" i="1"/>
  <c r="H2012" i="1"/>
  <c r="H2011" i="1"/>
  <c r="H2010" i="1"/>
  <c r="H2009" i="1"/>
  <c r="H2027" i="1"/>
  <c r="H2008" i="1"/>
  <c r="H2007" i="1"/>
  <c r="H1999" i="1"/>
  <c r="H2003" i="1"/>
  <c r="H1997" i="1"/>
  <c r="H2004" i="1"/>
  <c r="H2002" i="1"/>
  <c r="H2005" i="1"/>
  <c r="H2000" i="1"/>
  <c r="H2029" i="1"/>
  <c r="H1992" i="1"/>
  <c r="H1978" i="1"/>
  <c r="H1977" i="1"/>
  <c r="H1976" i="1"/>
  <c r="H1975" i="1"/>
  <c r="H1974" i="1"/>
  <c r="H1973" i="1"/>
  <c r="H1963" i="1"/>
  <c r="H1967" i="1"/>
  <c r="H1969" i="1"/>
  <c r="H1968" i="1"/>
  <c r="H1966" i="1"/>
  <c r="H1971" i="1"/>
  <c r="H1964" i="1"/>
  <c r="H1994"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958" i="1"/>
  <c r="H1843" i="1"/>
  <c r="H1842" i="1"/>
  <c r="H1841" i="1"/>
  <c r="H1840" i="1"/>
  <c r="H1839" i="1"/>
  <c r="H1838" i="1"/>
  <c r="H1837" i="1"/>
  <c r="H1836" i="1"/>
  <c r="H1835" i="1"/>
  <c r="H1834" i="1"/>
  <c r="H1833" i="1"/>
  <c r="H1832" i="1"/>
  <c r="H1831" i="1"/>
  <c r="H1830" i="1"/>
  <c r="H1829" i="1"/>
  <c r="H1821" i="1"/>
  <c r="H1825" i="1"/>
  <c r="H1819" i="1"/>
  <c r="H1826" i="1"/>
  <c r="H1824" i="1"/>
  <c r="H1827" i="1"/>
  <c r="H1822" i="1"/>
  <c r="H1960" i="1"/>
  <c r="H1703" i="1"/>
  <c r="H1642" i="1"/>
  <c r="H1641" i="1"/>
  <c r="H1640" i="1"/>
  <c r="H1639" i="1"/>
  <c r="H1629" i="1"/>
  <c r="H1633" i="1"/>
  <c r="H1635" i="1"/>
  <c r="H1634" i="1"/>
  <c r="H1632" i="1"/>
  <c r="H1637" i="1"/>
  <c r="H1630" i="1"/>
  <c r="H1705" i="1"/>
  <c r="H1624" i="1"/>
  <c r="H1623" i="1"/>
  <c r="H1622" i="1"/>
  <c r="H1621" i="1"/>
  <c r="H1618" i="1"/>
  <c r="H1619" i="1"/>
  <c r="H1614" i="1"/>
  <c r="H1613" i="1"/>
  <c r="H1617" i="1"/>
  <c r="H1615" i="1"/>
  <c r="H1626"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608" i="1"/>
  <c r="H1535" i="1"/>
  <c r="H1534" i="1"/>
  <c r="H1533" i="1"/>
  <c r="H1532" i="1"/>
  <c r="H1531" i="1"/>
  <c r="H1530" i="1"/>
  <c r="H1529" i="1"/>
  <c r="H1528" i="1"/>
  <c r="H1518" i="1"/>
  <c r="H1522" i="1"/>
  <c r="H1524" i="1"/>
  <c r="H1523" i="1"/>
  <c r="H1521" i="1"/>
  <c r="H1526" i="1"/>
  <c r="H1519" i="1"/>
  <c r="H1610" i="1"/>
  <c r="H1513" i="1"/>
  <c r="H1506" i="1"/>
  <c r="H1505" i="1"/>
  <c r="H1504" i="1"/>
  <c r="H1503" i="1"/>
  <c r="H1502" i="1"/>
  <c r="H1501" i="1"/>
  <c r="H1493" i="1"/>
  <c r="H1497" i="1"/>
  <c r="H1491" i="1"/>
  <c r="H1498" i="1"/>
  <c r="H1496" i="1"/>
  <c r="H1499" i="1"/>
  <c r="H1494" i="1"/>
  <c r="H1515" i="1"/>
  <c r="H1427" i="1"/>
  <c r="H1426" i="1"/>
  <c r="H1425" i="1"/>
  <c r="H1424" i="1"/>
  <c r="H1423" i="1"/>
  <c r="H1422" i="1"/>
  <c r="H1421" i="1"/>
  <c r="H1420" i="1"/>
  <c r="H1419" i="1"/>
  <c r="H1418" i="1"/>
  <c r="H1417" i="1"/>
  <c r="H1416" i="1"/>
  <c r="H1415" i="1"/>
  <c r="H1414" i="1"/>
  <c r="H1413" i="1"/>
  <c r="H1412" i="1"/>
  <c r="H1411" i="1"/>
  <c r="H1410" i="1"/>
  <c r="H1409" i="1"/>
  <c r="H1408" i="1"/>
  <c r="H1486" i="1"/>
  <c r="H1407" i="1"/>
  <c r="H1406" i="1"/>
  <c r="H1398" i="1"/>
  <c r="H1402" i="1"/>
  <c r="H1396" i="1"/>
  <c r="H1403" i="1"/>
  <c r="H1401" i="1"/>
  <c r="H1404" i="1"/>
  <c r="H1399" i="1"/>
  <c r="H1488" i="1"/>
  <c r="H1368" i="1"/>
  <c r="H1367" i="1"/>
  <c r="H1366" i="1"/>
  <c r="H1365" i="1"/>
  <c r="H1364" i="1"/>
  <c r="H1363" i="1"/>
  <c r="H1362" i="1"/>
  <c r="H1361" i="1"/>
  <c r="H1360" i="1"/>
  <c r="H1359" i="1"/>
  <c r="H1358" i="1"/>
  <c r="H1357" i="1"/>
  <c r="H1356" i="1"/>
  <c r="H1355" i="1"/>
  <c r="H1354" i="1"/>
  <c r="H1391" i="1"/>
  <c r="H1353" i="1"/>
  <c r="H1352" i="1"/>
  <c r="H1342" i="1"/>
  <c r="H1346" i="1"/>
  <c r="H1348" i="1"/>
  <c r="H1347" i="1"/>
  <c r="H1345" i="1"/>
  <c r="H1350" i="1"/>
  <c r="H1343" i="1"/>
  <c r="H1393" i="1"/>
  <c r="H1297"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337"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2" i="1"/>
  <c r="H1226" i="1"/>
  <c r="H1220" i="1"/>
  <c r="H1227" i="1"/>
  <c r="H1225" i="1"/>
  <c r="H1228" i="1"/>
  <c r="H1223" i="1"/>
  <c r="H1339" i="1"/>
  <c r="H1203" i="1"/>
  <c r="H1202" i="1"/>
  <c r="H1201" i="1"/>
  <c r="H1215" i="1"/>
  <c r="H1200" i="1"/>
  <c r="H1199" i="1"/>
  <c r="H1198" i="1"/>
  <c r="H1197" i="1"/>
  <c r="H1196" i="1"/>
  <c r="H1195" i="1"/>
  <c r="H1194" i="1"/>
  <c r="H1193" i="1"/>
  <c r="H1192" i="1"/>
  <c r="H1191" i="1"/>
  <c r="H1190" i="1"/>
  <c r="H1189" i="1"/>
  <c r="H1188" i="1"/>
  <c r="H1186" i="1"/>
  <c r="H1185" i="1"/>
  <c r="H1184" i="1"/>
  <c r="H1183" i="1"/>
  <c r="H1182" i="1"/>
  <c r="H1172" i="1"/>
  <c r="H1176" i="1"/>
  <c r="H1178" i="1"/>
  <c r="H1177" i="1"/>
  <c r="H1175" i="1"/>
  <c r="H1180" i="1"/>
  <c r="H1173" i="1"/>
  <c r="H1217"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167" i="1"/>
  <c r="H1085" i="1"/>
  <c r="H1084" i="1"/>
  <c r="H1083" i="1"/>
  <c r="H1082" i="1"/>
  <c r="H1081" i="1"/>
  <c r="H1080" i="1"/>
  <c r="H1079" i="1"/>
  <c r="H1078" i="1"/>
  <c r="H1077" i="1"/>
  <c r="H1076" i="1"/>
  <c r="H1066" i="1"/>
  <c r="H1070" i="1"/>
  <c r="H1072" i="1"/>
  <c r="H1071" i="1"/>
  <c r="H1069" i="1"/>
  <c r="H1074" i="1"/>
  <c r="H1067" i="1"/>
  <c r="H1169"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03" i="1"/>
  <c r="H1007" i="1"/>
  <c r="H1009" i="1"/>
  <c r="H1008" i="1"/>
  <c r="H1006" i="1"/>
  <c r="H1011" i="1"/>
  <c r="H1004" i="1"/>
  <c r="H1063"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892" i="1"/>
  <c r="H896" i="1"/>
  <c r="H898" i="1"/>
  <c r="H897" i="1"/>
  <c r="H895" i="1"/>
  <c r="H900" i="1"/>
  <c r="H893" i="1"/>
  <c r="H1000" i="1"/>
  <c r="H855" i="1"/>
  <c r="H854" i="1"/>
  <c r="H853" i="1"/>
  <c r="H852" i="1"/>
  <c r="H851" i="1"/>
  <c r="H850" i="1"/>
  <c r="H849" i="1"/>
  <c r="H848" i="1"/>
  <c r="H847" i="1"/>
  <c r="H846" i="1"/>
  <c r="H845" i="1"/>
  <c r="H844" i="1"/>
  <c r="H843" i="1"/>
  <c r="H842" i="1"/>
  <c r="H841" i="1"/>
  <c r="H840" i="1"/>
  <c r="H839" i="1"/>
  <c r="H887"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798" i="1"/>
  <c r="H802" i="1"/>
  <c r="H804" i="1"/>
  <c r="H803" i="1"/>
  <c r="H801" i="1"/>
  <c r="H806" i="1"/>
  <c r="H799" i="1"/>
  <c r="H889" i="1"/>
  <c r="H704" i="1"/>
  <c r="H703" i="1"/>
  <c r="H702" i="1"/>
  <c r="H701" i="1"/>
  <c r="H700" i="1"/>
  <c r="H699" i="1"/>
  <c r="H698" i="1"/>
  <c r="H697" i="1"/>
  <c r="H793" i="1"/>
  <c r="H696" i="1"/>
  <c r="H695" i="1"/>
  <c r="H694" i="1"/>
  <c r="H693" i="1"/>
  <c r="H692" i="1"/>
  <c r="H691" i="1"/>
  <c r="H690" i="1"/>
  <c r="H689" i="1"/>
  <c r="H688" i="1"/>
  <c r="H687" i="1"/>
  <c r="H686" i="1"/>
  <c r="H685" i="1"/>
  <c r="H684" i="1"/>
  <c r="H683" i="1"/>
  <c r="H682" i="1"/>
  <c r="H681" i="1"/>
  <c r="H680" i="1"/>
  <c r="H679" i="1"/>
  <c r="H678" i="1"/>
  <c r="H677" i="1"/>
  <c r="H676" i="1"/>
  <c r="H675" i="1"/>
  <c r="H665" i="1"/>
  <c r="H669" i="1"/>
  <c r="H671" i="1"/>
  <c r="H670" i="1"/>
  <c r="H668" i="1"/>
  <c r="H673" i="1"/>
  <c r="H666" i="1"/>
  <c r="H795" i="1"/>
  <c r="H2482" i="1"/>
  <c r="H2481" i="1"/>
  <c r="H2480" i="1"/>
  <c r="H2486" i="1"/>
  <c r="H2479" i="1"/>
  <c r="H2478" i="1"/>
  <c r="H2477" i="1"/>
  <c r="H2467" i="1"/>
  <c r="H2470" i="1"/>
  <c r="H2474" i="1"/>
  <c r="H2471" i="1"/>
  <c r="H2475" i="1"/>
  <c r="H2468" i="1"/>
  <c r="H2488"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460" i="1"/>
  <c r="H2375" i="1"/>
  <c r="H2374" i="1"/>
  <c r="H2373" i="1"/>
  <c r="H2372" i="1"/>
  <c r="H2371" i="1"/>
  <c r="H2370" i="1"/>
  <c r="H2369" i="1"/>
  <c r="H2368" i="1"/>
  <c r="H2367" i="1"/>
  <c r="H2366" i="1"/>
  <c r="H2365" i="1"/>
  <c r="H2364" i="1"/>
  <c r="H2363" i="1"/>
  <c r="H2362" i="1"/>
  <c r="H2361" i="1"/>
  <c r="H2353" i="1"/>
  <c r="H2357" i="1"/>
  <c r="H2351" i="1"/>
  <c r="H2358" i="1"/>
  <c r="H2356" i="1"/>
  <c r="H2359" i="1"/>
  <c r="H2354" i="1"/>
  <c r="H2462" i="1"/>
  <c r="H2327" i="1"/>
  <c r="H2346" i="1"/>
  <c r="H2326" i="1"/>
  <c r="H2325" i="1"/>
  <c r="H2323" i="1"/>
  <c r="H2321" i="1"/>
  <c r="H2318" i="1"/>
  <c r="H2322" i="1"/>
  <c r="H2316" i="1"/>
  <c r="H2348" i="1"/>
  <c r="H2256" i="1"/>
  <c r="H2255" i="1"/>
  <c r="H2254" i="1"/>
  <c r="H2253" i="1"/>
  <c r="H2309" i="1"/>
  <c r="H2252" i="1"/>
  <c r="H2251" i="1"/>
  <c r="H2250" i="1"/>
  <c r="H2249" i="1"/>
  <c r="H2247" i="1"/>
  <c r="H2245" i="1"/>
  <c r="H2242" i="1"/>
  <c r="H2246" i="1"/>
  <c r="H2240" i="1"/>
  <c r="H2311" i="1"/>
  <c r="H2231" i="1"/>
  <c r="H2230" i="1"/>
  <c r="H2233" i="1"/>
  <c r="H2229" i="1"/>
  <c r="H2228" i="1"/>
  <c r="H2227" i="1"/>
  <c r="H2224" i="1"/>
  <c r="H2225" i="1"/>
  <c r="H2220" i="1"/>
  <c r="H2222" i="1"/>
  <c r="H2219" i="1"/>
  <c r="H2223" i="1"/>
  <c r="H2217" i="1"/>
  <c r="H2235" i="1"/>
  <c r="H2191" i="1"/>
  <c r="H2190" i="1"/>
  <c r="H2189" i="1"/>
  <c r="H2188" i="1"/>
  <c r="H2187" i="1"/>
  <c r="H2186" i="1"/>
  <c r="H2185" i="1"/>
  <c r="H2210" i="1"/>
  <c r="H2184" i="1"/>
  <c r="H2183" i="1"/>
  <c r="H2182" i="1"/>
  <c r="H2181" i="1"/>
  <c r="H2180" i="1"/>
  <c r="H2179" i="1"/>
  <c r="H2171" i="1"/>
  <c r="H2175" i="1"/>
  <c r="H2169" i="1"/>
  <c r="H2176" i="1"/>
  <c r="H2174" i="1"/>
  <c r="H2177" i="1"/>
  <c r="H2172" i="1"/>
  <c r="H2212" i="1"/>
  <c r="H86" i="1"/>
  <c r="H3927" i="1"/>
  <c r="H3895" i="1"/>
  <c r="H3894" i="1"/>
  <c r="H3893" i="1"/>
  <c r="H3892" i="1"/>
  <c r="H3891" i="1"/>
  <c r="H3890" i="1"/>
  <c r="H3889" i="1"/>
  <c r="H3888" i="1"/>
  <c r="H3887" i="1"/>
  <c r="H3886" i="1"/>
  <c r="H3885" i="1"/>
  <c r="H3884" i="1"/>
  <c r="H3883" i="1"/>
  <c r="H3882" i="1"/>
  <c r="H3881" i="1"/>
  <c r="H3880" i="1"/>
  <c r="H3879" i="1"/>
  <c r="H3878" i="1"/>
  <c r="H3876" i="1"/>
  <c r="H3874" i="1"/>
  <c r="H3871" i="1"/>
  <c r="H3875" i="1"/>
  <c r="H3869" i="1"/>
  <c r="H3929" i="1"/>
  <c r="H3862" i="1"/>
  <c r="H3803" i="1"/>
  <c r="H3802" i="1"/>
  <c r="H3801" i="1"/>
  <c r="H3800" i="1"/>
  <c r="H3799" i="1"/>
  <c r="H3798" i="1"/>
  <c r="H3796" i="1"/>
  <c r="H3794" i="1"/>
  <c r="H3791" i="1"/>
  <c r="H3795" i="1"/>
  <c r="H3789" i="1"/>
  <c r="H3864" i="1"/>
  <c r="H3782" i="1"/>
  <c r="H3725" i="1"/>
  <c r="H3724" i="1"/>
  <c r="H3723" i="1"/>
  <c r="H3722" i="1"/>
  <c r="H3721" i="1"/>
  <c r="H3720" i="1"/>
  <c r="H3719" i="1"/>
  <c r="H3718" i="1"/>
  <c r="H3717" i="1"/>
  <c r="H3715" i="1"/>
  <c r="H3713" i="1"/>
  <c r="H3710" i="1"/>
  <c r="H3714" i="1"/>
  <c r="H3708" i="1"/>
  <c r="H3784" i="1"/>
  <c r="H3701" i="1"/>
  <c r="H3684" i="1"/>
  <c r="H3683" i="1"/>
  <c r="H3682" i="1"/>
  <c r="H3681" i="1"/>
  <c r="H3680" i="1"/>
  <c r="H3679" i="1"/>
  <c r="H3678" i="1"/>
  <c r="H3677" i="1"/>
  <c r="H3676" i="1"/>
  <c r="H3675" i="1"/>
  <c r="H3674" i="1"/>
  <c r="H3673" i="1"/>
  <c r="H3671" i="1"/>
  <c r="H3669" i="1"/>
  <c r="H3666" i="1"/>
  <c r="H3670" i="1"/>
  <c r="H3664" i="1"/>
  <c r="H3703" i="1"/>
  <c r="H3657" i="1"/>
  <c r="H3648" i="1"/>
  <c r="H3647" i="1"/>
  <c r="H3646" i="1"/>
  <c r="H3645" i="1"/>
  <c r="H3643" i="1"/>
  <c r="H3641" i="1"/>
  <c r="H3638" i="1"/>
  <c r="H3642" i="1"/>
  <c r="H3636" i="1"/>
  <c r="H3659" i="1"/>
  <c r="H3629"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71" i="1"/>
  <c r="H3578" i="1"/>
  <c r="H3576" i="1"/>
  <c r="H3579" i="1"/>
  <c r="H3574" i="1"/>
  <c r="H3631"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3" i="1"/>
  <c r="H2872" i="1"/>
  <c r="H2870" i="1"/>
  <c r="H2875" i="1"/>
  <c r="H2868" i="1"/>
  <c r="H3079"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2" i="1"/>
  <c r="H2711" i="1"/>
  <c r="H2709" i="1"/>
  <c r="H2714" i="1"/>
  <c r="H2707" i="1"/>
  <c r="H2864"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497" i="1"/>
  <c r="H2496" i="1"/>
  <c r="H2494" i="1"/>
  <c r="H2499" i="1"/>
  <c r="H2492" i="1"/>
  <c r="H2703" i="1"/>
  <c r="H462" i="1"/>
  <c r="H461" i="1"/>
  <c r="H460" i="1"/>
  <c r="H459" i="1"/>
  <c r="H458" i="1"/>
  <c r="H457" i="1"/>
  <c r="H394" i="1"/>
  <c r="H393" i="1"/>
  <c r="H371" i="1"/>
  <c r="H370" i="1"/>
  <c r="H369" i="1"/>
  <c r="H368" i="1"/>
  <c r="H367" i="1"/>
  <c r="H366" i="1"/>
  <c r="H365" i="1"/>
  <c r="H364" i="1"/>
  <c r="H363" i="1"/>
  <c r="H361" i="1"/>
  <c r="H360" i="1"/>
  <c r="H75" i="1"/>
  <c r="H69" i="1"/>
  <c r="H23" i="1"/>
  <c r="H18" i="1"/>
  <c r="H22" i="1"/>
  <c r="H21" i="1"/>
  <c r="H20" i="1"/>
  <c r="H19" i="1"/>
  <c r="H16" i="1"/>
  <c r="H11" i="1"/>
  <c r="H15" i="1"/>
  <c r="H14" i="1"/>
  <c r="H13" i="1"/>
  <c r="H12" i="1"/>
  <c r="H5146" i="1"/>
  <c r="H5145" i="1"/>
  <c r="H5148" i="1"/>
  <c r="H5147" i="1"/>
  <c r="H5151" i="1"/>
  <c r="H5150" i="1"/>
  <c r="H5149" i="1"/>
  <c r="H5139" i="1"/>
  <c r="H5138" i="1"/>
  <c r="H5141" i="1"/>
  <c r="H5140" i="1"/>
  <c r="H5144" i="1"/>
  <c r="H5143" i="1"/>
  <c r="H5142" i="1"/>
  <c r="H156" i="1"/>
  <c r="H155" i="1"/>
  <c r="H154" i="1"/>
  <c r="H153" i="1"/>
  <c r="H152" i="1"/>
  <c r="H151" i="1"/>
  <c r="H150" i="1"/>
  <c r="H149" i="1"/>
  <c r="H148" i="1"/>
  <c r="H147" i="1"/>
  <c r="H146" i="1"/>
  <c r="H145" i="1"/>
  <c r="H144" i="1"/>
  <c r="H143" i="1"/>
  <c r="H142" i="1"/>
  <c r="H141" i="1"/>
  <c r="H140" i="1"/>
  <c r="H139" i="1"/>
  <c r="H138" i="1"/>
  <c r="H135" i="1"/>
  <c r="H136" i="1"/>
  <c r="H133" i="1"/>
  <c r="H137" i="1"/>
  <c r="H157" i="1"/>
  <c r="H134" i="1"/>
  <c r="H158" i="1"/>
  <c r="H72" i="1"/>
  <c r="H71" i="1"/>
  <c r="H73" i="1"/>
  <c r="H77" i="1"/>
  <c r="H76" i="1"/>
  <c r="H68" i="1"/>
  <c r="H67" i="1"/>
  <c r="H66" i="1"/>
  <c r="H65" i="1"/>
  <c r="H64" i="1"/>
  <c r="H63" i="1"/>
  <c r="H62" i="1"/>
  <c r="H60" i="1"/>
  <c r="H59" i="1"/>
  <c r="H36" i="1"/>
  <c r="H37" i="1"/>
  <c r="H34" i="1"/>
  <c r="H30" i="1"/>
  <c r="H32" i="1"/>
  <c r="H38" i="1"/>
  <c r="H35" i="1"/>
  <c r="H28" i="1"/>
  <c r="H29" i="1"/>
  <c r="H27" i="1"/>
  <c r="J25" i="1"/>
  <c r="K25" i="1" s="1"/>
  <c r="H25" i="1"/>
  <c r="H31" i="1"/>
  <c r="H33" i="1"/>
  <c r="H57" i="1"/>
  <c r="H49" i="1"/>
  <c r="H85" i="1"/>
  <c r="H3692" i="1"/>
  <c r="H3691" i="1"/>
  <c r="H3690" i="1"/>
  <c r="H3689" i="1"/>
  <c r="H3688" i="1"/>
  <c r="H3687" i="1"/>
  <c r="H3686" i="1"/>
  <c r="H3685" i="1"/>
  <c r="H3577" i="1"/>
  <c r="H3573" i="1"/>
  <c r="H3614" i="1"/>
  <c r="H2871" i="1"/>
  <c r="H2867" i="1"/>
  <c r="H2710" i="1"/>
  <c r="H2706" i="1"/>
  <c r="H2495" i="1"/>
  <c r="H2491" i="1"/>
  <c r="H2485" i="1"/>
  <c r="H2484" i="1"/>
  <c r="H2483" i="1"/>
  <c r="H2422" i="1"/>
  <c r="H2421" i="1"/>
  <c r="H2420" i="1"/>
  <c r="H2419" i="1"/>
  <c r="H2418" i="1"/>
  <c r="H2417" i="1"/>
  <c r="H2416" i="1"/>
  <c r="H2415" i="1"/>
  <c r="H2414" i="1"/>
  <c r="H2413" i="1"/>
  <c r="H2412" i="1"/>
  <c r="H2411" i="1"/>
  <c r="H2410" i="1"/>
  <c r="H2409" i="1"/>
  <c r="H2408" i="1"/>
  <c r="H2407" i="1"/>
  <c r="H2406" i="1"/>
  <c r="H2405" i="1"/>
  <c r="H2404" i="1"/>
  <c r="H2337" i="1"/>
  <c r="H2336" i="1"/>
  <c r="H2335" i="1"/>
  <c r="H2334" i="1"/>
  <c r="H2333" i="1"/>
  <c r="H2332" i="1"/>
  <c r="H2331" i="1"/>
  <c r="H2330" i="1"/>
  <c r="H2329" i="1"/>
  <c r="H2328" i="1"/>
  <c r="H2261" i="1"/>
  <c r="H2260" i="1"/>
  <c r="H2259" i="1"/>
  <c r="H2258" i="1"/>
  <c r="H2257" i="1"/>
  <c r="H2196" i="1"/>
  <c r="H2195" i="1"/>
  <c r="H2194" i="1"/>
  <c r="H2193" i="1"/>
  <c r="H2192" i="1"/>
  <c r="H2149" i="1"/>
  <c r="H2148" i="1"/>
  <c r="H2147" i="1"/>
  <c r="H2146" i="1"/>
  <c r="H2145" i="1"/>
  <c r="H2144" i="1"/>
  <c r="H2143" i="1"/>
  <c r="H2142" i="1"/>
  <c r="H2046" i="1"/>
  <c r="H2023" i="1"/>
  <c r="H2022" i="1"/>
  <c r="H2021" i="1"/>
  <c r="H2020" i="1"/>
  <c r="H2019" i="1"/>
  <c r="H2018" i="1"/>
  <c r="H2017" i="1"/>
  <c r="H2016" i="1"/>
  <c r="H2015" i="1"/>
  <c r="H2014" i="1"/>
  <c r="H2013" i="1"/>
  <c r="H1898" i="1"/>
  <c r="H1897" i="1"/>
  <c r="H1896" i="1"/>
  <c r="H1895" i="1"/>
  <c r="H1894" i="1"/>
  <c r="H1893" i="1"/>
  <c r="H1892" i="1"/>
  <c r="H1891" i="1"/>
  <c r="H1890" i="1"/>
  <c r="H1889" i="1"/>
  <c r="H1888" i="1"/>
  <c r="H1887" i="1"/>
  <c r="H1886" i="1"/>
  <c r="H1885" i="1"/>
  <c r="H1884" i="1"/>
  <c r="H1883" i="1"/>
  <c r="H1882" i="1"/>
  <c r="H1881" i="1"/>
  <c r="H1880"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371" i="1"/>
  <c r="H1370" i="1"/>
  <c r="H1369" i="1"/>
  <c r="H1316" i="1"/>
  <c r="H1315" i="1"/>
  <c r="H1314" i="1"/>
  <c r="H1313" i="1"/>
  <c r="H1312" i="1"/>
  <c r="H1311" i="1"/>
  <c r="H1310" i="1"/>
  <c r="H1309" i="1"/>
  <c r="H1308" i="1"/>
  <c r="H1307" i="1"/>
  <c r="H1306" i="1"/>
  <c r="H1305" i="1"/>
  <c r="H1304" i="1"/>
  <c r="H1303" i="1"/>
  <c r="H1302" i="1"/>
  <c r="H1301" i="1"/>
  <c r="H1300" i="1"/>
  <c r="H1299" i="1"/>
  <c r="H1298" i="1"/>
  <c r="H1296" i="1"/>
  <c r="H1295" i="1"/>
  <c r="H1294" i="1"/>
  <c r="H1293" i="1"/>
  <c r="H1292" i="1"/>
  <c r="H1291" i="1"/>
  <c r="H1204" i="1"/>
  <c r="H861" i="1"/>
  <c r="H860" i="1"/>
  <c r="H859" i="1"/>
  <c r="H858" i="1"/>
  <c r="H857" i="1"/>
  <c r="H85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45" i="1"/>
  <c r="H544" i="1"/>
  <c r="H543" i="1"/>
  <c r="H542" i="1"/>
  <c r="H541" i="1"/>
  <c r="H540" i="1"/>
  <c r="H471" i="1"/>
  <c r="H470" i="1"/>
  <c r="H469" i="1"/>
  <c r="H468" i="1"/>
  <c r="H467" i="1"/>
  <c r="H466" i="1"/>
  <c r="H465" i="1"/>
  <c r="H464" i="1"/>
  <c r="H463" i="1"/>
  <c r="H4217" i="1"/>
  <c r="H4197" i="1"/>
  <c r="H4196" i="1"/>
  <c r="H4195" i="1"/>
  <c r="H4215" i="1"/>
  <c r="H4192" i="1"/>
  <c r="H4190" i="1"/>
  <c r="H4202" i="1"/>
  <c r="H4201" i="1"/>
  <c r="H4200" i="1"/>
  <c r="H4199" i="1"/>
  <c r="H4020" i="1"/>
  <c r="H4002" i="1"/>
  <c r="H4001" i="1"/>
  <c r="H4000" i="1"/>
  <c r="H4018" i="1"/>
  <c r="H3997" i="1"/>
  <c r="H3995" i="1"/>
  <c r="H4004" i="1"/>
  <c r="H3990" i="1"/>
  <c r="H3965" i="1"/>
  <c r="H3964" i="1"/>
  <c r="H3963" i="1"/>
  <c r="H3988" i="1"/>
  <c r="H3960" i="1"/>
  <c r="H3958" i="1"/>
  <c r="H3978" i="1"/>
  <c r="H3977" i="1"/>
  <c r="H3976" i="1"/>
  <c r="H3975" i="1"/>
  <c r="H3974" i="1"/>
  <c r="H3973" i="1"/>
  <c r="H3972" i="1"/>
  <c r="H3971" i="1"/>
  <c r="H3970" i="1"/>
  <c r="H3969" i="1"/>
  <c r="H3968" i="1"/>
  <c r="H3967" i="1"/>
  <c r="H3953" i="1"/>
  <c r="H3941" i="1"/>
  <c r="H3940" i="1"/>
  <c r="H3939" i="1"/>
  <c r="H3951" i="1"/>
  <c r="H3936" i="1"/>
  <c r="H3934" i="1"/>
  <c r="H3946" i="1"/>
  <c r="H3945" i="1"/>
  <c r="H3944" i="1"/>
  <c r="H3943" i="1"/>
  <c r="H3910" i="1"/>
  <c r="H3909" i="1"/>
  <c r="H3908" i="1"/>
  <c r="H3907" i="1"/>
  <c r="H3906" i="1"/>
  <c r="H3905" i="1"/>
  <c r="H3904" i="1"/>
  <c r="H3903" i="1"/>
  <c r="H3902" i="1"/>
  <c r="H3901" i="1"/>
  <c r="H3900" i="1"/>
  <c r="H3899" i="1"/>
  <c r="H3898" i="1"/>
  <c r="H3897" i="1"/>
  <c r="H3896"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744" i="1"/>
  <c r="H3743" i="1"/>
  <c r="H3742" i="1"/>
  <c r="H3741" i="1"/>
  <c r="H3740" i="1"/>
  <c r="H3739" i="1"/>
  <c r="H3738" i="1"/>
  <c r="H3737" i="1"/>
  <c r="H3736" i="1"/>
  <c r="H3735" i="1"/>
  <c r="H3734" i="1"/>
  <c r="H3733" i="1"/>
  <c r="H3732" i="1"/>
  <c r="H3731" i="1"/>
  <c r="H3730" i="1"/>
  <c r="H3729" i="1"/>
  <c r="H3728" i="1"/>
  <c r="H3727" i="1"/>
  <c r="H3726" i="1"/>
  <c r="H3700" i="1"/>
  <c r="H3699" i="1"/>
  <c r="H3698" i="1"/>
  <c r="H3697" i="1"/>
  <c r="H3696" i="1"/>
  <c r="H3695" i="1"/>
  <c r="H3694" i="1"/>
  <c r="H3693" i="1"/>
  <c r="H4730" i="1"/>
  <c r="H4742" i="1"/>
  <c r="H4727" i="1"/>
  <c r="H4725" i="1"/>
  <c r="H4737" i="1"/>
  <c r="H4736" i="1"/>
  <c r="H4705" i="1"/>
  <c r="H4704" i="1"/>
  <c r="H4720" i="1"/>
  <c r="H4703" i="1"/>
  <c r="H4702" i="1"/>
  <c r="H4701" i="1"/>
  <c r="H4718" i="1"/>
  <c r="H4697" i="1"/>
  <c r="H4695" i="1"/>
  <c r="H4710" i="1"/>
  <c r="H4709" i="1"/>
  <c r="H4708" i="1"/>
  <c r="H4707" i="1"/>
  <c r="H4684" i="1"/>
  <c r="H4683" i="1"/>
  <c r="H4690" i="1"/>
  <c r="H4682" i="1"/>
  <c r="H4681" i="1"/>
  <c r="H4680" i="1"/>
  <c r="H4688" i="1"/>
  <c r="H4677" i="1"/>
  <c r="H4675" i="1"/>
  <c r="H4686" i="1"/>
  <c r="H4388" i="1"/>
  <c r="H4382" i="1"/>
  <c r="H4381" i="1"/>
  <c r="H4380" i="1"/>
  <c r="H4386" i="1"/>
  <c r="H4377" i="1"/>
  <c r="H4375" i="1"/>
  <c r="H4385" i="1"/>
  <c r="H4384" i="1"/>
  <c r="H4800" i="1"/>
  <c r="H4799" i="1"/>
  <c r="H4808" i="1"/>
  <c r="H4798" i="1"/>
  <c r="H4797" i="1"/>
  <c r="H4796" i="1"/>
  <c r="H4806" i="1"/>
  <c r="H4792" i="1"/>
  <c r="H4790" i="1"/>
  <c r="H4805" i="1"/>
  <c r="H4804" i="1"/>
  <c r="H4803" i="1"/>
  <c r="H4802" i="1"/>
  <c r="H4758" i="1"/>
  <c r="H4757" i="1"/>
  <c r="H4785" i="1"/>
  <c r="H4756" i="1"/>
  <c r="H4755" i="1"/>
  <c r="H4754" i="1"/>
  <c r="H4783" i="1"/>
  <c r="H4751" i="1"/>
  <c r="H4749" i="1"/>
  <c r="H4775" i="1"/>
  <c r="H4774" i="1"/>
  <c r="H4773" i="1"/>
  <c r="H4772" i="1"/>
  <c r="H4771" i="1"/>
  <c r="H4770" i="1"/>
  <c r="H4769" i="1"/>
  <c r="H4768" i="1"/>
  <c r="H4767" i="1"/>
  <c r="H4766" i="1"/>
  <c r="H4765" i="1"/>
  <c r="H4764" i="1"/>
  <c r="H4763" i="1"/>
  <c r="H4762" i="1"/>
  <c r="H4761" i="1"/>
  <c r="H4760" i="1"/>
  <c r="H4734" i="1"/>
  <c r="H4733" i="1"/>
  <c r="H4744" i="1"/>
  <c r="H4732" i="1"/>
  <c r="H4731" i="1"/>
  <c r="H2215" i="1" l="1"/>
  <c r="H2314" i="1"/>
  <c r="H2465" i="1"/>
  <c r="H3662" i="1"/>
  <c r="H3706" i="1"/>
  <c r="H3787" i="1"/>
  <c r="H3867" i="1"/>
  <c r="H3932" i="1"/>
  <c r="H3956" i="1"/>
  <c r="H3993" i="1"/>
  <c r="H4188" i="1"/>
  <c r="H4373" i="1"/>
  <c r="H4673" i="1"/>
  <c r="H4693" i="1"/>
  <c r="H4723" i="1"/>
  <c r="H4747" i="1"/>
  <c r="H4788" i="1"/>
  <c r="H3634" i="1"/>
  <c r="F6" i="2" l="1"/>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5" i="2"/>
  <c r="T14" i="26"/>
  <c r="T6" i="26"/>
  <c r="AH8" i="14"/>
  <c r="AH11" i="14"/>
  <c r="AH14" i="14"/>
  <c r="AH17" i="14"/>
  <c r="AH20" i="14"/>
  <c r="AH23" i="14"/>
  <c r="AH26" i="14"/>
  <c r="AH29" i="14"/>
  <c r="AH32" i="14"/>
  <c r="AH35" i="14"/>
  <c r="AH38" i="14"/>
  <c r="AH41" i="14"/>
  <c r="AH44" i="14"/>
  <c r="AH47" i="14"/>
  <c r="AH50" i="14"/>
  <c r="AH53" i="14"/>
  <c r="AH56" i="14"/>
  <c r="AH59" i="14"/>
  <c r="AH62" i="14"/>
  <c r="AH65" i="14"/>
  <c r="AH68" i="14"/>
  <c r="AH71" i="14"/>
  <c r="AH74" i="14"/>
  <c r="AH77" i="14"/>
  <c r="AH80" i="14"/>
  <c r="AH83" i="14"/>
  <c r="AH86" i="14"/>
  <c r="AH89" i="14"/>
  <c r="AH92" i="14"/>
  <c r="AH95" i="14"/>
  <c r="AH98" i="14"/>
  <c r="AH5" i="14"/>
  <c r="AD8" i="14"/>
  <c r="AD11" i="14"/>
  <c r="AD14" i="14"/>
  <c r="AD17" i="14"/>
  <c r="AD20" i="14"/>
  <c r="AD23" i="14"/>
  <c r="AD26" i="14"/>
  <c r="AD29" i="14"/>
  <c r="AD32" i="14"/>
  <c r="AD35" i="14"/>
  <c r="AD38" i="14"/>
  <c r="AD41" i="14"/>
  <c r="AD44" i="14"/>
  <c r="AD47" i="14"/>
  <c r="AD50" i="14"/>
  <c r="AD53" i="14"/>
  <c r="AD56" i="14"/>
  <c r="AD59" i="14"/>
  <c r="AD62" i="14"/>
  <c r="AD65" i="14"/>
  <c r="AD68" i="14"/>
  <c r="AD71" i="14"/>
  <c r="AD74" i="14"/>
  <c r="AD77" i="14"/>
  <c r="AD80" i="14"/>
  <c r="AD83" i="14"/>
  <c r="AD86" i="14"/>
  <c r="AD89" i="14"/>
  <c r="AD92" i="14"/>
  <c r="AD95" i="14"/>
  <c r="AD98" i="14"/>
  <c r="AD5" i="14"/>
  <c r="Y8" i="14"/>
  <c r="Y11" i="14"/>
  <c r="Y14" i="14"/>
  <c r="Y17" i="14"/>
  <c r="Y20" i="14"/>
  <c r="Y23" i="14"/>
  <c r="Y26" i="14"/>
  <c r="Y29" i="14"/>
  <c r="Y32" i="14"/>
  <c r="Y35" i="14"/>
  <c r="Y38" i="14"/>
  <c r="Y41" i="14"/>
  <c r="Y44" i="14"/>
  <c r="Y47" i="14"/>
  <c r="Y50" i="14"/>
  <c r="Y53" i="14"/>
  <c r="Y56" i="14"/>
  <c r="Y59" i="14"/>
  <c r="Y62" i="14"/>
  <c r="Y65" i="14"/>
  <c r="Y68" i="14"/>
  <c r="Y71" i="14"/>
  <c r="Y74" i="14"/>
  <c r="Y77" i="14"/>
  <c r="Y80" i="14"/>
  <c r="Y83" i="14"/>
  <c r="Y86" i="14"/>
  <c r="Y89" i="14"/>
  <c r="Y92" i="14"/>
  <c r="Y95" i="14"/>
  <c r="Y98" i="14"/>
  <c r="Y5" i="14"/>
  <c r="AH8" i="19"/>
  <c r="AH11" i="19"/>
  <c r="AH14" i="19"/>
  <c r="AH17" i="19"/>
  <c r="AH20" i="19"/>
  <c r="AH23" i="19"/>
  <c r="AH26" i="19"/>
  <c r="AH29" i="19"/>
  <c r="AH32" i="19"/>
  <c r="AH35" i="19"/>
  <c r="AH38" i="19"/>
  <c r="AH41" i="19"/>
  <c r="AH44" i="19"/>
  <c r="AH47" i="19"/>
  <c r="AH50" i="19"/>
  <c r="AH53" i="19"/>
  <c r="AH56" i="19"/>
  <c r="AH59" i="19"/>
  <c r="AH62" i="19"/>
  <c r="AH65" i="19"/>
  <c r="AH68" i="19"/>
  <c r="AH71" i="19"/>
  <c r="AH74" i="19"/>
  <c r="AH77" i="19"/>
  <c r="AH80" i="19"/>
  <c r="AH83" i="19"/>
  <c r="AH86" i="19"/>
  <c r="AH89" i="19"/>
  <c r="AH92" i="19"/>
  <c r="AH95" i="19"/>
  <c r="AH98" i="19"/>
  <c r="AH5" i="19"/>
  <c r="AD8" i="19"/>
  <c r="AD11" i="19"/>
  <c r="AD14" i="19"/>
  <c r="AD17" i="19"/>
  <c r="AD20" i="19"/>
  <c r="AD23" i="19"/>
  <c r="AD26" i="19"/>
  <c r="AD29" i="19"/>
  <c r="AD32" i="19"/>
  <c r="AD35" i="19"/>
  <c r="AD38" i="19"/>
  <c r="AD41" i="19"/>
  <c r="AD44" i="19"/>
  <c r="AD47" i="19"/>
  <c r="AD50" i="19"/>
  <c r="AD53" i="19"/>
  <c r="AD56" i="19"/>
  <c r="AD59" i="19"/>
  <c r="AD62" i="19"/>
  <c r="AD65" i="19"/>
  <c r="AD68" i="19"/>
  <c r="AD71" i="19"/>
  <c r="AD74" i="19"/>
  <c r="AD77" i="19"/>
  <c r="AD80" i="19"/>
  <c r="AD83" i="19"/>
  <c r="AD86" i="19"/>
  <c r="AD89" i="19"/>
  <c r="AD92" i="19"/>
  <c r="AD95" i="19"/>
  <c r="AD98" i="19"/>
  <c r="AD5" i="19"/>
  <c r="Y8" i="19"/>
  <c r="Y11" i="19"/>
  <c r="Y14" i="19"/>
  <c r="Y17" i="19"/>
  <c r="Y20" i="19"/>
  <c r="Y23" i="19"/>
  <c r="Y26" i="19"/>
  <c r="Y29" i="19"/>
  <c r="Y32" i="19"/>
  <c r="Y35" i="19"/>
  <c r="Y38" i="19"/>
  <c r="Y41" i="19"/>
  <c r="Y44" i="19"/>
  <c r="Y47" i="19"/>
  <c r="Y50" i="19"/>
  <c r="Y53" i="19"/>
  <c r="Y56" i="19"/>
  <c r="Y59" i="19"/>
  <c r="Y62" i="19"/>
  <c r="Y65" i="19"/>
  <c r="Y68" i="19"/>
  <c r="Y71" i="19"/>
  <c r="Y74" i="19"/>
  <c r="Y77" i="19"/>
  <c r="Y80" i="19"/>
  <c r="Y83" i="19"/>
  <c r="Y86" i="19"/>
  <c r="Y89" i="19"/>
  <c r="Y92" i="19"/>
  <c r="Y95" i="19"/>
  <c r="Y98" i="19"/>
  <c r="Y5" i="19"/>
  <c r="AG98" i="19"/>
  <c r="AG95" i="19"/>
  <c r="AG92" i="19"/>
  <c r="AG89" i="19"/>
  <c r="AG86" i="19"/>
  <c r="AG83" i="19"/>
  <c r="AG80" i="19"/>
  <c r="AG77" i="19"/>
  <c r="AG74" i="19"/>
  <c r="AG71" i="19"/>
  <c r="AG68" i="19"/>
  <c r="AG65" i="19"/>
  <c r="AG62" i="19"/>
  <c r="AG59" i="19"/>
  <c r="AG56" i="19"/>
  <c r="AG53" i="19"/>
  <c r="AG50" i="19"/>
  <c r="AG47" i="19"/>
  <c r="AG44" i="19"/>
  <c r="AG41" i="19"/>
  <c r="AG38" i="19"/>
  <c r="AG35" i="19"/>
  <c r="AG32" i="19"/>
  <c r="AG29" i="19"/>
  <c r="AG26" i="19"/>
  <c r="AG23" i="19"/>
  <c r="AG20" i="19"/>
  <c r="AG17" i="19"/>
  <c r="AG14" i="19"/>
  <c r="AG11" i="19"/>
  <c r="AG8" i="19"/>
  <c r="AG5" i="19"/>
  <c r="AG8" i="14"/>
  <c r="AG11" i="14"/>
  <c r="AG14" i="14"/>
  <c r="AG17" i="14"/>
  <c r="AG20" i="14"/>
  <c r="AG23" i="14"/>
  <c r="AG26" i="14"/>
  <c r="AG29" i="14"/>
  <c r="AG32" i="14"/>
  <c r="AG35" i="14"/>
  <c r="AG38" i="14"/>
  <c r="AG41" i="14"/>
  <c r="AG44" i="14"/>
  <c r="AG47" i="14"/>
  <c r="AG50" i="14"/>
  <c r="AG53" i="14"/>
  <c r="AG56" i="14"/>
  <c r="AG59" i="14"/>
  <c r="AG62" i="14"/>
  <c r="AG65" i="14"/>
  <c r="AG68" i="14"/>
  <c r="AG71" i="14"/>
  <c r="AG74" i="14"/>
  <c r="AG77" i="14"/>
  <c r="AG80" i="14"/>
  <c r="AG83" i="14"/>
  <c r="AG86" i="14"/>
  <c r="AG89" i="14"/>
  <c r="AG92" i="14"/>
  <c r="AG95" i="14"/>
  <c r="AG98" i="14"/>
  <c r="AG5" i="14"/>
  <c r="AC98" i="14"/>
  <c r="X98" i="14"/>
  <c r="AC95" i="14"/>
  <c r="X95" i="14"/>
  <c r="AC92" i="14"/>
  <c r="X92" i="14"/>
  <c r="AC89" i="14"/>
  <c r="X89" i="14"/>
  <c r="AC86" i="14"/>
  <c r="X86" i="14"/>
  <c r="AC83" i="14"/>
  <c r="X83" i="14"/>
  <c r="AC80" i="14"/>
  <c r="X80" i="14"/>
  <c r="AC77" i="14"/>
  <c r="X77" i="14"/>
  <c r="AC74" i="14"/>
  <c r="X74" i="14"/>
  <c r="AC71" i="14"/>
  <c r="X71" i="14"/>
  <c r="AC68" i="14"/>
  <c r="X68" i="14"/>
  <c r="AC65" i="14"/>
  <c r="X65" i="14"/>
  <c r="AC62" i="14"/>
  <c r="X62" i="14"/>
  <c r="AC59" i="14"/>
  <c r="X59" i="14"/>
  <c r="AC56" i="14"/>
  <c r="X56" i="14"/>
  <c r="AC53" i="14"/>
  <c r="X53" i="14"/>
  <c r="AC50" i="14"/>
  <c r="X50" i="14"/>
  <c r="AC47" i="14"/>
  <c r="X47" i="14"/>
  <c r="AC44" i="14"/>
  <c r="X44" i="14"/>
  <c r="AC41" i="14"/>
  <c r="X41" i="14"/>
  <c r="AC38" i="14"/>
  <c r="X38" i="14"/>
  <c r="AC35" i="14"/>
  <c r="X35" i="14"/>
  <c r="AC32" i="14"/>
  <c r="X32" i="14"/>
  <c r="AC29" i="14"/>
  <c r="X29" i="14"/>
  <c r="AC26" i="14"/>
  <c r="X26" i="14"/>
  <c r="AC23" i="14"/>
  <c r="X23" i="14"/>
  <c r="AC20" i="14"/>
  <c r="X20" i="14"/>
  <c r="AC17" i="14"/>
  <c r="X17" i="14"/>
  <c r="AC14" i="14"/>
  <c r="X14" i="14"/>
  <c r="AC11" i="14"/>
  <c r="X11" i="14"/>
  <c r="AC8" i="14"/>
  <c r="X8" i="14"/>
  <c r="AC5" i="14"/>
  <c r="X5" i="14"/>
  <c r="S12" i="26"/>
  <c r="T12" i="26" s="1"/>
  <c r="S13" i="26"/>
  <c r="T13" i="26" s="1"/>
  <c r="S14" i="26"/>
  <c r="S23" i="26"/>
  <c r="T23" i="26" s="1"/>
  <c r="S24" i="26"/>
  <c r="T24" i="26" s="1"/>
  <c r="S6" i="26"/>
  <c r="K14" i="26"/>
  <c r="L14" i="26" s="1"/>
  <c r="K6" i="26"/>
  <c r="L6" i="26" s="1"/>
  <c r="H25" i="30" l="1"/>
  <c r="H42" i="30"/>
  <c r="H10" i="30"/>
  <c r="H17" i="30"/>
  <c r="H44" i="30"/>
  <c r="H40" i="30"/>
  <c r="H21" i="30"/>
  <c r="H35" i="30"/>
  <c r="H15" i="30"/>
  <c r="H6" i="30"/>
  <c r="H30" i="30"/>
  <c r="H28" i="30"/>
  <c r="H14" i="30"/>
  <c r="H47" i="30"/>
  <c r="H33" i="30"/>
  <c r="H32" i="30"/>
  <c r="H16" i="30"/>
  <c r="H13" i="30"/>
  <c r="H27" i="30"/>
  <c r="H36" i="30"/>
  <c r="H45" i="30"/>
  <c r="H29" i="30"/>
  <c r="H24" i="30"/>
  <c r="H41" i="30"/>
  <c r="H23" i="30"/>
  <c r="H46" i="30"/>
  <c r="H20" i="30"/>
  <c r="H18" i="30"/>
  <c r="H22" i="30"/>
  <c r="H31" i="30"/>
  <c r="H26" i="30"/>
  <c r="H34" i="30"/>
  <c r="H8" i="30"/>
  <c r="H7" i="30"/>
  <c r="H9" i="30"/>
  <c r="H12" i="30"/>
  <c r="H11" i="30"/>
  <c r="H43" i="30"/>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5" i="2"/>
  <c r="G11" i="30"/>
  <c r="G7" i="30"/>
  <c r="G8" i="30"/>
  <c r="G49" i="30"/>
  <c r="G50" i="30"/>
  <c r="G59" i="30"/>
  <c r="G58" i="30"/>
  <c r="J111" i="26" l="1"/>
  <c r="J110" i="26"/>
  <c r="J109" i="26"/>
  <c r="J108" i="26"/>
  <c r="J107" i="26"/>
  <c r="J106" i="26"/>
  <c r="J105" i="26"/>
  <c r="J104" i="26"/>
  <c r="J103" i="26"/>
  <c r="J102" i="26"/>
  <c r="J101" i="26"/>
  <c r="J100" i="26"/>
  <c r="J99" i="26"/>
  <c r="J98" i="26"/>
  <c r="J97" i="26"/>
  <c r="J96" i="26"/>
  <c r="J95" i="26"/>
  <c r="J94" i="26"/>
  <c r="J93" i="26"/>
  <c r="J92" i="26"/>
  <c r="J91" i="26"/>
  <c r="J90" i="26"/>
  <c r="J89" i="26"/>
  <c r="J88" i="26"/>
  <c r="J87" i="26"/>
  <c r="J86" i="26"/>
  <c r="J85" i="26"/>
  <c r="J84" i="26"/>
  <c r="J83" i="26"/>
  <c r="J82" i="26"/>
  <c r="J81" i="26"/>
  <c r="J80" i="26"/>
  <c r="J79" i="26"/>
  <c r="J78" i="26"/>
  <c r="J77" i="26"/>
  <c r="J76" i="26"/>
  <c r="J75" i="26"/>
  <c r="J74" i="26"/>
  <c r="J73" i="26"/>
  <c r="J72" i="26"/>
  <c r="J71" i="26"/>
  <c r="J70" i="26"/>
  <c r="J69" i="26"/>
  <c r="J68" i="26"/>
  <c r="J67" i="26"/>
  <c r="J66" i="26"/>
  <c r="J65" i="26"/>
  <c r="J64" i="26"/>
  <c r="J63" i="26"/>
  <c r="J62" i="26"/>
  <c r="J61" i="26"/>
  <c r="J60" i="26"/>
  <c r="J59" i="26"/>
  <c r="J58" i="26"/>
  <c r="J57" i="26"/>
  <c r="J56" i="26"/>
  <c r="J55" i="26"/>
  <c r="J54" i="26"/>
  <c r="J53" i="26"/>
  <c r="J52" i="26"/>
  <c r="J51" i="26"/>
  <c r="J50" i="26"/>
  <c r="J49" i="26"/>
  <c r="J48" i="26"/>
  <c r="J47" i="26"/>
  <c r="J46" i="26"/>
  <c r="J45" i="26"/>
  <c r="J44" i="26"/>
  <c r="J43" i="26"/>
  <c r="J42" i="26"/>
  <c r="J41" i="26"/>
  <c r="J40" i="26"/>
  <c r="J39" i="26"/>
  <c r="J38" i="26"/>
  <c r="J37" i="26"/>
  <c r="J36" i="26"/>
  <c r="J35" i="26"/>
  <c r="W4" i="28"/>
  <c r="V4" i="28"/>
  <c r="U4" i="28"/>
  <c r="T4" i="28"/>
  <c r="S4" i="28"/>
  <c r="R4" i="28"/>
  <c r="Q4" i="28"/>
  <c r="P4" i="28"/>
  <c r="O4" i="28"/>
  <c r="N4" i="28"/>
  <c r="M4" i="28"/>
  <c r="L4" i="28"/>
  <c r="K4" i="28"/>
  <c r="J4" i="28"/>
  <c r="I4" i="28"/>
  <c r="H4" i="28"/>
  <c r="G4" i="28"/>
  <c r="F4" i="28"/>
  <c r="E4" i="28"/>
  <c r="C183" i="31"/>
  <c r="C181" i="31"/>
  <c r="C165" i="31"/>
  <c r="C163" i="31"/>
  <c r="AC98" i="19"/>
  <c r="AC95" i="19"/>
  <c r="AC92" i="19"/>
  <c r="AC89" i="19"/>
  <c r="AC86" i="19"/>
  <c r="AC83" i="19"/>
  <c r="AC80" i="19"/>
  <c r="AC77" i="19"/>
  <c r="AC74" i="19"/>
  <c r="AC71" i="19"/>
  <c r="AC68" i="19"/>
  <c r="AC65" i="19"/>
  <c r="AC62" i="19"/>
  <c r="AC59" i="19"/>
  <c r="AC56" i="19"/>
  <c r="AC53" i="19"/>
  <c r="AC50" i="19"/>
  <c r="AC47" i="19"/>
  <c r="AC44" i="19"/>
  <c r="AC41" i="19"/>
  <c r="AC38" i="19"/>
  <c r="AC35" i="19"/>
  <c r="AC32" i="19"/>
  <c r="AC29" i="19"/>
  <c r="AC26" i="19"/>
  <c r="AC23" i="19"/>
  <c r="AC20" i="19"/>
  <c r="AC17" i="19"/>
  <c r="AC14" i="19"/>
  <c r="AC11" i="19"/>
  <c r="AC8" i="19"/>
  <c r="X98" i="19"/>
  <c r="X95" i="19"/>
  <c r="X92" i="19"/>
  <c r="X89" i="19"/>
  <c r="X86" i="19"/>
  <c r="X83" i="19"/>
  <c r="X80" i="19"/>
  <c r="X77" i="19"/>
  <c r="X74" i="19"/>
  <c r="X71" i="19"/>
  <c r="X68" i="19"/>
  <c r="X65" i="19"/>
  <c r="X62" i="19"/>
  <c r="X59" i="19"/>
  <c r="X56" i="19"/>
  <c r="X53" i="19"/>
  <c r="X50" i="19"/>
  <c r="X47" i="19"/>
  <c r="X44" i="19"/>
  <c r="X41" i="19"/>
  <c r="X38" i="19"/>
  <c r="X35" i="19"/>
  <c r="X32" i="19"/>
  <c r="X29" i="19"/>
  <c r="X26" i="19"/>
  <c r="X23" i="19"/>
  <c r="X20" i="19"/>
  <c r="X17" i="19"/>
  <c r="X14" i="19"/>
  <c r="X11" i="19"/>
  <c r="X8" i="19"/>
  <c r="X5" i="19"/>
  <c r="AC5" i="19"/>
  <c r="C254" i="31"/>
  <c r="C255" i="31"/>
  <c r="C253" i="31"/>
  <c r="C245" i="31"/>
  <c r="C244" i="31"/>
  <c r="C243" i="31"/>
  <c r="C242" i="31"/>
  <c r="C241" i="31"/>
  <c r="C240" i="31"/>
  <c r="C232" i="31"/>
  <c r="C231" i="31"/>
  <c r="C230" i="31"/>
  <c r="C229" i="31"/>
  <c r="C228" i="31"/>
  <c r="C227" i="31"/>
  <c r="C226" i="31"/>
  <c r="C225" i="31"/>
  <c r="C224" i="31"/>
  <c r="C223" i="31"/>
  <c r="C222" i="31"/>
  <c r="C221" i="31"/>
  <c r="C220" i="31"/>
  <c r="C219" i="31"/>
  <c r="C218" i="31"/>
  <c r="C217" i="31"/>
  <c r="C216" i="31"/>
  <c r="C208" i="31"/>
  <c r="C207" i="31"/>
  <c r="C206" i="31"/>
  <c r="C205" i="31"/>
  <c r="C203" i="31"/>
  <c r="C196" i="31"/>
  <c r="C204" i="31"/>
  <c r="C202" i="31"/>
  <c r="C201" i="31"/>
  <c r="C200" i="31"/>
  <c r="C199" i="31"/>
  <c r="C198" i="31"/>
  <c r="C197" i="31"/>
  <c r="C195" i="31"/>
  <c r="C194" i="31"/>
  <c r="C193" i="31"/>
  <c r="C192" i="31"/>
  <c r="C184" i="31"/>
  <c r="C182" i="31"/>
  <c r="C180" i="31"/>
  <c r="C179" i="31"/>
  <c r="C178" i="31"/>
  <c r="C177" i="31"/>
  <c r="C176" i="31"/>
  <c r="C175" i="31"/>
  <c r="C174" i="31"/>
  <c r="C166" i="31"/>
  <c r="C164" i="31"/>
  <c r="C162" i="31"/>
  <c r="C161" i="31"/>
  <c r="C160" i="31"/>
  <c r="C159" i="31"/>
  <c r="C158" i="31"/>
  <c r="C157" i="31"/>
  <c r="C156" i="31"/>
  <c r="C148" i="31"/>
  <c r="C147" i="31"/>
  <c r="C146" i="31"/>
  <c r="C145" i="31"/>
  <c r="C144" i="31"/>
  <c r="C143" i="31"/>
  <c r="C142" i="31"/>
  <c r="C141" i="31"/>
  <c r="C140" i="31"/>
  <c r="C139" i="31"/>
  <c r="C138" i="31"/>
  <c r="C137" i="31"/>
  <c r="C136" i="31"/>
  <c r="C135" i="31"/>
  <c r="C134" i="31"/>
  <c r="C133" i="31"/>
  <c r="C132" i="31"/>
  <c r="C131" i="31"/>
  <c r="C123" i="31"/>
  <c r="C122" i="31"/>
  <c r="C121" i="31"/>
  <c r="C120" i="31"/>
  <c r="C119" i="31"/>
  <c r="C118" i="31"/>
  <c r="C117" i="31"/>
  <c r="C116" i="31"/>
  <c r="C115" i="31"/>
  <c r="C114" i="31"/>
  <c r="C88" i="31"/>
  <c r="C87" i="31"/>
  <c r="C86" i="31"/>
  <c r="C85" i="31"/>
  <c r="C84" i="31"/>
  <c r="C76" i="31"/>
  <c r="C75" i="31"/>
  <c r="C74" i="31"/>
  <c r="C73" i="31"/>
  <c r="C72" i="31"/>
  <c r="C71" i="31"/>
  <c r="C70" i="31"/>
  <c r="C62" i="31"/>
  <c r="C60" i="31"/>
  <c r="C61" i="31"/>
  <c r="C59" i="31"/>
  <c r="C58" i="31"/>
  <c r="C57" i="31"/>
  <c r="C56" i="31"/>
  <c r="C55" i="31"/>
  <c r="C54" i="31"/>
  <c r="C53" i="31"/>
  <c r="C44" i="31"/>
  <c r="C43" i="31"/>
  <c r="C42" i="31"/>
  <c r="C106" i="31"/>
  <c r="C52" i="31"/>
  <c r="C105" i="31"/>
  <c r="C104" i="31"/>
  <c r="B247" i="31"/>
  <c r="B234" i="31"/>
  <c r="B210" i="31"/>
  <c r="B186" i="31"/>
  <c r="B168" i="31"/>
  <c r="B125" i="31"/>
  <c r="B150" i="31"/>
  <c r="B22" i="31"/>
  <c r="B36" i="31"/>
  <c r="B90" i="31"/>
  <c r="B98" i="31"/>
  <c r="B108" i="31"/>
  <c r="B78" i="31"/>
  <c r="B64" i="31"/>
  <c r="B46" i="31"/>
  <c r="C34" i="31"/>
  <c r="C33" i="31"/>
  <c r="C32" i="31"/>
  <c r="C31" i="31"/>
  <c r="C30" i="31"/>
  <c r="C29" i="31"/>
  <c r="C28" i="31"/>
  <c r="W1" i="8" l="1"/>
  <c r="V1" i="8"/>
  <c r="N60" i="18"/>
  <c r="O60" i="18" s="1"/>
  <c r="N50" i="18"/>
  <c r="O50" i="18" s="1"/>
  <c r="N47" i="18"/>
  <c r="O47" i="18" s="1"/>
  <c r="N46" i="18"/>
  <c r="O46" i="18" s="1"/>
  <c r="N42" i="18"/>
  <c r="O42" i="18" s="1"/>
  <c r="N12" i="18"/>
  <c r="O12" i="18" s="1"/>
  <c r="N11" i="18"/>
  <c r="O11" i="18" s="1"/>
  <c r="N6" i="18"/>
  <c r="O6" i="18" s="1"/>
  <c r="J187" i="18"/>
  <c r="J186" i="18"/>
  <c r="J185" i="18"/>
  <c r="J184" i="18"/>
  <c r="J183" i="18"/>
  <c r="J182" i="18"/>
  <c r="J181" i="18"/>
  <c r="J180" i="18"/>
  <c r="J179" i="18"/>
  <c r="J178" i="18"/>
  <c r="J177" i="18"/>
  <c r="J176" i="18"/>
  <c r="J175" i="18"/>
  <c r="J174" i="18"/>
  <c r="J173" i="18"/>
  <c r="J172" i="18"/>
  <c r="J171" i="18"/>
  <c r="J170" i="18"/>
  <c r="J169" i="18"/>
  <c r="J168" i="18"/>
  <c r="J167" i="18"/>
  <c r="J166" i="18"/>
  <c r="J165" i="18"/>
  <c r="J164" i="18"/>
  <c r="J163" i="18"/>
  <c r="J162" i="18"/>
  <c r="J161" i="18"/>
  <c r="J160" i="18"/>
  <c r="J159" i="18"/>
  <c r="J158" i="18"/>
  <c r="J157" i="18"/>
  <c r="J156" i="18"/>
  <c r="J155" i="18"/>
  <c r="J154" i="18"/>
  <c r="J153" i="18"/>
  <c r="J152" i="18"/>
  <c r="J151" i="18"/>
  <c r="J150" i="18"/>
  <c r="J149" i="18"/>
  <c r="J148" i="18"/>
  <c r="J147" i="18"/>
  <c r="J146" i="18"/>
  <c r="J145" i="18"/>
  <c r="J144" i="18"/>
  <c r="J143" i="18"/>
  <c r="J142" i="18"/>
  <c r="J141" i="18"/>
  <c r="J140" i="18"/>
  <c r="J139" i="18"/>
  <c r="J138" i="18"/>
  <c r="J137" i="18"/>
  <c r="J136" i="18"/>
  <c r="J135" i="18"/>
  <c r="J134" i="18"/>
  <c r="J133" i="18"/>
  <c r="J132" i="18"/>
  <c r="J131" i="18"/>
  <c r="J130" i="18"/>
  <c r="J129" i="18"/>
  <c r="J128" i="18"/>
  <c r="J127" i="18"/>
  <c r="J126" i="18"/>
  <c r="J125" i="18"/>
  <c r="J124" i="18"/>
  <c r="J123" i="18"/>
  <c r="J122" i="18"/>
  <c r="J121" i="18"/>
  <c r="J120" i="18"/>
  <c r="J119" i="18"/>
  <c r="J118" i="18"/>
  <c r="J117" i="18"/>
  <c r="J116" i="18"/>
</calcChain>
</file>

<file path=xl/sharedStrings.xml><?xml version="1.0" encoding="utf-8"?>
<sst xmlns="http://schemas.openxmlformats.org/spreadsheetml/2006/main" count="54385" uniqueCount="12047">
  <si>
    <t>0. Info Pack</t>
  </si>
  <si>
    <t>Information</t>
  </si>
  <si>
    <t>Name</t>
  </si>
  <si>
    <t>Objective</t>
  </si>
  <si>
    <t>KPI/KQI</t>
  </si>
  <si>
    <t>Version History</t>
  </si>
  <si>
    <t>Version</t>
  </si>
  <si>
    <t>Date</t>
  </si>
  <si>
    <t>Responsible</t>
  </si>
  <si>
    <t>Comments</t>
  </si>
  <si>
    <t>1.0</t>
  </si>
  <si>
    <t>Edition:</t>
  </si>
  <si>
    <t>Revision:</t>
  </si>
  <si>
    <t>Approval:</t>
  </si>
  <si>
    <t>1. Help Pack</t>
  </si>
  <si>
    <t>General Information</t>
  </si>
  <si>
    <t>Criação de nova linha</t>
  </si>
  <si>
    <t>A criação de uma nova linha deve ser sempre realizada com base na cópia de uma linha já existente.</t>
  </si>
  <si>
    <t>Células com valores prédefinidos</t>
  </si>
  <si>
    <t>Algumas células apenas permitem a inserção de valores prédefinidos com base no Altaia ou com base na informação já existente no ficheiro. Caso tente colocar um valor que não conste na lista, será apresentada uma mensagem de erro.</t>
  </si>
  <si>
    <t>Células preenchidas automaticamente</t>
  </si>
  <si>
    <t>Algumas células são preenchidas automaticamente com base em informação já existente no ficheiro. Estas células são assinaladas com uma cor de fundo diferente (ver lengenda).</t>
  </si>
  <si>
    <t>Legenda de cores</t>
  </si>
  <si>
    <t>Dados apenas necessários na fase de definição do modelo físico</t>
  </si>
  <si>
    <t>Dados preenchidos automaticamente com base na informação já inserida noutra sheet</t>
  </si>
  <si>
    <t>Description</t>
  </si>
  <si>
    <t>Column Name</t>
  </si>
  <si>
    <t>Column Description</t>
  </si>
  <si>
    <t>???</t>
  </si>
  <si>
    <t>Class</t>
  </si>
  <si>
    <t>2. Glossary</t>
  </si>
  <si>
    <t>Type</t>
  </si>
  <si>
    <t>Source</t>
  </si>
  <si>
    <t>ENR_RADIO_5G_CELLS</t>
  </si>
  <si>
    <t>Usar as tabelas já disponiveis no 4G</t>
  </si>
  <si>
    <t>ENR_RADIO_4G_HUA_IPPATH</t>
  </si>
  <si>
    <t>ENR_RADIO_4G_HUA_SCTP</t>
  </si>
  <si>
    <t>ENR_RADIO_5G_GNODEB</t>
  </si>
  <si>
    <t>T1526726682_5G</t>
  </si>
  <si>
    <t>GTP-U Measurement</t>
  </si>
  <si>
    <t>T1542455297_5G</t>
  </si>
  <si>
    <t>Ethernet Port Measurement</t>
  </si>
  <si>
    <t>T1542455302_5G</t>
  </si>
  <si>
    <t>T1542455309_5G</t>
  </si>
  <si>
    <t>OMCH Measurement</t>
  </si>
  <si>
    <t>T1542455817_5G</t>
  </si>
  <si>
    <t>SCTP Link Measurement</t>
  </si>
  <si>
    <t>T1542455821</t>
  </si>
  <si>
    <t>Ethernet Delay Measurement</t>
  </si>
  <si>
    <t>T1542455822</t>
  </si>
  <si>
    <t>Ethernet Loss Measurement</t>
  </si>
  <si>
    <t>T1593835529_5G</t>
  </si>
  <si>
    <t>Node Equipment Measurement</t>
  </si>
  <si>
    <t>T1593835531_5G</t>
  </si>
  <si>
    <t>BBU Board Load Measurement</t>
  </si>
  <si>
    <t>T1593835533_5G</t>
  </si>
  <si>
    <t>Base Station Clock DA Measurement</t>
  </si>
  <si>
    <t>T1911816242</t>
  </si>
  <si>
    <t>PDCP Measurement</t>
  </si>
  <si>
    <t>T1911816243</t>
  </si>
  <si>
    <t>Cell User Quantity Measurement</t>
  </si>
  <si>
    <t>T1911816244</t>
  </si>
  <si>
    <t>NR DU Cell Scheduled User Quantity Measurement</t>
  </si>
  <si>
    <t>T1911816247</t>
  </si>
  <si>
    <t>Throughput and Data Volume Measurement</t>
  </si>
  <si>
    <t>T1911816249</t>
  </si>
  <si>
    <t>PRB Measurement</t>
  </si>
  <si>
    <t>T1911816251</t>
  </si>
  <si>
    <t>MAC Measurement</t>
  </si>
  <si>
    <t>T1911816252</t>
  </si>
  <si>
    <t>MCS Measurement</t>
  </si>
  <si>
    <t>T1911816253</t>
  </si>
  <si>
    <t>CQI Measurement</t>
  </si>
  <si>
    <t>T1911816254</t>
  </si>
  <si>
    <t>Channel Quality Measurement</t>
  </si>
  <si>
    <t>T1911816255</t>
  </si>
  <si>
    <t>Random Access Measurement</t>
  </si>
  <si>
    <t>T1911816256</t>
  </si>
  <si>
    <t>DC Measurement</t>
  </si>
  <si>
    <t>T1911816259</t>
  </si>
  <si>
    <t>DU Cell Algorithm Measurement</t>
  </si>
  <si>
    <t>T1911816261</t>
  </si>
  <si>
    <t>Cell Algorithm Measurement</t>
  </si>
  <si>
    <t>T1911816264</t>
  </si>
  <si>
    <t>Cell CA Measurement</t>
  </si>
  <si>
    <t>T1911816265</t>
  </si>
  <si>
    <t>MIMO Channel Measurement</t>
  </si>
  <si>
    <t>T1911816267</t>
  </si>
  <si>
    <t>gNodeB Board User-Plane CPU Measurement</t>
  </si>
  <si>
    <t>T1911816269</t>
  </si>
  <si>
    <t>DU Cell CA Measurement</t>
  </si>
  <si>
    <t>T1911816271</t>
  </si>
  <si>
    <t>QCI Throughput Measurement</t>
  </si>
  <si>
    <t>T1911816273</t>
  </si>
  <si>
    <t>Outgoing Intra-RAT Handover Measurement</t>
  </si>
  <si>
    <t>T1911816274</t>
  </si>
  <si>
    <t>Cell Service Quality Measurement</t>
  </si>
  <si>
    <t>T1911816277</t>
  </si>
  <si>
    <t>QoS Flow Setup Measurement</t>
  </si>
  <si>
    <t>T1911816281</t>
  </si>
  <si>
    <t>RRC Setup Failure Measurement</t>
  </si>
  <si>
    <t>T1911816285</t>
  </si>
  <si>
    <t>UE Context Setup Measurement</t>
  </si>
  <si>
    <t>T1911816286</t>
  </si>
  <si>
    <t>RRC Setup Measurement</t>
  </si>
  <si>
    <t>T1911816287</t>
  </si>
  <si>
    <t>QoS Flow Setup Failure Measurement</t>
  </si>
  <si>
    <t>T1911816292</t>
  </si>
  <si>
    <t>QoS Flow Release Measurement</t>
  </si>
  <si>
    <t>T1911816293</t>
  </si>
  <si>
    <t>Intra-NR Inter-Cell Outgoing Handover Measurement</t>
  </si>
  <si>
    <t>T1911816294</t>
  </si>
  <si>
    <t>Operator RLC Traffic Measurement</t>
  </si>
  <si>
    <t>T1911816295</t>
  </si>
  <si>
    <t>Cell User Quantity Measurement per Operator</t>
  </si>
  <si>
    <t>T1911816296</t>
  </si>
  <si>
    <t>Outgoing Inter-RAT Handover Measurement</t>
  </si>
  <si>
    <t>T1911816298</t>
  </si>
  <si>
    <t>Inter-RAT Inter-Cell E-UTRAN Handover Measurement</t>
  </si>
  <si>
    <t>T1911816413</t>
  </si>
  <si>
    <t>Uplink Interference Measurement on PRB 0 to PRB 99</t>
  </si>
  <si>
    <t>T1911816414</t>
  </si>
  <si>
    <t>Uplink Interference Measurement on PRB 200 to PRB 272</t>
  </si>
  <si>
    <t>T1911816415</t>
  </si>
  <si>
    <t>Uplink Interference Measurement on PRB 100 to PRB 199</t>
  </si>
  <si>
    <t>T1911816416</t>
  </si>
  <si>
    <t>Cell 5QI PDCP Measurement</t>
  </si>
  <si>
    <t>T1911816418</t>
  </si>
  <si>
    <t>5QI QoS Flow Setup Measurement</t>
  </si>
  <si>
    <t>T1911816419</t>
  </si>
  <si>
    <t>5QI QoS Flow Release Measurement</t>
  </si>
  <si>
    <t>T1911816422</t>
  </si>
  <si>
    <t>DU Cell 5QI Traffic Measurement</t>
  </si>
  <si>
    <t>T1911816626</t>
  </si>
  <si>
    <t>RRC_INACTIVE Measurement</t>
  </si>
  <si>
    <t>T1911816628</t>
  </si>
  <si>
    <t>DU Cell Operator PRB Measurement</t>
  </si>
  <si>
    <t>T1911816630</t>
  </si>
  <si>
    <t>DC Measurement per Operator</t>
  </si>
  <si>
    <t>T1911816631</t>
  </si>
  <si>
    <t>Outgoing Inter-RAT Handover Measurement per Operator</t>
  </si>
  <si>
    <t>T1911816634</t>
  </si>
  <si>
    <t>QoS Flow Measurement per Operator</t>
  </si>
  <si>
    <t>T1911816636</t>
  </si>
  <si>
    <t>Outgoing Intra-RAT Handover Measurement per Operator</t>
  </si>
  <si>
    <t>V_ENR_RADIO_4G_CELLS</t>
  </si>
  <si>
    <t>View sobre a tabela de celulas 4G para identificação de célula vizinha.</t>
  </si>
  <si>
    <t>V_ENR_RADIO_5G_CELLS</t>
  </si>
  <si>
    <t>View sobre a tabela de celulas 5G para identificação de célula vizinha.</t>
  </si>
  <si>
    <t>T1911816742</t>
  </si>
  <si>
    <t>NR DU Cell Scheduled User Quantity Measurement per Operator</t>
  </si>
  <si>
    <t>T1911816743</t>
  </si>
  <si>
    <t>PDCP Measurement per Operator</t>
  </si>
  <si>
    <t>T1911816850</t>
  </si>
  <si>
    <t>Cell Operator Algorithm Measurement</t>
  </si>
  <si>
    <t>T1911816852</t>
  </si>
  <si>
    <t>Cell Operator 5QI PDCP Measurement</t>
  </si>
  <si>
    <t>T1911816853</t>
  </si>
  <si>
    <t>DU Cell Operator 5QI Traffic Measurement</t>
  </si>
  <si>
    <t>T1911816855</t>
  </si>
  <si>
    <t>Cell Operator Service Quality Measurement</t>
  </si>
  <si>
    <t>T1911816856</t>
  </si>
  <si>
    <t>5QI QoS Flow Measurement per Operator</t>
  </si>
  <si>
    <t>T1911816857</t>
  </si>
  <si>
    <t>Cell MAC Traffic Measurement per Operator</t>
  </si>
  <si>
    <t>T1914437646</t>
  </si>
  <si>
    <t>Intra-Cell Network Slice User Number Measurement</t>
  </si>
  <si>
    <t>T1914437647</t>
  </si>
  <si>
    <t>Intra-DU Cell Network Slice RLC Measurement</t>
  </si>
  <si>
    <t>T1914437648</t>
  </si>
  <si>
    <t>Cell Network Slice PDCP Measurement</t>
  </si>
  <si>
    <t>T1914437649</t>
  </si>
  <si>
    <t>Cell Network Slice QoS Flow Measurement</t>
  </si>
  <si>
    <t>T1914437650</t>
  </si>
  <si>
    <t>DU Cell Network Slice Service Quality Measurement</t>
  </si>
  <si>
    <t>T1593835548</t>
  </si>
  <si>
    <t>Traced IPCLK PDV Measurement</t>
  </si>
  <si>
    <t>T1914437651</t>
  </si>
  <si>
    <t>DU Cell Network Slice PRB Measurement</t>
  </si>
  <si>
    <t>T1914437652</t>
  </si>
  <si>
    <t>Network Slice Outgoing Intra-RAT Handover Measurement</t>
  </si>
  <si>
    <t>T1911817157</t>
  </si>
  <si>
    <t>5QI-based Outgoing Intra-RAT Handover Measurement</t>
  </si>
  <si>
    <t>T1911817158</t>
  </si>
  <si>
    <t>5QI-based Outgoing Intra-RAT Handover Measurement per Operator</t>
  </si>
  <si>
    <t>T1911817261</t>
  </si>
  <si>
    <t>DC Cell QCI Measurement</t>
  </si>
  <si>
    <t>T1914437653</t>
  </si>
  <si>
    <t>Network Slice Scheduled UE Number Measurement in a DU cell</t>
  </si>
  <si>
    <t>T1914437654</t>
  </si>
  <si>
    <t>DU Cell Network Slice 5QI-specific Service Quality Measurement</t>
  </si>
  <si>
    <t>T1914437655</t>
  </si>
  <si>
    <t>DU Cell Network Slice 5QI RLC Measurement</t>
  </si>
  <si>
    <t>T1914438708</t>
  </si>
  <si>
    <t>Source attribute</t>
  </si>
  <si>
    <t>DATASOURCE</t>
  </si>
  <si>
    <t>PROCESSDATE</t>
  </si>
  <si>
    <t>AZIMUTH</t>
  </si>
  <si>
    <t>BEAMWIDTH</t>
  </si>
  <si>
    <t>CELL_BAND</t>
  </si>
  <si>
    <t>CELL_ID</t>
  </si>
  <si>
    <t>CELL_NAME</t>
  </si>
  <si>
    <t>CELL_NRARFCN</t>
  </si>
  <si>
    <t>CELL_OPERATOR</t>
  </si>
  <si>
    <t>GNODEB_ID</t>
  </si>
  <si>
    <t>MOBILE_SITE_NAME</t>
  </si>
  <si>
    <t>NE_NAME</t>
  </si>
  <si>
    <t>NETWORK</t>
  </si>
  <si>
    <t>ORIGIN</t>
  </si>
  <si>
    <t>SITE_CONFIGURATION</t>
  </si>
  <si>
    <t>SITE_NAME</t>
  </si>
  <si>
    <t>SITE_OPERATOR</t>
  </si>
  <si>
    <t>SITE_TYPE</t>
  </si>
  <si>
    <t>SITE_VENDOR</t>
  </si>
  <si>
    <t>SITE_VERSION</t>
  </si>
  <si>
    <t>STARTTIME</t>
  </si>
  <si>
    <t>ENODEB_NAME</t>
  </si>
  <si>
    <t>IPPATH</t>
  </si>
  <si>
    <t>PEERIP</t>
  </si>
  <si>
    <t>PEERNAME</t>
  </si>
  <si>
    <t>SESSIONID</t>
  </si>
  <si>
    <t>MNC</t>
  </si>
  <si>
    <t>Operadora</t>
  </si>
  <si>
    <t>OperatorID</t>
  </si>
  <si>
    <t>LinkNo</t>
  </si>
  <si>
    <t>PeerName</t>
  </si>
  <si>
    <t>UserPlaneHost</t>
  </si>
  <si>
    <t>DST</t>
  </si>
  <si>
    <t>PLMN</t>
  </si>
  <si>
    <t>BOARD_TYPE</t>
  </si>
  <si>
    <t>BoardType</t>
  </si>
  <si>
    <t>CABINET_NO</t>
  </si>
  <si>
    <t>CabinetNo</t>
  </si>
  <si>
    <t>ELEMENTTYPE</t>
  </si>
  <si>
    <t>Element Type</t>
  </si>
  <si>
    <t>END_TIME</t>
  </si>
  <si>
    <t>End Date and time for the PM record (YYYY-MM-DD HH:MM:SS)</t>
  </si>
  <si>
    <t>Object</t>
  </si>
  <si>
    <t>SN</t>
  </si>
  <si>
    <t>SlotNo</t>
  </si>
  <si>
    <t>SRN</t>
  </si>
  <si>
    <t>SubrackNo</t>
  </si>
  <si>
    <t>USERLABEL</t>
  </si>
  <si>
    <t>User Label</t>
  </si>
  <si>
    <t>VS.Gtpu.RxBytes</t>
  </si>
  <si>
    <t>VS.Gtpu.TxBytes</t>
  </si>
  <si>
    <t>VS.Gtpu.RxPkts</t>
  </si>
  <si>
    <t>VS.Gtpu.TxPkts</t>
  </si>
  <si>
    <t>VS.Gtpu.RxDropBytes</t>
  </si>
  <si>
    <t>VS.Gtpu.RxDropPkts</t>
  </si>
  <si>
    <t>granularityPeriod</t>
  </si>
  <si>
    <t>Interval when PM data is collected (60 min24 hours)</t>
  </si>
  <si>
    <t>MEASUREDOBJECTID</t>
  </si>
  <si>
    <t>ID Object Name</t>
  </si>
  <si>
    <t>RESULTTIME</t>
  </si>
  <si>
    <t>Date and time for the PM record (YYYY-MM-DD HH:MM:SS)</t>
  </si>
  <si>
    <t>PORTNO</t>
  </si>
  <si>
    <t>PortNo</t>
  </si>
  <si>
    <t>SLOTNO</t>
  </si>
  <si>
    <t>SubboardType</t>
  </si>
  <si>
    <t>SUBRACKNO</t>
  </si>
  <si>
    <t>VS.FEGE.TxBytes</t>
  </si>
  <si>
    <t>VS.FEGE.TxPackets</t>
  </si>
  <si>
    <t>VS.FEGE.RxBytes</t>
  </si>
  <si>
    <t>VS.FEGE.RxPackets</t>
  </si>
  <si>
    <t>VS.FEGE.RxErrPackets</t>
  </si>
  <si>
    <t>VS.FEGE.TxMaxSpeed</t>
  </si>
  <si>
    <t>VS.FEGE.TxMinSpeed</t>
  </si>
  <si>
    <t>VS.FEGE.TxMeanSpeed</t>
  </si>
  <si>
    <t>VS.FEGE.RxMaxSpeed</t>
  </si>
  <si>
    <t>VS.FEGE.RxMinSpeed</t>
  </si>
  <si>
    <t>VS.FEGE.RxMeanSpeed</t>
  </si>
  <si>
    <t>VS.FEGE.TxTotalBW</t>
  </si>
  <si>
    <t>VS.FEGE.RxTotalBW</t>
  </si>
  <si>
    <t>Constant</t>
  </si>
  <si>
    <t>IPPATHID</t>
  </si>
  <si>
    <t>VS.IPPath.TxRtPkts</t>
  </si>
  <si>
    <t>VS.IPPath.TxRtBytes</t>
  </si>
  <si>
    <t>VS.IPPath.RxRtPkts</t>
  </si>
  <si>
    <t>VS.IPPath.RxRtBytes</t>
  </si>
  <si>
    <t>VS.IPPath.TxNrtPkts</t>
  </si>
  <si>
    <t>VS.IPPath.TxNrtBytes</t>
  </si>
  <si>
    <t>VS.IPPath.RxNrtPkts</t>
  </si>
  <si>
    <t>VS.IPPath.RxNrtBytes</t>
  </si>
  <si>
    <t>3. Data Sources</t>
  </si>
  <si>
    <t>Inventory Name</t>
  </si>
  <si>
    <t>Table Name</t>
  </si>
  <si>
    <t>Schema</t>
  </si>
  <si>
    <t>Table Visible in Metrics</t>
  </si>
  <si>
    <t>Table Visible in AdHoc</t>
  </si>
  <si>
    <t>Tech</t>
  </si>
  <si>
    <t>Change</t>
  </si>
  <si>
    <t>Filter</t>
  </si>
  <si>
    <t>Hierarchy</t>
  </si>
  <si>
    <t>Method</t>
  </si>
  <si>
    <t>Period</t>
  </si>
  <si>
    <t>Delay</t>
  </si>
  <si>
    <t>Vendor</t>
  </si>
  <si>
    <t>Technology/Version</t>
  </si>
  <si>
    <t>Tecnologia/Grupo de Contadores</t>
  </si>
  <si>
    <t>Table Group</t>
  </si>
  <si>
    <t>DBN0_EXT_ENRICH</t>
  </si>
  <si>
    <t>N</t>
  </si>
  <si>
    <t>Enrichment Table</t>
  </si>
  <si>
    <t>Automático</t>
  </si>
  <si>
    <t>1 Day</t>
  </si>
  <si>
    <t>2 Hours</t>
  </si>
  <si>
    <t>SRAN/RAN</t>
  </si>
  <si>
    <t>Tabelas_HUA_R5G</t>
  </si>
  <si>
    <t>ENR_RADIO_4G5G_HUA_IPPATH</t>
  </si>
  <si>
    <t>ENR_RADIO_4G5G_HUA_SCTP</t>
  </si>
  <si>
    <t>ENR_OPERATORS</t>
  </si>
  <si>
    <t>ENR_RADIO_CELLS_4G</t>
  </si>
  <si>
    <t>T1526726682</t>
  </si>
  <si>
    <t>DBN0_HUA_RAN</t>
  </si>
  <si>
    <t>Y</t>
  </si>
  <si>
    <t>R4G5G</t>
  </si>
  <si>
    <t>DBN0 Table</t>
  </si>
  <si>
    <t>Ficheiro XML</t>
  </si>
  <si>
    <t>1 Hour</t>
  </si>
  <si>
    <t>Huawei</t>
  </si>
  <si>
    <t>T1542455297</t>
  </si>
  <si>
    <t>R2G3G4G5G</t>
  </si>
  <si>
    <t>T1542455302</t>
  </si>
  <si>
    <t>T1542455309</t>
  </si>
  <si>
    <t>T1542455817</t>
  </si>
  <si>
    <t>T1593835529</t>
  </si>
  <si>
    <t>T1593835531</t>
  </si>
  <si>
    <t>T1593835533</t>
  </si>
  <si>
    <t>R5G</t>
  </si>
  <si>
    <t>New Counters /Attributes</t>
  </si>
  <si>
    <t>New</t>
  </si>
  <si>
    <t>?/NRDUCell.Operator:gNodeB Function Name=?, NR DU Cell ID=?, Operator ID=?</t>
  </si>
  <si>
    <t>?/NRCell.Operator:gNodeB Function Name=?, NR Cell ID=?, Operator ID=?</t>
  </si>
  <si>
    <t>?/NRCell.Ns:gNodeB Function Name=?, NR Cell ID=?, Operator ID=?, Slice Service Type=?, Slice Differentiator=?</t>
  </si>
  <si>
    <t>?/NRDUCell.Ns:gNodeB Function Name=?, NR DU Cell ID=?, Operator ID=?, Slice Service Type=?, Slice Differentiator=?</t>
  </si>
  <si>
    <t>?/IPCLK:Link No.=?</t>
  </si>
  <si>
    <t>?/NRDUCell.Ns:gNodeB Function Name=?, NR DU Cell ID=?, Operator ID=?, Slice Service Type=?, Slice Differentiator=?, Mobile Country Code=?, Mobile Network Code=?</t>
  </si>
  <si>
    <t>?/NRCell.Ns:gNodeB Function Name=?, NR Cell ID=?, Operator ID=?, Slice Service Type=?, Slice Differentiator=?, Mobile Country Code=?, Mobile Network Code=?</t>
  </si>
  <si>
    <t>T1911816416_5QI1</t>
  </si>
  <si>
    <t>20.1</t>
  </si>
  <si>
    <t>T1911816418_5QI1</t>
  </si>
  <si>
    <t>T1911816419_5QI1</t>
  </si>
  <si>
    <t>T1911816422_5QI1</t>
  </si>
  <si>
    <t>T1911816852_5QI1</t>
  </si>
  <si>
    <t>T1911816853_5QI1</t>
  </si>
  <si>
    <t>T1911816856_5QI1</t>
  </si>
  <si>
    <t>T1911817157_5QI1</t>
  </si>
  <si>
    <t>T1911817158_5QI1</t>
  </si>
  <si>
    <t>T1914437654_5QI1</t>
  </si>
  <si>
    <t>T1914437655_5QI1</t>
  </si>
  <si>
    <t>T1914438708_5QI1</t>
  </si>
  <si>
    <t>T1911816416_5QI5</t>
  </si>
  <si>
    <t>T1911816418_5QI5</t>
  </si>
  <si>
    <t>T1911816419_5QI5</t>
  </si>
  <si>
    <t>T1911816422_5QI5</t>
  </si>
  <si>
    <t>T1911816852_5QI5</t>
  </si>
  <si>
    <t>T1911816853_5QI5</t>
  </si>
  <si>
    <t>T1911816856_5QI5</t>
  </si>
  <si>
    <t>T1911817157_5QI5</t>
  </si>
  <si>
    <t>T1911817158_5QI5</t>
  </si>
  <si>
    <t>T1914437654_5QI5</t>
  </si>
  <si>
    <t>T1914437655_5QI5</t>
  </si>
  <si>
    <t>T1914438708_5QI5</t>
  </si>
  <si>
    <t>T1911816416_5QI9</t>
  </si>
  <si>
    <t>T1911816418_5QI9</t>
  </si>
  <si>
    <t>T1911816419_5QI9</t>
  </si>
  <si>
    <t>T1911816422_5QI9</t>
  </si>
  <si>
    <t>T1911816852_5QI9</t>
  </si>
  <si>
    <t>T1911816853_5QI9</t>
  </si>
  <si>
    <t>T1911816856_5QI9</t>
  </si>
  <si>
    <t>T1911817157_5QI9</t>
  </si>
  <si>
    <t>T1911817158_5QI9</t>
  </si>
  <si>
    <t>T1914437654_5QI9</t>
  </si>
  <si>
    <t>T1914437655_5QI9</t>
  </si>
  <si>
    <t>T1914438708_5QI9</t>
  </si>
  <si>
    <t>T1911816271_CQI1</t>
  </si>
  <si>
    <t>T1911817261_CQI1</t>
  </si>
  <si>
    <t>T1911816271_CQI5</t>
  </si>
  <si>
    <t>T1911817261_CQI5</t>
  </si>
  <si>
    <t>T1911816271_CQI9</t>
  </si>
  <si>
    <t>T1911817261_CQI9</t>
  </si>
  <si>
    <t>3. Data Source Attributes &amp; Counters</t>
  </si>
  <si>
    <t>Source Name</t>
  </si>
  <si>
    <t>Attribute/Counter Name</t>
  </si>
  <si>
    <t>Attribute/Counter Physical Name</t>
  </si>
  <si>
    <t>Data Type</t>
  </si>
  <si>
    <t>Mediation Type</t>
  </si>
  <si>
    <t>Metrics Attribute Type</t>
  </si>
  <si>
    <t>Altaia Attribute Type</t>
  </si>
  <si>
    <t>TableVisible In Metrics</t>
  </si>
  <si>
    <t>Attribute Visible in Metrics</t>
  </si>
  <si>
    <t>Attribute Visible in AdHoc</t>
  </si>
  <si>
    <t>Example</t>
  </si>
  <si>
    <t>VARCHAR2(256)</t>
  </si>
  <si>
    <t>-</t>
  </si>
  <si>
    <t>ID</t>
  </si>
  <si>
    <t>SETOR_FISICO</t>
  </si>
  <si>
    <t>SIGLA_LOGICA</t>
  </si>
  <si>
    <t>ERB_FISICA</t>
  </si>
  <si>
    <t>NUMBER</t>
  </si>
  <si>
    <t>Additional Info</t>
  </si>
  <si>
    <t>VARCHAR(256)</t>
  </si>
  <si>
    <t>CELL_TYPE</t>
  </si>
  <si>
    <t>GNODEB_CN</t>
  </si>
  <si>
    <t>GNODEB_IBGE_ID</t>
  </si>
  <si>
    <t>GNODEB_LATITUDE</t>
  </si>
  <si>
    <t>GNODEB_LONGITUDE</t>
  </si>
  <si>
    <t>GNODEB_MUNICIPALY</t>
  </si>
  <si>
    <t>GNODEB_NEIGHBORHOOD</t>
  </si>
  <si>
    <t>GNODEB_REGION</t>
  </si>
  <si>
    <t>GNODEB_UF</t>
  </si>
  <si>
    <t>SECTORCARRIER</t>
  </si>
  <si>
    <t>STATION_CODE</t>
  </si>
  <si>
    <t>VARCHAR(255)</t>
  </si>
  <si>
    <t>Attribute</t>
  </si>
  <si>
    <t>ID_MASTER</t>
  </si>
  <si>
    <t>Not Map</t>
  </si>
  <si>
    <t>TIMESTAMP(3)</t>
  </si>
  <si>
    <t>Local Date and Hour</t>
  </si>
  <si>
    <t>VARCHAR2(255)</t>
  </si>
  <si>
    <t>LINKNO</t>
  </si>
  <si>
    <t>MCC</t>
  </si>
  <si>
    <t>COUNTRY</t>
  </si>
  <si>
    <t>OPERATOR</t>
  </si>
  <si>
    <t>RAN</t>
  </si>
  <si>
    <t>OBJECT</t>
  </si>
  <si>
    <t>C1526727075</t>
  </si>
  <si>
    <t>MT</t>
  </si>
  <si>
    <t>Counter</t>
  </si>
  <si>
    <t>C1526727076</t>
  </si>
  <si>
    <t>C1526727077</t>
  </si>
  <si>
    <t>C1526727078</t>
  </si>
  <si>
    <t>C1526727079</t>
  </si>
  <si>
    <t>C1526727080</t>
  </si>
  <si>
    <t>GRANULARITYPERIOD</t>
  </si>
  <si>
    <t>PK</t>
  </si>
  <si>
    <t>CABINETNO</t>
  </si>
  <si>
    <t>SUBBOARDTYPE</t>
  </si>
  <si>
    <t>C1542455297</t>
  </si>
  <si>
    <t>C1542455298</t>
  </si>
  <si>
    <t>C1542455299</t>
  </si>
  <si>
    <t>C1542455300</t>
  </si>
  <si>
    <t>C1542455301</t>
  </si>
  <si>
    <t>C1542455302</t>
  </si>
  <si>
    <t>C1542455303</t>
  </si>
  <si>
    <t>C1542455304</t>
  </si>
  <si>
    <t>C1542455305</t>
  </si>
  <si>
    <t>C1542455306</t>
  </si>
  <si>
    <t>C1542455307</t>
  </si>
  <si>
    <t>C1542460296</t>
  </si>
  <si>
    <t>C1542460297</t>
  </si>
  <si>
    <t>C1542455392</t>
  </si>
  <si>
    <t>C1542455393</t>
  </si>
  <si>
    <t>C1542455396</t>
  </si>
  <si>
    <t>C1542455397</t>
  </si>
  <si>
    <t>C1542455400</t>
  </si>
  <si>
    <t>C1542455401</t>
  </si>
  <si>
    <t>C1542455404</t>
  </si>
  <si>
    <t>C1542455405</t>
  </si>
  <si>
    <t>VS.IPPath.TxBytes</t>
  </si>
  <si>
    <t>C1542455872</t>
  </si>
  <si>
    <t>VS.IPPath.RxBytes</t>
  </si>
  <si>
    <t>C1542455873</t>
  </si>
  <si>
    <t>VS.IPPath.TxPkts</t>
  </si>
  <si>
    <t>C1542455874</t>
  </si>
  <si>
    <t>VS.IPPath.TxDropPkts</t>
  </si>
  <si>
    <t>C1542455875</t>
  </si>
  <si>
    <t>VS.IPPath.RxDropPkts</t>
  </si>
  <si>
    <t>C1542455876</t>
  </si>
  <si>
    <t>VS.IPPath.RxPkts</t>
  </si>
  <si>
    <t>C1542455877</t>
  </si>
  <si>
    <t>VS.IPPath.TxMeanSpeed</t>
  </si>
  <si>
    <t>C1542455878</t>
  </si>
  <si>
    <t>VS.IPPath.TxMaxSpeed</t>
  </si>
  <si>
    <t>C1542455879</t>
  </si>
  <si>
    <t>VS.IPPath.RxMeanSpeed</t>
  </si>
  <si>
    <t>C1542455880</t>
  </si>
  <si>
    <t>VS.IPPath.RxMaxSpeed</t>
  </si>
  <si>
    <t>C1542455881</t>
  </si>
  <si>
    <t>BearerType</t>
  </si>
  <si>
    <t>BEARERTYPE</t>
  </si>
  <si>
    <t>MASTER_SLAVEFLAG</t>
  </si>
  <si>
    <t>StandbyStatus</t>
  </si>
  <si>
    <t>VS.OMCH.RxTotalPkts</t>
  </si>
  <si>
    <t>C1542455826</t>
  </si>
  <si>
    <t>VS.OMCH.RxInSeqPkts</t>
  </si>
  <si>
    <t>C1542455827</t>
  </si>
  <si>
    <t>VS.OMCH.RxWndProbePkts</t>
  </si>
  <si>
    <t>C1542455828</t>
  </si>
  <si>
    <t>VS.OMCH.RxWndUpdatePkts</t>
  </si>
  <si>
    <t>C1542455829</t>
  </si>
  <si>
    <t>VS.OMCH.RxDupPkts</t>
  </si>
  <si>
    <t>C1542455833</t>
  </si>
  <si>
    <t>VS.OMCH.RxPartDupPkts</t>
  </si>
  <si>
    <t>C1542455834</t>
  </si>
  <si>
    <t>VS.OMCH.RxOutOfOrderPkts</t>
  </si>
  <si>
    <t>C1542455835</t>
  </si>
  <si>
    <t>VS.OMCH.RxAfterWndPkts</t>
  </si>
  <si>
    <t>C1542455836</t>
  </si>
  <si>
    <t>VS.OMCH.RxAfterClosePkts</t>
  </si>
  <si>
    <t>C1542455837</t>
  </si>
  <si>
    <t>VS.OMCH.RxAckPkts</t>
  </si>
  <si>
    <t>C1542455838</t>
  </si>
  <si>
    <t>VS.OMCH.RxDupAckPkts</t>
  </si>
  <si>
    <t>C1542455839</t>
  </si>
  <si>
    <t>VS.OMCH.RxTooMuchAckPkts</t>
  </si>
  <si>
    <t>C1542455840</t>
  </si>
  <si>
    <t>VS.OMCH.TxTotalPkts</t>
  </si>
  <si>
    <t>C1542455841</t>
  </si>
  <si>
    <t>VS.OMCH.TxUrgentPkts</t>
  </si>
  <si>
    <t>C1542455842</t>
  </si>
  <si>
    <t>VS.OMCH.TxCtrlPkts</t>
  </si>
  <si>
    <t>C1542455843</t>
  </si>
  <si>
    <t>VS.OMCH.TxWndProbePkts</t>
  </si>
  <si>
    <t>C1542455844</t>
  </si>
  <si>
    <t>VS.OMCH.TxWndUpdatePkts</t>
  </si>
  <si>
    <t>C1542455845</t>
  </si>
  <si>
    <t>VS.OMCH.TxDataPkts</t>
  </si>
  <si>
    <t>C1542455846</t>
  </si>
  <si>
    <t>VS.OMCH.TxDataRexntPkts</t>
  </si>
  <si>
    <t>C1542455847</t>
  </si>
  <si>
    <t>VS.OMCH.TxAckOnlyPkts</t>
  </si>
  <si>
    <t>C1542455848</t>
  </si>
  <si>
    <t>VS.SctpLnk.RxBytes</t>
  </si>
  <si>
    <t>C1542460356</t>
  </si>
  <si>
    <t>VS.SctpLnk.TxBytes</t>
  </si>
  <si>
    <t>C1542460357</t>
  </si>
  <si>
    <t>VS.SctpLnk.RxPkts</t>
  </si>
  <si>
    <t>C1542460358</t>
  </si>
  <si>
    <t>VS.SctpLnk.TxPkts</t>
  </si>
  <si>
    <t>C1542460359</t>
  </si>
  <si>
    <t>VS.SctpLnk.RxDropPkts</t>
  </si>
  <si>
    <t>C1542460360</t>
  </si>
  <si>
    <t>VS.SctpLnk.RxMaxSpeed</t>
  </si>
  <si>
    <t>C1542460361</t>
  </si>
  <si>
    <t>VS.SctpLnk.RxMinSpeed</t>
  </si>
  <si>
    <t>C1542460362</t>
  </si>
  <si>
    <t>VS.SctpLnk.RxMeanSpeed</t>
  </si>
  <si>
    <t>C1542460363</t>
  </si>
  <si>
    <t>VS.SctpLnk.TxMaxSpeed</t>
  </si>
  <si>
    <t>C1542460364</t>
  </si>
  <si>
    <t>VS.SctpLnk.TxMinSpeed</t>
  </si>
  <si>
    <t>C1542460365</t>
  </si>
  <si>
    <t>VS.SctpLnk.TxMeanSpeed</t>
  </si>
  <si>
    <t>C1542460366</t>
  </si>
  <si>
    <t>VS.SctpLnk.ToUserPkts</t>
  </si>
  <si>
    <t>C1542460367</t>
  </si>
  <si>
    <t>VS.SctpLnk.FromUserPkts</t>
  </si>
  <si>
    <t>C1542460368</t>
  </si>
  <si>
    <t>VS.SctpLnk.RePkts</t>
  </si>
  <si>
    <t>C1542460369</t>
  </si>
  <si>
    <t>VS.SctpLnk.RxDropBytes</t>
  </si>
  <si>
    <t>C1542460370</t>
  </si>
  <si>
    <t>VS.SctpLnk.Cong.Dur</t>
  </si>
  <si>
    <t>C1542460371</t>
  </si>
  <si>
    <t>VS.SctpLnk.Cong</t>
  </si>
  <si>
    <t>C1542460372</t>
  </si>
  <si>
    <t>VS.SctpLnk.Unavail.Dur</t>
  </si>
  <si>
    <t>C1542460373</t>
  </si>
  <si>
    <t>VS.SctpLnk.Unavail</t>
  </si>
  <si>
    <t>C1542460374</t>
  </si>
  <si>
    <t>VS.SctpLnk.TxDataChunk</t>
  </si>
  <si>
    <t>C1542460375</t>
  </si>
  <si>
    <t>VS.SctpLnk.RxDataChunk</t>
  </si>
  <si>
    <t>C1542460376</t>
  </si>
  <si>
    <t>SessionID</t>
  </si>
  <si>
    <t>VS.ETHDM.MaxRttDelay</t>
  </si>
  <si>
    <t>C1542456106</t>
  </si>
  <si>
    <t>VS.ETHDM.MinRttDelay</t>
  </si>
  <si>
    <t>C1542456107</t>
  </si>
  <si>
    <t>VS.ETHDM.Rtt.Means</t>
  </si>
  <si>
    <t>C1542456108</t>
  </si>
  <si>
    <t>VS.ETHDM.RttJitterStandardDeviation</t>
  </si>
  <si>
    <t>C1542456109</t>
  </si>
  <si>
    <t>VS.ETHDM.MaxRttJitter</t>
  </si>
  <si>
    <t>C1542456110</t>
  </si>
  <si>
    <t>VS.ETHDM.MinRttJitter</t>
  </si>
  <si>
    <t>C1542456111</t>
  </si>
  <si>
    <t>VS.ETHDM.RttJitter.Means</t>
  </si>
  <si>
    <t>C1542456112</t>
  </si>
  <si>
    <t>VS.ETHLM.Forward.DropMeans</t>
  </si>
  <si>
    <t>C1542456116</t>
  </si>
  <si>
    <t>VS.ETHLM.Forward.Peak.DropRates</t>
  </si>
  <si>
    <t>C1542456117</t>
  </si>
  <si>
    <t>VS.ETHLM.Forward.MinDropRates</t>
  </si>
  <si>
    <t>C1542456118</t>
  </si>
  <si>
    <t>VS.ETHLM.Backward.DropMeans</t>
  </si>
  <si>
    <t>C1542456119</t>
  </si>
  <si>
    <t>VS.ETHLM.Backward.Peak.DropRates</t>
  </si>
  <si>
    <t>C1542456120</t>
  </si>
  <si>
    <t>VS.ETHLM.Backward.MinDropRates</t>
  </si>
  <si>
    <t>C1542456121</t>
  </si>
  <si>
    <t>NODE</t>
  </si>
  <si>
    <t>VS.PSU.ShutdownTime</t>
  </si>
  <si>
    <t>C1593835620</t>
  </si>
  <si>
    <t>VS.EnergyCons.BTS.Adding.UMTS</t>
  </si>
  <si>
    <t>C1593835628</t>
  </si>
  <si>
    <t>VS.EnergyCons.BTS.Measuring.UMTS</t>
  </si>
  <si>
    <t>C1593835629</t>
  </si>
  <si>
    <t>VS.EnergyCons.BTS.Adding.LTE</t>
  </si>
  <si>
    <t>C1593835637</t>
  </si>
  <si>
    <t>VS.EnergyCons.BTS.Measuring.LTE</t>
  </si>
  <si>
    <t>C1593835638</t>
  </si>
  <si>
    <t>VS.EnergyCons.BTS.Adding.GSM</t>
  </si>
  <si>
    <t>C1593835639</t>
  </si>
  <si>
    <t>VS.EnergyCons.BTS.Measuring.GSM</t>
  </si>
  <si>
    <t>C1593835640</t>
  </si>
  <si>
    <t>VS.EnergyCons.BTS.Adding.RFA</t>
  </si>
  <si>
    <t>C1593835801</t>
  </si>
  <si>
    <t>VS.EnergyCons.BTS.Measuring.RFA</t>
  </si>
  <si>
    <t>C1593835802</t>
  </si>
  <si>
    <t>VS.EnergyCons.BTS.Adding.NR</t>
  </si>
  <si>
    <t>C1593835804</t>
  </si>
  <si>
    <t>VS.EnergyCons.BTS.Measuring.NR</t>
  </si>
  <si>
    <t>C1593835805</t>
  </si>
  <si>
    <t>VS.EnergyCons.BTS.Adding.Service.GSM</t>
  </si>
  <si>
    <t>C1593835957</t>
  </si>
  <si>
    <t>VS.EnergyCons.BTS.Adding.Service.UMTS</t>
  </si>
  <si>
    <t>C1593835958</t>
  </si>
  <si>
    <t>VS.EnergyCons.BTS.Adding.Service.LTE</t>
  </si>
  <si>
    <t>C1593835959</t>
  </si>
  <si>
    <t>VS.EnergyCons.BTS.Adding.Service.NB</t>
  </si>
  <si>
    <t>C1593835960</t>
  </si>
  <si>
    <t>VS.EnergyCons.BTS.Adding.Service.NR</t>
  </si>
  <si>
    <t>C1593835961</t>
  </si>
  <si>
    <t>BOARDTYPE</t>
  </si>
  <si>
    <t>VS.BBUBoard.CPULoad.CumulativeHighloadCount</t>
  </si>
  <si>
    <t>C1593835630</t>
  </si>
  <si>
    <t>VS.BBUBoard.CPULoad.Max</t>
  </si>
  <si>
    <t>C1593835632</t>
  </si>
  <si>
    <t>VS.BBUBoard.CPULoad.Mean</t>
  </si>
  <si>
    <t>C1593835633</t>
  </si>
  <si>
    <t>VS.BBUBoard.CPULoad.Over</t>
  </si>
  <si>
    <t>C1593835634</t>
  </si>
  <si>
    <t>VS.BBUBoard.MCLoad.Max</t>
  </si>
  <si>
    <t>C1593835679</t>
  </si>
  <si>
    <t>VS.BBUBoard.MCLoad.Mean</t>
  </si>
  <si>
    <t>C1593835680</t>
  </si>
  <si>
    <t>VS.BBUBoard.MCLoad.Over</t>
  </si>
  <si>
    <t>C1593835681</t>
  </si>
  <si>
    <t>VS.BBUBoard.MCLoad.HighLoadCount</t>
  </si>
  <si>
    <t>C1593835682</t>
  </si>
  <si>
    <t>VS.Node.ClockDA.CurrentDA.Max</t>
  </si>
  <si>
    <t>C1593835647</t>
  </si>
  <si>
    <t>VS.Node.ClockDA.CurrentDA.Min</t>
  </si>
  <si>
    <t>C1593835648</t>
  </si>
  <si>
    <t>VS.Node.ClockDA.CenterDA</t>
  </si>
  <si>
    <t>C1593835649</t>
  </si>
  <si>
    <t>VS.Node.ClockDA.CurrentDA.Avg</t>
  </si>
  <si>
    <t>C1593835940</t>
  </si>
  <si>
    <t>VS.IPCLK.PDV.OFFSET.MAX</t>
  </si>
  <si>
    <t>C1593835843</t>
  </si>
  <si>
    <t>VS.IPCLK.PDV.OFFSET.MIN</t>
  </si>
  <si>
    <t>C1593835844</t>
  </si>
  <si>
    <t>VS.IPCLK.PDV.OFFSET.AVG</t>
  </si>
  <si>
    <t>C1593835845</t>
  </si>
  <si>
    <t>VS.IPCLK.PDV.FPP.SUM</t>
  </si>
  <si>
    <t>C1593835846</t>
  </si>
  <si>
    <t>VS.IPCLK.PDV.FLOOR.MAX</t>
  </si>
  <si>
    <t>C1593835847</t>
  </si>
  <si>
    <t>VS.IPCLK.PDV.FLOOR.MIN</t>
  </si>
  <si>
    <t>C1593835848</t>
  </si>
  <si>
    <t>VS.IPCLK.PDV.TWD.SUM</t>
  </si>
  <si>
    <t>C1593835916</t>
  </si>
  <si>
    <t>Interval when PM data is collected (60 min,24 hours)</t>
  </si>
  <si>
    <t>CellName</t>
  </si>
  <si>
    <t>CellID</t>
  </si>
  <si>
    <t>CELLID</t>
  </si>
  <si>
    <t>gNodeBFunctionName</t>
  </si>
  <si>
    <t>GNODEBFUNCTIONNAME</t>
  </si>
  <si>
    <t>gNodeBID</t>
  </si>
  <si>
    <t>GNODEBID</t>
  </si>
  <si>
    <t>NRCellID</t>
  </si>
  <si>
    <t>NRCELLID</t>
  </si>
  <si>
    <t>N.PDCP.UL.TrfSDU.TxPackets</t>
  </si>
  <si>
    <t>C1911816724</t>
  </si>
  <si>
    <t>N.PDCP.DL.TrfSDU.RxPackets</t>
  </si>
  <si>
    <t>C1911816725</t>
  </si>
  <si>
    <t>N.PDCP.Vol.UL.TrfSDU.Tx</t>
  </si>
  <si>
    <t>C1911816726</t>
  </si>
  <si>
    <t>N.PDCP.Vol.DL.TrfSDU.Rx</t>
  </si>
  <si>
    <t>C1911816727</t>
  </si>
  <si>
    <t>N.PDCP.DL.TrfPDU.TxPackets</t>
  </si>
  <si>
    <t>C1911816728</t>
  </si>
  <si>
    <t>N.PDCP.DL.TrfPDU.ReTxPackets</t>
  </si>
  <si>
    <t>C1911816729</t>
  </si>
  <si>
    <t>N.PDCP.UL.TrfPDU.RxPackets</t>
  </si>
  <si>
    <t>C1911816730</t>
  </si>
  <si>
    <t>N.PDCP.Vol.DL.TrfPDU.Tx</t>
  </si>
  <si>
    <t>C1911816731</t>
  </si>
  <si>
    <t>N.PDCP.Vol.UL.TrfPDU.Rx</t>
  </si>
  <si>
    <t>C1911816732</t>
  </si>
  <si>
    <t>N.PDCP.UL.TrfSDU.RxPacket.Loss</t>
  </si>
  <si>
    <t>C1911816733</t>
  </si>
  <si>
    <t>N.PDCP.DL.X2U.TrfPDU.TxPackets</t>
  </si>
  <si>
    <t>C1911816734</t>
  </si>
  <si>
    <t>N.PDCP.DL.X2U.ReqRetransPackets</t>
  </si>
  <si>
    <t>C1911816735</t>
  </si>
  <si>
    <t>N.PDCP.UL.X2U.TrfPDU.RxPackets</t>
  </si>
  <si>
    <t>C1911816736</t>
  </si>
  <si>
    <t>N.PDCP.Vol.DL.X2U.TrfPDU.Tx</t>
  </si>
  <si>
    <t>C1911816737</t>
  </si>
  <si>
    <t>N.PDCP.Vol.UL.X2U.TrfPDU.Rx</t>
  </si>
  <si>
    <t>C1911816738</t>
  </si>
  <si>
    <t>N.PDCP.DL.TrfSDU.TxPacket.Discard</t>
  </si>
  <si>
    <t>C1911820478</t>
  </si>
  <si>
    <t>N.PDCP.UL.ROHC.VoNR.DecompFail.Pkts</t>
  </si>
  <si>
    <t>C1911823060</t>
  </si>
  <si>
    <t>N.PDCP.UL.ROHC.VoNR.DecompTotal.Pkts</t>
  </si>
  <si>
    <t>C1911823061</t>
  </si>
  <si>
    <t>N.PDCP.DL.ROHC.VoNR.AfterComp.Bytes</t>
  </si>
  <si>
    <t>C1911823062</t>
  </si>
  <si>
    <t>N.PDCP.DL.ROHC.VoNR.BeforeComp.Bytes</t>
  </si>
  <si>
    <t>C1911823063</t>
  </si>
  <si>
    <t>N.PDCP.UL.ROHC.VoNR.AfterDecomp.Bytes</t>
  </si>
  <si>
    <t>C1911823064</t>
  </si>
  <si>
    <t>N.PDCP.UL.ROHC.VoNR.BeforeDecomp.Bytes</t>
  </si>
  <si>
    <t>C1911823065</t>
  </si>
  <si>
    <t>N.PDCP.UL.ROHC.TotalDecomp.Data</t>
  </si>
  <si>
    <t>C1911825080</t>
  </si>
  <si>
    <t>N.PDCP.UL.ROHC.Data.AfterDecomp.Bytes</t>
  </si>
  <si>
    <t>C1911825081</t>
  </si>
  <si>
    <t>N.PDCP.UL.ROHC.Data.BeforeDecomp.Bytes</t>
  </si>
  <si>
    <t>C1911825082</t>
  </si>
  <si>
    <t>N.PDCP.UL.ROHC.DecompFail.Data</t>
  </si>
  <si>
    <t>C1911825083</t>
  </si>
  <si>
    <t>N.PDCP.UL.UPIntegrityCheck.Failure</t>
  </si>
  <si>
    <t>C1911825088</t>
  </si>
  <si>
    <t>N.PDCP.UL.CPIntegrityCheck.Failure</t>
  </si>
  <si>
    <t>C1911825089</t>
  </si>
  <si>
    <t>N.Traffic.DL.PktSize.Samp.Index0</t>
  </si>
  <si>
    <t>C1911825095</t>
  </si>
  <si>
    <t>N.Traffic.DL.PktSize.Samp.Index1</t>
  </si>
  <si>
    <t>C1911825096</t>
  </si>
  <si>
    <t>N.Traffic.DL.PktSize.Samp.Index2</t>
  </si>
  <si>
    <t>C1911825097</t>
  </si>
  <si>
    <t>N.Traffic.DL.PktSize.Samp.Index3</t>
  </si>
  <si>
    <t>C1911825098</t>
  </si>
  <si>
    <t>N.Traffic.DL.PktSize.Samp.Index4</t>
  </si>
  <si>
    <t>C1911825099</t>
  </si>
  <si>
    <t>N.Traffic.DL.PktSize.Samp.Index5</t>
  </si>
  <si>
    <t>C1911825100</t>
  </si>
  <si>
    <t>N.Traffic.DL.PktSize.Samp.Index6</t>
  </si>
  <si>
    <t>C1911825101</t>
  </si>
  <si>
    <t>N.Traffic.DL.PktSize.Samp.Index7</t>
  </si>
  <si>
    <t>C1911825102</t>
  </si>
  <si>
    <t>N.Traffic.DL.PktSize.Samp.Index8</t>
  </si>
  <si>
    <t>C1911825103</t>
  </si>
  <si>
    <t>N.Traffic.DL.PktSize.Samp.Index9</t>
  </si>
  <si>
    <t>C1911825104</t>
  </si>
  <si>
    <t>N.Traffic.UL.PktSize.Samp.Index0</t>
  </si>
  <si>
    <t>C1911825105</t>
  </si>
  <si>
    <t>N.Traffic.UL.PktSize.Samp.Index1</t>
  </si>
  <si>
    <t>C1911825106</t>
  </si>
  <si>
    <t>N.Traffic.UL.PktSize.Samp.Index2</t>
  </si>
  <si>
    <t>C1911825107</t>
  </si>
  <si>
    <t>N.Traffic.UL.PktSize.Samp.Index3</t>
  </si>
  <si>
    <t>C1911825108</t>
  </si>
  <si>
    <t>N.Traffic.UL.PktSize.Samp.Index4</t>
  </si>
  <si>
    <t>C1911825109</t>
  </si>
  <si>
    <t>N.Traffic.UL.PktSize.Samp.Index5</t>
  </si>
  <si>
    <t>C1911825110</t>
  </si>
  <si>
    <t>N.Traffic.UL.PktSize.Samp.Index6</t>
  </si>
  <si>
    <t>C1911825111</t>
  </si>
  <si>
    <t>N.Traffic.UL.PktSize.Samp.Index7</t>
  </si>
  <si>
    <t>C1911825112</t>
  </si>
  <si>
    <t>N.Traffic.UL.PktSize.Samp.Index8</t>
  </si>
  <si>
    <t>C1911825113</t>
  </si>
  <si>
    <t>N.Traffic.UL.PktSize.Samp.Index9</t>
  </si>
  <si>
    <t>C1911825114</t>
  </si>
  <si>
    <t>N.NsaDc.UL.PDCP.Rx.X2Split.PDU.Volume.ULChangetoMeNB</t>
  </si>
  <si>
    <t>C1911827152</t>
  </si>
  <si>
    <t>N.NSA.PDCP.Vol.UL.TrfPDU.Rx</t>
  </si>
  <si>
    <t>C1911827275</t>
  </si>
  <si>
    <t>N.NSA.PDCP.Vol.DL.TrfPDU.Tx</t>
  </si>
  <si>
    <t>C1911827289</t>
  </si>
  <si>
    <t>N.Traffic.DL.ContinuousPktsLoss.Index0.5QI1</t>
  </si>
  <si>
    <t>C1911833635</t>
  </si>
  <si>
    <t>N.Traffic.DL.ContinuousPktsLoss.Index1.5QI1</t>
  </si>
  <si>
    <t>C1911833636</t>
  </si>
  <si>
    <t>N.Traffic.DL.ContinuousPktsLoss.Times.5QI1</t>
  </si>
  <si>
    <t>C1911833637</t>
  </si>
  <si>
    <t>N.Traffic.UL.ContinuousPktsLoss.Index0.5QI1</t>
  </si>
  <si>
    <t>C1911833639</t>
  </si>
  <si>
    <t>N.Traffic.UL.ContinuousPktsLoss.Index1.5QI1</t>
  </si>
  <si>
    <t>C1911833640</t>
  </si>
  <si>
    <t>N.Traffic.UL.ContinuousPktsLoss.Times.5QI1</t>
  </si>
  <si>
    <t>C1911833641</t>
  </si>
  <si>
    <t>N.PDCP.UL.TrfSDU.RxPacket.Loss.Edge.5QI1</t>
  </si>
  <si>
    <t>C1911837945</t>
  </si>
  <si>
    <t>N.PDCP.UL.TrfSDU.RxPacket.Loss.Edge.5QI2</t>
  </si>
  <si>
    <t>C1911837946</t>
  </si>
  <si>
    <t>N.PDCP.UL.TrfPDU.RxPackets.Edge.5QI1</t>
  </si>
  <si>
    <t>C1911837947</t>
  </si>
  <si>
    <t>N.PDCP.UL.TrfPDU.RxPackets.Edge.5QI2</t>
  </si>
  <si>
    <t>C1911837948</t>
  </si>
  <si>
    <t>N.VoNR.DL.PktJitter.Avg</t>
  </si>
  <si>
    <t>C1911837949</t>
  </si>
  <si>
    <t>N.VoNR.UL.PktJitter.Avg</t>
  </si>
  <si>
    <t>C1911837952</t>
  </si>
  <si>
    <t>N.UL.RTP.RxPackets.5QI1</t>
  </si>
  <si>
    <t>C1911838056</t>
  </si>
  <si>
    <t>N.DL.RTP.RxPackets.5QI1</t>
  </si>
  <si>
    <t>C1911838057</t>
  </si>
  <si>
    <t>N.UL.RTP.RxPackets.5QI2</t>
  </si>
  <si>
    <t>C1911838058</t>
  </si>
  <si>
    <t>N.DL.RTP.RxPackets.5QI2</t>
  </si>
  <si>
    <t>C1911838059</t>
  </si>
  <si>
    <t>N.UL.RTP.Loss.Packets.5QI1</t>
  </si>
  <si>
    <t>C1911838060</t>
  </si>
  <si>
    <t>N.DL.RTP.Loss.Packets.5QI1</t>
  </si>
  <si>
    <t>C1911838061</t>
  </si>
  <si>
    <t>N.UL.RTP.Loss.Packets.5QI2</t>
  </si>
  <si>
    <t>C1911838062</t>
  </si>
  <si>
    <t>N.DL.RTP.Loss.Packets.5QI2</t>
  </si>
  <si>
    <t>C1911838063</t>
  </si>
  <si>
    <t>N.PDCP.DL.XnU.TrfPDU.TxPackets</t>
  </si>
  <si>
    <t>C1911840335</t>
  </si>
  <si>
    <t>N.PDCP.DL.XnU.TrfPDU.ReqRetransPackets</t>
  </si>
  <si>
    <t>C1911840336</t>
  </si>
  <si>
    <t>N.PDCP.UL.XnU.TrfPDU.RxPackets</t>
  </si>
  <si>
    <t>C1911840337</t>
  </si>
  <si>
    <t>N.PDCP.Vol.DL.XnU.TrfPDU.Tx</t>
  </si>
  <si>
    <t>C1911840339</t>
  </si>
  <si>
    <t>N.PDCP.Vol.UL.XnU.TrfPDU.Rx</t>
  </si>
  <si>
    <t>C1911840341</t>
  </si>
  <si>
    <t>N.PDCP.Vol.UL.TrfSDU.Tx.RedCap</t>
  </si>
  <si>
    <t>C1911840352</t>
  </si>
  <si>
    <t>N.PDCP.Vol.DL.TrfSDU.Rx.RedCap</t>
  </si>
  <si>
    <t>C1911840361</t>
  </si>
  <si>
    <t>N.PDCP.DL.TrfSDU.TxPacket.Discard.GTPU</t>
  </si>
  <si>
    <t>C1911840428</t>
  </si>
  <si>
    <t>N.PDCP.Vol.UL.UDC.BefDecomp</t>
  </si>
  <si>
    <t>C1911842624</t>
  </si>
  <si>
    <t>N.PDCP.Vol.UL.UDC.AftDecomp</t>
  </si>
  <si>
    <t>C1911842625</t>
  </si>
  <si>
    <t>N.PDCP.Vol.UL.BefUdcDecomp</t>
  </si>
  <si>
    <t>C1911842626</t>
  </si>
  <si>
    <t>N.PDCP.TCP.Time.RANRtt.ConnSetup</t>
  </si>
  <si>
    <t>C1911844989</t>
  </si>
  <si>
    <t>N.PDCP.TCP.Time.TerrestrialRtt.ConnSetup</t>
  </si>
  <si>
    <t>C1911844990</t>
  </si>
  <si>
    <t>N.Thrp.TCP.Bytes.InitTransfer</t>
  </si>
  <si>
    <t>C1911844991</t>
  </si>
  <si>
    <t>N.PDCP.TCP.RANRtt.ConnSetup</t>
  </si>
  <si>
    <t>C1911844992</t>
  </si>
  <si>
    <t>N.PDCP.TCP.TerrestrialRtt.ConnSetup</t>
  </si>
  <si>
    <t>C1911844993</t>
  </si>
  <si>
    <t>N.Thrp.TCP.Time.InitTransfer</t>
  </si>
  <si>
    <t>C1911844994</t>
  </si>
  <si>
    <t>N.User.Decouple.Avg</t>
  </si>
  <si>
    <t>C1911816547</t>
  </si>
  <si>
    <t>N.User.NsaDc.PSCell.Avg</t>
  </si>
  <si>
    <t>C1911816745</t>
  </si>
  <si>
    <t>N.User.RRCConn.Avg</t>
  </si>
  <si>
    <t>C1911816771</t>
  </si>
  <si>
    <t>N.User.RRCConn.Max</t>
  </si>
  <si>
    <t>C1911816772</t>
  </si>
  <si>
    <t>N.User.CA.PCell.DL.Avg</t>
  </si>
  <si>
    <t>C1911816773</t>
  </si>
  <si>
    <t>N.User.CA.SCell.DL.Avg</t>
  </si>
  <si>
    <t>C1911816774</t>
  </si>
  <si>
    <t>N.User.CA.PCell.UL.Avg</t>
  </si>
  <si>
    <t>C1911816775</t>
  </si>
  <si>
    <t>N.User.CA.SCell.UL.Avg</t>
  </si>
  <si>
    <t>C1911816776</t>
  </si>
  <si>
    <t>N.User.RRCConn.B2H.Avg</t>
  </si>
  <si>
    <t>C1911816831</t>
  </si>
  <si>
    <t>N.User.UlEnhTimeFreq.Avg</t>
  </si>
  <si>
    <t>C1911820757</t>
  </si>
  <si>
    <t>N.User.CA.Capability.Max</t>
  </si>
  <si>
    <t>C1911827233</t>
  </si>
  <si>
    <t>N.User.CA.Capability.Avg</t>
  </si>
  <si>
    <t>C1911827234</t>
  </si>
  <si>
    <t>N.SA.User.RRCConn.Max</t>
  </si>
  <si>
    <t>C1911827277</t>
  </si>
  <si>
    <t>N.User.NsaDc.PSCell.Max</t>
  </si>
  <si>
    <t>C1911827288</t>
  </si>
  <si>
    <t>N.User.RRCConn.Avg.CellOverlap</t>
  </si>
  <si>
    <t>C1911829289</t>
  </si>
  <si>
    <t>N.User.RRCConn.Hs.Max</t>
  </si>
  <si>
    <t>C1911829338</t>
  </si>
  <si>
    <t>N.User.RRCConn.Hs.Avg</t>
  </si>
  <si>
    <t>C1911829339</t>
  </si>
  <si>
    <t>N.User.IntergNB.CA.SCell.DL.Avg</t>
  </si>
  <si>
    <t>C1911829361</t>
  </si>
  <si>
    <t>N.User.IntergNB.CA.PCell.DL.Avg</t>
  </si>
  <si>
    <t>C1911829362</t>
  </si>
  <si>
    <t>N.User.IntergNB.SUL.UL.Avg</t>
  </si>
  <si>
    <t>C1911829384</t>
  </si>
  <si>
    <t>N.User.SUL.UL.Avg</t>
  </si>
  <si>
    <t>C1911829385</t>
  </si>
  <si>
    <t>N.User.IntergNB.UlEnhTimeFreq.Avg</t>
  </si>
  <si>
    <t>C1911829388</t>
  </si>
  <si>
    <t>N.User.SUL.Capability.Avg</t>
  </si>
  <si>
    <t>C1911829677</t>
  </si>
  <si>
    <t>N.User.SUL.Capability.Max</t>
  </si>
  <si>
    <t>C1911829678</t>
  </si>
  <si>
    <t>N.User.UlEnhTimeFreq.Max</t>
  </si>
  <si>
    <t>C1911829683</t>
  </si>
  <si>
    <t>N.User.MDT.Avg</t>
  </si>
  <si>
    <t>C1911831544</t>
  </si>
  <si>
    <t>N.User.PDCPDuplication.Capability.Avg</t>
  </si>
  <si>
    <t>C1911833655</t>
  </si>
  <si>
    <t>N.User.NrDc.PCell.Avg</t>
  </si>
  <si>
    <t>C1911833664</t>
  </si>
  <si>
    <t>N.User.NrDc.PCell.Max</t>
  </si>
  <si>
    <t>C1911833665</t>
  </si>
  <si>
    <t>N.User.NrDc.PSCell.Avg</t>
  </si>
  <si>
    <t>C1911833666</t>
  </si>
  <si>
    <t>N.User.NrDc.PSCell.Max</t>
  </si>
  <si>
    <t>C1911833667</t>
  </si>
  <si>
    <t>N.User.RfspGrp5.RRCConn.Avg</t>
  </si>
  <si>
    <t>C1911833722</t>
  </si>
  <si>
    <t>N.User.RfspGrp4.RRCConn.Avg</t>
  </si>
  <si>
    <t>C1911833723</t>
  </si>
  <si>
    <t>N.User.RfspGrp3.RRCConn.Avg</t>
  </si>
  <si>
    <t>C1911833724</t>
  </si>
  <si>
    <t>N.User.RfspGrp2.RRCConn.Avg</t>
  </si>
  <si>
    <t>C1911833725</t>
  </si>
  <si>
    <t>N.User.RfspGrp1.RRCConn.Avg</t>
  </si>
  <si>
    <t>C1911833726</t>
  </si>
  <si>
    <t>N.User.RfspGrp0.RRCConn.Avg</t>
  </si>
  <si>
    <t>C1911833727</t>
  </si>
  <si>
    <t>N.User.Inactive.Avg</t>
  </si>
  <si>
    <t>C1911835994</t>
  </si>
  <si>
    <t>N.User.Inactive.Max</t>
  </si>
  <si>
    <t>C1911835995</t>
  </si>
  <si>
    <t>N.User.RRCConn.RedCap.Avg</t>
  </si>
  <si>
    <t>C1911837919</t>
  </si>
  <si>
    <t>N.User.InterFRCA.PCell.Avg</t>
  </si>
  <si>
    <t>C1911837931</t>
  </si>
  <si>
    <t>N.User.InterFRCA.PCell.Max</t>
  </si>
  <si>
    <t>C1911837932</t>
  </si>
  <si>
    <t>N.User.InterFRCA.PUCCHSCell.Avg</t>
  </si>
  <si>
    <t>C1911837933</t>
  </si>
  <si>
    <t>N.User.InterFRCA.PUCCHSCell.Max</t>
  </si>
  <si>
    <t>C1911837934</t>
  </si>
  <si>
    <t>N.User.RRCConn.RedCap.Max</t>
  </si>
  <si>
    <t>C1911840354</t>
  </si>
  <si>
    <t>N.User.RRCConn.RRM.Relax.RedCap.Avg</t>
  </si>
  <si>
    <t>C1911840393</t>
  </si>
  <si>
    <t>N.User.InterFRCA.PCell.OnePUCCHGroup.Avg</t>
  </si>
  <si>
    <t>C1911840395</t>
  </si>
  <si>
    <t>N.User.InterFRCA.PCell.OnePUCCHGroup.Max</t>
  </si>
  <si>
    <t>C1911840396</t>
  </si>
  <si>
    <t>N.User.InterFRCA.HostSCell.OnePUCCHGroup.Avg</t>
  </si>
  <si>
    <t>C1911840397</t>
  </si>
  <si>
    <t>N.User.InterFRCA.HostSCell.OnePUCCHGroup.Max</t>
  </si>
  <si>
    <t>C1911840398</t>
  </si>
  <si>
    <t>N.RRCConn.UserLic.Limit.Num</t>
  </si>
  <si>
    <t>C1911840404</t>
  </si>
  <si>
    <t>N.User.Positioning.LPHAP.Avg</t>
  </si>
  <si>
    <t>C1911840425</t>
  </si>
  <si>
    <t>N.User.RRCConn.HetNetOverlap.Avg</t>
  </si>
  <si>
    <t>C1911840577</t>
  </si>
  <si>
    <t>N.User.RRCConn.FullBW.Avg</t>
  </si>
  <si>
    <t>C1911840590</t>
  </si>
  <si>
    <t>N.User.Positioning.Avg</t>
  </si>
  <si>
    <t>C1911842612</t>
  </si>
  <si>
    <t>N.User.Positioning.RedCap.Avg</t>
  </si>
  <si>
    <t>C1911844641</t>
  </si>
  <si>
    <t>N.User.IntergNB.CA.PCell.UL.Avg</t>
  </si>
  <si>
    <t>C1911844805</t>
  </si>
  <si>
    <t>N.User.CA.PCell.DL.3CC.Avg</t>
  </si>
  <si>
    <t>C1911844995</t>
  </si>
  <si>
    <t>N.User.3CC.CA.Capability.Max</t>
  </si>
  <si>
    <t>C1911844999</t>
  </si>
  <si>
    <t>N.User.3CC.CA.Capability.Avg</t>
  </si>
  <si>
    <t>C1911845000</t>
  </si>
  <si>
    <t>NRDUCellID</t>
  </si>
  <si>
    <t>NRDUCELLID</t>
  </si>
  <si>
    <t>NRDUCellName</t>
  </si>
  <si>
    <t>NRDUCELLNAME</t>
  </si>
  <si>
    <t>N.User.RRCConn.Active.UL.Max</t>
  </si>
  <si>
    <t>C1911816797</t>
  </si>
  <si>
    <t>N.User.RRCConn.Active.UL.Avg</t>
  </si>
  <si>
    <t>C1911816799</t>
  </si>
  <si>
    <t>N.User.RRCConn.Active.DL.Max</t>
  </si>
  <si>
    <t>C1911816800</t>
  </si>
  <si>
    <t>N.User.RRCConn.Active.DL.Avg</t>
  </si>
  <si>
    <t>C1911816802</t>
  </si>
  <si>
    <t>N.User.RRCConn.Active.Max</t>
  </si>
  <si>
    <t>C1911816803</t>
  </si>
  <si>
    <t>N.User.RRCConn.Active.Avg</t>
  </si>
  <si>
    <t>C1911816805</t>
  </si>
  <si>
    <t>N.User.Schedule.Dl.Sum</t>
  </si>
  <si>
    <t>C1911816806</t>
  </si>
  <si>
    <t>N.User.Schedule.Ul.Sum</t>
  </si>
  <si>
    <t>C1911816807</t>
  </si>
  <si>
    <t>N.User.RRCConn.Active.B2H.Avg</t>
  </si>
  <si>
    <t>C1911816830</t>
  </si>
  <si>
    <t>N.User.CA.PCell.DL.SCellAct.Avg</t>
  </si>
  <si>
    <t>C1911816900</t>
  </si>
  <si>
    <t>N.User.CA.PCell.UL.SCellAct.Avg</t>
  </si>
  <si>
    <t>C1911816901</t>
  </si>
  <si>
    <t>N.User.CA.SCell.DL.Act.Avg</t>
  </si>
  <si>
    <t>C1911816902</t>
  </si>
  <si>
    <t>N.User.CA.SCell.UL.Act.Avg</t>
  </si>
  <si>
    <t>C1911816903</t>
  </si>
  <si>
    <t>N.DRB.Active.DL.Avg</t>
  </si>
  <si>
    <t>C1911820475</t>
  </si>
  <si>
    <t>N.DRB.Active.DL.Max</t>
  </si>
  <si>
    <t>C1911820476</t>
  </si>
  <si>
    <t>N.IntragNB.UL.CoMP.SchUser.Sum</t>
  </si>
  <si>
    <t>C1911820751</t>
  </si>
  <si>
    <t>N.IntragNB.DL.JT.SchUser.Sum</t>
  </si>
  <si>
    <t>C1911820752</t>
  </si>
  <si>
    <t>N.LampSite.VMM.CELL.User.IndepMeas.Avg</t>
  </si>
  <si>
    <t>C1911822946</t>
  </si>
  <si>
    <t>N.User.CA.PCell.UL.SCellAct.Max</t>
  </si>
  <si>
    <t>C1911827212</t>
  </si>
  <si>
    <t>N.User.CA.PCell.DL.SCellAct.Max</t>
  </si>
  <si>
    <t>C1911827213</t>
  </si>
  <si>
    <t>N.User.IntergNB.CA.PCell.DL.SCellAct.Max</t>
  </si>
  <si>
    <t>C1911829359</t>
  </si>
  <si>
    <t>N.User.IntergNB.CA.PCell.DL.SCellAct.Avg</t>
  </si>
  <si>
    <t>C1911829360</t>
  </si>
  <si>
    <t>N.User.IntergNB.CA.SCell.DL.Act.Avg</t>
  </si>
  <si>
    <t>C1911829363</t>
  </si>
  <si>
    <t>N.IntergNB.DL.JT.SchUser.Sum</t>
  </si>
  <si>
    <t>C1911829374</t>
  </si>
  <si>
    <t>N.User.RRCConn.DMM.TrpOverlap.Avg</t>
  </si>
  <si>
    <t>C1911833672</t>
  </si>
  <si>
    <t>N.IntergNB.UL.CoMP.SchUser.Sum</t>
  </si>
  <si>
    <t>C1911833673</t>
  </si>
  <si>
    <t>N.User.RRCConn.Active.UL.Edge.Avg</t>
  </si>
  <si>
    <t>C1911833810</t>
  </si>
  <si>
    <t>N.IntragNB.DL.NCJT.SchUser.Sum</t>
  </si>
  <si>
    <t>C1911842596</t>
  </si>
  <si>
    <t>N.User.IntergNB.CA.PCell.UL.SCellAct.Avg</t>
  </si>
  <si>
    <t>C1911844807</t>
  </si>
  <si>
    <t>N.ThpVol.DL</t>
  </si>
  <si>
    <t>C1911816643</t>
  </si>
  <si>
    <t>N.ThpTime.DL</t>
  </si>
  <si>
    <t>C1911816644</t>
  </si>
  <si>
    <t>N.ThpVol.UL</t>
  </si>
  <si>
    <t>C1911816645</t>
  </si>
  <si>
    <t>N.ThpTime.UL</t>
  </si>
  <si>
    <t>C1911816646</t>
  </si>
  <si>
    <t>N.ThpVol.DL.Cell</t>
  </si>
  <si>
    <t>C1911816694</t>
  </si>
  <si>
    <t>N.ThpTime.DL.Cell</t>
  </si>
  <si>
    <t>C1911816695</t>
  </si>
  <si>
    <t>N.ThpVol.UL.Cell</t>
  </si>
  <si>
    <t>C1911816696</t>
  </si>
  <si>
    <t>N.ThpTime.UL.Cell</t>
  </si>
  <si>
    <t>C1911816697</t>
  </si>
  <si>
    <t>N.ThpVol.DL.B2H</t>
  </si>
  <si>
    <t>C1911816839</t>
  </si>
  <si>
    <t>N.ThpVol.UL.B2H</t>
  </si>
  <si>
    <t>C1911816841</t>
  </si>
  <si>
    <t>N.ThpVol.DL.LastSlot</t>
  </si>
  <si>
    <t>C1911816848</t>
  </si>
  <si>
    <t>N.ThpTime.DL.RmvLastSlot</t>
  </si>
  <si>
    <t>C1911816850</t>
  </si>
  <si>
    <t>N.ThpVol.UE.UL.SmallPkt</t>
  </si>
  <si>
    <t>C1911816851</t>
  </si>
  <si>
    <t>N.ThpTime.UE.UL.RmvSmallPkt</t>
  </si>
  <si>
    <t>C1911816853</t>
  </si>
  <si>
    <t>N.ThpTime.DL.Transfer.RmvLastSlot</t>
  </si>
  <si>
    <t>C1911816854</t>
  </si>
  <si>
    <t>N.ThpTime.UE.UL.Transfer.RmvSmallPkt</t>
  </si>
  <si>
    <t>C1911816855</t>
  </si>
  <si>
    <t>N.ThpVol.DL.CellOverlap</t>
  </si>
  <si>
    <t>C1911820651</t>
  </si>
  <si>
    <t>N.ThpTime.DL.RmvSmallPkt.CellOverlap</t>
  </si>
  <si>
    <t>C1911820652</t>
  </si>
  <si>
    <t>N.ThpVol.DL.SmallPkt.CellOverlap</t>
  </si>
  <si>
    <t>C1911820653</t>
  </si>
  <si>
    <t>N.ThpVol.UL.CellOverlap</t>
  </si>
  <si>
    <t>C1911820692</t>
  </si>
  <si>
    <t>N.ThpVol.UL.SmallPkt.CellOverlap</t>
  </si>
  <si>
    <t>C1911820693</t>
  </si>
  <si>
    <t>N.ThpTime.UL.RmvSmallPkt.CellOverlap</t>
  </si>
  <si>
    <t>C1911820696</t>
  </si>
  <si>
    <t>N.ThpVol.DL.Bearer.Max</t>
  </si>
  <si>
    <t>C1911822838</t>
  </si>
  <si>
    <t>N.ThpVol.UL.Cell.Max</t>
  </si>
  <si>
    <t>C1911822840</t>
  </si>
  <si>
    <t>N.ThpVol.UL.Bearer.Max</t>
  </si>
  <si>
    <t>C1911822842</t>
  </si>
  <si>
    <t>N.ThpVol.DL.Cell.Max</t>
  </si>
  <si>
    <t>C1911822844</t>
  </si>
  <si>
    <t>N.ThpVol.DL.LastSlot.CellOverlap</t>
  </si>
  <si>
    <t>C1911823024</t>
  </si>
  <si>
    <t>N.ThpTime.DL.RmvLastSlot.CellOverlap</t>
  </si>
  <si>
    <t>C1911823026</t>
  </si>
  <si>
    <t>N.BWP.ThpVol.DL</t>
  </si>
  <si>
    <t>C1911825121</t>
  </si>
  <si>
    <t>N.BWP.ThpVol.UE.UL.SmallPkt</t>
  </si>
  <si>
    <t>C1911825123</t>
  </si>
  <si>
    <t>N.BWP.ThpVol.DL.LastSlot</t>
  </si>
  <si>
    <t>C1911825125</t>
  </si>
  <si>
    <t>N.BWP.ThpTime.UE.UL.RmvSmallPkt</t>
  </si>
  <si>
    <t>C1911825127</t>
  </si>
  <si>
    <t>N.BWP.ThpTime.DL.RmvLastSlot</t>
  </si>
  <si>
    <t>C1911825128</t>
  </si>
  <si>
    <t>N.BWP.ThpVol.UL</t>
  </si>
  <si>
    <t>C1911825129</t>
  </si>
  <si>
    <t>N.CA.SccActiveUser.ThpVol.DL</t>
  </si>
  <si>
    <t>C1911827232</t>
  </si>
  <si>
    <t>N.RLC.ThpTime.UL.Cell</t>
  </si>
  <si>
    <t>C1911827271</t>
  </si>
  <si>
    <t>N.RLC.ThpTime.DL.Cell</t>
  </si>
  <si>
    <t>C1911827272</t>
  </si>
  <si>
    <t>N.NSA.ThpVol.DL</t>
  </si>
  <si>
    <t>C1911827273</t>
  </si>
  <si>
    <t>N.NSA.ThpVol.UL</t>
  </si>
  <si>
    <t>C1911827278</t>
  </si>
  <si>
    <t>N.ThpVol.DL.LastSlot.Hs</t>
  </si>
  <si>
    <t>C1911829328</t>
  </si>
  <si>
    <t>N.ThpVol.DL.Hs</t>
  </si>
  <si>
    <t>C1911829330</t>
  </si>
  <si>
    <t>N.ThpTime.UE.UL.RmvSmallPkt.Hs</t>
  </si>
  <si>
    <t>C1911829331</t>
  </si>
  <si>
    <t>N.ThpVol.UE.UL.SmallPkt.Hs</t>
  </si>
  <si>
    <t>C1911829333</t>
  </si>
  <si>
    <t>N.ThpTime.DL.RmvLastSlot.Hs</t>
  </si>
  <si>
    <t>C1911829334</t>
  </si>
  <si>
    <t>N.ThpVol.UL.Hs</t>
  </si>
  <si>
    <t>C1911829336</t>
  </si>
  <si>
    <t>N.ThpVol.SUL.UL.Cell</t>
  </si>
  <si>
    <t>C1911829386</t>
  </si>
  <si>
    <t>N.CA.ThpTime.DL.RmvLastSlot</t>
  </si>
  <si>
    <t>C1911829414</t>
  </si>
  <si>
    <t>N.CA.ThpVol.DL.LastSlot</t>
  </si>
  <si>
    <t>C1911829463</t>
  </si>
  <si>
    <t>N.ThpVol.UE.UL.NonSpecSmallPkt</t>
  </si>
  <si>
    <t>C1911829479</t>
  </si>
  <si>
    <t>N.ThpTime.UE.UL.RmvNonSpecSmallPkt</t>
  </si>
  <si>
    <t>C1911829480</t>
  </si>
  <si>
    <t>N.ThpVol.SUL.UL</t>
  </si>
  <si>
    <t>C1911829649</t>
  </si>
  <si>
    <t>N.ThpVol.SUL.UL.SmallPkt</t>
  </si>
  <si>
    <t>C1911829651</t>
  </si>
  <si>
    <t>N.ThpTime.SUL.UL.RmvSmallPkt</t>
  </si>
  <si>
    <t>C1911829679</t>
  </si>
  <si>
    <t>N.CA.PCell.ThpVol.Dl.Cell</t>
  </si>
  <si>
    <t>C1911831576</t>
  </si>
  <si>
    <t>N.CA.SCell.ThpVol.Dl.Cell</t>
  </si>
  <si>
    <t>C1911831577</t>
  </si>
  <si>
    <t>N.3CC.CA.ThpVol.DL.LastSlot</t>
  </si>
  <si>
    <t>C1911833651</t>
  </si>
  <si>
    <t>N.3CC.CA.ThpVol.DL</t>
  </si>
  <si>
    <t>C1911833653</t>
  </si>
  <si>
    <t>N.3CC.CA.ThpTime.DL.RmvLastSlot</t>
  </si>
  <si>
    <t>C1911833654</t>
  </si>
  <si>
    <t>N.ThpVol.UL.Edge</t>
  </si>
  <si>
    <t>C1911833805</t>
  </si>
  <si>
    <t>N.ThpVol.UE.UL.SmallPkt.Edge</t>
  </si>
  <si>
    <t>C1911833807</t>
  </si>
  <si>
    <t>N.ThpTime.UE.UL.RmvSmallPkt.Edge</t>
  </si>
  <si>
    <t>C1911833809</t>
  </si>
  <si>
    <t>N.MAC.SDU.ThpVol.UL.Cell</t>
  </si>
  <si>
    <t>C1911833858</t>
  </si>
  <si>
    <t>N.MAC.SDU.ThpVol.DL.Cell</t>
  </si>
  <si>
    <t>C1911833860</t>
  </si>
  <si>
    <t>N.IntergNB.CA.ThpVol.DL.LastSlot</t>
  </si>
  <si>
    <t>C1911835891</t>
  </si>
  <si>
    <t>N.IntergNB.CA.SccActiveUser.ThpVol.DL</t>
  </si>
  <si>
    <t>C1911835893</t>
  </si>
  <si>
    <t>N.IntergNB.CA.ThpTime.DL.RmvLastSlot</t>
  </si>
  <si>
    <t>C1911835894</t>
  </si>
  <si>
    <t>N.ThpTime.UL.CellGroup.Cell</t>
  </si>
  <si>
    <t>C1911837906</t>
  </si>
  <si>
    <t>N.ThpTime.DL.CellGroup.Cell</t>
  </si>
  <si>
    <t>C1911837907</t>
  </si>
  <si>
    <t>N.ThpVol.DL.RedCap</t>
  </si>
  <si>
    <t>C1911837921</t>
  </si>
  <si>
    <t>N.ThpVol.UL.RedCap</t>
  </si>
  <si>
    <t>C1911837930</t>
  </si>
  <si>
    <t>N.RLC.ThpTime.5QI1</t>
  </si>
  <si>
    <t>C1911837980</t>
  </si>
  <si>
    <t>N.RLC.ThpTime.5QI2</t>
  </si>
  <si>
    <t>C1911837981</t>
  </si>
  <si>
    <t>N.ThpVol.MbsBroadcast</t>
  </si>
  <si>
    <t>C1911840087</t>
  </si>
  <si>
    <t>N.ThpVol.UE.UL.SmallPkt.RedCap</t>
  </si>
  <si>
    <t>C1911840378</t>
  </si>
  <si>
    <t>N.ThpTime.UE.UL.RmvSmallPkt.RedCap</t>
  </si>
  <si>
    <t>C1911840380</t>
  </si>
  <si>
    <t>N.ThpVol.DL.LastSlot.RedCap</t>
  </si>
  <si>
    <t>C1911840382</t>
  </si>
  <si>
    <t>N.ThpTime.DL.RmvLastSlot.RedCap</t>
  </si>
  <si>
    <t>C1911840387</t>
  </si>
  <si>
    <t>N.CA.PCell.ThpVol.Ul.Cell</t>
  </si>
  <si>
    <t>C1911840467</t>
  </si>
  <si>
    <t>N.CA.SCell.ThpVol.Ul.Cell</t>
  </si>
  <si>
    <t>C1911840469</t>
  </si>
  <si>
    <t>N.CA.SccConfigUser.ThpVol.DL</t>
  </si>
  <si>
    <t>C1911840533</t>
  </si>
  <si>
    <t>N.CA.SccConfigUser.ThpTime.DL.RmvLastSlot</t>
  </si>
  <si>
    <t>C1911840535</t>
  </si>
  <si>
    <t>N.CA.SccConfigUser.ThpVol.DL.LastSlot</t>
  </si>
  <si>
    <t>C1911840537</t>
  </si>
  <si>
    <t>N.Time.DL.RmvLastSlot.HetNetOverlap</t>
  </si>
  <si>
    <t>C1911840576</t>
  </si>
  <si>
    <t>N.Volume.DL.HetNetOverlap</t>
  </si>
  <si>
    <t>C1911840578</t>
  </si>
  <si>
    <t>N.Volume.DL.LastSlot.HetNetOverlap</t>
  </si>
  <si>
    <t>C1911840579</t>
  </si>
  <si>
    <t>N.Massive.CA.ThpTime.DL.RmvLastSlot</t>
  </si>
  <si>
    <t>C1911842636</t>
  </si>
  <si>
    <t>N.Massive.CA.ThpVol.DL</t>
  </si>
  <si>
    <t>C1911842637</t>
  </si>
  <si>
    <t>N.Massive.CA.ThpVol.DL.LastSlot</t>
  </si>
  <si>
    <t>C1911842639</t>
  </si>
  <si>
    <t>N.ThpVol.DL.UeCoop</t>
  </si>
  <si>
    <t>C1911844637</t>
  </si>
  <si>
    <t>N.ThpVol.DL.LastSlot.UeCoop</t>
  </si>
  <si>
    <t>C1911844639</t>
  </si>
  <si>
    <t>N.ThpTime.DL.RmvLastSlot.UeCoop</t>
  </si>
  <si>
    <t>C1911844640</t>
  </si>
  <si>
    <t>N.CA.SccActiveUser.ThpVol.UL</t>
  </si>
  <si>
    <t>C1911844802</t>
  </si>
  <si>
    <t>N.CA.ThpVol.UL.SmallPkt</t>
  </si>
  <si>
    <t>C1911844804</t>
  </si>
  <si>
    <t>N.CA.ThpTime.UL.RmvSmallPkt</t>
  </si>
  <si>
    <t>C1911844806</t>
  </si>
  <si>
    <t>N.PRB.DL.Used.Avg</t>
  </si>
  <si>
    <t>C1911816540</t>
  </si>
  <si>
    <t>N.PRB.UL.Used.Avg</t>
  </si>
  <si>
    <t>C1911816541</t>
  </si>
  <si>
    <t>N.CCE.DLDCI.Used.Avg</t>
  </si>
  <si>
    <t>C1911816548</t>
  </si>
  <si>
    <t>N.CCE.ULDCI.Used.Avg</t>
  </si>
  <si>
    <t>C1911816549</t>
  </si>
  <si>
    <t>N.PRB.UL.Avail.Avg</t>
  </si>
  <si>
    <t>C1911816582</t>
  </si>
  <si>
    <t>N.PRB.DL.Avail.Avg</t>
  </si>
  <si>
    <t>C1911816679</t>
  </si>
  <si>
    <t>N.CCE.CommDCI.Used.Avg</t>
  </si>
  <si>
    <t>C1911816810</t>
  </si>
  <si>
    <t>N.CCE.SRSDCI.Used.Avg</t>
  </si>
  <si>
    <t>C1911816812</t>
  </si>
  <si>
    <t>N.CCE.CSIRSDCI.Used.Avg</t>
  </si>
  <si>
    <t>C1911816814</t>
  </si>
  <si>
    <t>N.CCE.Used.Avg</t>
  </si>
  <si>
    <t>C1911816816</t>
  </si>
  <si>
    <t>N.CCE.Avail.Avg</t>
  </si>
  <si>
    <t>C1911816818</t>
  </si>
  <si>
    <t>N.CCE.DL.AggLvl1Num</t>
  </si>
  <si>
    <t>C1911817110</t>
  </si>
  <si>
    <t>N.CCE.DL.AggLvl2Num</t>
  </si>
  <si>
    <t>C1911817111</t>
  </si>
  <si>
    <t>N.CCE.DL.AggLvl4Num</t>
  </si>
  <si>
    <t>C1911817112</t>
  </si>
  <si>
    <t>N.CCE.DL.AggLvl8Num</t>
  </si>
  <si>
    <t>C1911817113</t>
  </si>
  <si>
    <t>N.CCE.DL.AggLvl16Num</t>
  </si>
  <si>
    <t>C1911817114</t>
  </si>
  <si>
    <t>N.CCE.UL.AggLvl1Num</t>
  </si>
  <si>
    <t>C1911817115</t>
  </si>
  <si>
    <t>N.CCE.UL.AggLvl2Num</t>
  </si>
  <si>
    <t>C1911817116</t>
  </si>
  <si>
    <t>N.CCE.UL.AggLvl4Num</t>
  </si>
  <si>
    <t>C1911817117</t>
  </si>
  <si>
    <t>N.CCE.UL.AggLvl8Num</t>
  </si>
  <si>
    <t>C1911817118</t>
  </si>
  <si>
    <t>N.CCE.UL.AggLvl16Num</t>
  </si>
  <si>
    <t>C1911817119</t>
  </si>
  <si>
    <t>N.CCE.MU.LayerGreaterThan1.Num</t>
  </si>
  <si>
    <t>C1911817480</t>
  </si>
  <si>
    <t>N.PRB.PUSCH.Used.Avg</t>
  </si>
  <si>
    <t>C1911820452</t>
  </si>
  <si>
    <t>N.PRB.UL.DrbUsed.Avg</t>
  </si>
  <si>
    <t>C1911820453</t>
  </si>
  <si>
    <t>N.PRB.UL.PUSCH.Avail.Avg</t>
  </si>
  <si>
    <t>C1911820454</t>
  </si>
  <si>
    <t>N.PRB.DL.DrbUsed.Avg</t>
  </si>
  <si>
    <t>C1911820612</t>
  </si>
  <si>
    <t>N.PRB.UL.Prealloc.Used.Avg</t>
  </si>
  <si>
    <t>C1911825115</t>
  </si>
  <si>
    <t>N.PRB.DL.Actual.Avail.Avg</t>
  </si>
  <si>
    <t>C1911827160</t>
  </si>
  <si>
    <t>N.PRB.UL.Actual.Avail.Avg</t>
  </si>
  <si>
    <t>C1911827161</t>
  </si>
  <si>
    <t>N.PRB.UL.PUSCH.Actual.Avail.Avg</t>
  </si>
  <si>
    <t>C1911827162</t>
  </si>
  <si>
    <t>N.PRB.DL.SrbUsed.Avg</t>
  </si>
  <si>
    <t>C1911827301</t>
  </si>
  <si>
    <t>N.PRB.PDSCH.Util.Samp.Index0</t>
  </si>
  <si>
    <t>C1911829307</t>
  </si>
  <si>
    <t>N.PRB.PDSCH.Util.Samp.Index1</t>
  </si>
  <si>
    <t>C1911829308</t>
  </si>
  <si>
    <t>N.PRB.PDSCH.Util.Samp.Index2</t>
  </si>
  <si>
    <t>C1911829309</t>
  </si>
  <si>
    <t>N.PRB.PDSCH.Util.Samp.Index3</t>
  </si>
  <si>
    <t>C1911829310</t>
  </si>
  <si>
    <t>N.PRB.PDSCH.Util.Samp.Index4</t>
  </si>
  <si>
    <t>C1911829311</t>
  </si>
  <si>
    <t>N.PRB.PDSCH.Util.Samp.Index5</t>
  </si>
  <si>
    <t>C1911829312</t>
  </si>
  <si>
    <t>N.PRB.PDSCH.Util.Samp.Index6</t>
  </si>
  <si>
    <t>C1911829313</t>
  </si>
  <si>
    <t>N.PRB.PDSCH.Util.Samp.Index7</t>
  </si>
  <si>
    <t>C1911829314</t>
  </si>
  <si>
    <t>N.PRB.PDSCH.Util.Samp.Index8</t>
  </si>
  <si>
    <t>C1911829315</t>
  </si>
  <si>
    <t>N.PRB.PDSCH.Util.Samp.Index9</t>
  </si>
  <si>
    <t>C1911829316</t>
  </si>
  <si>
    <t>N.PRB.PUSCH.Util.Samp.Index0</t>
  </si>
  <si>
    <t>C1911829317</t>
  </si>
  <si>
    <t>N.PRB.PUSCH.Util.Samp.Index1</t>
  </si>
  <si>
    <t>C1911829318</t>
  </si>
  <si>
    <t>N.PRB.PUSCH.Util.Samp.Index2</t>
  </si>
  <si>
    <t>C1911829319</t>
  </si>
  <si>
    <t>N.PRB.PUSCH.Util.Samp.Index3</t>
  </si>
  <si>
    <t>C1911829320</t>
  </si>
  <si>
    <t>N.PRB.PUSCH.Util.Samp.Index4</t>
  </si>
  <si>
    <t>C1911829321</t>
  </si>
  <si>
    <t>N.PRB.PUSCH.Util.Samp.Index5</t>
  </si>
  <si>
    <t>C1911829322</t>
  </si>
  <si>
    <t>N.PRB.PUSCH.Util.Samp.Index6</t>
  </si>
  <si>
    <t>C1911829323</t>
  </si>
  <si>
    <t>N.PRB.PUSCH.Util.Samp.Index7</t>
  </si>
  <si>
    <t>C1911829324</t>
  </si>
  <si>
    <t>N.PRB.PUSCH.Util.Samp.Index8</t>
  </si>
  <si>
    <t>C1911829325</t>
  </si>
  <si>
    <t>N.PRB.PUSCH.Util.Samp.Index9</t>
  </si>
  <si>
    <t>C1911829326</t>
  </si>
  <si>
    <t>N.ChMeas.PRB.UL.FWA.B2H.Used</t>
  </si>
  <si>
    <t>C1911829372</t>
  </si>
  <si>
    <t>N.ChMeas.PRB.DL.FWA.B2H.Used</t>
  </si>
  <si>
    <t>C1911829373</t>
  </si>
  <si>
    <t>N.CCE.UL.AllocReq.Num</t>
  </si>
  <si>
    <t>C1911829481</t>
  </si>
  <si>
    <t>N.CCE.DL.AllocReq.Num</t>
  </si>
  <si>
    <t>C1911829482</t>
  </si>
  <si>
    <t>N.CCE.ULDCI.Used.Equivalent</t>
  </si>
  <si>
    <t>C1911829487</t>
  </si>
  <si>
    <t>N.CCE.ULDCI.Avail.Equivalent</t>
  </si>
  <si>
    <t>C1911829488</t>
  </si>
  <si>
    <t>N.CCE.UL.Used.Equivalent</t>
  </si>
  <si>
    <t>C1911829489</t>
  </si>
  <si>
    <t>N.CCE.UL.Avail.Equivalent</t>
  </si>
  <si>
    <t>C1911829490</t>
  </si>
  <si>
    <t>N.PRBUsed.UL.NsGrp5.Avg</t>
  </si>
  <si>
    <t>C1911829497</t>
  </si>
  <si>
    <t>N.PRBUsed.UL.NsGrp4.Avg</t>
  </si>
  <si>
    <t>C1911829498</t>
  </si>
  <si>
    <t>N.PRBUsed.UL.NsGrp3.Avg</t>
  </si>
  <si>
    <t>C1911829499</t>
  </si>
  <si>
    <t>N.PRBUsed.UL.NsGrp2.Avg</t>
  </si>
  <si>
    <t>C1911829500</t>
  </si>
  <si>
    <t>N.PRBUsed.UL.NsGrp1.Avg</t>
  </si>
  <si>
    <t>C1911829502</t>
  </si>
  <si>
    <t>N.PRBUsed.UL.NsGrp0.Avg</t>
  </si>
  <si>
    <t>C1911829503</t>
  </si>
  <si>
    <t>N.PRBUsed.DL.NsGrp5.Avg</t>
  </si>
  <si>
    <t>C1911829509</t>
  </si>
  <si>
    <t>N.PRBUsed.DL.NsGrp4.Avg</t>
  </si>
  <si>
    <t>C1911829510</t>
  </si>
  <si>
    <t>N.PRBUsed.DL.NsGrp3.Avg</t>
  </si>
  <si>
    <t>C1911829511</t>
  </si>
  <si>
    <t>N.PRBUsed.DL.NsGrp2.Avg</t>
  </si>
  <si>
    <t>C1911829512</t>
  </si>
  <si>
    <t>N.PRBUsed.DL.NsGrp1.Avg</t>
  </si>
  <si>
    <t>C1911829514</t>
  </si>
  <si>
    <t>N.PRBUsed.DL.NsGrp0.Avg</t>
  </si>
  <si>
    <t>C1911829515</t>
  </si>
  <si>
    <t>N.PRB.DL.ExtendUsed.Avg</t>
  </si>
  <si>
    <t>C1911831550</t>
  </si>
  <si>
    <t>N.PRBUsed.UL.RfspGrp5.Avg</t>
  </si>
  <si>
    <t>C1911833698</t>
  </si>
  <si>
    <t>N.PRBUsed.UL.RfspGrp4.Avg</t>
  </si>
  <si>
    <t>C1911833699</t>
  </si>
  <si>
    <t>N.PRBUsed.UL.RfspGrp3.Avg</t>
  </si>
  <si>
    <t>C1911833700</t>
  </si>
  <si>
    <t>N.PRBUsed.UL.RfspGrp2.Avg</t>
  </si>
  <si>
    <t>C1911833701</t>
  </si>
  <si>
    <t>N.PRBUsed.UL.RfspGrp1.Avg</t>
  </si>
  <si>
    <t>C1911833702</t>
  </si>
  <si>
    <t>N.PRBUsed.UL.RfspGrp0.Avg</t>
  </si>
  <si>
    <t>C1911833703</t>
  </si>
  <si>
    <t>N.PRBUsed.DL.RfspGrp5.Avg</t>
  </si>
  <si>
    <t>C1911833710</t>
  </si>
  <si>
    <t>N.PRBUsed.DL.RfspGrp4.Avg</t>
  </si>
  <si>
    <t>C1911833711</t>
  </si>
  <si>
    <t>N.PRBUsed.DL.RfspGrp3.Avg</t>
  </si>
  <si>
    <t>C1911833712</t>
  </si>
  <si>
    <t>N.PRBUsed.DL.RfspGrp2.Avg</t>
  </si>
  <si>
    <t>C1911833713</t>
  </si>
  <si>
    <t>N.PRBUsed.DL.RfspGrp1.Avg</t>
  </si>
  <si>
    <t>C1911833714</t>
  </si>
  <si>
    <t>N.PRBUsed.DL.RfspGrp0.Avg</t>
  </si>
  <si>
    <t>C1911833715</t>
  </si>
  <si>
    <t>N.Static.CCE.Avail.Avg</t>
  </si>
  <si>
    <t>C1911833823</t>
  </si>
  <si>
    <t>N.PRBAvail.UL.NsGrp0.Avg</t>
  </si>
  <si>
    <t>C1911835996</t>
  </si>
  <si>
    <t>N.PRBAvail.UL.NsGrp1.Avg</t>
  </si>
  <si>
    <t>C1911835997</t>
  </si>
  <si>
    <t>N.PRBAvail.UL.NsGrp2.Avg</t>
  </si>
  <si>
    <t>C1911835998</t>
  </si>
  <si>
    <t>N.PRBAvail.UL.NsGrp3.Avg</t>
  </si>
  <si>
    <t>C1911835999</t>
  </si>
  <si>
    <t>N.PRBAvail.UL.NsGrp4.Avg</t>
  </si>
  <si>
    <t>C1911836000</t>
  </si>
  <si>
    <t>N.PRBAvail.UL.NsGrp5.Avg</t>
  </si>
  <si>
    <t>C1911836001</t>
  </si>
  <si>
    <t>N.PRBAvail.DL.NsGrp0.Avg</t>
  </si>
  <si>
    <t>C1911836008</t>
  </si>
  <si>
    <t>N.PRBAvail.DL.NsGrp1.Avg</t>
  </si>
  <si>
    <t>C1911836009</t>
  </si>
  <si>
    <t>N.PRBAvail.DL.NsGrp2.Avg</t>
  </si>
  <si>
    <t>C1911836010</t>
  </si>
  <si>
    <t>N.PRBAvail.DL.NsGrp3.Avg</t>
  </si>
  <si>
    <t>C1911836011</t>
  </si>
  <si>
    <t>N.PRBAvail.DL.NsGrp4.Avg</t>
  </si>
  <si>
    <t>C1911836012</t>
  </si>
  <si>
    <t>N.PRBAvail.DL.NsGrp5.Avg</t>
  </si>
  <si>
    <t>C1911836013</t>
  </si>
  <si>
    <t>N.CCE.Avail.Equivalent</t>
  </si>
  <si>
    <t>C1911837887</t>
  </si>
  <si>
    <t>N.CCE.DLDCI.Used.Equivalent</t>
  </si>
  <si>
    <t>C1911837889</t>
  </si>
  <si>
    <t>N.CCE.ULDCI.Used.VoNR</t>
  </si>
  <si>
    <t>C1911838024</t>
  </si>
  <si>
    <t>N.CCE.DLDCI.Used.VoNR</t>
  </si>
  <si>
    <t>C1911838025</t>
  </si>
  <si>
    <t>N.CCE.ULDCI.Used.ViNR</t>
  </si>
  <si>
    <t>C1911838026</t>
  </si>
  <si>
    <t>N.CCE.DLDCI.Used.ViNR</t>
  </si>
  <si>
    <t>C1911838027</t>
  </si>
  <si>
    <t>N.PRB.DL.BroadcastMrbUsed.Avg</t>
  </si>
  <si>
    <t>C1911840082</t>
  </si>
  <si>
    <t>N.CCE.MbsBroadcastDCI.Used.Avg</t>
  </si>
  <si>
    <t>C1911840084</t>
  </si>
  <si>
    <t>N.ChMeas.PRB.DL.FWA.PrivateLine.Used</t>
  </si>
  <si>
    <t>C1911840279</t>
  </si>
  <si>
    <t>N.ChMeas.PRB.UL.FWA.PrivateLine.Used</t>
  </si>
  <si>
    <t>C1911840280</t>
  </si>
  <si>
    <t>N.PRBUsed.DL.RedCap.Avg</t>
  </si>
  <si>
    <t>C1911840374</t>
  </si>
  <si>
    <t>N.PRBUsed.UL.RedCap.Avg</t>
  </si>
  <si>
    <t>C1911840376</t>
  </si>
  <si>
    <t>N.PRB.UL.RedCap.Avail.Avg</t>
  </si>
  <si>
    <t>C1911840391</t>
  </si>
  <si>
    <t>N.CA.PRB.UL.PCell.Used.Avg</t>
  </si>
  <si>
    <t>C1911840459</t>
  </si>
  <si>
    <t>N.CA.PRB.UL.SCell.Used.Avg</t>
  </si>
  <si>
    <t>C1911840461</t>
  </si>
  <si>
    <t>N.CA.PRB.DL.PCell.Used.Avg</t>
  </si>
  <si>
    <t>C1911840463</t>
  </si>
  <si>
    <t>N.CA.PRB.DL.SCell.Used.Avg</t>
  </si>
  <si>
    <t>C1911840465</t>
  </si>
  <si>
    <t>N.PRB.DL.RedCap.Avail.Avg</t>
  </si>
  <si>
    <t>C1911840531</t>
  </si>
  <si>
    <t>N.PRB.DL.CoordinatedUsed.Avg</t>
  </si>
  <si>
    <t>C1911840677</t>
  </si>
  <si>
    <t>N.PRB.UL.Prealloc.UeCoop.Used.Avg</t>
  </si>
  <si>
    <t>C1911842595</t>
  </si>
  <si>
    <t>N.PRB.DL.CellCoordinatedUsed.Avg</t>
  </si>
  <si>
    <t>C1911842651</t>
  </si>
  <si>
    <t>N.UL.SCH.HalfPiBPSK.TB</t>
  </si>
  <si>
    <t>C1911816583</t>
  </si>
  <si>
    <t>N.UL.SCH.QPSK.TB</t>
  </si>
  <si>
    <t>C1911816584</t>
  </si>
  <si>
    <t>N.UL.SCH.16QAM.TB</t>
  </si>
  <si>
    <t>C1911816585</t>
  </si>
  <si>
    <t>N.UL.SCH.64QAM.TB</t>
  </si>
  <si>
    <t>C1911816586</t>
  </si>
  <si>
    <t>N.UL.SCH.HalfPiBPSK.TB.Retrans</t>
  </si>
  <si>
    <t>C1911816587</t>
  </si>
  <si>
    <t>N.UL.SCH.QPSK.TB.Retrans</t>
  </si>
  <si>
    <t>C1911816588</t>
  </si>
  <si>
    <t>N.UL.SCH.16QAM.TB.Retrans</t>
  </si>
  <si>
    <t>C1911816589</t>
  </si>
  <si>
    <t>N.UL.SCH.64QAM.TB.Retrans</t>
  </si>
  <si>
    <t>C1911816590</t>
  </si>
  <si>
    <t>N.UL.SCH.HalfPiBPSK.ErrTB.Rbler</t>
  </si>
  <si>
    <t>C1911816591</t>
  </si>
  <si>
    <t>N.UL.SCH.QPSK.ErrTB.Rbler</t>
  </si>
  <si>
    <t>C1911816592</t>
  </si>
  <si>
    <t>N.UL.SCH.16QAM.ErrTB.Rbler</t>
  </si>
  <si>
    <t>C1911816593</t>
  </si>
  <si>
    <t>N.UL.SCH.64QAM.ErrTB.Rbler</t>
  </si>
  <si>
    <t>C1911816594</t>
  </si>
  <si>
    <t>N.DL.SCH.QPSK.TB</t>
  </si>
  <si>
    <t>C1911816680</t>
  </si>
  <si>
    <t>N.DL.SCH.16QAM.TB</t>
  </si>
  <si>
    <t>C1911816681</t>
  </si>
  <si>
    <t>N.DL.SCH.64QAM.TB</t>
  </si>
  <si>
    <t>C1911816682</t>
  </si>
  <si>
    <t>N.DL.SCH.256QAM.TB</t>
  </si>
  <si>
    <t>C1911816683</t>
  </si>
  <si>
    <t>N.DL.SCH.QPSK.TB.Retrans</t>
  </si>
  <si>
    <t>C1911816684</t>
  </si>
  <si>
    <t>N.DL.SCH.16QAM.TB.Retrans</t>
  </si>
  <si>
    <t>C1911816685</t>
  </si>
  <si>
    <t>N.DL.SCH.64QAM.TB.Retrans</t>
  </si>
  <si>
    <t>C1911816686</t>
  </si>
  <si>
    <t>N.DL.SCH.256QAM.TB.Retrans</t>
  </si>
  <si>
    <t>C1911816687</t>
  </si>
  <si>
    <t>N.DL.SCH.QPSK.ErrTB.Rbler</t>
  </si>
  <si>
    <t>C1911816688</t>
  </si>
  <si>
    <t>N.DL.SCH.16QAM.ErrTB.Rbler</t>
  </si>
  <si>
    <t>C1911816689</t>
  </si>
  <si>
    <t>N.DL.SCH.64QAM.ErrTB.Rbler</t>
  </si>
  <si>
    <t>C1911816690</t>
  </si>
  <si>
    <t>N.DL.SCH.256QAM.ErrTB.Rbler</t>
  </si>
  <si>
    <t>C1911816691</t>
  </si>
  <si>
    <t>N.UL.SCH.256QAM.TB</t>
  </si>
  <si>
    <t>C1911816856</t>
  </si>
  <si>
    <t>N.UL.SCH.256QAM.TB.Retrans</t>
  </si>
  <si>
    <t>C1911816857</t>
  </si>
  <si>
    <t>N.UL.SCH.256QAM.ErrTB.Rbler</t>
  </si>
  <si>
    <t>C1911816858</t>
  </si>
  <si>
    <t>N.DL.SCH.QPSK.ErrTB.Ibler</t>
  </si>
  <si>
    <t>C1911817360</t>
  </si>
  <si>
    <t>N.DL.SCH.16QAM.ErrTB.Ibler</t>
  </si>
  <si>
    <t>C1911817361</t>
  </si>
  <si>
    <t>N.DL.SCH.64QAM.ErrTB.Ibler</t>
  </si>
  <si>
    <t>C1911817362</t>
  </si>
  <si>
    <t>N.DL.SCH.256QAM.ErrTB.Ibler</t>
  </si>
  <si>
    <t>C1911817363</t>
  </si>
  <si>
    <t>N.UL.SCH.HalfPiBPSK.ErrTB.Ibler</t>
  </si>
  <si>
    <t>C1911820447</t>
  </si>
  <si>
    <t>N.UL.SCH.QPSK.ErrTB.Ibler</t>
  </si>
  <si>
    <t>C1911820448</t>
  </si>
  <si>
    <t>N.UL.SCH.16QAM.ErrTB.Ibler</t>
  </si>
  <si>
    <t>C1911820449</t>
  </si>
  <si>
    <t>N.UL.SCH.64QAM.ErrTB.Ibler</t>
  </si>
  <si>
    <t>C1911820450</t>
  </si>
  <si>
    <t>N.UL.SCH.256QAM.ErrTB.Ibler</t>
  </si>
  <si>
    <t>C1911820451</t>
  </si>
  <si>
    <t>N.PDSCH.NbrTbDl.Rank1</t>
  </si>
  <si>
    <t>C1911820607</t>
  </si>
  <si>
    <t>N.PDSCH.NbrTbDl.Rank2</t>
  </si>
  <si>
    <t>C1911820608</t>
  </si>
  <si>
    <t>N.PDSCH.NbrTbDl.Rank3</t>
  </si>
  <si>
    <t>C1911820609</t>
  </si>
  <si>
    <t>N.PDSCH.NbrTbDl.Rank4</t>
  </si>
  <si>
    <t>C1911820610</t>
  </si>
  <si>
    <t>N.PDSCH.InitTbDl.Rank4</t>
  </si>
  <si>
    <t>C1911822970</t>
  </si>
  <si>
    <t>N.PDSCH.InitTbDl.Rank3</t>
  </si>
  <si>
    <t>C1911822971</t>
  </si>
  <si>
    <t>N.PDSCH.InitTbDl.Rank2</t>
  </si>
  <si>
    <t>C1911822972</t>
  </si>
  <si>
    <t>N.PDSCH.InitTbDl.Rank1</t>
  </si>
  <si>
    <t>C1911822973</t>
  </si>
  <si>
    <t>N.PUSCH.InitTbUl.Rank2</t>
  </si>
  <si>
    <t>C1911822974</t>
  </si>
  <si>
    <t>N.PUSCH.InitTbUl.Rank1</t>
  </si>
  <si>
    <t>C1911822975</t>
  </si>
  <si>
    <t>N.PUSCH.TbUl.Rank2</t>
  </si>
  <si>
    <t>C1911822976</t>
  </si>
  <si>
    <t>N.PUSCH.TbUl.Rank1</t>
  </si>
  <si>
    <t>C1911822977</t>
  </si>
  <si>
    <t>N.DL.SCH.TB.5QI1</t>
  </si>
  <si>
    <t>C1911827291</t>
  </si>
  <si>
    <t>N.UL.SCH.TB.5QI1</t>
  </si>
  <si>
    <t>C1911827292</t>
  </si>
  <si>
    <t>N.DL.SCH.TB.Retrans.5QI1</t>
  </si>
  <si>
    <t>C1911827293</t>
  </si>
  <si>
    <t>N.UL.SCH.ErrTB.Ibler.5QI1</t>
  </si>
  <si>
    <t>C1911827294</t>
  </si>
  <si>
    <t>N.DL.SCH.ErrTB.Ibler.5QI1</t>
  </si>
  <si>
    <t>C1911827295</t>
  </si>
  <si>
    <t>N.UL.SCH.TB.Retrans.5QI1</t>
  </si>
  <si>
    <t>C1911827296</t>
  </si>
  <si>
    <t>N.Traffic.DL.SCH.QPSK.TB.Bits</t>
  </si>
  <si>
    <t>C1911837870</t>
  </si>
  <si>
    <t>N.Traffic.DL.SCH.16QAM.TB.Bits</t>
  </si>
  <si>
    <t>C1911837871</t>
  </si>
  <si>
    <t>N.Traffic.DL.SCH.64QAM.TB.Bits</t>
  </si>
  <si>
    <t>C1911837872</t>
  </si>
  <si>
    <t>N.Traffic.DL.SCH.256QAM.TB.Bits</t>
  </si>
  <si>
    <t>C1911837873</t>
  </si>
  <si>
    <t>N.Traffic.DL.SCH.1024QAM.TB.Bits</t>
  </si>
  <si>
    <t>C1911840089</t>
  </si>
  <si>
    <t>N.DL.SCH.1024QAM.TB.Retrans</t>
  </si>
  <si>
    <t>C1911840091</t>
  </si>
  <si>
    <t>N.DL.SCH.1024QAM.ErrTB.Rbler</t>
  </si>
  <si>
    <t>C1911840092</t>
  </si>
  <si>
    <t>N.DL.SCH.1024QAM.TB</t>
  </si>
  <si>
    <t>C1911840093</t>
  </si>
  <si>
    <t>N.DL.SCH.1024QAM.ErrTB.Ibler</t>
  </si>
  <si>
    <t>C1911840094</t>
  </si>
  <si>
    <t>N.UL.SCH.TB.Retrans.5QI2</t>
  </si>
  <si>
    <t>C1911840437</t>
  </si>
  <si>
    <t>N.DL.SCH.ErrTB.Rbler.5QI1</t>
  </si>
  <si>
    <t>C1911840438</t>
  </si>
  <si>
    <t>N.DL.SCH.ErrTB.Rbler.5QI2</t>
  </si>
  <si>
    <t>C1911840439</t>
  </si>
  <si>
    <t>N.UL.SCH.ErrTB.Ibler.5QI2</t>
  </si>
  <si>
    <t>C1911840440</t>
  </si>
  <si>
    <t>N.DL.SCH.ErrTB.Ibler.5QI2</t>
  </si>
  <si>
    <t>C1911840441</t>
  </si>
  <si>
    <t>N.DL.SCH.TB.Retrans.5QI2</t>
  </si>
  <si>
    <t>C1911840442</t>
  </si>
  <si>
    <t>N.DL.SCH.TB.5QI2</t>
  </si>
  <si>
    <t>C1911840443</t>
  </si>
  <si>
    <t>N.UL.SCH.TB.5QI2</t>
  </si>
  <si>
    <t>C1911840444</t>
  </si>
  <si>
    <t>N.PDSCH.InitTbDl.Rank5</t>
  </si>
  <si>
    <t>C1911844731</t>
  </si>
  <si>
    <t>N.PDSCH.InitTbDl.Rank6</t>
  </si>
  <si>
    <t>C1911844732</t>
  </si>
  <si>
    <t>N.PDSCH.InitTbDl.Rank7</t>
  </si>
  <si>
    <t>C1911844733</t>
  </si>
  <si>
    <t>N.PDSCH.InitTbDl.Rank8</t>
  </si>
  <si>
    <t>C1911844734</t>
  </si>
  <si>
    <t>N.PDSCH.NbrTbDl.Rank5</t>
  </si>
  <si>
    <t>C1911844743</t>
  </si>
  <si>
    <t>N.PDSCH.NbrTbDl.Rank6</t>
  </si>
  <si>
    <t>C1911844744</t>
  </si>
  <si>
    <t>N.PDSCH.NbrTbDl.Rank7</t>
  </si>
  <si>
    <t>C1911844745</t>
  </si>
  <si>
    <t>N.PDSCH.NbrTbDl.Rank8</t>
  </si>
  <si>
    <t>C1911844746</t>
  </si>
  <si>
    <t>N.ChMeas.PUSCH.MCS</t>
  </si>
  <si>
    <t>C1911816550</t>
  </si>
  <si>
    <t>N.ChMeas.PUSCH.MCS.1</t>
  </si>
  <si>
    <t>C1911816551</t>
  </si>
  <si>
    <t>N.ChMeas.PUSCH.MCS.2</t>
  </si>
  <si>
    <t>C1911816552</t>
  </si>
  <si>
    <t>N.ChMeas.PUSCH.MCS.3</t>
  </si>
  <si>
    <t>C1911816553</t>
  </si>
  <si>
    <t>N.ChMeas.PUSCH.MCS.4</t>
  </si>
  <si>
    <t>C1911816554</t>
  </si>
  <si>
    <t>N.ChMeas.PUSCH.MCS.5</t>
  </si>
  <si>
    <t>C1911816555</t>
  </si>
  <si>
    <t>N.ChMeas.PUSCH.MCS.6</t>
  </si>
  <si>
    <t>C1911816556</t>
  </si>
  <si>
    <t>N.ChMeas.PUSCH.MCS.7</t>
  </si>
  <si>
    <t>C1911816557</t>
  </si>
  <si>
    <t>N.ChMeas.PUSCH.MCS.8</t>
  </si>
  <si>
    <t>C1911816558</t>
  </si>
  <si>
    <t>N.ChMeas.PUSCH.MCS.9</t>
  </si>
  <si>
    <t>C1911816559</t>
  </si>
  <si>
    <t>N.ChMeas.PUSCH.MCS.10</t>
  </si>
  <si>
    <t>C1911816560</t>
  </si>
  <si>
    <t>N.ChMeas.PUSCH.MCS.11</t>
  </si>
  <si>
    <t>C1911816561</t>
  </si>
  <si>
    <t>N.ChMeas.PUSCH.MCS.12</t>
  </si>
  <si>
    <t>C1911816562</t>
  </si>
  <si>
    <t>N.ChMeas.PUSCH.MCS.13</t>
  </si>
  <si>
    <t>C1911816563</t>
  </si>
  <si>
    <t>N.ChMeas.PUSCH.MCS.14</t>
  </si>
  <si>
    <t>C1911816564</t>
  </si>
  <si>
    <t>N.ChMeas.PUSCH.MCS.15</t>
  </si>
  <si>
    <t>C1911816565</t>
  </si>
  <si>
    <t>N.ChMeas.PUSCH.MCS.16</t>
  </si>
  <si>
    <t>C1911816566</t>
  </si>
  <si>
    <t>N.ChMeas.PUSCH.MCS.17</t>
  </si>
  <si>
    <t>C1911816567</t>
  </si>
  <si>
    <t>N.ChMeas.PUSCH.MCS.18</t>
  </si>
  <si>
    <t>C1911816568</t>
  </si>
  <si>
    <t>N.ChMeas.PUSCH.MCS.19</t>
  </si>
  <si>
    <t>C1911816569</t>
  </si>
  <si>
    <t>N.ChMeas.PUSCH.MCS.20</t>
  </si>
  <si>
    <t>C1911816570</t>
  </si>
  <si>
    <t>N.ChMeas.PUSCH.MCS.21</t>
  </si>
  <si>
    <t>C1911816571</t>
  </si>
  <si>
    <t>N.ChMeas.PUSCH.MCS.22</t>
  </si>
  <si>
    <t>C1911816572</t>
  </si>
  <si>
    <t>N.ChMeas.PUSCH.MCS.23</t>
  </si>
  <si>
    <t>C1911816573</t>
  </si>
  <si>
    <t>N.ChMeas.PUSCH.MCS.24</t>
  </si>
  <si>
    <t>C1911816574</t>
  </si>
  <si>
    <t>N.ChMeas.PUSCH.MCS.25</t>
  </si>
  <si>
    <t>C1911816575</t>
  </si>
  <si>
    <t>N.ChMeas.PUSCH.MCS.26</t>
  </si>
  <si>
    <t>C1911816576</t>
  </si>
  <si>
    <t>N.ChMeas.PUSCH.MCS.27</t>
  </si>
  <si>
    <t>C1911816577</t>
  </si>
  <si>
    <t>N.ChMeas.PUSCH.MCS.28</t>
  </si>
  <si>
    <t>C1911816578</t>
  </si>
  <si>
    <t>N.ChMeas.PUSCH.MCS.29</t>
  </si>
  <si>
    <t>C1911816579</t>
  </si>
  <si>
    <t>N.ChMeas.PUSCH.MCS.30</t>
  </si>
  <si>
    <t>C1911816580</t>
  </si>
  <si>
    <t>N.ChMeas.PUSCH.MCS.31</t>
  </si>
  <si>
    <t>C1911816581</t>
  </si>
  <si>
    <t>N.ChMeas.PDSCH.MCS</t>
  </si>
  <si>
    <t>C1911816647</t>
  </si>
  <si>
    <t>N.ChMeas.PDSCH.MCS.1</t>
  </si>
  <si>
    <t>C1911816648</t>
  </si>
  <si>
    <t>N.ChMeas.PDSCH.MCS.2</t>
  </si>
  <si>
    <t>C1911816649</t>
  </si>
  <si>
    <t>N.ChMeas.PDSCH.MCS.3</t>
  </si>
  <si>
    <t>C1911816650</t>
  </si>
  <si>
    <t>N.ChMeas.PDSCH.MCS.4</t>
  </si>
  <si>
    <t>C1911816651</t>
  </si>
  <si>
    <t>N.ChMeas.PDSCH.MCS.5</t>
  </si>
  <si>
    <t>C1911816652</t>
  </si>
  <si>
    <t>N.ChMeas.PDSCH.MCS.6</t>
  </si>
  <si>
    <t>C1911816653</t>
  </si>
  <si>
    <t>N.ChMeas.PDSCH.MCS.7</t>
  </si>
  <si>
    <t>C1911816654</t>
  </si>
  <si>
    <t>N.ChMeas.PDSCH.MCS.8</t>
  </si>
  <si>
    <t>C1911816655</t>
  </si>
  <si>
    <t>N.ChMeas.PDSCH.MCS.9</t>
  </si>
  <si>
    <t>C1911816656</t>
  </si>
  <si>
    <t>N.ChMeas.PDSCH.MCS.10</t>
  </si>
  <si>
    <t>C1911816657</t>
  </si>
  <si>
    <t>N.ChMeas.PDSCH.MCS.11</t>
  </si>
  <si>
    <t>C1911816658</t>
  </si>
  <si>
    <t>N.ChMeas.PDSCH.MCS.12</t>
  </si>
  <si>
    <t>C1911816659</t>
  </si>
  <si>
    <t>N.ChMeas.PDSCH.MCS.13</t>
  </si>
  <si>
    <t>C1911816660</t>
  </si>
  <si>
    <t>N.ChMeas.PDSCH.MCS.14</t>
  </si>
  <si>
    <t>C1911816661</t>
  </si>
  <si>
    <t>N.ChMeas.PDSCH.MCS.15</t>
  </si>
  <si>
    <t>C1911816662</t>
  </si>
  <si>
    <t>N.ChMeas.PDSCH.MCS.16</t>
  </si>
  <si>
    <t>C1911816663</t>
  </si>
  <si>
    <t>N.ChMeas.PDSCH.MCS.17</t>
  </si>
  <si>
    <t>C1911816664</t>
  </si>
  <si>
    <t>N.ChMeas.PDSCH.MCS.18</t>
  </si>
  <si>
    <t>C1911816665</t>
  </si>
  <si>
    <t>N.ChMeas.PDSCH.MCS.19</t>
  </si>
  <si>
    <t>C1911816666</t>
  </si>
  <si>
    <t>N.ChMeas.PDSCH.MCS.20</t>
  </si>
  <si>
    <t>C1911816667</t>
  </si>
  <si>
    <t>N.ChMeas.PDSCH.MCS.21</t>
  </si>
  <si>
    <t>C1911816668</t>
  </si>
  <si>
    <t>N.ChMeas.PDSCH.MCS.22</t>
  </si>
  <si>
    <t>C1911816669</t>
  </si>
  <si>
    <t>N.ChMeas.PDSCH.MCS.23</t>
  </si>
  <si>
    <t>C1911816670</t>
  </si>
  <si>
    <t>N.ChMeas.PDSCH.MCS.24</t>
  </si>
  <si>
    <t>C1911816671</t>
  </si>
  <si>
    <t>N.ChMeas.PDSCH.MCS.25</t>
  </si>
  <si>
    <t>C1911816672</t>
  </si>
  <si>
    <t>N.ChMeas.PDSCH.MCS.26</t>
  </si>
  <si>
    <t>C1911816673</t>
  </si>
  <si>
    <t>N.ChMeas.PDSCH.MCS.27</t>
  </si>
  <si>
    <t>C1911816674</t>
  </si>
  <si>
    <t>N.ChMeas.PDSCH.MCS.28</t>
  </si>
  <si>
    <t>C1911816675</t>
  </si>
  <si>
    <t>N.ChMeas.PDSCH.MCS.29</t>
  </si>
  <si>
    <t>C1911816676</t>
  </si>
  <si>
    <t>N.ChMeas.PDSCH.MCS.30</t>
  </si>
  <si>
    <t>C1911816677</t>
  </si>
  <si>
    <t>N.ChMeas.PDSCH.MCS.31</t>
  </si>
  <si>
    <t>C1911816678</t>
  </si>
  <si>
    <t>N.ChMeas.PUSCH.256QAM.MCS</t>
  </si>
  <si>
    <t>C1911816859</t>
  </si>
  <si>
    <t>N.ChMeas.PUSCH.256QAM.MCS.1</t>
  </si>
  <si>
    <t>C1911816860</t>
  </si>
  <si>
    <t>N.ChMeas.PUSCH.256QAM.MCS.2</t>
  </si>
  <si>
    <t>C1911816861</t>
  </si>
  <si>
    <t>N.ChMeas.PUSCH.256QAM.MCS.3</t>
  </si>
  <si>
    <t>C1911816862</t>
  </si>
  <si>
    <t>N.ChMeas.PUSCH.256QAM.MCS.4</t>
  </si>
  <si>
    <t>C1911816863</t>
  </si>
  <si>
    <t>N.ChMeas.PUSCH.256QAM.MCS.5</t>
  </si>
  <si>
    <t>C1911816864</t>
  </si>
  <si>
    <t>N.ChMeas.PUSCH.256QAM.MCS.6</t>
  </si>
  <si>
    <t>C1911816865</t>
  </si>
  <si>
    <t>N.ChMeas.PUSCH.256QAM.MCS.7</t>
  </si>
  <si>
    <t>C1911816866</t>
  </si>
  <si>
    <t>N.ChMeas.PUSCH.256QAM.MCS.8</t>
  </si>
  <si>
    <t>C1911816867</t>
  </si>
  <si>
    <t>N.ChMeas.PUSCH.256QAM.MCS.9</t>
  </si>
  <si>
    <t>C1911816868</t>
  </si>
  <si>
    <t>N.ChMeas.PUSCH.256QAM.MCS.10</t>
  </si>
  <si>
    <t>C1911816869</t>
  </si>
  <si>
    <t>N.ChMeas.PUSCH.256QAM.MCS.11</t>
  </si>
  <si>
    <t>C1911816870</t>
  </si>
  <si>
    <t>N.ChMeas.PUSCH.256QAM.MCS.12</t>
  </si>
  <si>
    <t>C1911816871</t>
  </si>
  <si>
    <t>N.ChMeas.PUSCH.256QAM.MCS.13</t>
  </si>
  <si>
    <t>C1911816872</t>
  </si>
  <si>
    <t>N.ChMeas.PUSCH.256QAM.MCS.14</t>
  </si>
  <si>
    <t>C1911816873</t>
  </si>
  <si>
    <t>N.ChMeas.PUSCH.256QAM.MCS.15</t>
  </si>
  <si>
    <t>C1911816874</t>
  </si>
  <si>
    <t>N.ChMeas.PUSCH.256QAM.MCS.16</t>
  </si>
  <si>
    <t>C1911816875</t>
  </si>
  <si>
    <t>N.ChMeas.PUSCH.256QAM.MCS.17</t>
  </si>
  <si>
    <t>C1911816876</t>
  </si>
  <si>
    <t>N.ChMeas.PUSCH.256QAM.MCS.18</t>
  </si>
  <si>
    <t>C1911816877</t>
  </si>
  <si>
    <t>N.ChMeas.PUSCH.256QAM.MCS.19</t>
  </si>
  <si>
    <t>C1911816878</t>
  </si>
  <si>
    <t>N.ChMeas.PUSCH.256QAM.MCS.20</t>
  </si>
  <si>
    <t>C1911816879</t>
  </si>
  <si>
    <t>N.ChMeas.PUSCH.256QAM.MCS.21</t>
  </si>
  <si>
    <t>C1911816880</t>
  </si>
  <si>
    <t>N.ChMeas.PUSCH.256QAM.MCS.22</t>
  </si>
  <si>
    <t>C1911816881</t>
  </si>
  <si>
    <t>N.ChMeas.PUSCH.256QAM.MCS.23</t>
  </si>
  <si>
    <t>C1911816882</t>
  </si>
  <si>
    <t>N.ChMeas.PUSCH.256QAM.MCS.24</t>
  </si>
  <si>
    <t>C1911816883</t>
  </si>
  <si>
    <t>N.ChMeas.PUSCH.256QAM.MCS.25</t>
  </si>
  <si>
    <t>C1911816884</t>
  </si>
  <si>
    <t>N.ChMeas.PUSCH.256QAM.MCS.26</t>
  </si>
  <si>
    <t>C1911816885</t>
  </si>
  <si>
    <t>N.ChMeas.PUSCH.256QAM.MCS.27</t>
  </si>
  <si>
    <t>C1911816886</t>
  </si>
  <si>
    <t>N.ChMeas.PUSCH.256QAM.MCS.28</t>
  </si>
  <si>
    <t>C1911816887</t>
  </si>
  <si>
    <t>N.ChMeas.PUSCH.256QAM.MCS.29</t>
  </si>
  <si>
    <t>C1911816888</t>
  </si>
  <si>
    <t>N.ChMeas.PUSCH.256QAM.MCS.30</t>
  </si>
  <si>
    <t>C1911816889</t>
  </si>
  <si>
    <t>N.ChMeas.PUSCH.256QAM.MCS.31</t>
  </si>
  <si>
    <t>C1911816890</t>
  </si>
  <si>
    <t>N.ChMeas.CQI.SingleCW</t>
  </si>
  <si>
    <t>C1911816595</t>
  </si>
  <si>
    <t>N.ChMeas.CQI.SingleCW.1</t>
  </si>
  <si>
    <t>C1911816596</t>
  </si>
  <si>
    <t>N.ChMeas.CQI.SingleCW.2</t>
  </si>
  <si>
    <t>C1911816597</t>
  </si>
  <si>
    <t>N.ChMeas.CQI.SingleCW.3</t>
  </si>
  <si>
    <t>C1911816598</t>
  </si>
  <si>
    <t>N.ChMeas.CQI.SingleCW.4</t>
  </si>
  <si>
    <t>C1911816599</t>
  </si>
  <si>
    <t>N.ChMeas.CQI.SingleCW.5</t>
  </si>
  <si>
    <t>C1911816600</t>
  </si>
  <si>
    <t>N.ChMeas.CQI.SingleCW.6</t>
  </si>
  <si>
    <t>C1911816601</t>
  </si>
  <si>
    <t>N.ChMeas.CQI.SingleCW.7</t>
  </si>
  <si>
    <t>C1911816602</t>
  </si>
  <si>
    <t>N.ChMeas.CQI.SingleCW.8</t>
  </si>
  <si>
    <t>C1911816603</t>
  </si>
  <si>
    <t>N.ChMeas.CQI.SingleCW.9</t>
  </si>
  <si>
    <t>C1911816604</t>
  </si>
  <si>
    <t>N.ChMeas.CQI.SingleCW.10</t>
  </si>
  <si>
    <t>C1911816605</t>
  </si>
  <si>
    <t>N.ChMeas.CQI.SingleCW.11</t>
  </si>
  <si>
    <t>C1911816606</t>
  </si>
  <si>
    <t>N.ChMeas.CQI.SingleCW.12</t>
  </si>
  <si>
    <t>C1911816607</t>
  </si>
  <si>
    <t>N.ChMeas.CQI.SingleCW.13</t>
  </si>
  <si>
    <t>C1911816608</t>
  </si>
  <si>
    <t>N.ChMeas.CQI.SingleCW.14</t>
  </si>
  <si>
    <t>C1911816609</t>
  </si>
  <si>
    <t>N.ChMeas.CQI.SingleCW.15</t>
  </si>
  <si>
    <t>C1911816610</t>
  </si>
  <si>
    <t>N.ChMeas.CQI.DualCW.Code0</t>
  </si>
  <si>
    <t>C1911816611</t>
  </si>
  <si>
    <t>N.ChMeas.CQI.DualCW.Code0.1</t>
  </si>
  <si>
    <t>C1911816612</t>
  </si>
  <si>
    <t>N.ChMeas.CQI.DualCW.Code0.2</t>
  </si>
  <si>
    <t>C1911816613</t>
  </si>
  <si>
    <t>N.ChMeas.CQI.DualCW.Code0.3</t>
  </si>
  <si>
    <t>C1911816614</t>
  </si>
  <si>
    <t>N.ChMeas.CQI.DualCW.Code0.4</t>
  </si>
  <si>
    <t>C1911816615</t>
  </si>
  <si>
    <t>N.ChMeas.CQI.DualCW.Code0.5</t>
  </si>
  <si>
    <t>C1911816616</t>
  </si>
  <si>
    <t>N.ChMeas.CQI.DualCW.Code0.6</t>
  </si>
  <si>
    <t>C1911816617</t>
  </si>
  <si>
    <t>N.ChMeas.CQI.DualCW.Code0.7</t>
  </si>
  <si>
    <t>C1911816618</t>
  </si>
  <si>
    <t>N.ChMeas.CQI.DualCW.Code0.8</t>
  </si>
  <si>
    <t>C1911816619</t>
  </si>
  <si>
    <t>N.ChMeas.CQI.DualCW.Code0.9</t>
  </si>
  <si>
    <t>C1911816620</t>
  </si>
  <si>
    <t>N.ChMeas.CQI.DualCW.Code0.10</t>
  </si>
  <si>
    <t>C1911816621</t>
  </si>
  <si>
    <t>N.ChMeas.CQI.DualCW.Code0.11</t>
  </si>
  <si>
    <t>C1911816622</t>
  </si>
  <si>
    <t>N.ChMeas.CQI.DualCW.Code0.12</t>
  </si>
  <si>
    <t>C1911816623</t>
  </si>
  <si>
    <t>N.ChMeas.CQI.DualCW.Code0.13</t>
  </si>
  <si>
    <t>C1911816624</t>
  </si>
  <si>
    <t>N.ChMeas.CQI.DualCW.Code0.14</t>
  </si>
  <si>
    <t>C1911816625</t>
  </si>
  <si>
    <t>N.ChMeas.CQI.DualCW.Code0.15</t>
  </si>
  <si>
    <t>C1911816626</t>
  </si>
  <si>
    <t>N.ChMeas.CQI.DualCW.Code1</t>
  </si>
  <si>
    <t>C1911816627</t>
  </si>
  <si>
    <t>N.ChMeas.CQI.DualCW.Code1.1</t>
  </si>
  <si>
    <t>C1911816628</t>
  </si>
  <si>
    <t>N.ChMeas.CQI.DualCW.Code1.2</t>
  </si>
  <si>
    <t>C1911816629</t>
  </si>
  <si>
    <t>N.ChMeas.CQI.DualCW.Code1.3</t>
  </si>
  <si>
    <t>C1911816630</t>
  </si>
  <si>
    <t>N.ChMeas.CQI.DualCW.Code1.4</t>
  </si>
  <si>
    <t>C1911816631</t>
  </si>
  <si>
    <t>N.ChMeas.CQI.DualCW.Code1.5</t>
  </si>
  <si>
    <t>C1911816632</t>
  </si>
  <si>
    <t>N.ChMeas.CQI.DualCW.Code1.6</t>
  </si>
  <si>
    <t>C1911816633</t>
  </si>
  <si>
    <t>N.ChMeas.CQI.DualCW.Code1.7</t>
  </si>
  <si>
    <t>C1911816634</t>
  </si>
  <si>
    <t>N.ChMeas.CQI.DualCW.Code1.8</t>
  </si>
  <si>
    <t>C1911816635</t>
  </si>
  <si>
    <t>N.ChMeas.CQI.DualCW.Code1.9</t>
  </si>
  <si>
    <t>C1911816636</t>
  </si>
  <si>
    <t>N.ChMeas.CQI.DualCW.Code1.10</t>
  </si>
  <si>
    <t>C1911816637</t>
  </si>
  <si>
    <t>N.ChMeas.CQI.DualCW.Code1.11</t>
  </si>
  <si>
    <t>C1911816638</t>
  </si>
  <si>
    <t>N.ChMeas.CQI.DualCW.Code1.12</t>
  </si>
  <si>
    <t>C1911816639</t>
  </si>
  <si>
    <t>N.ChMeas.CQI.DualCW.Code1.13</t>
  </si>
  <si>
    <t>C1911816640</t>
  </si>
  <si>
    <t>N.ChMeas.CQI.DualCW.Code1.14</t>
  </si>
  <si>
    <t>C1911816641</t>
  </si>
  <si>
    <t>N.ChMeas.CQI.DualCW.Code1.15</t>
  </si>
  <si>
    <t>C1911816642</t>
  </si>
  <si>
    <t>N.UL.NI.Max</t>
  </si>
  <si>
    <t>C1911816721</t>
  </si>
  <si>
    <t>N.UL.NI.Avg</t>
  </si>
  <si>
    <t>C1911816722</t>
  </si>
  <si>
    <t>N.UL.NI.Min</t>
  </si>
  <si>
    <t>C1911816723</t>
  </si>
  <si>
    <t>N.UL.RSSI.Avg</t>
  </si>
  <si>
    <t>C1911816764</t>
  </si>
  <si>
    <t>N.UL.RSSI.Min</t>
  </si>
  <si>
    <t>C1911816765</t>
  </si>
  <si>
    <t>N.DL.AvgPrdPwr.Max</t>
  </si>
  <si>
    <t>C1911817481</t>
  </si>
  <si>
    <t>N.DL.Pwr.Max</t>
  </si>
  <si>
    <t>C1911817482</t>
  </si>
  <si>
    <t>N.UL.Last.Symbol13.Pwr</t>
  </si>
  <si>
    <t>C1911817833</t>
  </si>
  <si>
    <t>N.UL.Last.Symbol6.Pwr</t>
  </si>
  <si>
    <t>C1911817834</t>
  </si>
  <si>
    <t>N.GAP.LastSymbol.Pwr</t>
  </si>
  <si>
    <t>C1911817835</t>
  </si>
  <si>
    <t>N.DL.Pwr.Avg</t>
  </si>
  <si>
    <t>C1911820459</t>
  </si>
  <si>
    <t>N.UL.PUSCH.RSRP.Index0</t>
  </si>
  <si>
    <t>C1911820493</t>
  </si>
  <si>
    <t>N.UL.PUSCH.RSRP.Index1</t>
  </si>
  <si>
    <t>C1911820494</t>
  </si>
  <si>
    <t>N.UL.PUSCH.RSRP.Index2</t>
  </si>
  <si>
    <t>C1911820495</t>
  </si>
  <si>
    <t>N.UL.PUSCH.RSRP.Index3</t>
  </si>
  <si>
    <t>C1911820496</t>
  </si>
  <si>
    <t>N.UL.PUSCH.RSRP.Index4</t>
  </si>
  <si>
    <t>C1911820497</t>
  </si>
  <si>
    <t>N.UL.PUSCH.RSRP.Index5</t>
  </si>
  <si>
    <t>C1911820498</t>
  </si>
  <si>
    <t>N.UL.PUSCH.RSRP.Index6</t>
  </si>
  <si>
    <t>C1911820499</t>
  </si>
  <si>
    <t>N.UL.PUSCH.RSRP.Index7</t>
  </si>
  <si>
    <t>C1911820500</t>
  </si>
  <si>
    <t>N.UL.PUSCH.RSRP.Index8</t>
  </si>
  <si>
    <t>C1911820501</t>
  </si>
  <si>
    <t>N.UL.PUSCH.RSRP.Index9</t>
  </si>
  <si>
    <t>C1911820502</t>
  </si>
  <si>
    <t>N.UL.PUSCH.RSRP.Index10</t>
  </si>
  <si>
    <t>C1911820503</t>
  </si>
  <si>
    <t>N.UL.PUSCH.RSRP.Index11</t>
  </si>
  <si>
    <t>C1911820504</t>
  </si>
  <si>
    <t>N.UL.PUSCH.RSSI.Index0</t>
  </si>
  <si>
    <t>C1911820619</t>
  </si>
  <si>
    <t>N.UL.PUSCH.RSSI.Index1</t>
  </si>
  <si>
    <t>C1911820620</t>
  </si>
  <si>
    <t>N.UL.PUSCH.RSSI.Index2</t>
  </si>
  <si>
    <t>C1911820621</t>
  </si>
  <si>
    <t>N.UL.PUSCH.RSSI.Index3</t>
  </si>
  <si>
    <t>C1911820622</t>
  </si>
  <si>
    <t>N.UL.PUSCH.RSSI.Index4</t>
  </si>
  <si>
    <t>C1911820623</t>
  </si>
  <si>
    <t>N.UL.PUSCH.SINR.Index0</t>
  </si>
  <si>
    <t>C1911820656</t>
  </si>
  <si>
    <t>N.UL.PUSCH.SINR.Index1</t>
  </si>
  <si>
    <t>C1911820657</t>
  </si>
  <si>
    <t>N.UL.PUSCH.SINR.Index2</t>
  </si>
  <si>
    <t>C1911820658</t>
  </si>
  <si>
    <t>N.UL.PUSCH.SINR.Index3</t>
  </si>
  <si>
    <t>C1911820659</t>
  </si>
  <si>
    <t>N.UL.PUSCH.SINR.Index4</t>
  </si>
  <si>
    <t>C1911820660</t>
  </si>
  <si>
    <t>N.UL.PUSCH.SINR.Index5</t>
  </si>
  <si>
    <t>C1911820661</t>
  </si>
  <si>
    <t>N.UL.PUSCH.SINR.Index6</t>
  </si>
  <si>
    <t>C1911820662</t>
  </si>
  <si>
    <t>N.UL.PUSCH.SINR.Index7</t>
  </si>
  <si>
    <t>C1911820663</t>
  </si>
  <si>
    <t>N.UL.SINR.PUCCH.Index0</t>
  </si>
  <si>
    <t>C1911820665</t>
  </si>
  <si>
    <t>N.UL.SINR.PUCCH.Index1</t>
  </si>
  <si>
    <t>C1911820666</t>
  </si>
  <si>
    <t>N.UL.SINR.PUCCH.Index2</t>
  </si>
  <si>
    <t>C1911820667</t>
  </si>
  <si>
    <t>N.UL.SINR.PUCCH.Index3</t>
  </si>
  <si>
    <t>C1911820668</t>
  </si>
  <si>
    <t>N.UL.SINR.PUCCH.Index4</t>
  </si>
  <si>
    <t>C1911820669</t>
  </si>
  <si>
    <t>N.UL.SINR.PUCCH.Index5</t>
  </si>
  <si>
    <t>C1911820670</t>
  </si>
  <si>
    <t>N.UL.SINR.PUCCH.Index6</t>
  </si>
  <si>
    <t>C1911820671</t>
  </si>
  <si>
    <t>N.UL.SINR.PUCCH.Index7</t>
  </si>
  <si>
    <t>C1911820672</t>
  </si>
  <si>
    <t>N.DL.GridGroup0.AvgPwr.Max</t>
  </si>
  <si>
    <t>C1911822890</t>
  </si>
  <si>
    <t>N.DL.GridGroup1.AvgPwr.Max</t>
  </si>
  <si>
    <t>C1911822891</t>
  </si>
  <si>
    <t>N.DL.GridGroup2.AvgPwr.Max</t>
  </si>
  <si>
    <t>C1911822892</t>
  </si>
  <si>
    <t>N.DL.GridGroup3.AvgPwr.Max</t>
  </si>
  <si>
    <t>C1911822893</t>
  </si>
  <si>
    <t>N.DL.GridGroup4.AvgPwr.Max</t>
  </si>
  <si>
    <t>C1911822894</t>
  </si>
  <si>
    <t>N.DL.GridGroup5.AvgPwr.Max</t>
  </si>
  <si>
    <t>C1911822895</t>
  </si>
  <si>
    <t>N.DL.GridGroup6.AvgPwr.Max</t>
  </si>
  <si>
    <t>C1911822896</t>
  </si>
  <si>
    <t>N.DL.GridGroup7.AvgPwr.Max</t>
  </si>
  <si>
    <t>C1911822897</t>
  </si>
  <si>
    <t>N.DL.GridGroup8.AvgPwr.Max</t>
  </si>
  <si>
    <t>C1911822898</t>
  </si>
  <si>
    <t>N.DL.GridGroup9.AvgPwr.Max</t>
  </si>
  <si>
    <t>C1911822899</t>
  </si>
  <si>
    <t>N.DL.GridGroup10.AvgPwr.Max</t>
  </si>
  <si>
    <t>C1911822900</t>
  </si>
  <si>
    <t>N.DL.GridGroup11.AvgPwr.Max</t>
  </si>
  <si>
    <t>C1911822901</t>
  </si>
  <si>
    <t>N.DL.GridGroup12.AvgPwr.Max</t>
  </si>
  <si>
    <t>C1911822902</t>
  </si>
  <si>
    <t>N.DL.GridGroup13.AvgPwr.Max</t>
  </si>
  <si>
    <t>C1911822903</t>
  </si>
  <si>
    <t>N.DL.GridGroup14.AvgPwr.Max</t>
  </si>
  <si>
    <t>C1911822904</t>
  </si>
  <si>
    <t>N.DL.GridGroup15.AvgPwr.Max</t>
  </si>
  <si>
    <t>C1911822905</t>
  </si>
  <si>
    <t>N.DL.GridGroup16.AvgPwr.Max</t>
  </si>
  <si>
    <t>C1911822906</t>
  </si>
  <si>
    <t>N.DL.GridGroup17.AvgPwr.Max</t>
  </si>
  <si>
    <t>C1911822907</t>
  </si>
  <si>
    <t>N.DL.GridGroup18.AvgPwr.Max</t>
  </si>
  <si>
    <t>C1911822908</t>
  </si>
  <si>
    <t>N.DL.GridGroup19.AvgPwr.Max</t>
  </si>
  <si>
    <t>C1911822909</t>
  </si>
  <si>
    <t>N.DL.GridGroup20.AvgPwr.Max</t>
  </si>
  <si>
    <t>C1911822910</t>
  </si>
  <si>
    <t>N.DL.GridGroup21.AvgPwr.Max</t>
  </si>
  <si>
    <t>C1911822911</t>
  </si>
  <si>
    <t>N.DL.GridGroup22.AvgPwr.Max</t>
  </si>
  <si>
    <t>C1911822912</t>
  </si>
  <si>
    <t>N.DL.GridGroup23.AvgPwr.Max</t>
  </si>
  <si>
    <t>C1911822913</t>
  </si>
  <si>
    <t>N.DL.GridGroup24.AvgPwr.Max</t>
  </si>
  <si>
    <t>C1911822914</t>
  </si>
  <si>
    <t>N.DL.GridGroup25.AvgPwr.Max</t>
  </si>
  <si>
    <t>C1911822915</t>
  </si>
  <si>
    <t>N.DL.GridGroup26.AvgPwr.Max</t>
  </si>
  <si>
    <t>C1911822916</t>
  </si>
  <si>
    <t>N.DL.GridGroup27.AvgPwr.Max</t>
  </si>
  <si>
    <t>C1911822917</t>
  </si>
  <si>
    <t>N.UL.SRS.PreSINR.Index5</t>
  </si>
  <si>
    <t>C1911827307</t>
  </si>
  <si>
    <t>N.UL.SRS.PreSINR.Index4</t>
  </si>
  <si>
    <t>C1911827308</t>
  </si>
  <si>
    <t>N.UL.SRS.PreSINR.Index3</t>
  </si>
  <si>
    <t>C1911827309</t>
  </si>
  <si>
    <t>N.UL.SRS.PreSINR.Index2</t>
  </si>
  <si>
    <t>C1911827310</t>
  </si>
  <si>
    <t>N.UL.SRS.PreSINR.Index1</t>
  </si>
  <si>
    <t>C1911827311</t>
  </si>
  <si>
    <t>N.UL.SRS.PreSINR.Index0</t>
  </si>
  <si>
    <t>C1911827312</t>
  </si>
  <si>
    <t>N.SRS.NI.Avg</t>
  </si>
  <si>
    <t>C1911831536</t>
  </si>
  <si>
    <t>N.UL.First.Symbol2.Pwr</t>
  </si>
  <si>
    <t>C1911831537</t>
  </si>
  <si>
    <t>N.UL.First.Symbol0.Pwr</t>
  </si>
  <si>
    <t>C1911831538</t>
  </si>
  <si>
    <t>N.UL.First.Symbol4.Pwr</t>
  </si>
  <si>
    <t>C1911831539</t>
  </si>
  <si>
    <t>N.GAP.FifthSymbolFromLast.Pwr</t>
  </si>
  <si>
    <t>C1911831540</t>
  </si>
  <si>
    <t>N.UL.First.Symbol6.Pwr</t>
  </si>
  <si>
    <t>C1911831541</t>
  </si>
  <si>
    <t>N.GAP.ThirdSymbolFromLast.Pwr</t>
  </si>
  <si>
    <t>C1911831542</t>
  </si>
  <si>
    <t>N.UL.Last.Symbol11.Pwr</t>
  </si>
  <si>
    <t>C1911831543</t>
  </si>
  <si>
    <t>N.S.Symbol12.NI.Avg</t>
  </si>
  <si>
    <t>C1911833791</t>
  </si>
  <si>
    <t>N.S.Symbol13.NI.Avg</t>
  </si>
  <si>
    <t>C1911833792</t>
  </si>
  <si>
    <t>N.S.Symbol10.NI.Avg</t>
  </si>
  <si>
    <t>C1911836024</t>
  </si>
  <si>
    <t>N.S.Symbol11.NI.Avg</t>
  </si>
  <si>
    <t>C1911836025</t>
  </si>
  <si>
    <t>N.UL.NI.Simload.PIM.Avg</t>
  </si>
  <si>
    <t>C1911844826</t>
  </si>
  <si>
    <t>N.RA.Contention.Att</t>
  </si>
  <si>
    <t>C1911816542</t>
  </si>
  <si>
    <t>N.RA.Contention.Att.Max</t>
  </si>
  <si>
    <t>C1911816543</t>
  </si>
  <si>
    <t>N.RA.Contention.Resolution.Succ</t>
  </si>
  <si>
    <t>C1911816544</t>
  </si>
  <si>
    <t>N.RA.Dedicated.Att</t>
  </si>
  <si>
    <t>C1911816545</t>
  </si>
  <si>
    <t>N.RA.Dedicated.Msg3</t>
  </si>
  <si>
    <t>C1911816546</t>
  </si>
  <si>
    <t>N.RA.Dedicated.PreambleAssign.Num</t>
  </si>
  <si>
    <t>C1911817096</t>
  </si>
  <si>
    <t>N.RA.TA.UE.Index0</t>
  </si>
  <si>
    <t>C1911817097</t>
  </si>
  <si>
    <t>N.RA.TA.UE.Index1</t>
  </si>
  <si>
    <t>C1911817098</t>
  </si>
  <si>
    <t>N.RA.TA.UE.Index2</t>
  </si>
  <si>
    <t>C1911817099</t>
  </si>
  <si>
    <t>N.RA.TA.UE.Index3</t>
  </si>
  <si>
    <t>C1911817100</t>
  </si>
  <si>
    <t>N.RA.TA.UE.Index4</t>
  </si>
  <si>
    <t>C1911817101</t>
  </si>
  <si>
    <t>N.RA.TA.UE.Index5</t>
  </si>
  <si>
    <t>C1911817102</t>
  </si>
  <si>
    <t>N.RA.TA.UE.Index6</t>
  </si>
  <si>
    <t>C1911817103</t>
  </si>
  <si>
    <t>N.RA.TA.UE.Index7</t>
  </si>
  <si>
    <t>C1911817104</t>
  </si>
  <si>
    <t>N.RA.TA.UE.Index8</t>
  </si>
  <si>
    <t>C1911817105</t>
  </si>
  <si>
    <t>N.RA.TA.UE.Index9</t>
  </si>
  <si>
    <t>C1911817106</t>
  </si>
  <si>
    <t>N.RA.TA.UE.Index10</t>
  </si>
  <si>
    <t>C1911817107</t>
  </si>
  <si>
    <t>N.RA.TA.UE.Index11</t>
  </si>
  <si>
    <t>C1911817108</t>
  </si>
  <si>
    <t>N.RA.TA.UE.Index12</t>
  </si>
  <si>
    <t>C1911817109</t>
  </si>
  <si>
    <t>N.RA.Contention.Resp</t>
  </si>
  <si>
    <t>C1911820708</t>
  </si>
  <si>
    <t>N.RA.Dedicated.Resp</t>
  </si>
  <si>
    <t>C1911820709</t>
  </si>
  <si>
    <t>N.RA.Contention.Msg3</t>
  </si>
  <si>
    <t>C1911820710</t>
  </si>
  <si>
    <t>N.RA.Contention.SSBBeam.Preamble.Avail.Num</t>
  </si>
  <si>
    <t>C1911827222</t>
  </si>
  <si>
    <t>N.RA.Dedicated.HO.Att</t>
  </si>
  <si>
    <t>C1911833765</t>
  </si>
  <si>
    <t>N.RA.Dedicated.HO.Msg3</t>
  </si>
  <si>
    <t>C1911833766</t>
  </si>
  <si>
    <t>N.RA.TA.UE.Index13</t>
  </si>
  <si>
    <t>C1911833854</t>
  </si>
  <si>
    <t>N.RA.TA.UE.Index14</t>
  </si>
  <si>
    <t>C1911833855</t>
  </si>
  <si>
    <t>N.RA.TA.UE.Index15</t>
  </si>
  <si>
    <t>C1911833856</t>
  </si>
  <si>
    <t>N.RA.SDT.Contention.Resp</t>
  </si>
  <si>
    <t>C1911840400</t>
  </si>
  <si>
    <t>N.RA.SDT.Contention.Msg3</t>
  </si>
  <si>
    <t>C1911840401</t>
  </si>
  <si>
    <t>N.RA.SDT.Contention.Att</t>
  </si>
  <si>
    <t>C1911840402</t>
  </si>
  <si>
    <t>N.RA.SDT.Contention.Resolution.Succ</t>
  </si>
  <si>
    <t>C1911840403</t>
  </si>
  <si>
    <t>N.RA.TA.Total</t>
  </si>
  <si>
    <t>C1911840479</t>
  </si>
  <si>
    <t>N.NsaDc.SgNB.Add.Att</t>
  </si>
  <si>
    <t>C1911816746</t>
  </si>
  <si>
    <t>N.NsaDc.SgNB.Add.Succ</t>
  </si>
  <si>
    <t>C1911816747</t>
  </si>
  <si>
    <t>N.NsaDc.InterSgNB.PSCell.Change.Att</t>
  </si>
  <si>
    <t>C1911816748</t>
  </si>
  <si>
    <t>N.NsaDc.InterSgNB.PSCell.Change.Succ</t>
  </si>
  <si>
    <t>C1911816749</t>
  </si>
  <si>
    <t>N.NsaDc.IntraSgNB.PSCell.Change.Att</t>
  </si>
  <si>
    <t>C1911816750</t>
  </si>
  <si>
    <t>N.NsaDc.IntraSgNB.PSCell.Change.Succ</t>
  </si>
  <si>
    <t>C1911816751</t>
  </si>
  <si>
    <t>N.NsaDc.SgNB.Rel</t>
  </si>
  <si>
    <t>C1911816752</t>
  </si>
  <si>
    <t>N.NsaDc.SgNB.AbnormRel.Radio</t>
  </si>
  <si>
    <t>C1911816753</t>
  </si>
  <si>
    <t>N.NsaDc.DRB.Add.Att</t>
  </si>
  <si>
    <t>C1911816754</t>
  </si>
  <si>
    <t>N.NsaDc.DRB.Add.Succ</t>
  </si>
  <si>
    <t>C1911816755</t>
  </si>
  <si>
    <t>N.NsaDc.DRB.Rel</t>
  </si>
  <si>
    <t>C1911816756</t>
  </si>
  <si>
    <t>N.NsaDc.DRB.AbnormRel</t>
  </si>
  <si>
    <t>C1911816757</t>
  </si>
  <si>
    <t>N.NsaDc.SgNB.AbnormRel.Radio.SUL</t>
  </si>
  <si>
    <t>C1911816836</t>
  </si>
  <si>
    <t>N.NsaDc.SgNB.Rel.Coverage</t>
  </si>
  <si>
    <t>C1911816843</t>
  </si>
  <si>
    <t>N.NsaDc.SgNB.Rel.SgNBTrigger</t>
  </si>
  <si>
    <t>C1911817841</t>
  </si>
  <si>
    <t>N.NsaDc.SgNB.AbnormRel.Trans</t>
  </si>
  <si>
    <t>C1911817842</t>
  </si>
  <si>
    <t>N.NsaDc.SgNB.AbnormRel</t>
  </si>
  <si>
    <t>C1911817843</t>
  </si>
  <si>
    <t>N.NsaDc.IntraSgNB.PSCell.Change.Fail.Conflict</t>
  </si>
  <si>
    <t>C1911817848</t>
  </si>
  <si>
    <t>N.NsaDc.InterSgNB.PSCell.Change.Fail.Conflict</t>
  </si>
  <si>
    <t>C1911817849</t>
  </si>
  <si>
    <t>N.NsaDc.SgNB.Mod.Req.Fail.Radio</t>
  </si>
  <si>
    <t>C1911817850</t>
  </si>
  <si>
    <t>N.NsaDc.SgNB.Mod.Req.Fail.TNL</t>
  </si>
  <si>
    <t>C1911817851</t>
  </si>
  <si>
    <t>N.NsaDc.SgNB.Mod.Req.Succ</t>
  </si>
  <si>
    <t>C1911817852</t>
  </si>
  <si>
    <t>N.NsaDc.SgNB.Mod.Req.Att</t>
  </si>
  <si>
    <t>C1911817853</t>
  </si>
  <si>
    <t>N.NsaDc.SgNB.Add.Fail.Radio</t>
  </si>
  <si>
    <t>C1911817854</t>
  </si>
  <si>
    <t>N.NsaDc.SgNB.Add.Fail.Radio.NoRes</t>
  </si>
  <si>
    <t>C1911817855</t>
  </si>
  <si>
    <t>N.NsaDc.SgNB.Add.Fail.TNL</t>
  </si>
  <si>
    <t>C1911817856</t>
  </si>
  <si>
    <t>N.NsaDc.SgNB.AbnormRel.Radio.UeLost</t>
  </si>
  <si>
    <t>C1911817857</t>
  </si>
  <si>
    <t>N.NsaDc.SgNB.AbnormRel.NoReply</t>
  </si>
  <si>
    <t>C1911817858</t>
  </si>
  <si>
    <t>N.NsaDc.SgNB.Add.Ack</t>
  </si>
  <si>
    <t>C1911820721</t>
  </si>
  <si>
    <t>N.NsaDc.SgNB.AbnormRel.Radio.ULSyncFail</t>
  </si>
  <si>
    <t>C1911820722</t>
  </si>
  <si>
    <t>N.NsaDc.SgNB.Rel.MeNBTrigger.NormalRel</t>
  </si>
  <si>
    <t>C1911820723</t>
  </si>
  <si>
    <t>N.NsaDc.SgNB.Mod.Required.Fail.Conflict</t>
  </si>
  <si>
    <t>C1911820724</t>
  </si>
  <si>
    <t>N.NsaDc.SgNB.Mod.Required.Succ</t>
  </si>
  <si>
    <t>C1911820725</t>
  </si>
  <si>
    <t>N.NsaDc.SgNB.Mod.Required.Att</t>
  </si>
  <si>
    <t>C1911820726</t>
  </si>
  <si>
    <t>N.NsaDc.InterSgNB.SgNB.Add.Succ</t>
  </si>
  <si>
    <t>C1911820727</t>
  </si>
  <si>
    <t>N.NsaDc.InterSgNB.SgNB.Add.Ack</t>
  </si>
  <si>
    <t>C1911820728</t>
  </si>
  <si>
    <t>N.NsaDc.InterSgNB.SgNB.Add.Att</t>
  </si>
  <si>
    <t>C1911820729</t>
  </si>
  <si>
    <t>N.NsaDc.InterSgNB.PSCell.Change.UeContextRel</t>
  </si>
  <si>
    <t>C1911820730</t>
  </si>
  <si>
    <t>N.NsaDc.InterSgNB.PSCell.Change.Fail.Trans</t>
  </si>
  <si>
    <t>C1911820731</t>
  </si>
  <si>
    <t>N.NsaDc.MeNBTrigger.PSCell.Change.Succ</t>
  </si>
  <si>
    <t>C1911820732</t>
  </si>
  <si>
    <t>N.NsaDc.MeNBTrigger.PSCell.Change.Ack</t>
  </si>
  <si>
    <t>C1911820733</t>
  </si>
  <si>
    <t>N.NsaDc.MeNBTrigger.PSCell.Change.Att</t>
  </si>
  <si>
    <t>C1911820734</t>
  </si>
  <si>
    <t>N.NsaDc.SgNB.Add.Fail.Radio.UeCapability</t>
  </si>
  <si>
    <t>C1911820742</t>
  </si>
  <si>
    <t>N.NsaDc.SgNB.Add.Fail.Radio.License</t>
  </si>
  <si>
    <t>C1911820743</t>
  </si>
  <si>
    <t>N.NsaDc.DRB.Add.Att.Fail.TNL.S1.Res</t>
  </si>
  <si>
    <t>C1911820744</t>
  </si>
  <si>
    <t>N.NsaDc.DRB.Add.Att.Fail.TNL.X2.Res</t>
  </si>
  <si>
    <t>C1911820745</t>
  </si>
  <si>
    <t>N.NsaDc.DRB.Add.Att.Succ</t>
  </si>
  <si>
    <t>C1911820746</t>
  </si>
  <si>
    <t>N.NsaDc.DRB.Add.Att.Fail.TNL.S1</t>
  </si>
  <si>
    <t>C1911820747</t>
  </si>
  <si>
    <t>N.NsaDc.DRB.Add.Att.Fail.TNL.X2</t>
  </si>
  <si>
    <t>C1911820748</t>
  </si>
  <si>
    <t>N.NsaDc.InterSgNB.IntraFreq.PSCell.Change.Att</t>
  </si>
  <si>
    <t>C1911820758</t>
  </si>
  <si>
    <t>N.NsaDc.InterSgNB.IntraFreq.PSCell.Change.Succ</t>
  </si>
  <si>
    <t>C1911820759</t>
  </si>
  <si>
    <t>N.NsaDc.IntraSgNB.IntraFreq.PSCell.Change.Att</t>
  </si>
  <si>
    <t>C1911820760</t>
  </si>
  <si>
    <t>N.NsaDc.IntraSgNB.IntraFreq.PSCell.Change.Succ</t>
  </si>
  <si>
    <t>C1911820761</t>
  </si>
  <si>
    <t>N.NsaDc.DRB.AbnormRel.SgNBTrigger.TNL</t>
  </si>
  <si>
    <t>C1911820766</t>
  </si>
  <si>
    <t>N.NsaDc.DRB.AbnormRel.SgNBTrigger.Radio</t>
  </si>
  <si>
    <t>C1911820767</t>
  </si>
  <si>
    <t>N.NsaDc.DRB.AbnormRel.SgNBTrigger</t>
  </si>
  <si>
    <t>C1911820768</t>
  </si>
  <si>
    <t>N.NsaDc.InterFreq.FreqPri.PSCell.Change.Succ</t>
  </si>
  <si>
    <t>C1911823029</t>
  </si>
  <si>
    <t>N.NsaDc.InterFreq.FreqPri.PSCell.Change.Att</t>
  </si>
  <si>
    <t>C1911823030</t>
  </si>
  <si>
    <t>N.NsaDc.InterFreq.Coverage.PSCell.Change.Succ</t>
  </si>
  <si>
    <t>C1911823031</t>
  </si>
  <si>
    <t>N.NsaDc.InterFreq.Coverage.PSCell.Change.Att</t>
  </si>
  <si>
    <t>C1911823032</t>
  </si>
  <si>
    <t>N.NsaDc.DRB.AbnormRel.SgNBTrigger.TNL.S1</t>
  </si>
  <si>
    <t>C1911823034</t>
  </si>
  <si>
    <t>N.NsaDc.InterFreq.Blind.Coverage.PSCell.Change.Succ</t>
  </si>
  <si>
    <t>C1911823041</t>
  </si>
  <si>
    <t>N.NsaDc.InterFreq.Blind.Coverage.PSCell.Change.Att</t>
  </si>
  <si>
    <t>C1911823042</t>
  </si>
  <si>
    <t>N.NsaDc.InterFreq.Service.PSCell.Change.Succ</t>
  </si>
  <si>
    <t>C1911823043</t>
  </si>
  <si>
    <t>N.NsaDc.InterFreq.Service.PSCell.Change.Att</t>
  </si>
  <si>
    <t>C1911823044</t>
  </si>
  <si>
    <t>N.NsaDc.SgNB.Add.Succ.LTEHoTrigger</t>
  </si>
  <si>
    <t>C1911825090</t>
  </si>
  <si>
    <t>N.NsaDc.SgNB.Add.Att.LTEHoTrigger</t>
  </si>
  <si>
    <t>C1911825091</t>
  </si>
  <si>
    <t>N.NsaDc.ULChangetoMeNB</t>
  </si>
  <si>
    <t>C1911827153</t>
  </si>
  <si>
    <t>N.NsaDc.MeNBTrigger.InterPSCell.Change.Succ</t>
  </si>
  <si>
    <t>C1911827166</t>
  </si>
  <si>
    <t>N.NsaDc.MeNBTrigger.InterPSCell.Change.Ack</t>
  </si>
  <si>
    <t>C1911827167</t>
  </si>
  <si>
    <t>N.NsaDc.MeNBTrigger.InterPSCell.Change.Att</t>
  </si>
  <si>
    <t>C1911827168</t>
  </si>
  <si>
    <t>N.NsaDc.DRB.Rel.SgNBTrigger.Coverage</t>
  </si>
  <si>
    <t>C1911827260</t>
  </si>
  <si>
    <t>N.NsaDc.DRB.AbnormRel.Total</t>
  </si>
  <si>
    <t>C1911827263</t>
  </si>
  <si>
    <t>N.NsaDc.SgNB.Rel.MeNBTrigger.NormalRel.Msg</t>
  </si>
  <si>
    <t>C1911827266</t>
  </si>
  <si>
    <t>N.NsaDc.SgNB.AbnormRel.Total</t>
  </si>
  <si>
    <t>C1911827267</t>
  </si>
  <si>
    <t>N.NsaDc.SgNB.Rel.X2SctpFault</t>
  </si>
  <si>
    <t>C1911827269</t>
  </si>
  <si>
    <t>N.NsaDc.DRB.Rel.X2SctpFault</t>
  </si>
  <si>
    <t>C1911827270</t>
  </si>
  <si>
    <t>N.NsaDc.SgNB.Mod.Req.Ack.ScgConfig.Succ</t>
  </si>
  <si>
    <t>C1911829273</t>
  </si>
  <si>
    <t>N.NsaDc.SgNB.Mod.Req.Ack.ScgConfig.Att</t>
  </si>
  <si>
    <t>C1911829274</t>
  </si>
  <si>
    <t>N.NsaDc.InterFreq.Mlb.PSCell.Change.Succ</t>
  </si>
  <si>
    <t>C1911829389</t>
  </si>
  <si>
    <t>N.NsaDc.InterFreq.Mlb.PSCell.Change.Att</t>
  </si>
  <si>
    <t>C1911829390</t>
  </si>
  <si>
    <t>N.NsaDc.DRB.AbnormRel.RNL.Preempt</t>
  </si>
  <si>
    <t>C1911829393</t>
  </si>
  <si>
    <t>N.NsaDc.SgNB.AbnormRel.UserSpec.Preempt</t>
  </si>
  <si>
    <t>C1911829394</t>
  </si>
  <si>
    <t>N.NsaDc.SgNB.AbnormRel.UserLic.Preempt</t>
  </si>
  <si>
    <t>C1911829395</t>
  </si>
  <si>
    <t>N.NsaDc.SgNB.AbnormRel.RNL.Preempt</t>
  </si>
  <si>
    <t>C1911829396</t>
  </si>
  <si>
    <t>N.NsaDc.DRB.AbnormRel.SgNBTrigger.TNL.X2.GtpuErr</t>
  </si>
  <si>
    <t>C1911829533</t>
  </si>
  <si>
    <t>N.NsaDc.DRB.AbnormRel.SgNBTrigger.TNL.S1.GtpuErr</t>
  </si>
  <si>
    <t>C1911829534</t>
  </si>
  <si>
    <t>N.NsaDc.DRB.AbnormRel.SgNBTrigger.TNL.S1.GtpuNoResp</t>
  </si>
  <si>
    <t>C1911831571</t>
  </si>
  <si>
    <t>N.NsaDc.DRB.AbnormRel.SgNBTrigger.TNL.X2.GtpuNoResp</t>
  </si>
  <si>
    <t>C1911831572</t>
  </si>
  <si>
    <t>N.NsaDc.InterSite.SgNB.Add.Att</t>
  </si>
  <si>
    <t>C1911833796</t>
  </si>
  <si>
    <t>N.NsaDc.InterSite.SgNB.Add.Succ</t>
  </si>
  <si>
    <t>C1911833797</t>
  </si>
  <si>
    <t>N.NsaDc.InterFreq.ULCoverage.PSCell.Change.Succ</t>
  </si>
  <si>
    <t>C1911833801</t>
  </si>
  <si>
    <t>N.NsaDc.InterFreq.ULCoverage.PSCell.Change.Att</t>
  </si>
  <si>
    <t>C1911833802</t>
  </si>
  <si>
    <t>N.NsaDc.SgNB.Rel.InitialAdd.RachFail</t>
  </si>
  <si>
    <t>C1911833848</t>
  </si>
  <si>
    <t>N.NsaDc.SgNB.Rel.MeNBTrigger.AbnormRel.ScgFail</t>
  </si>
  <si>
    <t>C1911835946</t>
  </si>
  <si>
    <t>N.NsaDc.SgNB.Rel.MeNBTrigger.AbnormRel.ScgFail.RAProblem</t>
  </si>
  <si>
    <t>C1911835947</t>
  </si>
  <si>
    <t>N.NsaDc.SgNB.Rel.MeNBTrigger.AbnormRel.ScgFail.T310Expiry</t>
  </si>
  <si>
    <t>C1911835948</t>
  </si>
  <si>
    <t>N.NsaDc.SgNB.Rel.MeNBTrigger.AbnormRel.ScgFail.RlcMaxNumRetx</t>
  </si>
  <si>
    <t>C1911835949</t>
  </si>
  <si>
    <t>N.NsaDc.SgNB.Rel.MeNBTrigger.AbnormRel.ScgFail.RecfgFail</t>
  </si>
  <si>
    <t>C1911835950</t>
  </si>
  <si>
    <t>N.NsaDc.SgNB.Rel.MeNBTrigger.AbnormRel.ScgFail.SyncRecfgFail</t>
  </si>
  <si>
    <t>C1911835951</t>
  </si>
  <si>
    <t>N.NsaDc.InterFreq.EnergyEff.PSCell.Change.Succ</t>
  </si>
  <si>
    <t>C1911837896</t>
  </si>
  <si>
    <t>N.NsaDc.InterFreq.EnergyEff.PSCell.Change.Att</t>
  </si>
  <si>
    <t>C1911837897</t>
  </si>
  <si>
    <t>N.NsaDc.InterFreq.BeamCoordination.PSCell.Change.Att</t>
  </si>
  <si>
    <t>C1911837902</t>
  </si>
  <si>
    <t>N.NsaDc.InterFreq.BeamCoordination.PSCell.Change.Succ</t>
  </si>
  <si>
    <t>C1911837903</t>
  </si>
  <si>
    <t>N.NsaDc.SgNB.AbnormRel.RNL.Cong</t>
  </si>
  <si>
    <t>C1911837916</t>
  </si>
  <si>
    <t>N.NsaDc.DRB.AbnormRel.RNL.Cong</t>
  </si>
  <si>
    <t>C1911837918</t>
  </si>
  <si>
    <t>N.NsaDc.SgNB.AbnormRel.SRSAllocFailUE</t>
  </si>
  <si>
    <t>C1911838084</t>
  </si>
  <si>
    <t>N.RaidoRes.HeavyLoad.Dur.UL</t>
  </si>
  <si>
    <t>C1911816762</t>
  </si>
  <si>
    <t>N.RaidoRes.HeavyLoad.Dur.DL</t>
  </si>
  <si>
    <t>C1911816763</t>
  </si>
  <si>
    <t>N.UL.PUSCH.Tti.Num</t>
  </si>
  <si>
    <t>C1911820491</t>
  </si>
  <si>
    <t>N.DL.PDSCH.Tti.Num</t>
  </si>
  <si>
    <t>C1911820492</t>
  </si>
  <si>
    <t>N.RadioRes.AllocFail.BBRes</t>
  </si>
  <si>
    <t>C1911820735</t>
  </si>
  <si>
    <t>N.RadioRes.AllocFail.UserNum</t>
  </si>
  <si>
    <t>C1911820736</t>
  </si>
  <si>
    <t>N.RadioRes.AllocFail.PDCCH</t>
  </si>
  <si>
    <t>C1911820737</t>
  </si>
  <si>
    <t>N.RadioRes.AllocFail.PUCCH</t>
  </si>
  <si>
    <t>C1911820738</t>
  </si>
  <si>
    <t>N.Cdrx.Sleep.Dur.Total</t>
  </si>
  <si>
    <t>C1911820769</t>
  </si>
  <si>
    <t>N.Cdrx.Active.Dur.Total</t>
  </si>
  <si>
    <t>C1911820770</t>
  </si>
  <si>
    <t>N.PowerSaving.RFShutdown.Dur</t>
  </si>
  <si>
    <t>C1911822885</t>
  </si>
  <si>
    <t>N.PwrShare.PwrIn.Slot.Num</t>
  </si>
  <si>
    <t>C1911823027</t>
  </si>
  <si>
    <t>N.PwrShare.PwrOut.Slot.Num</t>
  </si>
  <si>
    <t>C1911823028</t>
  </si>
  <si>
    <t>N.PowerSaving.SymbolShutdown.Dur</t>
  </si>
  <si>
    <t>C1911823033</t>
  </si>
  <si>
    <t>N.Bwp2.Dur.Total</t>
  </si>
  <si>
    <t>C1911825117</t>
  </si>
  <si>
    <t>N.Sps.PwrCtrl.Dur</t>
  </si>
  <si>
    <t>C1911827156</t>
  </si>
  <si>
    <t>N.Sps.Reduction.Avg</t>
  </si>
  <si>
    <t>C1911827159</t>
  </si>
  <si>
    <t>N.Signal.CMAS.Broadcast.Succ</t>
  </si>
  <si>
    <t>C1911829346</t>
  </si>
  <si>
    <t>N.DynACBar.Dur</t>
  </si>
  <si>
    <t>C1911829408</t>
  </si>
  <si>
    <t>N.PowerSaving.SymbolShutdown.FullTimeDomain.Dur</t>
  </si>
  <si>
    <t>C1911829410</t>
  </si>
  <si>
    <t>N.InterfHighSpeed.Trigger.Num</t>
  </si>
  <si>
    <t>C1911831548</t>
  </si>
  <si>
    <t>N.Rim.AdaptAvoid.Dur</t>
  </si>
  <si>
    <t>C1911831615</t>
  </si>
  <si>
    <t>N.Rim.EnhacedAdaptAvoid.LightCoordinated.Dur</t>
  </si>
  <si>
    <t>C1911831616</t>
  </si>
  <si>
    <t>N.Rim.EnhacedAdaptAvoid.HeavyCoordinated.Dur</t>
  </si>
  <si>
    <t>C1911831617</t>
  </si>
  <si>
    <t>N.Rim.AdaptSuppress.Dur</t>
  </si>
  <si>
    <t>C1911831618</t>
  </si>
  <si>
    <t>N.PowerSaving.CarrierShutdown.Dur</t>
  </si>
  <si>
    <t>C1911833790</t>
  </si>
  <si>
    <t>N.PowerSaving.DynamicRFShutdown.Dur</t>
  </si>
  <si>
    <t>C1911833795</t>
  </si>
  <si>
    <t>N.RimRs.Rsrp.Avg</t>
  </si>
  <si>
    <t>C1911833864</t>
  </si>
  <si>
    <t>N.RimRs.Count</t>
  </si>
  <si>
    <t>C1911833865</t>
  </si>
  <si>
    <t>N.InterfHighSpeed.BeamAvoid.Dur</t>
  </si>
  <si>
    <t>C1911837895</t>
  </si>
  <si>
    <t>N.LC.UL.Cong.Dur</t>
  </si>
  <si>
    <t>C1911837914</t>
  </si>
  <si>
    <t>N.LC.DL.Cong.Dur</t>
  </si>
  <si>
    <t>C1911837915</t>
  </si>
  <si>
    <t>N.PowerSaving.SmartSSB.Dur</t>
  </si>
  <si>
    <t>C1911840334</t>
  </si>
  <si>
    <t>N.PowerSaving.EventReference.Dur</t>
  </si>
  <si>
    <t>C1911840342</t>
  </si>
  <si>
    <t>N.UePowerSaving.PdcchSkip.Dur</t>
  </si>
  <si>
    <t>C1911840343</t>
  </si>
  <si>
    <t>N.PowerSaving.InterTTITFPCollab.Dur</t>
  </si>
  <si>
    <t>C1911840392</t>
  </si>
  <si>
    <t>N.PowerSaving.SmartPwrCtrl.Dur</t>
  </si>
  <si>
    <t>C1911840394</t>
  </si>
  <si>
    <t>N.PowerSaving.ComChnDynamicRFShutdown.Dur</t>
  </si>
  <si>
    <t>C1911840429</t>
  </si>
  <si>
    <t>N.PowerSaving.DlPowerOptimize.Dur</t>
  </si>
  <si>
    <t>C1911842630</t>
  </si>
  <si>
    <t>N.Cell.Unavail.Dur.System</t>
  </si>
  <si>
    <t>C1911816766</t>
  </si>
  <si>
    <t>N.Cell.Unavail.Dur.Manual</t>
  </si>
  <si>
    <t>C1911816767</t>
  </si>
  <si>
    <t>N.Cell.Unavail.Dur.EnergySaving</t>
  </si>
  <si>
    <t>C1911820616</t>
  </si>
  <si>
    <t>N.Cell.Avail.Dur</t>
  </si>
  <si>
    <t>C1911820624</t>
  </si>
  <si>
    <t>N.VoNR.VQI.DL.Total</t>
  </si>
  <si>
    <t>C1911822845</t>
  </si>
  <si>
    <t>N.VoNR.VQI.UL.Total</t>
  </si>
  <si>
    <t>C1911822846</t>
  </si>
  <si>
    <t>N.VoNR.VQI.DL.Bad.Times</t>
  </si>
  <si>
    <t>C1911822847</t>
  </si>
  <si>
    <t>N.VoNR.VQI.DL.Poor.Times</t>
  </si>
  <si>
    <t>C1911822848</t>
  </si>
  <si>
    <t>N.VoNR.VQI.DL.Accept.Times</t>
  </si>
  <si>
    <t>C1911822849</t>
  </si>
  <si>
    <t>N.VoNR.VQI.DL.Good.Times</t>
  </si>
  <si>
    <t>C1911822850</t>
  </si>
  <si>
    <t>N.VoNR.VQI.DL.Excellent.Times</t>
  </si>
  <si>
    <t>C1911822851</t>
  </si>
  <si>
    <t>N.VoNR.VQI.UL.Bad.Times</t>
  </si>
  <si>
    <t>C1911822852</t>
  </si>
  <si>
    <t>N.VoNR.VQI.UL.Poor.Times</t>
  </si>
  <si>
    <t>C1911822853</t>
  </si>
  <si>
    <t>N.VoNR.VQI.UL.Accept.Times</t>
  </si>
  <si>
    <t>C1911822854</t>
  </si>
  <si>
    <t>N.VoNR.VQI.UL.Good.Times</t>
  </si>
  <si>
    <t>C1911822855</t>
  </si>
  <si>
    <t>N.VoNR.VQI.UL.Excellent.Times</t>
  </si>
  <si>
    <t>C1911822856</t>
  </si>
  <si>
    <t>N.VoNR.VQI.Codec.AMRNB.Times</t>
  </si>
  <si>
    <t>C1911822857</t>
  </si>
  <si>
    <t>N.VoNR.VQI.Codec.AMRWB.Times</t>
  </si>
  <si>
    <t>C1911822858</t>
  </si>
  <si>
    <t>N.VoNR.VQI.Codec.EVSIO.Times</t>
  </si>
  <si>
    <t>C1911822859</t>
  </si>
  <si>
    <t>N.VoNR.VQI.Codec.EVSPriWB.Times</t>
  </si>
  <si>
    <t>C1911822860</t>
  </si>
  <si>
    <t>N.VoNR.VQI.Codec.EVSPriSWB.Times</t>
  </si>
  <si>
    <t>C1911822861</t>
  </si>
  <si>
    <t>N.Cell.Unavail.Dur.RFModuleDeepDormancy</t>
  </si>
  <si>
    <t>C1911823038</t>
  </si>
  <si>
    <t>N.Ecid.MeasInit.Succ</t>
  </si>
  <si>
    <t>C1911823058</t>
  </si>
  <si>
    <t>N.Ecid.MeasInit.Att</t>
  </si>
  <si>
    <t>C1911823059</t>
  </si>
  <si>
    <t>N.VoNR.E2EVQI.Total</t>
  </si>
  <si>
    <t>C1911823082</t>
  </si>
  <si>
    <t>N.VoNR.E2EVQI.Bad.Times</t>
  </si>
  <si>
    <t>C1911823083</t>
  </si>
  <si>
    <t>N.VoNR.E2EVQI.Poor.Times</t>
  </si>
  <si>
    <t>C1911823084</t>
  </si>
  <si>
    <t>N.VoNR.E2EVQI.Accept.Times</t>
  </si>
  <si>
    <t>C1911823085</t>
  </si>
  <si>
    <t>N.VoNR.E2EVQI.Good.Times</t>
  </si>
  <si>
    <t>C1911823086</t>
  </si>
  <si>
    <t>N.VoNR.E2EVQI.Excellent.Times</t>
  </si>
  <si>
    <t>C1911823087</t>
  </si>
  <si>
    <t>N.DL.AMBR.Samp.Index0</t>
  </si>
  <si>
    <t>C1911827173</t>
  </si>
  <si>
    <t>N.DL.AMBR.Samp.Index1</t>
  </si>
  <si>
    <t>C1911827174</t>
  </si>
  <si>
    <t>N.DL.AMBR.Samp.Index2</t>
  </si>
  <si>
    <t>C1911827175</t>
  </si>
  <si>
    <t>N.DL.AMBR.Samp.Index3</t>
  </si>
  <si>
    <t>C1911827176</t>
  </si>
  <si>
    <t>N.DL.AMBR.Samp.Index4</t>
  </si>
  <si>
    <t>C1911827177</t>
  </si>
  <si>
    <t>N.DL.AMBR.Samp.Index5</t>
  </si>
  <si>
    <t>C1911827178</t>
  </si>
  <si>
    <t>N.DL.AMBR.Samp.Index6</t>
  </si>
  <si>
    <t>C1911827179</t>
  </si>
  <si>
    <t>N.UL.AMBR.Samp.Index0</t>
  </si>
  <si>
    <t>C1911827180</t>
  </si>
  <si>
    <t>N.UL.AMBR.Samp.Index1</t>
  </si>
  <si>
    <t>C1911827181</t>
  </si>
  <si>
    <t>N.UL.AMBR.Samp.Index2</t>
  </si>
  <si>
    <t>C1911827182</t>
  </si>
  <si>
    <t>N.UL.AMBR.Samp.Index3</t>
  </si>
  <si>
    <t>C1911827183</t>
  </si>
  <si>
    <t>N.UL.AMBR.Samp.Index4</t>
  </si>
  <si>
    <t>C1911827184</t>
  </si>
  <si>
    <t>N.Signal.WRWR.Num</t>
  </si>
  <si>
    <t>C1911827200</t>
  </si>
  <si>
    <t>N.Signal.PWS.CancelReq.Num</t>
  </si>
  <si>
    <t>C1911827201</t>
  </si>
  <si>
    <t>N.Signal.PWS.RestartIndication.Num</t>
  </si>
  <si>
    <t>C1911829347</t>
  </si>
  <si>
    <t>N.Signal.PWS.FailureIndication.Num</t>
  </si>
  <si>
    <t>C1911829348</t>
  </si>
  <si>
    <t>N.Positioning.Info.Req.Succ</t>
  </si>
  <si>
    <t>C1911829379</t>
  </si>
  <si>
    <t>N.Positioning.Info.Req.Att</t>
  </si>
  <si>
    <t>C1911829380</t>
  </si>
  <si>
    <t>N.InterFreq.Mlb.Num</t>
  </si>
  <si>
    <t>C1911829391</t>
  </si>
  <si>
    <t>N.InterFreq.Mlb.Dur</t>
  </si>
  <si>
    <t>C1911829392</t>
  </si>
  <si>
    <t>N.UserLic.Preempt.Succ</t>
  </si>
  <si>
    <t>C1911829397</t>
  </si>
  <si>
    <t>N.UserSpec.Preempt.Succ</t>
  </si>
  <si>
    <t>C1911829398</t>
  </si>
  <si>
    <t>N.UserLic.Preempt.Att</t>
  </si>
  <si>
    <t>C1911829399</t>
  </si>
  <si>
    <t>N.UserSpec.Preempt.Att</t>
  </si>
  <si>
    <t>C1911829400</t>
  </si>
  <si>
    <t>N.MeasRpt.RSRP.Index0</t>
  </si>
  <si>
    <t>C1911829527</t>
  </si>
  <si>
    <t>N.MeasRpt.RSRP.Index1</t>
  </si>
  <si>
    <t>C1911829528</t>
  </si>
  <si>
    <t>N.MeasRpt.RSRP.Index2</t>
  </si>
  <si>
    <t>C1911829529</t>
  </si>
  <si>
    <t>N.MeasRpt.RSRP.Index3</t>
  </si>
  <si>
    <t>C1911829530</t>
  </si>
  <si>
    <t>N.MeasRpt.RSRP.Index4</t>
  </si>
  <si>
    <t>C1911829531</t>
  </si>
  <si>
    <t>N.CellRes.AllocFail.CellUserNum</t>
  </si>
  <si>
    <t>C1911831621</t>
  </si>
  <si>
    <t>N.MultiFreqSmartSel.Exec</t>
  </si>
  <si>
    <t>C1911833645</t>
  </si>
  <si>
    <t>N.MultiFreqSmartSel.Exec.CA</t>
  </si>
  <si>
    <t>C1911833646</t>
  </si>
  <si>
    <t>N.Signal.Num.Uu</t>
  </si>
  <si>
    <t>C1911833693</t>
  </si>
  <si>
    <t>N.Signal.Num.Nas</t>
  </si>
  <si>
    <t>C1911833694</t>
  </si>
  <si>
    <t>N.NGSig.SyntaxError</t>
  </si>
  <si>
    <t>C1911833803</t>
  </si>
  <si>
    <t>N.MeasRpts.SINR.Index0</t>
  </si>
  <si>
    <t>C1911833841</t>
  </si>
  <si>
    <t>N.MeasRpts.SINR.Index1</t>
  </si>
  <si>
    <t>C1911833842</t>
  </si>
  <si>
    <t>N.MeasRpts.SINR.Index2</t>
  </si>
  <si>
    <t>C1911833843</t>
  </si>
  <si>
    <t>N.MeasRpts.SINR.Index3</t>
  </si>
  <si>
    <t>C1911833844</t>
  </si>
  <si>
    <t>N.MeasRpts.SINR.Index4</t>
  </si>
  <si>
    <t>C1911833845</t>
  </si>
  <si>
    <t>N.MultiFreqSmartSel.DlIntraFreqSEModel.Exec</t>
  </si>
  <si>
    <t>C1911833846</t>
  </si>
  <si>
    <t>N.MultiFreqSmartSel.DlIntraFreqSEModel.Exec.CA</t>
  </si>
  <si>
    <t>C1911833847</t>
  </si>
  <si>
    <t>N.MultiFreqSmartSel.Exec.DL</t>
  </si>
  <si>
    <t>C1911842641</t>
  </si>
  <si>
    <t>N.MultiFreqSmartSel.Exec.DL.CA</t>
  </si>
  <si>
    <t>C1911842642</t>
  </si>
  <si>
    <t>N.Cell.Unavail.Dur.Silence</t>
  </si>
  <si>
    <t>C1911844808</t>
  </si>
  <si>
    <t>N.MeasRpt.RSRP.Index5</t>
  </si>
  <si>
    <t>C1911844829</t>
  </si>
  <si>
    <t>N.MeasRpt.RSRP.Index6</t>
  </si>
  <si>
    <t>C1911844830</t>
  </si>
  <si>
    <t>N.MeasRpt.RSRP.Index7</t>
  </si>
  <si>
    <t>C1911844831</t>
  </si>
  <si>
    <t>N.MeasRpt.RSRP.Index8</t>
  </si>
  <si>
    <t>C1911844832</t>
  </si>
  <si>
    <t>N.MeasRpt.RSRP.Index9</t>
  </si>
  <si>
    <t>C1911844833</t>
  </si>
  <si>
    <t>N.CA.SCell.Add.Att</t>
  </si>
  <si>
    <t>C1911816777</t>
  </si>
  <si>
    <t>N.CA.SCell.Add.Succ</t>
  </si>
  <si>
    <t>C1911816778</t>
  </si>
  <si>
    <t>N.CA.SCell.Rmv.Att</t>
  </si>
  <si>
    <t>C1911816779</t>
  </si>
  <si>
    <t>N.CA.SCell.Rmv.Succ</t>
  </si>
  <si>
    <t>C1911816780</t>
  </si>
  <si>
    <t>N.CA.SCell.Mod.Att</t>
  </si>
  <si>
    <t>C1911816781</t>
  </si>
  <si>
    <t>N.CA.SCell.Mod.Succ</t>
  </si>
  <si>
    <t>C1911816782</t>
  </si>
  <si>
    <t>N.CA.IntergNB.SCell.Add.Succ</t>
  </si>
  <si>
    <t>C1911833647</t>
  </si>
  <si>
    <t>N.CA.IntergNB.SCell.Mod.Succ</t>
  </si>
  <si>
    <t>C1911833648</t>
  </si>
  <si>
    <t>N.CA.IntergNB.SCell.Rmv.Succ</t>
  </si>
  <si>
    <t>C1911833649</t>
  </si>
  <si>
    <t>N.CA.IntergNB.SCell.Add.Att</t>
  </si>
  <si>
    <t>C1911833674</t>
  </si>
  <si>
    <t>N.CA.IntergNB.SCell.Mod.Att</t>
  </si>
  <si>
    <t>C1911833675</t>
  </si>
  <si>
    <t>N.CA.IntergNB.SCell.Rmv.Att</t>
  </si>
  <si>
    <t>C1911833676</t>
  </si>
  <si>
    <t>N.ChMeas.MIMO.DL.Pair.PRB</t>
  </si>
  <si>
    <t>C1911816819</t>
  </si>
  <si>
    <t>N.ChMeas.MIMO.DL.Pair.Layer</t>
  </si>
  <si>
    <t>C1911816820</t>
  </si>
  <si>
    <t>N.ChMeas.MIMO.DL.Transmission.Layer</t>
  </si>
  <si>
    <t>C1911816821</t>
  </si>
  <si>
    <t>N.ChMeas.MIMO.DL.Transmission.Layer.Max</t>
  </si>
  <si>
    <t>C1911816822</t>
  </si>
  <si>
    <t>N.ChMeas.MIMO.UL.Pair.PRB</t>
  </si>
  <si>
    <t>C1911816823</t>
  </si>
  <si>
    <t>N.ChMeas.MIMO.UL.Pair.Layer</t>
  </si>
  <si>
    <t>C1911816824</t>
  </si>
  <si>
    <t>N.ChMeas.MIMO.UL.Trans.Layer</t>
  </si>
  <si>
    <t>C1911816825</t>
  </si>
  <si>
    <t>N.ChMeas.MIMO.UL.Trans.Layer.Max</t>
  </si>
  <si>
    <t>C1911816826</t>
  </si>
  <si>
    <t>N.ChMeas.MIMO.DL.MuPairing.1Layer.RB</t>
  </si>
  <si>
    <t>C1911820535</t>
  </si>
  <si>
    <t>N.ChMeas.MIMO.DL.MuPairing.2Layers.RB</t>
  </si>
  <si>
    <t>C1911820536</t>
  </si>
  <si>
    <t>N.ChMeas.MIMO.DL.MuPairing.3Layers.RB</t>
  </si>
  <si>
    <t>C1911820537</t>
  </si>
  <si>
    <t>N.ChMeas.MIMO.DL.MuPairing.4Layers.RB</t>
  </si>
  <si>
    <t>C1911820538</t>
  </si>
  <si>
    <t>N.ChMeas.MIMO.DL.MuPairing.5Layers.RB</t>
  </si>
  <si>
    <t>C1911820539</t>
  </si>
  <si>
    <t>N.ChMeas.MIMO.DL.MuPairing.6Layers.RB</t>
  </si>
  <si>
    <t>C1911820540</t>
  </si>
  <si>
    <t>N.ChMeas.MIMO.DL.MuPairing.7Layers.RB</t>
  </si>
  <si>
    <t>C1911820541</t>
  </si>
  <si>
    <t>N.ChMeas.MIMO.DL.MuPairing.8Layers.RB</t>
  </si>
  <si>
    <t>C1911820542</t>
  </si>
  <si>
    <t>N.ChMeas.MIMO.DL.MuPairing.9Layers.RB</t>
  </si>
  <si>
    <t>C1911820543</t>
  </si>
  <si>
    <t>N.ChMeas.MIMO.DL.MuPairing.10Layers.RB</t>
  </si>
  <si>
    <t>C1911820544</t>
  </si>
  <si>
    <t>N.ChMeas.MIMO.DL.MuPairing.11Layers.RB</t>
  </si>
  <si>
    <t>C1911820545</t>
  </si>
  <si>
    <t>N.ChMeas.MIMO.DL.MuPairing.12Layers.RB</t>
  </si>
  <si>
    <t>C1911820546</t>
  </si>
  <si>
    <t>N.ChMeas.MIMO.DL.MuPairing.13Layers.RB</t>
  </si>
  <si>
    <t>C1911820547</t>
  </si>
  <si>
    <t>N.ChMeas.MIMO.DL.MuPairing.14Layers.RB</t>
  </si>
  <si>
    <t>C1911820548</t>
  </si>
  <si>
    <t>N.ChMeas.MIMO.DL.MuPairing.15Layers.RB</t>
  </si>
  <si>
    <t>C1911820549</t>
  </si>
  <si>
    <t>N.ChMeas.MIMO.DL.MuPairing.16Layers.RB</t>
  </si>
  <si>
    <t>C1911820550</t>
  </si>
  <si>
    <t>N.ChMeas.MIMO.UL.MuPairing.1Layer.RB</t>
  </si>
  <si>
    <t>C1911820551</t>
  </si>
  <si>
    <t>N.ChMeas.MIMO.UL.MuPairing.2Layers.RB</t>
  </si>
  <si>
    <t>C1911820552</t>
  </si>
  <si>
    <t>N.ChMeas.MIMO.UL.MuPairing.3Layers.RB</t>
  </si>
  <si>
    <t>C1911820553</t>
  </si>
  <si>
    <t>N.ChMeas.MIMO.UL.MuPairing.4Layers.RB</t>
  </si>
  <si>
    <t>C1911820554</t>
  </si>
  <si>
    <t>N.ChMeas.MIMO.UL.MuPairing.5Layers.RB</t>
  </si>
  <si>
    <t>C1911820555</t>
  </si>
  <si>
    <t>N.ChMeas.MIMO.UL.MuPairing.6Layers.RB</t>
  </si>
  <si>
    <t>C1911820556</t>
  </si>
  <si>
    <t>N.ChMeas.MIMO.UL.MuPairing.7Layers.RB</t>
  </si>
  <si>
    <t>C1911820557</t>
  </si>
  <si>
    <t>N.ChMeas.MIMO.UL.MuPairing.8Layers.RB</t>
  </si>
  <si>
    <t>C1911820558</t>
  </si>
  <si>
    <t>N.ChMeas.MIMO.DL.MUPairing.1Layer.MAC.ThpVol</t>
  </si>
  <si>
    <t>C1911820559</t>
  </si>
  <si>
    <t>N.ChMeas.MIMO.DL.MUPairing.2Layers.MAC.ThpVol</t>
  </si>
  <si>
    <t>C1911820560</t>
  </si>
  <si>
    <t>N.ChMeas.MIMO.DL.MUPairing.3Layers.MAC.ThpVol</t>
  </si>
  <si>
    <t>C1911820561</t>
  </si>
  <si>
    <t>N.ChMeas.MIMO.DL.MUPairing.4Layers.MAC.ThpVol</t>
  </si>
  <si>
    <t>C1911820562</t>
  </si>
  <si>
    <t>N.ChMeas.MIMO.DL.MUPairing.5Layers.MAC.ThpVol</t>
  </si>
  <si>
    <t>C1911820563</t>
  </si>
  <si>
    <t>N.ChMeas.MIMO.DL.MUPairing.6Layers.MAC.ThpVol</t>
  </si>
  <si>
    <t>C1911820564</t>
  </si>
  <si>
    <t>N.ChMeas.MIMO.DL.MUPairing.7Layers.MAC.ThpVol</t>
  </si>
  <si>
    <t>C1911820572</t>
  </si>
  <si>
    <t>N.ChMeas.MIMO.DL.MUPairing.8Layers.MAC.ThpVol</t>
  </si>
  <si>
    <t>C1911820574</t>
  </si>
  <si>
    <t>N.ChMeas.MIMO.DL.MUPairing.9Layers.MAC.ThpVol</t>
  </si>
  <si>
    <t>C1911820576</t>
  </si>
  <si>
    <t>N.ChMeas.MIMO.DL.MUPairing.10Layers.MAC.ThpVol</t>
  </si>
  <si>
    <t>C1911820578</t>
  </si>
  <si>
    <t>N.ChMeas.MIMO.DL.MUPairing.11Layers.MAC.ThpVol</t>
  </si>
  <si>
    <t>C1911820580</t>
  </si>
  <si>
    <t>N.ChMeas.MIMO.DL.MUPairing.12Layers.MAC.ThpVol</t>
  </si>
  <si>
    <t>C1911820582</t>
  </si>
  <si>
    <t>N.ChMeas.MIMO.DL.MUPairing.13Layers.MAC.ThpVol</t>
  </si>
  <si>
    <t>C1911820584</t>
  </si>
  <si>
    <t>N.ChMeas.MIMO.DL.MUPairing.14Layers.MAC.ThpVol</t>
  </si>
  <si>
    <t>C1911820586</t>
  </si>
  <si>
    <t>N.ChMeas.MIMO.DL.MUPairing.15Layers.MAC.ThpVol</t>
  </si>
  <si>
    <t>C1911820588</t>
  </si>
  <si>
    <t>N.ChMeas.MIMO.DL.MUPairing.16Layers.MAC.ThpVol</t>
  </si>
  <si>
    <t>C1911820590</t>
  </si>
  <si>
    <t>N.ChMeas.MIMO.UL.MUPairing.1Layer.MAC.ThpVol</t>
  </si>
  <si>
    <t>C1911820591</t>
  </si>
  <si>
    <t>N.ChMeas.MIMO.UL.MUPairing.2Layers.MAC.ThpVol</t>
  </si>
  <si>
    <t>C1911820594</t>
  </si>
  <si>
    <t>N.ChMeas.MIMO.UL.MUPairing.3Layers.MAC.ThpVol</t>
  </si>
  <si>
    <t>C1911820596</t>
  </si>
  <si>
    <t>N.ChMeas.MIMO.UL.MUPairing.4Layers.MAC.ThpVol</t>
  </si>
  <si>
    <t>C1911820598</t>
  </si>
  <si>
    <t>N.ChMeas.MIMO.UL.MUPairing.5Layers.MAC.ThpVol</t>
  </si>
  <si>
    <t>C1911820600</t>
  </si>
  <si>
    <t>N.ChMeas.MIMO.UL.MUPairing.6Layers.MAC.ThpVol</t>
  </si>
  <si>
    <t>C1911820602</t>
  </si>
  <si>
    <t>N.ChMeas.MIMO.UL.MUPairing.7Layers.MAC.ThpVol</t>
  </si>
  <si>
    <t>C1911820604</t>
  </si>
  <si>
    <t>N.ChMeas.MIMO.UL.MUPairing.8Layers.MAC.ThpVol</t>
  </si>
  <si>
    <t>C1911820606</t>
  </si>
  <si>
    <t>N.ChMeas.MIMO.DL.Transmission.MaxLayer.Avg</t>
  </si>
  <si>
    <t>C1911831626</t>
  </si>
  <si>
    <t>N.ChMeas.MIMO.UL.Transmission.MaxLayer.Avg</t>
  </si>
  <si>
    <t>C1911831627</t>
  </si>
  <si>
    <t>N.ChMeas.MIMO.UL.MuPairing.9Layers.RB</t>
  </si>
  <si>
    <t>C1911833677</t>
  </si>
  <si>
    <t>N.ChMeas.MIMO.UL.MuPairing.10Layers.RB</t>
  </si>
  <si>
    <t>C1911833680</t>
  </si>
  <si>
    <t>N.ChMeas.MIMO.UL.MuPairing.11Layers.RB</t>
  </si>
  <si>
    <t>C1911833681</t>
  </si>
  <si>
    <t>N.ChMeas.MIMO.UL.MuPairing.12Layers.RB</t>
  </si>
  <si>
    <t>C1911833683</t>
  </si>
  <si>
    <t>N.ChMeas.MIMO.UL.MUPairing.9Layers.MAC.ThpVol</t>
  </si>
  <si>
    <t>C1911833685</t>
  </si>
  <si>
    <t>N.ChMeas.MIMO.UL.MUPairing.10Layers.MAC.ThpVol</t>
  </si>
  <si>
    <t>C1911833687</t>
  </si>
  <si>
    <t>N.ChMeas.MIMO.UL.MUPairing.11Layers.MAC.ThpVol</t>
  </si>
  <si>
    <t>C1911833689</t>
  </si>
  <si>
    <t>N.ChMeas.MIMO.UL.MUPairing.12Layers.MAC.ThpVol</t>
  </si>
  <si>
    <t>C1911833691</t>
  </si>
  <si>
    <t>N.ChMeas.SU.MIMO.UL.RANK1.RB</t>
  </si>
  <si>
    <t>C1911833774</t>
  </si>
  <si>
    <t>N.ChMeas.SU.MIMO.UL.RANK2.RB</t>
  </si>
  <si>
    <t>C1911833775</t>
  </si>
  <si>
    <t>N.ChMeas.SU.MIMO.DL.RANK1.RB</t>
  </si>
  <si>
    <t>C1911833782</t>
  </si>
  <si>
    <t>N.ChMeas.SU.MIMO.DL.RANK2.RB</t>
  </si>
  <si>
    <t>C1911833783</t>
  </si>
  <si>
    <t>N.ChMeas.SU.MIMO.DL.RANK3.RB</t>
  </si>
  <si>
    <t>C1911833784</t>
  </si>
  <si>
    <t>N.ChMeas.SU.MIMO.DL.RANK4.RB</t>
  </si>
  <si>
    <t>C1911833785</t>
  </si>
  <si>
    <t>N.ChMeas.MIMO.DL.Pair.Layer.Avg</t>
  </si>
  <si>
    <t>C1911840159</t>
  </si>
  <si>
    <t>N.ChMeas.MIMO.UL.Pair.Layer.Avg</t>
  </si>
  <si>
    <t>C1911840160</t>
  </si>
  <si>
    <t>N.ChMeas.MIMO.DL.Pair.Ratio</t>
  </si>
  <si>
    <t>C1911840165</t>
  </si>
  <si>
    <t>N.ChMeas.MIMO.UL.Pair.Ratio</t>
  </si>
  <si>
    <t>C1911840166</t>
  </si>
  <si>
    <t>N.ChMeas.SU.MIMO.DL.RANK5.RB</t>
  </si>
  <si>
    <t>C1911844736</t>
  </si>
  <si>
    <t>N.ChMeas.SU.MIMO.DL.RANK6.RB</t>
  </si>
  <si>
    <t>C1911844738</t>
  </si>
  <si>
    <t>N.ChMeas.SU.MIMO.DL.RANK7.RB</t>
  </si>
  <si>
    <t>C1911844740</t>
  </si>
  <si>
    <t>N.ChMeas.SU.MIMO.DL.RANK8.RB</t>
  </si>
  <si>
    <t>C1911844742</t>
  </si>
  <si>
    <t>VS.NRBoard.UPlane.CPULoad.Avg</t>
  </si>
  <si>
    <t>C1911816892</t>
  </si>
  <si>
    <t>VS.NRBoard.UPlane.CPULoad.Max</t>
  </si>
  <si>
    <t>C1911816893</t>
  </si>
  <si>
    <t>VS.NRBoard.UPlane.CumulativeHighloadCount</t>
  </si>
  <si>
    <t>C1911816894</t>
  </si>
  <si>
    <t>N.CA.SCell.Act.Att</t>
  </si>
  <si>
    <t>C1911816896</t>
  </si>
  <si>
    <t>N.CA.SCell.Act.Succ</t>
  </si>
  <si>
    <t>C1911816897</t>
  </si>
  <si>
    <t>N.CA.SCell.Deact.Att</t>
  </si>
  <si>
    <t>C1911816898</t>
  </si>
  <si>
    <t>N.CA.SCell.Deact.Succ</t>
  </si>
  <si>
    <t>C1911816899</t>
  </si>
  <si>
    <t>N.CA.SCell.PDSCH.NbrTbDl.Rank4</t>
  </si>
  <si>
    <t>C1911829415</t>
  </si>
  <si>
    <t>N.CA.SCell.PDSCH.NbrTbDl.Rank3</t>
  </si>
  <si>
    <t>C1911829416</t>
  </si>
  <si>
    <t>N.CA.SCell.PDSCH.NbrTbDl.Rank2</t>
  </si>
  <si>
    <t>C1911829417</t>
  </si>
  <si>
    <t>N.CA.SCell.PDSCH.NbrTbDl.Rank1</t>
  </si>
  <si>
    <t>C1911829418</t>
  </si>
  <si>
    <t>N.CA.PCell.PDSCH.NbrTbDl.Rank4</t>
  </si>
  <si>
    <t>C1911829419</t>
  </si>
  <si>
    <t>N.CA.PCell.PDSCH.NbrTbDl.Rank3</t>
  </si>
  <si>
    <t>C1911829420</t>
  </si>
  <si>
    <t>N.CA.PCell.PDSCH.NbrTbDl.Rank2</t>
  </si>
  <si>
    <t>C1911829421</t>
  </si>
  <si>
    <t>N.CA.PCell.PDSCH.NbrTbDl.Rank1</t>
  </si>
  <si>
    <t>C1911829422</t>
  </si>
  <si>
    <t>N.ChMeas.CA.SCell.CQI.15</t>
  </si>
  <si>
    <t>C1911829423</t>
  </si>
  <si>
    <t>N.ChMeas.CA.SCell.CQI.14</t>
  </si>
  <si>
    <t>C1911829424</t>
  </si>
  <si>
    <t>N.ChMeas.CA.SCell.CQI.13</t>
  </si>
  <si>
    <t>C1911829425</t>
  </si>
  <si>
    <t>N.ChMeas.CA.SCell.CQI.12</t>
  </si>
  <si>
    <t>C1911829426</t>
  </si>
  <si>
    <t>N.ChMeas.CA.SCell.CQI.11</t>
  </si>
  <si>
    <t>C1911829427</t>
  </si>
  <si>
    <t>N.ChMeas.CA.SCell.CQI.10</t>
  </si>
  <si>
    <t>C1911829428</t>
  </si>
  <si>
    <t>N.ChMeas.CA.SCell.CQI.9</t>
  </si>
  <si>
    <t>C1911829429</t>
  </si>
  <si>
    <t>N.ChMeas.CA.SCell.CQI.8</t>
  </si>
  <si>
    <t>C1911829430</t>
  </si>
  <si>
    <t>N.ChMeas.CA.SCell.CQI.7</t>
  </si>
  <si>
    <t>C1911829431</t>
  </si>
  <si>
    <t>N.ChMeas.CA.SCell.CQI.6</t>
  </si>
  <si>
    <t>C1911829432</t>
  </si>
  <si>
    <t>N.ChMeas.CA.SCell.CQI.5</t>
  </si>
  <si>
    <t>C1911829433</t>
  </si>
  <si>
    <t>N.ChMeas.CA.SCell.CQI.4</t>
  </si>
  <si>
    <t>C1911829434</t>
  </si>
  <si>
    <t>N.ChMeas.CA.SCell.CQI.3</t>
  </si>
  <si>
    <t>C1911829435</t>
  </si>
  <si>
    <t>N.ChMeas.CA.SCell.CQI.2</t>
  </si>
  <si>
    <t>C1911829436</t>
  </si>
  <si>
    <t>N.ChMeas.CA.SCell.CQI.1</t>
  </si>
  <si>
    <t>C1911829437</t>
  </si>
  <si>
    <t>N.ChMeas.CA.SCell.CQI</t>
  </si>
  <si>
    <t>C1911829438</t>
  </si>
  <si>
    <t>N.ChMeas.CA.PCell.CQI.15</t>
  </si>
  <si>
    <t>C1911829439</t>
  </si>
  <si>
    <t>N.ChMeas.CA.PCell.CQI.14</t>
  </si>
  <si>
    <t>C1911829440</t>
  </si>
  <si>
    <t>N.ChMeas.CA.PCell.CQI.13</t>
  </si>
  <si>
    <t>C1911829441</t>
  </si>
  <si>
    <t>N.ChMeas.CA.PCell.CQI.12</t>
  </si>
  <si>
    <t>C1911829442</t>
  </si>
  <si>
    <t>N.ChMeas.CA.PCell.CQI.11</t>
  </si>
  <si>
    <t>C1911829443</t>
  </si>
  <si>
    <t>N.ChMeas.CA.PCell.CQI.10</t>
  </si>
  <si>
    <t>C1911829444</t>
  </si>
  <si>
    <t>N.ChMeas.CA.PCell.CQI.9</t>
  </si>
  <si>
    <t>C1911829445</t>
  </si>
  <si>
    <t>N.ChMeas.CA.PCell.CQI.8</t>
  </si>
  <si>
    <t>C1911829446</t>
  </si>
  <si>
    <t>N.ChMeas.CA.PCell.CQI.7</t>
  </si>
  <si>
    <t>C1911829447</t>
  </si>
  <si>
    <t>N.ChMeas.CA.PCell.CQI.6</t>
  </si>
  <si>
    <t>C1911829448</t>
  </si>
  <si>
    <t>N.ChMeas.CA.PCell.CQI.5</t>
  </si>
  <si>
    <t>C1911829449</t>
  </si>
  <si>
    <t>N.ChMeas.CA.PCell.CQI.4</t>
  </si>
  <si>
    <t>C1911829450</t>
  </si>
  <si>
    <t>N.ChMeas.CA.PCell.CQI.3</t>
  </si>
  <si>
    <t>C1911829451</t>
  </si>
  <si>
    <t>N.ChMeas.CA.PCell.CQI.2</t>
  </si>
  <si>
    <t>C1911829452</t>
  </si>
  <si>
    <t>N.ChMeas.CA.PCell.CQI.1</t>
  </si>
  <si>
    <t>C1911829453</t>
  </si>
  <si>
    <t>N.ChMeas.CA.PCell.CQI</t>
  </si>
  <si>
    <t>C1911829454</t>
  </si>
  <si>
    <t>N.DL.SCH.CA.SCell.ErrTB.Rbler</t>
  </si>
  <si>
    <t>C1911829455</t>
  </si>
  <si>
    <t>N.DL.SCH.CA.PCell.ErrTB.Rbler</t>
  </si>
  <si>
    <t>C1911829456</t>
  </si>
  <si>
    <t>N.DL.SCH.CA.SCell.TB.Retrans</t>
  </si>
  <si>
    <t>C1911829457</t>
  </si>
  <si>
    <t>N.DL.SCH.CA.PCell.TB.Retrans</t>
  </si>
  <si>
    <t>C1911829458</t>
  </si>
  <si>
    <t>N.DL.SCH.CA.SCell.ErrTB.Ibler</t>
  </si>
  <si>
    <t>C1911829459</t>
  </si>
  <si>
    <t>N.DL.SCH.CA.PCell.ErrTB.Ibler</t>
  </si>
  <si>
    <t>C1911829460</t>
  </si>
  <si>
    <t>N.DL.SCH.CA.SCell.TB</t>
  </si>
  <si>
    <t>C1911829461</t>
  </si>
  <si>
    <t>N.DL.SCH.CA.PCell.TB</t>
  </si>
  <si>
    <t>C1911829462</t>
  </si>
  <si>
    <t>N.ChMeas.CA.SCell.PDSCH</t>
  </si>
  <si>
    <t>C1911829465</t>
  </si>
  <si>
    <t>N.ChMeas.CA.PCell.PDSCH</t>
  </si>
  <si>
    <t>C1911829466</t>
  </si>
  <si>
    <t>N.ChMeas.CA.SCell.PDSCH.MCS.Sum</t>
  </si>
  <si>
    <t>C1911829467</t>
  </si>
  <si>
    <t>N.ChMeas.CA.PCell.PDSCH.MCS.Sum</t>
  </si>
  <si>
    <t>C1911829468</t>
  </si>
  <si>
    <t>N.CA.PCell.PDSCH.NbrTbDl.Rank5</t>
  </si>
  <si>
    <t>C1911844747</t>
  </si>
  <si>
    <t>N.CA.PCell.PDSCH.NbrTbDl.Rank6</t>
  </si>
  <si>
    <t>C1911844748</t>
  </si>
  <si>
    <t>N.CA.PCell.PDSCH.NbrTbDl.Rank7</t>
  </si>
  <si>
    <t>C1911844749</t>
  </si>
  <si>
    <t>N.CA.PCell.PDSCH.NbrTbDl.Rank8</t>
  </si>
  <si>
    <t>C1911844750</t>
  </si>
  <si>
    <t>N.CA.SCell.PDSCH.NbrTbDl.Rank5</t>
  </si>
  <si>
    <t>C1911844751</t>
  </si>
  <si>
    <t>N.CA.SCell.PDSCH.NbrTbDl.Rank6</t>
  </si>
  <si>
    <t>C1911844752</t>
  </si>
  <si>
    <t>N.CA.SCell.PDSCH.NbrTbDl.Rank7</t>
  </si>
  <si>
    <t>C1911844753</t>
  </si>
  <si>
    <t>N.CA.SCell.PDSCH.NbrTbDl.Rank8</t>
  </si>
  <si>
    <t>C1911844754</t>
  </si>
  <si>
    <t>N.HO.IntraFreq.Xn.IntergNB.ExecAttOut</t>
  </si>
  <si>
    <t>C1911816904</t>
  </si>
  <si>
    <t>N.HO.IntraFreq.IntragNB.ExecAttOut</t>
  </si>
  <si>
    <t>C1911816905</t>
  </si>
  <si>
    <t>N.HO.IntraFreq.IntragNB.ExecSuccOut</t>
  </si>
  <si>
    <t>C1911816907</t>
  </si>
  <si>
    <t>N.HO.IntraFreq.Ng.IntergNB.PrepAttOut</t>
  </si>
  <si>
    <t>C1911816908</t>
  </si>
  <si>
    <t>N.HO.IntraFreq.Xn.IntergNB.ExecSuccOut</t>
  </si>
  <si>
    <t>C1911816909</t>
  </si>
  <si>
    <t>N.HO.IntraFreq.Xn.IntergNB.PrepAttOut</t>
  </si>
  <si>
    <t>C1911816910</t>
  </si>
  <si>
    <t>N.HO.IntraFreq.Prep.FailOut.HOCancel</t>
  </si>
  <si>
    <t>C1911816911</t>
  </si>
  <si>
    <t>N.HO.IntraFreq.IntragNB.PrepAttOut</t>
  </si>
  <si>
    <t>C1911816912</t>
  </si>
  <si>
    <t>N.HO.IntraFreq.Ng.IntergNB.ExecAttOut</t>
  </si>
  <si>
    <t>C1911816917</t>
  </si>
  <si>
    <t>N.HO.IntraFreq.FailOut.PrepFailure</t>
  </si>
  <si>
    <t>C1911816920</t>
  </si>
  <si>
    <t>N.HO.IntraFreq.Ng.IntergNB.ExecSuccOut</t>
  </si>
  <si>
    <t>C1911816921</t>
  </si>
  <si>
    <t>N.HO.IntraFreq.FailOut.HOCancel</t>
  </si>
  <si>
    <t>C1911817088</t>
  </si>
  <si>
    <t>N.HO.IntraFreq.Prep.FailOut.AMF</t>
  </si>
  <si>
    <t>C1911817089</t>
  </si>
  <si>
    <t>N.HO.IntraFreq.Prep.FailOut.NoReply</t>
  </si>
  <si>
    <t>C1911817090</t>
  </si>
  <si>
    <t>N.HO.IntraFreq.Prep.FailOut.TargetIllegal</t>
  </si>
  <si>
    <t>C1911817091</t>
  </si>
  <si>
    <t>N.HO.InterFreq.IntragNB.PrepAttOut</t>
  </si>
  <si>
    <t>C1911819864</t>
  </si>
  <si>
    <t>N.HO.InterFreq.Xn.IntergNB.PrepAttOut</t>
  </si>
  <si>
    <t>C1911819865</t>
  </si>
  <si>
    <t>N.HO.InterFreq.Ng.IntergNB.PrepAttOut</t>
  </si>
  <si>
    <t>C1911819866</t>
  </si>
  <si>
    <t>N.HO.InterFreq.Coverage.PrepAttOut</t>
  </si>
  <si>
    <t>C1911819867</t>
  </si>
  <si>
    <t>N.HO.InterFreq.FreqPri.PrepAttOut</t>
  </si>
  <si>
    <t>C1911819868</t>
  </si>
  <si>
    <t>N.HO.InterFreq.IntragNB.ExecAttOut</t>
  </si>
  <si>
    <t>C1911819869</t>
  </si>
  <si>
    <t>N.HO.InterFreq.Xn.IntergNB.ExecAttOut</t>
  </si>
  <si>
    <t>C1911819870</t>
  </si>
  <si>
    <t>N.HO.InterFreq.Ng.IntergNB.ExecAttOut</t>
  </si>
  <si>
    <t>C1911819871</t>
  </si>
  <si>
    <t>N.HO.InterFreq.FreqPri.ExecAttOut</t>
  </si>
  <si>
    <t>C1911819872</t>
  </si>
  <si>
    <t>N.HO.InterFreq.Coverage.ExecAttOut</t>
  </si>
  <si>
    <t>C1911819873</t>
  </si>
  <si>
    <t>N.HO.InterFreq.IntragNB.ExecSuccOut</t>
  </si>
  <si>
    <t>C1911819874</t>
  </si>
  <si>
    <t>N.HO.InterFreq.Xn.IntergNB.ExecSuccOut</t>
  </si>
  <si>
    <t>C1911819875</t>
  </si>
  <si>
    <t>N.HO.InterFreq.Ng.IntergNB.ExecSuccOut</t>
  </si>
  <si>
    <t>C1911819876</t>
  </si>
  <si>
    <t>N.HO.InterFreq.FreqPri.ExecSuccOut</t>
  </si>
  <si>
    <t>C1911819877</t>
  </si>
  <si>
    <t>N.HO.InterFreq.Coverage.ExecSuccOut</t>
  </si>
  <si>
    <t>C1911819878</t>
  </si>
  <si>
    <t>N.HO.InterFreq.FailOut.PrepFailure</t>
  </si>
  <si>
    <t>C1911819879</t>
  </si>
  <si>
    <t>N.HO.InterFreq.Prep.FailOut.HOCancel</t>
  </si>
  <si>
    <t>C1911819880</t>
  </si>
  <si>
    <t>N.HO.InterFreq.FailOut.HOCancel</t>
  </si>
  <si>
    <t>C1911819881</t>
  </si>
  <si>
    <t>N.HO.InterFreq.Prep.FailOut.AMF</t>
  </si>
  <si>
    <t>C1911819882</t>
  </si>
  <si>
    <t>N.HO.InterFreq.Prep.FailOut.NoReply</t>
  </si>
  <si>
    <t>C1911819883</t>
  </si>
  <si>
    <t>N.HO.InterFreq.Prep.FailOut.TargetIllegal</t>
  </si>
  <si>
    <t>C1911819884</t>
  </si>
  <si>
    <t>N.RRCRedirection.Blind</t>
  </si>
  <si>
    <t>C1911819885</t>
  </si>
  <si>
    <t>N.RRCRedirection.Coverage</t>
  </si>
  <si>
    <t>C1911819886</t>
  </si>
  <si>
    <t>N.HO.Xn.IntergNB.Duration.Avg</t>
  </si>
  <si>
    <t>C1911820463</t>
  </si>
  <si>
    <t>N.HO.Ng.IntergNB.Duration.Avg</t>
  </si>
  <si>
    <t>C1911820464</t>
  </si>
  <si>
    <t>N.HO.Xn.IntergNB.FailOut.HOCancel</t>
  </si>
  <si>
    <t>C1911820465</t>
  </si>
  <si>
    <t>N.HO.IntraFreq.ReEst2Src.ExecSuccOut</t>
  </si>
  <si>
    <t>C1911820704</t>
  </si>
  <si>
    <t>N.HO.InterFreq.ReEst2Src.ExecSuccOut</t>
  </si>
  <si>
    <t>C1911820706</t>
  </si>
  <si>
    <t>N.HO.IntraFreq.NoNRT</t>
  </si>
  <si>
    <t>C1911820764</t>
  </si>
  <si>
    <t>N.HO.InterFreq.NoNRT</t>
  </si>
  <si>
    <t>C1911820765</t>
  </si>
  <si>
    <t>N.HO.InterFreq.OpDedPri.ExecSuccOut</t>
  </si>
  <si>
    <t>C1911822978</t>
  </si>
  <si>
    <t>N.HO.InterFreq.OpDedPri.ExecAttOut</t>
  </si>
  <si>
    <t>C1911822979</t>
  </si>
  <si>
    <t>N.HO.InterFreq.OpDedPri.PrepAttOut</t>
  </si>
  <si>
    <t>C1911822980</t>
  </si>
  <si>
    <t>N.HO.InterFreq.Mlb.ExecSuccOut</t>
  </si>
  <si>
    <t>C1911822981</t>
  </si>
  <si>
    <t>N.HO.InterFreq.Mlb.ExecAttOut</t>
  </si>
  <si>
    <t>C1911822982</t>
  </si>
  <si>
    <t>N.HO.InterFreq.Mlb.PrepAttOut</t>
  </si>
  <si>
    <t>C1911822983</t>
  </si>
  <si>
    <t>N.HO.InterFreq.BlindHO.Coverage.ExecSuccOut</t>
  </si>
  <si>
    <t>C1911823039</t>
  </si>
  <si>
    <t>N.HO.InterFreq.Service.ExecSuccOut</t>
  </si>
  <si>
    <t>C1911823040</t>
  </si>
  <si>
    <t>N.HO.InterFreq.BlindHO.Coverage.ExecAttOut</t>
  </si>
  <si>
    <t>C1911823045</t>
  </si>
  <si>
    <t>N.HO.InterFreq.Service.ExecAttOut</t>
  </si>
  <si>
    <t>C1911823046</t>
  </si>
  <si>
    <t>N.HO.InterFreq.BlindHO.Coverage.PrepAttOut</t>
  </si>
  <si>
    <t>C1911825037</t>
  </si>
  <si>
    <t>N.HO.InterFreq.Service.PrepAttOut</t>
  </si>
  <si>
    <t>C1911825038</t>
  </si>
  <si>
    <t>N.HO.InterFreq.Daps2Common.ExecAttOut</t>
  </si>
  <si>
    <t>C1911829349</t>
  </si>
  <si>
    <t>N.HO.InterFreq.Daps.ExecAttOut</t>
  </si>
  <si>
    <t>C1911829350</t>
  </si>
  <si>
    <t>N.HO.IntraFreq.Daps.PrepAttOut</t>
  </si>
  <si>
    <t>C1911829351</t>
  </si>
  <si>
    <t>N.HO.IntraFreq.Daps2Common.ExecAttOut</t>
  </si>
  <si>
    <t>C1911829352</t>
  </si>
  <si>
    <t>N.HO.IntraFreq.Daps.ExecAttOut</t>
  </si>
  <si>
    <t>C1911829353</t>
  </si>
  <si>
    <t>N.HO.InterFreq.Daps.ExecInterrupt</t>
  </si>
  <si>
    <t>C1911829354</t>
  </si>
  <si>
    <t>N.HO.InterFreq.Daps.ExecSuccOut</t>
  </si>
  <si>
    <t>C1911829355</t>
  </si>
  <si>
    <t>N.HO.IntraFreq.Daps.ExecInterrupt</t>
  </si>
  <si>
    <t>C1911829356</t>
  </si>
  <si>
    <t>N.HO.IntraFreq.Daps.ExecSuccOut</t>
  </si>
  <si>
    <t>C1911829357</t>
  </si>
  <si>
    <t>N.HO.InterFreq.Daps.PrepAttOut</t>
  </si>
  <si>
    <t>C1911829358</t>
  </si>
  <si>
    <t>N.HO.InterFreq.VoNRQual.ExecSuccOut</t>
  </si>
  <si>
    <t>C1911829381</t>
  </si>
  <si>
    <t>N.HO.InterFreq.VoNRQual.ExecAttOut</t>
  </si>
  <si>
    <t>C1911829382</t>
  </si>
  <si>
    <t>N.HO.InterFreq.VoNRQual.PrepAttOut</t>
  </si>
  <si>
    <t>C1911829383</t>
  </si>
  <si>
    <t>N.HO.InterFreq.SSB.SINR.ExecAttOut</t>
  </si>
  <si>
    <t>C1911831545</t>
  </si>
  <si>
    <t>N.HO.InterFreq.SSB.SINR.PrepAttOut</t>
  </si>
  <si>
    <t>C1911831546</t>
  </si>
  <si>
    <t>N.HO.InterFreq.SSB.SINR.ExecSuccOut</t>
  </si>
  <si>
    <t>C1911831547</t>
  </si>
  <si>
    <t>N.HO.Prep.FailOut.TNL</t>
  </si>
  <si>
    <t>C1911831554</t>
  </si>
  <si>
    <t>N.HO.Prep.FailOut.RNL</t>
  </si>
  <si>
    <t>C1911831555</t>
  </si>
  <si>
    <t>N.HO.Xn.FailOut.PrepFailure.InvalidAMF</t>
  </si>
  <si>
    <t>C1911831608</t>
  </si>
  <si>
    <t>N.HO.Xn.Exec.FailOut.AMF</t>
  </si>
  <si>
    <t>C1911831609</t>
  </si>
  <si>
    <t>N.HO.Xn.IntergNB.FailOut.TNL</t>
  </si>
  <si>
    <t>C1911831610</t>
  </si>
  <si>
    <t>N.HO.InterFreq.ReEst.Succ</t>
  </si>
  <si>
    <t>C1911831613</t>
  </si>
  <si>
    <t>N.HO.IntraFreq.ReEst.Succ</t>
  </si>
  <si>
    <t>C1911831614</t>
  </si>
  <si>
    <t>N.HO.InterFreq.BackToHPLMN.PrepAttOut</t>
  </si>
  <si>
    <t>C1911833642</t>
  </si>
  <si>
    <t>N.HO.InterFreq.BackToHPLMN.ExecAttOut</t>
  </si>
  <si>
    <t>C1911833643</t>
  </si>
  <si>
    <t>N.HO.InterFreq.BackToHPLMN.ExecSuccOut</t>
  </si>
  <si>
    <t>C1911833644</t>
  </si>
  <si>
    <t>N.RRCRedirection.HighSpeedUser</t>
  </si>
  <si>
    <t>C1911833772</t>
  </si>
  <si>
    <t>N.HO.InterFreq.ULCoverage.PrepAttOut</t>
  </si>
  <si>
    <t>C1911833798</t>
  </si>
  <si>
    <t>N.HO.InterFreq.ULCoverage.ExecAttOut</t>
  </si>
  <si>
    <t>C1911833799</t>
  </si>
  <si>
    <t>N.HO.InterFreq.ULCoverage.ExecSuccOut</t>
  </si>
  <si>
    <t>C1911833800</t>
  </si>
  <si>
    <t>N.HO.InterFreq.VoNRQual.ExecSuccOut.ViNR</t>
  </si>
  <si>
    <t>C1911836051</t>
  </si>
  <si>
    <t>N.HO.InterFreq.VoNRQual.PrepAttOut.ViNR</t>
  </si>
  <si>
    <t>C1911836056</t>
  </si>
  <si>
    <t>N.HO.InterFreq.VoNRQual.ExecAttOut.ViNR</t>
  </si>
  <si>
    <t>C1911836061</t>
  </si>
  <si>
    <t>N.HO.InterFreq.EnergyEff.PrepAttOut</t>
  </si>
  <si>
    <t>C1911837898</t>
  </si>
  <si>
    <t>N.HO.InterFreq.EnergyEff.ExecSuccOut</t>
  </si>
  <si>
    <t>C1911837899</t>
  </si>
  <si>
    <t>N.HO.InterFreq.EnergyEff.ExecAttOut</t>
  </si>
  <si>
    <t>C1911837900</t>
  </si>
  <si>
    <t>N.HO.InterFreq.BeamCoordination.ExecSuccOut</t>
  </si>
  <si>
    <t>C1911837901</t>
  </si>
  <si>
    <t>N.HO.InterFreq.BeamCoordination.PrepAttOut</t>
  </si>
  <si>
    <t>C1911837904</t>
  </si>
  <si>
    <t>N.HO.InterFreq.BeamCoordination.ExecAttOut</t>
  </si>
  <si>
    <t>C1911837905</t>
  </si>
  <si>
    <t>N.HO.IntraFreq.Cho.ExecSuccOut</t>
  </si>
  <si>
    <t>C1911840344</t>
  </si>
  <si>
    <t>N.HO.IntraFreq.Cho.ExecCancel</t>
  </si>
  <si>
    <t>C1911840345</t>
  </si>
  <si>
    <t>N.HO.IntraFreq.Cho.ExecAttOut</t>
  </si>
  <si>
    <t>C1911840346</t>
  </si>
  <si>
    <t>N.HO.IntraFreq.Ng.IntergNB.ExecSuccOut.RedCap</t>
  </si>
  <si>
    <t>C1911840355</t>
  </si>
  <si>
    <t>N.HO.IntraFreq.Xn.IntergNB.ExecSuccOut.RedCap</t>
  </si>
  <si>
    <t>C1911840356</t>
  </si>
  <si>
    <t>N.HO.IntraFreq.IntragNB.ExecSuccOut.RedCap</t>
  </si>
  <si>
    <t>C1911840357</t>
  </si>
  <si>
    <t>N.HO.InterFreq.IntragNB.ExecAttOut.RedCap</t>
  </si>
  <si>
    <t>C1911840358</t>
  </si>
  <si>
    <t>N.HO.InterFreq.Xn.IntergNB.ExecAttOut.RedCap</t>
  </si>
  <si>
    <t>C1911840359</t>
  </si>
  <si>
    <t>N.HO.InterFreq.Ng.IntergNB.ExecAttOut.RedCap</t>
  </si>
  <si>
    <t>C1911840360</t>
  </si>
  <si>
    <t>N.HO.IntraFreq.Ng.IntergNB.ExecAttOut.RedCap</t>
  </si>
  <si>
    <t>C1911840368</t>
  </si>
  <si>
    <t>N.HO.IntraFreq.IntragNB.ExecAttOut.RedCap</t>
  </si>
  <si>
    <t>C1911840369</t>
  </si>
  <si>
    <t>N.HO.IntraFreq.Xn.IntergNB.ExecAttOut.RedCap</t>
  </si>
  <si>
    <t>C1911840370</t>
  </si>
  <si>
    <t>N.HO.InterFreq.IntragNB.ExecSuccOut.RedCap</t>
  </si>
  <si>
    <t>C1911840371</t>
  </si>
  <si>
    <t>N.HO.InterFreq.Xn.IntergNB.ExecSuccOut.RedCap</t>
  </si>
  <si>
    <t>C1911840372</t>
  </si>
  <si>
    <t>N.HO.InterFreq.Ng.IntergNB.ExecSuccOut.RedCap</t>
  </si>
  <si>
    <t>C1911840373</t>
  </si>
  <si>
    <t>N.HO.IntraFreq.IntragNB.PrepAttOut.RedCap</t>
  </si>
  <si>
    <t>C1911840383</t>
  </si>
  <si>
    <t>N.HO.IntraFreq.Xn.IntergNB.PrepAttOut.RedCap</t>
  </si>
  <si>
    <t>C1911840384</t>
  </si>
  <si>
    <t>N.HO.IntraFreq.Ng.IntergNB.PrepAttOut.RedCap</t>
  </si>
  <si>
    <t>C1911840385</t>
  </si>
  <si>
    <t>N.HO.InterFreq.IntragNB.PrepAttOut.RedCap</t>
  </si>
  <si>
    <t>C1911840388</t>
  </si>
  <si>
    <t>N.HO.InterFreq.Xn.IntergNB.PrepAttOut.RedCap</t>
  </si>
  <si>
    <t>C1911840389</t>
  </si>
  <si>
    <t>N.HO.InterFreq.Ng.IntergNB.PrepAttOut.RedCap</t>
  </si>
  <si>
    <t>C1911840390</t>
  </si>
  <si>
    <t>N.HO.InterFreq.IntrfIsolation.ExecSuccOut</t>
  </si>
  <si>
    <t>C1911840409</t>
  </si>
  <si>
    <t>N.HO.InterFreq.IntrfIsolation.PrepAttOut</t>
  </si>
  <si>
    <t>C1911840410</t>
  </si>
  <si>
    <t>N.HO.InterFreq.IntrfIsolation.ExecAttOut</t>
  </si>
  <si>
    <t>C1911840411</t>
  </si>
  <si>
    <t>N.HO.InterFreq.ViNRQual.ExecSuccOut</t>
  </si>
  <si>
    <t>C1911840421</t>
  </si>
  <si>
    <t>N.HO.InterFreq.ViNRQual.ExecAttOut</t>
  </si>
  <si>
    <t>C1911840422</t>
  </si>
  <si>
    <t>N.HO.InterFreq.ViNRQual.PrepAttOut</t>
  </si>
  <si>
    <t>C1911840424</t>
  </si>
  <si>
    <t>N.HO.IntraFreq.HetNet.Coordination.ExecSuccOut</t>
  </si>
  <si>
    <t>C1911840433</t>
  </si>
  <si>
    <t>N.HO.IntraFreq.HetNet.Coordination.ExecAttOut</t>
  </si>
  <si>
    <t>C1911840434</t>
  </si>
  <si>
    <t>N.HO.IntraFreq.HetNet.Coordination.PrepAttOut</t>
  </si>
  <si>
    <t>C1911840435</t>
  </si>
  <si>
    <t>N.HO.InterFreq.BlindHO.Service.PrepAttOut</t>
  </si>
  <si>
    <t>C1911842609</t>
  </si>
  <si>
    <t>N.HO.InterFreq.BlindHO.Service.ExecAttOut</t>
  </si>
  <si>
    <t>C1911842610</t>
  </si>
  <si>
    <t>N.HO.InterFreq.BlindHO.Service.ExecSuccOut</t>
  </si>
  <si>
    <t>C1911842611</t>
  </si>
  <si>
    <t>N.QoS.DL.PktDelaygNBDU.Time</t>
  </si>
  <si>
    <t>C1911816924</t>
  </si>
  <si>
    <t>N.QoS.DL.PktDelayAirInterface.Num</t>
  </si>
  <si>
    <t>C1911816925</t>
  </si>
  <si>
    <t>N.QoS.DL.PktDelayAirInterface.Time</t>
  </si>
  <si>
    <t>C1911816926</t>
  </si>
  <si>
    <t>N.QoS.DL.PktDelaygNBDU.Num</t>
  </si>
  <si>
    <t>C1911816927</t>
  </si>
  <si>
    <t>N.Qos.DL.RlcFirstPktDelay.Num</t>
  </si>
  <si>
    <t>C1911816930</t>
  </si>
  <si>
    <t>N.Traffic.DL.RlcFirstPktDelay.Time</t>
  </si>
  <si>
    <t>C1911816931</t>
  </si>
  <si>
    <t>N.User.Nonslot.SymSch.Avg</t>
  </si>
  <si>
    <t>C1911833729</t>
  </si>
  <si>
    <t>N.DL.5QI1.Delay</t>
  </si>
  <si>
    <t>C1911838032</t>
  </si>
  <si>
    <t>N.DL.5QI1.Delay.Avg.Index0</t>
  </si>
  <si>
    <t>C1911838034</t>
  </si>
  <si>
    <t>N.DL.5QI1.Delay.Avg.Index1</t>
  </si>
  <si>
    <t>C1911838035</t>
  </si>
  <si>
    <t>N.DL.5QI1.Delay.Avg.Index2</t>
  </si>
  <si>
    <t>C1911838036</t>
  </si>
  <si>
    <t>N.DL.5QI1.Delay.Avg.Index3</t>
  </si>
  <si>
    <t>C1911838037</t>
  </si>
  <si>
    <t>N.DL.5QI2.Delay.Avg.Index0</t>
  </si>
  <si>
    <t>C1911838038</t>
  </si>
  <si>
    <t>N.DL.5QI2.Delay.Avg.Index1</t>
  </si>
  <si>
    <t>C1911838039</t>
  </si>
  <si>
    <t>N.DL.5QI2.Delay.Avg.Index2</t>
  </si>
  <si>
    <t>C1911838040</t>
  </si>
  <si>
    <t>N.DL.5QI2.Delay.Avg.Index3</t>
  </si>
  <si>
    <t>C1911838041</t>
  </si>
  <si>
    <t>N.DL.5QI1.TxPackets.Num</t>
  </si>
  <si>
    <t>C1911838051</t>
  </si>
  <si>
    <t>N.DL.5QI2.TxPackets.Num</t>
  </si>
  <si>
    <t>C1911838052</t>
  </si>
  <si>
    <t>N.DL.5QI2.Delay</t>
  </si>
  <si>
    <t>C1911838053</t>
  </si>
  <si>
    <t>N.QosFlow.Est.Att</t>
  </si>
  <si>
    <t>C1911816962</t>
  </si>
  <si>
    <t>N.QosFlow.Est.Succ</t>
  </si>
  <si>
    <t>C1911816963</t>
  </si>
  <si>
    <t>N.QosFlow.Max</t>
  </si>
  <si>
    <t>C1911820516</t>
  </si>
  <si>
    <t>N.QosFlow.Avg</t>
  </si>
  <si>
    <t>C1911820517</t>
  </si>
  <si>
    <t>N.QosFlow.Remained</t>
  </si>
  <si>
    <t>C1911820518</t>
  </si>
  <si>
    <t>N.QosFlow.HoIn</t>
  </si>
  <si>
    <t>C1911820529</t>
  </si>
  <si>
    <t>N.QosFlow.Est.Att.EPSFB</t>
  </si>
  <si>
    <t>C1911827191</t>
  </si>
  <si>
    <t>N.QosFlow.Est.Att.EmcFB</t>
  </si>
  <si>
    <t>C1911827192</t>
  </si>
  <si>
    <t>N.QosFlow.ReEst.Fail.NsNotSupported</t>
  </si>
  <si>
    <t>C1911827198</t>
  </si>
  <si>
    <t>N.QosFlow.ReEst.Fail.ResNotAvailForNs</t>
  </si>
  <si>
    <t>C1911827199</t>
  </si>
  <si>
    <t>N.QosFlow.ReEst.Succ</t>
  </si>
  <si>
    <t>C1911827204</t>
  </si>
  <si>
    <t>N.QosFlow.ReEst.Att</t>
  </si>
  <si>
    <t>C1911827205</t>
  </si>
  <si>
    <t>N.QosFlow.HoInFail.NsNotSupported</t>
  </si>
  <si>
    <t>C1911827206</t>
  </si>
  <si>
    <t>N.QosFlow.HoInFail.ResNotAvailForNs</t>
  </si>
  <si>
    <t>C1911827207</t>
  </si>
  <si>
    <t>N.QosFlow.HoIn.Att</t>
  </si>
  <si>
    <t>C1911827208</t>
  </si>
  <si>
    <t>N.QosFlow.InitEst.Succ</t>
  </si>
  <si>
    <t>C1911829344</t>
  </si>
  <si>
    <t>N.QosFlow.InitEst.Att</t>
  </si>
  <si>
    <t>C1911829345</t>
  </si>
  <si>
    <t>N.QosFlow.ReEst.Succ.NonSrcCell</t>
  </si>
  <si>
    <t>C1911836022</t>
  </si>
  <si>
    <t>N.QosFlow.Est.Succ.RedCap</t>
  </si>
  <si>
    <t>C1911837927</t>
  </si>
  <si>
    <t>N.QosFlow.Est.Att.RedCap</t>
  </si>
  <si>
    <t>C1911837928</t>
  </si>
  <si>
    <t>N.RRC.SetupReqFail.Rej</t>
  </si>
  <si>
    <t>C1911816998</t>
  </si>
  <si>
    <t>N.RRC.SetupReqFail.UeNoReply</t>
  </si>
  <si>
    <t>C1911816999</t>
  </si>
  <si>
    <t>N.RRC.SetupReq.Msg.Disc.FlowCtrl</t>
  </si>
  <si>
    <t>C1911817001</t>
  </si>
  <si>
    <t>N.RRC.SetupReqFail.Rej.NoRsrc</t>
  </si>
  <si>
    <t>C1911820664</t>
  </si>
  <si>
    <t>N.RRC.SetupReq.Msg.Disc.ExceedThld</t>
  </si>
  <si>
    <t>C1911823077</t>
  </si>
  <si>
    <t>N.RRC.SetupReqFail.Rej.AbnormalUe</t>
  </si>
  <si>
    <t>C1911845005</t>
  </si>
  <si>
    <t>N.UECntx.Est.Att</t>
  </si>
  <si>
    <t>C1911816960</t>
  </si>
  <si>
    <t>N.UECntx.Est.Succ</t>
  </si>
  <si>
    <t>C1911816961</t>
  </si>
  <si>
    <t>N.NGSig.ConnEst.Att</t>
  </si>
  <si>
    <t>C1911817092</t>
  </si>
  <si>
    <t>N.NGSig.ConnEst.Succ</t>
  </si>
  <si>
    <t>C1911817093</t>
  </si>
  <si>
    <t>N.UECntx.Remained</t>
  </si>
  <si>
    <t>C1911820524</t>
  </si>
  <si>
    <t>N.NGSig.ConnEst.Att.RedCap</t>
  </si>
  <si>
    <t>C1911844936</t>
  </si>
  <si>
    <t>N.NGSig.ConnEst.Succ.RedCap</t>
  </si>
  <si>
    <t>C1911844937</t>
  </si>
  <si>
    <t>N.RRC.SetupReq.Succ.Emc</t>
  </si>
  <si>
    <t>C1911816942</t>
  </si>
  <si>
    <t>N.RRC.SetupReq.Succ.MoVoiceCall</t>
  </si>
  <si>
    <t>C1911816943</t>
  </si>
  <si>
    <t>N.RRC.SetupReq.Att.MoSig</t>
  </si>
  <si>
    <t>C1911816944</t>
  </si>
  <si>
    <t>N.RRC.SetupSucc.ReEst</t>
  </si>
  <si>
    <t>C1911816945</t>
  </si>
  <si>
    <t>N.RRC.SetupReq.Att.HighPri</t>
  </si>
  <si>
    <t>C1911816946</t>
  </si>
  <si>
    <t>N.RRC.SetupReq.Att.Emc</t>
  </si>
  <si>
    <t>C1911816947</t>
  </si>
  <si>
    <t>N.RRC.SetupReq.Succ.Mt</t>
  </si>
  <si>
    <t>C1911816948</t>
  </si>
  <si>
    <t>N.RRC.SetupReq.Succ.MoSig</t>
  </si>
  <si>
    <t>C1911816949</t>
  </si>
  <si>
    <t>N.RRC.SetupReq.Succ</t>
  </si>
  <si>
    <t>C1911816950</t>
  </si>
  <si>
    <t>N.RRC.SetupReq.Att.MoData</t>
  </si>
  <si>
    <t>C1911816951</t>
  </si>
  <si>
    <t>N.RRC.SetupReq.Msg</t>
  </si>
  <si>
    <t>C1911816952</t>
  </si>
  <si>
    <t>N.RRC.SetupReq.Succ.MoData</t>
  </si>
  <si>
    <t>C1911816953</t>
  </si>
  <si>
    <t>N.RRC.SetupReq.Att</t>
  </si>
  <si>
    <t>C1911816954</t>
  </si>
  <si>
    <t>N.RRC.SetupReq.Att.MoVoiceCall</t>
  </si>
  <si>
    <t>C1911816955</t>
  </si>
  <si>
    <t>N.RRC.Setup.ReEst</t>
  </si>
  <si>
    <t>C1911816956</t>
  </si>
  <si>
    <t>N.RRC.SetupReq.Succ.HighPri</t>
  </si>
  <si>
    <t>C1911816957</t>
  </si>
  <si>
    <t>N.RRC.SetupReq.Att.Mt</t>
  </si>
  <si>
    <t>C1911816958</t>
  </si>
  <si>
    <t>N.RRC.Setup</t>
  </si>
  <si>
    <t>C1911816959</t>
  </si>
  <si>
    <t>N.RRC.SetupReq.Att.MoVideoCall</t>
  </si>
  <si>
    <t>C1911817825</t>
  </si>
  <si>
    <t>N.RRC.SetupReq.Att.MoSms</t>
  </si>
  <si>
    <t>C1911817826</t>
  </si>
  <si>
    <t>N.RRC.SetupReq.Att.MpsPri</t>
  </si>
  <si>
    <t>C1911817827</t>
  </si>
  <si>
    <t>N.RRC.SetupReq.Succ.MoVideoCall</t>
  </si>
  <si>
    <t>C1911817828</t>
  </si>
  <si>
    <t>N.RRC.SetupReq.Succ.MoSms</t>
  </si>
  <si>
    <t>C1911817829</t>
  </si>
  <si>
    <t>N.RRC.SetupReq.Succ.MpsPri</t>
  </si>
  <si>
    <t>C1911817830</t>
  </si>
  <si>
    <t>N.RRC.SetupReq.Succ.McsPri</t>
  </si>
  <si>
    <t>C1911817831</t>
  </si>
  <si>
    <t>N.RRC.SetupReq.Att.McsPri</t>
  </si>
  <si>
    <t>C1911817832</t>
  </si>
  <si>
    <t>N.RRC.SetupSucc.Resume</t>
  </si>
  <si>
    <t>C1911822801</t>
  </si>
  <si>
    <t>N.RRC.Setup.Resume</t>
  </si>
  <si>
    <t>C1911822802</t>
  </si>
  <si>
    <t>N.RRC.SetupReq.Succ.RedCap</t>
  </si>
  <si>
    <t>C1911837922</t>
  </si>
  <si>
    <t>N.RRC.SetupReq.Att.RedCap</t>
  </si>
  <si>
    <t>C1911837923</t>
  </si>
  <si>
    <t>N.RRC.SetupReq.Msg.RedCap</t>
  </si>
  <si>
    <t>C1911837924</t>
  </si>
  <si>
    <t>N.RRC.SetupSucc.ReEst.RedCap</t>
  </si>
  <si>
    <t>C1911844975</t>
  </si>
  <si>
    <t>N.RRC.Setup.ReEst.RedCap</t>
  </si>
  <si>
    <t>C1911844976</t>
  </si>
  <si>
    <t>N.QosFlow.FailEst.AMF</t>
  </si>
  <si>
    <t>C1911817033</t>
  </si>
  <si>
    <t>N.QosFlow.FailEst.RNL</t>
  </si>
  <si>
    <t>C1911817034</t>
  </si>
  <si>
    <t>N.QosFlow.FailEst.TNL</t>
  </si>
  <si>
    <t>C1911817035</t>
  </si>
  <si>
    <t>N.QosFlow.FailEst.UeNoReply</t>
  </si>
  <si>
    <t>C1911817080</t>
  </si>
  <si>
    <t>N.QosFlow.FailEst.SecurModeFail</t>
  </si>
  <si>
    <t>C1911817081</t>
  </si>
  <si>
    <t>N.QosFlow.FailEst.NoRadioRes</t>
  </si>
  <si>
    <t>C1911820509</t>
  </si>
  <si>
    <t>N.QosFlow.FailEst.TNL.DLRes</t>
  </si>
  <si>
    <t>C1911820673</t>
  </si>
  <si>
    <t>N.QosFlow.FailEst.TNL.ULRes</t>
  </si>
  <si>
    <t>C1911820674</t>
  </si>
  <si>
    <t>N.QosFlow.FailEst.EmcFB</t>
  </si>
  <si>
    <t>C1911820755</t>
  </si>
  <si>
    <t>N.QosFlow.FailEst.NsNotSupported</t>
  </si>
  <si>
    <t>C1911827149</t>
  </si>
  <si>
    <t>N.QosFlow.FailEst.ResNotAvailForNs</t>
  </si>
  <si>
    <t>C1911827150</t>
  </si>
  <si>
    <t>N.QosFlow.FailEst.UeCapability</t>
  </si>
  <si>
    <t>C1911827169</t>
  </si>
  <si>
    <t>N.QosFlow.FailEst.EPSFB</t>
  </si>
  <si>
    <t>C1911827304</t>
  </si>
  <si>
    <t>N.QosFlow.FailEst.Conflict.HO</t>
  </si>
  <si>
    <t>C1911829412</t>
  </si>
  <si>
    <t>N.QosFlow.FailEst.Conflict.EPSFB</t>
  </si>
  <si>
    <t>C1911829413</t>
  </si>
  <si>
    <t>N.QosFlow.FailEst.Conflict.UeInactive</t>
  </si>
  <si>
    <t>C1911829491</t>
  </si>
  <si>
    <t>N.QosFlow.FailEst.RlcReset</t>
  </si>
  <si>
    <t>C1911829492</t>
  </si>
  <si>
    <t>N.QosFlow.FailEst.SpecialUE</t>
  </si>
  <si>
    <t>C1911831592</t>
  </si>
  <si>
    <t>N.QosFlow.FailEst.Conflict.UeLost</t>
  </si>
  <si>
    <t>C1911833794</t>
  </si>
  <si>
    <t>N.QosFlow.FailEst.AMF.SyntaxError</t>
  </si>
  <si>
    <t>C1911833837</t>
  </si>
  <si>
    <t>N.QosFlow.FailEst.AMF.SameTMSI</t>
  </si>
  <si>
    <t>C1911837944</t>
  </si>
  <si>
    <t>N.QosFlow.FailEst.NoRadioRes.Voice</t>
  </si>
  <si>
    <t>C1911837957</t>
  </si>
  <si>
    <t>N.QosFlow.FailEst.NoRadioRes.ViNR</t>
  </si>
  <si>
    <t>C1911837958</t>
  </si>
  <si>
    <t>N.QosFlow.FailEst.NsNotSupported.Voice</t>
  </si>
  <si>
    <t>C1911837959</t>
  </si>
  <si>
    <t>N.QosFlow.FailEst.NsNotSupported.ViNR</t>
  </si>
  <si>
    <t>C1911837960</t>
  </si>
  <si>
    <t>N.QosFlow.FailEst.ResNotAvailForNs.Voice</t>
  </si>
  <si>
    <t>C1911837961</t>
  </si>
  <si>
    <t>N.QosFlow.FailEst.ResNotAvailForNs.ViNR</t>
  </si>
  <si>
    <t>C1911837962</t>
  </si>
  <si>
    <t>N.QosFlow.FailEst.Conflict</t>
  </si>
  <si>
    <t>C1911840430</t>
  </si>
  <si>
    <t>N.QosFlow.FailEst.AMF.Redcap</t>
  </si>
  <si>
    <t>C1911844939</t>
  </si>
  <si>
    <t>N.QosFlow.FailEst.RNL.RedCap</t>
  </si>
  <si>
    <t>C1911844940</t>
  </si>
  <si>
    <t>N.QosFlow.FailEst.TNL.RedCap</t>
  </si>
  <si>
    <t>C1911844941</t>
  </si>
  <si>
    <t>N.QosFlow.NormRel</t>
  </si>
  <si>
    <t>C1911816966</t>
  </si>
  <si>
    <t>N.QosFlow.AbnormRel</t>
  </si>
  <si>
    <t>C1911816967</t>
  </si>
  <si>
    <t>N.QosFlow.AbnormRel.AMF</t>
  </si>
  <si>
    <t>C1911816968</t>
  </si>
  <si>
    <t>N.QosFlow.NormRel.AMF</t>
  </si>
  <si>
    <t>C1911816969</t>
  </si>
  <si>
    <t>N.QosFlow.AbnormRel.RNL</t>
  </si>
  <si>
    <t>C1911816970</t>
  </si>
  <si>
    <t>N.QosFlow.AbnormRel.TNL</t>
  </si>
  <si>
    <t>C1911816971</t>
  </si>
  <si>
    <t>N.QosFlow.NormRel.UeInactive</t>
  </si>
  <si>
    <t>C1911820508</t>
  </si>
  <si>
    <t>N.QosFlow.AbnormRel.HoOut</t>
  </si>
  <si>
    <t>C1911820531</t>
  </si>
  <si>
    <t>N.QosFlow.HoOut</t>
  </si>
  <si>
    <t>C1911820533</t>
  </si>
  <si>
    <t>N.QosFlow.AbnormRel.RNL.UeLost</t>
  </si>
  <si>
    <t>C1911820675</t>
  </si>
  <si>
    <t>N.QosFlow.AbnormRel.RNL.ULSyncFail</t>
  </si>
  <si>
    <t>C1911820676</t>
  </si>
  <si>
    <t>N.QosFlow.AbnormRel.RNL.RlcReset</t>
  </si>
  <si>
    <t>C1911820685</t>
  </si>
  <si>
    <t>N.QosFlow.AbnormRel.HOFailure</t>
  </si>
  <si>
    <t>C1911820762</t>
  </si>
  <si>
    <t>N.QosFlow.AbnormRel.RNL.ResNotAvailForNs</t>
  </si>
  <si>
    <t>C1911827148</t>
  </si>
  <si>
    <t>N.QosFlow.AbnormRel.RNL.NsNotSupported</t>
  </si>
  <si>
    <t>C1911827197</t>
  </si>
  <si>
    <t>N.QosFlow.AbnormRel.Total</t>
  </si>
  <si>
    <t>C1911827265</t>
  </si>
  <si>
    <t>N.QosFlow.AbnormRel.RNL.Preempt</t>
  </si>
  <si>
    <t>C1911829401</t>
  </si>
  <si>
    <t>N.QosFlow.AbnormRel.TNL.GtpuErr</t>
  </si>
  <si>
    <t>C1911829535</t>
  </si>
  <si>
    <t>N.QosFlow.AbnormRel.TNL.GtpuNoResp</t>
  </si>
  <si>
    <t>C1911831573</t>
  </si>
  <si>
    <t>N.QosFlow.AbnormRel.SpecialUE</t>
  </si>
  <si>
    <t>C1911831594</t>
  </si>
  <si>
    <t>N.QosFlow.AbnormRel.UeLeave</t>
  </si>
  <si>
    <t>C1911833869</t>
  </si>
  <si>
    <t>N.QosFlow.NormRel.ReEst.NonSrcCell</t>
  </si>
  <si>
    <t>C1911836020</t>
  </si>
  <si>
    <t>N.QosFlow.AbnormRel.RNL.Cong</t>
  </si>
  <si>
    <t>C1911837913</t>
  </si>
  <si>
    <t>N.QosFlow.NormRel.RedCap</t>
  </si>
  <si>
    <t>C1911837925</t>
  </si>
  <si>
    <t>N.QosFlow.AbnormRel.RedCap</t>
  </si>
  <si>
    <t>C1911837926</t>
  </si>
  <si>
    <t>N.QosFlow.NormRel.AMF.SameTmsi</t>
  </si>
  <si>
    <t>C1911837937</t>
  </si>
  <si>
    <t>N.QosFlow.AbnormRel.AMF.Total</t>
  </si>
  <si>
    <t>C1911844642</t>
  </si>
  <si>
    <t>N.QosFlow.NormRel.SpecialUE</t>
  </si>
  <si>
    <t>C1911844819</t>
  </si>
  <si>
    <t>N.QosFlow.AbnormRel.RedCap.RNL</t>
  </si>
  <si>
    <t>C1911844978</t>
  </si>
  <si>
    <t>N.QosFlow.AbnormRel.RedCap.TNL</t>
  </si>
  <si>
    <t>C1911844979</t>
  </si>
  <si>
    <t>N.QosFlow.AbnormRel.RedCap.AMF</t>
  </si>
  <si>
    <t>C1911844980</t>
  </si>
  <si>
    <t>MobileCountryCode</t>
  </si>
  <si>
    <t>MOBILECOUNTRYCODE</t>
  </si>
  <si>
    <t>MobileNetworkCode</t>
  </si>
  <si>
    <t>MOBILENETWORKCODE</t>
  </si>
  <si>
    <t>TargetCellID</t>
  </si>
  <si>
    <t>TARGETCELLID</t>
  </si>
  <si>
    <t>TargetgNodeBID</t>
  </si>
  <si>
    <t>TARGETGNODEBID</t>
  </si>
  <si>
    <t>N.HO.NCell.ExecSuccOut</t>
  </si>
  <si>
    <t>C1911817030</t>
  </si>
  <si>
    <t>N.HO.NCell.PrepAttOut</t>
  </si>
  <si>
    <t>C1911817031</t>
  </si>
  <si>
    <t>N.HO.NCell.ExecAttOut</t>
  </si>
  <si>
    <t>C1911817032</t>
  </si>
  <si>
    <t>N.NsaDc.HO.NCell.ExecSuccOut</t>
  </si>
  <si>
    <t>C1911817859</t>
  </si>
  <si>
    <t>N.NsaDc.HO.NCell.PrepAttOut</t>
  </si>
  <si>
    <t>C1911817860</t>
  </si>
  <si>
    <t>N.HO.NCell.ReEst2Src.ExecSuccOut</t>
  </si>
  <si>
    <t>C1911837868</t>
  </si>
  <si>
    <t>OPERATORID</t>
  </si>
  <si>
    <t>N.ThpTime.DL.PLMN</t>
  </si>
  <si>
    <t>C1911817036</t>
  </si>
  <si>
    <t>N.ThpTime.UL.PLMN</t>
  </si>
  <si>
    <t>C1911817037</t>
  </si>
  <si>
    <t>N.ThpVol.DL.PLMN</t>
  </si>
  <si>
    <t>C1911817038</t>
  </si>
  <si>
    <t>N.ThpVol.UL.PLMN</t>
  </si>
  <si>
    <t>C1911817039</t>
  </si>
  <si>
    <t>N.ThpVol.UE.UL.SmallPkt.PLMN</t>
  </si>
  <si>
    <t>C1911822990</t>
  </si>
  <si>
    <t>N.ThpTime.UE.UL.RmvSmallPkt.PLMN</t>
  </si>
  <si>
    <t>C1911822991</t>
  </si>
  <si>
    <t>N.ThpTime.DL.RmvLastSlot.PLMN</t>
  </si>
  <si>
    <t>C1911822992</t>
  </si>
  <si>
    <t>N.ThpVol.DL.LastSlot.PLMN</t>
  </si>
  <si>
    <t>C1911823011</t>
  </si>
  <si>
    <t>N.RLC.DL.TrfSDU.RxPackets.PLMN</t>
  </si>
  <si>
    <t>C1911829582</t>
  </si>
  <si>
    <t>N.RLC.DL.TrfSDU.PktUuTrans.Loss.PLMN</t>
  </si>
  <si>
    <t>C1911829591</t>
  </si>
  <si>
    <t>N.RLC.UL.TrfSDU.TxPackets.PLMN</t>
  </si>
  <si>
    <t>C1911829618</t>
  </si>
  <si>
    <t>N.NSA.ThpVol.UL.PLMN</t>
  </si>
  <si>
    <t>C1911829636</t>
  </si>
  <si>
    <t>N.NSA.ThpVol.DL.PLMN</t>
  </si>
  <si>
    <t>C1911829638</t>
  </si>
  <si>
    <t>N.BWP.ThpTime.DL.RmvLastSlot.PLMN</t>
  </si>
  <si>
    <t>C1911835952</t>
  </si>
  <si>
    <t>N.BWP.ThpVol.DL.LastSlot.PLMN</t>
  </si>
  <si>
    <t>C1911835955</t>
  </si>
  <si>
    <t>N.BWP.ThpVol.DL.PLMN</t>
  </si>
  <si>
    <t>C1911835957</t>
  </si>
  <si>
    <t>N.BWP.ThpVol.UL.PLMN</t>
  </si>
  <si>
    <t>C1911835959</t>
  </si>
  <si>
    <t>N.BWP.ThpTime.UE.UL.RmvSmallPkt.PLMN</t>
  </si>
  <si>
    <t>C1911835960</t>
  </si>
  <si>
    <t>N.BWP.ThpVol.UE.UL.SmallPkt.PLMN</t>
  </si>
  <si>
    <t>C1911835962</t>
  </si>
  <si>
    <t>N.RLC.ThpTime.5QI1.PLMN</t>
  </si>
  <si>
    <t>C1911837982</t>
  </si>
  <si>
    <t>N.RLC.ThpTime.5QI2.PLMN</t>
  </si>
  <si>
    <t>C1911837983</t>
  </si>
  <si>
    <t>N.RLC.UL.AM.TrfPDU.RxPackets.PLMN</t>
  </si>
  <si>
    <t>C1911840568</t>
  </si>
  <si>
    <t>N.RLC.DL.AM.TrfPDU.TxPackets.PLMN</t>
  </si>
  <si>
    <t>C1911840569</t>
  </si>
  <si>
    <t>N.RLC.UL.AM.TrfPDU.Retrans.RxPackets.PLMN</t>
  </si>
  <si>
    <t>C1911840571</t>
  </si>
  <si>
    <t>N.RLC.DL.AM.TrfPDU.Retrans.TxPackets.PLMN</t>
  </si>
  <si>
    <t>C1911840574</t>
  </si>
  <si>
    <t>N.Thp.DL.Samp.Index0.PLMN</t>
  </si>
  <si>
    <t>C1911840621</t>
  </si>
  <si>
    <t>N.Thp.DL.Samp.Index1.PLMN</t>
  </si>
  <si>
    <t>C1911840622</t>
  </si>
  <si>
    <t>N.Thp.DL.Samp.Index2.PLMN</t>
  </si>
  <si>
    <t>C1911840623</t>
  </si>
  <si>
    <t>N.Thp.DL.Samp.Index3.PLMN</t>
  </si>
  <si>
    <t>C1911840624</t>
  </si>
  <si>
    <t>N.Thp.DL.Samp.Index4.PLMN</t>
  </si>
  <si>
    <t>C1911840625</t>
  </si>
  <si>
    <t>N.Thp.DL.Samp.Index5.PLMN</t>
  </si>
  <si>
    <t>C1911840626</t>
  </si>
  <si>
    <t>N.Thp.DL.Samp.Index6.PLMN</t>
  </si>
  <si>
    <t>C1911840627</t>
  </si>
  <si>
    <t>N.Thp.DL.Samp.Index7.PLMN</t>
  </si>
  <si>
    <t>C1911840628</t>
  </si>
  <si>
    <t>N.Thp.DL.Samp.Index8.PLMN</t>
  </si>
  <si>
    <t>C1911840629</t>
  </si>
  <si>
    <t>N.Thp.DL.Samp.Index9.PLMN</t>
  </si>
  <si>
    <t>C1911840630</t>
  </si>
  <si>
    <t>N.Thp.DL.Samp.Index10.PLMN</t>
  </si>
  <si>
    <t>C1911840631</t>
  </si>
  <si>
    <t>N.Thp.DL.Samp.Index11.PLMN</t>
  </si>
  <si>
    <t>C1911840632</t>
  </si>
  <si>
    <t>N.Thp.DL.Samp.Index12.PLMN</t>
  </si>
  <si>
    <t>C1911840633</t>
  </si>
  <si>
    <t>N.Thp.DL.Samp.Index13.PLMN</t>
  </si>
  <si>
    <t>C1911840634</t>
  </si>
  <si>
    <t>N.Thp.DL.Samp.Index14.PLMN</t>
  </si>
  <si>
    <t>C1911840635</t>
  </si>
  <si>
    <t>N.Thp.UL.Samp.Index0.PLMN</t>
  </si>
  <si>
    <t>C1911840636</t>
  </si>
  <si>
    <t>N.Thp.UL.Samp.Index1.PLMN</t>
  </si>
  <si>
    <t>C1911840637</t>
  </si>
  <si>
    <t>N.Thp.UL.Samp.Index2.PLMN</t>
  </si>
  <si>
    <t>C1911840638</t>
  </si>
  <si>
    <t>N.Thp.UL.Samp.Index3.PLMN</t>
  </si>
  <si>
    <t>C1911840639</t>
  </si>
  <si>
    <t>N.Thp.UL.Samp.Index4.PLMN</t>
  </si>
  <si>
    <t>C1911840640</t>
  </si>
  <si>
    <t>N.Thp.UL.Samp.Index5.PLMN</t>
  </si>
  <si>
    <t>C1911840641</t>
  </si>
  <si>
    <t>N.Thp.UL.Samp.Index6.PLMN</t>
  </si>
  <si>
    <t>C1911840642</t>
  </si>
  <si>
    <t>N.Thp.UL.Samp.Index7.PLMN</t>
  </si>
  <si>
    <t>C1911840643</t>
  </si>
  <si>
    <t>N.Thp.UL.Samp.Index8.PLMN</t>
  </si>
  <si>
    <t>C1911840644</t>
  </si>
  <si>
    <t>N.Thp.UL.Samp.Index9.PLMN</t>
  </si>
  <si>
    <t>C1911840645</t>
  </si>
  <si>
    <t>N.Thp.UL.Samp.Index10.PLMN</t>
  </si>
  <si>
    <t>C1911840646</t>
  </si>
  <si>
    <t>N.Thp.UL.Samp.Index11.PLMN</t>
  </si>
  <si>
    <t>C1911840647</t>
  </si>
  <si>
    <t>N.Thp.UL.Samp.Index12.PLMN</t>
  </si>
  <si>
    <t>C1911840648</t>
  </si>
  <si>
    <t>N.Thp.UL.Samp.Index13.PLMN</t>
  </si>
  <si>
    <t>C1911840649</t>
  </si>
  <si>
    <t>N.Thp.UL.Samp.Index14.PLMN</t>
  </si>
  <si>
    <t>C1911840650</t>
  </si>
  <si>
    <t>N.ThpVol.UL.Edge.PLMN</t>
  </si>
  <si>
    <t>C1911840653</t>
  </si>
  <si>
    <t>N.ThpVol.UE.UL.SmallPkt.Edge.PLMN</t>
  </si>
  <si>
    <t>C1911840655</t>
  </si>
  <si>
    <t>N.ThpTime.UE.UL.RmvSmallPkt.Edge.PLMN</t>
  </si>
  <si>
    <t>C1911840657</t>
  </si>
  <si>
    <t>N.ThpVol.DL.RedCap.PLMN</t>
  </si>
  <si>
    <t>C1911842643</t>
  </si>
  <si>
    <t>N.ThpVol.UL.RedCap.PLMN</t>
  </si>
  <si>
    <t>C1911842644</t>
  </si>
  <si>
    <t>N.User.RRCConn.Max.Operator</t>
  </si>
  <si>
    <t>C1911817042</t>
  </si>
  <si>
    <t>N.User.RRCConn.Avg.Operator</t>
  </si>
  <si>
    <t>C1911817043</t>
  </si>
  <si>
    <t>N.RRCConn.UserLic.Limit.Num.PLMN</t>
  </si>
  <si>
    <t>C1911822862</t>
  </si>
  <si>
    <t>N.Cell.Traffic.DRB.Max.PLMN</t>
  </si>
  <si>
    <t>C1911825143</t>
  </si>
  <si>
    <t>N.Cell.Traffic.DRB.PLMN</t>
  </si>
  <si>
    <t>C1911825144</t>
  </si>
  <si>
    <t>N.User.CA.Capability.Max.PLMN</t>
  </si>
  <si>
    <t>C1911827235</t>
  </si>
  <si>
    <t>N.User.CA.Capability.Avg.PLMN</t>
  </si>
  <si>
    <t>C1911827236</t>
  </si>
  <si>
    <t>N.SA.User.RRCConn.Max.PLMN</t>
  </si>
  <si>
    <t>C1911829561</t>
  </si>
  <si>
    <t>N.User.NsaDc.PSCell.Avg.PLMN</t>
  </si>
  <si>
    <t>C1911829562</t>
  </si>
  <si>
    <t>N.Cell.Traffic.DRB.Remained.PLMN</t>
  </si>
  <si>
    <t>C1911829602</t>
  </si>
  <si>
    <t>N.User.CA.PCell.UL.Avg.PLMN</t>
  </si>
  <si>
    <t>C1911829603</t>
  </si>
  <si>
    <t>N.User.CA.PCell.DL.Avg.PLMN</t>
  </si>
  <si>
    <t>C1911829604</t>
  </si>
  <si>
    <t>N.User.NsaDc.PSCell.Max.PLMN</t>
  </si>
  <si>
    <t>C1911829641</t>
  </si>
  <si>
    <t>N.User.NrDc.PCell.Avg.PLMN</t>
  </si>
  <si>
    <t>C1911833668</t>
  </si>
  <si>
    <t>N.User.NrDc.PCell.Max.PLMN</t>
  </si>
  <si>
    <t>C1911833669</t>
  </si>
  <si>
    <t>N.User.NrDc.PSCell.Avg.PLMN</t>
  </si>
  <si>
    <t>C1911833670</t>
  </si>
  <si>
    <t>N.User.NrDc.PSCell.Max.PLMN</t>
  </si>
  <si>
    <t>C1911833671</t>
  </si>
  <si>
    <t>N.User.Inactive.Avg.PLMN</t>
  </si>
  <si>
    <t>C1911835991</t>
  </si>
  <si>
    <t>N.User.Inactive.Max.PLMN</t>
  </si>
  <si>
    <t>C1911835992</t>
  </si>
  <si>
    <t>N.User.RRCConn.RedCap.Avg.PLMN</t>
  </si>
  <si>
    <t>C1911842647</t>
  </si>
  <si>
    <t>N.User.RRCConn.RedCap.Max.PLMN</t>
  </si>
  <si>
    <t>C1911842648</t>
  </si>
  <si>
    <t>N.RRCRedirection.N2E.Coverage</t>
  </si>
  <si>
    <t>C1911817044</t>
  </si>
  <si>
    <t>N.HO.InterRAT.N2E.PrepAttOut</t>
  </si>
  <si>
    <t>C1911817056</t>
  </si>
  <si>
    <t>N.HO.InterRAT.N2E.AMFAbnormRsp</t>
  </si>
  <si>
    <t>C1911817057</t>
  </si>
  <si>
    <t>N.HO.InterRAT.N2E.Coverage.PrepAttOut</t>
  </si>
  <si>
    <t>C1911817058</t>
  </si>
  <si>
    <t>N.HO.InterRAT.N2E.Prep.FailOut.NoReply</t>
  </si>
  <si>
    <t>C1911817059</t>
  </si>
  <si>
    <t>N.HO.InterRAT.N2E.Coverage.ExecSuccOut</t>
  </si>
  <si>
    <t>C1911817060</t>
  </si>
  <si>
    <t>N.HO.InterRAT.N2E.ExecAttOut</t>
  </si>
  <si>
    <t>C1911817061</t>
  </si>
  <si>
    <t>N.HO.InterRAT.N2E.Coverage.ExecAttOut</t>
  </si>
  <si>
    <t>C1911817062</t>
  </si>
  <si>
    <t>N.HO.InterRAT.N2E.ExecSuccOut</t>
  </si>
  <si>
    <t>C1911817063</t>
  </si>
  <si>
    <t>N.HO.InterRAT.N2E.Prep.FailOut.AMF</t>
  </si>
  <si>
    <t>C1911817064</t>
  </si>
  <si>
    <t>N.HO.InterRAT.N2E.Prep.FailOut.PrepFailure</t>
  </si>
  <si>
    <t>C1911817065</t>
  </si>
  <si>
    <t>N.HO.InterRAT.N2E.EPSFB.ExecSuccOut</t>
  </si>
  <si>
    <t>C1911817066</t>
  </si>
  <si>
    <t>N.HO.InterRAT.N2E.EPSFB.ExecAttOut</t>
  </si>
  <si>
    <t>C1911817067</t>
  </si>
  <si>
    <t>N.HO.InterRAT.N2E.EPSFB.PrepAttOut</t>
  </si>
  <si>
    <t>C1911817069</t>
  </si>
  <si>
    <t>N.RRCRedirection.N2E.EPSFB</t>
  </si>
  <si>
    <t>C1911817084</t>
  </si>
  <si>
    <t>N.HO.InterRAT.N2E.Duration.Avg</t>
  </si>
  <si>
    <t>C1911820460</t>
  </si>
  <si>
    <t>N.HO.InterRAT.N2E.ExecSuccOut.Duration.Avg</t>
  </si>
  <si>
    <t>C1911820461</t>
  </si>
  <si>
    <t>N.RRCRedirection.N2E.Emc.EPSFB</t>
  </si>
  <si>
    <t>C1911820686</t>
  </si>
  <si>
    <t>N.Emc.FB.PrepAtt</t>
  </si>
  <si>
    <t>C1911820687</t>
  </si>
  <si>
    <t>N.Emc.FB.PrepSucc</t>
  </si>
  <si>
    <t>C1911820688</t>
  </si>
  <si>
    <t>N.HO.InterRAT.N2E.Emc.EPSFB.PrepAttOut</t>
  </si>
  <si>
    <t>C1911820689</t>
  </si>
  <si>
    <t>N.HO.InterRAT.N2E.Emc.EPSFB.ExecAttOut</t>
  </si>
  <si>
    <t>C1911820690</t>
  </si>
  <si>
    <t>N.HO.InterRAT.N2E.Emc.EPSFB.ExecSuccOut</t>
  </si>
  <si>
    <t>C1911820691</t>
  </si>
  <si>
    <t>N.HO.InterRAT.N2E.EPSFB.Prep.FailOut.NoReply</t>
  </si>
  <si>
    <t>C1911820700</t>
  </si>
  <si>
    <t>N.HO.InterRAT.N2E.EPSFB.Prep.FailOut.PrepFailure</t>
  </si>
  <si>
    <t>C1911820701</t>
  </si>
  <si>
    <t>N.HO.InterRAT.N2E.EPSFB.Prep.FailOut.AMF</t>
  </si>
  <si>
    <t>C1911820702</t>
  </si>
  <si>
    <t>N.RRCRedirection.N2E.EPSFB.Timeout</t>
  </si>
  <si>
    <t>C1911820703</t>
  </si>
  <si>
    <t>N.HO.InterRAT.N2E.NoNRT</t>
  </si>
  <si>
    <t>C1911820763</t>
  </si>
  <si>
    <t>N.HO.InterRAT.N2E.EPSFB.AMFAbnormRsp</t>
  </si>
  <si>
    <t>C1911822808</t>
  </si>
  <si>
    <t>N.RRCRedirection.N2E.Blind</t>
  </si>
  <si>
    <t>C1911822809</t>
  </si>
  <si>
    <t>N.VoiceFB.RespSucc</t>
  </si>
  <si>
    <t>C1911822810</t>
  </si>
  <si>
    <t>N.Rcv.VoiceFB.Trig</t>
  </si>
  <si>
    <t>C1911822811</t>
  </si>
  <si>
    <t>N.HO.InterRAT.N2E.Prep.FailOut.NoReply.Voice</t>
  </si>
  <si>
    <t>C1911822815</t>
  </si>
  <si>
    <t>N.HO.InterRAT.N2E.Prep.FailOut.PrepFailure.Voice</t>
  </si>
  <si>
    <t>C1911822816</t>
  </si>
  <si>
    <t>N.HO.InterRAT.N2E.Prep.FailOut.AMF.Voice</t>
  </si>
  <si>
    <t>C1911822817</t>
  </si>
  <si>
    <t>N.HO.InterRAT.N2E.AMFAbnormRsp.Voice</t>
  </si>
  <si>
    <t>C1911822818</t>
  </si>
  <si>
    <t>N.HO.InterRAT.N2E.ExecSuccOut.Voice</t>
  </si>
  <si>
    <t>C1911822819</t>
  </si>
  <si>
    <t>N.HO.InterRAT.N2E.ExecAttOut.Voice</t>
  </si>
  <si>
    <t>C1911822820</t>
  </si>
  <si>
    <t>N.HO.InterRAT.N2E.PrepAttOut.Voice</t>
  </si>
  <si>
    <t>C1911822821</t>
  </si>
  <si>
    <t>N.HO.InterRAT.N2E.Exec.FailOut.ReEst.Voice</t>
  </si>
  <si>
    <t>C1911822968</t>
  </si>
  <si>
    <t>N.HO.InterRAT.N2E.Exec.FailOut.ReEst</t>
  </si>
  <si>
    <t>C1911822969</t>
  </si>
  <si>
    <t>N.VoiceBearer.Setup.Fail.Conflict</t>
  </si>
  <si>
    <t>C1911823037</t>
  </si>
  <si>
    <t>N.HO.InterRAT.N2E.Prep.FailOut.HOCancel</t>
  </si>
  <si>
    <t>C1911827154</t>
  </si>
  <si>
    <t>N.RRCRedirection.N2E.UeCapability</t>
  </si>
  <si>
    <t>C1911827171</t>
  </si>
  <si>
    <t>N.BlindHO.InterRAT.N2E.EPSFB.ExecAttOut</t>
  </si>
  <si>
    <t>C1911827209</t>
  </si>
  <si>
    <t>N.BlindHO.InterRAT.N2E.EPSFB.ExecSuccOut</t>
  </si>
  <si>
    <t>C1911827210</t>
  </si>
  <si>
    <t>N.BlindHO.InterRAT.N2E.EPSFB.PrepAttOut</t>
  </si>
  <si>
    <t>C1911827211</t>
  </si>
  <si>
    <t>N.HO.InterRAT.N2E.Data.Duration.Avg</t>
  </si>
  <si>
    <t>C1911829278</t>
  </si>
  <si>
    <t>N.HO.InterRAT.N2E.CallFB.Duration.Avg</t>
  </si>
  <si>
    <t>C1911829279</t>
  </si>
  <si>
    <t>N.RRCRedirection.N2E.Blind.PowerSaving</t>
  </si>
  <si>
    <t>C1911829364</t>
  </si>
  <si>
    <t>N.HO.InterRAT.N2E.ResourceOpt.ExecSuccOut</t>
  </si>
  <si>
    <t>C1911829365</t>
  </si>
  <si>
    <t>N.HO.InterRAT.N2E.ResourceOpt.ExecAttOut</t>
  </si>
  <si>
    <t>C1911829366</t>
  </si>
  <si>
    <t>N.HO.InterRAT.N2E.ResourceOpt.PrepAttOut</t>
  </si>
  <si>
    <t>C1911829367</t>
  </si>
  <si>
    <t>N.HO.InterRAT.N2E.Coverage.ExecSuccOut.Voice</t>
  </si>
  <si>
    <t>C1911829405</t>
  </si>
  <si>
    <t>N.HO.InterRAT.N2E.Coverage.ExecAttOut.Voice</t>
  </si>
  <si>
    <t>C1911829406</t>
  </si>
  <si>
    <t>N.HO.InterRAT.N2E.Coverage.PrepAttOut.Voice</t>
  </si>
  <si>
    <t>C1911829407</t>
  </si>
  <si>
    <t>N.HO.InterRAT.N2E.VoNRQual.ExecSuccOut.Voice</t>
  </si>
  <si>
    <t>C1911829517</t>
  </si>
  <si>
    <t>N.HO.InterRAT.N2E.VoNRQual.ExecAttOut.Voice</t>
  </si>
  <si>
    <t>C1911829518</t>
  </si>
  <si>
    <t>N.HO.InterRAT.N2E.VoNRQual.PrepAttOut.Voice</t>
  </si>
  <si>
    <t>C1911829519</t>
  </si>
  <si>
    <t>N.RRCRedirection.N2E</t>
  </si>
  <si>
    <t>C1911829520</t>
  </si>
  <si>
    <t>N.HO.InterRAT.N2E.ReEst.Succ.Voice</t>
  </si>
  <si>
    <t>C1911829536</t>
  </si>
  <si>
    <t>N.HO.InterRAT.N2E.ReEst.Succ</t>
  </si>
  <si>
    <t>C1911829537</t>
  </si>
  <si>
    <t>N.HO.InterRAT.N2E.Prep.FailOut.PrepFailure.TNL</t>
  </si>
  <si>
    <t>C1911831580</t>
  </si>
  <si>
    <t>N.HO.InterRAT.N2E.Prep.FailOut.PrepFailure.RNL</t>
  </si>
  <si>
    <t>C1911831581</t>
  </si>
  <si>
    <t>N.CallFB.RRCRedirection.Duration.Avg</t>
  </si>
  <si>
    <t>C1911831611</t>
  </si>
  <si>
    <t>N.CallFB.HO.Duration.Avg</t>
  </si>
  <si>
    <t>C1911831612</t>
  </si>
  <si>
    <t>N.VoiceFB.RespSucc.Cov</t>
  </si>
  <si>
    <t>C1911831622</t>
  </si>
  <si>
    <t>N.HO.InterRAT.N2E.ResourceOpt.ULCoverage.ExecSuccOut</t>
  </si>
  <si>
    <t>C1911831623</t>
  </si>
  <si>
    <t>N.HO.InterRAT.N2E.ResourceOpt.ULCoverage.ExecAttOut</t>
  </si>
  <si>
    <t>C1911831624</t>
  </si>
  <si>
    <t>N.HO.InterRAT.N2E.ResourceOpt.ULCoverage.PrepAttOut</t>
  </si>
  <si>
    <t>C1911831625</t>
  </si>
  <si>
    <t>N.RRCRedirection.N2E.HighSpeedUser</t>
  </si>
  <si>
    <t>C1911833773</t>
  </si>
  <si>
    <t>N.HO.InterRAT.N2E.EPSFB.ReEst.Succ</t>
  </si>
  <si>
    <t>C1911833866</t>
  </si>
  <si>
    <t>N.HO.InterRAT.N2E.VoNRQual.PrepAttOut.ViNR</t>
  </si>
  <si>
    <t>C1911836058</t>
  </si>
  <si>
    <t>N.HO.InterRAT.N2E.VoNRQual.ExecAttOut.ViNR</t>
  </si>
  <si>
    <t>C1911836059</t>
  </si>
  <si>
    <t>N.HO.InterRAT.N2E.VoNRQual.ExecSuccOut.ViNR</t>
  </si>
  <si>
    <t>C1911836060</t>
  </si>
  <si>
    <t>N.HO.InterRAT.N2E.PrepAttOut.ViNR</t>
  </si>
  <si>
    <t>C1911837972</t>
  </si>
  <si>
    <t>N.HO.InterRAT.N2E.ExecAttOut.ViNR</t>
  </si>
  <si>
    <t>C1911837973</t>
  </si>
  <si>
    <t>N.HO.InterRAT.N2E.ExecSuccOut.ViNR</t>
  </si>
  <si>
    <t>C1911837974</t>
  </si>
  <si>
    <t>N.RRCRedirection.N2E.Voice</t>
  </si>
  <si>
    <t>C1911837975</t>
  </si>
  <si>
    <t>N.RRCRedirection.N2E.ViNR</t>
  </si>
  <si>
    <t>C1911837976</t>
  </si>
  <si>
    <t>N.HO.InterRAT.N2E.ReEst.Succ.ViNR</t>
  </si>
  <si>
    <t>C1911838031</t>
  </si>
  <si>
    <t>N.RRCRedirection.N2E.Coverage.Voice</t>
  </si>
  <si>
    <t>C1911838095</t>
  </si>
  <si>
    <t>N.HO.InterRAT.N2E.ExecSuccOut.RedCap</t>
  </si>
  <si>
    <t>C1911840363</t>
  </si>
  <si>
    <t>N.HO.InterRAT.N2E.ExecAttOut.RedCap</t>
  </si>
  <si>
    <t>C1911840364</t>
  </si>
  <si>
    <t>N.HO.InterRAT.N2E.PrepAttOut.RedCap</t>
  </si>
  <si>
    <t>C1911840386</t>
  </si>
  <si>
    <t>N.RRCRedirection.N2E.Blind.Coverage.Voice</t>
  </si>
  <si>
    <t>C1911840483</t>
  </si>
  <si>
    <t>N.RRCRedirection.N2E.Blind.Coverage</t>
  </si>
  <si>
    <t>C1911840485</t>
  </si>
  <si>
    <t>N.HO.InterRAT.N2E.PowerSaving.PrepAttOut</t>
  </si>
  <si>
    <t>C1911840487</t>
  </si>
  <si>
    <t>N.HO.InterRAT.N2E.PowerSaving.ExecAttOut</t>
  </si>
  <si>
    <t>C1911840488</t>
  </si>
  <si>
    <t>N.HO.InterRAT.N2E.PowerSaving.ExecSuccOut</t>
  </si>
  <si>
    <t>C1911840489</t>
  </si>
  <si>
    <t>N.HO.InterRAT.N2E.PowerSaving.PrepAttOut.Voice</t>
  </si>
  <si>
    <t>C1911840490</t>
  </si>
  <si>
    <t>N.HO.InterRAT.N2E.PowerSaving.ExecAttOut.Voice</t>
  </si>
  <si>
    <t>C1911840491</t>
  </si>
  <si>
    <t>N.HO.InterRAT.N2E.PowerSaving.ExecSuccOut.Voice</t>
  </si>
  <si>
    <t>C1911840492</t>
  </si>
  <si>
    <t>N.HO.InterRAT.N2E.Coverage.PrepAttOut.ViNR</t>
  </si>
  <si>
    <t>C1911840582</t>
  </si>
  <si>
    <t>N.HO.InterRAT.N2E.Coverage.ExecAttOut.ViNR</t>
  </si>
  <si>
    <t>C1911840583</t>
  </si>
  <si>
    <t>N.HO.InterRAT.N2E.Coverage.ExecSuccOut.ViNR</t>
  </si>
  <si>
    <t>C1911840584</t>
  </si>
  <si>
    <t>N.RRCRedirection.N2E.Coverage.ViNR</t>
  </si>
  <si>
    <t>C1911840585</t>
  </si>
  <si>
    <t>N.RRCRedirection.N2E.Redcap</t>
  </si>
  <si>
    <t>C1911844977</t>
  </si>
  <si>
    <t>N.RRCRedirection.N2E.AbnormUe</t>
  </si>
  <si>
    <t>C1911844988</t>
  </si>
  <si>
    <t>ENODEB_ID</t>
  </si>
  <si>
    <t>eNodeBID</t>
  </si>
  <si>
    <t>N.HO.InterRAT.NCell.N2E.ExecAttOut</t>
  </si>
  <si>
    <t>C1911817053</t>
  </si>
  <si>
    <t>N.HO.InterRAT.NCell.N2E.PrepAttOut</t>
  </si>
  <si>
    <t>C1911817054</t>
  </si>
  <si>
    <t>N.HO.InterRAT.NCell.N2E.ExecSuccOut</t>
  </si>
  <si>
    <t>C1911817055</t>
  </si>
  <si>
    <t>N.HO.InterRAT.NCell.VoiceFB.PrepAttOut</t>
  </si>
  <si>
    <t>C1911820697</t>
  </si>
  <si>
    <t>N.HO.InterRAT.NCell.VoiceFB.ExecAttOut</t>
  </si>
  <si>
    <t>C1911820698</t>
  </si>
  <si>
    <t>N.HO.InterRAT.NCell.VoiceFB.ExecSuccOut</t>
  </si>
  <si>
    <t>C1911820699</t>
  </si>
  <si>
    <t>N.HO.InterRAT.NCell.N2E.ExecSuccOut.Voice</t>
  </si>
  <si>
    <t>C1911829275</t>
  </si>
  <si>
    <t>N.HO.InterRAT.NCell.N2E.ExecAttOut.Voice</t>
  </si>
  <si>
    <t>C1911829276</t>
  </si>
  <si>
    <t>N.HO.InterRAT.NCell.N2E.PrepAttOut.Voice</t>
  </si>
  <si>
    <t>C1911829277</t>
  </si>
  <si>
    <t>N.UL.NI.Avg.PRB0</t>
  </si>
  <si>
    <t>C1911819901</t>
  </si>
  <si>
    <t>N.UL.NI.Max.PRB0</t>
  </si>
  <si>
    <t>C1911819902</t>
  </si>
  <si>
    <t>N.UL.NI.Avg.PRB1</t>
  </si>
  <si>
    <t>C1911819907</t>
  </si>
  <si>
    <t>N.UL.NI.Avg.PRB2</t>
  </si>
  <si>
    <t>C1911819908</t>
  </si>
  <si>
    <t>N.UL.NI.Avg.PRB3</t>
  </si>
  <si>
    <t>C1911819909</t>
  </si>
  <si>
    <t>N.UL.NI.Avg.PRB4</t>
  </si>
  <si>
    <t>C1911819910</t>
  </si>
  <si>
    <t>N.UL.NI.Avg.PRB5</t>
  </si>
  <si>
    <t>C1911819911</t>
  </si>
  <si>
    <t>N.UL.NI.Avg.PRB6</t>
  </si>
  <si>
    <t>C1911819912</t>
  </si>
  <si>
    <t>N.UL.NI.Avg.PRB7</t>
  </si>
  <si>
    <t>C1911819913</t>
  </si>
  <si>
    <t>N.UL.NI.Avg.PRB8</t>
  </si>
  <si>
    <t>C1911819914</t>
  </si>
  <si>
    <t>N.UL.NI.Avg.PRB9</t>
  </si>
  <si>
    <t>C1911819915</t>
  </si>
  <si>
    <t>N.UL.NI.Avg.PRB10</t>
  </si>
  <si>
    <t>C1911819916</t>
  </si>
  <si>
    <t>N.UL.NI.Avg.PRB11</t>
  </si>
  <si>
    <t>C1911819917</t>
  </si>
  <si>
    <t>N.UL.NI.Avg.PRB12</t>
  </si>
  <si>
    <t>C1911819918</t>
  </si>
  <si>
    <t>N.UL.NI.Avg.PRB13</t>
  </si>
  <si>
    <t>C1911819919</t>
  </si>
  <si>
    <t>N.UL.NI.Avg.PRB14</t>
  </si>
  <si>
    <t>C1911819920</t>
  </si>
  <si>
    <t>N.UL.NI.Avg.PRB15</t>
  </si>
  <si>
    <t>C1911819921</t>
  </si>
  <si>
    <t>N.UL.NI.Avg.PRB16</t>
  </si>
  <si>
    <t>C1911819922</t>
  </si>
  <si>
    <t>N.UL.NI.Avg.PRB17</t>
  </si>
  <si>
    <t>C1911819923</t>
  </si>
  <si>
    <t>N.UL.NI.Avg.PRB18</t>
  </si>
  <si>
    <t>C1911819924</t>
  </si>
  <si>
    <t>N.UL.NI.Avg.PRB19</t>
  </si>
  <si>
    <t>C1911819925</t>
  </si>
  <si>
    <t>N.UL.NI.Avg.PRB20</t>
  </si>
  <si>
    <t>C1911819926</t>
  </si>
  <si>
    <t>N.UL.NI.Avg.PRB21</t>
  </si>
  <si>
    <t>C1911819927</t>
  </si>
  <si>
    <t>N.UL.NI.Avg.PRB22</t>
  </si>
  <si>
    <t>C1911819928</t>
  </si>
  <si>
    <t>N.UL.NI.Avg.PRB23</t>
  </si>
  <si>
    <t>C1911819929</t>
  </si>
  <si>
    <t>N.UL.NI.Avg.PRB24</t>
  </si>
  <si>
    <t>C1911819930</t>
  </si>
  <si>
    <t>N.UL.NI.Avg.PRB25</t>
  </si>
  <si>
    <t>C1911819931</t>
  </si>
  <si>
    <t>N.UL.NI.Avg.PRB26</t>
  </si>
  <si>
    <t>C1911819932</t>
  </si>
  <si>
    <t>N.UL.NI.Avg.PRB27</t>
  </si>
  <si>
    <t>C1911819933</t>
  </si>
  <si>
    <t>N.UL.NI.Avg.PRB28</t>
  </si>
  <si>
    <t>C1911819934</t>
  </si>
  <si>
    <t>N.UL.NI.Avg.PRB29</t>
  </si>
  <si>
    <t>C1911819935</t>
  </si>
  <si>
    <t>N.UL.NI.Avg.PRB30</t>
  </si>
  <si>
    <t>C1911819936</t>
  </si>
  <si>
    <t>N.UL.NI.Avg.PRB31</t>
  </si>
  <si>
    <t>C1911819937</t>
  </si>
  <si>
    <t>N.UL.NI.Avg.PRB32</t>
  </si>
  <si>
    <t>C1911819938</t>
  </si>
  <si>
    <t>N.UL.NI.Avg.PRB33</t>
  </si>
  <si>
    <t>C1911819939</t>
  </si>
  <si>
    <t>N.UL.NI.Avg.PRB34</t>
  </si>
  <si>
    <t>C1911819940</t>
  </si>
  <si>
    <t>N.UL.NI.Avg.PRB35</t>
  </si>
  <si>
    <t>C1911819941</t>
  </si>
  <si>
    <t>N.UL.NI.Avg.PRB36</t>
  </si>
  <si>
    <t>C1911819942</t>
  </si>
  <si>
    <t>N.UL.NI.Avg.PRB37</t>
  </si>
  <si>
    <t>C1911819943</t>
  </si>
  <si>
    <t>N.UL.NI.Avg.PRB38</t>
  </si>
  <si>
    <t>C1911819944</t>
  </si>
  <si>
    <t>N.UL.NI.Avg.PRB39</t>
  </si>
  <si>
    <t>C1911819945</t>
  </si>
  <si>
    <t>N.UL.NI.Avg.PRB40</t>
  </si>
  <si>
    <t>C1911819946</t>
  </si>
  <si>
    <t>N.UL.NI.Avg.PRB41</t>
  </si>
  <si>
    <t>C1911819947</t>
  </si>
  <si>
    <t>N.UL.NI.Avg.PRB42</t>
  </si>
  <si>
    <t>C1911819948</t>
  </si>
  <si>
    <t>N.UL.NI.Avg.PRB43</t>
  </si>
  <si>
    <t>C1911819949</t>
  </si>
  <si>
    <t>N.UL.NI.Avg.PRB44</t>
  </si>
  <si>
    <t>C1911819950</t>
  </si>
  <si>
    <t>N.UL.NI.Avg.PRB45</t>
  </si>
  <si>
    <t>C1911819951</t>
  </si>
  <si>
    <t>N.UL.NI.Avg.PRB46</t>
  </si>
  <si>
    <t>C1911819952</t>
  </si>
  <si>
    <t>N.UL.NI.Avg.PRB47</t>
  </si>
  <si>
    <t>C1911819953</t>
  </si>
  <si>
    <t>N.UL.NI.Avg.PRB48</t>
  </si>
  <si>
    <t>C1911819954</t>
  </si>
  <si>
    <t>N.UL.NI.Avg.PRB49</t>
  </si>
  <si>
    <t>C1911819955</t>
  </si>
  <si>
    <t>N.UL.NI.Avg.PRB50</t>
  </si>
  <si>
    <t>C1911819956</t>
  </si>
  <si>
    <t>N.UL.NI.Avg.PRB51</t>
  </si>
  <si>
    <t>C1911819957</t>
  </si>
  <si>
    <t>N.UL.NI.Avg.PRB52</t>
  </si>
  <si>
    <t>C1911819958</t>
  </si>
  <si>
    <t>N.UL.NI.Avg.PRB53</t>
  </si>
  <si>
    <t>C1911819959</t>
  </si>
  <si>
    <t>N.UL.NI.Avg.PRB54</t>
  </si>
  <si>
    <t>C1911819960</t>
  </si>
  <si>
    <t>N.UL.NI.Avg.PRB55</t>
  </si>
  <si>
    <t>C1911819961</t>
  </si>
  <si>
    <t>N.UL.NI.Avg.PRB56</t>
  </si>
  <si>
    <t>C1911819962</t>
  </si>
  <si>
    <t>N.UL.NI.Avg.PRB57</t>
  </si>
  <si>
    <t>C1911819963</t>
  </si>
  <si>
    <t>N.UL.NI.Avg.PRB58</t>
  </si>
  <si>
    <t>C1911819964</t>
  </si>
  <si>
    <t>N.UL.NI.Avg.PRB59</t>
  </si>
  <si>
    <t>C1911819965</t>
  </si>
  <si>
    <t>N.UL.NI.Avg.PRB60</t>
  </si>
  <si>
    <t>C1911819966</t>
  </si>
  <si>
    <t>N.UL.NI.Avg.PRB61</t>
  </si>
  <si>
    <t>C1911819967</t>
  </si>
  <si>
    <t>N.UL.NI.Avg.PRB62</t>
  </si>
  <si>
    <t>C1911819968</t>
  </si>
  <si>
    <t>N.UL.NI.Avg.PRB63</t>
  </si>
  <si>
    <t>C1911819969</t>
  </si>
  <si>
    <t>N.UL.NI.Avg.PRB64</t>
  </si>
  <si>
    <t>C1911819970</t>
  </si>
  <si>
    <t>N.UL.NI.Avg.PRB65</t>
  </si>
  <si>
    <t>C1911819971</t>
  </si>
  <si>
    <t>N.UL.NI.Avg.PRB66</t>
  </si>
  <si>
    <t>C1911819972</t>
  </si>
  <si>
    <t>N.UL.NI.Avg.PRB67</t>
  </si>
  <si>
    <t>C1911819973</t>
  </si>
  <si>
    <t>N.UL.NI.Avg.PRB68</t>
  </si>
  <si>
    <t>C1911819974</t>
  </si>
  <si>
    <t>N.UL.NI.Avg.PRB69</t>
  </si>
  <si>
    <t>C1911819975</t>
  </si>
  <si>
    <t>N.UL.NI.Avg.PRB70</t>
  </si>
  <si>
    <t>C1911819976</t>
  </si>
  <si>
    <t>N.UL.NI.Avg.PRB71</t>
  </si>
  <si>
    <t>C1911819977</t>
  </si>
  <si>
    <t>N.UL.NI.Avg.PRB72</t>
  </si>
  <si>
    <t>C1911819978</t>
  </si>
  <si>
    <t>N.UL.NI.Avg.PRB73</t>
  </si>
  <si>
    <t>C1911819979</t>
  </si>
  <si>
    <t>N.UL.NI.Avg.PRB74</t>
  </si>
  <si>
    <t>C1911819980</t>
  </si>
  <si>
    <t>N.UL.NI.Avg.PRB75</t>
  </si>
  <si>
    <t>C1911819981</t>
  </si>
  <si>
    <t>N.UL.NI.Avg.PRB76</t>
  </si>
  <si>
    <t>C1911819982</t>
  </si>
  <si>
    <t>N.UL.NI.Avg.PRB77</t>
  </si>
  <si>
    <t>C1911819983</t>
  </si>
  <si>
    <t>N.UL.NI.Avg.PRB78</t>
  </si>
  <si>
    <t>C1911819984</t>
  </si>
  <si>
    <t>N.UL.NI.Avg.PRB79</t>
  </si>
  <si>
    <t>C1911819985</t>
  </si>
  <si>
    <t>N.UL.NI.Avg.PRB80</t>
  </si>
  <si>
    <t>C1911819986</t>
  </si>
  <si>
    <t>N.UL.NI.Avg.PRB81</t>
  </si>
  <si>
    <t>C1911819987</t>
  </si>
  <si>
    <t>N.UL.NI.Avg.PRB82</t>
  </si>
  <si>
    <t>C1911819988</t>
  </si>
  <si>
    <t>N.UL.NI.Avg.PRB83</t>
  </si>
  <si>
    <t>C1911819989</t>
  </si>
  <si>
    <t>N.UL.NI.Avg.PRB84</t>
  </si>
  <si>
    <t>C1911819990</t>
  </si>
  <si>
    <t>N.UL.NI.Avg.PRB85</t>
  </si>
  <si>
    <t>C1911819991</t>
  </si>
  <si>
    <t>N.UL.NI.Avg.PRB86</t>
  </si>
  <si>
    <t>C1911819992</t>
  </si>
  <si>
    <t>N.UL.NI.Avg.PRB87</t>
  </si>
  <si>
    <t>C1911819993</t>
  </si>
  <si>
    <t>N.UL.NI.Avg.PRB88</t>
  </si>
  <si>
    <t>C1911819994</t>
  </si>
  <si>
    <t>N.UL.NI.Avg.PRB89</t>
  </si>
  <si>
    <t>C1911819995</t>
  </si>
  <si>
    <t>N.UL.NI.Avg.PRB90</t>
  </si>
  <si>
    <t>C1911819996</t>
  </si>
  <si>
    <t>N.UL.NI.Avg.PRB91</t>
  </si>
  <si>
    <t>C1911819997</t>
  </si>
  <si>
    <t>N.UL.NI.Avg.PRB92</t>
  </si>
  <si>
    <t>C1911819998</t>
  </si>
  <si>
    <t>N.UL.NI.Avg.PRB93</t>
  </si>
  <si>
    <t>C1911819999</t>
  </si>
  <si>
    <t>N.UL.NI.Avg.PRB94</t>
  </si>
  <si>
    <t>C1911820000</t>
  </si>
  <si>
    <t>N.UL.NI.Avg.PRB95</t>
  </si>
  <si>
    <t>C1911820001</t>
  </si>
  <si>
    <t>N.UL.NI.Avg.PRB96</t>
  </si>
  <si>
    <t>C1911820002</t>
  </si>
  <si>
    <t>N.UL.NI.Avg.PRB97</t>
  </si>
  <si>
    <t>C1911820003</t>
  </si>
  <si>
    <t>N.UL.NI.Avg.PRB98</t>
  </si>
  <si>
    <t>C1911820004</t>
  </si>
  <si>
    <t>N.UL.NI.Avg.PRB99</t>
  </si>
  <si>
    <t>C1911820005</t>
  </si>
  <si>
    <t>N.UL.NI.Max.PRB1</t>
  </si>
  <si>
    <t>C1911820006</t>
  </si>
  <si>
    <t>N.UL.NI.Max.PRB2</t>
  </si>
  <si>
    <t>C1911820007</t>
  </si>
  <si>
    <t>N.UL.NI.Max.PRB3</t>
  </si>
  <si>
    <t>C1911820008</t>
  </si>
  <si>
    <t>N.UL.NI.Max.PRB4</t>
  </si>
  <si>
    <t>C1911820009</t>
  </si>
  <si>
    <t>N.UL.NI.Max.PRB5</t>
  </si>
  <si>
    <t>C1911820010</t>
  </si>
  <si>
    <t>N.UL.NI.Max.PRB6</t>
  </si>
  <si>
    <t>C1911820011</t>
  </si>
  <si>
    <t>N.UL.NI.Max.PRB7</t>
  </si>
  <si>
    <t>C1911820012</t>
  </si>
  <si>
    <t>N.UL.NI.Max.PRB8</t>
  </si>
  <si>
    <t>C1911820013</t>
  </si>
  <si>
    <t>N.UL.NI.Max.PRB9</t>
  </si>
  <si>
    <t>C1911820014</t>
  </si>
  <si>
    <t>N.UL.NI.Max.PRB10</t>
  </si>
  <si>
    <t>C1911820015</t>
  </si>
  <si>
    <t>N.UL.NI.Max.PRB11</t>
  </si>
  <si>
    <t>C1911820016</t>
  </si>
  <si>
    <t>N.UL.NI.Max.PRB12</t>
  </si>
  <si>
    <t>C1911820017</t>
  </si>
  <si>
    <t>N.UL.NI.Max.PRB13</t>
  </si>
  <si>
    <t>C1911820018</t>
  </si>
  <si>
    <t>N.UL.NI.Max.PRB14</t>
  </si>
  <si>
    <t>C1911820019</t>
  </si>
  <si>
    <t>N.UL.NI.Max.PRB15</t>
  </si>
  <si>
    <t>C1911820020</t>
  </si>
  <si>
    <t>N.UL.NI.Max.PRB16</t>
  </si>
  <si>
    <t>C1911820021</t>
  </si>
  <si>
    <t>N.UL.NI.Max.PRB17</t>
  </si>
  <si>
    <t>C1911820022</t>
  </si>
  <si>
    <t>N.UL.NI.Max.PRB18</t>
  </si>
  <si>
    <t>C1911820023</t>
  </si>
  <si>
    <t>N.UL.NI.Max.PRB19</t>
  </si>
  <si>
    <t>C1911820024</t>
  </si>
  <si>
    <t>N.UL.NI.Max.PRB20</t>
  </si>
  <si>
    <t>C1911820025</t>
  </si>
  <si>
    <t>N.UL.NI.Max.PRB21</t>
  </si>
  <si>
    <t>C1911820026</t>
  </si>
  <si>
    <t>N.UL.NI.Max.PRB22</t>
  </si>
  <si>
    <t>C1911820027</t>
  </si>
  <si>
    <t>N.UL.NI.Max.PRB23</t>
  </si>
  <si>
    <t>C1911820028</t>
  </si>
  <si>
    <t>N.UL.NI.Max.PRB24</t>
  </si>
  <si>
    <t>C1911820029</t>
  </si>
  <si>
    <t>N.UL.NI.Max.PRB25</t>
  </si>
  <si>
    <t>C1911820030</t>
  </si>
  <si>
    <t>N.UL.NI.Max.PRB26</t>
  </si>
  <si>
    <t>C1911820031</t>
  </si>
  <si>
    <t>N.UL.NI.Max.PRB27</t>
  </si>
  <si>
    <t>C1911820032</t>
  </si>
  <si>
    <t>N.UL.NI.Max.PRB28</t>
  </si>
  <si>
    <t>C1911820033</t>
  </si>
  <si>
    <t>N.UL.NI.Max.PRB29</t>
  </si>
  <si>
    <t>C1911820034</t>
  </si>
  <si>
    <t>N.UL.NI.Max.PRB30</t>
  </si>
  <si>
    <t>C1911820035</t>
  </si>
  <si>
    <t>N.UL.NI.Max.PRB31</t>
  </si>
  <si>
    <t>C1911820036</t>
  </si>
  <si>
    <t>N.UL.NI.Max.PRB32</t>
  </si>
  <si>
    <t>C1911820037</t>
  </si>
  <si>
    <t>N.UL.NI.Max.PRB33</t>
  </si>
  <si>
    <t>C1911820038</t>
  </si>
  <si>
    <t>N.UL.NI.Max.PRB34</t>
  </si>
  <si>
    <t>C1911820039</t>
  </si>
  <si>
    <t>N.UL.NI.Max.PRB35</t>
  </si>
  <si>
    <t>C1911820040</t>
  </si>
  <si>
    <t>N.UL.NI.Max.PRB36</t>
  </si>
  <si>
    <t>C1911820041</t>
  </si>
  <si>
    <t>N.UL.NI.Max.PRB37</t>
  </si>
  <si>
    <t>C1911820042</t>
  </si>
  <si>
    <t>N.UL.NI.Max.PRB38</t>
  </si>
  <si>
    <t>C1911820043</t>
  </si>
  <si>
    <t>N.UL.NI.Max.PRB39</t>
  </si>
  <si>
    <t>C1911820044</t>
  </si>
  <si>
    <t>N.UL.NI.Max.PRB40</t>
  </si>
  <si>
    <t>C1911820045</t>
  </si>
  <si>
    <t>N.UL.NI.Max.PRB41</t>
  </si>
  <si>
    <t>C1911820046</t>
  </si>
  <si>
    <t>N.UL.NI.Max.PRB42</t>
  </si>
  <si>
    <t>C1911820047</t>
  </si>
  <si>
    <t>N.UL.NI.Max.PRB43</t>
  </si>
  <si>
    <t>C1911820048</t>
  </si>
  <si>
    <t>N.UL.NI.Max.PRB44</t>
  </si>
  <si>
    <t>C1911820049</t>
  </si>
  <si>
    <t>N.UL.NI.Max.PRB45</t>
  </si>
  <si>
    <t>C1911820050</t>
  </si>
  <si>
    <t>N.UL.NI.Max.PRB46</t>
  </si>
  <si>
    <t>C1911820051</t>
  </si>
  <si>
    <t>N.UL.NI.Max.PRB47</t>
  </si>
  <si>
    <t>C1911820052</t>
  </si>
  <si>
    <t>N.UL.NI.Max.PRB48</t>
  </si>
  <si>
    <t>C1911820053</t>
  </si>
  <si>
    <t>N.UL.NI.Max.PRB49</t>
  </si>
  <si>
    <t>C1911820054</t>
  </si>
  <si>
    <t>N.UL.NI.Max.PRB50</t>
  </si>
  <si>
    <t>C1911820055</t>
  </si>
  <si>
    <t>N.UL.NI.Max.PRB51</t>
  </si>
  <si>
    <t>C1911820056</t>
  </si>
  <si>
    <t>N.UL.NI.Max.PRB52</t>
  </si>
  <si>
    <t>C1911820057</t>
  </si>
  <si>
    <t>N.UL.NI.Max.PRB53</t>
  </si>
  <si>
    <t>C1911820058</t>
  </si>
  <si>
    <t>N.UL.NI.Max.PRB54</t>
  </si>
  <si>
    <t>C1911820059</t>
  </si>
  <si>
    <t>N.UL.NI.Max.PRB55</t>
  </si>
  <si>
    <t>C1911820060</t>
  </si>
  <si>
    <t>N.UL.NI.Max.PRB56</t>
  </si>
  <si>
    <t>C1911820061</t>
  </si>
  <si>
    <t>N.UL.NI.Max.PRB57</t>
  </si>
  <si>
    <t>C1911820062</t>
  </si>
  <si>
    <t>N.UL.NI.Max.PRB58</t>
  </si>
  <si>
    <t>C1911820063</t>
  </si>
  <si>
    <t>N.UL.NI.Max.PRB59</t>
  </si>
  <si>
    <t>C1911820064</t>
  </si>
  <si>
    <t>N.UL.NI.Max.PRB60</t>
  </si>
  <si>
    <t>C1911820065</t>
  </si>
  <si>
    <t>N.UL.NI.Max.PRB61</t>
  </si>
  <si>
    <t>C1911820066</t>
  </si>
  <si>
    <t>N.UL.NI.Max.PRB62</t>
  </si>
  <si>
    <t>C1911820067</t>
  </si>
  <si>
    <t>N.UL.NI.Max.PRB63</t>
  </si>
  <si>
    <t>C1911820068</t>
  </si>
  <si>
    <t>N.UL.NI.Max.PRB64</t>
  </si>
  <si>
    <t>C1911820069</t>
  </si>
  <si>
    <t>N.UL.NI.Max.PRB65</t>
  </si>
  <si>
    <t>C1911820070</t>
  </si>
  <si>
    <t>N.UL.NI.Max.PRB66</t>
  </si>
  <si>
    <t>C1911820071</t>
  </si>
  <si>
    <t>N.UL.NI.Max.PRB67</t>
  </si>
  <si>
    <t>C1911820072</t>
  </si>
  <si>
    <t>N.UL.NI.Max.PRB68</t>
  </si>
  <si>
    <t>C1911820073</t>
  </si>
  <si>
    <t>N.UL.NI.Max.PRB69</t>
  </si>
  <si>
    <t>C1911820074</t>
  </si>
  <si>
    <t>N.UL.NI.Max.PRB70</t>
  </si>
  <si>
    <t>C1911820075</t>
  </si>
  <si>
    <t>N.UL.NI.Max.PRB71</t>
  </si>
  <si>
    <t>C1911820076</t>
  </si>
  <si>
    <t>N.UL.NI.Max.PRB72</t>
  </si>
  <si>
    <t>C1911820077</t>
  </si>
  <si>
    <t>N.UL.NI.Max.PRB73</t>
  </si>
  <si>
    <t>C1911820078</t>
  </si>
  <si>
    <t>N.UL.NI.Max.PRB74</t>
  </si>
  <si>
    <t>C1911820079</t>
  </si>
  <si>
    <t>N.UL.NI.Max.PRB75</t>
  </si>
  <si>
    <t>C1911820080</t>
  </si>
  <si>
    <t>N.UL.NI.Max.PRB76</t>
  </si>
  <si>
    <t>C1911820081</t>
  </si>
  <si>
    <t>N.UL.NI.Max.PRB77</t>
  </si>
  <si>
    <t>C1911820082</t>
  </si>
  <si>
    <t>N.UL.NI.Max.PRB78</t>
  </si>
  <si>
    <t>C1911820083</t>
  </si>
  <si>
    <t>N.UL.NI.Max.PRB79</t>
  </si>
  <si>
    <t>C1911820084</t>
  </si>
  <si>
    <t>N.UL.NI.Max.PRB80</t>
  </si>
  <si>
    <t>C1911820085</t>
  </si>
  <si>
    <t>N.UL.NI.Max.PRB81</t>
  </si>
  <si>
    <t>C1911820086</t>
  </si>
  <si>
    <t>N.UL.NI.Max.PRB82</t>
  </si>
  <si>
    <t>C1911820087</t>
  </si>
  <si>
    <t>N.UL.NI.Max.PRB83</t>
  </si>
  <si>
    <t>C1911820088</t>
  </si>
  <si>
    <t>N.UL.NI.Max.PRB84</t>
  </si>
  <si>
    <t>C1911820089</t>
  </si>
  <si>
    <t>N.UL.NI.Max.PRB85</t>
  </si>
  <si>
    <t>C1911820090</t>
  </si>
  <si>
    <t>N.UL.NI.Max.PRB86</t>
  </si>
  <si>
    <t>C1911820091</t>
  </si>
  <si>
    <t>N.UL.NI.Max.PRB87</t>
  </si>
  <si>
    <t>C1911820092</t>
  </si>
  <si>
    <t>N.UL.NI.Max.PRB88</t>
  </si>
  <si>
    <t>C1911820093</t>
  </si>
  <si>
    <t>N.UL.NI.Max.PRB89</t>
  </si>
  <si>
    <t>C1911820094</t>
  </si>
  <si>
    <t>N.UL.NI.Max.PRB90</t>
  </si>
  <si>
    <t>C1911820095</t>
  </si>
  <si>
    <t>N.UL.NI.Max.PRB91</t>
  </si>
  <si>
    <t>C1911820096</t>
  </si>
  <si>
    <t>N.UL.NI.Max.PRB92</t>
  </si>
  <si>
    <t>C1911820097</t>
  </si>
  <si>
    <t>N.UL.NI.Max.PRB93</t>
  </si>
  <si>
    <t>C1911820098</t>
  </si>
  <si>
    <t>N.UL.NI.Max.PRB94</t>
  </si>
  <si>
    <t>C1911820099</t>
  </si>
  <si>
    <t>N.UL.NI.Max.PRB95</t>
  </si>
  <si>
    <t>C1911820100</t>
  </si>
  <si>
    <t>N.UL.NI.Max.PRB96</t>
  </si>
  <si>
    <t>C1911820101</t>
  </si>
  <si>
    <t>N.UL.NI.Max.PRB97</t>
  </si>
  <si>
    <t>C1911820102</t>
  </si>
  <si>
    <t>N.UL.NI.Max.PRB98</t>
  </si>
  <si>
    <t>C1911820103</t>
  </si>
  <si>
    <t>N.UL.NI.Max.PRB99</t>
  </si>
  <si>
    <t>C1911820104</t>
  </si>
  <si>
    <t>N.UL.NI.Avg.PRB200</t>
  </si>
  <si>
    <t>C1911819905</t>
  </si>
  <si>
    <t>N.UL.NI.Max.PRB200</t>
  </si>
  <si>
    <t>C1911819906</t>
  </si>
  <si>
    <t>N.UL.NI.Avg.PRB201</t>
  </si>
  <si>
    <t>C1911820303</t>
  </si>
  <si>
    <t>N.UL.NI.Avg.PRB202</t>
  </si>
  <si>
    <t>C1911820304</t>
  </si>
  <si>
    <t>N.UL.NI.Avg.PRB203</t>
  </si>
  <si>
    <t>C1911820305</t>
  </si>
  <si>
    <t>N.UL.NI.Avg.PRB204</t>
  </si>
  <si>
    <t>C1911820306</t>
  </si>
  <si>
    <t>N.UL.NI.Avg.PRB205</t>
  </si>
  <si>
    <t>C1911820307</t>
  </si>
  <si>
    <t>N.UL.NI.Avg.PRB206</t>
  </si>
  <si>
    <t>C1911820308</t>
  </si>
  <si>
    <t>N.UL.NI.Avg.PRB207</t>
  </si>
  <si>
    <t>C1911820309</t>
  </si>
  <si>
    <t>N.UL.NI.Avg.PRB208</t>
  </si>
  <si>
    <t>C1911820310</t>
  </si>
  <si>
    <t>N.UL.NI.Avg.PRB209</t>
  </si>
  <si>
    <t>C1911820311</t>
  </si>
  <si>
    <t>N.UL.NI.Avg.PRB210</t>
  </si>
  <si>
    <t>C1911820312</t>
  </si>
  <si>
    <t>N.UL.NI.Avg.PRB211</t>
  </si>
  <si>
    <t>C1911820313</t>
  </si>
  <si>
    <t>N.UL.NI.Avg.PRB212</t>
  </si>
  <si>
    <t>C1911820314</t>
  </si>
  <si>
    <t>N.UL.NI.Avg.PRB213</t>
  </si>
  <si>
    <t>C1911820315</t>
  </si>
  <si>
    <t>N.UL.NI.Avg.PRB214</t>
  </si>
  <si>
    <t>C1911820316</t>
  </si>
  <si>
    <t>N.UL.NI.Avg.PRB215</t>
  </si>
  <si>
    <t>C1911820317</t>
  </si>
  <si>
    <t>N.UL.NI.Avg.PRB216</t>
  </si>
  <si>
    <t>C1911820318</t>
  </si>
  <si>
    <t>N.UL.NI.Avg.PRB217</t>
  </si>
  <si>
    <t>C1911820319</t>
  </si>
  <si>
    <t>N.UL.NI.Avg.PRB218</t>
  </si>
  <si>
    <t>C1911820320</t>
  </si>
  <si>
    <t>N.UL.NI.Avg.PRB219</t>
  </si>
  <si>
    <t>C1911820321</t>
  </si>
  <si>
    <t>N.UL.NI.Avg.PRB220</t>
  </si>
  <si>
    <t>C1911820322</t>
  </si>
  <si>
    <t>N.UL.NI.Avg.PRB221</t>
  </si>
  <si>
    <t>C1911820323</t>
  </si>
  <si>
    <t>N.UL.NI.Avg.PRB222</t>
  </si>
  <si>
    <t>C1911820324</t>
  </si>
  <si>
    <t>N.UL.NI.Avg.PRB223</t>
  </si>
  <si>
    <t>C1911820325</t>
  </si>
  <si>
    <t>N.UL.NI.Avg.PRB224</t>
  </si>
  <si>
    <t>C1911820326</t>
  </si>
  <si>
    <t>N.UL.NI.Avg.PRB225</t>
  </si>
  <si>
    <t>C1911820327</t>
  </si>
  <si>
    <t>N.UL.NI.Avg.PRB226</t>
  </si>
  <si>
    <t>C1911820328</t>
  </si>
  <si>
    <t>N.UL.NI.Avg.PRB227</t>
  </si>
  <si>
    <t>C1911820329</t>
  </si>
  <si>
    <t>N.UL.NI.Avg.PRB228</t>
  </si>
  <si>
    <t>C1911820330</t>
  </si>
  <si>
    <t>N.UL.NI.Avg.PRB229</t>
  </si>
  <si>
    <t>C1911820331</t>
  </si>
  <si>
    <t>N.UL.NI.Avg.PRB230</t>
  </si>
  <si>
    <t>C1911820332</t>
  </si>
  <si>
    <t>N.UL.NI.Avg.PRB231</t>
  </si>
  <si>
    <t>C1911820333</t>
  </si>
  <si>
    <t>N.UL.NI.Avg.PRB232</t>
  </si>
  <si>
    <t>C1911820334</t>
  </si>
  <si>
    <t>N.UL.NI.Avg.PRB233</t>
  </si>
  <si>
    <t>C1911820335</t>
  </si>
  <si>
    <t>N.UL.NI.Avg.PRB234</t>
  </si>
  <si>
    <t>C1911820336</t>
  </si>
  <si>
    <t>N.UL.NI.Avg.PRB235</t>
  </si>
  <si>
    <t>C1911820337</t>
  </si>
  <si>
    <t>N.UL.NI.Avg.PRB236</t>
  </si>
  <si>
    <t>C1911820338</t>
  </si>
  <si>
    <t>N.UL.NI.Avg.PRB237</t>
  </si>
  <si>
    <t>C1911820339</t>
  </si>
  <si>
    <t>N.UL.NI.Avg.PRB238</t>
  </si>
  <si>
    <t>C1911820340</t>
  </si>
  <si>
    <t>N.UL.NI.Avg.PRB239</t>
  </si>
  <si>
    <t>C1911820341</t>
  </si>
  <si>
    <t>N.UL.NI.Avg.PRB240</t>
  </si>
  <si>
    <t>C1911820342</t>
  </si>
  <si>
    <t>N.UL.NI.Avg.PRB241</t>
  </si>
  <si>
    <t>C1911820343</t>
  </si>
  <si>
    <t>N.UL.NI.Avg.PRB242</t>
  </si>
  <si>
    <t>C1911820344</t>
  </si>
  <si>
    <t>N.UL.NI.Avg.PRB243</t>
  </si>
  <si>
    <t>C1911820345</t>
  </si>
  <si>
    <t>N.UL.NI.Avg.PRB244</t>
  </si>
  <si>
    <t>C1911820346</t>
  </si>
  <si>
    <t>N.UL.NI.Avg.PRB245</t>
  </si>
  <si>
    <t>C1911820347</t>
  </si>
  <si>
    <t>N.UL.NI.Avg.PRB246</t>
  </si>
  <si>
    <t>C1911820348</t>
  </si>
  <si>
    <t>N.UL.NI.Avg.PRB247</t>
  </si>
  <si>
    <t>C1911820349</t>
  </si>
  <si>
    <t>N.UL.NI.Avg.PRB248</t>
  </si>
  <si>
    <t>C1911820350</t>
  </si>
  <si>
    <t>N.UL.NI.Avg.PRB249</t>
  </si>
  <si>
    <t>C1911820351</t>
  </si>
  <si>
    <t>N.UL.NI.Avg.PRB250</t>
  </si>
  <si>
    <t>C1911820352</t>
  </si>
  <si>
    <t>N.UL.NI.Avg.PRB251</t>
  </si>
  <si>
    <t>C1911820353</t>
  </si>
  <si>
    <t>N.UL.NI.Avg.PRB252</t>
  </si>
  <si>
    <t>C1911820354</t>
  </si>
  <si>
    <t>N.UL.NI.Avg.PRB253</t>
  </si>
  <si>
    <t>C1911820355</t>
  </si>
  <si>
    <t>N.UL.NI.Avg.PRB254</t>
  </si>
  <si>
    <t>C1911820356</t>
  </si>
  <si>
    <t>N.UL.NI.Avg.PRB255</t>
  </si>
  <si>
    <t>C1911820357</t>
  </si>
  <si>
    <t>N.UL.NI.Avg.PRB256</t>
  </si>
  <si>
    <t>C1911820358</t>
  </si>
  <si>
    <t>N.UL.NI.Avg.PRB257</t>
  </si>
  <si>
    <t>C1911820359</t>
  </si>
  <si>
    <t>N.UL.NI.Avg.PRB258</t>
  </si>
  <si>
    <t>C1911820360</t>
  </si>
  <si>
    <t>N.UL.NI.Avg.PRB259</t>
  </si>
  <si>
    <t>C1911820361</t>
  </si>
  <si>
    <t>N.UL.NI.Avg.PRB260</t>
  </si>
  <si>
    <t>C1911820362</t>
  </si>
  <si>
    <t>N.UL.NI.Avg.PRB261</t>
  </si>
  <si>
    <t>C1911820363</t>
  </si>
  <si>
    <t>N.UL.NI.Avg.PRB262</t>
  </si>
  <si>
    <t>C1911820364</t>
  </si>
  <si>
    <t>N.UL.NI.Avg.PRB263</t>
  </si>
  <si>
    <t>C1911820365</t>
  </si>
  <si>
    <t>N.UL.NI.Avg.PRB264</t>
  </si>
  <si>
    <t>C1911820366</t>
  </si>
  <si>
    <t>N.UL.NI.Avg.PRB265</t>
  </si>
  <si>
    <t>C1911820367</t>
  </si>
  <si>
    <t>N.UL.NI.Avg.PRB266</t>
  </si>
  <si>
    <t>C1911820368</t>
  </si>
  <si>
    <t>N.UL.NI.Avg.PRB267</t>
  </si>
  <si>
    <t>C1911820369</t>
  </si>
  <si>
    <t>N.UL.NI.Avg.PRB268</t>
  </si>
  <si>
    <t>C1911820370</t>
  </si>
  <si>
    <t>N.UL.NI.Avg.PRB269</t>
  </si>
  <si>
    <t>C1911820371</t>
  </si>
  <si>
    <t>N.UL.NI.Avg.PRB270</t>
  </si>
  <si>
    <t>C1911820372</t>
  </si>
  <si>
    <t>N.UL.NI.Avg.PRB271</t>
  </si>
  <si>
    <t>C1911820373</t>
  </si>
  <si>
    <t>N.UL.NI.Avg.PRB272</t>
  </si>
  <si>
    <t>C1911820374</t>
  </si>
  <si>
    <t>N.UL.NI.Max.PRB201</t>
  </si>
  <si>
    <t>C1911820375</t>
  </si>
  <si>
    <t>N.UL.NI.Max.PRB202</t>
  </si>
  <si>
    <t>C1911820376</t>
  </si>
  <si>
    <t>N.UL.NI.Max.PRB203</t>
  </si>
  <si>
    <t>C1911820377</t>
  </si>
  <si>
    <t>N.UL.NI.Max.PRB204</t>
  </si>
  <si>
    <t>C1911820378</t>
  </si>
  <si>
    <t>N.UL.NI.Max.PRB205</t>
  </si>
  <si>
    <t>C1911820379</t>
  </si>
  <si>
    <t>N.UL.NI.Max.PRB206</t>
  </si>
  <si>
    <t>C1911820380</t>
  </si>
  <si>
    <t>N.UL.NI.Max.PRB207</t>
  </si>
  <si>
    <t>C1911820381</t>
  </si>
  <si>
    <t>N.UL.NI.Max.PRB208</t>
  </si>
  <si>
    <t>C1911820382</t>
  </si>
  <si>
    <t>N.UL.NI.Max.PRB209</t>
  </si>
  <si>
    <t>C1911820383</t>
  </si>
  <si>
    <t>N.UL.NI.Max.PRB210</t>
  </si>
  <si>
    <t>C1911820384</t>
  </si>
  <si>
    <t>N.UL.NI.Max.PRB211</t>
  </si>
  <si>
    <t>C1911820385</t>
  </si>
  <si>
    <t>N.UL.NI.Max.PRB212</t>
  </si>
  <si>
    <t>C1911820386</t>
  </si>
  <si>
    <t>N.UL.NI.Max.PRB213</t>
  </si>
  <si>
    <t>C1911820387</t>
  </si>
  <si>
    <t>N.UL.NI.Max.PRB214</t>
  </si>
  <si>
    <t>C1911820388</t>
  </si>
  <si>
    <t>N.UL.NI.Max.PRB215</t>
  </si>
  <si>
    <t>C1911820389</t>
  </si>
  <si>
    <t>N.UL.NI.Max.PRB216</t>
  </si>
  <si>
    <t>C1911820390</t>
  </si>
  <si>
    <t>N.UL.NI.Max.PRB217</t>
  </si>
  <si>
    <t>C1911820391</t>
  </si>
  <si>
    <t>N.UL.NI.Max.PRB218</t>
  </si>
  <si>
    <t>C1911820392</t>
  </si>
  <si>
    <t>N.UL.NI.Max.PRB219</t>
  </si>
  <si>
    <t>C1911820393</t>
  </si>
  <si>
    <t>N.UL.NI.Max.PRB220</t>
  </si>
  <si>
    <t>C1911820394</t>
  </si>
  <si>
    <t>N.UL.NI.Max.PRB221</t>
  </si>
  <si>
    <t>C1911820395</t>
  </si>
  <si>
    <t>N.UL.NI.Max.PRB222</t>
  </si>
  <si>
    <t>C1911820396</t>
  </si>
  <si>
    <t>N.UL.NI.Max.PRB223</t>
  </si>
  <si>
    <t>C1911820397</t>
  </si>
  <si>
    <t>N.UL.NI.Max.PRB224</t>
  </si>
  <si>
    <t>C1911820398</t>
  </si>
  <si>
    <t>N.UL.NI.Max.PRB225</t>
  </si>
  <si>
    <t>C1911820399</t>
  </si>
  <si>
    <t>N.UL.NI.Max.PRB226</t>
  </si>
  <si>
    <t>C1911820400</t>
  </si>
  <si>
    <t>N.UL.NI.Max.PRB227</t>
  </si>
  <si>
    <t>C1911820401</t>
  </si>
  <si>
    <t>N.UL.NI.Max.PRB228</t>
  </si>
  <si>
    <t>C1911820402</t>
  </si>
  <si>
    <t>N.UL.NI.Max.PRB229</t>
  </si>
  <si>
    <t>C1911820403</t>
  </si>
  <si>
    <t>N.UL.NI.Max.PRB230</t>
  </si>
  <si>
    <t>C1911820404</t>
  </si>
  <si>
    <t>N.UL.NI.Max.PRB231</t>
  </si>
  <si>
    <t>C1911820405</t>
  </si>
  <si>
    <t>N.UL.NI.Max.PRB232</t>
  </si>
  <si>
    <t>C1911820406</t>
  </si>
  <si>
    <t>N.UL.NI.Max.PRB233</t>
  </si>
  <si>
    <t>C1911820407</t>
  </si>
  <si>
    <t>N.UL.NI.Max.PRB234</t>
  </si>
  <si>
    <t>C1911820408</t>
  </si>
  <si>
    <t>N.UL.NI.Max.PRB235</t>
  </si>
  <si>
    <t>C1911820409</t>
  </si>
  <si>
    <t>N.UL.NI.Max.PRB236</t>
  </si>
  <si>
    <t>C1911820410</t>
  </si>
  <si>
    <t>N.UL.NI.Max.PRB237</t>
  </si>
  <si>
    <t>C1911820411</t>
  </si>
  <si>
    <t>N.UL.NI.Max.PRB238</t>
  </si>
  <si>
    <t>C1911820412</t>
  </si>
  <si>
    <t>N.UL.NI.Max.PRB239</t>
  </si>
  <si>
    <t>C1911820413</t>
  </si>
  <si>
    <t>N.UL.NI.Max.PRB240</t>
  </si>
  <si>
    <t>C1911820414</t>
  </si>
  <si>
    <t>N.UL.NI.Max.PRB241</t>
  </si>
  <si>
    <t>C1911820415</t>
  </si>
  <si>
    <t>N.UL.NI.Max.PRB242</t>
  </si>
  <si>
    <t>C1911820416</t>
  </si>
  <si>
    <t>N.UL.NI.Max.PRB243</t>
  </si>
  <si>
    <t>C1911820417</t>
  </si>
  <si>
    <t>N.UL.NI.Max.PRB244</t>
  </si>
  <si>
    <t>C1911820418</t>
  </si>
  <si>
    <t>N.UL.NI.Max.PRB245</t>
  </si>
  <si>
    <t>C1911820419</t>
  </si>
  <si>
    <t>N.UL.NI.Max.PRB246</t>
  </si>
  <si>
    <t>C1911820420</t>
  </si>
  <si>
    <t>N.UL.NI.Max.PRB247</t>
  </si>
  <si>
    <t>C1911820421</t>
  </si>
  <si>
    <t>N.UL.NI.Max.PRB248</t>
  </si>
  <si>
    <t>C1911820422</t>
  </si>
  <si>
    <t>N.UL.NI.Max.PRB249</t>
  </si>
  <si>
    <t>C1911820423</t>
  </si>
  <si>
    <t>N.UL.NI.Max.PRB250</t>
  </si>
  <si>
    <t>C1911820424</t>
  </si>
  <si>
    <t>N.UL.NI.Max.PRB251</t>
  </si>
  <si>
    <t>C1911820425</t>
  </si>
  <si>
    <t>N.UL.NI.Max.PRB252</t>
  </si>
  <si>
    <t>C1911820426</t>
  </si>
  <si>
    <t>N.UL.NI.Max.PRB253</t>
  </si>
  <si>
    <t>C1911820427</t>
  </si>
  <si>
    <t>N.UL.NI.Max.PRB254</t>
  </si>
  <si>
    <t>C1911820428</t>
  </si>
  <si>
    <t>N.UL.NI.Max.PRB255</t>
  </si>
  <si>
    <t>C1911820429</t>
  </si>
  <si>
    <t>N.UL.NI.Max.PRB256</t>
  </si>
  <si>
    <t>C1911820430</t>
  </si>
  <si>
    <t>N.UL.NI.Max.PRB257</t>
  </si>
  <si>
    <t>C1911820431</t>
  </si>
  <si>
    <t>N.UL.NI.Max.PRB258</t>
  </si>
  <si>
    <t>C1911820432</t>
  </si>
  <si>
    <t>N.UL.NI.Max.PRB259</t>
  </si>
  <si>
    <t>C1911820433</t>
  </si>
  <si>
    <t>N.UL.NI.Max.PRB260</t>
  </si>
  <si>
    <t>C1911820434</t>
  </si>
  <si>
    <t>N.UL.NI.Max.PRB261</t>
  </si>
  <si>
    <t>C1911820435</t>
  </si>
  <si>
    <t>N.UL.NI.Max.PRB262</t>
  </si>
  <si>
    <t>C1911820436</t>
  </si>
  <si>
    <t>N.UL.NI.Max.PRB263</t>
  </si>
  <si>
    <t>C1911820437</t>
  </si>
  <si>
    <t>N.UL.NI.Max.PRB264</t>
  </si>
  <si>
    <t>C1911820438</t>
  </si>
  <si>
    <t>N.UL.NI.Max.PRB265</t>
  </si>
  <si>
    <t>C1911820439</t>
  </si>
  <si>
    <t>N.UL.NI.Max.PRB266</t>
  </si>
  <si>
    <t>C1911820440</t>
  </si>
  <si>
    <t>N.UL.NI.Max.PRB267</t>
  </si>
  <si>
    <t>C1911820441</t>
  </si>
  <si>
    <t>N.UL.NI.Max.PRB268</t>
  </si>
  <si>
    <t>C1911820442</t>
  </si>
  <si>
    <t>N.UL.NI.Max.PRB269</t>
  </si>
  <si>
    <t>C1911820443</t>
  </si>
  <si>
    <t>N.UL.NI.Max.PRB270</t>
  </si>
  <si>
    <t>C1911820444</t>
  </si>
  <si>
    <t>N.UL.NI.Max.PRB271</t>
  </si>
  <si>
    <t>C1911820445</t>
  </si>
  <si>
    <t>N.UL.NI.Max.PRB272</t>
  </si>
  <si>
    <t>C1911820446</t>
  </si>
  <si>
    <t>N.UL.NI.Avg.PRB100</t>
  </si>
  <si>
    <t>C1911819903</t>
  </si>
  <si>
    <t>N.UL.NI.Max.PRB100</t>
  </si>
  <si>
    <t>C1911819904</t>
  </si>
  <si>
    <t>N.UL.NI.Avg.PRB101</t>
  </si>
  <si>
    <t>C1911820105</t>
  </si>
  <si>
    <t>N.UL.NI.Avg.PRB102</t>
  </si>
  <si>
    <t>C1911820106</t>
  </si>
  <si>
    <t>N.UL.NI.Avg.PRB103</t>
  </si>
  <si>
    <t>C1911820107</t>
  </si>
  <si>
    <t>N.UL.NI.Avg.PRB104</t>
  </si>
  <si>
    <t>C1911820108</t>
  </si>
  <si>
    <t>N.UL.NI.Avg.PRB105</t>
  </si>
  <si>
    <t>C1911820109</t>
  </si>
  <si>
    <t>N.UL.NI.Avg.PRB106</t>
  </si>
  <si>
    <t>C1911820110</t>
  </si>
  <si>
    <t>N.UL.NI.Avg.PRB107</t>
  </si>
  <si>
    <t>C1911820111</t>
  </si>
  <si>
    <t>N.UL.NI.Avg.PRB108</t>
  </si>
  <si>
    <t>C1911820112</t>
  </si>
  <si>
    <t>N.UL.NI.Avg.PRB109</t>
  </si>
  <si>
    <t>C1911820113</t>
  </si>
  <si>
    <t>N.UL.NI.Avg.PRB110</t>
  </si>
  <si>
    <t>C1911820114</t>
  </si>
  <si>
    <t>N.UL.NI.Avg.PRB111</t>
  </si>
  <si>
    <t>C1911820115</t>
  </si>
  <si>
    <t>N.UL.NI.Avg.PRB112</t>
  </si>
  <si>
    <t>C1911820116</t>
  </si>
  <si>
    <t>N.UL.NI.Avg.PRB113</t>
  </si>
  <si>
    <t>C1911820117</t>
  </si>
  <si>
    <t>N.UL.NI.Avg.PRB114</t>
  </si>
  <si>
    <t>C1911820118</t>
  </si>
  <si>
    <t>N.UL.NI.Avg.PRB115</t>
  </si>
  <si>
    <t>C1911820119</t>
  </si>
  <si>
    <t>N.UL.NI.Avg.PRB116</t>
  </si>
  <si>
    <t>C1911820120</t>
  </si>
  <si>
    <t>N.UL.NI.Avg.PRB117</t>
  </si>
  <si>
    <t>C1911820121</t>
  </si>
  <si>
    <t>N.UL.NI.Avg.PRB118</t>
  </si>
  <si>
    <t>C1911820122</t>
  </si>
  <si>
    <t>N.UL.NI.Avg.PRB119</t>
  </si>
  <si>
    <t>C1911820123</t>
  </si>
  <si>
    <t>N.UL.NI.Avg.PRB120</t>
  </si>
  <si>
    <t>C1911820124</t>
  </si>
  <si>
    <t>N.UL.NI.Avg.PRB121</t>
  </si>
  <si>
    <t>C1911820125</t>
  </si>
  <si>
    <t>N.UL.NI.Avg.PRB122</t>
  </si>
  <si>
    <t>C1911820126</t>
  </si>
  <si>
    <t>N.UL.NI.Avg.PRB123</t>
  </si>
  <si>
    <t>C1911820127</t>
  </si>
  <si>
    <t>N.UL.NI.Avg.PRB124</t>
  </si>
  <si>
    <t>C1911820128</t>
  </si>
  <si>
    <t>N.UL.NI.Avg.PRB125</t>
  </si>
  <si>
    <t>C1911820129</t>
  </si>
  <si>
    <t>N.UL.NI.Avg.PRB126</t>
  </si>
  <si>
    <t>C1911820130</t>
  </si>
  <si>
    <t>N.UL.NI.Avg.PRB127</t>
  </si>
  <si>
    <t>C1911820131</t>
  </si>
  <si>
    <t>N.UL.NI.Avg.PRB128</t>
  </si>
  <si>
    <t>C1911820132</t>
  </si>
  <si>
    <t>N.UL.NI.Avg.PRB129</t>
  </si>
  <si>
    <t>C1911820133</t>
  </si>
  <si>
    <t>N.UL.NI.Avg.PRB130</t>
  </si>
  <si>
    <t>C1911820134</t>
  </si>
  <si>
    <t>N.UL.NI.Avg.PRB131</t>
  </si>
  <si>
    <t>C1911820135</t>
  </si>
  <si>
    <t>N.UL.NI.Avg.PRB132</t>
  </si>
  <si>
    <t>C1911820136</t>
  </si>
  <si>
    <t>N.UL.NI.Avg.PRB133</t>
  </si>
  <si>
    <t>C1911820137</t>
  </si>
  <si>
    <t>N.UL.NI.Avg.PRB134</t>
  </si>
  <si>
    <t>C1911820138</t>
  </si>
  <si>
    <t>N.UL.NI.Avg.PRB135</t>
  </si>
  <si>
    <t>C1911820139</t>
  </si>
  <si>
    <t>N.UL.NI.Avg.PRB136</t>
  </si>
  <si>
    <t>C1911820140</t>
  </si>
  <si>
    <t>N.UL.NI.Avg.PRB137</t>
  </si>
  <si>
    <t>C1911820141</t>
  </si>
  <si>
    <t>N.UL.NI.Avg.PRB138</t>
  </si>
  <si>
    <t>C1911820142</t>
  </si>
  <si>
    <t>N.UL.NI.Avg.PRB139</t>
  </si>
  <si>
    <t>C1911820143</t>
  </si>
  <si>
    <t>N.UL.NI.Avg.PRB140</t>
  </si>
  <si>
    <t>C1911820144</t>
  </si>
  <si>
    <t>N.UL.NI.Avg.PRB141</t>
  </si>
  <si>
    <t>C1911820145</t>
  </si>
  <si>
    <t>N.UL.NI.Avg.PRB142</t>
  </si>
  <si>
    <t>C1911820146</t>
  </si>
  <si>
    <t>N.UL.NI.Avg.PRB143</t>
  </si>
  <si>
    <t>C1911820147</t>
  </si>
  <si>
    <t>N.UL.NI.Avg.PRB144</t>
  </si>
  <si>
    <t>C1911820148</t>
  </si>
  <si>
    <t>N.UL.NI.Avg.PRB145</t>
  </si>
  <si>
    <t>C1911820149</t>
  </si>
  <si>
    <t>N.UL.NI.Avg.PRB146</t>
  </si>
  <si>
    <t>C1911820150</t>
  </si>
  <si>
    <t>N.UL.NI.Avg.PRB147</t>
  </si>
  <si>
    <t>C1911820151</t>
  </si>
  <si>
    <t>N.UL.NI.Avg.PRB148</t>
  </si>
  <si>
    <t>C1911820152</t>
  </si>
  <si>
    <t>N.UL.NI.Avg.PRB149</t>
  </si>
  <si>
    <t>C1911820153</t>
  </si>
  <si>
    <t>N.UL.NI.Avg.PRB150</t>
  </si>
  <si>
    <t>C1911820154</t>
  </si>
  <si>
    <t>N.UL.NI.Avg.PRB151</t>
  </si>
  <si>
    <t>C1911820155</t>
  </si>
  <si>
    <t>N.UL.NI.Avg.PRB152</t>
  </si>
  <si>
    <t>C1911820156</t>
  </si>
  <si>
    <t>N.UL.NI.Avg.PRB153</t>
  </si>
  <si>
    <t>C1911820157</t>
  </si>
  <si>
    <t>N.UL.NI.Avg.PRB154</t>
  </si>
  <si>
    <t>C1911820158</t>
  </si>
  <si>
    <t>N.UL.NI.Avg.PRB155</t>
  </si>
  <si>
    <t>C1911820159</t>
  </si>
  <si>
    <t>N.UL.NI.Avg.PRB156</t>
  </si>
  <si>
    <t>C1911820160</t>
  </si>
  <si>
    <t>N.UL.NI.Avg.PRB157</t>
  </si>
  <si>
    <t>C1911820161</t>
  </si>
  <si>
    <t>N.UL.NI.Avg.PRB158</t>
  </si>
  <si>
    <t>C1911820162</t>
  </si>
  <si>
    <t>N.UL.NI.Avg.PRB159</t>
  </si>
  <si>
    <t>C1911820163</t>
  </si>
  <si>
    <t>N.UL.NI.Avg.PRB160</t>
  </si>
  <si>
    <t>C1911820164</t>
  </si>
  <si>
    <t>N.UL.NI.Avg.PRB161</t>
  </si>
  <si>
    <t>C1911820165</t>
  </si>
  <si>
    <t>N.UL.NI.Avg.PRB162</t>
  </si>
  <si>
    <t>C1911820166</t>
  </si>
  <si>
    <t>N.UL.NI.Avg.PRB163</t>
  </si>
  <si>
    <t>C1911820167</t>
  </si>
  <si>
    <t>N.UL.NI.Avg.PRB164</t>
  </si>
  <si>
    <t>C1911820168</t>
  </si>
  <si>
    <t>N.UL.NI.Avg.PRB165</t>
  </si>
  <si>
    <t>C1911820169</t>
  </si>
  <si>
    <t>N.UL.NI.Avg.PRB166</t>
  </si>
  <si>
    <t>C1911820170</t>
  </si>
  <si>
    <t>N.UL.NI.Avg.PRB167</t>
  </si>
  <si>
    <t>C1911820171</t>
  </si>
  <si>
    <t>N.UL.NI.Avg.PRB168</t>
  </si>
  <si>
    <t>C1911820172</t>
  </si>
  <si>
    <t>N.UL.NI.Avg.PRB169</t>
  </si>
  <si>
    <t>C1911820173</t>
  </si>
  <si>
    <t>N.UL.NI.Avg.PRB170</t>
  </si>
  <si>
    <t>C1911820174</t>
  </si>
  <si>
    <t>N.UL.NI.Avg.PRB171</t>
  </si>
  <si>
    <t>C1911820175</t>
  </si>
  <si>
    <t>N.UL.NI.Avg.PRB172</t>
  </si>
  <si>
    <t>C1911820176</t>
  </si>
  <si>
    <t>N.UL.NI.Avg.PRB173</t>
  </si>
  <si>
    <t>C1911820177</t>
  </si>
  <si>
    <t>N.UL.NI.Avg.PRB174</t>
  </si>
  <si>
    <t>C1911820178</t>
  </si>
  <si>
    <t>N.UL.NI.Avg.PRB175</t>
  </si>
  <si>
    <t>C1911820179</t>
  </si>
  <si>
    <t>N.UL.NI.Avg.PRB176</t>
  </si>
  <si>
    <t>C1911820180</t>
  </si>
  <si>
    <t>N.UL.NI.Avg.PRB177</t>
  </si>
  <si>
    <t>C1911820181</t>
  </si>
  <si>
    <t>N.UL.NI.Avg.PRB178</t>
  </si>
  <si>
    <t>C1911820182</t>
  </si>
  <si>
    <t>N.UL.NI.Avg.PRB179</t>
  </si>
  <si>
    <t>C1911820183</t>
  </si>
  <si>
    <t>N.UL.NI.Avg.PRB180</t>
  </si>
  <si>
    <t>C1911820184</t>
  </si>
  <si>
    <t>N.UL.NI.Avg.PRB181</t>
  </si>
  <si>
    <t>C1911820185</t>
  </si>
  <si>
    <t>N.UL.NI.Avg.PRB182</t>
  </si>
  <si>
    <t>C1911820186</t>
  </si>
  <si>
    <t>N.UL.NI.Avg.PRB183</t>
  </si>
  <si>
    <t>C1911820187</t>
  </si>
  <si>
    <t>N.UL.NI.Avg.PRB184</t>
  </si>
  <si>
    <t>C1911820188</t>
  </si>
  <si>
    <t>N.UL.NI.Avg.PRB185</t>
  </si>
  <si>
    <t>C1911820189</t>
  </si>
  <si>
    <t>N.UL.NI.Avg.PRB186</t>
  </si>
  <si>
    <t>C1911820190</t>
  </si>
  <si>
    <t>N.UL.NI.Avg.PRB187</t>
  </si>
  <si>
    <t>C1911820191</t>
  </si>
  <si>
    <t>N.UL.NI.Avg.PRB188</t>
  </si>
  <si>
    <t>C1911820192</t>
  </si>
  <si>
    <t>N.UL.NI.Avg.PRB189</t>
  </si>
  <si>
    <t>C1911820193</t>
  </si>
  <si>
    <t>N.UL.NI.Avg.PRB190</t>
  </si>
  <si>
    <t>C1911820194</t>
  </si>
  <si>
    <t>N.UL.NI.Avg.PRB191</t>
  </si>
  <si>
    <t>C1911820195</t>
  </si>
  <si>
    <t>N.UL.NI.Avg.PRB192</t>
  </si>
  <si>
    <t>C1911820196</t>
  </si>
  <si>
    <t>N.UL.NI.Avg.PRB193</t>
  </si>
  <si>
    <t>C1911820197</t>
  </si>
  <si>
    <t>N.UL.NI.Avg.PRB194</t>
  </si>
  <si>
    <t>C1911820198</t>
  </si>
  <si>
    <t>N.UL.NI.Avg.PRB195</t>
  </si>
  <si>
    <t>C1911820199</t>
  </si>
  <si>
    <t>N.UL.NI.Avg.PRB196</t>
  </si>
  <si>
    <t>C1911820200</t>
  </si>
  <si>
    <t>N.UL.NI.Avg.PRB197</t>
  </si>
  <si>
    <t>C1911820201</t>
  </si>
  <si>
    <t>N.UL.NI.Avg.PRB198</t>
  </si>
  <si>
    <t>C1911820202</t>
  </si>
  <si>
    <t>N.UL.NI.Avg.PRB199</t>
  </si>
  <si>
    <t>C1911820203</t>
  </si>
  <si>
    <t>N.UL.NI.Max.PRB101</t>
  </si>
  <si>
    <t>C1911820204</t>
  </si>
  <si>
    <t>N.UL.NI.Max.PRB102</t>
  </si>
  <si>
    <t>C1911820205</t>
  </si>
  <si>
    <t>N.UL.NI.Max.PRB103</t>
  </si>
  <si>
    <t>C1911820206</t>
  </si>
  <si>
    <t>N.UL.NI.Max.PRB104</t>
  </si>
  <si>
    <t>C1911820207</t>
  </si>
  <si>
    <t>N.UL.NI.Max.PRB105</t>
  </si>
  <si>
    <t>C1911820208</t>
  </si>
  <si>
    <t>N.UL.NI.Max.PRB106</t>
  </si>
  <si>
    <t>C1911820209</t>
  </si>
  <si>
    <t>N.UL.NI.Max.PRB107</t>
  </si>
  <si>
    <t>C1911820210</t>
  </si>
  <si>
    <t>N.UL.NI.Max.PRB108</t>
  </si>
  <si>
    <t>C1911820211</t>
  </si>
  <si>
    <t>N.UL.NI.Max.PRB109</t>
  </si>
  <si>
    <t>C1911820212</t>
  </si>
  <si>
    <t>N.UL.NI.Max.PRB110</t>
  </si>
  <si>
    <t>C1911820213</t>
  </si>
  <si>
    <t>N.UL.NI.Max.PRB111</t>
  </si>
  <si>
    <t>C1911820214</t>
  </si>
  <si>
    <t>N.UL.NI.Max.PRB112</t>
  </si>
  <si>
    <t>C1911820215</t>
  </si>
  <si>
    <t>N.UL.NI.Max.PRB113</t>
  </si>
  <si>
    <t>C1911820216</t>
  </si>
  <si>
    <t>N.UL.NI.Max.PRB114</t>
  </si>
  <si>
    <t>C1911820217</t>
  </si>
  <si>
    <t>N.UL.NI.Max.PRB115</t>
  </si>
  <si>
    <t>C1911820218</t>
  </si>
  <si>
    <t>N.UL.NI.Max.PRB116</t>
  </si>
  <si>
    <t>C1911820219</t>
  </si>
  <si>
    <t>N.UL.NI.Max.PRB117</t>
  </si>
  <si>
    <t>C1911820220</t>
  </si>
  <si>
    <t>N.UL.NI.Max.PRB118</t>
  </si>
  <si>
    <t>C1911820221</t>
  </si>
  <si>
    <t>N.UL.NI.Max.PRB119</t>
  </si>
  <si>
    <t>C1911820222</t>
  </si>
  <si>
    <t>N.UL.NI.Max.PRB120</t>
  </si>
  <si>
    <t>C1911820223</t>
  </si>
  <si>
    <t>N.UL.NI.Max.PRB121</t>
  </si>
  <si>
    <t>C1911820224</t>
  </si>
  <si>
    <t>N.UL.NI.Max.PRB122</t>
  </si>
  <si>
    <t>C1911820225</t>
  </si>
  <si>
    <t>N.UL.NI.Max.PRB123</t>
  </si>
  <si>
    <t>C1911820226</t>
  </si>
  <si>
    <t>N.UL.NI.Max.PRB124</t>
  </si>
  <si>
    <t>C1911820227</t>
  </si>
  <si>
    <t>N.UL.NI.Max.PRB125</t>
  </si>
  <si>
    <t>C1911820228</t>
  </si>
  <si>
    <t>N.UL.NI.Max.PRB126</t>
  </si>
  <si>
    <t>C1911820229</t>
  </si>
  <si>
    <t>N.UL.NI.Max.PRB127</t>
  </si>
  <si>
    <t>C1911820230</t>
  </si>
  <si>
    <t>N.UL.NI.Max.PRB128</t>
  </si>
  <si>
    <t>C1911820231</t>
  </si>
  <si>
    <t>N.UL.NI.Max.PRB129</t>
  </si>
  <si>
    <t>C1911820232</t>
  </si>
  <si>
    <t>N.UL.NI.Max.PRB130</t>
  </si>
  <si>
    <t>C1911820233</t>
  </si>
  <si>
    <t>N.UL.NI.Max.PRB131</t>
  </si>
  <si>
    <t>C1911820234</t>
  </si>
  <si>
    <t>N.UL.NI.Max.PRB132</t>
  </si>
  <si>
    <t>C1911820235</t>
  </si>
  <si>
    <t>N.UL.NI.Max.PRB133</t>
  </si>
  <si>
    <t>C1911820236</t>
  </si>
  <si>
    <t>N.UL.NI.Max.PRB134</t>
  </si>
  <si>
    <t>C1911820237</t>
  </si>
  <si>
    <t>N.UL.NI.Max.PRB135</t>
  </si>
  <si>
    <t>C1911820238</t>
  </si>
  <si>
    <t>N.UL.NI.Max.PRB136</t>
  </si>
  <si>
    <t>C1911820239</t>
  </si>
  <si>
    <t>N.UL.NI.Max.PRB137</t>
  </si>
  <si>
    <t>C1911820240</t>
  </si>
  <si>
    <t>N.UL.NI.Max.PRB138</t>
  </si>
  <si>
    <t>C1911820241</t>
  </si>
  <si>
    <t>N.UL.NI.Max.PRB139</t>
  </si>
  <si>
    <t>C1911820242</t>
  </si>
  <si>
    <t>N.UL.NI.Max.PRB140</t>
  </si>
  <si>
    <t>C1911820243</t>
  </si>
  <si>
    <t>N.UL.NI.Max.PRB141</t>
  </si>
  <si>
    <t>C1911820244</t>
  </si>
  <si>
    <t>N.UL.NI.Max.PRB142</t>
  </si>
  <si>
    <t>C1911820245</t>
  </si>
  <si>
    <t>N.UL.NI.Max.PRB143</t>
  </si>
  <si>
    <t>C1911820246</t>
  </si>
  <si>
    <t>N.UL.NI.Max.PRB144</t>
  </si>
  <si>
    <t>C1911820247</t>
  </si>
  <si>
    <t>N.UL.NI.Max.PRB145</t>
  </si>
  <si>
    <t>C1911820248</t>
  </si>
  <si>
    <t>N.UL.NI.Max.PRB146</t>
  </si>
  <si>
    <t>C1911820249</t>
  </si>
  <si>
    <t>N.UL.NI.Max.PRB147</t>
  </si>
  <si>
    <t>C1911820250</t>
  </si>
  <si>
    <t>N.UL.NI.Max.PRB148</t>
  </si>
  <si>
    <t>C1911820251</t>
  </si>
  <si>
    <t>N.UL.NI.Max.PRB149</t>
  </si>
  <si>
    <t>C1911820252</t>
  </si>
  <si>
    <t>N.UL.NI.Max.PRB150</t>
  </si>
  <si>
    <t>C1911820253</t>
  </si>
  <si>
    <t>N.UL.NI.Max.PRB151</t>
  </si>
  <si>
    <t>C1911820254</t>
  </si>
  <si>
    <t>N.UL.NI.Max.PRB152</t>
  </si>
  <si>
    <t>C1911820255</t>
  </si>
  <si>
    <t>N.UL.NI.Max.PRB153</t>
  </si>
  <si>
    <t>C1911820256</t>
  </si>
  <si>
    <t>N.UL.NI.Max.PRB154</t>
  </si>
  <si>
    <t>C1911820257</t>
  </si>
  <si>
    <t>N.UL.NI.Max.PRB155</t>
  </si>
  <si>
    <t>C1911820258</t>
  </si>
  <si>
    <t>N.UL.NI.Max.PRB156</t>
  </si>
  <si>
    <t>C1911820259</t>
  </si>
  <si>
    <t>N.UL.NI.Max.PRB157</t>
  </si>
  <si>
    <t>C1911820260</t>
  </si>
  <si>
    <t>N.UL.NI.Max.PRB158</t>
  </si>
  <si>
    <t>C1911820261</t>
  </si>
  <si>
    <t>N.UL.NI.Max.PRB159</t>
  </si>
  <si>
    <t>C1911820262</t>
  </si>
  <si>
    <t>N.UL.NI.Max.PRB160</t>
  </si>
  <si>
    <t>C1911820263</t>
  </si>
  <si>
    <t>N.UL.NI.Max.PRB161</t>
  </si>
  <si>
    <t>C1911820264</t>
  </si>
  <si>
    <t>N.UL.NI.Max.PRB162</t>
  </si>
  <si>
    <t>C1911820265</t>
  </si>
  <si>
    <t>N.UL.NI.Max.PRB163</t>
  </si>
  <si>
    <t>C1911820266</t>
  </si>
  <si>
    <t>N.UL.NI.Max.PRB164</t>
  </si>
  <si>
    <t>C1911820267</t>
  </si>
  <si>
    <t>N.UL.NI.Max.PRB165</t>
  </si>
  <si>
    <t>C1911820268</t>
  </si>
  <si>
    <t>N.UL.NI.Max.PRB166</t>
  </si>
  <si>
    <t>C1911820269</t>
  </si>
  <si>
    <t>N.UL.NI.Max.PRB167</t>
  </si>
  <si>
    <t>C1911820270</t>
  </si>
  <si>
    <t>N.UL.NI.Max.PRB168</t>
  </si>
  <si>
    <t>C1911820271</t>
  </si>
  <si>
    <t>N.UL.NI.Max.PRB169</t>
  </si>
  <si>
    <t>C1911820272</t>
  </si>
  <si>
    <t>N.UL.NI.Max.PRB170</t>
  </si>
  <si>
    <t>C1911820273</t>
  </si>
  <si>
    <t>N.UL.NI.Max.PRB171</t>
  </si>
  <si>
    <t>C1911820274</t>
  </si>
  <si>
    <t>N.UL.NI.Max.PRB172</t>
  </si>
  <si>
    <t>C1911820275</t>
  </si>
  <si>
    <t>N.UL.NI.Max.PRB173</t>
  </si>
  <si>
    <t>C1911820276</t>
  </si>
  <si>
    <t>N.UL.NI.Max.PRB174</t>
  </si>
  <si>
    <t>C1911820277</t>
  </si>
  <si>
    <t>N.UL.NI.Max.PRB175</t>
  </si>
  <si>
    <t>C1911820278</t>
  </si>
  <si>
    <t>N.UL.NI.Max.PRB176</t>
  </si>
  <si>
    <t>C1911820279</t>
  </si>
  <si>
    <t>N.UL.NI.Max.PRB177</t>
  </si>
  <si>
    <t>C1911820280</t>
  </si>
  <si>
    <t>N.UL.NI.Max.PRB178</t>
  </si>
  <si>
    <t>C1911820281</t>
  </si>
  <si>
    <t>N.UL.NI.Max.PRB179</t>
  </si>
  <si>
    <t>C1911820282</t>
  </si>
  <si>
    <t>N.UL.NI.Max.PRB180</t>
  </si>
  <si>
    <t>C1911820283</t>
  </si>
  <si>
    <t>N.UL.NI.Max.PRB181</t>
  </si>
  <si>
    <t>C1911820284</t>
  </si>
  <si>
    <t>N.UL.NI.Max.PRB182</t>
  </si>
  <si>
    <t>C1911820285</t>
  </si>
  <si>
    <t>N.UL.NI.Max.PRB183</t>
  </si>
  <si>
    <t>C1911820286</t>
  </si>
  <si>
    <t>N.UL.NI.Max.PRB184</t>
  </si>
  <si>
    <t>C1911820287</t>
  </si>
  <si>
    <t>N.UL.NI.Max.PRB185</t>
  </si>
  <si>
    <t>C1911820288</t>
  </si>
  <si>
    <t>N.UL.NI.Max.PRB186</t>
  </si>
  <si>
    <t>C1911820289</t>
  </si>
  <si>
    <t>N.UL.NI.Max.PRB187</t>
  </si>
  <si>
    <t>C1911820290</t>
  </si>
  <si>
    <t>N.UL.NI.Max.PRB188</t>
  </si>
  <si>
    <t>C1911820291</t>
  </si>
  <si>
    <t>N.UL.NI.Max.PRB189</t>
  </si>
  <si>
    <t>C1911820292</t>
  </si>
  <si>
    <t>N.UL.NI.Max.PRB190</t>
  </si>
  <si>
    <t>C1911820293</t>
  </si>
  <si>
    <t>N.UL.NI.Max.PRB191</t>
  </si>
  <si>
    <t>C1911820294</t>
  </si>
  <si>
    <t>N.UL.NI.Max.PRB192</t>
  </si>
  <si>
    <t>C1911820295</t>
  </si>
  <si>
    <t>N.UL.NI.Max.PRB193</t>
  </si>
  <si>
    <t>C1911820296</t>
  </si>
  <si>
    <t>N.UL.NI.Max.PRB194</t>
  </si>
  <si>
    <t>C1911820297</t>
  </si>
  <si>
    <t>N.UL.NI.Max.PRB195</t>
  </si>
  <si>
    <t>C1911820298</t>
  </si>
  <si>
    <t>N.UL.NI.Max.PRB196</t>
  </si>
  <si>
    <t>C1911820299</t>
  </si>
  <si>
    <t>N.UL.NI.Max.PRB197</t>
  </si>
  <si>
    <t>C1911820300</t>
  </si>
  <si>
    <t>N.UL.NI.Max.PRB198</t>
  </si>
  <si>
    <t>C1911820301</t>
  </si>
  <si>
    <t>N.UL.NI.Max.PRB199</t>
  </si>
  <si>
    <t>C1911820302</t>
  </si>
  <si>
    <t>N.RRC.ResumeReq.Msg.Disc.FlowCtrl</t>
  </si>
  <si>
    <t>C1911822772</t>
  </si>
  <si>
    <t>N.RRC.ResumeReqFail.UeNoReply</t>
  </si>
  <si>
    <t>C1911822773</t>
  </si>
  <si>
    <t>N.RRC.ResumeReqFail.Rej</t>
  </si>
  <si>
    <t>C1911822774</t>
  </si>
  <si>
    <t>N.RRC.ResumeReq.Succ</t>
  </si>
  <si>
    <t>C1911822777</t>
  </si>
  <si>
    <t>N.RRC.ResumeReq.Succ.MoSig</t>
  </si>
  <si>
    <t>C1911822778</t>
  </si>
  <si>
    <t>N.RRC.ResumeReq.Succ.McsPri</t>
  </si>
  <si>
    <t>C1911822779</t>
  </si>
  <si>
    <t>N.RRC.ResumeReq.Succ.MoVoiceCall</t>
  </si>
  <si>
    <t>C1911822780</t>
  </si>
  <si>
    <t>N.RRC.ResumeReq.Succ.MpsPri</t>
  </si>
  <si>
    <t>C1911822781</t>
  </si>
  <si>
    <t>N.RRC.ResumeReq.Succ.MoSms</t>
  </si>
  <si>
    <t>C1911822782</t>
  </si>
  <si>
    <t>N.RRC.ResumeReq.Succ.MoVideoCall</t>
  </si>
  <si>
    <t>C1911822783</t>
  </si>
  <si>
    <t>N.RRC.ResumeReq.Succ.Mt</t>
  </si>
  <si>
    <t>C1911822784</t>
  </si>
  <si>
    <t>N.RRC.ResumeReq.Succ.MoData</t>
  </si>
  <si>
    <t>C1911822785</t>
  </si>
  <si>
    <t>N.RRC.ResumeReq.Succ.Emc</t>
  </si>
  <si>
    <t>C1911822786</t>
  </si>
  <si>
    <t>N.RRC.ResumeReq.Succ.HighPri</t>
  </si>
  <si>
    <t>C1911822787</t>
  </si>
  <si>
    <t>N.RRC.Resume</t>
  </si>
  <si>
    <t>C1911822788</t>
  </si>
  <si>
    <t>N.RRC.ResumeReq.Att.MoSig</t>
  </si>
  <si>
    <t>C1911822789</t>
  </si>
  <si>
    <t>N.RRC.ResumeReq.Att.McsPri</t>
  </si>
  <si>
    <t>C1911822790</t>
  </si>
  <si>
    <t>N.RRC.ResumeReq.Att.MoVoiceCall</t>
  </si>
  <si>
    <t>C1911822791</t>
  </si>
  <si>
    <t>N.RRC.ResumeReq.Att.MpsPri</t>
  </si>
  <si>
    <t>C1911822792</t>
  </si>
  <si>
    <t>N.RRC.ResumeReq.Att.MoSms</t>
  </si>
  <si>
    <t>C1911822793</t>
  </si>
  <si>
    <t>N.RRC.ResumeReq.Att.MoVideoCall</t>
  </si>
  <si>
    <t>C1911822794</t>
  </si>
  <si>
    <t>N.RRC.ResumeReq.Att.Mt</t>
  </si>
  <si>
    <t>C1911822795</t>
  </si>
  <si>
    <t>N.RRC.ResumeReq.Att.MoData</t>
  </si>
  <si>
    <t>C1911822796</t>
  </si>
  <si>
    <t>N.RRC.ResumeReq.Att.Emc</t>
  </si>
  <si>
    <t>C1911822797</t>
  </si>
  <si>
    <t>N.RRC.ResumeReq.Att.HighPri</t>
  </si>
  <si>
    <t>C1911822798</t>
  </si>
  <si>
    <t>N.RRC.ResumeReq.Att</t>
  </si>
  <si>
    <t>C1911822799</t>
  </si>
  <si>
    <t>N.RRC.ResumeReq.Msg</t>
  </si>
  <si>
    <t>C1911822800</t>
  </si>
  <si>
    <t>N.RRC.RnaUpdate.Succ</t>
  </si>
  <si>
    <t>C1911822829</t>
  </si>
  <si>
    <t>N.RRC.RnaUpdate.Att</t>
  </si>
  <si>
    <t>C1911822830</t>
  </si>
  <si>
    <t>N.QosFlow.RrcInactiveToIdle.Rel</t>
  </si>
  <si>
    <t>C1911822831</t>
  </si>
  <si>
    <t>N.QosFlow.RrcConnToInactive.Suspend</t>
  </si>
  <si>
    <t>C1911822832</t>
  </si>
  <si>
    <t>N.QosFlow.Resume.Succ</t>
  </si>
  <si>
    <t>C1911822833</t>
  </si>
  <si>
    <t>N.QosFlow.Resume.Att</t>
  </si>
  <si>
    <t>C1911822834</t>
  </si>
  <si>
    <t>N.RRC.ResumeReq.Msg.Disc.ExceedThld</t>
  </si>
  <si>
    <t>C1911823076</t>
  </si>
  <si>
    <t>N.QosFlow.UeRel.Resume.Succ</t>
  </si>
  <si>
    <t>C1911835981</t>
  </si>
  <si>
    <t>N.QosFlow.Resume.Succ.Src</t>
  </si>
  <si>
    <t>C1911835982</t>
  </si>
  <si>
    <t>N.RRC.ResumeReq.Succ.Src</t>
  </si>
  <si>
    <t>C1911835988</t>
  </si>
  <si>
    <t>N.RRC.RnaUpdate.Succ.Src</t>
  </si>
  <si>
    <t>C1911835993</t>
  </si>
  <si>
    <t>N.RRC.ResumeReq.Succ.RedCap</t>
  </si>
  <si>
    <t>C1911840365</t>
  </si>
  <si>
    <t>N.RRC.ResumeReq.Att.RedCap</t>
  </si>
  <si>
    <t>C1911840366</t>
  </si>
  <si>
    <t>N.RRC.ResumeReq.Msg.RedCap</t>
  </si>
  <si>
    <t>C1911840367</t>
  </si>
  <si>
    <t>N.PDUSession.RrcConnToInactive.Suspend</t>
  </si>
  <si>
    <t>C1911840602</t>
  </si>
  <si>
    <t>N.QosFlow.RrcInactiveToIdle.Rel.AMF</t>
  </si>
  <si>
    <t>C1911840603</t>
  </si>
  <si>
    <t>N.UECntx.RrcConnToInactive.Suspend</t>
  </si>
  <si>
    <t>C1911840605</t>
  </si>
  <si>
    <t>N.UECntx.RrcInactiveToIdle.Rel</t>
  </si>
  <si>
    <t>C1911840606</t>
  </si>
  <si>
    <t>N.UECntx.RrcInactiveToIdle.Rel.AMF</t>
  </si>
  <si>
    <t>C1911840607</t>
  </si>
  <si>
    <t>N.PDUSession.RrcInactiveToIdle.Rel</t>
  </si>
  <si>
    <t>C1911840608</t>
  </si>
  <si>
    <t>N.PDUSession.RrcInactiveToIdle.Rel.AMF</t>
  </si>
  <si>
    <t>C1911840609</t>
  </si>
  <si>
    <t>N.PRBUsedOther.UL.PLMN</t>
  </si>
  <si>
    <t>C1911822866</t>
  </si>
  <si>
    <t>N.PRBUsedOwn.UL.PLMN</t>
  </si>
  <si>
    <t>C1911822867</t>
  </si>
  <si>
    <t>N.PRBUsedOther.DL.PLMN</t>
  </si>
  <si>
    <t>C1911822871</t>
  </si>
  <si>
    <t>N.PRBUsedOwn.DL.PLMN</t>
  </si>
  <si>
    <t>C1911822872</t>
  </si>
  <si>
    <t>N.CCE.ULDCI.Used.VoNR.PLMN</t>
  </si>
  <si>
    <t>C1911838020</t>
  </si>
  <si>
    <t>N.CCE.DLDCI.Used.VoNR.PLMN</t>
  </si>
  <si>
    <t>C1911838021</t>
  </si>
  <si>
    <t>N.CCE.ULDCI.Used.ViNR.PLMN</t>
  </si>
  <si>
    <t>C1911838022</t>
  </si>
  <si>
    <t>N.CCE.DLDCI.Used.ViNR.PLMN</t>
  </si>
  <si>
    <t>C1911838023</t>
  </si>
  <si>
    <t>N.PRBUsed.DL.FWA.B2H.PLMN</t>
  </si>
  <si>
    <t>C1911840298</t>
  </si>
  <si>
    <t>N.PRBUsed.DL.FWA.PrivateLine.PLMN</t>
  </si>
  <si>
    <t>C1911840299</t>
  </si>
  <si>
    <t>N.PRBUsed.UL.FWA.B2H.PLMN</t>
  </si>
  <si>
    <t>C1911840302</t>
  </si>
  <si>
    <t>N.PRBUsed.UL.FWA.PrivateLine.PLMN</t>
  </si>
  <si>
    <t>C1911840303</t>
  </si>
  <si>
    <t>N.NsaDc.DRB.AbnormRel.PLMN</t>
  </si>
  <si>
    <t>C1911822956</t>
  </si>
  <si>
    <t>N.NsaDc.DRB.Rel.PLMN</t>
  </si>
  <si>
    <t>C1911822957</t>
  </si>
  <si>
    <t>N.NsaDc.DRB.Add.Succ.PLMN</t>
  </si>
  <si>
    <t>C1911822958</t>
  </si>
  <si>
    <t>N.NsaDc.DRB.Add.Att.PLMN</t>
  </si>
  <si>
    <t>C1911822959</t>
  </si>
  <si>
    <t>N.NsaDc.InterSgNB.PSCell.Change.Succ.PLMN</t>
  </si>
  <si>
    <t>C1911822960</t>
  </si>
  <si>
    <t>N.NsaDc.InterSgNB.PSCell.Change.Att.PLMN</t>
  </si>
  <si>
    <t>C1911822961</t>
  </si>
  <si>
    <t>N.NsaDc.IntraSgNB.PSCell.Change.Succ.PLMN</t>
  </si>
  <si>
    <t>C1911822962</t>
  </si>
  <si>
    <t>N.NsaDc.IntraSgNB.PSCell.Change.Att.PLMN</t>
  </si>
  <si>
    <t>C1911822963</t>
  </si>
  <si>
    <t>N.NsaDc.SgNB.Add.Succ.PLMN</t>
  </si>
  <si>
    <t>C1911822964</t>
  </si>
  <si>
    <t>N.NsaDc.SgNB.Add.Att.PLMN</t>
  </si>
  <si>
    <t>C1911822965</t>
  </si>
  <si>
    <t>N.NsaDc.SgNB.AbnormRel.PLMN</t>
  </si>
  <si>
    <t>C1911822966</t>
  </si>
  <si>
    <t>N.NsaDc.SgNB.Rel.PLMN</t>
  </si>
  <si>
    <t>C1911822967</t>
  </si>
  <si>
    <t>N.NsaDc.SgNB.Mod.Req.Succ.PLMN</t>
  </si>
  <si>
    <t>C1911827251</t>
  </si>
  <si>
    <t>N.NsaDc.SgNB.Mod.Req.Att.PLMN</t>
  </si>
  <si>
    <t>C1911827252</t>
  </si>
  <si>
    <t>N.NsaDc.SgNB.AbnormRel.Radio.PLMN</t>
  </si>
  <si>
    <t>C1911827253</t>
  </si>
  <si>
    <t>N.NsaDc.SgNB.Rel.Coverage.PLMN</t>
  </si>
  <si>
    <t>C1911827254</t>
  </si>
  <si>
    <t>N.NsaDc.SgNB.Rel.MeNBTrigger.NormalRel.PLMN</t>
  </si>
  <si>
    <t>C1911827255</t>
  </si>
  <si>
    <t>N.NsaDc.SgNB.Rel.SgNBTrigger.PLMN</t>
  </si>
  <si>
    <t>C1911827256</t>
  </si>
  <si>
    <t>N.NsaDc.SgNB.Add.Fail.Radio.NoRes.PLMN</t>
  </si>
  <si>
    <t>C1911827257</t>
  </si>
  <si>
    <t>N.NsaDc.SgNB.Add.Fail.Radio.PLMN</t>
  </si>
  <si>
    <t>C1911827258</t>
  </si>
  <si>
    <t>N.NsaDc.DRB.Rel.SgNBTrigger.Coverage.PLMN</t>
  </si>
  <si>
    <t>C1911827259</t>
  </si>
  <si>
    <t>N.NsaDc.SgNB.Mod.Required.Succ.PLMN</t>
  </si>
  <si>
    <t>C1911827261</t>
  </si>
  <si>
    <t>N.NsaDc.SgNB.Mod.Required.Att.PLMN</t>
  </si>
  <si>
    <t>C1911827262</t>
  </si>
  <si>
    <t>N.NsaDc.InterSgNB.SgNB.Add.Succ.PLMN</t>
  </si>
  <si>
    <t>C1911829521</t>
  </si>
  <si>
    <t>N.NsaDc.InterSgNB.SgNB.Add.Att.PLMN</t>
  </si>
  <si>
    <t>C1911829522</t>
  </si>
  <si>
    <t>N.NsaDc.MeNBTrigger.PSCell.Change.Ack.PLMN</t>
  </si>
  <si>
    <t>C1911829632</t>
  </si>
  <si>
    <t>N.NsaDc.MeNBTrigger.PSCell.Change.Succ.PLMN</t>
  </si>
  <si>
    <t>C1911829633</t>
  </si>
  <si>
    <t>N.NsaDc.MeNBTrigger.PSCell.Change.Att.PLMN</t>
  </si>
  <si>
    <t>C1911829634</t>
  </si>
  <si>
    <t>N.HO.InterRAT.N2E.EPSFB.ExecSuccOut.PLMN</t>
  </si>
  <si>
    <t>C1911822947</t>
  </si>
  <si>
    <t>N.HO.InterRAT.N2E.EPSFB.ExecAttOut.PLMN</t>
  </si>
  <si>
    <t>C1911822948</t>
  </si>
  <si>
    <t>N.HO.InterRAT.N2E.EPSFB.PrepAttOut.PLMN</t>
  </si>
  <si>
    <t>C1911822949</t>
  </si>
  <si>
    <t>N.RRCRedirection.N2E.EPSFB.PLMN</t>
  </si>
  <si>
    <t>C1911822950</t>
  </si>
  <si>
    <t>N.VoiceFB.RespSucc.PLMN</t>
  </si>
  <si>
    <t>C1911822951</t>
  </si>
  <si>
    <t>N.Rcv.VoiceFB.Trig.PLMN</t>
  </si>
  <si>
    <t>C1911822952</t>
  </si>
  <si>
    <t>N.HO.InterRAT.N2E.ExecSuccOut.PLMN</t>
  </si>
  <si>
    <t>C1911822953</t>
  </si>
  <si>
    <t>N.HO.InterRAT.N2E.ExecAttOut.PLMN</t>
  </si>
  <si>
    <t>C1911822954</t>
  </si>
  <si>
    <t>N.HO.InterRAT.N2E.PrepAttOut.PLMN</t>
  </si>
  <si>
    <t>C1911822955</t>
  </si>
  <si>
    <t>N.HO.InterRAT.N2E.ExecSuccOut.Voice.PLMN</t>
  </si>
  <si>
    <t>C1911823080</t>
  </si>
  <si>
    <t>N.HO.InterRAT.N2E.ExecAttOut.Voice.PLMN</t>
  </si>
  <si>
    <t>C1911823081</t>
  </si>
  <si>
    <t>N.RRCRedirection.N2E.Blind.PLMN</t>
  </si>
  <si>
    <t>C1911827237</t>
  </si>
  <si>
    <t>N.RRCRedirection.N2E.Emc.EPSFB.PLMN</t>
  </si>
  <si>
    <t>C1911827238</t>
  </si>
  <si>
    <t>N.RRCRedirection.N2E.Coverage.PLMN</t>
  </si>
  <si>
    <t>C1911827239</t>
  </si>
  <si>
    <t>N.HO.InterRAT.N2E.Coverage.ExecSuccOut.PLMN</t>
  </si>
  <si>
    <t>C1911827240</t>
  </si>
  <si>
    <t>N.HO.InterRAT.N2E.Coverage.ExecAttOut.PLMN</t>
  </si>
  <si>
    <t>C1911827241</t>
  </si>
  <si>
    <t>N.HO.InterRAT.N2E.Coverage.PrepAttOut.PLMN</t>
  </si>
  <si>
    <t>C1911827242</t>
  </si>
  <si>
    <t>N.HO.InterRAT.N2E.Duration.Avg.PLMN</t>
  </si>
  <si>
    <t>C1911827246</t>
  </si>
  <si>
    <t>N.HO.InterRAT.N2E.Data.Duration.Avg.PLMN</t>
  </si>
  <si>
    <t>C1911829281</t>
  </si>
  <si>
    <t>N.HO.InterRAT.N2E.CallFB.Duration.Avg.PLMN</t>
  </si>
  <si>
    <t>C1911829282</t>
  </si>
  <si>
    <t>N.HO.InterRAT.N2E.Prep.FailOut.PrepFailure.PLMN</t>
  </si>
  <si>
    <t>C1911829523</t>
  </si>
  <si>
    <t>N.HO.InterRAT.N2E.Prep.FailOut.AMF.PLMN</t>
  </si>
  <si>
    <t>C1911829524</t>
  </si>
  <si>
    <t>N.HO.InterRAT.N2E.PrepAttOut.Voice.PLMN</t>
  </si>
  <si>
    <t>C1911829525</t>
  </si>
  <si>
    <t>N.RRCRedirection.N2E.PLMN</t>
  </si>
  <si>
    <t>C1911829526</t>
  </si>
  <si>
    <t>N.HO.InterRAT.N2E.ExecSuccOut.Duration.Avg.PLMN</t>
  </si>
  <si>
    <t>C1911829542</t>
  </si>
  <si>
    <t>N.HO.InterRAT.N2E.EPSFB.Prep.FailOut.NoReply.PLMN</t>
  </si>
  <si>
    <t>C1911829543</t>
  </si>
  <si>
    <t>N.HO.InterRAT.N2E.EPSFB.Prep.FailOut.AMF.PLMN</t>
  </si>
  <si>
    <t>C1911829544</t>
  </si>
  <si>
    <t>N.HO.InterRAT.N2E.EPSFB.Prep.FailOut.PrepFailure.PLMN</t>
  </si>
  <si>
    <t>C1911829545</t>
  </si>
  <si>
    <t>N.HO.InterRAT.N2E.VoNRQual.PrepAttOut.Voice.PLMN</t>
  </si>
  <si>
    <t>C1911836045</t>
  </si>
  <si>
    <t>N.HO.InterRAT.N2E.VoNRQual.ExecAttOut.Voice.PLMN</t>
  </si>
  <si>
    <t>C1911836046</t>
  </si>
  <si>
    <t>N.HO.InterRAT.N2E.VoNRQual.ExecSuccOut.Voice.PLMN</t>
  </si>
  <si>
    <t>C1911836047</t>
  </si>
  <si>
    <t>N.HO.InterRAT.N2E.VoNRQual.PrepAttOut.ViNR.PLMN</t>
  </si>
  <si>
    <t>C1911836052</t>
  </si>
  <si>
    <t>N.HO.InterRAT.N2E.VoNRQual.ExecAttOut.ViNR.PLMN</t>
  </si>
  <si>
    <t>C1911836053</t>
  </si>
  <si>
    <t>N.HO.InterRAT.N2E.VoNRQual.ExecSuccOut.ViNR.PLMN</t>
  </si>
  <si>
    <t>C1911836054</t>
  </si>
  <si>
    <t>N.HO.InterRAT.N2E.PrepAttOut.ViNR.PLMN</t>
  </si>
  <si>
    <t>C1911837969</t>
  </si>
  <si>
    <t>N.HO.InterRAT.N2E.ExecAttOut.ViNR.PLMN</t>
  </si>
  <si>
    <t>C1911837970</t>
  </si>
  <si>
    <t>N.HO.InterRAT.N2E.ExecSuccOut.ViNR.PLMN</t>
  </si>
  <si>
    <t>C1911837971</t>
  </si>
  <si>
    <t>N.RRCRedirection.N2E.Voice.PLMN</t>
  </si>
  <si>
    <t>C1911837977</t>
  </si>
  <si>
    <t>N.RRCRedirection.N2E.ViNR.PLMN</t>
  </si>
  <si>
    <t>C1911837978</t>
  </si>
  <si>
    <t>N.HO.InterRAT.N2E.Emc.EPSFB.PrepAttOut.PLMN</t>
  </si>
  <si>
    <t>C1911838086</t>
  </si>
  <si>
    <t>N.HO.InterRAT.N2E.Emc.EPSFB.ExecAttOut.PLMN</t>
  </si>
  <si>
    <t>C1911838087</t>
  </si>
  <si>
    <t>N.HO.InterRAT.N2E.Emc.EPSFB.ExecSuccOut.PLMN</t>
  </si>
  <si>
    <t>C1911838088</t>
  </si>
  <si>
    <t>N.HO.InterRAT.N2E.Coverage.PrepAttOut.Voice.PLMN</t>
  </si>
  <si>
    <t>C1911838089</t>
  </si>
  <si>
    <t>N.HO.InterRAT.N2E.Coverage.ExecAttOut.Voice.PLMN</t>
  </si>
  <si>
    <t>C1911838090</t>
  </si>
  <si>
    <t>N.HO.InterRAT.N2E.Coverage.ExecSuccOut.Voice.PLMN</t>
  </si>
  <si>
    <t>C1911838091</t>
  </si>
  <si>
    <t>N.HO.InterRAT.N2E.ResourceOpt.ULCoverage.PrepAttOut.PLMN</t>
  </si>
  <si>
    <t>C1911838092</t>
  </si>
  <si>
    <t>N.HO.InterRAT.N2E.ResourceOpt.ULCoverage.ExecAttOut.PLMN</t>
  </si>
  <si>
    <t>C1911838093</t>
  </si>
  <si>
    <t>N.HO.InterRAT.N2E.ResourceOpt.ULCoverage.ExecSuccOut.PLMN</t>
  </si>
  <si>
    <t>C1911838094</t>
  </si>
  <si>
    <t>N.RRCRedirection.N2E.Coverage.Voice.PLMN</t>
  </si>
  <si>
    <t>C1911838096</t>
  </si>
  <si>
    <t>N.RRCRedirection.N2E.Blind.PowerSaving.PLMN</t>
  </si>
  <si>
    <t>C1911838097</t>
  </si>
  <si>
    <t>N.RRCRedirection.N2E.Blind.Coverage.Voice.PLMN</t>
  </si>
  <si>
    <t>C1911840484</t>
  </si>
  <si>
    <t>N.RRCRedirection.N2E.Blind.Coverage.PLMN</t>
  </si>
  <si>
    <t>C1911840486</t>
  </si>
  <si>
    <t>N.HO.InterRAT.N2E.PowerSaving.PrepAttOut.PLMN</t>
  </si>
  <si>
    <t>C1911840493</t>
  </si>
  <si>
    <t>N.HO.InterRAT.N2E.PowerSaving.ExecAttOut.PLMN</t>
  </si>
  <si>
    <t>C1911840494</t>
  </si>
  <si>
    <t>N.HO.InterRAT.N2E.PowerSaving.ExecSuccOut.PLMN</t>
  </si>
  <si>
    <t>C1911840495</t>
  </si>
  <si>
    <t>N.HO.InterRAT.N2E.PowerSaving.PrepAttOut.Voice.PLMN</t>
  </si>
  <si>
    <t>C1911840496</t>
  </si>
  <si>
    <t>N.HO.InterRAT.N2E.PowerSaving.ExecAttOut.Voice.PLMN</t>
  </si>
  <si>
    <t>C1911840497</t>
  </si>
  <si>
    <t>N.HO.InterRAT.N2E.PowerSaving.ExecSuccOut.Voice.PLMN</t>
  </si>
  <si>
    <t>C1911840498</t>
  </si>
  <si>
    <t>N.RRCRedirection.N2E.Coverage.ViNR.PLMN</t>
  </si>
  <si>
    <t>C1911840586</t>
  </si>
  <si>
    <t>N.HO.InterRAT.N2E.Coverage.PrepAttOut.ViNR.PLMN</t>
  </si>
  <si>
    <t>C1911840587</t>
  </si>
  <si>
    <t>N.HO.InterRAT.N2E.Coverage.ExecAttOut.ViNR.PLMN</t>
  </si>
  <si>
    <t>C1911840588</t>
  </si>
  <si>
    <t>N.HO.InterRAT.N2E.Coverage.ExecSuccOut.ViNR.PLMN</t>
  </si>
  <si>
    <t>C1911840589</t>
  </si>
  <si>
    <t>N.HO.InterRAT.N2E.ReEst.Succ.Voice.PLMN</t>
  </si>
  <si>
    <t>C1911842613</t>
  </si>
  <si>
    <t>N.HO.InterRAT.N2E.ReEst.Succ.ViNR.PLMN</t>
  </si>
  <si>
    <t>C1911842614</t>
  </si>
  <si>
    <t>N.VoiceFB.RespSucc.Cov.PLMN</t>
  </si>
  <si>
    <t>C1911842623</t>
  </si>
  <si>
    <t>N.QosFlow.Est.Succ.PLMN</t>
  </si>
  <si>
    <t>C1911822997</t>
  </si>
  <si>
    <t>N.QosFlow.Est.Att.PLMN</t>
  </si>
  <si>
    <t>C1911822998</t>
  </si>
  <si>
    <t>N.QosFlow.AbnormRel.PLMN</t>
  </si>
  <si>
    <t>C1911823002</t>
  </si>
  <si>
    <t>N.QosFlow.NormRel.PLMN</t>
  </si>
  <si>
    <t>C1911823003</t>
  </si>
  <si>
    <t>N.QosFlow.HoOut.PLMN</t>
  </si>
  <si>
    <t>C1911823020</t>
  </si>
  <si>
    <t>N.QosFlow.AbnormRel.HoOut.PLMN</t>
  </si>
  <si>
    <t>C1911823021</t>
  </si>
  <si>
    <t>N.QosFlow.Max.PLMN</t>
  </si>
  <si>
    <t>C1911825132</t>
  </si>
  <si>
    <t>N.QosFlow.Avg.PLMN</t>
  </si>
  <si>
    <t>C1911825133</t>
  </si>
  <si>
    <t>N.QosFlow.AMF.Mod.Succ.PLMN</t>
  </si>
  <si>
    <t>C1911825134</t>
  </si>
  <si>
    <t>N.QosFlow.AMF.Mod.Att.PLMN</t>
  </si>
  <si>
    <t>C1911825135</t>
  </si>
  <si>
    <t>N.QosFlow.FailEst.TNL.ULRes.PLMN</t>
  </si>
  <si>
    <t>C1911827118</t>
  </si>
  <si>
    <t>N.QosFlow.FailEst.TNL.DLRes.PLMN</t>
  </si>
  <si>
    <t>C1911827119</t>
  </si>
  <si>
    <t>N.QosFlow.FailEst.NoRadioRes.PLMN</t>
  </si>
  <si>
    <t>C1911827120</t>
  </si>
  <si>
    <t>N.QosFlow.FailEst.SecurModeFail.PLMN</t>
  </si>
  <si>
    <t>C1911827121</t>
  </si>
  <si>
    <t>N.QosFlow.FailEst.UeNoReply.PLMN</t>
  </si>
  <si>
    <t>C1911827122</t>
  </si>
  <si>
    <t>N.QosFlow.FailEst.TNL.PLMN</t>
  </si>
  <si>
    <t>C1911827123</t>
  </si>
  <si>
    <t>N.QosFlow.FailEst.RNL.PLMN</t>
  </si>
  <si>
    <t>C1911827124</t>
  </si>
  <si>
    <t>N.QosFlow.FailEst.AMF.PLMN</t>
  </si>
  <si>
    <t>C1911827125</t>
  </si>
  <si>
    <t>N.QosFlow.AbnormRel.AMF.PLMN</t>
  </si>
  <si>
    <t>C1911827126</t>
  </si>
  <si>
    <t>N.QosFlow.NormRel.AMF.PLMN</t>
  </si>
  <si>
    <t>C1911827127</t>
  </si>
  <si>
    <t>N.QosFlow.AbnormRel.HOFailure.PLMN</t>
  </si>
  <si>
    <t>C1911827128</t>
  </si>
  <si>
    <t>N.QosFlow.AbnormRel.RNL.PLMN</t>
  </si>
  <si>
    <t>C1911827129</t>
  </si>
  <si>
    <t>N.QosFlow.AbnormRel.TNL.PLMN</t>
  </si>
  <si>
    <t>C1911827130</t>
  </si>
  <si>
    <t>N.QosFlow.NormRel.UeInactive.PLMN</t>
  </si>
  <si>
    <t>C1911827131</t>
  </si>
  <si>
    <t>N.QosFlow.AbnormRel.RNL.UeLost.PLMN</t>
  </si>
  <si>
    <t>C1911827132</t>
  </si>
  <si>
    <t>N.QosFlow.AbnormRel.RNL.ULSyncFail.PLMN</t>
  </si>
  <si>
    <t>C1911827133</t>
  </si>
  <si>
    <t>N.QosFlow.AbnormRel.RNL.RlcReset.PLMN</t>
  </si>
  <si>
    <t>C1911827134</t>
  </si>
  <si>
    <t>N.QosFlow.Est.Att.PLMN.EPSFB</t>
  </si>
  <si>
    <t>C1911827188</t>
  </si>
  <si>
    <t>N.QosFlow.Est.Att.PLMN.EmcFB</t>
  </si>
  <si>
    <t>C1911827189</t>
  </si>
  <si>
    <t>N.QosFlow.AbnormRel.PLMN.Total</t>
  </si>
  <si>
    <t>C1911827264</t>
  </si>
  <si>
    <t>N.QosFlow.FailEst.EmcFB.PLMN</t>
  </si>
  <si>
    <t>C1911827302</t>
  </si>
  <si>
    <t>N.QosFlow.FailEst.EPSFB.PLMN</t>
  </si>
  <si>
    <t>C1911827303</t>
  </si>
  <si>
    <t>N.QosFlow.Est.Succ.VoNR.PLMN</t>
  </si>
  <si>
    <t>C1911829284</t>
  </si>
  <si>
    <t>N.QosFlow.Est.Att.VoNR.PLMN</t>
  </si>
  <si>
    <t>C1911829285</t>
  </si>
  <si>
    <t>N.QosFlow.NormRel.VoNR.PLMN</t>
  </si>
  <si>
    <t>C1911829286</t>
  </si>
  <si>
    <t>N.QosFlow.AbnormRel.VoNR.PLMN</t>
  </si>
  <si>
    <t>C1911829287</t>
  </si>
  <si>
    <t>N.QosFlow.InitEst.Succ.PLMN</t>
  </si>
  <si>
    <t>C1911829342</t>
  </si>
  <si>
    <t>N.QosFlow.InitEst.Att.PLMN</t>
  </si>
  <si>
    <t>C1911829343</t>
  </si>
  <si>
    <t>N.QosFlow.HoIn.PLMN</t>
  </si>
  <si>
    <t>C1911829583</t>
  </si>
  <si>
    <t>N.QosFlow.Remained.PLMN</t>
  </si>
  <si>
    <t>C1911829588</t>
  </si>
  <si>
    <t>N.QosFlow.FailEst.Conflict.HO.PLMN</t>
  </si>
  <si>
    <t>C1911829599</t>
  </si>
  <si>
    <t>N.QosFlow.FailEst.Conflict.EPSFB.PLMN</t>
  </si>
  <si>
    <t>C1911829600</t>
  </si>
  <si>
    <t>N.QosFlow.AbnormRel.SpecialUE.PLMN</t>
  </si>
  <si>
    <t>C1911831593</t>
  </si>
  <si>
    <t>N.QosFlow.FailEst.SpecialUE.PLMN</t>
  </si>
  <si>
    <t>C1911831595</t>
  </si>
  <si>
    <t>N.QosFlow.FailEst.AMF.SyntaxError.PLMN</t>
  </si>
  <si>
    <t>C1911833839</t>
  </si>
  <si>
    <t>N.QosFlow.NormRel.ReEst.NonSrcCell.PLMN</t>
  </si>
  <si>
    <t>C1911836021</t>
  </si>
  <si>
    <t>N.QosFlow.ReEst.Succ.NonSrcCell.PLMN</t>
  </si>
  <si>
    <t>C1911836023</t>
  </si>
  <si>
    <t>N.QosFlow.FailEst.NoRadioRes.Voice.PLMN</t>
  </si>
  <si>
    <t>C1911837963</t>
  </si>
  <si>
    <t>N.QosFlow.FailEst.NoRadioRes.ViNR.PLMN</t>
  </si>
  <si>
    <t>C1911837964</t>
  </si>
  <si>
    <t>N.QosFlow.FailEst.NsNotSupported.Voice.PLMN</t>
  </si>
  <si>
    <t>C1911837965</t>
  </si>
  <si>
    <t>N.QosFlow.FailEst.NsNotSupported.ViNR.PLMN</t>
  </si>
  <si>
    <t>C1911837966</t>
  </si>
  <si>
    <t>N.QosFlow.FailEst.ResNotAvailForNs.Voice.PLMN</t>
  </si>
  <si>
    <t>C1911837967</t>
  </si>
  <si>
    <t>N.QosFlow.FailEst.ResNotAvailForNs.ViNR.PLMN</t>
  </si>
  <si>
    <t>C1911837968</t>
  </si>
  <si>
    <t>N.QosFlow.FailEst.Conflict.PLMN</t>
  </si>
  <si>
    <t>C1911840431</t>
  </si>
  <si>
    <t>N.QosFlow.AMF.Mod.Att.EPSFB.PLMN</t>
  </si>
  <si>
    <t>C1911840432</t>
  </si>
  <si>
    <t>N.QosFlow.FailEst.NsNotSupported.PLMN</t>
  </si>
  <si>
    <t>C1911840500</t>
  </si>
  <si>
    <t>N.QosFlow.AbnormRel.RNL.NsNotSupported.PLMN</t>
  </si>
  <si>
    <t>C1911840501</t>
  </si>
  <si>
    <t>N.QosFlow.FailEst.AMF.SameTMSI.PLMN</t>
  </si>
  <si>
    <t>C1911840672</t>
  </si>
  <si>
    <t>N.QosFlow.AbnormRel.HOFailure.Voice.PLMN</t>
  </si>
  <si>
    <t>C1911842617</t>
  </si>
  <si>
    <t>N.QosFlow.AbnormRel.HOFailure.ViNR.PLMN</t>
  </si>
  <si>
    <t>C1911842618</t>
  </si>
  <si>
    <t>N.QosFlow.ReEst.Succ.Voice.PLMN</t>
  </si>
  <si>
    <t>C1911842619</t>
  </si>
  <si>
    <t>N.QosFlow.ReEst.Succ.ViNR.PLMN</t>
  </si>
  <si>
    <t>C1911842620</t>
  </si>
  <si>
    <t>N.QosFlow.AbnormRel.AMF.PLMN.Total</t>
  </si>
  <si>
    <t>C1911844644</t>
  </si>
  <si>
    <t>N.QosFlow.NormRel.SpecialUE.PLMN</t>
  </si>
  <si>
    <t>C1911844818</t>
  </si>
  <si>
    <t>N.HO.InterFreq.IntragNB.ExecAttOut.PLMN</t>
  </si>
  <si>
    <t>C1911822984</t>
  </si>
  <si>
    <t>N.HO.InterFreq.Ng.IntergNB.ExecAttOut.PLMN</t>
  </si>
  <si>
    <t>C1911822985</t>
  </si>
  <si>
    <t>N.HO.InterFreq.Xn.IntergNB.ExecAttOut.PLMN</t>
  </si>
  <si>
    <t>C1911822986</t>
  </si>
  <si>
    <t>N.HO.IntraFreq.IntragNB.PrepAttOut.PLMN</t>
  </si>
  <si>
    <t>C1911822999</t>
  </si>
  <si>
    <t>N.HO.IntraFreq.Xn.IntergNB.PrepAttOut.PLMN</t>
  </si>
  <si>
    <t>C1911823000</t>
  </si>
  <si>
    <t>N.HO.IntraFreq.Ng.IntergNB.PrepAttOut.PLMN</t>
  </si>
  <si>
    <t>C1911823001</t>
  </si>
  <si>
    <t>N.HO.InterFreq.IntragNB.PrepAttOut.PLMN</t>
  </si>
  <si>
    <t>C1911823004</t>
  </si>
  <si>
    <t>N.HO.InterFreq.Ng.IntergNB.PrepAttOut.PLMN</t>
  </si>
  <si>
    <t>C1911823005</t>
  </si>
  <si>
    <t>N.HO.InterFreq.Xn.IntergNB.PrepAttOut.PLMN</t>
  </si>
  <si>
    <t>C1911823006</t>
  </si>
  <si>
    <t>N.HO.IntraFreq.Xn.IntergNB.ExecAttOut.PLMN</t>
  </si>
  <si>
    <t>C1911823007</t>
  </si>
  <si>
    <t>N.HO.IntraFreq.IntragNB.ExecAttOut.PLMN</t>
  </si>
  <si>
    <t>C1911823008</t>
  </si>
  <si>
    <t>N.HO.IntraFreq.Ng.IntergNB.ExecAttOut.PLMN</t>
  </si>
  <si>
    <t>C1911823009</t>
  </si>
  <si>
    <t>N.HO.IntraFreq.IntragNB.ExecSuccOut.PLMN</t>
  </si>
  <si>
    <t>C1911823012</t>
  </si>
  <si>
    <t>N.HO.IntraFreq.Ng.IntergNB.ExecSuccOut.PLMN</t>
  </si>
  <si>
    <t>C1911823013</t>
  </si>
  <si>
    <t>N.HO.IntraFreq.Xn.IntergNB.ExecSuccOut.PLMN</t>
  </si>
  <si>
    <t>C1911823014</t>
  </si>
  <si>
    <t>N.HO.InterFreq.Ng.IntergNB.ExecSuccOut.PLMN</t>
  </si>
  <si>
    <t>C1911823015</t>
  </si>
  <si>
    <t>N.HO.InterFreq.Xn.IntergNB.ExecSuccOut.PLMN</t>
  </si>
  <si>
    <t>C1911823016</t>
  </si>
  <si>
    <t>N.HO.InterFreq.IntragNB.ExecSuccOut.PLMN</t>
  </si>
  <si>
    <t>C1911823017</t>
  </si>
  <si>
    <t>N.HO.Xn.IntergNB.Duration.Avg.PLMN</t>
  </si>
  <si>
    <t>C1911827136</t>
  </si>
  <si>
    <t>N.HO.Ng.IntergNB.Duration.Avg.PLMN</t>
  </si>
  <si>
    <t>C1911827137</t>
  </si>
  <si>
    <t>N.HO.IntraFreq.Prep.FailOut.TargetIllegal.PLMN</t>
  </si>
  <si>
    <t>C1911829549</t>
  </si>
  <si>
    <t>N.HO.IntraFreq.Prep.FailOut.NoReply.PLMN</t>
  </si>
  <si>
    <t>C1911829550</t>
  </si>
  <si>
    <t>N.HO.IntraFreq.Prep.FailOut.HOCancel.PLMN</t>
  </si>
  <si>
    <t>C1911829551</t>
  </si>
  <si>
    <t>N.HO.IntraFreq.Prep.FailOut.AMF.PLMN</t>
  </si>
  <si>
    <t>C1911829552</t>
  </si>
  <si>
    <t>N.HO.IntraFreq.FailOut.PrepFailure.PLMN</t>
  </si>
  <si>
    <t>C1911829553</t>
  </si>
  <si>
    <t>N.HO.IntraFreq.FailOut.HOCancel.PLMN</t>
  </si>
  <si>
    <t>C1911829554</t>
  </si>
  <si>
    <t>N.HO.InterFreq.Prep.FailOut.TargetIllegal.PLMN</t>
  </si>
  <si>
    <t>C1911829568</t>
  </si>
  <si>
    <t>N.HO.InterFreq.Prep.FailOut.NoReply.PLMN</t>
  </si>
  <si>
    <t>C1911829569</t>
  </si>
  <si>
    <t>N.HO.InterFreq.Prep.FailOut.HOCancel.PLMN</t>
  </si>
  <si>
    <t>C1911829570</t>
  </si>
  <si>
    <t>N.HO.InterFreq.Prep.FailOut.AMF.PLMN</t>
  </si>
  <si>
    <t>C1911829571</t>
  </si>
  <si>
    <t>N.HO.InterFreq.FailOut.PrepFailure.PLMN</t>
  </si>
  <si>
    <t>C1911829572</t>
  </si>
  <si>
    <t>N.HO.InterFreq.FailOut.HOCancel.PLMN</t>
  </si>
  <si>
    <t>C1911829573</t>
  </si>
  <si>
    <t>N.HO.Xn.IntergNB.FailOut.HOCancel.PLMN</t>
  </si>
  <si>
    <t>C1911829623</t>
  </si>
  <si>
    <t>N.HO.InterFreq.VoNRQual.ExecAttOut.PLMN</t>
  </si>
  <si>
    <t>C1911836048</t>
  </si>
  <si>
    <t>N.HO.InterFreq.VoNRQual.ExecSuccOut.PLMN</t>
  </si>
  <si>
    <t>C1911836049</t>
  </si>
  <si>
    <t>N.HO.InterFreq.VoNRQual.PrepAttOut.PLMN</t>
  </si>
  <si>
    <t>C1911836050</t>
  </si>
  <si>
    <t>N.HO.InterFreq.VoNRQual.PrepAttOut.ViNR.PLMN</t>
  </si>
  <si>
    <t>C1911836055</t>
  </si>
  <si>
    <t>N.HO.InterFreq.VoNRQual.ExecSuccOut.ViNR.PLMN</t>
  </si>
  <si>
    <t>C1911836057</t>
  </si>
  <si>
    <t>N.HO.InterFreq.VoNRQual.ExecAttOut.ViNR.PLMN</t>
  </si>
  <si>
    <t>C1911836062</t>
  </si>
  <si>
    <t>N.HO.IntraFreq.Cho.ExecAttOut.PLMN</t>
  </si>
  <si>
    <t>C1911840349</t>
  </si>
  <si>
    <t>N.HO.IntraFreq.Cho.ExecCancel.PLMN</t>
  </si>
  <si>
    <t>C1911840350</t>
  </si>
  <si>
    <t>N.HO.IntraFreq.Cho.ExecSuccOut.PLMN</t>
  </si>
  <si>
    <t>C1911840351</t>
  </si>
  <si>
    <t>N.HO.InterFreq.ViNRQual.PrepAttOut.PLMN</t>
  </si>
  <si>
    <t>C1911840419</t>
  </si>
  <si>
    <t>N.HO.InterFreq.ViNRQual.ExecSuccOut.PLMN</t>
  </si>
  <si>
    <t>C1911840420</t>
  </si>
  <si>
    <t>N.HO.InterFreq.ViNRQual.ExecAttOut.PLMN</t>
  </si>
  <si>
    <t>C1911840423</t>
  </si>
  <si>
    <t>N.HO.IntraFreq.ReEst.Succ.Voice.PLMN</t>
  </si>
  <si>
    <t>C1911842615</t>
  </si>
  <si>
    <t>N.HO.IntraFreq.ReEst.Succ.ViNR.PLMN</t>
  </si>
  <si>
    <t>C1911842616</t>
  </si>
  <si>
    <t>N.HO.InterFreq.ReEst.Succ.Voice.PLMN</t>
  </si>
  <si>
    <t>C1911842621</t>
  </si>
  <si>
    <t>N.HO.InterFreq.ReEst.Succ.ViNR.PLMN</t>
  </si>
  <si>
    <t>C1911842622</t>
  </si>
  <si>
    <t>N.DRB.Active.DL.Max.PLMN</t>
  </si>
  <si>
    <t>C1911825137</t>
  </si>
  <si>
    <t>N.DRB.Active.DL.Avg.PLMN</t>
  </si>
  <si>
    <t>C1911825138</t>
  </si>
  <si>
    <t>N.User.CA.PCell.DL.SCellAct.Max.PLMN</t>
  </si>
  <si>
    <t>C1911827214</t>
  </si>
  <si>
    <t>N.User.CA.PCell.DL.SCellAct.Avg.PLMN</t>
  </si>
  <si>
    <t>C1911827215</t>
  </si>
  <si>
    <t>N.User.RRCConn.Active.Max.PLMN</t>
  </si>
  <si>
    <t>C1911835963</t>
  </si>
  <si>
    <t>N.User.RRCConn.Active.Avg.PLMN</t>
  </si>
  <si>
    <t>C1911835965</t>
  </si>
  <si>
    <t>N.User.RRCConn.Active.UL.Edge.Avg.PLMN</t>
  </si>
  <si>
    <t>C1911840651</t>
  </si>
  <si>
    <t>N.User.RRCConn.Active.UL.Avg.PLMN</t>
  </si>
  <si>
    <t>C1911840670</t>
  </si>
  <si>
    <t>N.PDCP.Vol.DL.TrfPDU.Tx.PLMN</t>
  </si>
  <si>
    <t>C1911825142</t>
  </si>
  <si>
    <t>N.PDCP.Vol.UL.TrfPDU.Rx.PLMN</t>
  </si>
  <si>
    <t>C1911825146</t>
  </si>
  <si>
    <t>N.PDCP.Vol.UL.X2U.TrfPDU.Rx.PLMN</t>
  </si>
  <si>
    <t>C1911827248</t>
  </si>
  <si>
    <t>N.PDCP.Vol.DL.X2U.TrfPDU.Tx.PLMN</t>
  </si>
  <si>
    <t>C1911827250</t>
  </si>
  <si>
    <t>N.PDCP.UL.TrfSDU.RxPacket.Loss.PLMN</t>
  </si>
  <si>
    <t>C1911829558</t>
  </si>
  <si>
    <t>N.PDCP.UL.TrfSDU.TxPackets.PLMN</t>
  </si>
  <si>
    <t>C1911829567</t>
  </si>
  <si>
    <t>N.PDCP.DL.TrfSDU.TxPacket.Discard.PLMN</t>
  </si>
  <si>
    <t>C1911829622</t>
  </si>
  <si>
    <t>N.PDCP.DL.TrfPDU.ReTxPackets.PLMN</t>
  </si>
  <si>
    <t>C1911829629</t>
  </si>
  <si>
    <t>N.PDCP.DL.TrfPDU.TxPackets.PLMN</t>
  </si>
  <si>
    <t>C1911829630</t>
  </si>
  <si>
    <t>N.PDCP.UL.TrfPDU.RxPackets.PLMN</t>
  </si>
  <si>
    <t>C1911829631</t>
  </si>
  <si>
    <t>N.NSA.PDCP.Vol.DL.TrfPDU.Tx.PLMN</t>
  </si>
  <si>
    <t>C1911829640</t>
  </si>
  <si>
    <t>N.NSA.PDCP.Vol.UL.TrfPDU.Rx.PLMN</t>
  </si>
  <si>
    <t>C1911829643</t>
  </si>
  <si>
    <t>N.UL.RTP.RxPackets.5QI1.PLMN</t>
  </si>
  <si>
    <t>C1911838064</t>
  </si>
  <si>
    <t>N.DL.RTP.RxPackets.5QI1.PLMN</t>
  </si>
  <si>
    <t>C1911838065</t>
  </si>
  <si>
    <t>N.UL.RTP.RxPackets.5QI2.PLMN</t>
  </si>
  <si>
    <t>C1911838066</t>
  </si>
  <si>
    <t>N.DL.RTP.RxPackets.5QI2.PLMN</t>
  </si>
  <si>
    <t>C1911838067</t>
  </si>
  <si>
    <t>N.UL.RTP.Loss.Packets.5QI1.PLMN</t>
  </si>
  <si>
    <t>C1911838068</t>
  </si>
  <si>
    <t>N.DL.RTP.Loss.Packets.5QI1.PLMN</t>
  </si>
  <si>
    <t>C1911838069</t>
  </si>
  <si>
    <t>N.UL.RTP.Loss.Packets.5QI2.PLMN</t>
  </si>
  <si>
    <t>C1911838070</t>
  </si>
  <si>
    <t>N.DL.RTP.Loss.Packets.5QI2.PLMN</t>
  </si>
  <si>
    <t>C1911838071</t>
  </si>
  <si>
    <t>N.PDCP.DL.TrfSDU.RxPackets.PLMN</t>
  </si>
  <si>
    <t>C1911844815</t>
  </si>
  <si>
    <t>N.Cell.Unavail.Dur.System.PLMN</t>
  </si>
  <si>
    <t>C1911829601</t>
  </si>
  <si>
    <t>N.NGSig.SyntaxError.PLMN</t>
  </si>
  <si>
    <t>C1911833804</t>
  </si>
  <si>
    <t>N.VoNR.VQI.DL.Bad.Times.PLMN</t>
  </si>
  <si>
    <t>C1911842582</t>
  </si>
  <si>
    <t>N.VoNR.VQI.DL.Poor.Times.PLMN</t>
  </si>
  <si>
    <t>C1911842583</t>
  </si>
  <si>
    <t>N.VoNR.VQI.DL.Accept.Times.PLMN</t>
  </si>
  <si>
    <t>C1911842584</t>
  </si>
  <si>
    <t>N.VoNR.VQI.DL.Good.Times.PLMN</t>
  </si>
  <si>
    <t>C1911842585</t>
  </si>
  <si>
    <t>N.VoNR.VQI.DL.Excellent.Times.PLMN</t>
  </si>
  <si>
    <t>C1911842586</t>
  </si>
  <si>
    <t>N.VoNR.VQI.UL.Bad.Times.PLMN</t>
  </si>
  <si>
    <t>C1911842587</t>
  </si>
  <si>
    <t>N.VoNR.VQI.UL.Poor.Times.PLMN</t>
  </si>
  <si>
    <t>C1911842588</t>
  </si>
  <si>
    <t>N.VoNR.VQI.UL.Accept.Times.PLMN</t>
  </si>
  <si>
    <t>C1911842589</t>
  </si>
  <si>
    <t>N.VoNR.VQI.UL.Good.Times.PLMN</t>
  </si>
  <si>
    <t>C1911842590</t>
  </si>
  <si>
    <t>N.VoNR.VQI.UL.Excellent.Times.PLMN</t>
  </si>
  <si>
    <t>C1911842591</t>
  </si>
  <si>
    <t>N.VoNR.VQI.DL.Total.PLMN</t>
  </si>
  <si>
    <t>C1911842592</t>
  </si>
  <si>
    <t>N.VoNR.VQI.UL.Total.PLMN</t>
  </si>
  <si>
    <t>C1911842593</t>
  </si>
  <si>
    <t>N.QoS.DL.PktDelayAirInterface.Time.PLMN</t>
  </si>
  <si>
    <t>C1911829581</t>
  </si>
  <si>
    <t>N.QoS.DL.PktDelayAirInterface.Num.PLMN</t>
  </si>
  <si>
    <t>C1911829584</t>
  </si>
  <si>
    <t>N.QoS.DL.PktDelaygNBDU.Num.PLMN</t>
  </si>
  <si>
    <t>C1911829585</t>
  </si>
  <si>
    <t>N.QoS.DL.PktDelaygNBDU.Time.PLMN</t>
  </si>
  <si>
    <t>C1911829617</t>
  </si>
  <si>
    <t>N.DL.5QI1.Delay.PLMN</t>
  </si>
  <si>
    <t>C1911838033</t>
  </si>
  <si>
    <t>N.DL.5QI1.Delay.Avg.PLMN.Index0</t>
  </si>
  <si>
    <t>C1911838042</t>
  </si>
  <si>
    <t>N.DL.5QI1.Delay.Avg.PLMN.Index1</t>
  </si>
  <si>
    <t>C1911838043</t>
  </si>
  <si>
    <t>N.DL.5QI1.Delay.Avg.PLMN.Index2</t>
  </si>
  <si>
    <t>C1911838044</t>
  </si>
  <si>
    <t>N.DL.5QI1.Delay.Avg.PLMN.Index3</t>
  </si>
  <si>
    <t>C1911838045</t>
  </si>
  <si>
    <t>N.DL.5QI2.Delay.Avg.PLMN.Index0</t>
  </si>
  <si>
    <t>C1911838046</t>
  </si>
  <si>
    <t>N.DL.5QI2.Delay.Avg.PLMN.Index1</t>
  </si>
  <si>
    <t>C1911838047</t>
  </si>
  <si>
    <t>N.DL.5QI2.Delay.Avg.PLMN.Index2</t>
  </si>
  <si>
    <t>C1911838048</t>
  </si>
  <si>
    <t>N.DL.5QI2.Delay.Avg.PLMN.Index3</t>
  </si>
  <si>
    <t>C1911838049</t>
  </si>
  <si>
    <t>N.DL.5QI2.Delay.PLMN</t>
  </si>
  <si>
    <t>C1911838050</t>
  </si>
  <si>
    <t>N.DL.5QI1.TxPackets.Num.PLMN</t>
  </si>
  <si>
    <t>C1911838054</t>
  </si>
  <si>
    <t>N.DL.5QI2.TxPackets.Num.PLMN</t>
  </si>
  <si>
    <t>C1911838055</t>
  </si>
  <si>
    <t>N.ThpVol.UL.Cell.PLMN</t>
  </si>
  <si>
    <t>C1911829644</t>
  </si>
  <si>
    <t>N.ThpVol.DL.Cell.PLMN</t>
  </si>
  <si>
    <t>C1911829646</t>
  </si>
  <si>
    <t>SliceDifferentiator</t>
  </si>
  <si>
    <t>SLICEDIFFERENTIATOR</t>
  </si>
  <si>
    <t>SliceServiceType</t>
  </si>
  <si>
    <t>SLICESERVICETYPE</t>
  </si>
  <si>
    <t>N.User.RRCConn.Avg.Ns</t>
  </si>
  <si>
    <t>C1914437650</t>
  </si>
  <si>
    <t>N.User.RRCConn.Max.Ns</t>
  </si>
  <si>
    <t>C1914447695</t>
  </si>
  <si>
    <t>NR5GQoSIndicator</t>
  </si>
  <si>
    <t>NR5GQOSINDICATOR</t>
  </si>
  <si>
    <t>N.ThpVol.UL.Ns</t>
  </si>
  <si>
    <t>C1914437651</t>
  </si>
  <si>
    <t>N.ThpVol.DL.Ns</t>
  </si>
  <si>
    <t>C1914437652</t>
  </si>
  <si>
    <t>N.ThpVol.DL.LastSlot.Ns</t>
  </si>
  <si>
    <t>C1914439674</t>
  </si>
  <si>
    <t>N.ThpTime.DL.RmvLastSlot.Ns</t>
  </si>
  <si>
    <t>C1914439675</t>
  </si>
  <si>
    <t>N.ThpVolForRate.UL.Ns</t>
  </si>
  <si>
    <t>C1914443680</t>
  </si>
  <si>
    <t>N.ThpVol.UE.UL.SmallPkt.Ns</t>
  </si>
  <si>
    <t>C1914443682</t>
  </si>
  <si>
    <t>N.ThpTime.UE.UL.RmvSmallPkt.Ns</t>
  </si>
  <si>
    <t>C1914443684</t>
  </si>
  <si>
    <t>N.BWP.ThpTime.DL.RmvLastSlot.Ns</t>
  </si>
  <si>
    <t>C1914447699</t>
  </si>
  <si>
    <t>N.BWP.ThpVol.DL.LastSlot.Ns</t>
  </si>
  <si>
    <t>C1914447702</t>
  </si>
  <si>
    <t>N.BWP.ThpVol.DL.Ns</t>
  </si>
  <si>
    <t>C1914447704</t>
  </si>
  <si>
    <t>N.RLC.DL.TrfSDU.PktUuTrans.Loss.Ns</t>
  </si>
  <si>
    <t>C1914449725</t>
  </si>
  <si>
    <t>N.PDCP.Vol.UL.TrfPDU.Rx.Ns</t>
  </si>
  <si>
    <t>C1914437658</t>
  </si>
  <si>
    <t>N.PDCP.Vol.DL.TrfPDU.Tx.Ns</t>
  </si>
  <si>
    <t>C1914437666</t>
  </si>
  <si>
    <t>N.PDCP.UL.TrfPDU.RxPackets.Ns</t>
  </si>
  <si>
    <t>C1914449744</t>
  </si>
  <si>
    <t>N.PDCP.DL.TrfPDU.TxPackets.Ns</t>
  </si>
  <si>
    <t>C1914449747</t>
  </si>
  <si>
    <t>N.PDCP.UL.TrfSDU.RxPacket.Loss.Ns</t>
  </si>
  <si>
    <t>C1914449748</t>
  </si>
  <si>
    <t>N.PDCP.DL.TrfSDU.TxPacket.Discard.Ns</t>
  </si>
  <si>
    <t>C1914449753</t>
  </si>
  <si>
    <t>N.QosFlow.Avg.Ns</t>
  </si>
  <si>
    <t>C1914437655</t>
  </si>
  <si>
    <t>N.QosFlow.Max.Ns</t>
  </si>
  <si>
    <t>C1914437656</t>
  </si>
  <si>
    <t>N.QosFlow.AMF.Mod.Succ.Ns</t>
  </si>
  <si>
    <t>C1914437659</t>
  </si>
  <si>
    <t>N.QosFlow.AMF.Mod.Att.Ns</t>
  </si>
  <si>
    <t>C1914437660</t>
  </si>
  <si>
    <t>N.QosFlow.Est.Succ.Ns</t>
  </si>
  <si>
    <t>C1914437661</t>
  </si>
  <si>
    <t>N.QosFlow.Est.Att.Ns</t>
  </si>
  <si>
    <t>C1914437662</t>
  </si>
  <si>
    <t>N.QosFlow.AbnormRel.Ns</t>
  </si>
  <si>
    <t>C1914437663</t>
  </si>
  <si>
    <t>N.QosFlow.NormRel.Ns</t>
  </si>
  <si>
    <t>C1914437664</t>
  </si>
  <si>
    <t>N.QosFlow.AMF.Mod.Att.Ns.EPSFB</t>
  </si>
  <si>
    <t>C1914437671</t>
  </si>
  <si>
    <t>N.QosFlow.Est.Att.Ns.EPSFB</t>
  </si>
  <si>
    <t>C1914437672</t>
  </si>
  <si>
    <t>N.QosFlow.InitEst.Succ.Ns</t>
  </si>
  <si>
    <t>C1914439671</t>
  </si>
  <si>
    <t>N.QosFlow.InitEst.Att.Ns</t>
  </si>
  <si>
    <t>C1914439672</t>
  </si>
  <si>
    <t>N.QosFlow.AbnormRel.AMF.Ns</t>
  </si>
  <si>
    <t>C1914439676</t>
  </si>
  <si>
    <t>N.QosFlow.NormRel.AMF.Ns</t>
  </si>
  <si>
    <t>C1914439677</t>
  </si>
  <si>
    <t>N.QosFlow.FailEst.TNL.Ns</t>
  </si>
  <si>
    <t>C1914439678</t>
  </si>
  <si>
    <t>N.QosFlow.AbnormRel.TNL.Ns</t>
  </si>
  <si>
    <t>C1914439679</t>
  </si>
  <si>
    <t>N.QosFlow.HoOut.Ns</t>
  </si>
  <si>
    <t>C1914447700</t>
  </si>
  <si>
    <t>N.QosFlow.Est.Att.EmcFB.Ns</t>
  </si>
  <si>
    <t>C1914447701</t>
  </si>
  <si>
    <t>N.QosFlow.FailEst.AMF.SyntaxError.Ns</t>
  </si>
  <si>
    <t>C1914447706</t>
  </si>
  <si>
    <t>N.QosFlow.FailEst.Conflict.Ns</t>
  </si>
  <si>
    <t>C1914447723</t>
  </si>
  <si>
    <t>N.QosFlow.FailEst.NoRadioRes.Ns</t>
  </si>
  <si>
    <t>C1914451761</t>
  </si>
  <si>
    <t>N.QosFlow.FailEst.UeNoReply.Ns</t>
  </si>
  <si>
    <t>C1914451762</t>
  </si>
  <si>
    <t>N.QosFlow.FailEst.ResNotAvailForNs.Ns</t>
  </si>
  <si>
    <t>C1914451764</t>
  </si>
  <si>
    <t>N.QoS.DL.PktDelaygNBDU.Num.Ns</t>
  </si>
  <si>
    <t>C1914437667</t>
  </si>
  <si>
    <t>N.QoS.DL.PktDelaygNBDU.Time.Ns</t>
  </si>
  <si>
    <t>C1914437668</t>
  </si>
  <si>
    <t>N.QoS.DL.PktDelayAirInterface.Time.Ns</t>
  </si>
  <si>
    <t>C1914437669</t>
  </si>
  <si>
    <t>N.QoS.DL.PktDelayAirInterface.Num.Ns</t>
  </si>
  <si>
    <t>C1914437670</t>
  </si>
  <si>
    <t>ENRICH</t>
  </si>
  <si>
    <t>N.PRBUsed.DL.Avg.Ns</t>
  </si>
  <si>
    <t>C1914443685</t>
  </si>
  <si>
    <t>N.PRBUsed.UL.Avg.Ns</t>
  </si>
  <si>
    <t>C1914443691</t>
  </si>
  <si>
    <t>N.HO.IntraRAT.PrepAttOut.Ns</t>
  </si>
  <si>
    <t>C1914443688</t>
  </si>
  <si>
    <t>N.HO.IntraRAT.ExecAttOut.Ns</t>
  </si>
  <si>
    <t>C1914443689</t>
  </si>
  <si>
    <t>N.HO.IntraRAT.ExecSuccOut.Ns</t>
  </si>
  <si>
    <t>C1914443690</t>
  </si>
  <si>
    <t>N.HO.IntraFreq.IntraRAT.PrepAttOut.Ns</t>
  </si>
  <si>
    <t>C1914449732</t>
  </si>
  <si>
    <t>N.HO.IntraFreq.IntraRAT.ExecSuccOut.Ns</t>
  </si>
  <si>
    <t>C1914449733</t>
  </si>
  <si>
    <t>N.User.RRCConn.Active.Max.Ns</t>
  </si>
  <si>
    <t>C1914447696</t>
  </si>
  <si>
    <t>N.User.RRCConn.Active.Avg.Ns</t>
  </si>
  <si>
    <t>C1914447697</t>
  </si>
  <si>
    <t>CELL_ID_D</t>
  </si>
  <si>
    <t>CELL_NAME_D</t>
  </si>
  <si>
    <t>eNodeB_ID</t>
  </si>
  <si>
    <t>eNodeB_NAME</t>
  </si>
  <si>
    <t>gNodeB_ID</t>
  </si>
  <si>
    <t>gNodeB_NAME</t>
  </si>
  <si>
    <t>QoSClassIdentifier</t>
  </si>
  <si>
    <t>QOSCLASSIDENTIFIER</t>
  </si>
  <si>
    <t>N.ThpVol.DL.QCI</t>
  </si>
  <si>
    <t>C1911817047</t>
  </si>
  <si>
    <t>N.ThpVol.DL.LastSlot.QCI</t>
  </si>
  <si>
    <t>C1911817050</t>
  </si>
  <si>
    <t>N.ThpTime.DL.RmvLastSlot.QCI</t>
  </si>
  <si>
    <t>C1911817051</t>
  </si>
  <si>
    <t>N.Thp.DL.Samp.QCI.Index0</t>
  </si>
  <si>
    <t>C1911829292</t>
  </si>
  <si>
    <t>N.Thp.DL.Samp.QCI.Index1</t>
  </si>
  <si>
    <t>C1911829293</t>
  </si>
  <si>
    <t>N.Thp.DL.Samp.QCI.Index2</t>
  </si>
  <si>
    <t>C1911829294</t>
  </si>
  <si>
    <t>N.Thp.DL.Samp.QCI.Index3</t>
  </si>
  <si>
    <t>C1911829295</t>
  </si>
  <si>
    <t>N.Thp.DL.Samp.QCI.Index4</t>
  </si>
  <si>
    <t>C1911829296</t>
  </si>
  <si>
    <t>N.Thp.DL.Samp.QCI.Index5</t>
  </si>
  <si>
    <t>C1911829297</t>
  </si>
  <si>
    <t>N.Thp.DL.Samp.QCI.Index6</t>
  </si>
  <si>
    <t>C1911829298</t>
  </si>
  <si>
    <t>N.Thp.DL.Samp.QCI.Index7</t>
  </si>
  <si>
    <t>C1911829299</t>
  </si>
  <si>
    <t>N.Thp.DL.Samp.QCI.Index8</t>
  </si>
  <si>
    <t>C1911829300</t>
  </si>
  <si>
    <t>N.Thp.DL.Samp.QCI.Index9</t>
  </si>
  <si>
    <t>C1911829301</t>
  </si>
  <si>
    <t>N.Thp.DL.Samp.QCI.Index10</t>
  </si>
  <si>
    <t>C1911829302</t>
  </si>
  <si>
    <t>N.Thp.DL.Samp.QCI.Index11</t>
  </si>
  <si>
    <t>C1911829303</t>
  </si>
  <si>
    <t>N.Thp.DL.Samp.QCI.Index12</t>
  </si>
  <si>
    <t>C1911829304</t>
  </si>
  <si>
    <t>N.Thp.DL.Samp.QCI.Index13</t>
  </si>
  <si>
    <t>C1911829305</t>
  </si>
  <si>
    <t>N.Thp.DL.Samp.QCI.Index14</t>
  </si>
  <si>
    <t>C1911829306</t>
  </si>
  <si>
    <t>N.ThpTime.UL.RmvSmallPkt.QCI</t>
  </si>
  <si>
    <t>C1911840072</t>
  </si>
  <si>
    <t>N.ThpVol.UL.QCI</t>
  </si>
  <si>
    <t>C1911840074</t>
  </si>
  <si>
    <t>N.ThpVol.UL.SmallPkt.QCI</t>
  </si>
  <si>
    <t>C1911840076</t>
  </si>
  <si>
    <t>N.ThpTime.DL.Transfer.RmvLastSlot.QCI</t>
  </si>
  <si>
    <t>C1911840405</t>
  </si>
  <si>
    <t>N.ThpTime.DL.ExpBasedSch.Transfer.RmvLastSlot.QCI</t>
  </si>
  <si>
    <t>C1911840406</t>
  </si>
  <si>
    <t>gNodeBFunctionName_2</t>
  </si>
  <si>
    <t>GNODEBFUNCTIONNAME_2</t>
  </si>
  <si>
    <t>N.PDCP.Vol.UL.TrfPDU.Rx.Cell5QI</t>
  </si>
  <si>
    <t>C1911820479</t>
  </si>
  <si>
    <t>N.PDCP.Vol.DL.TrfPDU.Tx.Cell5QI</t>
  </si>
  <si>
    <t>C1911820481</t>
  </si>
  <si>
    <t>N.PDCP.UL.TrfPDU.RxPackets.Cell5QI</t>
  </si>
  <si>
    <t>C1911822888</t>
  </si>
  <si>
    <t>N.PDCP.UL.TrfSDU.RxPacket.Loss.Cell5QI</t>
  </si>
  <si>
    <t>C1911822889</t>
  </si>
  <si>
    <t>N.PDCP.DL.TrfSDU.RxPackets.Cell5QI</t>
  </si>
  <si>
    <t>C1911831587</t>
  </si>
  <si>
    <t>N.PDCP.DL.TrfSDU.TxPacket.Discard.Cell5QI</t>
  </si>
  <si>
    <t>C1911831590</t>
  </si>
  <si>
    <t>N.PDCP.Vol.DL.DupTrfPDU.Tx.Cell5QI</t>
  </si>
  <si>
    <t>C1911833658</t>
  </si>
  <si>
    <t>N.PDCP.UL.DupTrfPDU.RxPackets.Cell5QI</t>
  </si>
  <si>
    <t>C1911833660</t>
  </si>
  <si>
    <t>N.PDCP.DL.DupTrfPDU.TxPackets.Cell5QI</t>
  </si>
  <si>
    <t>C1911833661</t>
  </si>
  <si>
    <t>N.PDCP.Vol.UL.DupTrfPDU.Rx.Cell5QI</t>
  </si>
  <si>
    <t>C1911833662</t>
  </si>
  <si>
    <t>N.PDCP.DL.Packets.Cell5QI</t>
  </si>
  <si>
    <t>C1911833756</t>
  </si>
  <si>
    <t>N.PDCP.DL.Cell5QI.Delay</t>
  </si>
  <si>
    <t>C1911833758</t>
  </si>
  <si>
    <t>N.PDCP.UL.Packets.Cell5QI</t>
  </si>
  <si>
    <t>C1911833759</t>
  </si>
  <si>
    <t>N.PDCP.UL.Cell5QI.Delay</t>
  </si>
  <si>
    <t>C1911833760</t>
  </si>
  <si>
    <t>N.QosFlow.Est.Att.Cell5QI</t>
  </si>
  <si>
    <t>C1911820510</t>
  </si>
  <si>
    <t>N.QosFlow.Est.Succ.Cell5QI</t>
  </si>
  <si>
    <t>C1911820511</t>
  </si>
  <si>
    <t>N.QosFlow.Remained.Cell5QI</t>
  </si>
  <si>
    <t>C1911820519</t>
  </si>
  <si>
    <t>N.QosFlow.Max.Cell5QI</t>
  </si>
  <si>
    <t>C1911820520</t>
  </si>
  <si>
    <t>N.QosFlow.Avg.Cell5QI</t>
  </si>
  <si>
    <t>C1911820521</t>
  </si>
  <si>
    <t>N.QosFlow.HoIn.Cell5QI</t>
  </si>
  <si>
    <t>C1911820530</t>
  </si>
  <si>
    <t>N.QosFlow.FailEst.EmcFB.Cell5QI</t>
  </si>
  <si>
    <t>C1911820753</t>
  </si>
  <si>
    <t>N.QosFlow.Est.Att.Cell5QI.EPSFB</t>
  </si>
  <si>
    <t>C1911827186</t>
  </si>
  <si>
    <t>N.QosFlow.Est.Att.Cell5QI.EmcFB</t>
  </si>
  <si>
    <t>C1911827187</t>
  </si>
  <si>
    <t>N.QosFlow.FailEst.EPSFB.Cell5QI</t>
  </si>
  <si>
    <t>C1911827305</t>
  </si>
  <si>
    <t>N.QosFlow.InitEst.Succ.Cell5QI</t>
  </si>
  <si>
    <t>C1911829340</t>
  </si>
  <si>
    <t>N.QosFlow.InitEst.Att.Cell5QI</t>
  </si>
  <si>
    <t>C1911829341</t>
  </si>
  <si>
    <t>N.QosFlow.FailEst.Conflict.Cell5QI</t>
  </si>
  <si>
    <t>C1911829532</t>
  </si>
  <si>
    <t>N.QosFlow.FailEst.AMF.Cell5QI</t>
  </si>
  <si>
    <t>C1911831584</t>
  </si>
  <si>
    <t>N.QosFlow.FailEst.RNL.Cell5QI</t>
  </si>
  <si>
    <t>C1911831585</t>
  </si>
  <si>
    <t>N.QosFlow.FailEst.TNL.Cell5QI</t>
  </si>
  <si>
    <t>C1911831586</t>
  </si>
  <si>
    <t>N.QosFlow.FailEst.AMF.SyntaxError.Cell5QI</t>
  </si>
  <si>
    <t>C1911833838</t>
  </si>
  <si>
    <t>N.QosFlow.Est.Att.Cell5QI.VoNR</t>
  </si>
  <si>
    <t>C1911836043</t>
  </si>
  <si>
    <t>N.QosFlow.FailEst.RlcReset.Cell5QI</t>
  </si>
  <si>
    <t>C1911837884</t>
  </si>
  <si>
    <t>N.QosFlow.FailEst.UeNoReply.Cell5QI</t>
  </si>
  <si>
    <t>C1911837885</t>
  </si>
  <si>
    <t>N.QosFlow.ReEst.Succ.Cell5QI</t>
  </si>
  <si>
    <t>C1911837955</t>
  </si>
  <si>
    <t>N.QosFlow.ReEst.Succ.NonSrccell.Cell5QI</t>
  </si>
  <si>
    <t>C1911840457</t>
  </si>
  <si>
    <t>N.QosFlow.FailEst.AMF.SameTMSI.Cell5QI</t>
  </si>
  <si>
    <t>C1911840673</t>
  </si>
  <si>
    <t>N.QosFlow.NormRel.Cell5QI</t>
  </si>
  <si>
    <t>C1911820512</t>
  </si>
  <si>
    <t>N.QosFlow.AbnormRel.Cell5QI</t>
  </si>
  <si>
    <t>C1911820513</t>
  </si>
  <si>
    <t>N.QosFlow.AbnormRel.AMF.Cell5QI</t>
  </si>
  <si>
    <t>C1911820514</t>
  </si>
  <si>
    <t>N.QosFlow.NormRel.AMF.Cell5QI</t>
  </si>
  <si>
    <t>C1911820515</t>
  </si>
  <si>
    <t>N.QosFlow.AbnormRel.HoOut.Cell5QI</t>
  </si>
  <si>
    <t>C1911820532</t>
  </si>
  <si>
    <t>N.QosFlow.HoOut.Cell5QI</t>
  </si>
  <si>
    <t>C1911820534</t>
  </si>
  <si>
    <t>N.QosFlow.AbnormRel.Cell5QI.Total</t>
  </si>
  <si>
    <t>C1911827268</t>
  </si>
  <si>
    <t>N.QosFlow.AbnormRel.RNL.Cell5QI</t>
  </si>
  <si>
    <t>C1911831588</t>
  </si>
  <si>
    <t>N.QosFlow.AbnormRel.TNL.Cell5QI</t>
  </si>
  <si>
    <t>C1911831589</t>
  </si>
  <si>
    <t>N.QosFlow.AbnormRel.HOFailure.Cell5QI</t>
  </si>
  <si>
    <t>C1911833638</t>
  </si>
  <si>
    <t>N.QosFlow.AbnormRel.RNL.RlcReset.Cell5QI</t>
  </si>
  <si>
    <t>C1911837880</t>
  </si>
  <si>
    <t>N.QosFlow.AbnormRel.AMF.Cell5QI.Total</t>
  </si>
  <si>
    <t>C1911844643</t>
  </si>
  <si>
    <t>N.ThpVol.DL.LastSlot.DuCell5QI</t>
  </si>
  <si>
    <t>C1911820483</t>
  </si>
  <si>
    <t>N.ThpVol.DL.DuCell5QI</t>
  </si>
  <si>
    <t>C1911820485</t>
  </si>
  <si>
    <t>N.ThpTime.DL.RmvLastSlot.DuCell5QI</t>
  </si>
  <si>
    <t>C1911820487</t>
  </si>
  <si>
    <t>N.User.RRCConn.Active.DuCell5QI.Max</t>
  </si>
  <si>
    <t>C1911820488</t>
  </si>
  <si>
    <t>N.User.RRCConn.Active.DuCell5QI.Avg</t>
  </si>
  <si>
    <t>C1911820489</t>
  </si>
  <si>
    <t>N.RLC.DL.TrfSDU.RxPackets.DuCell5QI</t>
  </si>
  <si>
    <t>C1911822886</t>
  </si>
  <si>
    <t>N.RLC.DL.TrfSDU.PktUuTrans.Loss.DuCell5QI</t>
  </si>
  <si>
    <t>C1911822887</t>
  </si>
  <si>
    <t>N.ThpVol.UL.DuCell5QI</t>
  </si>
  <si>
    <t>C1911825119</t>
  </si>
  <si>
    <t>N.MAC.DL.Packets.Cell5QI</t>
  </si>
  <si>
    <t>C1911833754</t>
  </si>
  <si>
    <t>N.RLC.DL.Cell5QI.Delay</t>
  </si>
  <si>
    <t>C1911833755</t>
  </si>
  <si>
    <t>N.MAC.DL.Cell5QI.Delay</t>
  </si>
  <si>
    <t>C1911833757</t>
  </si>
  <si>
    <t>N.MAC.UL.Cell5QI.Delay</t>
  </si>
  <si>
    <t>C1911833761</t>
  </si>
  <si>
    <t>N.RLC.UL.Cell5QI.Delay</t>
  </si>
  <si>
    <t>C1911833762</t>
  </si>
  <si>
    <t>N.RLC.UL.Packets.Cell5QI</t>
  </si>
  <si>
    <t>C1911833763</t>
  </si>
  <si>
    <t>N.MAC.UL.Packets.Cell5QI</t>
  </si>
  <si>
    <t>C1911833764</t>
  </si>
  <si>
    <t>N.RLC.UL.AM.TrfPDU.Retrans.RxPackets.DuCell5QI</t>
  </si>
  <si>
    <t>C1911833813</t>
  </si>
  <si>
    <t>N.RLC.DL.AM.TrfPDU.Retrans.TxPackets.DuCell5QI</t>
  </si>
  <si>
    <t>C1911833814</t>
  </si>
  <si>
    <t>N.RLC.DL.AM.TrfPDU.Poll.Retrans.TxPackets.DuCell5QI</t>
  </si>
  <si>
    <t>C1911833815</t>
  </si>
  <si>
    <t>N.RLC.DL.AM.TrfPDU.TxPackets.DuCell5QI</t>
  </si>
  <si>
    <t>C1911833816</t>
  </si>
  <si>
    <t>N.RLC.UL.AM.TrfPDU.RxPackets.DuCell5QI</t>
  </si>
  <si>
    <t>C1911833817</t>
  </si>
  <si>
    <t>N.BWP.ThpVol.DL.DuCell5QI</t>
  </si>
  <si>
    <t>C1911838072</t>
  </si>
  <si>
    <t>N.BWP.ThpVol.DL.LastSlot.DuCell5QI</t>
  </si>
  <si>
    <t>C1911838076</t>
  </si>
  <si>
    <t>N.BWP.ThpTime.DL.RmvLastSlot.DuCell5QI</t>
  </si>
  <si>
    <t>C1911838079</t>
  </si>
  <si>
    <t>N.ThpTime.UL.RmvSmallPkt.DuCell5QI</t>
  </si>
  <si>
    <t>C1911840073</t>
  </si>
  <si>
    <t>N.ThpVol.UL.SmallPkt.DuCell5QI</t>
  </si>
  <si>
    <t>C1911840075</t>
  </si>
  <si>
    <t>N.Thp.DL.Samp.DuCell5QI.Index0</t>
  </si>
  <si>
    <t>C1911840283</t>
  </si>
  <si>
    <t>N.Thp.DL.Samp.DuCell5QI.Index1</t>
  </si>
  <si>
    <t>C1911840284</t>
  </si>
  <si>
    <t>N.Thp.DL.Samp.DuCell5QI.Index2</t>
  </si>
  <si>
    <t>C1911840285</t>
  </si>
  <si>
    <t>N.Thp.DL.Samp.DuCell5QI.Index3</t>
  </si>
  <si>
    <t>C1911840286</t>
  </si>
  <si>
    <t>N.Thp.DL.Samp.DuCell5QI.Index4</t>
  </si>
  <si>
    <t>C1911840287</t>
  </si>
  <si>
    <t>N.Thp.DL.Samp.DuCell5QI.Index5</t>
  </si>
  <si>
    <t>C1911840288</t>
  </si>
  <si>
    <t>N.Thp.DL.Samp.DuCell5QI.Index6</t>
  </si>
  <si>
    <t>C1911840289</t>
  </si>
  <si>
    <t>N.Thp.DL.Samp.DuCell5QI.Index7</t>
  </si>
  <si>
    <t>C1911840290</t>
  </si>
  <si>
    <t>N.Thp.DL.Samp.DuCell5QI.Index8</t>
  </si>
  <si>
    <t>C1911840291</t>
  </si>
  <si>
    <t>N.Thp.DL.Samp.DuCell5QI.Index9</t>
  </si>
  <si>
    <t>C1911840292</t>
  </si>
  <si>
    <t>N.Thp.DL.Samp.DuCell5QI.Index10</t>
  </si>
  <si>
    <t>C1911840293</t>
  </si>
  <si>
    <t>N.Thp.DL.Samp.DuCell5QI.Index11</t>
  </si>
  <si>
    <t>C1911840294</t>
  </si>
  <si>
    <t>N.Thp.DL.Samp.DuCell5QI.Index12</t>
  </si>
  <si>
    <t>C1911840295</t>
  </si>
  <si>
    <t>N.Thp.DL.Samp.DuCell5QI.Index13</t>
  </si>
  <si>
    <t>C1911840296</t>
  </si>
  <si>
    <t>N.Thp.DL.Samp.DuCell5QI.Index14</t>
  </si>
  <si>
    <t>C1911840297</t>
  </si>
  <si>
    <t>N.ThpTime.DL.Transfer.RmvLastSlot.DuCell5QI</t>
  </si>
  <si>
    <t>C1911840407</t>
  </si>
  <si>
    <t>N.ThpTime.DL.ExpBasedSch.Transfer.RmvLastSlot.DuCell5QI</t>
  </si>
  <si>
    <t>C1911840408</t>
  </si>
  <si>
    <t>N.RLC.DL.DupTrfSDU.RxPackets.DuCell5QI</t>
  </si>
  <si>
    <t>C1911840499</t>
  </si>
  <si>
    <t>N.RLC.UL.TrfSDU.BfrDelay.DuCell5QI</t>
  </si>
  <si>
    <t>C1911842632</t>
  </si>
  <si>
    <t>N.RLC.DL.TrfSDU.BfrDelay.DuCell5QI</t>
  </si>
  <si>
    <t>C1911842633</t>
  </si>
  <si>
    <t>N.RLC.DL.DupTrfSDU.RxPackets.DuCell5QI.Enh</t>
  </si>
  <si>
    <t>C1911844799</t>
  </si>
  <si>
    <t>N.PDCP.Vol.UL.TrfPDU.Rx.Cell5QI.PLMN</t>
  </si>
  <si>
    <t>C1911829559</t>
  </si>
  <si>
    <t>N.PDCP.Vol.DL.TrfPDU.Tx.Cell5QI.PLMN</t>
  </si>
  <si>
    <t>C1911829563</t>
  </si>
  <si>
    <t>N.PDCP.UL.TrfPDU.RxPackets.Cell5QI.PLMN</t>
  </si>
  <si>
    <t>C1911829589</t>
  </si>
  <si>
    <t>N.PDCP.UL.TrfSDU.RxPacket.Loss.Cell5QI.PLMN</t>
  </si>
  <si>
    <t>C1911829614</t>
  </si>
  <si>
    <t>N.PDCP.DL.TrfSDU.TxPacket.Discard.Cell5QI.PLMN</t>
  </si>
  <si>
    <t>C1911837979</t>
  </si>
  <si>
    <t>N.PDCP.DL.TrfSDU.RxPackets.Cell5QI.PLMN</t>
  </si>
  <si>
    <t>C1911838028</t>
  </si>
  <si>
    <t>N.ThpVol.DL.DuCell5QI.PLMN</t>
  </si>
  <si>
    <t>C1911829565</t>
  </si>
  <si>
    <t>N.RLC.DL.TrfSDU.RxPackets.DuCell5QI.PLMN</t>
  </si>
  <si>
    <t>C1911829574</t>
  </si>
  <si>
    <t>N.ThpVol.UL.DuCell5QI.PLMN</t>
  </si>
  <si>
    <t>C1911829577</t>
  </si>
  <si>
    <t>N.RLC.DL.TrfSDU.PktUuTrans.Loss.DuCell5QI.PLMN</t>
  </si>
  <si>
    <t>C1911829590</t>
  </si>
  <si>
    <t>N.ThpTime.DL.RmvLastSlot.DuCell5QI.PLMN</t>
  </si>
  <si>
    <t>C1911833818</t>
  </si>
  <si>
    <t>N.ThpVol.DL.LastSlot.DuCell5QI.PLMN</t>
  </si>
  <si>
    <t>C1911833821</t>
  </si>
  <si>
    <t>N.BWP.ThpVol.DL.DuCell5QI.PLMN</t>
  </si>
  <si>
    <t>C1911838075</t>
  </si>
  <si>
    <t>N.BWP.ThpTime.DL.RmvLastSlot.DuCell5QI.PLMN</t>
  </si>
  <si>
    <t>C1911838078</t>
  </si>
  <si>
    <t>N.BWP.ThpVol.DL.LastSlot.DuCell5QI.PLMN</t>
  </si>
  <si>
    <t>C1911838081</t>
  </si>
  <si>
    <t>N.RLC.UL.AM.TrfPDU.Retrans.RxPackets.DuCell5QI.PLMN</t>
  </si>
  <si>
    <t>C1911840570</t>
  </si>
  <si>
    <t>N.RLC.DL.AM.TrfPDU.TxPackets.DuCell5QI.PLMN</t>
  </si>
  <si>
    <t>C1911840572</t>
  </si>
  <si>
    <t>N.RLC.DL.AM.TrfPDU.Retrans.TxPackets.DuCell5QI.PLMN</t>
  </si>
  <si>
    <t>C1911840573</t>
  </si>
  <si>
    <t>N.RLC.UL.AM.TrfPDU.RxPackets.DuCell5QI.PLMN</t>
  </si>
  <si>
    <t>C1911840575</t>
  </si>
  <si>
    <t>N.QosFlow.HoOut.Cell5QI.PLMN</t>
  </si>
  <si>
    <t>C1911829556</t>
  </si>
  <si>
    <t>N.QosFlow.AbnormRel.HoOut.Cell5QI.PLMN</t>
  </si>
  <si>
    <t>C1911829557</t>
  </si>
  <si>
    <t>N.QosFlow.HoIn.Cell5QI.PLMN</t>
  </si>
  <si>
    <t>C1911829586</t>
  </si>
  <si>
    <t>N.QosFlow.NormRel.Cell5QI.PLMN</t>
  </si>
  <si>
    <t>C1911829605</t>
  </si>
  <si>
    <t>N.QosFlow.NormRel.AMF.Cell5QI.PLMN</t>
  </si>
  <si>
    <t>C1911829606</t>
  </si>
  <si>
    <t>N.QosFlow.AbnormRel.Cell5QI.Total.PLMN</t>
  </si>
  <si>
    <t>C1911829607</t>
  </si>
  <si>
    <t>N.QosFlow.AbnormRel.Cell5QI.PLMN</t>
  </si>
  <si>
    <t>C1911829608</t>
  </si>
  <si>
    <t>N.QosFlow.AbnormRel.AMF.Cell5QI.PLMN</t>
  </si>
  <si>
    <t>C1911829609</t>
  </si>
  <si>
    <t>N.QosFlow.Est.Succ.Cell5QI.PLMN</t>
  </si>
  <si>
    <t>C1911829610</t>
  </si>
  <si>
    <t>N.QosFlow.Est.Att.Cell5QI.EmcFB.PLMN</t>
  </si>
  <si>
    <t>C1911829611</t>
  </si>
  <si>
    <t>N.QosFlow.Est.Att.Cell5QI.EPSFB.PLMN</t>
  </si>
  <si>
    <t>C1911829612</t>
  </si>
  <si>
    <t>N.QosFlow.Est.Att.Cell5QI.PLMN</t>
  </si>
  <si>
    <t>C1911829613</t>
  </si>
  <si>
    <t>N.QosFlow.AMF.Mod.Att.Cell5QI.EPSFB.PLMN</t>
  </si>
  <si>
    <t>C1911829619</t>
  </si>
  <si>
    <t>N.QosFlow.AMF.Mod.Succ.Cell5QI.PLMN</t>
  </si>
  <si>
    <t>C1911829620</t>
  </si>
  <si>
    <t>N.QosFlow.AMF.Mod.Att.Cell5QI.PLMN</t>
  </si>
  <si>
    <t>C1911829621</t>
  </si>
  <si>
    <t>N.QosFlow.Remained.Cell5QI.PLMN</t>
  </si>
  <si>
    <t>C1911829626</t>
  </si>
  <si>
    <t>N.QosFlow.Max.Cell5QI.PLMN</t>
  </si>
  <si>
    <t>C1911829627</t>
  </si>
  <si>
    <t>N.QosFlow.Avg.Cell5QI.PLMN</t>
  </si>
  <si>
    <t>C1911829628</t>
  </si>
  <si>
    <t>N.QosFlow.FailEst.AMF.Cell5QI.PLMN</t>
  </si>
  <si>
    <t>C1911833767</t>
  </si>
  <si>
    <t>N.QosFlow.FailEst.RNL.Cell5QI.PLMN</t>
  </si>
  <si>
    <t>C1911833768</t>
  </si>
  <si>
    <t>N.QosFlow.FailEst.TNL.Cell5QI.PLMN</t>
  </si>
  <si>
    <t>C1911833769</t>
  </si>
  <si>
    <t>N.QosFlow.AbnormRel.TNL.Cell5QI.PLMN</t>
  </si>
  <si>
    <t>C1911833770</t>
  </si>
  <si>
    <t>N.QosFlow.AbnormRel.RNL.Cell5QI.PLMN</t>
  </si>
  <si>
    <t>C1911833771</t>
  </si>
  <si>
    <t>N.QosFlow.InitEst.Att.Cell5QI.PLMN</t>
  </si>
  <si>
    <t>C1911833819</t>
  </si>
  <si>
    <t>N.QosFlow.InitEst.Succ.Cell5QI.PLMN</t>
  </si>
  <si>
    <t>C1911833820</t>
  </si>
  <si>
    <t>N.QosFlow.FailEst.AMF.SyntaxError.Cell5QI.PLMN</t>
  </si>
  <si>
    <t>C1911833840</t>
  </si>
  <si>
    <t>N.QosFlow.Est.Att.Cell5QI.VoNR.PLMN</t>
  </si>
  <si>
    <t>C1911836044</t>
  </si>
  <si>
    <t>N.QosFlow.FailEst.RlcReset.Cell5QI.PLMN</t>
  </si>
  <si>
    <t>C1911837881</t>
  </si>
  <si>
    <t>N.QosFlow.FailEst.UeNoReply.Cell5QI.PLMN</t>
  </si>
  <si>
    <t>C1911837882</t>
  </si>
  <si>
    <t>N.QosFlow.AbnormRel.RNL.RlcReset.Cell5QI.PLMN</t>
  </si>
  <si>
    <t>C1911837883</t>
  </si>
  <si>
    <t>N.QosFlow.FailEst.Conflict.Cell5QI.PLMN</t>
  </si>
  <si>
    <t>C1911837956</t>
  </si>
  <si>
    <t>N.QosFlow.ReEst.Succ.NonSrccell.Cell5QI.PLMN</t>
  </si>
  <si>
    <t>C1911840456</t>
  </si>
  <si>
    <t>N.QosFlow.FailEst.AMF.SameTMSI.Cell5QI.PLMN</t>
  </si>
  <si>
    <t>C1911840674</t>
  </si>
  <si>
    <t>N.HO.IntraFreq.IntragNB.PrepAttOut.Cell5QI</t>
  </si>
  <si>
    <t>C1911837996</t>
  </si>
  <si>
    <t>N.HO.InterFreq.IntragNB.PrepAttOut.Cell5QI</t>
  </si>
  <si>
    <t>C1911837997</t>
  </si>
  <si>
    <t>N.HO.IntraFreq.Xn.IntergNB.PrepAttOut.Cell5QI</t>
  </si>
  <si>
    <t>C1911837998</t>
  </si>
  <si>
    <t>N.HO.InterFreq.Xn.IntergNB.PrepAttOut.Cell5QI</t>
  </si>
  <si>
    <t>C1911837999</t>
  </si>
  <si>
    <t>N.HO.IntraFreq.Ng.IntergNB.PrepAttOut.Cell5QI</t>
  </si>
  <si>
    <t>C1911838000</t>
  </si>
  <si>
    <t>N.HO.InterFreq.Ng.IntergNB.PrepAttOut.Cell5QI</t>
  </si>
  <si>
    <t>C1911838001</t>
  </si>
  <si>
    <t>N.HO.IntraFreq.IntragNB.ExecAttOut.Cell5QI</t>
  </si>
  <si>
    <t>C1911838002</t>
  </si>
  <si>
    <t>N.HO.InterFreq.IntragNB.ExecAttOut.Cell5QI</t>
  </si>
  <si>
    <t>C1911838003</t>
  </si>
  <si>
    <t>N.HO.IntraFreq.Xn.IntergNB.ExecAttOut.Cell5QI</t>
  </si>
  <si>
    <t>C1911838004</t>
  </si>
  <si>
    <t>N.HO.InterFreq.Xn.IntergNB.ExecAttOut.Cell5QI</t>
  </si>
  <si>
    <t>C1911838005</t>
  </si>
  <si>
    <t>N.HO.IntraFreq.Ng.IntergNB.ExecAttOut.Cell5QI</t>
  </si>
  <si>
    <t>C1911838006</t>
  </si>
  <si>
    <t>N.HO.InterFreq.Ng.IntergNB.ExecAttOut.Cell5QI</t>
  </si>
  <si>
    <t>C1911838007</t>
  </si>
  <si>
    <t>N.HO.IntraFreq.IntragNB.ExecSuccOut.Cell5QI</t>
  </si>
  <si>
    <t>C1911838008</t>
  </si>
  <si>
    <t>N.HO.InterFreq.IntragNB.ExecSuccOut.Cell5QI</t>
  </si>
  <si>
    <t>C1911838009</t>
  </si>
  <si>
    <t>N.HO.IntraFreq.Xn.IntergNB.ExecSuccOut.Cell5QI</t>
  </si>
  <si>
    <t>C1911838010</t>
  </si>
  <si>
    <t>N.HO.InterFreq.Xn.IntergNB.ExecSuccOut.Cell5QI</t>
  </si>
  <si>
    <t>C1911838011</t>
  </si>
  <si>
    <t>N.HO.IntraFreq.Ng.IntergNB.ExecSuccOut.Cell5QI</t>
  </si>
  <si>
    <t>C1911838012</t>
  </si>
  <si>
    <t>N.HO.InterFreq.Ng.IntergNB.ExecSuccOut.Cell5QI</t>
  </si>
  <si>
    <t>C1911838013</t>
  </si>
  <si>
    <t>N.HO.IntraFreq.ReEst.Succ.Cell5QI</t>
  </si>
  <si>
    <t>C1911838029</t>
  </si>
  <si>
    <t>N.HO.InterFreq.ReEst.Succ.Cell5QI</t>
  </si>
  <si>
    <t>C1911838030</t>
  </si>
  <si>
    <t>N.HO.IntraFreq.IntragNB.ExecAttOut.Cell5QI.PLMN</t>
  </si>
  <si>
    <t>C1911837984</t>
  </si>
  <si>
    <t>N.HO.InterFreq.IntragNB.ExecAttOut.Cell5QI.PLMN</t>
  </si>
  <si>
    <t>C1911837985</t>
  </si>
  <si>
    <t>N.HO.IntraFreq.Xn.IntergNB.ExecAttOut.Cell5QI.PLMN</t>
  </si>
  <si>
    <t>C1911837986</t>
  </si>
  <si>
    <t>N.HO.InterFreq.Xn.IntergNB.ExecAttOut.Cell5QI.PLMN</t>
  </si>
  <si>
    <t>C1911837987</t>
  </si>
  <si>
    <t>N.HO.IntraFreq.Ng.IntergNB.ExecAttOut.Cell5QI.PLMN</t>
  </si>
  <si>
    <t>C1911837988</t>
  </si>
  <si>
    <t>N.HO.InterFreq.Ng.IntergNB.ExecAttOut.Cell5QI.PLMN</t>
  </si>
  <si>
    <t>C1911837989</t>
  </si>
  <si>
    <t>N.HO.IntraFreq.IntragNB.PrepAttOut.Cell5QI.PLMN</t>
  </si>
  <si>
    <t>C1911837990</t>
  </si>
  <si>
    <t>N.HO.InterFreq.IntragNB.PrepAttOut.Cell5QI.PLMN</t>
  </si>
  <si>
    <t>C1911837991</t>
  </si>
  <si>
    <t>N.HO.IntraFreq.Xn.IntergNB.PrepAttOut.Cell5QI.PLMN</t>
  </si>
  <si>
    <t>C1911837992</t>
  </si>
  <si>
    <t>N.HO.InterFreq.Xn.IntergNB.PrepAttOut.Cell5QI.PLMN</t>
  </si>
  <si>
    <t>C1911837993</t>
  </si>
  <si>
    <t>N.HO.IntraFreq.Ng.IntergNB.PrepAttOut.Cell5QI.PLMN</t>
  </si>
  <si>
    <t>C1911837994</t>
  </si>
  <si>
    <t>N.HO.InterFreq.Ng.IntergNB.PrepAttOut.Cell5QI.PLMN</t>
  </si>
  <si>
    <t>C1911837995</t>
  </si>
  <si>
    <t>N.HO.IntraFreq.IntragNB.ExecSuccOut.Cell5QI.PLMN</t>
  </si>
  <si>
    <t>C1911838014</t>
  </si>
  <si>
    <t>N.HO.InterFreq.IntragNB.ExecSuccOut.Cell5QI.PLMN</t>
  </si>
  <si>
    <t>C1911838015</t>
  </si>
  <si>
    <t>N.HO.IntraFreq.Xn.IntergNB.ExecSuccOut.Cell5QI.PLMN</t>
  </si>
  <si>
    <t>C1911838016</t>
  </si>
  <si>
    <t>N.HO.InterFreq.Xn.IntergNB.ExecSuccOut.Cell5QI.PLMN</t>
  </si>
  <si>
    <t>C1911838017</t>
  </si>
  <si>
    <t>N.HO.IntraFreq.Ng.IntergNB.ExecSuccOut.Cell5QI.PLMN</t>
  </si>
  <si>
    <t>C1911838018</t>
  </si>
  <si>
    <t>N.HO.InterFreq.Ng.IntergNB.ExecSuccOut.Cell5QI.PLMN</t>
  </si>
  <si>
    <t>C1911838019</t>
  </si>
  <si>
    <t>N.NsaDc.SgNB.Add.Att.QCI</t>
  </si>
  <si>
    <t>C1911840412</t>
  </si>
  <si>
    <t>N.NsaDc.SgNB.Add.Succ.QCI</t>
  </si>
  <si>
    <t>C1911840413</t>
  </si>
  <si>
    <t>N.NsaDc.SgNB.Rel.QCI</t>
  </si>
  <si>
    <t>C1911840414</t>
  </si>
  <si>
    <t>N.NsaDc.SgNB.Rel.SgNBTrigger.QCI</t>
  </si>
  <si>
    <t>C1911840415</t>
  </si>
  <si>
    <t>N.NsaDc.SgNB.Rel.MeNBTrigger.NormalRel.QCI</t>
  </si>
  <si>
    <t>C1911840416</t>
  </si>
  <si>
    <t>N.NsaDc.SgNB.AbnormRel.QCI</t>
  </si>
  <si>
    <t>C1911840417</t>
  </si>
  <si>
    <t>N.NsaDc.SgNB.Rel.InitialAdd.RachFail.QCI</t>
  </si>
  <si>
    <t>C1911840418</t>
  </si>
  <si>
    <t>N.QoS.DL.PktDelaygNBDU.Num.DuCell5QI.Ns</t>
  </si>
  <si>
    <t>C1914447711</t>
  </si>
  <si>
    <t>N.QoS.DL.PktDelayAirInterface.Num.DuCell5QI.Ns</t>
  </si>
  <si>
    <t>C1914447712</t>
  </si>
  <si>
    <t>N.QoS.DL.PktDelayAirInterface.Time.DuCell5QI.Ns</t>
  </si>
  <si>
    <t>C1914447717</t>
  </si>
  <si>
    <t>N.QoS.DL.PktDelaygNBDU.Time.DuCell5QI.Ns</t>
  </si>
  <si>
    <t>C1914447718</t>
  </si>
  <si>
    <t>N.DL.DuCell5QI.Delay.Avg.Ns.Index0</t>
  </si>
  <si>
    <t>C1914449726</t>
  </si>
  <si>
    <t>N.DL.DuCell5QI.Delay.Avg.Ns.Index1</t>
  </si>
  <si>
    <t>C1914449727</t>
  </si>
  <si>
    <t>N.DL.DuCell5QI.Delay.Avg.Ns.Index2</t>
  </si>
  <si>
    <t>C1914449728</t>
  </si>
  <si>
    <t>N.DL.DuCell5QI.Delay.Avg.Ns.Index3</t>
  </si>
  <si>
    <t>C1914449729</t>
  </si>
  <si>
    <t>N.DL.DuCell5QI.Delay.Avg.Ns.Index4</t>
  </si>
  <si>
    <t>C1914449730</t>
  </si>
  <si>
    <t>N.DL.DuCell5QI.Delay.Avg.Ns.Index5</t>
  </si>
  <si>
    <t>C1914449731</t>
  </si>
  <si>
    <t>N.MAC.UL.DuCell5QI.Delay.Ns</t>
  </si>
  <si>
    <t>C1914451755</t>
  </si>
  <si>
    <t>N.RLC.UL.Packets.DuCell5QI.Ns</t>
  </si>
  <si>
    <t>C1914451765</t>
  </si>
  <si>
    <t>N.RLC.UL.DuCell5QI.Delay.Ns</t>
  </si>
  <si>
    <t>C1914451766</t>
  </si>
  <si>
    <t>N.MAC.UL.Packets.DuCell5QI.Ns</t>
  </si>
  <si>
    <t>C1914451767</t>
  </si>
  <si>
    <t>N.ThpVol.DL.DuCell5QI.Ns</t>
  </si>
  <si>
    <t>C1914447708</t>
  </si>
  <si>
    <t>N.ThpTime.UE.UL.Transfer.RmvSmallPkt.DuCell5QI.Ns</t>
  </si>
  <si>
    <t>C1914447710</t>
  </si>
  <si>
    <t>N.ThpVol.UL.DuCell5QI.Ns</t>
  </si>
  <si>
    <t>C1914447714</t>
  </si>
  <si>
    <t>N.ThpVol.UL.SmallPkt.DUCell5QI.Ns</t>
  </si>
  <si>
    <t>C1914447716</t>
  </si>
  <si>
    <t>N.ThpVol.DL.LastSlot.DuCell5QI.Ns</t>
  </si>
  <si>
    <t>C1914447720</t>
  </si>
  <si>
    <t>N.ThpTime.DL.RmvLastSlot.DuCell5QI.Ns</t>
  </si>
  <si>
    <t>C1914447721</t>
  </si>
  <si>
    <t>N.RLC.DL.TrfSDU.PktUuTrans.Loss.DuCell5QI.Ns</t>
  </si>
  <si>
    <t>C1914449724</t>
  </si>
  <si>
    <t>N.PDCP.Vol.UL.TrfPDU.Rx.Cell5QI.Ns</t>
  </si>
  <si>
    <t>C1914449746</t>
  </si>
  <si>
    <t>N.PDCP.UL.TrfSDU.RxPacket.Loss.Cell5QI.Ns</t>
  </si>
  <si>
    <t>C1914449749</t>
  </si>
  <si>
    <t>N.PDCP.Vol.DL.TrfPDU.Tx.Cell5QI.Ns</t>
  </si>
  <si>
    <t>C1914449751</t>
  </si>
  <si>
    <t>N.PDCP.UL.TrfPDU.RxPackets.Cell5QI.Ns</t>
  </si>
  <si>
    <t>C1914449752</t>
  </si>
  <si>
    <t>N.PDCP.DL.Packets.Cell5QI.Ns</t>
  </si>
  <si>
    <t>C1914451754</t>
  </si>
  <si>
    <t>N.PDCP.DL.TrfSDU.TxPacket.Discard.Cell5QI.Ns</t>
  </si>
  <si>
    <t>C1914451756</t>
  </si>
  <si>
    <t>N.PDCP.DL.TrfSDU.RxPackets.Cell5QI.Ns</t>
  </si>
  <si>
    <t>C1914451757</t>
  </si>
  <si>
    <t>N.PDCP.UL.Cell5QI.Delay.Ns</t>
  </si>
  <si>
    <t>C1914451758</t>
  </si>
  <si>
    <t>N.PDCP.UL.Packets.Cell5QI.Ns</t>
  </si>
  <si>
    <t>C1914451759</t>
  </si>
  <si>
    <t>N.PDCP.DL.Cell5QI.Delay.Ns</t>
  </si>
  <si>
    <t>C1914451760</t>
  </si>
  <si>
    <t>3. Data Sources Map</t>
  </si>
  <si>
    <t>Enrichment Table Name</t>
  </si>
  <si>
    <t>Enrichment Attribute Name</t>
  </si>
  <si>
    <t>Enrichment Attribute Physical Name</t>
  </si>
  <si>
    <t>DBNO Table Name</t>
  </si>
  <si>
    <t>DBN0 Attribute Name</t>
  </si>
  <si>
    <t>DBN0 Attribute Physical Name</t>
  </si>
  <si>
    <t>Metrics Join Type</t>
  </si>
  <si>
    <t>Table Visible In Metrics</t>
  </si>
  <si>
    <t>AdHoc Join Type</t>
  </si>
  <si>
    <t>Left Outer</t>
  </si>
  <si>
    <t>Inner</t>
  </si>
  <si>
    <t>4. Hierarchy</t>
  </si>
  <si>
    <t>4. BUS Matrix</t>
  </si>
  <si>
    <t>Class Name</t>
  </si>
  <si>
    <t>Class Inventory Name</t>
  </si>
  <si>
    <t>Class Physical Name</t>
  </si>
  <si>
    <t>Size Check</t>
  </si>
  <si>
    <t>Temporal Consolidations</t>
  </si>
  <si>
    <t>Busy Hour Consolidations</t>
  </si>
  <si>
    <t>Dimensions</t>
  </si>
  <si>
    <t>&lt;Dimension&gt;</t>
  </si>
  <si>
    <t>Hour; Day; Week; Month; Year</t>
  </si>
  <si>
    <t>Busy Hour; Busy Week; Busy Month</t>
  </si>
  <si>
    <t>GEO</t>
  </si>
  <si>
    <t>R5G_Geo</t>
  </si>
  <si>
    <t>R5G_GEO</t>
  </si>
  <si>
    <t>Municipio</t>
  </si>
  <si>
    <t>R5G_Municipio</t>
  </si>
  <si>
    <t>R5G_MUNICIPIO</t>
  </si>
  <si>
    <t>x</t>
  </si>
  <si>
    <t>gNodeB</t>
  </si>
  <si>
    <t>R5G_gNodeB</t>
  </si>
  <si>
    <t>R5G_GNODEB</t>
  </si>
  <si>
    <t>Cell</t>
  </si>
  <si>
    <t>R5G_Cell</t>
  </si>
  <si>
    <t>R5G_CELL</t>
  </si>
  <si>
    <t>ADJL</t>
  </si>
  <si>
    <t>R5G_ADJL</t>
  </si>
  <si>
    <t>ADJN</t>
  </si>
  <si>
    <t>R5G_ADJN</t>
  </si>
  <si>
    <t>PLMN_Slice</t>
  </si>
  <si>
    <t>R5G_PLMN_Slice</t>
  </si>
  <si>
    <t>R5G_PLMN_SLICE</t>
  </si>
  <si>
    <t>R5G_PLMN</t>
  </si>
  <si>
    <t>HUA_gNodeB</t>
  </si>
  <si>
    <t>R5G_HUA_gNodeB</t>
  </si>
  <si>
    <t>R5G_HUA_GNODEB</t>
  </si>
  <si>
    <t>HUA_IPPATH</t>
  </si>
  <si>
    <t>R5G_HUA_IPPATH</t>
  </si>
  <si>
    <t>HUA_IPPMSession</t>
  </si>
  <si>
    <t>HUA_SCTP</t>
  </si>
  <si>
    <t>R5G_HUA_SCTP</t>
  </si>
  <si>
    <t>HUA_ULGroup</t>
  </si>
  <si>
    <t>HUA_UserPlaneHost</t>
  </si>
  <si>
    <t>HUA_CELL</t>
  </si>
  <si>
    <t>HUA_CELL_Operator</t>
  </si>
  <si>
    <t>HUA_CELL_QCI</t>
  </si>
  <si>
    <t>HUA_5QI</t>
  </si>
  <si>
    <t>R5G_HUA_5QI</t>
  </si>
  <si>
    <t>HUA_MNC</t>
  </si>
  <si>
    <t>R5G_HUA_MNC</t>
  </si>
  <si>
    <t>HUA_gNodeB_Cabinet</t>
  </si>
  <si>
    <t>R5G_HUA_gNodeB_Cabinet</t>
  </si>
  <si>
    <t>R5G_HUA_GNODEBCBN</t>
  </si>
  <si>
    <t>HUA_gNodeB_Subrack</t>
  </si>
  <si>
    <t>R5G_HUA_gNodeB_Subrack</t>
  </si>
  <si>
    <t>R5G_HUA_GNODEBSRN</t>
  </si>
  <si>
    <t>HUA_gNodeB_Slot</t>
  </si>
  <si>
    <t>R5G_HUA_gNodeB_Slot</t>
  </si>
  <si>
    <t>R5G_HUA_GNODEBSN</t>
  </si>
  <si>
    <t>HUA_gNodeB_BoardType</t>
  </si>
  <si>
    <t>R5G_HUA_gNodeB_BoardType</t>
  </si>
  <si>
    <t>R5G_HUA_GNODEBBTP</t>
  </si>
  <si>
    <t>HUA_gNodeB_GNSS</t>
  </si>
  <si>
    <t>HUA_gNodeB_SubboardType</t>
  </si>
  <si>
    <t>R5G_HUA_gNodeB_SubboardType</t>
  </si>
  <si>
    <t>R5G_HUA_GNODEBSBT</t>
  </si>
  <si>
    <t>HUA_gNodeB_Port</t>
  </si>
  <si>
    <t>R5G_HUA_gNodeB_Port</t>
  </si>
  <si>
    <t>R5G_HUA_GNODEBPRT</t>
  </si>
  <si>
    <t>HUA_gNodeB_BearingPort</t>
  </si>
  <si>
    <t>HUA_gNodeB_ResourceGroup</t>
  </si>
  <si>
    <t>HUA_ETH</t>
  </si>
  <si>
    <t>R5G_HUA_ETH</t>
  </si>
  <si>
    <t>HUA_IPCLK</t>
  </si>
  <si>
    <t>R5G_HUA_IPCLK</t>
  </si>
  <si>
    <t>&lt;Class&gt;</t>
  </si>
  <si>
    <t/>
  </si>
  <si>
    <t>4. Dimensions &amp; Entities</t>
  </si>
  <si>
    <t>Dimension/Entity</t>
  </si>
  <si>
    <t>Dimension/Entity Name</t>
  </si>
  <si>
    <t>Dimension/Entity Physical Name</t>
  </si>
  <si>
    <t>Dimension Description</t>
  </si>
  <si>
    <t>Attribute Name</t>
  </si>
  <si>
    <t>Attribute Physical Name</t>
  </si>
  <si>
    <t>Attribute Description</t>
  </si>
  <si>
    <t>Source Attribute Name</t>
  </si>
  <si>
    <t>Source Attribute Physical Name</t>
  </si>
  <si>
    <t>Entity</t>
  </si>
  <si>
    <t>OperatorName</t>
  </si>
  <si>
    <t>OPERATORNAME</t>
  </si>
  <si>
    <t>D_ENTITY_RAN</t>
  </si>
  <si>
    <t>dST</t>
  </si>
  <si>
    <t>D_ENTITY_R4G_GEO</t>
  </si>
  <si>
    <t>CN</t>
  </si>
  <si>
    <t>eNODEB_CN</t>
  </si>
  <si>
    <t>UF</t>
  </si>
  <si>
    <t>eNODEB_UF</t>
  </si>
  <si>
    <t>Region</t>
  </si>
  <si>
    <t>REGION</t>
  </si>
  <si>
    <t>eNODEB_REGION</t>
  </si>
  <si>
    <t>Operator</t>
  </si>
  <si>
    <t>VENDOR</t>
  </si>
  <si>
    <t>D_ENTITY_R4G_MUNICIPIO</t>
  </si>
  <si>
    <t>D_ENTITY_R5G_MUNICIPIO</t>
  </si>
  <si>
    <t>MUNICIPIO</t>
  </si>
  <si>
    <t>eNODEB_MUNICIPALY</t>
  </si>
  <si>
    <t>Dimension</t>
  </si>
  <si>
    <t>DA_R5G_MUNICIPIO_Add_Info</t>
  </si>
  <si>
    <t>Cod_IBGE</t>
  </si>
  <si>
    <t>COD_IBGE</t>
  </si>
  <si>
    <t>eNODEB_IBGE_ID</t>
  </si>
  <si>
    <t>DA_R5G_Cell_Operator</t>
  </si>
  <si>
    <t>Network</t>
  </si>
  <si>
    <t>Cell_Operator</t>
  </si>
  <si>
    <t>gNodeB_Geography</t>
  </si>
  <si>
    <t>DA_R5G_gNodeB_GEOGRAPHY</t>
  </si>
  <si>
    <t>gNodeB_Neighborhood</t>
  </si>
  <si>
    <t>gNoDEB_NEIGHBORHOOD</t>
  </si>
  <si>
    <t>gNodeB_Location</t>
  </si>
  <si>
    <t>gNoDEB_LOCATION</t>
  </si>
  <si>
    <t>gNodeB_IBGE_ID</t>
  </si>
  <si>
    <t>gNoDEB_IBGE_ID</t>
  </si>
  <si>
    <t>HUA_gNodeB_Geography</t>
  </si>
  <si>
    <t>DA_R5G_HUA_gNodeB_GEO</t>
  </si>
  <si>
    <t>gNodeB_ANF</t>
  </si>
  <si>
    <t>gNodeB_Municipality</t>
  </si>
  <si>
    <t>gNoDEB_MUNICIPALITY</t>
  </si>
  <si>
    <t>gNodeB_UF</t>
  </si>
  <si>
    <t>gNoDEB_UF</t>
  </si>
  <si>
    <t>gNodeB_Region</t>
  </si>
  <si>
    <t>gNoDEB_REGION</t>
  </si>
  <si>
    <t>DA_R5G_gNodeB_COORDINATES</t>
  </si>
  <si>
    <t>gNodeB_Latitude</t>
  </si>
  <si>
    <t>gNoDEB_LATITUDE</t>
  </si>
  <si>
    <t>gNodeB_Longitude</t>
  </si>
  <si>
    <t>gNoDEB_LONGITUDE</t>
  </si>
  <si>
    <t>DA_R5G_HUA_gNodeB_COORD</t>
  </si>
  <si>
    <t>Site_Add_Info</t>
  </si>
  <si>
    <t>DA_R5G_Site_ADD_INFO</t>
  </si>
  <si>
    <t>SiteType</t>
  </si>
  <si>
    <t>SITETYPE</t>
  </si>
  <si>
    <t>VERSION</t>
  </si>
  <si>
    <t>HUA_Site_Add_Info</t>
  </si>
  <si>
    <t>DA_R5G_HUA_Site_Add_INFO</t>
  </si>
  <si>
    <t>DeviceConfiguration</t>
  </si>
  <si>
    <t>DEVICECONFIGURATION</t>
  </si>
  <si>
    <t>Site_Operator</t>
  </si>
  <si>
    <t>HUA_Site_Operator</t>
  </si>
  <si>
    <t>DA_R5G_HUA_SITE_OPER</t>
  </si>
  <si>
    <t>D_ENTITY_R5G_GNODEB</t>
  </si>
  <si>
    <t>Site_Name</t>
  </si>
  <si>
    <t>Site_Fisico</t>
  </si>
  <si>
    <t>SITE_FISICO</t>
  </si>
  <si>
    <t>IDMaster</t>
  </si>
  <si>
    <t>ID_Master</t>
  </si>
  <si>
    <t>gNodeBName</t>
  </si>
  <si>
    <t>D_ENTITY_R5G_CELL</t>
  </si>
  <si>
    <t>SiglaLogica</t>
  </si>
  <si>
    <t>SIGLALOGICA</t>
  </si>
  <si>
    <t>Setor_Fisico</t>
  </si>
  <si>
    <t>D_ENTITY_R5G_ADJL</t>
  </si>
  <si>
    <t>ADJLCellName</t>
  </si>
  <si>
    <t>D_ENTITY_R5G_ADJN</t>
  </si>
  <si>
    <t>ADJNCellName</t>
  </si>
  <si>
    <t>D_ENTITY_R5G_PLMN</t>
  </si>
  <si>
    <t>D_ENTITY_R5G_HUA_GNODEB</t>
  </si>
  <si>
    <t>D_ENTITY_R5G_HUA_IPPATH</t>
  </si>
  <si>
    <t>IPPath</t>
  </si>
  <si>
    <t>HUA_IPPATH_INFO</t>
  </si>
  <si>
    <t>PeerElementName</t>
  </si>
  <si>
    <t>HUA_IPPM_SESSION_INFO</t>
  </si>
  <si>
    <t>DSCP</t>
  </si>
  <si>
    <t>D_ENTITY_R5G_HUA_SCTP</t>
  </si>
  <si>
    <t>HUA_SCTP_INFO</t>
  </si>
  <si>
    <t>HUA_USERPLNEHOST_INFO</t>
  </si>
  <si>
    <t>D_ENTITY_R5G_HUA_GNODEBCBN</t>
  </si>
  <si>
    <t>D_ENTITY_R5G_HUA_GNODEBSRN</t>
  </si>
  <si>
    <t>D_ENTITY_R5G_HUA_GNODEBBTP</t>
  </si>
  <si>
    <t>D_ENTITY_R5G_HUA_GNODEBSBT</t>
  </si>
  <si>
    <t>SubBoardType</t>
  </si>
  <si>
    <t>D_ENTITY_R5G_HUA_GNODEBPRT</t>
  </si>
  <si>
    <t>BearingPortType</t>
  </si>
  <si>
    <t>BearingPortNo</t>
  </si>
  <si>
    <t>5. Metrics</t>
  </si>
  <si>
    <t>Other Classes</t>
  </si>
  <si>
    <t>Metric Name</t>
  </si>
  <si>
    <t>Metric Physical Name</t>
  </si>
  <si>
    <t>Logical Formula 1</t>
  </si>
  <si>
    <t>Logical Formula 2</t>
  </si>
  <si>
    <t>Logical Formula 3</t>
  </si>
  <si>
    <t>Physical Formula</t>
  </si>
  <si>
    <t>Data Sources</t>
  </si>
  <si>
    <t>Family</t>
  </si>
  <si>
    <t>Unit</t>
  </si>
  <si>
    <t>Temporal Aggregation</t>
  </si>
  <si>
    <t>Spatio Aggregation</t>
  </si>
  <si>
    <t>Function Temporal Consolidation</t>
  </si>
  <si>
    <t>Temporal Consolidation</t>
  </si>
  <si>
    <t>Busy Hour Consolidation</t>
  </si>
  <si>
    <t>Busy Hour Criteria</t>
  </si>
  <si>
    <t>6. Dashboards</t>
  </si>
  <si>
    <t>Dashboard Name</t>
  </si>
  <si>
    <t>Dashboard Description</t>
  </si>
  <si>
    <t>Portlet Name</t>
  </si>
  <si>
    <t>Portlet Description</t>
  </si>
  <si>
    <t>Mode</t>
  </si>
  <si>
    <t>Metrics Y1</t>
  </si>
  <si>
    <t>Threshold Y1</t>
  </si>
  <si>
    <t>Chart Type Y1</t>
  </si>
  <si>
    <t>Scale Type Y1</t>
  </si>
  <si>
    <t>Metrics Y2</t>
  </si>
  <si>
    <t>Threshold Y2</t>
  </si>
  <si>
    <t>Chart Type Y2</t>
  </si>
  <si>
    <t>Scale Type Y2</t>
  </si>
  <si>
    <t>Time Periods</t>
  </si>
  <si>
    <t>Busy Hour</t>
  </si>
  <si>
    <t>Display Grid</t>
  </si>
  <si>
    <t>Display Legend</t>
  </si>
  <si>
    <t>Display Filter</t>
  </si>
  <si>
    <t>Filter Dimension</t>
  </si>
  <si>
    <t>Filter Attribute Name</t>
  </si>
  <si>
    <t>Filter Attribute Physical Name</t>
  </si>
  <si>
    <t>Filter Space Level Name</t>
  </si>
  <si>
    <t>Filter Values</t>
  </si>
  <si>
    <t>Aggregation I Dimension</t>
  </si>
  <si>
    <t>Aggregation I Attribute Name</t>
  </si>
  <si>
    <t>Aggregation I Attribute Physical Name</t>
  </si>
  <si>
    <t>Aggregation I Space Level Name</t>
  </si>
  <si>
    <t>Aggregation II Dimension</t>
  </si>
  <si>
    <t>Aggregation II Attribute Name</t>
  </si>
  <si>
    <t>Aggregation II Attribute Physical Name</t>
  </si>
  <si>
    <t>Aggregation II Space Level Name</t>
  </si>
  <si>
    <t>Aditional Information</t>
  </si>
  <si>
    <t>7. Reports - Summary</t>
  </si>
  <si>
    <t>Report Name</t>
  </si>
  <si>
    <t>Report Description</t>
  </si>
  <si>
    <t>8. Reports - Evolution</t>
  </si>
  <si>
    <t>Mode Name</t>
  </si>
  <si>
    <t>Levels</t>
  </si>
  <si>
    <t>Label</t>
  </si>
  <si>
    <t>Child(s)</t>
  </si>
  <si>
    <t>Attribute Space Level Name</t>
  </si>
  <si>
    <t>Level 1</t>
  </si>
  <si>
    <t>Fornecedor</t>
  </si>
  <si>
    <t>Level 2</t>
  </si>
  <si>
    <t>Level 3</t>
  </si>
  <si>
    <t>Geographical</t>
  </si>
  <si>
    <t>ANF</t>
  </si>
  <si>
    <t>Level 4</t>
  </si>
  <si>
    <t>Municipality</t>
  </si>
  <si>
    <t>Level 5</t>
  </si>
  <si>
    <t>Neighborhood</t>
  </si>
  <si>
    <t>Level 6</t>
  </si>
  <si>
    <t>Level 7</t>
  </si>
  <si>
    <t>Band</t>
  </si>
  <si>
    <t>Cell_Radio</t>
  </si>
  <si>
    <t>Cell_Band</t>
  </si>
  <si>
    <t xml:space="preserve">NRARFCN </t>
  </si>
  <si>
    <t>Cell_NRARFCN</t>
  </si>
  <si>
    <t>Level 8</t>
  </si>
  <si>
    <t>Level 9</t>
  </si>
  <si>
    <t>Neighbors</t>
  </si>
  <si>
    <t>eNodeB</t>
  </si>
  <si>
    <t>Time Aggregation</t>
  </si>
  <si>
    <t>5 Min</t>
  </si>
  <si>
    <t>15 Min</t>
  </si>
  <si>
    <t>Hour</t>
  </si>
  <si>
    <t>Day</t>
  </si>
  <si>
    <t>Week</t>
  </si>
  <si>
    <t>Month</t>
  </si>
  <si>
    <t>Year</t>
  </si>
  <si>
    <t>Busy Hour Day</t>
  </si>
  <si>
    <t>Busy Hour Week</t>
  </si>
  <si>
    <t>Busy Hour Month</t>
  </si>
  <si>
    <t>View/Export Modes</t>
  </si>
  <si>
    <t>Tables</t>
  </si>
  <si>
    <t>Charts</t>
  </si>
  <si>
    <t>Export</t>
  </si>
  <si>
    <t>Simple</t>
  </si>
  <si>
    <t>Simple and Active</t>
  </si>
  <si>
    <t>KPI and Entity and KPI/Entity</t>
  </si>
  <si>
    <t>Excel and PDF</t>
  </si>
  <si>
    <t>Active PDF</t>
  </si>
  <si>
    <t>Metrics</t>
  </si>
  <si>
    <t>Metric</t>
  </si>
  <si>
    <t>Metric Report Label</t>
  </si>
  <si>
    <t>Temporal Aggregation of Metric</t>
  </si>
  <si>
    <t>Concatenação Gráfica</t>
  </si>
  <si>
    <t>IP Path</t>
  </si>
  <si>
    <t xml:space="preserve">IPPath / </t>
  </si>
  <si>
    <t>gNodeBFunctionName / IPPath / PeerElementName</t>
  </si>
  <si>
    <t>IPPM</t>
  </si>
  <si>
    <t>SessionID / PeerIP</t>
  </si>
  <si>
    <t>gNodeBFunctionName / SessionID / PeerIP / DSCP</t>
  </si>
  <si>
    <t>SCTP Link</t>
  </si>
  <si>
    <t>Link No</t>
  </si>
  <si>
    <t>LinkNo /</t>
  </si>
  <si>
    <t>gNodeBFunctionName / LinkNo / PeerElementName</t>
  </si>
  <si>
    <t>Uplink Resource Group</t>
  </si>
  <si>
    <t>UL Group</t>
  </si>
  <si>
    <t>ULGroup</t>
  </si>
  <si>
    <t>gNodeBFunctionName / ULGroup</t>
  </si>
  <si>
    <t>UserPlane Host IP Layer</t>
  </si>
  <si>
    <t>UserPlane Host</t>
  </si>
  <si>
    <t>gNodeBFunctionName / UserPlaneHost / UserPlaneHost</t>
  </si>
  <si>
    <t>Operator Measurement</t>
  </si>
  <si>
    <t>gNodeBFunctionName / CellName</t>
  </si>
  <si>
    <t>Operator ID</t>
  </si>
  <si>
    <t>QCI Measurement</t>
  </si>
  <si>
    <t>QCI</t>
  </si>
  <si>
    <t>Board Measurement</t>
  </si>
  <si>
    <t>Cabinet</t>
  </si>
  <si>
    <t>gNodeBFunctionName / CabinetNo</t>
  </si>
  <si>
    <t>Subrack</t>
  </si>
  <si>
    <t>gNodeBFunctionName / CabinetNo / SubrackNo</t>
  </si>
  <si>
    <t>Slot</t>
  </si>
  <si>
    <t>gNodeBFunctionName / CabinetNo / SubrackNo / SlotNo</t>
  </si>
  <si>
    <t>Board Type</t>
  </si>
  <si>
    <t>gNodeBFunctionName / CabinetNo / SubrackNo / SlotNo / BoardType</t>
  </si>
  <si>
    <t>GNSS</t>
  </si>
  <si>
    <t>gNodeBFunctionName / CabinetNo / SubrackNo / SlotNo / GNSS</t>
  </si>
  <si>
    <t>Ethernet Port</t>
  </si>
  <si>
    <t>Sub Board Type</t>
  </si>
  <si>
    <t>gNodeBFunctionName / CabinetNo / SubrackNo / SlotNo / SubBoardType</t>
  </si>
  <si>
    <t>Port</t>
  </si>
  <si>
    <t>gNodeBFunctionName / CabinetNo / SubrackNo / SlotNo / SubBoardType / PortNo</t>
  </si>
  <si>
    <t>Resource Measurement</t>
  </si>
  <si>
    <t>Bearing Port Type</t>
  </si>
  <si>
    <t>gNodeBFunctionName / CabinetNo / SubrackNo / SlotNo / SubBoardType / BearingPortType</t>
  </si>
  <si>
    <t>Resource Group ID</t>
  </si>
  <si>
    <t>ResourceGroupID</t>
  </si>
  <si>
    <t>gNodeBFunctionName / CabinetNo / SubrackNo / SlotNo / SubBoardType / BearingPortType / ResourceGroupID</t>
  </si>
  <si>
    <t>Bearing Port No</t>
  </si>
  <si>
    <t>gNodeBFunctionName / CabinetNo / SubrackNo / SlotNo / SubBoardType / BearingPortType / ResourceGroupID / BearingPortNo</t>
  </si>
  <si>
    <t>MNC Measurement</t>
  </si>
  <si>
    <t>MCC/MNC</t>
  </si>
  <si>
    <t xml:space="preserve">MCC / </t>
  </si>
  <si>
    <t>gNodeBFunctionName / CellName / MNC</t>
  </si>
  <si>
    <t>5CI Measurement</t>
  </si>
  <si>
    <t>5QI</t>
  </si>
  <si>
    <t>gNodeBFunctionName / CellName / 5QI</t>
  </si>
  <si>
    <t>8. Reports - Compare</t>
  </si>
  <si>
    <t xml:space="preserve">gNodeBFunctionName / CellName </t>
  </si>
  <si>
    <t>8. Reports - Ranking</t>
  </si>
  <si>
    <t>Modes</t>
  </si>
  <si>
    <t>Groups</t>
  </si>
  <si>
    <t>Classes</t>
  </si>
  <si>
    <t>R5G_HUA_gNodeB_</t>
  </si>
  <si>
    <t>R5G_HUA_gNodeB_VENDOR</t>
  </si>
  <si>
    <t>R5G_HUA_gNodeB_VERSION</t>
  </si>
  <si>
    <t>R5G_HUA_gNodeB_SITE_OPERATOR</t>
  </si>
  <si>
    <t>R5G_HUA_gNodeB_gNoDEB_REGION</t>
  </si>
  <si>
    <t>R5G_HUA_gNodeB_gNoDEB_UF</t>
  </si>
  <si>
    <t>R5G_HUA_gNodeB_gNoDEB_MUNICIPALITY</t>
  </si>
  <si>
    <t>R5G_HUA_gNodeB_gNoDEB_NEIGHBORHOOD</t>
  </si>
  <si>
    <t>R5G_HUA_IPPATH_IPPATH</t>
  </si>
  <si>
    <t>IPPM Session</t>
  </si>
  <si>
    <t>IPPMSession</t>
  </si>
  <si>
    <t>IPPMSESSION</t>
  </si>
  <si>
    <t>R5G_HUA_IPPMSession_IPPMSESSION</t>
  </si>
  <si>
    <t>R5G_HUA_SCTP_LINKNO</t>
  </si>
  <si>
    <t>ULGROUP</t>
  </si>
  <si>
    <t>R5G_HUA_ULGroup_ULGROUP</t>
  </si>
  <si>
    <t>User Plane Host</t>
  </si>
  <si>
    <t>USERPLANEHOST</t>
  </si>
  <si>
    <t>R5G_HUA_UserPlaneHost_USERPLANEHOST</t>
  </si>
  <si>
    <t xml:space="preserve">QCI Measurement </t>
  </si>
  <si>
    <t>R5G_HUA_CELL_QCI_QCI</t>
  </si>
  <si>
    <t>R5G_HUA_gNodeB_Slot_SLOTNO</t>
  </si>
  <si>
    <t>R5G_HUA_gNodeB_BoardType_BOARDTYPE</t>
  </si>
  <si>
    <t>Eth Port</t>
  </si>
  <si>
    <t>Portno</t>
  </si>
  <si>
    <t>R5G_HUA_gNodeB_Port_PORTNO</t>
  </si>
  <si>
    <t>Bearing Port</t>
  </si>
  <si>
    <t>BEARINGPORTNO</t>
  </si>
  <si>
    <t>R5G_HUA_gNodeB_BearingPort_BEARINGPORTNO</t>
  </si>
  <si>
    <t xml:space="preserve">MNC Measurement </t>
  </si>
  <si>
    <t xml:space="preserve">5QI Measurement </t>
  </si>
  <si>
    <t>9. BUS Matrix Physical</t>
  </si>
  <si>
    <t>Physical Classes</t>
  </si>
  <si>
    <t>Logical Classes</t>
  </si>
  <si>
    <t>Legenda</t>
  </si>
  <si>
    <t>Functions level</t>
  </si>
  <si>
    <t>Dimensions1</t>
  </si>
  <si>
    <t>Dimensions2</t>
  </si>
  <si>
    <t>Dimensions3</t>
  </si>
  <si>
    <t>Dimensions4</t>
  </si>
  <si>
    <t>Required</t>
  </si>
  <si>
    <t>Metric Atribute Type</t>
  </si>
  <si>
    <t>Metric Type</t>
  </si>
  <si>
    <t>Functions</t>
  </si>
  <si>
    <t>Temporal consolidation</t>
  </si>
  <si>
    <t>Glossary Type</t>
  </si>
  <si>
    <t>Select Option</t>
  </si>
  <si>
    <t>Portlet Mode</t>
  </si>
  <si>
    <t>Portlet Type</t>
  </si>
  <si>
    <t>Portlet Time Periods</t>
  </si>
  <si>
    <t>Chart Type</t>
  </si>
  <si>
    <t>Chart Scale Type</t>
  </si>
  <si>
    <t>Source Type</t>
  </si>
  <si>
    <t>Join</t>
  </si>
  <si>
    <t>DBN0 and Enrichment e Attributes</t>
  </si>
  <si>
    <t>DBN0 and Enrichment Physical Attributes</t>
  </si>
  <si>
    <t>Dimensions Physical</t>
  </si>
  <si>
    <t>ClassesByDimension</t>
  </si>
  <si>
    <t>Attributes DBN1</t>
  </si>
  <si>
    <t>Physical Attributes DBN1</t>
  </si>
  <si>
    <t>DimensionsByClass</t>
  </si>
  <si>
    <t>Classes Physical Name</t>
  </si>
  <si>
    <t>MetricsByClass</t>
  </si>
  <si>
    <t>ClassOfMetric</t>
  </si>
  <si>
    <t>Temporal aggregation</t>
  </si>
  <si>
    <t>Consolidated Metric</t>
  </si>
  <si>
    <t>2 Minutes</t>
  </si>
  <si>
    <t>Units</t>
  </si>
  <si>
    <t>SUM</t>
  </si>
  <si>
    <t>Chart</t>
  </si>
  <si>
    <t>Entity Compare</t>
  </si>
  <si>
    <t>24H,48H,7D,4W</t>
  </si>
  <si>
    <t>Area</t>
  </si>
  <si>
    <t>Linear</t>
  </si>
  <si>
    <t>ENR_OPERATORS_COUNTRY</t>
  </si>
  <si>
    <t>Not Defined</t>
  </si>
  <si>
    <t>Function</t>
  </si>
  <si>
    <t>5 Minutes</t>
  </si>
  <si>
    <t>bit</t>
  </si>
  <si>
    <t>AVG</t>
  </si>
  <si>
    <t>Busy Week</t>
  </si>
  <si>
    <t>X</t>
  </si>
  <si>
    <t>Table</t>
  </si>
  <si>
    <t>Heat Map</t>
  </si>
  <si>
    <t>24H,7D,4W,3M</t>
  </si>
  <si>
    <t>HBars</t>
  </si>
  <si>
    <t>Log</t>
  </si>
  <si>
    <t>ENR_OPERATORS_MCC</t>
  </si>
  <si>
    <t>ADJLCELLNAME</t>
  </si>
  <si>
    <t>Metric/Metric</t>
  </si>
  <si>
    <t>10 Minutes</t>
  </si>
  <si>
    <t>Kb</t>
  </si>
  <si>
    <t>MAX</t>
  </si>
  <si>
    <t>Busy Month</t>
  </si>
  <si>
    <t>Dashboard</t>
  </si>
  <si>
    <t>Geo Map</t>
  </si>
  <si>
    <t>48H,7D,15D,4W</t>
  </si>
  <si>
    <t>VBars</t>
  </si>
  <si>
    <t>Right Outer</t>
  </si>
  <si>
    <t>ENR_OPERATORS_MNC</t>
  </si>
  <si>
    <t>ADJNCELLNAME</t>
  </si>
  <si>
    <t>Start Time of Interval</t>
  </si>
  <si>
    <t>Report Metric</t>
  </si>
  <si>
    <t>15 Minutes</t>
  </si>
  <si>
    <t>Mb</t>
  </si>
  <si>
    <t>MIN</t>
  </si>
  <si>
    <t>Busy Hour; Busy Week</t>
  </si>
  <si>
    <t>Entity Attribute</t>
  </si>
  <si>
    <t>Kpi Rank</t>
  </si>
  <si>
    <t>48H,15D,4W,3M</t>
  </si>
  <si>
    <t>Lines</t>
  </si>
  <si>
    <t>ENR_OPERATORS_OPERATOR</t>
  </si>
  <si>
    <t>Azimuth</t>
  </si>
  <si>
    <t>Incremental/Decremental</t>
  </si>
  <si>
    <t>30 Minutes</t>
  </si>
  <si>
    <t>Gb</t>
  </si>
  <si>
    <t>STD</t>
  </si>
  <si>
    <t>Busy Week; Busy Month</t>
  </si>
  <si>
    <t>Time KPI</t>
  </si>
  <si>
    <t>7D,15D,4W,3M</t>
  </si>
  <si>
    <t>Stacked Area</t>
  </si>
  <si>
    <t>ENR_OPERATORS_ORIGIN</t>
  </si>
  <si>
    <t>Tb</t>
  </si>
  <si>
    <t>SUM;AVG</t>
  </si>
  <si>
    <t>Hour; Day</t>
  </si>
  <si>
    <t>Dimension Attribute</t>
  </si>
  <si>
    <t>Time Entity</t>
  </si>
  <si>
    <t>Stacked Bars</t>
  </si>
  <si>
    <t>ENR_OPERATORS_PROCESSDATE</t>
  </si>
  <si>
    <t>Beamwidth</t>
  </si>
  <si>
    <t>Parameter</t>
  </si>
  <si>
    <t>12 Hours</t>
  </si>
  <si>
    <t>Bytes</t>
  </si>
  <si>
    <t>SUM;MAX</t>
  </si>
  <si>
    <t>Day; Week</t>
  </si>
  <si>
    <t>Time Compare</t>
  </si>
  <si>
    <t>ENR_RADIO_4G5G_HUA_IPPATH_DATASOURCE</t>
  </si>
  <si>
    <t>Sequential</t>
  </si>
  <si>
    <t>KB</t>
  </si>
  <si>
    <t>SUM;MIN</t>
  </si>
  <si>
    <t>Week; Month</t>
  </si>
  <si>
    <t>Pack</t>
  </si>
  <si>
    <t>ENR_RADIO_4G5G_HUA_IPPATH_ENODEB_NAME</t>
  </si>
  <si>
    <t>1 Week</t>
  </si>
  <si>
    <t>MB</t>
  </si>
  <si>
    <t>AVG;MAX</t>
  </si>
  <si>
    <t>Month;Year</t>
  </si>
  <si>
    <t>Portlet</t>
  </si>
  <si>
    <t>ENR_RADIO_4G5G_HUA_IPPATH_IPPATH</t>
  </si>
  <si>
    <t>1 Month</t>
  </si>
  <si>
    <t>GB</t>
  </si>
  <si>
    <t>AVG;MIN</t>
  </si>
  <si>
    <t>Hour; Day; Week</t>
  </si>
  <si>
    <t>Report - Summary</t>
  </si>
  <si>
    <t>ENR_RADIO_4G5G_HUA_IPPATH_NE_NAME</t>
  </si>
  <si>
    <t>TB</t>
  </si>
  <si>
    <t>MIN;MAX</t>
  </si>
  <si>
    <t>Day; Week; Month</t>
  </si>
  <si>
    <t>Report - Evolution</t>
  </si>
  <si>
    <t>ENR_RADIO_4G5G_HUA_IPPATH_PEERIP</t>
  </si>
  <si>
    <t>bps</t>
  </si>
  <si>
    <t>AVG;STD</t>
  </si>
  <si>
    <t>Week; Month; Year</t>
  </si>
  <si>
    <t>Report - Compare</t>
  </si>
  <si>
    <t>ENR_RADIO_4G5G_HUA_IPPATH_PEERNAME</t>
  </si>
  <si>
    <t>Kbps</t>
  </si>
  <si>
    <t>SUM;AVG;MAX</t>
  </si>
  <si>
    <t>Hour; Day; Week; Month</t>
  </si>
  <si>
    <t>Report - Ranking</t>
  </si>
  <si>
    <t>ENR_RADIO_4G5G_HUA_IPPATH_PROCESSDATE</t>
  </si>
  <si>
    <t>Mbps</t>
  </si>
  <si>
    <t>SUM;AVG;MIN</t>
  </si>
  <si>
    <t>Day; Week; Month; Year</t>
  </si>
  <si>
    <t>ENR_RADIO_4G5G_HUA_SCTP_DATASOURCE</t>
  </si>
  <si>
    <t>Gbps</t>
  </si>
  <si>
    <t>SUM;MAX;MIN</t>
  </si>
  <si>
    <t>ENR_RADIO_4G5G_HUA_SCTP_ENODEB_NAME</t>
  </si>
  <si>
    <t>Tbps</t>
  </si>
  <si>
    <t>AVG;MAX;MIN</t>
  </si>
  <si>
    <t>ENR_RADIO_4G5G_HUA_SCTP_LINKNO</t>
  </si>
  <si>
    <t>Bps</t>
  </si>
  <si>
    <t>SUM;AVG;MAX;MIN</t>
  </si>
  <si>
    <t>ENR_RADIO_4G5G_HUA_SCTP_NE_NAME</t>
  </si>
  <si>
    <t>KBps</t>
  </si>
  <si>
    <t>ENR_RADIO_4G5G_HUA_SCTP_PEERIP</t>
  </si>
  <si>
    <t>MBps</t>
  </si>
  <si>
    <t>ENR_RADIO_4G5G_HUA_SCTP_PEERNAME</t>
  </si>
  <si>
    <t>GBps</t>
  </si>
  <si>
    <t>ENR_RADIO_4G5G_HUA_SCTP_PROCESSDATE</t>
  </si>
  <si>
    <t>TBps</t>
  </si>
  <si>
    <t>ENR_RADIO_5G_CELLS_AZIMUTH</t>
  </si>
  <si>
    <t>%</t>
  </si>
  <si>
    <t>ENR_RADIO_5G_CELLS_BEAMWIDTH</t>
  </si>
  <si>
    <t>s</t>
  </si>
  <si>
    <t>ENR_RADIO_5G_CELLS_CELL_BAND</t>
  </si>
  <si>
    <t>cs</t>
  </si>
  <si>
    <t>ENR_RADIO_5G_CELLS_CELL_ID</t>
  </si>
  <si>
    <t>ms</t>
  </si>
  <si>
    <t>ENR_RADIO_5G_CELLS_CELL_NAME</t>
  </si>
  <si>
    <t>µs</t>
  </si>
  <si>
    <t>ENR_RADIO_5G_CELLS_CELL_NRARFCN</t>
  </si>
  <si>
    <t>ns</t>
  </si>
  <si>
    <t>ENR_RADIO_5G_CELLS_CELL_OPERATOR</t>
  </si>
  <si>
    <t>min</t>
  </si>
  <si>
    <t>ENR_RADIO_5G_CELLS_CELL_TYPE</t>
  </si>
  <si>
    <t>h</t>
  </si>
  <si>
    <t>ENR_RADIO_5G_CELLS_ERB_FISICA</t>
  </si>
  <si>
    <t>d</t>
  </si>
  <si>
    <t>ENR_RADIO_5G_CELLS_GNODEB_CN</t>
  </si>
  <si>
    <t>CELLNAME</t>
  </si>
  <si>
    <t>db</t>
  </si>
  <si>
    <t>ENR_RADIO_5G_CELLS_GNODEB_IBGE_ID</t>
  </si>
  <si>
    <t>dBmV</t>
  </si>
  <si>
    <t>ENR_RADIO_5G_CELLS_GNODEB_ID</t>
  </si>
  <si>
    <t>E</t>
  </si>
  <si>
    <t>ENR_RADIO_5G_CELLS_GNODEB_LATITUDE</t>
  </si>
  <si>
    <t>ENR_RADIO_5G_CELLS_GNODEB_LONGITUDE</t>
  </si>
  <si>
    <t>ENR_RADIO_5G_CELLS_GNODEB_MUNICIPALY</t>
  </si>
  <si>
    <t>ENR_RADIO_5G_CELLS_GNODEB_NEIGHBORHOOD</t>
  </si>
  <si>
    <t>ENR_RADIO_5G_CELLS_GNODEB_REGION</t>
  </si>
  <si>
    <t>ENR_RADIO_5G_CELLS_GNODEB_UF</t>
  </si>
  <si>
    <t>ENR_RADIO_5G_CELLS_ID_MASTER</t>
  </si>
  <si>
    <t>ENR_RADIO_5G_CELLS_MOBILE_SITE_NAME</t>
  </si>
  <si>
    <t>ENR_RADIO_5G_CELLS_NE_NAME</t>
  </si>
  <si>
    <t>ENR_RADIO_5G_CELLS_NETWORK</t>
  </si>
  <si>
    <t>ENR_RADIO_5G_CELLS_ORIGIN</t>
  </si>
  <si>
    <t>ENR_RADIO_5G_CELLS_PROCESSDATE</t>
  </si>
  <si>
    <t>ENR_RADIO_5G_CELLS_SECTORCARRIER</t>
  </si>
  <si>
    <t>ENR_RADIO_5G_CELLS_SETOR_FISICO</t>
  </si>
  <si>
    <t>ENR_RADIO_5G_CELLS_SIGLA_LOGICA</t>
  </si>
  <si>
    <t>ENR_RADIO_5G_CELLS_SITE_OPERATOR</t>
  </si>
  <si>
    <t>ENR_RADIO_5G_CELLS_SITE_TYPE</t>
  </si>
  <si>
    <t>ENR_RADIO_5G_CELLS_SITE_VENDOR</t>
  </si>
  <si>
    <t>ENR_RADIO_5G_CELLS_SITE_VERSION</t>
  </si>
  <si>
    <t>ENR_RADIO_5G_CELLS_STARTTIME</t>
  </si>
  <si>
    <t>ENR_RADIO_5G_CELLS_STATION_CODE</t>
  </si>
  <si>
    <t>ENR_RADIO_5G_GNODEB_ERB_FISICA</t>
  </si>
  <si>
    <t>ENR_RADIO_5G_GNODEB_GNODEB_CN</t>
  </si>
  <si>
    <t>ENR_RADIO_5G_GNODEB_GNODEB_IBGE_ID</t>
  </si>
  <si>
    <t>ENR_RADIO_5G_GNODEB_GNODEB_ID</t>
  </si>
  <si>
    <t>ENR_RADIO_5G_GNODEB_GNODEB_LATITUDE</t>
  </si>
  <si>
    <t>ENR_RADIO_5G_GNODEB_GNODEB_LONGITUDE</t>
  </si>
  <si>
    <t>ENR_RADIO_5G_GNODEB_GNODEB_MUNICIPALY</t>
  </si>
  <si>
    <t>ENR_RADIO_5G_GNODEB_GNODEB_NEIGHBORHOOD</t>
  </si>
  <si>
    <t>ENR_RADIO_5G_GNODEB_GNODEB_REGION</t>
  </si>
  <si>
    <t>ENR_RADIO_5G_GNODEB_GNODEB_UF</t>
  </si>
  <si>
    <t>ENR_RADIO_5G_GNODEB_ID_MASTER</t>
  </si>
  <si>
    <t>ENR_RADIO_5G_GNODEB_MOBILE_SITE_NAME</t>
  </si>
  <si>
    <t>ENR_RADIO_5G_GNODEB_NE_NAME</t>
  </si>
  <si>
    <t>ENR_RADIO_5G_GNODEB_ORIGIN</t>
  </si>
  <si>
    <t>ENR_RADIO_5G_GNODEB_PROCESSDATE</t>
  </si>
  <si>
    <t>ENR_RADIO_5G_GNODEB_SITE_OPERATOR</t>
  </si>
  <si>
    <t>ENR_RADIO_5G_GNODEB_SITE_TYPE</t>
  </si>
  <si>
    <t>ENR_RADIO_5G_GNODEB_SITE_VENDOR</t>
  </si>
  <si>
    <t>ENR_RADIO_5G_GNODEB_SITE_VERSION</t>
  </si>
  <si>
    <t>ENR_RADIO_5G_GNODEB_STARTTIME</t>
  </si>
  <si>
    <t>ENR_RADIO_5G_GNODEB_STATION_CODE</t>
  </si>
  <si>
    <t>T1526726682_5G_BOARD_TYPE</t>
  </si>
  <si>
    <t>T1526726682_5G_CABINET_NO</t>
  </si>
  <si>
    <t>T1526726682_5G_DST</t>
  </si>
  <si>
    <t>T1526726682_5G_ELEMENTTYPE</t>
  </si>
  <si>
    <t>T1526726682_5G_END_TIME</t>
  </si>
  <si>
    <t>T1526726682_5G_granularityPeriod</t>
  </si>
  <si>
    <t>T1526726682_5G_MEASUREDOBJECTID</t>
  </si>
  <si>
    <t>T1526726682_5G_Object</t>
  </si>
  <si>
    <t>T1526726682_5G_PLMN</t>
  </si>
  <si>
    <t>T1526726682_5G_RESULTTIME</t>
  </si>
  <si>
    <t>T1526726682_5G_SN</t>
  </si>
  <si>
    <t>T1526726682_5G_SRN</t>
  </si>
  <si>
    <t>T1526726682_5G_USERLABEL</t>
  </si>
  <si>
    <t>T1526726682_5G_VS.Gtpu.RxBytes</t>
  </si>
  <si>
    <t>T1526726682_5G_VS.Gtpu.RxDropBytes</t>
  </si>
  <si>
    <t>T1526726682_5G_VS.Gtpu.RxDropPkts</t>
  </si>
  <si>
    <t>T1526726682_5G_VS.Gtpu.RxPkts</t>
  </si>
  <si>
    <t>T1526726682_5G_VS.Gtpu.TxBytes</t>
  </si>
  <si>
    <t>T1526726682_5G_VS.Gtpu.TxPkts</t>
  </si>
  <si>
    <t>T1542455297_5G_CabinetNo</t>
  </si>
  <si>
    <t>T1542455297_5G_DST</t>
  </si>
  <si>
    <t>T1542455297_5G_ELEMENTTYPE</t>
  </si>
  <si>
    <t>T1542455297_5G_END_TIME</t>
  </si>
  <si>
    <t>T1542455297_5G_granularityPeriod</t>
  </si>
  <si>
    <t>T1542455297_5G_MEASUREDOBJECTID</t>
  </si>
  <si>
    <t>T1542455297_5G_Object</t>
  </si>
  <si>
    <t>T1542455297_5G_PLMN</t>
  </si>
  <si>
    <t>T1542455297_5G_PORTNO</t>
  </si>
  <si>
    <t>T1542455297_5G_RESULTTIME</t>
  </si>
  <si>
    <t>T1542455297_5G_SLOTNO</t>
  </si>
  <si>
    <t>T1542455297_5G_SubboardType</t>
  </si>
  <si>
    <t>T1542455297_5G_SUBRACKNO</t>
  </si>
  <si>
    <t>T1542455297_5G_USERLABEL</t>
  </si>
  <si>
    <t>T1542455297_5G_VS.FEGE.RxBytes</t>
  </si>
  <si>
    <t>T1542455297_5G_VS.FEGE.RxErrPackets</t>
  </si>
  <si>
    <t>GNODEBNAME</t>
  </si>
  <si>
    <t>T1542455297_5G_VS.FEGE.RxMaxSpeed</t>
  </si>
  <si>
    <t>T1542455297_5G_VS.FEGE.RxMeanSpeed</t>
  </si>
  <si>
    <t>T1542455297_5G_VS.FEGE.RxMinSpeed</t>
  </si>
  <si>
    <t>T1542455297_5G_VS.FEGE.RxPackets</t>
  </si>
  <si>
    <t>T1542455297_5G_VS.FEGE.RxTotalBW</t>
  </si>
  <si>
    <t>T1542455297_5G_VS.FEGE.TxBytes</t>
  </si>
  <si>
    <t>T1542455297_5G_VS.FEGE.TxMaxSpeed</t>
  </si>
  <si>
    <t>T1542455297_5G_VS.FEGE.TxMeanSpeed</t>
  </si>
  <si>
    <t>T1542455297_5G_VS.FEGE.TxMinSpeed</t>
  </si>
  <si>
    <t>T1542455297_5G_VS.FEGE.TxPackets</t>
  </si>
  <si>
    <t>T1542455297_5G_VS.FEGE.TxTotalBW</t>
  </si>
  <si>
    <t>T1542455302_5G_DST</t>
  </si>
  <si>
    <t>T1542455302_5G_ELEMENTTYPE</t>
  </si>
  <si>
    <t>T1542455302_5G_END_TIME</t>
  </si>
  <si>
    <t>T1542455302_5G_granularityPeriod</t>
  </si>
  <si>
    <t>T1542455302_5G_IPPATHID</t>
  </si>
  <si>
    <t>T1542455302_5G_MEASUREDOBJECTID</t>
  </si>
  <si>
    <t>T1542455302_5G_Object</t>
  </si>
  <si>
    <t>T1542455302_5G_PLMN</t>
  </si>
  <si>
    <t>T1542455302_5G_RESULTTIME</t>
  </si>
  <si>
    <t>T1542455302_5G_USERLABEL</t>
  </si>
  <si>
    <t>T1542455302_5G_VS.IPPath.RxBytes</t>
  </si>
  <si>
    <t>T1542455302_5G_VS.IPPath.RxDropPkts</t>
  </si>
  <si>
    <t>T1542455302_5G_VS.IPPath.RxMaxSpeed</t>
  </si>
  <si>
    <t>T1542455302_5G_VS.IPPath.RxMeanSpeed</t>
  </si>
  <si>
    <t>T1542455302_5G_VS.IPPath.RxNrtBytes</t>
  </si>
  <si>
    <t>T1542455302_5G_VS.IPPath.RxNrtPkts</t>
  </si>
  <si>
    <t>T1542455302_5G_VS.IPPath.RxPkts</t>
  </si>
  <si>
    <t>T1542455302_5G_VS.IPPath.RxRtBytes</t>
  </si>
  <si>
    <t>T1542455302_5G_VS.IPPath.RxRtPkts</t>
  </si>
  <si>
    <t>T1542455302_5G_VS.IPPath.TxBytes</t>
  </si>
  <si>
    <t>T1542455302_5G_VS.IPPath.TxDropPkts</t>
  </si>
  <si>
    <t>T1542455302_5G_VS.IPPath.TxMaxSpeed</t>
  </si>
  <si>
    <t>T1542455302_5G_VS.IPPath.TxMeanSpeed</t>
  </si>
  <si>
    <t>T1542455302_5G_VS.IPPath.TxNrtBytes</t>
  </si>
  <si>
    <t>T1542455302_5G_VS.IPPath.TxNrtPkts</t>
  </si>
  <si>
    <t>T1542455302_5G_VS.IPPath.TxPkts</t>
  </si>
  <si>
    <t>T1542455302_5G_VS.IPPath.TxRtBytes</t>
  </si>
  <si>
    <t>T1542455302_5G_VS.IPPath.TxRtPkts</t>
  </si>
  <si>
    <t>T1542455309_5G_BearerType</t>
  </si>
  <si>
    <t>T1542455309_5G_DST</t>
  </si>
  <si>
    <t>T1542455309_5G_ELEMENTTYPE</t>
  </si>
  <si>
    <t>T1542455309_5G_END_TIME</t>
  </si>
  <si>
    <t>T1542455309_5G_granularityPeriod</t>
  </si>
  <si>
    <t>T1542455309_5G_MASTER_SLAVEFLAG</t>
  </si>
  <si>
    <t>T1542455309_5G_MEASUREDOBJECTID</t>
  </si>
  <si>
    <t>T1542455309_5G_Object</t>
  </si>
  <si>
    <t>T1542455309_5G_PLMN</t>
  </si>
  <si>
    <t>T1542455309_5G_RESULTTIME</t>
  </si>
  <si>
    <t>T1542455309_5G_USERLABEL</t>
  </si>
  <si>
    <t>T1542455309_5G_VS.OMCH.RxAckPkts</t>
  </si>
  <si>
    <t>T1542455309_5G_VS.OMCH.RxAfterClosePkts</t>
  </si>
  <si>
    <t>T1542455309_5G_VS.OMCH.RxAfterWndPkts</t>
  </si>
  <si>
    <t>T1542455309_5G_VS.OMCH.RxDupAckPkts</t>
  </si>
  <si>
    <t>T1542455309_5G_VS.OMCH.RxDupPkts</t>
  </si>
  <si>
    <t>T1542455309_5G_VS.OMCH.RxInSeqPkts</t>
  </si>
  <si>
    <t>T1542455309_5G_VS.OMCH.RxOutOfOrderPkts</t>
  </si>
  <si>
    <t>T1542455309_5G_VS.OMCH.RxPartDupPkts</t>
  </si>
  <si>
    <t>PEERELEMENTNAME</t>
  </si>
  <si>
    <t>T1542455309_5G_VS.OMCH.RxTooMuchAckPkts</t>
  </si>
  <si>
    <t>T1542455309_5G_VS.OMCH.RxTotalPkts</t>
  </si>
  <si>
    <t>T1542455309_5G_VS.OMCH.RxWndProbePkts</t>
  </si>
  <si>
    <t>T1542455309_5G_VS.OMCH.RxWndUpdatePkts</t>
  </si>
  <si>
    <t>T1542455309_5G_VS.OMCH.TxAckOnlyPkts</t>
  </si>
  <si>
    <t>T1542455309_5G_VS.OMCH.TxCtrlPkts</t>
  </si>
  <si>
    <t>T1542455309_5G_VS.OMCH.TxDataPkts</t>
  </si>
  <si>
    <t>T1542455309_5G_VS.OMCH.TxDataRexntPkts</t>
  </si>
  <si>
    <t>T1542455309_5G_VS.OMCH.TxTotalPkts</t>
  </si>
  <si>
    <t>T1542455309_5G_VS.OMCH.TxUrgentPkts</t>
  </si>
  <si>
    <t>T1542455309_5G_VS.OMCH.TxWndProbePkts</t>
  </si>
  <si>
    <t>T1542455309_5G_VS.OMCH.TxWndUpdatePkts</t>
  </si>
  <si>
    <t>T1542455817_5G_DST</t>
  </si>
  <si>
    <t>T1542455817_5G_ELEMENTTYPE</t>
  </si>
  <si>
    <t>T1542455817_5G_END_TIME</t>
  </si>
  <si>
    <t>T1542455817_5G_granularityPeriod</t>
  </si>
  <si>
    <t>T1542455817_5G_LinkNo</t>
  </si>
  <si>
    <t>T1542455817_5G_MEASUREDOBJECTID</t>
  </si>
  <si>
    <t>T1542455817_5G_Object</t>
  </si>
  <si>
    <t>T1542455817_5G_PLMN</t>
  </si>
  <si>
    <t>T1542455817_5G_RESULTTIME</t>
  </si>
  <si>
    <t>T1542455817_5G_USERLABEL</t>
  </si>
  <si>
    <t>T1542455817_5G_VS.SctpLnk.Cong</t>
  </si>
  <si>
    <t>T1542455817_5G_VS.SctpLnk.Cong.Dur</t>
  </si>
  <si>
    <t>T1542455817_5G_VS.SctpLnk.FromUserPkts</t>
  </si>
  <si>
    <t>T1542455817_5G_VS.SctpLnk.RePkts</t>
  </si>
  <si>
    <t>T1542455817_5G_VS.SctpLnk.RxBytes</t>
  </si>
  <si>
    <t>T1542455817_5G_VS.SctpLnk.RxDataChunk</t>
  </si>
  <si>
    <t>T1542455817_5G_VS.SctpLnk.RxDropBytes</t>
  </si>
  <si>
    <t>T1542455817_5G_VS.SctpLnk.RxDropPkts</t>
  </si>
  <si>
    <t>T1542455817_5G_VS.SctpLnk.RxMaxSpeed</t>
  </si>
  <si>
    <t>T1542455817_5G_VS.SctpLnk.RxMeanSpeed</t>
  </si>
  <si>
    <t>T1542455817_5G_VS.SctpLnk.RxMinSpeed</t>
  </si>
  <si>
    <t>T1542455817_5G_VS.SctpLnk.RxPkts</t>
  </si>
  <si>
    <t>T1542455817_5G_VS.SctpLnk.ToUserPkts</t>
  </si>
  <si>
    <t>T1542455817_5G_VS.SctpLnk.TxBytes</t>
  </si>
  <si>
    <t>T1542455817_5G_VS.SctpLnk.TxDataChunk</t>
  </si>
  <si>
    <t>T1542455817_5G_VS.SctpLnk.TxMaxSpeed</t>
  </si>
  <si>
    <t>T1542455817_5G_VS.SctpLnk.TxMeanSpeed</t>
  </si>
  <si>
    <t>T1542455817_5G_VS.SctpLnk.TxMinSpeed</t>
  </si>
  <si>
    <t>T1542455817_5G_VS.SctpLnk.TxPkts</t>
  </si>
  <si>
    <t>T1542455817_5G_VS.SctpLnk.Unavail</t>
  </si>
  <si>
    <t>T1542455817_5G_VS.SctpLnk.Unavail.Dur</t>
  </si>
  <si>
    <t>T1542455821_DST</t>
  </si>
  <si>
    <t>T1542455821_ELEMENTTYPE</t>
  </si>
  <si>
    <t>T1542455821_END_TIME</t>
  </si>
  <si>
    <t>T1542455821_granularityPeriod</t>
  </si>
  <si>
    <t>T1542455821_MEASUREDOBJECTID</t>
  </si>
  <si>
    <t>T1542455821_Object</t>
  </si>
  <si>
    <t>T1542455821_PLMN</t>
  </si>
  <si>
    <t>T1542455821_RESULTTIME</t>
  </si>
  <si>
    <t>T1542455821_SessionID</t>
  </si>
  <si>
    <t>T1542455821_USERLABEL</t>
  </si>
  <si>
    <t>T1542455821_VS.ETHDM.MaxRttDelay</t>
  </si>
  <si>
    <t>T1542455821_VS.ETHDM.MaxRttJitter</t>
  </si>
  <si>
    <t>T1542455821_VS.ETHDM.MinRttDelay</t>
  </si>
  <si>
    <t>T1542455821_VS.ETHDM.MinRttJitter</t>
  </si>
  <si>
    <t>T1542455821_VS.ETHDM.Rtt.Means</t>
  </si>
  <si>
    <t>T1542455821_VS.ETHDM.RttJitter.Means</t>
  </si>
  <si>
    <t>T1542455821_VS.ETHDM.RttJitterStandardDeviation</t>
  </si>
  <si>
    <t>T1542455822_DST</t>
  </si>
  <si>
    <t>T1542455822_ELEMENTTYPE</t>
  </si>
  <si>
    <t>T1542455822_END_TIME</t>
  </si>
  <si>
    <t>T1542455822_granularityPeriod</t>
  </si>
  <si>
    <t>T1542455822_MEASUREDOBJECTID</t>
  </si>
  <si>
    <t>T1542455822_Object</t>
  </si>
  <si>
    <t>T1542455822_PLMN</t>
  </si>
  <si>
    <t>T1542455822_RESULTTIME</t>
  </si>
  <si>
    <t>T1542455822_SessionID</t>
  </si>
  <si>
    <t>T1542455822_USERLABEL</t>
  </si>
  <si>
    <t>T1542455822_VS.ETHLM.Backward.DropMeans</t>
  </si>
  <si>
    <t>T1542455822_VS.ETHLM.Backward.MinDropRates</t>
  </si>
  <si>
    <t>T1542455822_VS.ETHLM.Backward.Peak.DropRates</t>
  </si>
  <si>
    <t>T1542455822_VS.ETHLM.Forward.DropMeans</t>
  </si>
  <si>
    <t>T1542455822_VS.ETHLM.Forward.MinDropRates</t>
  </si>
  <si>
    <t>T1542455822_VS.ETHLM.Forward.Peak.DropRates</t>
  </si>
  <si>
    <t>T1593835529_5G_DST</t>
  </si>
  <si>
    <t>T1593835529_5G_ELEMENTTYPE</t>
  </si>
  <si>
    <t>T1593835529_5G_END_TIME</t>
  </si>
  <si>
    <t>T1593835529_5G_granularityPeriod</t>
  </si>
  <si>
    <t>T1593835529_5G_MEASUREDOBJECTID</t>
  </si>
  <si>
    <t>T1593835529_5G_NODE</t>
  </si>
  <si>
    <t>T1593835529_5G_Object</t>
  </si>
  <si>
    <t>T1593835529_5G_PLMN</t>
  </si>
  <si>
    <t>T1593835529_5G_RESULTTIME</t>
  </si>
  <si>
    <t>T1593835529_5G_USERLABEL</t>
  </si>
  <si>
    <t>T1593835529_5G_VS.EnergyCons.BTS.Adding.GSM</t>
  </si>
  <si>
    <t>T1593835529_5G_VS.EnergyCons.BTS.Adding.LTE</t>
  </si>
  <si>
    <t>T1593835529_5G_VS.EnergyCons.BTS.Adding.NR</t>
  </si>
  <si>
    <t>T1593835529_5G_VS.EnergyCons.BTS.Adding.RFA</t>
  </si>
  <si>
    <t>T1593835529_5G_VS.EnergyCons.BTS.Adding.Service.GSM</t>
  </si>
  <si>
    <t>T1593835529_5G_VS.EnergyCons.BTS.Adding.Service.LTE</t>
  </si>
  <si>
    <t>T1593835529_5G_VS.EnergyCons.BTS.Adding.Service.NB</t>
  </si>
  <si>
    <t>T1593835529_5G_VS.EnergyCons.BTS.Adding.Service.NR</t>
  </si>
  <si>
    <t>T1593835529_5G_VS.EnergyCons.BTS.Adding.Service.UMTS</t>
  </si>
  <si>
    <t>T1593835529_5G_VS.EnergyCons.BTS.Adding.UMTS</t>
  </si>
  <si>
    <t>T1593835529_5G_VS.EnergyCons.BTS.Measuring.GSM</t>
  </si>
  <si>
    <t>T1593835529_5G_VS.EnergyCons.BTS.Measuring.LTE</t>
  </si>
  <si>
    <t>T1593835529_5G_VS.EnergyCons.BTS.Measuring.NR</t>
  </si>
  <si>
    <t>T1593835529_5G_VS.EnergyCons.BTS.Measuring.RFA</t>
  </si>
  <si>
    <t>T1593835529_5G_VS.EnergyCons.BTS.Measuring.UMTS</t>
  </si>
  <si>
    <t>T1593835529_5G_VS.PSU.ShutdownTime</t>
  </si>
  <si>
    <t>T1593835531_5G_BoardType</t>
  </si>
  <si>
    <t>T1593835531_5G_CabinetNo</t>
  </si>
  <si>
    <t>T1593835531_5G_DST</t>
  </si>
  <si>
    <t>T1593835531_5G_ELEMENTTYPE</t>
  </si>
  <si>
    <t>T1593835531_5G_END_TIME</t>
  </si>
  <si>
    <t>T1593835531_5G_granularityPeriod</t>
  </si>
  <si>
    <t>T1593835531_5G_MEASUREDOBJECTID</t>
  </si>
  <si>
    <t>T1593835531_5G_Object</t>
  </si>
  <si>
    <t>T1593835531_5G_PLMN</t>
  </si>
  <si>
    <t>T1593835531_5G_RESULTTIME</t>
  </si>
  <si>
    <t>T1593835531_5G_SLOTNO</t>
  </si>
  <si>
    <t>T1593835531_5G_SUBRACKNO</t>
  </si>
  <si>
    <t>T1593835531_5G_USERLABEL</t>
  </si>
  <si>
    <t>T1593835531_5G_VS.BBUBoard.CPULoad.CumulativeHighloadCount</t>
  </si>
  <si>
    <t>T1593835531_5G_VS.BBUBoard.CPULoad.Max</t>
  </si>
  <si>
    <t>T1593835531_5G_VS.BBUBoard.CPULoad.Mean</t>
  </si>
  <si>
    <t>T1593835531_5G_VS.BBUBoard.CPULoad.Over</t>
  </si>
  <si>
    <t>T1593835531_5G_VS.BBUBoard.MCLoad.HighLoadCount</t>
  </si>
  <si>
    <t>T1593835531_5G_VS.BBUBoard.MCLoad.Max</t>
  </si>
  <si>
    <t>T1593835531_5G_VS.BBUBoard.MCLoad.Mean</t>
  </si>
  <si>
    <t>T1593835531_5G_VS.BBUBoard.MCLoad.Over</t>
  </si>
  <si>
    <t>T1593835533_5G_DST</t>
  </si>
  <si>
    <t>T1593835533_5G_ELEMENTTYPE</t>
  </si>
  <si>
    <t>T1593835533_5G_END_TIME</t>
  </si>
  <si>
    <t>T1593835533_5G_granularityPeriod</t>
  </si>
  <si>
    <t>T1593835533_5G_MEASUREDOBJECTID</t>
  </si>
  <si>
    <t>T1593835533_5G_NODE</t>
  </si>
  <si>
    <t>T1593835533_5G_Object</t>
  </si>
  <si>
    <t>T1593835533_5G_PLMN</t>
  </si>
  <si>
    <t>T1593835533_5G_RESULTTIME</t>
  </si>
  <si>
    <t>T1593835533_5G_USERLABEL</t>
  </si>
  <si>
    <t>T1593835533_5G_VS.Node.ClockDA.CenterDA</t>
  </si>
  <si>
    <t>T1593835533_5G_VS.Node.ClockDA.CurrentDA.Avg</t>
  </si>
  <si>
    <t>T1593835533_5G_VS.Node.ClockDA.CurrentDA.Max</t>
  </si>
  <si>
    <t>T1593835533_5G_VS.Node.ClockDA.CurrentDA.Min</t>
  </si>
  <si>
    <t>T1593835548_DST</t>
  </si>
  <si>
    <t>T1593835548_ELEMENTTYPE</t>
  </si>
  <si>
    <t>T1593835548_END_TIME</t>
  </si>
  <si>
    <t>T1593835548_granularityPeriod</t>
  </si>
  <si>
    <t>T1593835548_LinkNo</t>
  </si>
  <si>
    <t>T1593835548_MEASUREDOBJECTID</t>
  </si>
  <si>
    <t>T1593835548_Object</t>
  </si>
  <si>
    <t>T1593835548_PLMN</t>
  </si>
  <si>
    <t>T1593835548_RESULTTIME</t>
  </si>
  <si>
    <t>T1593835548_USERLABEL</t>
  </si>
  <si>
    <t>T1593835548_VS.IPCLK.PDV.FLOOR.MAX</t>
  </si>
  <si>
    <t>T1593835548_VS.IPCLK.PDV.FLOOR.MIN</t>
  </si>
  <si>
    <t>T1593835548_VS.IPCLK.PDV.FPP.SUM</t>
  </si>
  <si>
    <t>T1593835548_VS.IPCLK.PDV.OFFSET.AVG</t>
  </si>
  <si>
    <t>T1593835548_VS.IPCLK.PDV.OFFSET.MAX</t>
  </si>
  <si>
    <t>T1593835548_VS.IPCLK.PDV.OFFSET.MIN</t>
  </si>
  <si>
    <t>T1593835548_VS.IPCLK.PDV.TWD.SUM</t>
  </si>
  <si>
    <t>T1911816242_CELL_NAME</t>
  </si>
  <si>
    <t>T1911816242_CellID</t>
  </si>
  <si>
    <t>T1911816242_DST</t>
  </si>
  <si>
    <t>T1911816242_ELEMENTTYPE</t>
  </si>
  <si>
    <t>T1911816242_END_TIME</t>
  </si>
  <si>
    <t>T1911816242_gNodeBFunctionName</t>
  </si>
  <si>
    <t>T1911816242_gNodeBID</t>
  </si>
  <si>
    <t>T1911816242_granularityPeriod</t>
  </si>
  <si>
    <t>T1911816242_MEASUREDOBJECTID</t>
  </si>
  <si>
    <t>T1911816242_N.DL.RTP.Loss.Packets.5QI1</t>
  </si>
  <si>
    <t>T1911816242_N.DL.RTP.Loss.Packets.5QI2</t>
  </si>
  <si>
    <t>T1911816242_N.DL.RTP.RxPackets.5QI1</t>
  </si>
  <si>
    <t>T1911816242_N.DL.RTP.RxPackets.5QI2</t>
  </si>
  <si>
    <t>T1911816242_N.NSA.PDCP.Vol.DL.TrfPDU.Tx</t>
  </si>
  <si>
    <t>T1911816242_N.NSA.PDCP.Vol.UL.TrfPDU.Rx</t>
  </si>
  <si>
    <t>T1911816242_N.NsaDc.UL.PDCP.Rx.X2Split.PDU.Volume.ULChangetoMeNB</t>
  </si>
  <si>
    <t>T1911816242_N.PDCP.DL.ROHC.VoNR.AfterComp.Bytes</t>
  </si>
  <si>
    <t>T1911816242_N.PDCP.DL.ROHC.VoNR.BeforeComp.Bytes</t>
  </si>
  <si>
    <t>T1911816242_N.PDCP.DL.TrfPDU.ReTxPackets</t>
  </si>
  <si>
    <t>T1911816242_N.PDCP.DL.TrfPDU.TxPackets</t>
  </si>
  <si>
    <t>T1911816242_N.PDCP.DL.TrfSDU.RxPackets</t>
  </si>
  <si>
    <t>T1911816242_N.PDCP.DL.TrfSDU.TxPacket.Discard</t>
  </si>
  <si>
    <t>T1911816242_N.PDCP.DL.TrfSDU.TxPacket.Discard.GTPU</t>
  </si>
  <si>
    <t>T1911816242_N.PDCP.DL.X2U.ReqRetransPackets</t>
  </si>
  <si>
    <t>T1911816242_N.PDCP.DL.X2U.TrfPDU.TxPackets</t>
  </si>
  <si>
    <t>T1911816242_N.PDCP.DL.XnU.TrfPDU.ReqRetransPackets</t>
  </si>
  <si>
    <t>T1911816242_N.PDCP.DL.XnU.TrfPDU.TxPackets</t>
  </si>
  <si>
    <t>T1911816242_N.PDCP.TCP.RANRtt.ConnSetup</t>
  </si>
  <si>
    <t>T1911816242_N.PDCP.TCP.TerrestrialRtt.ConnSetup</t>
  </si>
  <si>
    <t>T1911816242_N.PDCP.TCP.Time.RANRtt.ConnSetup</t>
  </si>
  <si>
    <t>T1911816242_N.PDCP.TCP.Time.TerrestrialRtt.ConnSetup</t>
  </si>
  <si>
    <t>T1911816242_N.PDCP.UL.CPIntegrityCheck.Failure</t>
  </si>
  <si>
    <t>T1911816242_N.PDCP.UL.ROHC.Data.AfterDecomp.Bytes</t>
  </si>
  <si>
    <t>T1911816242_N.PDCP.UL.ROHC.Data.BeforeDecomp.Bytes</t>
  </si>
  <si>
    <t>T1911816242_N.PDCP.UL.ROHC.DecompFail.Data</t>
  </si>
  <si>
    <t>T1911816242_N.PDCP.UL.ROHC.TotalDecomp.Data</t>
  </si>
  <si>
    <t>T1911816242_N.PDCP.UL.ROHC.VoNR.AfterDecomp.Bytes</t>
  </si>
  <si>
    <t>T1911816242_N.PDCP.UL.ROHC.VoNR.BeforeDecomp.Bytes</t>
  </si>
  <si>
    <t>T1911816242_N.PDCP.UL.ROHC.VoNR.DecompFail.Pkts</t>
  </si>
  <si>
    <t>T1911816242_N.PDCP.UL.ROHC.VoNR.DecompTotal.Pkts</t>
  </si>
  <si>
    <t>T1911816242_N.PDCP.UL.TrfPDU.RxPackets</t>
  </si>
  <si>
    <t>T1911816242_N.PDCP.UL.TrfPDU.RxPackets.Edge.5QI1</t>
  </si>
  <si>
    <t>T1911816242_N.PDCP.UL.TrfPDU.RxPackets.Edge.5QI2</t>
  </si>
  <si>
    <t>T1911816242_N.PDCP.UL.TrfSDU.RxPacket.Loss</t>
  </si>
  <si>
    <t>T1911816242_N.PDCP.UL.TrfSDU.RxPacket.Loss.Edge.5QI1</t>
  </si>
  <si>
    <t>T1911816242_N.PDCP.UL.TrfSDU.RxPacket.Loss.Edge.5QI2</t>
  </si>
  <si>
    <t>T1911816242_N.PDCP.UL.TrfSDU.TxPackets</t>
  </si>
  <si>
    <t>T1911816242_N.PDCP.UL.UPIntegrityCheck.Failure</t>
  </si>
  <si>
    <t>T1911816242_N.PDCP.UL.X2U.TrfPDU.RxPackets</t>
  </si>
  <si>
    <t>T1911816242_N.PDCP.UL.XnU.TrfPDU.RxPackets</t>
  </si>
  <si>
    <t>T1911816242_N.PDCP.Vol.DL.TrfPDU.Tx</t>
  </si>
  <si>
    <t>T1911816242_N.PDCP.Vol.DL.TrfSDU.Rx</t>
  </si>
  <si>
    <t>T1911816242_N.PDCP.Vol.DL.TrfSDU.Rx.RedCap</t>
  </si>
  <si>
    <t>T1911816242_N.PDCP.Vol.DL.X2U.TrfPDU.Tx</t>
  </si>
  <si>
    <t>T1911816242_N.PDCP.Vol.DL.XnU.TrfPDU.Tx</t>
  </si>
  <si>
    <t>T1911816242_N.PDCP.Vol.UL.BefUdcDecomp</t>
  </si>
  <si>
    <t>T1911816242_N.PDCP.Vol.UL.TrfPDU.Rx</t>
  </si>
  <si>
    <t>T1911816242_N.PDCP.Vol.UL.TrfSDU.Tx</t>
  </si>
  <si>
    <t>T1911816242_N.PDCP.Vol.UL.TrfSDU.Tx.RedCap</t>
  </si>
  <si>
    <t>T1911816242_N.PDCP.Vol.UL.UDC.AftDecomp</t>
  </si>
  <si>
    <t>T1911816242_N.PDCP.Vol.UL.UDC.BefDecomp</t>
  </si>
  <si>
    <t>T1911816242_N.PDCP.Vol.UL.X2U.TrfPDU.Rx</t>
  </si>
  <si>
    <t>T1911816242_N.PDCP.Vol.UL.XnU.TrfPDU.Rx</t>
  </si>
  <si>
    <t>T1911816242_N.Thrp.TCP.Bytes.InitTransfer</t>
  </si>
  <si>
    <t>T1911816242_N.Thrp.TCP.Time.InitTransfer</t>
  </si>
  <si>
    <t>T1911816242_N.Traffic.DL.ContinuousPktsLoss.Index0.5QI1</t>
  </si>
  <si>
    <t>T1911816242_N.Traffic.DL.ContinuousPktsLoss.Index1.5QI1</t>
  </si>
  <si>
    <t>T1911816242_N.Traffic.DL.ContinuousPktsLoss.Times.5QI1</t>
  </si>
  <si>
    <t>T1911816242_N.Traffic.DL.PktSize.Samp.Index0</t>
  </si>
  <si>
    <t>T1911816242_N.Traffic.DL.PktSize.Samp.Index1</t>
  </si>
  <si>
    <t>T1911816242_N.Traffic.DL.PktSize.Samp.Index2</t>
  </si>
  <si>
    <t>T1911816242_N.Traffic.DL.PktSize.Samp.Index3</t>
  </si>
  <si>
    <t>T1911816242_N.Traffic.DL.PktSize.Samp.Index4</t>
  </si>
  <si>
    <t>T1911816242_N.Traffic.DL.PktSize.Samp.Index5</t>
  </si>
  <si>
    <t>T1911816242_N.Traffic.DL.PktSize.Samp.Index6</t>
  </si>
  <si>
    <t>T1911816242_N.Traffic.DL.PktSize.Samp.Index7</t>
  </si>
  <si>
    <t>T1911816242_N.Traffic.DL.PktSize.Samp.Index8</t>
  </si>
  <si>
    <t>T1911816242_N.Traffic.DL.PktSize.Samp.Index9</t>
  </si>
  <si>
    <t>T1911816242_N.Traffic.UL.ContinuousPktsLoss.Index0.5QI1</t>
  </si>
  <si>
    <t>T1911816242_N.Traffic.UL.ContinuousPktsLoss.Index1.5QI1</t>
  </si>
  <si>
    <t>T1911816242_N.Traffic.UL.ContinuousPktsLoss.Times.5QI1</t>
  </si>
  <si>
    <t>T1911816242_N.Traffic.UL.PktSize.Samp.Index0</t>
  </si>
  <si>
    <t>T1911816242_N.Traffic.UL.PktSize.Samp.Index1</t>
  </si>
  <si>
    <t>T1911816242_N.Traffic.UL.PktSize.Samp.Index2</t>
  </si>
  <si>
    <t>T1911816242_N.Traffic.UL.PktSize.Samp.Index3</t>
  </si>
  <si>
    <t>T1911816242_N.Traffic.UL.PktSize.Samp.Index4</t>
  </si>
  <si>
    <t>T1911816242_N.Traffic.UL.PktSize.Samp.Index5</t>
  </si>
  <si>
    <t>T1911816242_N.Traffic.UL.PktSize.Samp.Index6</t>
  </si>
  <si>
    <t>T1911816242_N.Traffic.UL.PktSize.Samp.Index7</t>
  </si>
  <si>
    <t>T1911816242_N.Traffic.UL.PktSize.Samp.Index8</t>
  </si>
  <si>
    <t>T1911816242_N.Traffic.UL.PktSize.Samp.Index9</t>
  </si>
  <si>
    <t>T1911816242_N.UL.RTP.Loss.Packets.5QI1</t>
  </si>
  <si>
    <t>T1911816242_N.UL.RTP.Loss.Packets.5QI2</t>
  </si>
  <si>
    <t>T1911816242_N.UL.RTP.RxPackets.5QI1</t>
  </si>
  <si>
    <t>T1911816242_N.UL.RTP.RxPackets.5QI2</t>
  </si>
  <si>
    <t>T1911816242_N.VoNR.DL.PktJitter.Avg</t>
  </si>
  <si>
    <t>T1911816242_N.VoNR.UL.PktJitter.Avg</t>
  </si>
  <si>
    <t>T1911816242_NRCellID</t>
  </si>
  <si>
    <t>T1911816242_Object</t>
  </si>
  <si>
    <t>T1911816242_PLMN</t>
  </si>
  <si>
    <t>T1911816242_RESULTTIME</t>
  </si>
  <si>
    <t>T1911816242_USERLABEL</t>
  </si>
  <si>
    <t>T1911816243_CELL_NAME</t>
  </si>
  <si>
    <t>T1911816243_CellID</t>
  </si>
  <si>
    <t>T1911816243_DST</t>
  </si>
  <si>
    <t>T1911816243_ELEMENTTYPE</t>
  </si>
  <si>
    <t>T1911816243_END_TIME</t>
  </si>
  <si>
    <t>T1911816243_gNodeBFunctionName</t>
  </si>
  <si>
    <t>T1911816243_gNodeBID</t>
  </si>
  <si>
    <t>T1911816243_granularityPeriod</t>
  </si>
  <si>
    <t>T1911816243_MEASUREDOBJECTID</t>
  </si>
  <si>
    <t>T1911816243_N.RRCConn.UserLic.Limit.Num</t>
  </si>
  <si>
    <t>T1911816243_N.SA.User.RRCConn.Max</t>
  </si>
  <si>
    <t>T1911816243_N.User.3CC.CA.Capability.Avg</t>
  </si>
  <si>
    <t>T1911816243_N.User.3CC.CA.Capability.Max</t>
  </si>
  <si>
    <t>T1911816243_N.User.CA.Capability.Avg</t>
  </si>
  <si>
    <t>T1911816243_N.User.CA.Capability.Max</t>
  </si>
  <si>
    <t>T1911816243_N.User.CA.PCell.DL.3CC.Avg</t>
  </si>
  <si>
    <t>T1911816243_N.User.CA.PCell.DL.Avg</t>
  </si>
  <si>
    <t>T1911816243_N.User.CA.PCell.UL.Avg</t>
  </si>
  <si>
    <t>T1911816243_N.User.CA.SCell.DL.Avg</t>
  </si>
  <si>
    <t>T1911816243_N.User.CA.SCell.UL.Avg</t>
  </si>
  <si>
    <t>T1911816243_N.User.Decouple.Avg</t>
  </si>
  <si>
    <t>T1911816243_N.User.Inactive.Avg</t>
  </si>
  <si>
    <t>T1911816243_N.User.Inactive.Max</t>
  </si>
  <si>
    <t>T1911816243_N.User.InterFRCA.HostSCell.OnePUCCHGroup.Avg</t>
  </si>
  <si>
    <t>T1911816243_N.User.InterFRCA.HostSCell.OnePUCCHGroup.Max</t>
  </si>
  <si>
    <t>T1911816243_N.User.InterFRCA.PCell.Avg</t>
  </si>
  <si>
    <t>T1911816243_N.User.InterFRCA.PCell.Max</t>
  </si>
  <si>
    <t>T1911816243_N.User.InterFRCA.PCell.OnePUCCHGroup.Avg</t>
  </si>
  <si>
    <t>T1911816243_N.User.InterFRCA.PCell.OnePUCCHGroup.Max</t>
  </si>
  <si>
    <t>T1911816243_N.User.InterFRCA.PUCCHSCell.Avg</t>
  </si>
  <si>
    <t>T1911816243_N.User.InterFRCA.PUCCHSCell.Max</t>
  </si>
  <si>
    <t>T1911816243_N.User.IntergNB.CA.PCell.DL.Avg</t>
  </si>
  <si>
    <t>T1911816243_N.User.IntergNB.CA.PCell.UL.Avg</t>
  </si>
  <si>
    <t>T1911816243_N.User.IntergNB.CA.SCell.DL.Avg</t>
  </si>
  <si>
    <t>T1911816243_N.User.IntergNB.SUL.UL.Avg</t>
  </si>
  <si>
    <t>T1911816243_N.User.IntergNB.UlEnhTimeFreq.Avg</t>
  </si>
  <si>
    <t>T1911816243_N.User.MDT.Avg</t>
  </si>
  <si>
    <t>T1911816243_N.User.NrDc.PCell.Avg</t>
  </si>
  <si>
    <t>T1911816243_N.User.NrDc.PCell.Max</t>
  </si>
  <si>
    <t>T1911816243_N.User.NrDc.PSCell.Avg</t>
  </si>
  <si>
    <t>T1911816243_N.User.NrDc.PSCell.Max</t>
  </si>
  <si>
    <t>T1911816243_N.User.NsaDc.PSCell.Avg</t>
  </si>
  <si>
    <t>T1911816243_N.User.NsaDc.PSCell.Max</t>
  </si>
  <si>
    <t>T1911816243_N.User.PDCPDuplication.Capability.Avg</t>
  </si>
  <si>
    <t>T1911816243_N.User.Positioning.Avg</t>
  </si>
  <si>
    <t>T1911816243_N.User.Positioning.LPHAP.Avg</t>
  </si>
  <si>
    <t>T1911816243_N.User.Positioning.RedCap.Avg</t>
  </si>
  <si>
    <t>T1911816243_N.User.RfspGrp0.RRCConn.Avg</t>
  </si>
  <si>
    <t>T1911816243_N.User.RfspGrp1.RRCConn.Avg</t>
  </si>
  <si>
    <t>T1911816243_N.User.RfspGrp2.RRCConn.Avg</t>
  </si>
  <si>
    <t>T1911816243_N.User.RfspGrp3.RRCConn.Avg</t>
  </si>
  <si>
    <t>T1911816243_N.User.RfspGrp4.RRCConn.Avg</t>
  </si>
  <si>
    <t>T1911816243_N.User.RfspGrp5.RRCConn.Avg</t>
  </si>
  <si>
    <t>T1911816243_N.User.RRCConn.Avg</t>
  </si>
  <si>
    <t>T1911816243_N.User.RRCConn.Avg.CellOverlap</t>
  </si>
  <si>
    <t>T1911816243_N.User.RRCConn.B2H.Avg</t>
  </si>
  <si>
    <t>T1911816243_N.User.RRCConn.FullBW.Avg</t>
  </si>
  <si>
    <t>T1911816243_N.User.RRCConn.HetNetOverlap.Avg</t>
  </si>
  <si>
    <t>T1911816243_N.User.RRCConn.Hs.Avg</t>
  </si>
  <si>
    <t>T1911816243_N.User.RRCConn.Hs.Max</t>
  </si>
  <si>
    <t>T1911816243_N.User.RRCConn.Max</t>
  </si>
  <si>
    <t>T1911816243_N.User.RRCConn.RedCap.Avg</t>
  </si>
  <si>
    <t>T1911816243_N.User.RRCConn.RedCap.Max</t>
  </si>
  <si>
    <t>T1911816243_N.User.RRCConn.RRM.Relax.RedCap.Avg</t>
  </si>
  <si>
    <t>T1911816243_N.User.SUL.Capability.Avg</t>
  </si>
  <si>
    <t>T1911816243_N.User.SUL.Capability.Max</t>
  </si>
  <si>
    <t>T1911816243_N.User.SUL.UL.Avg</t>
  </si>
  <si>
    <t>T1911816243_N.User.UlEnhTimeFreq.Avg</t>
  </si>
  <si>
    <t>T1911816243_N.User.UlEnhTimeFreq.Max</t>
  </si>
  <si>
    <t>T1911816243_NRCellID</t>
  </si>
  <si>
    <t>T1911816243_Object</t>
  </si>
  <si>
    <t>T1911816243_PLMN</t>
  </si>
  <si>
    <t>T1911816243_RESULTTIME</t>
  </si>
  <si>
    <t>T1911816243_USERLABEL</t>
  </si>
  <si>
    <t>T1911816244_CellID</t>
  </si>
  <si>
    <t>T1911816244_DST</t>
  </si>
  <si>
    <t>T1911816244_ELEMENTTYPE</t>
  </si>
  <si>
    <t>T1911816244_END_TIME</t>
  </si>
  <si>
    <t>T1911816244_gNodeBFunctionName</t>
  </si>
  <si>
    <t>T1911816244_gNodeBID</t>
  </si>
  <si>
    <t>T1911816244_granularityPeriod</t>
  </si>
  <si>
    <t>T1911816244_MEASUREDOBJECTID</t>
  </si>
  <si>
    <t>T1911816244_N.DRB.Active.DL.Avg</t>
  </si>
  <si>
    <t>T1911816244_N.DRB.Active.DL.Max</t>
  </si>
  <si>
    <t>T1911816244_N.IntergNB.DL.JT.SchUser.Sum</t>
  </si>
  <si>
    <t>T1911816244_N.IntergNB.UL.CoMP.SchUser.Sum</t>
  </si>
  <si>
    <t>T1911816244_N.IntragNB.DL.JT.SchUser.Sum</t>
  </si>
  <si>
    <t>T1911816244_N.IntragNB.DL.NCJT.SchUser.Sum</t>
  </si>
  <si>
    <t>T1911816244_N.IntragNB.UL.CoMP.SchUser.Sum</t>
  </si>
  <si>
    <t>T1911816244_N.LampSite.VMM.CELL.User.IndepMeas.Avg</t>
  </si>
  <si>
    <t>T1911816244_N.User.CA.PCell.DL.SCellAct.Avg</t>
  </si>
  <si>
    <t>T1911816244_N.User.CA.PCell.DL.SCellAct.Max</t>
  </si>
  <si>
    <t>T1911816244_N.User.CA.PCell.UL.SCellAct.Avg</t>
  </si>
  <si>
    <t>T1911816244_N.User.CA.PCell.UL.SCellAct.Max</t>
  </si>
  <si>
    <t>T1911816244_N.User.CA.SCell.DL.Act.Avg</t>
  </si>
  <si>
    <t>T1911816244_N.User.CA.SCell.UL.Act.Avg</t>
  </si>
  <si>
    <t>T1911816244_N.User.IntergNB.CA.PCell.DL.SCellAct.Avg</t>
  </si>
  <si>
    <t>T1911816244_N.User.IntergNB.CA.PCell.DL.SCellAct.Max</t>
  </si>
  <si>
    <t>T1911816244_N.User.IntergNB.CA.PCell.UL.SCellAct.Avg</t>
  </si>
  <si>
    <t>T1911816244_N.User.IntergNB.CA.SCell.DL.Act.Avg</t>
  </si>
  <si>
    <t>T1911816244_N.User.RRCConn.Active.Avg</t>
  </si>
  <si>
    <t>T1911816244_N.User.RRCConn.Active.B2H.Avg</t>
  </si>
  <si>
    <t>T1911816244_N.User.RRCConn.Active.DL.Avg</t>
  </si>
  <si>
    <t>T1911816244_N.User.RRCConn.Active.DL.Max</t>
  </si>
  <si>
    <t>T1911816244_N.User.RRCConn.Active.Max</t>
  </si>
  <si>
    <t>T1911816244_N.User.RRCConn.Active.UL.Avg</t>
  </si>
  <si>
    <t>T1911816244_N.User.RRCConn.Active.UL.Edge.Avg</t>
  </si>
  <si>
    <t>T1911816244_N.User.RRCConn.Active.UL.Max</t>
  </si>
  <si>
    <t>T1911816244_N.User.RRCConn.DMM.TrpOverlap.Avg</t>
  </si>
  <si>
    <t>T1911816244_N.User.Schedule.Dl.Sum</t>
  </si>
  <si>
    <t>T1911816244_N.User.Schedule.Ul.Sum</t>
  </si>
  <si>
    <t>T1911816244_NRDUCellID</t>
  </si>
  <si>
    <t>T1911816244_NRDUCellName</t>
  </si>
  <si>
    <t>T1911816244_Object</t>
  </si>
  <si>
    <t>T1911816244_PLMN</t>
  </si>
  <si>
    <t>T1911816244_RESULTTIME</t>
  </si>
  <si>
    <t>T1911816244_USERLABEL</t>
  </si>
  <si>
    <t>T1911816247_CellID</t>
  </si>
  <si>
    <t>T1911816247_DST</t>
  </si>
  <si>
    <t>T1911816247_ELEMENTTYPE</t>
  </si>
  <si>
    <t>T1911816247_END_TIME</t>
  </si>
  <si>
    <t>T1911816247_gNodeBFunctionName</t>
  </si>
  <si>
    <t>T1911816247_gNodeBID</t>
  </si>
  <si>
    <t>T1911816247_granularityPeriod</t>
  </si>
  <si>
    <t>T1911816247_MEASUREDOBJECTID</t>
  </si>
  <si>
    <t>T1911816247_N.3CC.CA.ThpTime.DL.RmvLastSlot</t>
  </si>
  <si>
    <t>T1911816247_N.3CC.CA.ThpVol.DL</t>
  </si>
  <si>
    <t>T1911816247_N.3CC.CA.ThpVol.DL.LastSlot</t>
  </si>
  <si>
    <t>T1911816247_N.BWP.ThpTime.DL.RmvLastSlot</t>
  </si>
  <si>
    <t>T1911816247_N.BWP.ThpTime.UE.UL.RmvSmallPkt</t>
  </si>
  <si>
    <t>T1911816247_N.BWP.ThpVol.DL</t>
  </si>
  <si>
    <t>T1911816247_N.BWP.ThpVol.DL.LastSlot</t>
  </si>
  <si>
    <t>T1911816247_N.BWP.ThpVol.UE.UL.SmallPkt</t>
  </si>
  <si>
    <t>T1911816247_N.BWP.ThpVol.UL</t>
  </si>
  <si>
    <t>T1911816247_N.CA.PCell.ThpVol.Dl.Cell</t>
  </si>
  <si>
    <t>T1911816247_N.CA.PCell.ThpVol.Ul.Cell</t>
  </si>
  <si>
    <t>T1911816247_N.CA.SccActiveUser.ThpVol.DL</t>
  </si>
  <si>
    <t>T1911816247_N.CA.SccActiveUser.ThpVol.UL</t>
  </si>
  <si>
    <t>T1911816247_N.CA.SccConfigUser.ThpTime.DL.RmvLastSlot</t>
  </si>
  <si>
    <t>T1911816247_N.CA.SccConfigUser.ThpVol.DL</t>
  </si>
  <si>
    <t>T1911816247_N.CA.SccConfigUser.ThpVol.DL.LastSlot</t>
  </si>
  <si>
    <t>T1911816247_N.CA.SCell.ThpVol.Dl.Cell</t>
  </si>
  <si>
    <t>T1911816247_N.CA.SCell.ThpVol.Ul.Cell</t>
  </si>
  <si>
    <t>T1911816247_N.CA.ThpTime.DL.RmvLastSlot</t>
  </si>
  <si>
    <t>T1911816247_N.CA.ThpTime.UL.RmvSmallPkt</t>
  </si>
  <si>
    <t>T1911816247_N.CA.ThpVol.DL.LastSlot</t>
  </si>
  <si>
    <t>T1911816247_N.CA.ThpVol.UL.SmallPkt</t>
  </si>
  <si>
    <t>T1911816247_N.IntergNB.CA.SccActiveUser.ThpVol.DL</t>
  </si>
  <si>
    <t>T1911816247_N.IntergNB.CA.ThpTime.DL.RmvLastSlot</t>
  </si>
  <si>
    <t>T1911816247_N.IntergNB.CA.ThpVol.DL.LastSlot</t>
  </si>
  <si>
    <t>T1911816247_N.MAC.SDU.ThpVol.DL.Cell</t>
  </si>
  <si>
    <t>T1911816247_N.MAC.SDU.ThpVol.UL.Cell</t>
  </si>
  <si>
    <t>T1911816247_N.Massive.CA.ThpTime.DL.RmvLastSlot</t>
  </si>
  <si>
    <t>T1911816247_N.Massive.CA.ThpVol.DL</t>
  </si>
  <si>
    <t>T1911816247_N.Massive.CA.ThpVol.DL.LastSlot</t>
  </si>
  <si>
    <t>T1911816247_N.NSA.ThpVol.DL</t>
  </si>
  <si>
    <t>T1911816247_N.NSA.ThpVol.UL</t>
  </si>
  <si>
    <t>T1911816247_N.RLC.ThpTime.5QI1</t>
  </si>
  <si>
    <t>T1911816247_N.RLC.ThpTime.5QI2</t>
  </si>
  <si>
    <t>T1911816247_N.RLC.ThpTime.DL.Cell</t>
  </si>
  <si>
    <t>T1911816247_N.RLC.ThpTime.UL.Cell</t>
  </si>
  <si>
    <t>T1911816247_N.ThpTime.DL</t>
  </si>
  <si>
    <t>T1911816247_N.ThpTime.DL.Cell</t>
  </si>
  <si>
    <t>T1911816247_N.ThpTime.DL.CellGroup.Cell</t>
  </si>
  <si>
    <t>T1911816247_N.ThpTime.DL.RmvLastSlot</t>
  </si>
  <si>
    <t>T1911816247_N.ThpTime.DL.RmvLastSlot.CellOverlap</t>
  </si>
  <si>
    <t>T1911816247_N.ThpTime.DL.RmvLastSlot.Hs</t>
  </si>
  <si>
    <t>T1911816247_N.ThpTime.DL.RmvLastSlot.RedCap</t>
  </si>
  <si>
    <t>T1911816247_N.ThpTime.DL.RmvLastSlot.UeCoop</t>
  </si>
  <si>
    <t>T1911816247_N.ThpTime.DL.RmvSmallPkt.CellOverlap</t>
  </si>
  <si>
    <t>T1911816247_N.ThpTime.DL.Transfer.RmvLastSlot</t>
  </si>
  <si>
    <t>T1911816247_N.ThpTime.SUL.UL.RmvSmallPkt</t>
  </si>
  <si>
    <t>T1911816247_N.ThpTime.UE.UL.RmvNonSpecSmallPkt</t>
  </si>
  <si>
    <t>T1911816247_N.ThpTime.UE.UL.RmvSmallPkt</t>
  </si>
  <si>
    <t>T1911816247_N.ThpTime.UE.UL.RmvSmallPkt.Edge</t>
  </si>
  <si>
    <t>T1911816247_N.ThpTime.UE.UL.RmvSmallPkt.Hs</t>
  </si>
  <si>
    <t>T1911816247_N.ThpTime.UE.UL.RmvSmallPkt.RedCap</t>
  </si>
  <si>
    <t>T1911816247_N.ThpTime.UE.UL.Transfer.RmvSmallPkt</t>
  </si>
  <si>
    <t>T1911816247_N.ThpTime.UL</t>
  </si>
  <si>
    <t>T1911816247_N.ThpTime.UL.Cell</t>
  </si>
  <si>
    <t>T1911816247_N.ThpTime.UL.CellGroup.Cell</t>
  </si>
  <si>
    <t>T1911816247_N.ThpTime.UL.RmvSmallPkt.CellOverlap</t>
  </si>
  <si>
    <t>T1911816247_N.ThpVol.DL</t>
  </si>
  <si>
    <t>T1911816247_N.ThpVol.DL.B2H</t>
  </si>
  <si>
    <t>T1911816247_N.ThpVol.DL.Bearer.Max</t>
  </si>
  <si>
    <t>T1911816247_N.ThpVol.DL.Cell</t>
  </si>
  <si>
    <t>T1911816247_N.ThpVol.DL.Cell.Max</t>
  </si>
  <si>
    <t>T1911816247_N.ThpVol.DL.CellOverlap</t>
  </si>
  <si>
    <t>T1911816247_N.ThpVol.DL.Hs</t>
  </si>
  <si>
    <t>T1911816247_N.ThpVol.DL.LastSlot</t>
  </si>
  <si>
    <t>T1911816247_N.ThpVol.DL.LastSlot.CellOverlap</t>
  </si>
  <si>
    <t>T1911816247_N.ThpVol.DL.LastSlot.Hs</t>
  </si>
  <si>
    <t>T1911816247_N.ThpVol.DL.LastSlot.RedCap</t>
  </si>
  <si>
    <t>T1911816247_N.ThpVol.DL.LastSlot.UeCoop</t>
  </si>
  <si>
    <t>T1911816247_N.ThpVol.DL.RedCap</t>
  </si>
  <si>
    <t>T1911816247_N.ThpVol.DL.SmallPkt.CellOverlap</t>
  </si>
  <si>
    <t>T1911816247_N.ThpVol.DL.UeCoop</t>
  </si>
  <si>
    <t>T1911816247_N.ThpVol.MbsBroadcast</t>
  </si>
  <si>
    <t>T1911816247_N.ThpVol.SUL.UL</t>
  </si>
  <si>
    <t>T1911816247_N.ThpVol.SUL.UL.Cell</t>
  </si>
  <si>
    <t>T1911816247_N.ThpVol.SUL.UL.SmallPkt</t>
  </si>
  <si>
    <t>T1911816247_N.ThpVol.UE.UL.NonSpecSmallPkt</t>
  </si>
  <si>
    <t>T1911816247_N.ThpVol.UE.UL.SmallPkt</t>
  </si>
  <si>
    <t>T1911816247_N.ThpVol.UE.UL.SmallPkt.Edge</t>
  </si>
  <si>
    <t>T1911816247_N.ThpVol.UE.UL.SmallPkt.Hs</t>
  </si>
  <si>
    <t>T1911816247_N.ThpVol.UE.UL.SmallPkt.RedCap</t>
  </si>
  <si>
    <t>T1911816247_N.ThpVol.UL</t>
  </si>
  <si>
    <t>T1911816247_N.ThpVol.UL.B2H</t>
  </si>
  <si>
    <t>T1911816247_N.ThpVol.UL.Bearer.Max</t>
  </si>
  <si>
    <t>T1911816247_N.ThpVol.UL.Cell</t>
  </si>
  <si>
    <t>T1911816247_N.ThpVol.UL.Cell.Max</t>
  </si>
  <si>
    <t>T1911816247_N.ThpVol.UL.CellOverlap</t>
  </si>
  <si>
    <t>T1911816247_N.ThpVol.UL.Edge</t>
  </si>
  <si>
    <t>T1911816247_N.ThpVol.UL.Hs</t>
  </si>
  <si>
    <t>T1911816247_N.ThpVol.UL.RedCap</t>
  </si>
  <si>
    <t>T1911816247_N.ThpVol.UL.SmallPkt.CellOverlap</t>
  </si>
  <si>
    <t>T1911816247_N.Time.DL.RmvLastSlot.HetNetOverlap</t>
  </si>
  <si>
    <t>T1911816247_N.Volume.DL.HetNetOverlap</t>
  </si>
  <si>
    <t>T1911816247_N.Volume.DL.LastSlot.HetNetOverlap</t>
  </si>
  <si>
    <t>T1911816247_NRDUCellID</t>
  </si>
  <si>
    <t>T1911816247_NRDUCellName</t>
  </si>
  <si>
    <t>T1911816247_Object</t>
  </si>
  <si>
    <t>T1911816247_PLMN</t>
  </si>
  <si>
    <t>T1911816247_RESULTTIME</t>
  </si>
  <si>
    <t>T1911816247_USERLABEL</t>
  </si>
  <si>
    <t>T1911816249_CellID</t>
  </si>
  <si>
    <t>T1911816249_DST</t>
  </si>
  <si>
    <t>T1911816249_ELEMENTTYPE</t>
  </si>
  <si>
    <t>T1911816249_END_TIME</t>
  </si>
  <si>
    <t>T1911816249_gNodeBFunctionName</t>
  </si>
  <si>
    <t>T1911816249_gNodeBID</t>
  </si>
  <si>
    <t>T1911816249_granularityPeriod</t>
  </si>
  <si>
    <t>T1911816249_MEASUREDOBJECTID</t>
  </si>
  <si>
    <t>T1911816249_N.CA.PRB.DL.PCell.Used.Avg</t>
  </si>
  <si>
    <t>T1911816249_N.CA.PRB.DL.SCell.Used.Avg</t>
  </si>
  <si>
    <t>T1911816249_N.CA.PRB.UL.PCell.Used.Avg</t>
  </si>
  <si>
    <t>T1911816249_N.CA.PRB.UL.SCell.Used.Avg</t>
  </si>
  <si>
    <t>T1911816249_N.CCE.Avail.Avg</t>
  </si>
  <si>
    <t>T1911816249_N.CCE.Avail.Equivalent</t>
  </si>
  <si>
    <t>T1911816249_N.CCE.CommDCI.Used.Avg</t>
  </si>
  <si>
    <t>T1911816249_N.CCE.CSIRSDCI.Used.Avg</t>
  </si>
  <si>
    <t>T1911816249_N.CCE.DL.AggLvl16Num</t>
  </si>
  <si>
    <t>T1911816249_N.CCE.DL.AggLvl1Num</t>
  </si>
  <si>
    <t>T1911816249_N.CCE.DL.AggLvl2Num</t>
  </si>
  <si>
    <t>T1911816249_N.CCE.DL.AggLvl4Num</t>
  </si>
  <si>
    <t>T1911816249_N.CCE.DL.AggLvl8Num</t>
  </si>
  <si>
    <t>T1911816249_N.CCE.DL.AllocReq.Num</t>
  </si>
  <si>
    <t>T1911816249_N.CCE.DLDCI.Used.Avg</t>
  </si>
  <si>
    <t>T1911816249_N.CCE.DLDCI.Used.Equivalent</t>
  </si>
  <si>
    <t>T1911816249_N.CCE.DLDCI.Used.ViNR</t>
  </si>
  <si>
    <t>T1911816249_N.CCE.DLDCI.Used.VoNR</t>
  </si>
  <si>
    <t>T1911816249_N.CCE.MbsBroadcastDCI.Used.Avg</t>
  </si>
  <si>
    <t>T1911816249_N.CCE.MU.LayerGreaterThan1.Num</t>
  </si>
  <si>
    <t>T1911816249_N.CCE.SRSDCI.Used.Avg</t>
  </si>
  <si>
    <t>T1911816249_N.CCE.UL.AggLvl16Num</t>
  </si>
  <si>
    <t>T1911816249_N.CCE.UL.AggLvl1Num</t>
  </si>
  <si>
    <t>T1911816249_N.CCE.UL.AggLvl2Num</t>
  </si>
  <si>
    <t>T1911816249_N.CCE.UL.AggLvl4Num</t>
  </si>
  <si>
    <t>T1911816249_N.CCE.UL.AggLvl8Num</t>
  </si>
  <si>
    <t>T1911816249_N.CCE.UL.AllocReq.Num</t>
  </si>
  <si>
    <t>T1911816249_N.CCE.UL.Avail.Equivalent</t>
  </si>
  <si>
    <t>T1911816249_N.CCE.UL.Used.Equivalent</t>
  </si>
  <si>
    <t>T1911816249_N.CCE.ULDCI.Avail.Equivalent</t>
  </si>
  <si>
    <t>T1911816249_N.CCE.ULDCI.Used.Avg</t>
  </si>
  <si>
    <t>T1911816249_N.CCE.ULDCI.Used.Equivalent</t>
  </si>
  <si>
    <t>T1911816249_N.CCE.ULDCI.Used.ViNR</t>
  </si>
  <si>
    <t>T1911816249_N.CCE.ULDCI.Used.VoNR</t>
  </si>
  <si>
    <t>T1911816249_N.CCE.Used.Avg</t>
  </si>
  <si>
    <t>T1911816249_N.ChMeas.PRB.DL.FWA.B2H.Used</t>
  </si>
  <si>
    <t>T1911816249_N.ChMeas.PRB.DL.FWA.PrivateLine.Used</t>
  </si>
  <si>
    <t>T1911816249_N.ChMeas.PRB.UL.FWA.B2H.Used</t>
  </si>
  <si>
    <t>T1911816249_N.ChMeas.PRB.UL.FWA.PrivateLine.Used</t>
  </si>
  <si>
    <t>T1911816249_N.PRB.DL.Actual.Avail.Avg</t>
  </si>
  <si>
    <t>T1911816249_N.PRB.DL.Avail.Avg</t>
  </si>
  <si>
    <t>T1911816249_N.PRB.DL.BroadcastMrbUsed.Avg</t>
  </si>
  <si>
    <t>T1911816249_N.PRB.DL.CellCoordinatedUsed.Avg</t>
  </si>
  <si>
    <t>T1911816249_N.PRB.DL.CoordinatedUsed.Avg</t>
  </si>
  <si>
    <t>T1911816249_N.PRB.DL.DrbUsed.Avg</t>
  </si>
  <si>
    <t>T1911816249_N.PRB.DL.ExtendUsed.Avg</t>
  </si>
  <si>
    <t>T1911816249_N.PRB.DL.RedCap.Avail.Avg</t>
  </si>
  <si>
    <t>T1911816249_N.PRB.DL.SrbUsed.Avg</t>
  </si>
  <si>
    <t>T1911816249_N.PRB.DL.Used.Avg</t>
  </si>
  <si>
    <t>T1911816249_N.PRB.PDSCH.Util.Samp.Index0</t>
  </si>
  <si>
    <t>T1911816249_N.PRB.PDSCH.Util.Samp.Index1</t>
  </si>
  <si>
    <t>T1911816249_N.PRB.PDSCH.Util.Samp.Index2</t>
  </si>
  <si>
    <t>T1911816249_N.PRB.PDSCH.Util.Samp.Index3</t>
  </si>
  <si>
    <t>T1911816249_N.PRB.PDSCH.Util.Samp.Index4</t>
  </si>
  <si>
    <t>T1911816249_N.PRB.PDSCH.Util.Samp.Index5</t>
  </si>
  <si>
    <t>T1911816249_N.PRB.PDSCH.Util.Samp.Index6</t>
  </si>
  <si>
    <t>T1911816249_N.PRB.PDSCH.Util.Samp.Index7</t>
  </si>
  <si>
    <t>T1911816249_N.PRB.PDSCH.Util.Samp.Index8</t>
  </si>
  <si>
    <t>T1911816249_N.PRB.PDSCH.Util.Samp.Index9</t>
  </si>
  <si>
    <t>T1911816249_N.PRB.PUSCH.Used.Avg</t>
  </si>
  <si>
    <t>T1911816249_N.PRB.PUSCH.Util.Samp.Index0</t>
  </si>
  <si>
    <t>T1911816249_N.PRB.PUSCH.Util.Samp.Index1</t>
  </si>
  <si>
    <t>T1911816249_N.PRB.PUSCH.Util.Samp.Index2</t>
  </si>
  <si>
    <t>T1911816249_N.PRB.PUSCH.Util.Samp.Index3</t>
  </si>
  <si>
    <t>T1911816249_N.PRB.PUSCH.Util.Samp.Index4</t>
  </si>
  <si>
    <t>T1911816249_N.PRB.PUSCH.Util.Samp.Index5</t>
  </si>
  <si>
    <t>T1911816249_N.PRB.PUSCH.Util.Samp.Index6</t>
  </si>
  <si>
    <t>T1911816249_N.PRB.PUSCH.Util.Samp.Index7</t>
  </si>
  <si>
    <t>T1911816249_N.PRB.PUSCH.Util.Samp.Index8</t>
  </si>
  <si>
    <t>T1911816249_N.PRB.PUSCH.Util.Samp.Index9</t>
  </si>
  <si>
    <t>T1911816249_N.PRB.UL.Actual.Avail.Avg</t>
  </si>
  <si>
    <t>T1911816249_N.PRB.UL.Avail.Avg</t>
  </si>
  <si>
    <t>T1911816249_N.PRB.UL.DrbUsed.Avg</t>
  </si>
  <si>
    <t>T1911816249_N.PRB.UL.Prealloc.UeCoop.Used.Avg</t>
  </si>
  <si>
    <t>T1911816249_N.PRB.UL.Prealloc.Used.Avg</t>
  </si>
  <si>
    <t>T1911816249_N.PRB.UL.PUSCH.Actual.Avail.Avg</t>
  </si>
  <si>
    <t>T1911816249_N.PRB.UL.PUSCH.Avail.Avg</t>
  </si>
  <si>
    <t>T1911816249_N.PRB.UL.RedCap.Avail.Avg</t>
  </si>
  <si>
    <t>T1911816249_N.PRB.UL.Used.Avg</t>
  </si>
  <si>
    <t>T1911816249_N.PRBAvail.DL.NsGrp0.Avg</t>
  </si>
  <si>
    <t>T1911816249_N.PRBAvail.DL.NsGrp1.Avg</t>
  </si>
  <si>
    <t>T1911816249_N.PRBAvail.DL.NsGrp2.Avg</t>
  </si>
  <si>
    <t>T1911816249_N.PRBAvail.DL.NsGrp3.Avg</t>
  </si>
  <si>
    <t>T1911816249_N.PRBAvail.DL.NsGrp4.Avg</t>
  </si>
  <si>
    <t>T1911816249_N.PRBAvail.DL.NsGrp5.Avg</t>
  </si>
  <si>
    <t>T1911816249_N.PRBAvail.UL.NsGrp0.Avg</t>
  </si>
  <si>
    <t>T1911816249_N.PRBAvail.UL.NsGrp1.Avg</t>
  </si>
  <si>
    <t>T1911816249_N.PRBAvail.UL.NsGrp2.Avg</t>
  </si>
  <si>
    <t>T1911816249_N.PRBAvail.UL.NsGrp3.Avg</t>
  </si>
  <si>
    <t>T1911816249_N.PRBAvail.UL.NsGrp4.Avg</t>
  </si>
  <si>
    <t>T1911816249_N.PRBAvail.UL.NsGrp5.Avg</t>
  </si>
  <si>
    <t>T1911816249_N.PRBUsed.DL.NsGrp0.Avg</t>
  </si>
  <si>
    <t>T1911816249_N.PRBUsed.DL.NsGrp1.Avg</t>
  </si>
  <si>
    <t>T1911816249_N.PRBUsed.DL.NsGrp2.Avg</t>
  </si>
  <si>
    <t>T1911816249_N.PRBUsed.DL.NsGrp3.Avg</t>
  </si>
  <si>
    <t>T1911816249_N.PRBUsed.DL.NsGrp4.Avg</t>
  </si>
  <si>
    <t>T1911816249_N.PRBUsed.DL.NsGrp5.Avg</t>
  </si>
  <si>
    <t>T1911816249_N.PRBUsed.DL.RedCap.Avg</t>
  </si>
  <si>
    <t>T1911816249_N.PRBUsed.DL.RfspGrp0.Avg</t>
  </si>
  <si>
    <t>T1911816249_N.PRBUsed.DL.RfspGrp1.Avg</t>
  </si>
  <si>
    <t>T1911816249_N.PRBUsed.DL.RfspGrp2.Avg</t>
  </si>
  <si>
    <t>T1911816249_N.PRBUsed.DL.RfspGrp3.Avg</t>
  </si>
  <si>
    <t>T1911816249_N.PRBUsed.DL.RfspGrp4.Avg</t>
  </si>
  <si>
    <t>T1911816249_N.PRBUsed.DL.RfspGrp5.Avg</t>
  </si>
  <si>
    <t>T1911816249_N.PRBUsed.UL.NsGrp0.Avg</t>
  </si>
  <si>
    <t>T1911816249_N.PRBUsed.UL.NsGrp1.Avg</t>
  </si>
  <si>
    <t>T1911816249_N.PRBUsed.UL.NsGrp2.Avg</t>
  </si>
  <si>
    <t>T1911816249_N.PRBUsed.UL.NsGrp3.Avg</t>
  </si>
  <si>
    <t>T1911816249_N.PRBUsed.UL.NsGrp4.Avg</t>
  </si>
  <si>
    <t>T1911816249_N.PRBUsed.UL.NsGrp5.Avg</t>
  </si>
  <si>
    <t>T1911816249_N.PRBUsed.UL.RedCap.Avg</t>
  </si>
  <si>
    <t>T1911816249_N.PRBUsed.UL.RfspGrp0.Avg</t>
  </si>
  <si>
    <t>T1911816249_N.PRBUsed.UL.RfspGrp1.Avg</t>
  </si>
  <si>
    <t>T1911816249_N.PRBUsed.UL.RfspGrp2.Avg</t>
  </si>
  <si>
    <t>T1911816249_N.PRBUsed.UL.RfspGrp3.Avg</t>
  </si>
  <si>
    <t>T1911816249_N.PRBUsed.UL.RfspGrp4.Avg</t>
  </si>
  <si>
    <t>T1911816249_N.PRBUsed.UL.RfspGrp5.Avg</t>
  </si>
  <si>
    <t>T1911816249_N.Static.CCE.Avail.Avg</t>
  </si>
  <si>
    <t>T1911816249_NRDUCellID</t>
  </si>
  <si>
    <t>T1911816249_NRDUCellName</t>
  </si>
  <si>
    <t>T1911816249_Object</t>
  </si>
  <si>
    <t>T1911816249_PLMN</t>
  </si>
  <si>
    <t>T1911816249_RESULTTIME</t>
  </si>
  <si>
    <t>T1911816249_USERLABEL</t>
  </si>
  <si>
    <t>T1911816251_CellID</t>
  </si>
  <si>
    <t>T1911816251_DST</t>
  </si>
  <si>
    <t>T1911816251_ELEMENTTYPE</t>
  </si>
  <si>
    <t>T1911816251_END_TIME</t>
  </si>
  <si>
    <t>T1911816251_gNodeBFunctionName</t>
  </si>
  <si>
    <t>T1911816251_gNodeBID</t>
  </si>
  <si>
    <t>T1911816251_granularityPeriod</t>
  </si>
  <si>
    <t>T1911816251_MEASUREDOBJECTID</t>
  </si>
  <si>
    <t>T1911816251_N.DL.SCH.1024QAM.ErrTB.Ibler</t>
  </si>
  <si>
    <t>T1911816251_N.DL.SCH.1024QAM.ErrTB.Rbler</t>
  </si>
  <si>
    <t>T1911816251_N.DL.SCH.1024QAM.TB</t>
  </si>
  <si>
    <t>T1911816251_N.DL.SCH.1024QAM.TB.Retrans</t>
  </si>
  <si>
    <t>T1911816251_N.DL.SCH.16QAM.ErrTB.Ibler</t>
  </si>
  <si>
    <t>T1911816251_N.DL.SCH.16QAM.ErrTB.Rbler</t>
  </si>
  <si>
    <t>T1911816251_N.DL.SCH.16QAM.TB</t>
  </si>
  <si>
    <t>T1911816251_N.DL.SCH.16QAM.TB.Retrans</t>
  </si>
  <si>
    <t>T1911816251_N.DL.SCH.256QAM.ErrTB.Ibler</t>
  </si>
  <si>
    <t>T1911816251_N.DL.SCH.256QAM.ErrTB.Rbler</t>
  </si>
  <si>
    <t>T1911816251_N.DL.SCH.256QAM.TB</t>
  </si>
  <si>
    <t>T1911816251_N.DL.SCH.256QAM.TB.Retrans</t>
  </si>
  <si>
    <t>T1911816251_N.DL.SCH.64QAM.ErrTB.Ibler</t>
  </si>
  <si>
    <t>T1911816251_N.DL.SCH.64QAM.ErrTB.Rbler</t>
  </si>
  <si>
    <t>T1911816251_N.DL.SCH.64QAM.TB</t>
  </si>
  <si>
    <t>T1911816251_N.DL.SCH.64QAM.TB.Retrans</t>
  </si>
  <si>
    <t>T1911816251_N.DL.SCH.ErrTB.Ibler.5QI1</t>
  </si>
  <si>
    <t>T1911816251_N.DL.SCH.ErrTB.Ibler.5QI2</t>
  </si>
  <si>
    <t>T1911816251_N.DL.SCH.ErrTB.Rbler.5QI1</t>
  </si>
  <si>
    <t>T1911816251_N.DL.SCH.ErrTB.Rbler.5QI2</t>
  </si>
  <si>
    <t>T1911816251_N.DL.SCH.QPSK.ErrTB.Ibler</t>
  </si>
  <si>
    <t>T1911816251_N.DL.SCH.QPSK.ErrTB.Rbler</t>
  </si>
  <si>
    <t>T1911816251_N.DL.SCH.QPSK.TB</t>
  </si>
  <si>
    <t>T1911816251_N.DL.SCH.QPSK.TB.Retrans</t>
  </si>
  <si>
    <t>T1911816251_N.DL.SCH.TB.5QI1</t>
  </si>
  <si>
    <t>T1911816251_N.DL.SCH.TB.5QI2</t>
  </si>
  <si>
    <t>T1911816251_N.DL.SCH.TB.Retrans.5QI1</t>
  </si>
  <si>
    <t>T1911816251_N.DL.SCH.TB.Retrans.5QI2</t>
  </si>
  <si>
    <t>T1911816251_N.PDSCH.InitTbDl.Rank1</t>
  </si>
  <si>
    <t>T1911816251_N.PDSCH.InitTbDl.Rank2</t>
  </si>
  <si>
    <t>T1911816251_N.PDSCH.InitTbDl.Rank3</t>
  </si>
  <si>
    <t>T1911816251_N.PDSCH.InitTbDl.Rank4</t>
  </si>
  <si>
    <t>T1911816251_N.PDSCH.InitTbDl.Rank5</t>
  </si>
  <si>
    <t>T1911816251_N.PDSCH.InitTbDl.Rank6</t>
  </si>
  <si>
    <t>T1911816251_N.PDSCH.InitTbDl.Rank7</t>
  </si>
  <si>
    <t>T1911816251_N.PDSCH.InitTbDl.Rank8</t>
  </si>
  <si>
    <t>T1911816251_N.PDSCH.NbrTbDl.Rank1</t>
  </si>
  <si>
    <t>T1911816251_N.PDSCH.NbrTbDl.Rank2</t>
  </si>
  <si>
    <t>T1911816251_N.PDSCH.NbrTbDl.Rank3</t>
  </si>
  <si>
    <t>T1911816251_N.PDSCH.NbrTbDl.Rank4</t>
  </si>
  <si>
    <t>T1911816251_N.PDSCH.NbrTbDl.Rank5</t>
  </si>
  <si>
    <t>T1911816251_N.PDSCH.NbrTbDl.Rank6</t>
  </si>
  <si>
    <t>T1911816251_N.PDSCH.NbrTbDl.Rank7</t>
  </si>
  <si>
    <t>T1911816251_N.PDSCH.NbrTbDl.Rank8</t>
  </si>
  <si>
    <t>T1911816251_N.PUSCH.InitTbUl.Rank1</t>
  </si>
  <si>
    <t>T1911816251_N.PUSCH.InitTbUl.Rank2</t>
  </si>
  <si>
    <t>T1911816251_N.PUSCH.TbUl.Rank1</t>
  </si>
  <si>
    <t>T1911816251_N.PUSCH.TbUl.Rank2</t>
  </si>
  <si>
    <t>T1911816251_N.Traffic.DL.SCH.1024QAM.TB.Bits</t>
  </si>
  <si>
    <t>T1911816251_N.Traffic.DL.SCH.16QAM.TB.Bits</t>
  </si>
  <si>
    <t>T1911816251_N.Traffic.DL.SCH.256QAM.TB.Bits</t>
  </si>
  <si>
    <t>T1911816251_N.Traffic.DL.SCH.64QAM.TB.Bits</t>
  </si>
  <si>
    <t>T1911816251_N.Traffic.DL.SCH.QPSK.TB.Bits</t>
  </si>
  <si>
    <t>T1911816251_N.UL.SCH.16QAM.ErrTB.Ibler</t>
  </si>
  <si>
    <t>T1911816251_N.UL.SCH.16QAM.ErrTB.Rbler</t>
  </si>
  <si>
    <t>T1911816251_N.UL.SCH.16QAM.TB</t>
  </si>
  <si>
    <t>T1911816251_N.UL.SCH.16QAM.TB.Retrans</t>
  </si>
  <si>
    <t>T1911816251_N.UL.SCH.256QAM.ErrTB.Ibler</t>
  </si>
  <si>
    <t>T1911816251_N.UL.SCH.256QAM.ErrTB.Rbler</t>
  </si>
  <si>
    <t>T1911816251_N.UL.SCH.256QAM.TB</t>
  </si>
  <si>
    <t>T1911816251_N.UL.SCH.256QAM.TB.Retrans</t>
  </si>
  <si>
    <t>T1911816251_N.UL.SCH.64QAM.ErrTB.Ibler</t>
  </si>
  <si>
    <t>T1911816251_N.UL.SCH.64QAM.ErrTB.Rbler</t>
  </si>
  <si>
    <t>T1911816251_N.UL.SCH.64QAM.TB</t>
  </si>
  <si>
    <t>T1911816251_N.UL.SCH.64QAM.TB.Retrans</t>
  </si>
  <si>
    <t>T1911816251_N.UL.SCH.ErrTB.Ibler.5QI1</t>
  </si>
  <si>
    <t>T1911816251_N.UL.SCH.ErrTB.Ibler.5QI2</t>
  </si>
  <si>
    <t>T1911816251_N.UL.SCH.HalfPiBPSK.ErrTB.Ibler</t>
  </si>
  <si>
    <t>T1911816251_N.UL.SCH.HalfPiBPSK.ErrTB.Rbler</t>
  </si>
  <si>
    <t>T1911816251_N.UL.SCH.HalfPiBPSK.TB</t>
  </si>
  <si>
    <t>T1911816251_N.UL.SCH.HalfPiBPSK.TB.Retrans</t>
  </si>
  <si>
    <t>T1911816251_N.UL.SCH.QPSK.ErrTB.Ibler</t>
  </si>
  <si>
    <t>T1911816251_N.UL.SCH.QPSK.ErrTB.Rbler</t>
  </si>
  <si>
    <t>T1911816251_N.UL.SCH.QPSK.TB</t>
  </si>
  <si>
    <t>T1911816251_N.UL.SCH.QPSK.TB.Retrans</t>
  </si>
  <si>
    <t>T1911816251_N.UL.SCH.TB.5QI1</t>
  </si>
  <si>
    <t>T1911816251_N.UL.SCH.TB.5QI2</t>
  </si>
  <si>
    <t>T1911816251_N.UL.SCH.TB.Retrans.5QI1</t>
  </si>
  <si>
    <t>T1911816251_N.UL.SCH.TB.Retrans.5QI2</t>
  </si>
  <si>
    <t>T1911816251_NRDUCellID</t>
  </si>
  <si>
    <t>T1911816251_NRDUCellName</t>
  </si>
  <si>
    <t>T1911816251_Object</t>
  </si>
  <si>
    <t>T1911816251_PLMN</t>
  </si>
  <si>
    <t>T1911816251_RESULTTIME</t>
  </si>
  <si>
    <t>T1911816251_USERLABEL</t>
  </si>
  <si>
    <t>T1911816252_CellID</t>
  </si>
  <si>
    <t>T1911816252_DST</t>
  </si>
  <si>
    <t>T1911816252_ELEMENTTYPE</t>
  </si>
  <si>
    <t>T1911816252_END_TIME</t>
  </si>
  <si>
    <t>T1911816252_gNodeBFunctionName</t>
  </si>
  <si>
    <t>T1911816252_gNodeBID</t>
  </si>
  <si>
    <t>T1911816252_granularityPeriod</t>
  </si>
  <si>
    <t>T1911816252_MEASUREDOBJECTID</t>
  </si>
  <si>
    <t>T1911816252_N.ChMeas.PDSCH.MCS</t>
  </si>
  <si>
    <t>T1911816252_N.ChMeas.PDSCH.MCS.1</t>
  </si>
  <si>
    <t>T1911816252_N.ChMeas.PDSCH.MCS.10</t>
  </si>
  <si>
    <t>T1911816252_N.ChMeas.PDSCH.MCS.11</t>
  </si>
  <si>
    <t>T1911816252_N.ChMeas.PDSCH.MCS.12</t>
  </si>
  <si>
    <t>T1911816252_N.ChMeas.PDSCH.MCS.13</t>
  </si>
  <si>
    <t>T1911816252_N.ChMeas.PDSCH.MCS.14</t>
  </si>
  <si>
    <t>T1911816252_N.ChMeas.PDSCH.MCS.15</t>
  </si>
  <si>
    <t>T1911816252_N.ChMeas.PDSCH.MCS.16</t>
  </si>
  <si>
    <t>T1911816252_N.ChMeas.PDSCH.MCS.17</t>
  </si>
  <si>
    <t>T1911816252_N.ChMeas.PDSCH.MCS.18</t>
  </si>
  <si>
    <t>T1911816252_N.ChMeas.PDSCH.MCS.19</t>
  </si>
  <si>
    <t>T1911816252_N.ChMeas.PDSCH.MCS.2</t>
  </si>
  <si>
    <t>T1911816252_N.ChMeas.PDSCH.MCS.20</t>
  </si>
  <si>
    <t>T1911816252_N.ChMeas.PDSCH.MCS.21</t>
  </si>
  <si>
    <t>T1911816252_N.ChMeas.PDSCH.MCS.22</t>
  </si>
  <si>
    <t>T1911816252_N.ChMeas.PDSCH.MCS.23</t>
  </si>
  <si>
    <t>T1911816252_N.ChMeas.PDSCH.MCS.24</t>
  </si>
  <si>
    <t>T1911816252_N.ChMeas.PDSCH.MCS.25</t>
  </si>
  <si>
    <t>T1911816252_N.ChMeas.PDSCH.MCS.26</t>
  </si>
  <si>
    <t>T1911816252_N.ChMeas.PDSCH.MCS.27</t>
  </si>
  <si>
    <t>T1911816252_N.ChMeas.PDSCH.MCS.28</t>
  </si>
  <si>
    <t>T1911816252_N.ChMeas.PDSCH.MCS.29</t>
  </si>
  <si>
    <t>T1911816252_N.ChMeas.PDSCH.MCS.3</t>
  </si>
  <si>
    <t>T1911816252_N.ChMeas.PDSCH.MCS.30</t>
  </si>
  <si>
    <t>T1911816252_N.ChMeas.PDSCH.MCS.31</t>
  </si>
  <si>
    <t>T1911816252_N.ChMeas.PDSCH.MCS.4</t>
  </si>
  <si>
    <t>T1911816252_N.ChMeas.PDSCH.MCS.5</t>
  </si>
  <si>
    <t>T1911816252_N.ChMeas.PDSCH.MCS.6</t>
  </si>
  <si>
    <t>T1911816252_N.ChMeas.PDSCH.MCS.7</t>
  </si>
  <si>
    <t>T1911816252_N.ChMeas.PDSCH.MCS.8</t>
  </si>
  <si>
    <t>T1911816252_N.ChMeas.PDSCH.MCS.9</t>
  </si>
  <si>
    <t>T1911816252_N.ChMeas.PUSCH.256QAM.MCS</t>
  </si>
  <si>
    <t>T1911816252_N.ChMeas.PUSCH.256QAM.MCS.1</t>
  </si>
  <si>
    <t>T1911816252_N.ChMeas.PUSCH.256QAM.MCS.10</t>
  </si>
  <si>
    <t>T1911816252_N.ChMeas.PUSCH.256QAM.MCS.11</t>
  </si>
  <si>
    <t>T1911816252_N.ChMeas.PUSCH.256QAM.MCS.12</t>
  </si>
  <si>
    <t>T1911816252_N.ChMeas.PUSCH.256QAM.MCS.13</t>
  </si>
  <si>
    <t>T1911816252_N.ChMeas.PUSCH.256QAM.MCS.14</t>
  </si>
  <si>
    <t>T1911816252_N.ChMeas.PUSCH.256QAM.MCS.15</t>
  </si>
  <si>
    <t>T1911816252_N.ChMeas.PUSCH.256QAM.MCS.16</t>
  </si>
  <si>
    <t>T1911816252_N.ChMeas.PUSCH.256QAM.MCS.17</t>
  </si>
  <si>
    <t>T1911816252_N.ChMeas.PUSCH.256QAM.MCS.18</t>
  </si>
  <si>
    <t>T1911816252_N.ChMeas.PUSCH.256QAM.MCS.19</t>
  </si>
  <si>
    <t>T1911816252_N.ChMeas.PUSCH.256QAM.MCS.2</t>
  </si>
  <si>
    <t>T1911816252_N.ChMeas.PUSCH.256QAM.MCS.20</t>
  </si>
  <si>
    <t>T1911816252_N.ChMeas.PUSCH.256QAM.MCS.21</t>
  </si>
  <si>
    <t>T1911816252_N.ChMeas.PUSCH.256QAM.MCS.22</t>
  </si>
  <si>
    <t>T1911816252_N.ChMeas.PUSCH.256QAM.MCS.23</t>
  </si>
  <si>
    <t>T1911816252_N.ChMeas.PUSCH.256QAM.MCS.24</t>
  </si>
  <si>
    <t>T1911816252_N.ChMeas.PUSCH.256QAM.MCS.25</t>
  </si>
  <si>
    <t>T1911816252_N.ChMeas.PUSCH.256QAM.MCS.26</t>
  </si>
  <si>
    <t>T1911816252_N.ChMeas.PUSCH.256QAM.MCS.27</t>
  </si>
  <si>
    <t>T1911816252_N.ChMeas.PUSCH.256QAM.MCS.28</t>
  </si>
  <si>
    <t>T1911816252_N.ChMeas.PUSCH.256QAM.MCS.29</t>
  </si>
  <si>
    <t>T1911816252_N.ChMeas.PUSCH.256QAM.MCS.3</t>
  </si>
  <si>
    <t>T1911816252_N.ChMeas.PUSCH.256QAM.MCS.30</t>
  </si>
  <si>
    <t>T1911816252_N.ChMeas.PUSCH.256QAM.MCS.31</t>
  </si>
  <si>
    <t>T1911816252_N.ChMeas.PUSCH.256QAM.MCS.4</t>
  </si>
  <si>
    <t>T1911816252_N.ChMeas.PUSCH.256QAM.MCS.5</t>
  </si>
  <si>
    <t>T1911816252_N.ChMeas.PUSCH.256QAM.MCS.6</t>
  </si>
  <si>
    <t>T1911816252_N.ChMeas.PUSCH.256QAM.MCS.7</t>
  </si>
  <si>
    <t>T1911816252_N.ChMeas.PUSCH.256QAM.MCS.8</t>
  </si>
  <si>
    <t>T1911816252_N.ChMeas.PUSCH.256QAM.MCS.9</t>
  </si>
  <si>
    <t>T1911816252_N.ChMeas.PUSCH.MCS</t>
  </si>
  <si>
    <t>T1911816252_N.ChMeas.PUSCH.MCS.1</t>
  </si>
  <si>
    <t>T1911816252_N.ChMeas.PUSCH.MCS.10</t>
  </si>
  <si>
    <t>T1911816252_N.ChMeas.PUSCH.MCS.11</t>
  </si>
  <si>
    <t>T1911816252_N.ChMeas.PUSCH.MCS.12</t>
  </si>
  <si>
    <t>T1911816252_N.ChMeas.PUSCH.MCS.13</t>
  </si>
  <si>
    <t>T1911816252_N.ChMeas.PUSCH.MCS.14</t>
  </si>
  <si>
    <t>T1911816252_N.ChMeas.PUSCH.MCS.15</t>
  </si>
  <si>
    <t>T1911816252_N.ChMeas.PUSCH.MCS.16</t>
  </si>
  <si>
    <t>T1911816252_N.ChMeas.PUSCH.MCS.17</t>
  </si>
  <si>
    <t>T1911816252_N.ChMeas.PUSCH.MCS.18</t>
  </si>
  <si>
    <t>T1911816252_N.ChMeas.PUSCH.MCS.19</t>
  </si>
  <si>
    <t>T1911816252_N.ChMeas.PUSCH.MCS.2</t>
  </si>
  <si>
    <t>T1911816252_N.ChMeas.PUSCH.MCS.20</t>
  </si>
  <si>
    <t>T1911816252_N.ChMeas.PUSCH.MCS.21</t>
  </si>
  <si>
    <t>T1911816252_N.ChMeas.PUSCH.MCS.22</t>
  </si>
  <si>
    <t>T1911816252_N.ChMeas.PUSCH.MCS.23</t>
  </si>
  <si>
    <t>T1911816252_N.ChMeas.PUSCH.MCS.24</t>
  </si>
  <si>
    <t>T1911816252_N.ChMeas.PUSCH.MCS.25</t>
  </si>
  <si>
    <t>T1911816252_N.ChMeas.PUSCH.MCS.26</t>
  </si>
  <si>
    <t>T1911816252_N.ChMeas.PUSCH.MCS.27</t>
  </si>
  <si>
    <t>T1911816252_N.ChMeas.PUSCH.MCS.28</t>
  </si>
  <si>
    <t>T1911816252_N.ChMeas.PUSCH.MCS.29</t>
  </si>
  <si>
    <t>T1911816252_N.ChMeas.PUSCH.MCS.3</t>
  </si>
  <si>
    <t>T1911816252_N.ChMeas.PUSCH.MCS.30</t>
  </si>
  <si>
    <t>T1911816252_N.ChMeas.PUSCH.MCS.31</t>
  </si>
  <si>
    <t>T1911816252_N.ChMeas.PUSCH.MCS.4</t>
  </si>
  <si>
    <t>T1911816252_N.ChMeas.PUSCH.MCS.5</t>
  </si>
  <si>
    <t>T1911816252_N.ChMeas.PUSCH.MCS.6</t>
  </si>
  <si>
    <t>T1911816252_N.ChMeas.PUSCH.MCS.7</t>
  </si>
  <si>
    <t>T1911816252_N.ChMeas.PUSCH.MCS.8</t>
  </si>
  <si>
    <t>T1911816252_N.ChMeas.PUSCH.MCS.9</t>
  </si>
  <si>
    <t>T1911816252_NRDUCellID</t>
  </si>
  <si>
    <t>T1911816252_NRDUCellName</t>
  </si>
  <si>
    <t>T1911816252_Object</t>
  </si>
  <si>
    <t>T1911816252_PLMN</t>
  </si>
  <si>
    <t>T1911816252_RESULTTIME</t>
  </si>
  <si>
    <t>T1911816252_USERLABEL</t>
  </si>
  <si>
    <t>T1911816253_CellID</t>
  </si>
  <si>
    <t>T1911816253_DST</t>
  </si>
  <si>
    <t>T1911816253_ELEMENTTYPE</t>
  </si>
  <si>
    <t>T1911816253_END_TIME</t>
  </si>
  <si>
    <t>T1911816253_gNodeBFunctionName</t>
  </si>
  <si>
    <t>T1911816253_gNodeBID</t>
  </si>
  <si>
    <t>T1911816253_granularityPeriod</t>
  </si>
  <si>
    <t>T1911816253_MEASUREDOBJECTID</t>
  </si>
  <si>
    <t>T1911816253_N.ChMeas.CQI.DualCW.Code0</t>
  </si>
  <si>
    <t>T1911816253_N.ChMeas.CQI.DualCW.Code0.1</t>
  </si>
  <si>
    <t>T1911816253_N.ChMeas.CQI.DualCW.Code0.10</t>
  </si>
  <si>
    <t>T1911816253_N.ChMeas.CQI.DualCW.Code0.11</t>
  </si>
  <si>
    <t>T1911816253_N.ChMeas.CQI.DualCW.Code0.12</t>
  </si>
  <si>
    <t>T1911816253_N.ChMeas.CQI.DualCW.Code0.13</t>
  </si>
  <si>
    <t>T1911816253_N.ChMeas.CQI.DualCW.Code0.14</t>
  </si>
  <si>
    <t>T1911816253_N.ChMeas.CQI.DualCW.Code0.15</t>
  </si>
  <si>
    <t>T1911816253_N.ChMeas.CQI.DualCW.Code0.2</t>
  </si>
  <si>
    <t>T1911816253_N.ChMeas.CQI.DualCW.Code0.3</t>
  </si>
  <si>
    <t>T1911816253_N.ChMeas.CQI.DualCW.Code0.4</t>
  </si>
  <si>
    <t>T1911816253_N.ChMeas.CQI.DualCW.Code0.5</t>
  </si>
  <si>
    <t>T1911816253_N.ChMeas.CQI.DualCW.Code0.6</t>
  </si>
  <si>
    <t>T1911816253_N.ChMeas.CQI.DualCW.Code0.7</t>
  </si>
  <si>
    <t>T1911816253_N.ChMeas.CQI.DualCW.Code0.8</t>
  </si>
  <si>
    <t>T1911816253_N.ChMeas.CQI.DualCW.Code0.9</t>
  </si>
  <si>
    <t>T1911816253_N.ChMeas.CQI.DualCW.Code1</t>
  </si>
  <si>
    <t>T1911816253_N.ChMeas.CQI.DualCW.Code1.1</t>
  </si>
  <si>
    <t>T1911816253_N.ChMeas.CQI.DualCW.Code1.10</t>
  </si>
  <si>
    <t>T1911816253_N.ChMeas.CQI.DualCW.Code1.11</t>
  </si>
  <si>
    <t>T1911816253_N.ChMeas.CQI.DualCW.Code1.12</t>
  </si>
  <si>
    <t>T1911816253_N.ChMeas.CQI.DualCW.Code1.13</t>
  </si>
  <si>
    <t>T1911816253_N.ChMeas.CQI.DualCW.Code1.14</t>
  </si>
  <si>
    <t>T1911816253_N.ChMeas.CQI.DualCW.Code1.15</t>
  </si>
  <si>
    <t>T1911816253_N.ChMeas.CQI.DualCW.Code1.2</t>
  </si>
  <si>
    <t>T1911816253_N.ChMeas.CQI.DualCW.Code1.3</t>
  </si>
  <si>
    <t>T1911816253_N.ChMeas.CQI.DualCW.Code1.4</t>
  </si>
  <si>
    <t>T1911816253_N.ChMeas.CQI.DualCW.Code1.5</t>
  </si>
  <si>
    <t>T1911816253_N.ChMeas.CQI.DualCW.Code1.6</t>
  </si>
  <si>
    <t>T1911816253_N.ChMeas.CQI.DualCW.Code1.7</t>
  </si>
  <si>
    <t>T1911816253_N.ChMeas.CQI.DualCW.Code1.8</t>
  </si>
  <si>
    <t>T1911816253_N.ChMeas.CQI.DualCW.Code1.9</t>
  </si>
  <si>
    <t>T1911816253_N.ChMeas.CQI.SingleCW</t>
  </si>
  <si>
    <t>T1911816253_N.ChMeas.CQI.SingleCW.1</t>
  </si>
  <si>
    <t>T1911816253_N.ChMeas.CQI.SingleCW.10</t>
  </si>
  <si>
    <t>T1911816253_N.ChMeas.CQI.SingleCW.11</t>
  </si>
  <si>
    <t>T1911816253_N.ChMeas.CQI.SingleCW.12</t>
  </si>
  <si>
    <t>T1911816253_N.ChMeas.CQI.SingleCW.13</t>
  </si>
  <si>
    <t>T1911816253_N.ChMeas.CQI.SingleCW.14</t>
  </si>
  <si>
    <t>T1911816253_N.ChMeas.CQI.SingleCW.15</t>
  </si>
  <si>
    <t>T1911816253_N.ChMeas.CQI.SingleCW.2</t>
  </si>
  <si>
    <t>T1911816253_N.ChMeas.CQI.SingleCW.3</t>
  </si>
  <si>
    <t>T1911816253_N.ChMeas.CQI.SingleCW.4</t>
  </si>
  <si>
    <t>T1911816253_N.ChMeas.CQI.SingleCW.5</t>
  </si>
  <si>
    <t>T1911816253_N.ChMeas.CQI.SingleCW.6</t>
  </si>
  <si>
    <t>T1911816253_N.ChMeas.CQI.SingleCW.7</t>
  </si>
  <si>
    <t>T1911816253_N.ChMeas.CQI.SingleCW.8</t>
  </si>
  <si>
    <t>T1911816253_N.ChMeas.CQI.SingleCW.9</t>
  </si>
  <si>
    <t>T1911816253_NRDUCellID</t>
  </si>
  <si>
    <t>T1911816253_NRDUCellName</t>
  </si>
  <si>
    <t>T1911816253_Object</t>
  </si>
  <si>
    <t>T1911816253_PLMN</t>
  </si>
  <si>
    <t>T1911816253_RESULTTIME</t>
  </si>
  <si>
    <t>T1911816253_USERLABEL</t>
  </si>
  <si>
    <t>T1911816254_CellID</t>
  </si>
  <si>
    <t>T1911816254_DST</t>
  </si>
  <si>
    <t>T1911816254_ELEMENTTYPE</t>
  </si>
  <si>
    <t>T1911816254_END_TIME</t>
  </si>
  <si>
    <t>T1911816254_gNodeBFunctionName</t>
  </si>
  <si>
    <t>T1911816254_gNodeBID</t>
  </si>
  <si>
    <t>T1911816254_granularityPeriod</t>
  </si>
  <si>
    <t>T1911816254_MEASUREDOBJECTID</t>
  </si>
  <si>
    <t>T1911816254_N.DL.AvgPrdPwr.Max</t>
  </si>
  <si>
    <t>T1911816254_N.DL.GridGroup0.AvgPwr.Max</t>
  </si>
  <si>
    <t>T1911816254_N.DL.GridGroup1.AvgPwr.Max</t>
  </si>
  <si>
    <t>T1911816254_N.DL.GridGroup10.AvgPwr.Max</t>
  </si>
  <si>
    <t>T1911816254_N.DL.GridGroup11.AvgPwr.Max</t>
  </si>
  <si>
    <t>T1911816254_N.DL.GridGroup12.AvgPwr.Max</t>
  </si>
  <si>
    <t>T1911816254_N.DL.GridGroup13.AvgPwr.Max</t>
  </si>
  <si>
    <t>T1911816254_N.DL.GridGroup14.AvgPwr.Max</t>
  </si>
  <si>
    <t>T1911816254_N.DL.GridGroup15.AvgPwr.Max</t>
  </si>
  <si>
    <t>T1911816254_N.DL.GridGroup16.AvgPwr.Max</t>
  </si>
  <si>
    <t>T1911816254_N.DL.GridGroup17.AvgPwr.Max</t>
  </si>
  <si>
    <t>T1911816254_N.DL.GridGroup18.AvgPwr.Max</t>
  </si>
  <si>
    <t>T1911816254_N.DL.GridGroup19.AvgPwr.Max</t>
  </si>
  <si>
    <t>T1911816254_N.DL.GridGroup2.AvgPwr.Max</t>
  </si>
  <si>
    <t>T1911816254_N.DL.GridGroup20.AvgPwr.Max</t>
  </si>
  <si>
    <t>T1911816254_N.DL.GridGroup21.AvgPwr.Max</t>
  </si>
  <si>
    <t>T1911816254_N.DL.GridGroup22.AvgPwr.Max</t>
  </si>
  <si>
    <t>T1911816254_N.DL.GridGroup23.AvgPwr.Max</t>
  </si>
  <si>
    <t>T1911816254_N.DL.GridGroup24.AvgPwr.Max</t>
  </si>
  <si>
    <t>T1911816254_N.DL.GridGroup25.AvgPwr.Max</t>
  </si>
  <si>
    <t>T1911816254_N.DL.GridGroup26.AvgPwr.Max</t>
  </si>
  <si>
    <t>T1911816254_N.DL.GridGroup27.AvgPwr.Max</t>
  </si>
  <si>
    <t>T1911816254_N.DL.GridGroup3.AvgPwr.Max</t>
  </si>
  <si>
    <t>T1911816254_N.DL.GridGroup4.AvgPwr.Max</t>
  </si>
  <si>
    <t>T1911816254_N.DL.GridGroup5.AvgPwr.Max</t>
  </si>
  <si>
    <t>T1911816254_N.DL.GridGroup6.AvgPwr.Max</t>
  </si>
  <si>
    <t>T1911816254_N.DL.GridGroup7.AvgPwr.Max</t>
  </si>
  <si>
    <t>T1911816254_N.DL.GridGroup8.AvgPwr.Max</t>
  </si>
  <si>
    <t>T1911816254_N.DL.GridGroup9.AvgPwr.Max</t>
  </si>
  <si>
    <t>T1911816254_N.DL.Pwr.Avg</t>
  </si>
  <si>
    <t>T1911816254_N.DL.Pwr.Max</t>
  </si>
  <si>
    <t>T1911816254_N.GAP.FifthSymbolFromLast.Pwr</t>
  </si>
  <si>
    <t>T1911816254_N.GAP.LastSymbol.Pwr</t>
  </si>
  <si>
    <t>T1911816254_N.GAP.ThirdSymbolFromLast.Pwr</t>
  </si>
  <si>
    <t>T1911816254_N.S.Symbol10.NI.Avg</t>
  </si>
  <si>
    <t>T1911816254_N.S.Symbol11.NI.Avg</t>
  </si>
  <si>
    <t>T1911816254_N.S.Symbol12.NI.Avg</t>
  </si>
  <si>
    <t>T1911816254_N.S.Symbol13.NI.Avg</t>
  </si>
  <si>
    <t>T1911816254_N.SRS.NI.Avg</t>
  </si>
  <si>
    <t>T1911816254_N.UL.First.Symbol0.Pwr</t>
  </si>
  <si>
    <t>T1911816254_N.UL.First.Symbol2.Pwr</t>
  </si>
  <si>
    <t>T1911816254_N.UL.First.Symbol4.Pwr</t>
  </si>
  <si>
    <t>T1911816254_N.UL.First.Symbol6.Pwr</t>
  </si>
  <si>
    <t>T1911816254_N.UL.Last.Symbol11.Pwr</t>
  </si>
  <si>
    <t>T1911816254_N.UL.Last.Symbol13.Pwr</t>
  </si>
  <si>
    <t>T1911816254_N.UL.Last.Symbol6.Pwr</t>
  </si>
  <si>
    <t>T1911816254_N.UL.NI.Avg</t>
  </si>
  <si>
    <t>T1911816254_N.UL.NI.Max</t>
  </si>
  <si>
    <t>T1911816254_N.UL.NI.Min</t>
  </si>
  <si>
    <t>T1911816254_N.UL.NI.Simload.PIM.Avg</t>
  </si>
  <si>
    <t>T1911816254_N.UL.PUSCH.RSRP.Index0</t>
  </si>
  <si>
    <t>T1911816254_N.UL.PUSCH.RSRP.Index1</t>
  </si>
  <si>
    <t>T1911816254_N.UL.PUSCH.RSRP.Index10</t>
  </si>
  <si>
    <t>T1911816254_N.UL.PUSCH.RSRP.Index11</t>
  </si>
  <si>
    <t>T1911816254_N.UL.PUSCH.RSRP.Index2</t>
  </si>
  <si>
    <t>T1911816254_N.UL.PUSCH.RSRP.Index3</t>
  </si>
  <si>
    <t>T1911816254_N.UL.PUSCH.RSRP.Index4</t>
  </si>
  <si>
    <t>T1911816254_N.UL.PUSCH.RSRP.Index5</t>
  </si>
  <si>
    <t>T1911816254_N.UL.PUSCH.RSRP.Index6</t>
  </si>
  <si>
    <t>T1911816254_N.UL.PUSCH.RSRP.Index7</t>
  </si>
  <si>
    <t>T1911816254_N.UL.PUSCH.RSRP.Index8</t>
  </si>
  <si>
    <t>T1911816254_N.UL.PUSCH.RSRP.Index9</t>
  </si>
  <si>
    <t>T1911816254_N.UL.PUSCH.RSSI.Index0</t>
  </si>
  <si>
    <t>T1911816254_N.UL.PUSCH.RSSI.Index1</t>
  </si>
  <si>
    <t>T1911816254_N.UL.PUSCH.RSSI.Index2</t>
  </si>
  <si>
    <t>T1911816254_N.UL.PUSCH.RSSI.Index3</t>
  </si>
  <si>
    <t>T1911816254_N.UL.PUSCH.RSSI.Index4</t>
  </si>
  <si>
    <t>T1911816254_N.UL.PUSCH.SINR.Index0</t>
  </si>
  <si>
    <t>T1911816254_N.UL.PUSCH.SINR.Index1</t>
  </si>
  <si>
    <t>T1911816254_N.UL.PUSCH.SINR.Index2</t>
  </si>
  <si>
    <t>T1911816254_N.UL.PUSCH.SINR.Index3</t>
  </si>
  <si>
    <t>T1911816254_N.UL.PUSCH.SINR.Index4</t>
  </si>
  <si>
    <t>T1911816254_N.UL.PUSCH.SINR.Index5</t>
  </si>
  <si>
    <t>T1911816254_N.UL.PUSCH.SINR.Index6</t>
  </si>
  <si>
    <t>T1911816254_N.UL.PUSCH.SINR.Index7</t>
  </si>
  <si>
    <t>T1911816254_N.UL.RSSI.Avg</t>
  </si>
  <si>
    <t>T1911816254_N.UL.RSSI.Min</t>
  </si>
  <si>
    <t>T1911816254_N.UL.SINR.PUCCH.Index0</t>
  </si>
  <si>
    <t>T1911816254_N.UL.SINR.PUCCH.Index1</t>
  </si>
  <si>
    <t>T1911816254_N.UL.SINR.PUCCH.Index2</t>
  </si>
  <si>
    <t>T1911816254_N.UL.SINR.PUCCH.Index3</t>
  </si>
  <si>
    <t>T1911816254_N.UL.SINR.PUCCH.Index4</t>
  </si>
  <si>
    <t>T1911816254_N.UL.SINR.PUCCH.Index5</t>
  </si>
  <si>
    <t>T1911816254_N.UL.SINR.PUCCH.Index6</t>
  </si>
  <si>
    <t>T1911816254_N.UL.SINR.PUCCH.Index7</t>
  </si>
  <si>
    <t>T1911816254_N.UL.SRS.PreSINR.Index0</t>
  </si>
  <si>
    <t>T1911816254_N.UL.SRS.PreSINR.Index1</t>
  </si>
  <si>
    <t>T1911816254_N.UL.SRS.PreSINR.Index2</t>
  </si>
  <si>
    <t>T1911816254_N.UL.SRS.PreSINR.Index3</t>
  </si>
  <si>
    <t>T1911816254_N.UL.SRS.PreSINR.Index4</t>
  </si>
  <si>
    <t>T1911816254_N.UL.SRS.PreSINR.Index5</t>
  </si>
  <si>
    <t>T1911816254_NRDUCellID</t>
  </si>
  <si>
    <t>T1911816254_NRDUCellName</t>
  </si>
  <si>
    <t>T1911816254_Object</t>
  </si>
  <si>
    <t>T1911816254_PLMN</t>
  </si>
  <si>
    <t>T1911816254_RESULTTIME</t>
  </si>
  <si>
    <t>T1911816254_USERLABEL</t>
  </si>
  <si>
    <t>T1911816255_CellID</t>
  </si>
  <si>
    <t>T1911816255_DST</t>
  </si>
  <si>
    <t>T1911816255_ELEMENTTYPE</t>
  </si>
  <si>
    <t>T1911816255_END_TIME</t>
  </si>
  <si>
    <t>T1911816255_gNodeBFunctionName</t>
  </si>
  <si>
    <t>T1911816255_gNodeBID</t>
  </si>
  <si>
    <t>T1911816255_granularityPeriod</t>
  </si>
  <si>
    <t>T1911816255_MEASUREDOBJECTID</t>
  </si>
  <si>
    <t>T1911816255_N.RA.Contention.Att</t>
  </si>
  <si>
    <t>T1911816255_N.RA.Contention.Att.Max</t>
  </si>
  <si>
    <t>T1911816255_N.RA.Contention.Msg3</t>
  </si>
  <si>
    <t>T1911816255_N.RA.Contention.Resolution.Succ</t>
  </si>
  <si>
    <t>T1911816255_N.RA.Contention.Resp</t>
  </si>
  <si>
    <t>T1911816255_N.RA.Contention.SSBBeam.Preamble.Avail.Num</t>
  </si>
  <si>
    <t>T1911816255_N.RA.Dedicated.Att</t>
  </si>
  <si>
    <t>T1911816255_N.RA.Dedicated.HO.Att</t>
  </si>
  <si>
    <t>T1911816255_N.RA.Dedicated.HO.Msg3</t>
  </si>
  <si>
    <t>T1911816255_N.RA.Dedicated.Msg3</t>
  </si>
  <si>
    <t>T1911816255_N.RA.Dedicated.PreambleAssign.Num</t>
  </si>
  <si>
    <t>T1911816255_N.RA.Dedicated.Resp</t>
  </si>
  <si>
    <t>T1911816255_N.RA.SDT.Contention.Att</t>
  </si>
  <si>
    <t>T1911816255_N.RA.SDT.Contention.Msg3</t>
  </si>
  <si>
    <t>T1911816255_N.RA.SDT.Contention.Resolution.Succ</t>
  </si>
  <si>
    <t>T1911816255_N.RA.SDT.Contention.Resp</t>
  </si>
  <si>
    <t>T1911816255_N.RA.TA.Total</t>
  </si>
  <si>
    <t>T1911816255_N.RA.TA.UE.Index0</t>
  </si>
  <si>
    <t>T1911816255_N.RA.TA.UE.Index1</t>
  </si>
  <si>
    <t>T1911816255_N.RA.TA.UE.Index10</t>
  </si>
  <si>
    <t>T1911816255_N.RA.TA.UE.Index11</t>
  </si>
  <si>
    <t>T1911816255_N.RA.TA.UE.Index12</t>
  </si>
  <si>
    <t>T1911816255_N.RA.TA.UE.Index13</t>
  </si>
  <si>
    <t>T1911816255_N.RA.TA.UE.Index14</t>
  </si>
  <si>
    <t>T1911816255_N.RA.TA.UE.Index15</t>
  </si>
  <si>
    <t>T1911816255_N.RA.TA.UE.Index2</t>
  </si>
  <si>
    <t>T1911816255_N.RA.TA.UE.Index3</t>
  </si>
  <si>
    <t>T1911816255_N.RA.TA.UE.Index4</t>
  </si>
  <si>
    <t>T1911816255_N.RA.TA.UE.Index5</t>
  </si>
  <si>
    <t>T1911816255_N.RA.TA.UE.Index6</t>
  </si>
  <si>
    <t>T1911816255_N.RA.TA.UE.Index7</t>
  </si>
  <si>
    <t>T1911816255_N.RA.TA.UE.Index8</t>
  </si>
  <si>
    <t>T1911816255_N.RA.TA.UE.Index9</t>
  </si>
  <si>
    <t>T1911816255_NRDUCellID</t>
  </si>
  <si>
    <t>T1911816255_NRDUCellName</t>
  </si>
  <si>
    <t>T1911816255_Object</t>
  </si>
  <si>
    <t>T1911816255_PLMN</t>
  </si>
  <si>
    <t>T1911816255_RESULTTIME</t>
  </si>
  <si>
    <t>T1911816255_USERLABEL</t>
  </si>
  <si>
    <t>T1911816256_CELL_NAME</t>
  </si>
  <si>
    <t>T1911816256_CellID</t>
  </si>
  <si>
    <t>T1911816256_DST</t>
  </si>
  <si>
    <t>T1911816256_ELEMENTTYPE</t>
  </si>
  <si>
    <t>T1911816256_END_TIME</t>
  </si>
  <si>
    <t>T1911816256_gNodeBFunctionName</t>
  </si>
  <si>
    <t>T1911816256_gNodeBID</t>
  </si>
  <si>
    <t>T1911816256_granularityPeriod</t>
  </si>
  <si>
    <t>T1911816256_MEASUREDOBJECTID</t>
  </si>
  <si>
    <t>T1911816256_N.NsaDc.DRB.AbnormRel</t>
  </si>
  <si>
    <t>T1911816256_N.NsaDc.DRB.AbnormRel.RNL.Cong</t>
  </si>
  <si>
    <t>T1911816256_N.NsaDc.DRB.AbnormRel.RNL.Preempt</t>
  </si>
  <si>
    <t>T1911816256_N.NsaDc.DRB.AbnormRel.SgNBTrigger</t>
  </si>
  <si>
    <t>T1911816256_N.NsaDc.DRB.AbnormRel.SgNBTrigger.Radio</t>
  </si>
  <si>
    <t>T1911816256_N.NsaDc.DRB.AbnormRel.SgNBTrigger.TNL</t>
  </si>
  <si>
    <t>T1911816256_N.NsaDc.DRB.AbnormRel.SgNBTrigger.TNL.S1</t>
  </si>
  <si>
    <t>T1911816256_N.NsaDc.DRB.AbnormRel.SgNBTrigger.TNL.S1.GtpuErr</t>
  </si>
  <si>
    <t>T1911816256_N.NsaDc.DRB.AbnormRel.SgNBTrigger.TNL.S1.GtpuNoResp</t>
  </si>
  <si>
    <t>T1911816256_N.NsaDc.DRB.AbnormRel.SgNBTrigger.TNL.X2.GtpuErr</t>
  </si>
  <si>
    <t>T1911816256_N.NsaDc.DRB.AbnormRel.SgNBTrigger.TNL.X2.GtpuNoResp</t>
  </si>
  <si>
    <t>T1911816256_N.NsaDc.DRB.AbnormRel.Total</t>
  </si>
  <si>
    <t>T1911816256_N.NsaDc.DRB.Add.Att</t>
  </si>
  <si>
    <t>T1911816256_N.NsaDc.DRB.Add.Att.Fail.TNL.S1</t>
  </si>
  <si>
    <t>T1911816256_N.NsaDc.DRB.Add.Att.Fail.TNL.S1.Res</t>
  </si>
  <si>
    <t>T1911816256_N.NsaDc.DRB.Add.Att.Fail.TNL.X2</t>
  </si>
  <si>
    <t>T1911816256_N.NsaDc.DRB.Add.Att.Fail.TNL.X2.Res</t>
  </si>
  <si>
    <t>T1911816256_N.NsaDc.DRB.Add.Att.Succ</t>
  </si>
  <si>
    <t>T1911816256_N.NsaDc.DRB.Add.Succ</t>
  </si>
  <si>
    <t>T1911816256_N.NsaDc.DRB.Rel</t>
  </si>
  <si>
    <t>T1911816256_N.NsaDc.DRB.Rel.SgNBTrigger.Coverage</t>
  </si>
  <si>
    <t>T1911816256_N.NsaDc.DRB.Rel.X2SctpFault</t>
  </si>
  <si>
    <t>T1911816256_N.NsaDc.InterFreq.BeamCoordination.PSCell.Change.Att</t>
  </si>
  <si>
    <t>T1911816256_N.NsaDc.InterFreq.BeamCoordination.PSCell.Change.Succ</t>
  </si>
  <si>
    <t>T1911816256_N.NsaDc.InterFreq.Blind.Coverage.PSCell.Change.Att</t>
  </si>
  <si>
    <t>T1911816256_N.NsaDc.InterFreq.Blind.Coverage.PSCell.Change.Succ</t>
  </si>
  <si>
    <t>T1911816256_N.NsaDc.InterFreq.Coverage.PSCell.Change.Att</t>
  </si>
  <si>
    <t>T1911816256_N.NsaDc.InterFreq.Coverage.PSCell.Change.Succ</t>
  </si>
  <si>
    <t>T1911816256_N.NsaDc.InterFreq.EnergyEff.PSCell.Change.Att</t>
  </si>
  <si>
    <t>T1911816256_N.NsaDc.InterFreq.EnergyEff.PSCell.Change.Succ</t>
  </si>
  <si>
    <t>T1911816256_N.NsaDc.InterFreq.FreqPri.PSCell.Change.Att</t>
  </si>
  <si>
    <t>T1911816256_N.NsaDc.InterFreq.FreqPri.PSCell.Change.Succ</t>
  </si>
  <si>
    <t>T1911816256_N.NsaDc.InterFreq.Mlb.PSCell.Change.Att</t>
  </si>
  <si>
    <t>T1911816256_N.NsaDc.InterFreq.Mlb.PSCell.Change.Succ</t>
  </si>
  <si>
    <t>T1911816256_N.NsaDc.InterFreq.Service.PSCell.Change.Att</t>
  </si>
  <si>
    <t>T1911816256_N.NsaDc.InterFreq.Service.PSCell.Change.Succ</t>
  </si>
  <si>
    <t>T1911816256_N.NsaDc.InterFreq.ULCoverage.PSCell.Change.Att</t>
  </si>
  <si>
    <t>T1911816256_N.NsaDc.InterFreq.ULCoverage.PSCell.Change.Succ</t>
  </si>
  <si>
    <t>T1911816256_N.NsaDc.InterSgNB.IntraFreq.PSCell.Change.Att</t>
  </si>
  <si>
    <t>T1911816256_N.NsaDc.InterSgNB.IntraFreq.PSCell.Change.Succ</t>
  </si>
  <si>
    <t>T1911816256_N.NsaDc.InterSgNB.PSCell.Change.Att</t>
  </si>
  <si>
    <t>T1911816256_N.NsaDc.InterSgNB.PSCell.Change.Fail.Conflict</t>
  </si>
  <si>
    <t>T1911816256_N.NsaDc.InterSgNB.PSCell.Change.Fail.Trans</t>
  </si>
  <si>
    <t>T1911816256_N.NsaDc.InterSgNB.PSCell.Change.Succ</t>
  </si>
  <si>
    <t>T1911816256_N.NsaDc.InterSgNB.PSCell.Change.UeContextRel</t>
  </si>
  <si>
    <t>T1911816256_N.NsaDc.InterSgNB.SgNB.Add.Ack</t>
  </si>
  <si>
    <t>T1911816256_N.NsaDc.InterSgNB.SgNB.Add.Att</t>
  </si>
  <si>
    <t>T1911816256_N.NsaDc.InterSgNB.SgNB.Add.Succ</t>
  </si>
  <si>
    <t>T1911816256_N.NsaDc.InterSite.SgNB.Add.Att</t>
  </si>
  <si>
    <t>T1911816256_N.NsaDc.InterSite.SgNB.Add.Succ</t>
  </si>
  <si>
    <t>T1911816256_N.NsaDc.IntraSgNB.IntraFreq.PSCell.Change.Att</t>
  </si>
  <si>
    <t>T1911816256_N.NsaDc.IntraSgNB.IntraFreq.PSCell.Change.Succ</t>
  </si>
  <si>
    <t>T1911816256_N.NsaDc.IntraSgNB.PSCell.Change.Att</t>
  </si>
  <si>
    <t>T1911816256_N.NsaDc.IntraSgNB.PSCell.Change.Fail.Conflict</t>
  </si>
  <si>
    <t>T1911816256_N.NsaDc.IntraSgNB.PSCell.Change.Succ</t>
  </si>
  <si>
    <t>T1911816256_N.NsaDc.MeNBTrigger.InterPSCell.Change.Ack</t>
  </si>
  <si>
    <t>T1911816256_N.NsaDc.MeNBTrigger.InterPSCell.Change.Att</t>
  </si>
  <si>
    <t>T1911816256_N.NsaDc.MeNBTrigger.InterPSCell.Change.Succ</t>
  </si>
  <si>
    <t>T1911816256_N.NsaDc.MeNBTrigger.PSCell.Change.Ack</t>
  </si>
  <si>
    <t>T1911816256_N.NsaDc.MeNBTrigger.PSCell.Change.Att</t>
  </si>
  <si>
    <t>T1911816256_N.NsaDc.MeNBTrigger.PSCell.Change.Succ</t>
  </si>
  <si>
    <t>T1911816256_N.NsaDc.SgNB.AbnormRel</t>
  </si>
  <si>
    <t>T1911816256_N.NsaDc.SgNB.AbnormRel.NoReply</t>
  </si>
  <si>
    <t>T1911816256_N.NsaDc.SgNB.AbnormRel.Radio</t>
  </si>
  <si>
    <t>T1911816256_N.NsaDc.SgNB.AbnormRel.Radio.SUL</t>
  </si>
  <si>
    <t>T1911816256_N.NsaDc.SgNB.AbnormRel.Radio.UeLost</t>
  </si>
  <si>
    <t>T1911816256_N.NsaDc.SgNB.AbnormRel.Radio.ULSyncFail</t>
  </si>
  <si>
    <t>T1911816256_N.NsaDc.SgNB.AbnormRel.RNL.Cong</t>
  </si>
  <si>
    <t>T1911816256_N.NsaDc.SgNB.AbnormRel.RNL.Preempt</t>
  </si>
  <si>
    <t>T1911816256_N.NsaDc.SgNB.AbnormRel.SRSAllocFailUE</t>
  </si>
  <si>
    <t>T1911816256_N.NsaDc.SgNB.AbnormRel.Total</t>
  </si>
  <si>
    <t>T1911816256_N.NsaDc.SgNB.AbnormRel.Trans</t>
  </si>
  <si>
    <t>T1911816256_N.NsaDc.SgNB.AbnormRel.UserLic.Preempt</t>
  </si>
  <si>
    <t>T1911816256_N.NsaDc.SgNB.AbnormRel.UserSpec.Preempt</t>
  </si>
  <si>
    <t>T1911816256_N.NsaDc.SgNB.Add.Ack</t>
  </si>
  <si>
    <t>T1911816256_N.NsaDc.SgNB.Add.Att</t>
  </si>
  <si>
    <t>T1911816256_N.NsaDc.SgNB.Add.Att.LTEHoTrigger</t>
  </si>
  <si>
    <t>T1911816256_N.NsaDc.SgNB.Add.Fail.Radio</t>
  </si>
  <si>
    <t>T1911816256_N.NsaDc.SgNB.Add.Fail.Radio.License</t>
  </si>
  <si>
    <t>T1911816256_N.NsaDc.SgNB.Add.Fail.Radio.NoRes</t>
  </si>
  <si>
    <t>T1911816256_N.NsaDc.SgNB.Add.Fail.Radio.UeCapability</t>
  </si>
  <si>
    <t>T1911816256_N.NsaDc.SgNB.Add.Fail.TNL</t>
  </si>
  <si>
    <t>T1911816256_N.NsaDc.SgNB.Add.Succ</t>
  </si>
  <si>
    <t>T1911816256_N.NsaDc.SgNB.Add.Succ.LTEHoTrigger</t>
  </si>
  <si>
    <t>T1911816256_N.NsaDc.SgNB.Mod.Req.Ack.ScgConfig.Att</t>
  </si>
  <si>
    <t>T1911816256_N.NsaDc.SgNB.Mod.Req.Ack.ScgConfig.Succ</t>
  </si>
  <si>
    <t>T1911816256_N.NsaDc.SgNB.Mod.Req.Att</t>
  </si>
  <si>
    <t>T1911816256_N.NsaDc.SgNB.Mod.Req.Fail.Radio</t>
  </si>
  <si>
    <t>T1911816256_N.NsaDc.SgNB.Mod.Req.Fail.TNL</t>
  </si>
  <si>
    <t>T1911816256_N.NsaDc.SgNB.Mod.Req.Succ</t>
  </si>
  <si>
    <t>T1911816256_N.NsaDc.SgNB.Mod.Required.Att</t>
  </si>
  <si>
    <t>T1911816256_N.NsaDc.SgNB.Mod.Required.Fail.Conflict</t>
  </si>
  <si>
    <t>T1911816256_N.NsaDc.SgNB.Mod.Required.Succ</t>
  </si>
  <si>
    <t>T1911816256_N.NsaDc.SgNB.Rel</t>
  </si>
  <si>
    <t>T1911816256_N.NsaDc.SgNB.Rel.Coverage</t>
  </si>
  <si>
    <t>T1911816256_N.NsaDc.SgNB.Rel.InitialAdd.RachFail</t>
  </si>
  <si>
    <t>T1911816256_N.NsaDc.SgNB.Rel.MeNBTrigger.AbnormRel.ScgFail</t>
  </si>
  <si>
    <t>T1911816256_N.NsaDc.SgNB.Rel.MeNBTrigger.AbnormRel.ScgFail.RAProblem</t>
  </si>
  <si>
    <t>T1911816256_N.NsaDc.SgNB.Rel.MeNBTrigger.AbnormRel.ScgFail.RecfgFail</t>
  </si>
  <si>
    <t>T1911816256_N.NsaDc.SgNB.Rel.MeNBTrigger.AbnormRel.ScgFail.RlcMaxNumRetx</t>
  </si>
  <si>
    <t>T1911816256_N.NsaDc.SgNB.Rel.MeNBTrigger.AbnormRel.ScgFail.SyncRecfgFail</t>
  </si>
  <si>
    <t>T1911816256_N.NsaDc.SgNB.Rel.MeNBTrigger.AbnormRel.ScgFail.T310Expiry</t>
  </si>
  <si>
    <t>T1911816256_N.NsaDc.SgNB.Rel.MeNBTrigger.NormalRel</t>
  </si>
  <si>
    <t>T1911816256_N.NsaDc.SgNB.Rel.MeNBTrigger.NormalRel.Msg</t>
  </si>
  <si>
    <t>T1911816256_N.NsaDc.SgNB.Rel.SgNBTrigger</t>
  </si>
  <si>
    <t>T1911816256_N.NsaDc.SgNB.Rel.X2SctpFault</t>
  </si>
  <si>
    <t>T1911816256_N.NsaDc.ULChangetoMeNB</t>
  </si>
  <si>
    <t>T1911816256_NRCellID</t>
  </si>
  <si>
    <t>T1911816256_Object</t>
  </si>
  <si>
    <t>T1911816256_PLMN</t>
  </si>
  <si>
    <t>T1911816256_RESULTTIME</t>
  </si>
  <si>
    <t>T1911816256_USERLABEL</t>
  </si>
  <si>
    <t>T1911816259_CellID</t>
  </si>
  <si>
    <t>T1911816259_DST</t>
  </si>
  <si>
    <t>T1911816259_ELEMENTTYPE</t>
  </si>
  <si>
    <t>T1911816259_END_TIME</t>
  </si>
  <si>
    <t>T1911816259_gNodeBFunctionName</t>
  </si>
  <si>
    <t>T1911816259_gNodeBID</t>
  </si>
  <si>
    <t>T1911816259_granularityPeriod</t>
  </si>
  <si>
    <t>T1911816259_MEASUREDOBJECTID</t>
  </si>
  <si>
    <t>T1911816259_N.Bwp2.Dur.Total</t>
  </si>
  <si>
    <t>T1911816259_N.Cdrx.Active.Dur.Total</t>
  </si>
  <si>
    <t>T1911816259_N.Cdrx.Sleep.Dur.Total</t>
  </si>
  <si>
    <t>T1911816259_N.DL.PDSCH.Tti.Num</t>
  </si>
  <si>
    <t>T1911816259_N.DynACBar.Dur</t>
  </si>
  <si>
    <t>T1911816259_N.InterfHighSpeed.BeamAvoid.Dur</t>
  </si>
  <si>
    <t>T1911816259_N.InterfHighSpeed.Trigger.Num</t>
  </si>
  <si>
    <t>T1911816259_N.LC.DL.Cong.Dur</t>
  </si>
  <si>
    <t>T1911816259_N.LC.UL.Cong.Dur</t>
  </si>
  <si>
    <t>T1911816259_N.PowerSaving.CarrierShutdown.Dur</t>
  </si>
  <si>
    <t>T1911816259_N.PowerSaving.ComChnDynamicRFShutdown.Dur</t>
  </si>
  <si>
    <t>T1911816259_N.PowerSaving.DlPowerOptimize.Dur</t>
  </si>
  <si>
    <t>T1911816259_N.PowerSaving.DynamicRFShutdown.Dur</t>
  </si>
  <si>
    <t>T1911816259_N.PowerSaving.EventReference.Dur</t>
  </si>
  <si>
    <t>T1911816259_N.PowerSaving.InterTTITFPCollab.Dur</t>
  </si>
  <si>
    <t>T1911816259_N.PowerSaving.RFShutdown.Dur</t>
  </si>
  <si>
    <t>T1911816259_N.PowerSaving.SmartPwrCtrl.Dur</t>
  </si>
  <si>
    <t>T1911816259_N.PowerSaving.SmartSSB.Dur</t>
  </si>
  <si>
    <t>T1911816259_N.PowerSaving.SymbolShutdown.Dur</t>
  </si>
  <si>
    <t>T1911816259_N.PowerSaving.SymbolShutdown.FullTimeDomain.Dur</t>
  </si>
  <si>
    <t>T1911816259_N.PwrShare.PwrIn.Slot.Num</t>
  </si>
  <si>
    <t>T1911816259_N.PwrShare.PwrOut.Slot.Num</t>
  </si>
  <si>
    <t>T1911816259_N.RadioRes.AllocFail.BBRes</t>
  </si>
  <si>
    <t>T1911816259_N.RadioRes.AllocFail.PDCCH</t>
  </si>
  <si>
    <t>T1911816259_N.RadioRes.AllocFail.PUCCH</t>
  </si>
  <si>
    <t>T1911816259_N.RadioRes.AllocFail.UserNum</t>
  </si>
  <si>
    <t>T1911816259_N.RaidoRes.HeavyLoad.Dur.DL</t>
  </si>
  <si>
    <t>T1911816259_N.RaidoRes.HeavyLoad.Dur.UL</t>
  </si>
  <si>
    <t>T1911816259_N.Rim.AdaptAvoid.Dur</t>
  </si>
  <si>
    <t>T1911816259_N.Rim.AdaptSuppress.Dur</t>
  </si>
  <si>
    <t>T1911816259_N.Rim.EnhacedAdaptAvoid.HeavyCoordinated.Dur</t>
  </si>
  <si>
    <t>T1911816259_N.Rim.EnhacedAdaptAvoid.LightCoordinated.Dur</t>
  </si>
  <si>
    <t>T1911816259_N.RimRs.Count</t>
  </si>
  <si>
    <t>T1911816259_N.RimRs.Rsrp.Avg</t>
  </si>
  <si>
    <t>T1911816259_N.Signal.CMAS.Broadcast.Succ</t>
  </si>
  <si>
    <t>T1911816259_N.Sps.PwrCtrl.Dur</t>
  </si>
  <si>
    <t>T1911816259_N.Sps.Reduction.Avg</t>
  </si>
  <si>
    <t>T1911816259_N.UePowerSaving.PdcchSkip.Dur</t>
  </si>
  <si>
    <t>T1911816259_N.UL.PUSCH.Tti.Num</t>
  </si>
  <si>
    <t>T1911816259_NRDUCellID</t>
  </si>
  <si>
    <t>T1911816259_NRDUCellName</t>
  </si>
  <si>
    <t>T1911816259_Object</t>
  </si>
  <si>
    <t>T1911816259_PLMN</t>
  </si>
  <si>
    <t>T1911816259_RESULTTIME</t>
  </si>
  <si>
    <t>T1911816259_USERLABEL</t>
  </si>
  <si>
    <t>T1911816261_CELL_NAME</t>
  </si>
  <si>
    <t>T1911816261_CellID</t>
  </si>
  <si>
    <t>T1911816261_DST</t>
  </si>
  <si>
    <t>T1911816261_ELEMENTTYPE</t>
  </si>
  <si>
    <t>T1911816261_END_TIME</t>
  </si>
  <si>
    <t>T1911816261_gNodeBFunctionName</t>
  </si>
  <si>
    <t>T1911816261_gNodeBID</t>
  </si>
  <si>
    <t>T1911816261_granularityPeriod</t>
  </si>
  <si>
    <t>T1911816261_MEASUREDOBJECTID</t>
  </si>
  <si>
    <t>T1911816261_N.Cell.Avail.Dur</t>
  </si>
  <si>
    <t>T1911816261_N.Cell.Unavail.Dur.EnergySaving</t>
  </si>
  <si>
    <t>T1911816261_N.Cell.Unavail.Dur.Manual</t>
  </si>
  <si>
    <t>T1911816261_N.Cell.Unavail.Dur.RFModuleDeepDormancy</t>
  </si>
  <si>
    <t>T1911816261_N.Cell.Unavail.Dur.Silence</t>
  </si>
  <si>
    <t>T1911816261_N.Cell.Unavail.Dur.System</t>
  </si>
  <si>
    <t>T1911816261_N.CellRes.AllocFail.CellUserNum</t>
  </si>
  <si>
    <t>T1911816261_N.DL.AMBR.Samp.Index0</t>
  </si>
  <si>
    <t>T1911816261_N.DL.AMBR.Samp.Index1</t>
  </si>
  <si>
    <t>T1911816261_N.DL.AMBR.Samp.Index2</t>
  </si>
  <si>
    <t>T1911816261_N.DL.AMBR.Samp.Index3</t>
  </si>
  <si>
    <t>T1911816261_N.DL.AMBR.Samp.Index4</t>
  </si>
  <si>
    <t>T1911816261_N.DL.AMBR.Samp.Index5</t>
  </si>
  <si>
    <t>T1911816261_N.DL.AMBR.Samp.Index6</t>
  </si>
  <si>
    <t>T1911816261_N.Ecid.MeasInit.Att</t>
  </si>
  <si>
    <t>T1911816261_N.Ecid.MeasInit.Succ</t>
  </si>
  <si>
    <t>T1911816261_N.InterFreq.Mlb.Dur</t>
  </si>
  <si>
    <t>T1911816261_N.InterFreq.Mlb.Num</t>
  </si>
  <si>
    <t>T1911816261_N.MeasRpt.RSRP.Index0</t>
  </si>
  <si>
    <t>T1911816261_N.MeasRpt.RSRP.Index1</t>
  </si>
  <si>
    <t>T1911816261_N.MeasRpt.RSRP.Index2</t>
  </si>
  <si>
    <t>T1911816261_N.MeasRpt.RSRP.Index3</t>
  </si>
  <si>
    <t>T1911816261_N.MeasRpt.RSRP.Index4</t>
  </si>
  <si>
    <t>T1911816261_N.MeasRpt.RSRP.Index5</t>
  </si>
  <si>
    <t>T1911816261_N.MeasRpt.RSRP.Index6</t>
  </si>
  <si>
    <t>T1911816261_N.MeasRpt.RSRP.Index7</t>
  </si>
  <si>
    <t>T1911816261_N.MeasRpt.RSRP.Index8</t>
  </si>
  <si>
    <t>T1911816261_N.MeasRpt.RSRP.Index9</t>
  </si>
  <si>
    <t>T1911816261_N.MeasRpts.SINR.Index0</t>
  </si>
  <si>
    <t>T1911816261_N.MeasRpts.SINR.Index1</t>
  </si>
  <si>
    <t>T1911816261_N.MeasRpts.SINR.Index2</t>
  </si>
  <si>
    <t>T1911816261_N.MeasRpts.SINR.Index3</t>
  </si>
  <si>
    <t>T1911816261_N.MeasRpts.SINR.Index4</t>
  </si>
  <si>
    <t>T1911816261_N.MultiFreqSmartSel.DlIntraFreqSEModel.Exec</t>
  </si>
  <si>
    <t>T1911816261_N.MultiFreqSmartSel.DlIntraFreqSEModel.Exec.CA</t>
  </si>
  <si>
    <t>T1911816261_N.MultiFreqSmartSel.Exec</t>
  </si>
  <si>
    <t>T1911816261_N.MultiFreqSmartSel.Exec.CA</t>
  </si>
  <si>
    <t>T1911816261_N.MultiFreqSmartSel.Exec.DL</t>
  </si>
  <si>
    <t>T1911816261_N.MultiFreqSmartSel.Exec.DL.CA</t>
  </si>
  <si>
    <t>T1911816261_N.NGSig.SyntaxError</t>
  </si>
  <si>
    <t>T1911816261_N.Positioning.Info.Req.Att</t>
  </si>
  <si>
    <t>T1911816261_N.Positioning.Info.Req.Succ</t>
  </si>
  <si>
    <t>T1911816261_N.Signal.Num.Nas</t>
  </si>
  <si>
    <t>T1911816261_N.Signal.Num.Uu</t>
  </si>
  <si>
    <t>T1911816261_N.Signal.PWS.CancelReq.Num</t>
  </si>
  <si>
    <t>T1911816261_N.Signal.PWS.FailureIndication.Num</t>
  </si>
  <si>
    <t>T1911816261_N.Signal.PWS.RestartIndication.Num</t>
  </si>
  <si>
    <t>T1911816261_N.Signal.WRWR.Num</t>
  </si>
  <si>
    <t>T1911816261_N.UL.AMBR.Samp.Index0</t>
  </si>
  <si>
    <t>T1911816261_N.UL.AMBR.Samp.Index1</t>
  </si>
  <si>
    <t>T1911816261_N.UL.AMBR.Samp.Index2</t>
  </si>
  <si>
    <t>T1911816261_N.UL.AMBR.Samp.Index3</t>
  </si>
  <si>
    <t>T1911816261_N.UL.AMBR.Samp.Index4</t>
  </si>
  <si>
    <t>T1911816261_N.UserLic.Preempt.Att</t>
  </si>
  <si>
    <t>T1911816261_N.UserLic.Preempt.Succ</t>
  </si>
  <si>
    <t>T1911816261_N.UserSpec.Preempt.Att</t>
  </si>
  <si>
    <t>T1911816261_N.UserSpec.Preempt.Succ</t>
  </si>
  <si>
    <t>T1911816261_N.VoNR.E2EVQI.Accept.Times</t>
  </si>
  <si>
    <t>T1911816261_N.VoNR.E2EVQI.Bad.Times</t>
  </si>
  <si>
    <t>T1911816261_N.VoNR.E2EVQI.Excellent.Times</t>
  </si>
  <si>
    <t>T1911816261_N.VoNR.E2EVQI.Good.Times</t>
  </si>
  <si>
    <t>T1911816261_N.VoNR.E2EVQI.Poor.Times</t>
  </si>
  <si>
    <t>T1911816261_N.VoNR.E2EVQI.Total</t>
  </si>
  <si>
    <t>T1911816261_N.VoNR.VQI.Codec.AMRNB.Times</t>
  </si>
  <si>
    <t>T1911816261_N.VoNR.VQI.Codec.AMRWB.Times</t>
  </si>
  <si>
    <t>T1911816261_N.VoNR.VQI.Codec.EVSIO.Times</t>
  </si>
  <si>
    <t>T1911816261_N.VoNR.VQI.Codec.EVSPriSWB.Times</t>
  </si>
  <si>
    <t>T1911816261_N.VoNR.VQI.Codec.EVSPriWB.Times</t>
  </si>
  <si>
    <t>T1911816261_N.VoNR.VQI.DL.Accept.Times</t>
  </si>
  <si>
    <t>T1911816261_N.VoNR.VQI.DL.Bad.Times</t>
  </si>
  <si>
    <t>T1911816261_N.VoNR.VQI.DL.Excellent.Times</t>
  </si>
  <si>
    <t>T1911816261_N.VoNR.VQI.DL.Good.Times</t>
  </si>
  <si>
    <t>T1911816261_N.VoNR.VQI.DL.Poor.Times</t>
  </si>
  <si>
    <t>T1911816261_N.VoNR.VQI.DL.Total</t>
  </si>
  <si>
    <t>T1911816261_N.VoNR.VQI.UL.Accept.Times</t>
  </si>
  <si>
    <t>T1911816261_N.VoNR.VQI.UL.Bad.Times</t>
  </si>
  <si>
    <t>T1911816261_N.VoNR.VQI.UL.Excellent.Times</t>
  </si>
  <si>
    <t>T1911816261_N.VoNR.VQI.UL.Good.Times</t>
  </si>
  <si>
    <t>T1911816261_N.VoNR.VQI.UL.Poor.Times</t>
  </si>
  <si>
    <t>T1911816261_N.VoNR.VQI.UL.Total</t>
  </si>
  <si>
    <t>T1911816261_NRCellID</t>
  </si>
  <si>
    <t>T1911816261_Object</t>
  </si>
  <si>
    <t>T1911816261_PLMN</t>
  </si>
  <si>
    <t>T1911816261_RESULTTIME</t>
  </si>
  <si>
    <t>T1911816261_USERLABEL</t>
  </si>
  <si>
    <t>T1911816264_CELL_NAME</t>
  </si>
  <si>
    <t>T1911816264_CellID</t>
  </si>
  <si>
    <t>T1911816264_DST</t>
  </si>
  <si>
    <t>T1911816264_ELEMENTTYPE</t>
  </si>
  <si>
    <t>T1911816264_END_TIME</t>
  </si>
  <si>
    <t>T1911816264_gNodeBFunctionName</t>
  </si>
  <si>
    <t>T1911816264_gNodeBID</t>
  </si>
  <si>
    <t>T1911816264_granularityPeriod</t>
  </si>
  <si>
    <t>T1911816264_MEASUREDOBJECTID</t>
  </si>
  <si>
    <t>T1911816264_N.CA.IntergNB.SCell.Add.Att</t>
  </si>
  <si>
    <t>T1911816264_N.CA.IntergNB.SCell.Add.Succ</t>
  </si>
  <si>
    <t>T1911816264_N.CA.IntergNB.SCell.Mod.Att</t>
  </si>
  <si>
    <t>T1911816264_N.CA.IntergNB.SCell.Mod.Succ</t>
  </si>
  <si>
    <t>T1911816264_N.CA.IntergNB.SCell.Rmv.Att</t>
  </si>
  <si>
    <t>T1911816264_N.CA.IntergNB.SCell.Rmv.Succ</t>
  </si>
  <si>
    <t>T1911816264_N.CA.SCell.Add.Att</t>
  </si>
  <si>
    <t>T1911816264_N.CA.SCell.Add.Succ</t>
  </si>
  <si>
    <t>T1911816264_N.CA.SCell.Mod.Att</t>
  </si>
  <si>
    <t>T1911816264_N.CA.SCell.Mod.Succ</t>
  </si>
  <si>
    <t>T1911816264_N.CA.SCell.Rmv.Att</t>
  </si>
  <si>
    <t>T1911816264_N.CA.SCell.Rmv.Succ</t>
  </si>
  <si>
    <t>T1911816264_NRCellID</t>
  </si>
  <si>
    <t>T1911816264_Object</t>
  </si>
  <si>
    <t>T1911816264_PLMN</t>
  </si>
  <si>
    <t>T1911816264_RESULTTIME</t>
  </si>
  <si>
    <t>T1911816264_USERLABEL</t>
  </si>
  <si>
    <t>T1911816265_CellID</t>
  </si>
  <si>
    <t>T1911816265_DST</t>
  </si>
  <si>
    <t>T1911816265_ELEMENTTYPE</t>
  </si>
  <si>
    <t>T1911816265_END_TIME</t>
  </si>
  <si>
    <t>T1911816265_gNodeBFunctionName</t>
  </si>
  <si>
    <t>T1911816265_gNodeBID</t>
  </si>
  <si>
    <t>T1911816265_granularityPeriod</t>
  </si>
  <si>
    <t>T1911816265_MEASUREDOBJECTID</t>
  </si>
  <si>
    <t>T1911816265_N.ChMeas.MIMO.DL.MUPairing.10Layers.MAC.ThpVol</t>
  </si>
  <si>
    <t>T1911816265_N.ChMeas.MIMO.DL.MuPairing.10Layers.RB</t>
  </si>
  <si>
    <t>T1911816265_N.ChMeas.MIMO.DL.MUPairing.11Layers.MAC.ThpVol</t>
  </si>
  <si>
    <t>T1911816265_N.ChMeas.MIMO.DL.MuPairing.11Layers.RB</t>
  </si>
  <si>
    <t>T1911816265_N.ChMeas.MIMO.DL.MUPairing.12Layers.MAC.ThpVol</t>
  </si>
  <si>
    <t>T1911816265_N.ChMeas.MIMO.DL.MuPairing.12Layers.RB</t>
  </si>
  <si>
    <t>T1911816265_N.ChMeas.MIMO.DL.MUPairing.13Layers.MAC.ThpVol</t>
  </si>
  <si>
    <t>T1911816265_N.ChMeas.MIMO.DL.MuPairing.13Layers.RB</t>
  </si>
  <si>
    <t>T1911816265_N.ChMeas.MIMO.DL.MUPairing.14Layers.MAC.ThpVol</t>
  </si>
  <si>
    <t>T1911816265_N.ChMeas.MIMO.DL.MuPairing.14Layers.RB</t>
  </si>
  <si>
    <t>T1911816265_N.ChMeas.MIMO.DL.MUPairing.15Layers.MAC.ThpVol</t>
  </si>
  <si>
    <t>T1911816265_N.ChMeas.MIMO.DL.MuPairing.15Layers.RB</t>
  </si>
  <si>
    <t>T1911816265_N.ChMeas.MIMO.DL.MUPairing.16Layers.MAC.ThpVol</t>
  </si>
  <si>
    <t>T1911816265_N.ChMeas.MIMO.DL.MuPairing.16Layers.RB</t>
  </si>
  <si>
    <t>T1911816265_N.ChMeas.MIMO.DL.MUPairing.1Layer.MAC.ThpVol</t>
  </si>
  <si>
    <t>T1911816265_N.ChMeas.MIMO.DL.MuPairing.1Layer.RB</t>
  </si>
  <si>
    <t>T1911816265_N.ChMeas.MIMO.DL.MUPairing.2Layers.MAC.ThpVol</t>
  </si>
  <si>
    <t>T1911816265_N.ChMeas.MIMO.DL.MuPairing.2Layers.RB</t>
  </si>
  <si>
    <t>T1911816265_N.ChMeas.MIMO.DL.MUPairing.3Layers.MAC.ThpVol</t>
  </si>
  <si>
    <t>T1911816265_N.ChMeas.MIMO.DL.MuPairing.3Layers.RB</t>
  </si>
  <si>
    <t>T1911816265_N.ChMeas.MIMO.DL.MUPairing.4Layers.MAC.ThpVol</t>
  </si>
  <si>
    <t>T1911816265_N.ChMeas.MIMO.DL.MuPairing.4Layers.RB</t>
  </si>
  <si>
    <t>T1911816265_N.ChMeas.MIMO.DL.MUPairing.5Layers.MAC.ThpVol</t>
  </si>
  <si>
    <t>T1911816265_N.ChMeas.MIMO.DL.MuPairing.5Layers.RB</t>
  </si>
  <si>
    <t>T1911816265_N.ChMeas.MIMO.DL.MUPairing.6Layers.MAC.ThpVol</t>
  </si>
  <si>
    <t>T1911816265_N.ChMeas.MIMO.DL.MuPairing.6Layers.RB</t>
  </si>
  <si>
    <t>T1911816265_N.ChMeas.MIMO.DL.MUPairing.7Layers.MAC.ThpVol</t>
  </si>
  <si>
    <t>T1911816265_N.ChMeas.MIMO.DL.MuPairing.7Layers.RB</t>
  </si>
  <si>
    <t>T1911816265_N.ChMeas.MIMO.DL.MUPairing.8Layers.MAC.ThpVol</t>
  </si>
  <si>
    <t>T1911816265_N.ChMeas.MIMO.DL.MuPairing.8Layers.RB</t>
  </si>
  <si>
    <t>T1911816265_N.ChMeas.MIMO.DL.MUPairing.9Layers.MAC.ThpVol</t>
  </si>
  <si>
    <t>T1911816265_N.ChMeas.MIMO.DL.MuPairing.9Layers.RB</t>
  </si>
  <si>
    <t>T1911816265_N.ChMeas.MIMO.DL.Pair.Layer</t>
  </si>
  <si>
    <t>T1911816265_N.ChMeas.MIMO.DL.Pair.Layer.Avg</t>
  </si>
  <si>
    <t>T1911816265_N.ChMeas.MIMO.DL.Pair.PRB</t>
  </si>
  <si>
    <t>T1911816265_N.ChMeas.MIMO.DL.Pair.Ratio</t>
  </si>
  <si>
    <t>T1911816265_N.ChMeas.MIMO.DL.Transmission.Layer</t>
  </si>
  <si>
    <t>T1911816265_N.ChMeas.MIMO.DL.Transmission.Layer.Max</t>
  </si>
  <si>
    <t>T1911816265_N.ChMeas.MIMO.DL.Transmission.MaxLayer.Avg</t>
  </si>
  <si>
    <t>T1911816265_N.ChMeas.MIMO.UL.MUPairing.10Layers.MAC.ThpVol</t>
  </si>
  <si>
    <t>T1911816265_N.ChMeas.MIMO.UL.MuPairing.10Layers.RB</t>
  </si>
  <si>
    <t>T1911816265_N.ChMeas.MIMO.UL.MUPairing.11Layers.MAC.ThpVol</t>
  </si>
  <si>
    <t>T1911816265_N.ChMeas.MIMO.UL.MuPairing.11Layers.RB</t>
  </si>
  <si>
    <t>T1911816265_N.ChMeas.MIMO.UL.MUPairing.12Layers.MAC.ThpVol</t>
  </si>
  <si>
    <t>T1911816265_N.ChMeas.MIMO.UL.MuPairing.12Layers.RB</t>
  </si>
  <si>
    <t>T1911816265_N.ChMeas.MIMO.UL.MUPairing.1Layer.MAC.ThpVol</t>
  </si>
  <si>
    <t>T1911816265_N.ChMeas.MIMO.UL.MuPairing.1Layer.RB</t>
  </si>
  <si>
    <t>T1911816265_N.ChMeas.MIMO.UL.MUPairing.2Layers.MAC.ThpVol</t>
  </si>
  <si>
    <t>T1911816265_N.ChMeas.MIMO.UL.MuPairing.2Layers.RB</t>
  </si>
  <si>
    <t>T1911816265_N.ChMeas.MIMO.UL.MUPairing.3Layers.MAC.ThpVol</t>
  </si>
  <si>
    <t>T1911816265_N.ChMeas.MIMO.UL.MuPairing.3Layers.RB</t>
  </si>
  <si>
    <t>T1911816265_N.ChMeas.MIMO.UL.MUPairing.4Layers.MAC.ThpVol</t>
  </si>
  <si>
    <t>T1911816265_N.ChMeas.MIMO.UL.MuPairing.4Layers.RB</t>
  </si>
  <si>
    <t>T1911816265_N.ChMeas.MIMO.UL.MUPairing.5Layers.MAC.ThpVol</t>
  </si>
  <si>
    <t>T1911816265_N.ChMeas.MIMO.UL.MuPairing.5Layers.RB</t>
  </si>
  <si>
    <t>T1911816265_N.ChMeas.MIMO.UL.MUPairing.6Layers.MAC.ThpVol</t>
  </si>
  <si>
    <t>T1911816265_N.ChMeas.MIMO.UL.MuPairing.6Layers.RB</t>
  </si>
  <si>
    <t>T1911816265_N.ChMeas.MIMO.UL.MUPairing.7Layers.MAC.ThpVol</t>
  </si>
  <si>
    <t>T1911816265_N.ChMeas.MIMO.UL.MuPairing.7Layers.RB</t>
  </si>
  <si>
    <t>T1911816265_N.ChMeas.MIMO.UL.MUPairing.8Layers.MAC.ThpVol</t>
  </si>
  <si>
    <t>T1911816265_N.ChMeas.MIMO.UL.MuPairing.8Layers.RB</t>
  </si>
  <si>
    <t>T1911816265_N.ChMeas.MIMO.UL.MUPairing.9Layers.MAC.ThpVol</t>
  </si>
  <si>
    <t>T1911816265_N.ChMeas.MIMO.UL.MuPairing.9Layers.RB</t>
  </si>
  <si>
    <t>T1911816265_N.ChMeas.MIMO.UL.Pair.Layer</t>
  </si>
  <si>
    <t>T1911816265_N.ChMeas.MIMO.UL.Pair.Layer.Avg</t>
  </si>
  <si>
    <t>T1911816265_N.ChMeas.MIMO.UL.Pair.PRB</t>
  </si>
  <si>
    <t>T1911816265_N.ChMeas.MIMO.UL.Pair.Ratio</t>
  </si>
  <si>
    <t>T1911816265_N.ChMeas.MIMO.UL.Trans.Layer</t>
  </si>
  <si>
    <t>T1911816265_N.ChMeas.MIMO.UL.Trans.Layer.Max</t>
  </si>
  <si>
    <t>T1911816265_N.ChMeas.MIMO.UL.Transmission.MaxLayer.Avg</t>
  </si>
  <si>
    <t>T1911816265_N.ChMeas.SU.MIMO.DL.RANK1.RB</t>
  </si>
  <si>
    <t>T1911816265_N.ChMeas.SU.MIMO.DL.RANK2.RB</t>
  </si>
  <si>
    <t>T1911816265_N.ChMeas.SU.MIMO.DL.RANK3.RB</t>
  </si>
  <si>
    <t>T1911816265_N.ChMeas.SU.MIMO.DL.RANK4.RB</t>
  </si>
  <si>
    <t>T1911816265_N.ChMeas.SU.MIMO.DL.RANK5.RB</t>
  </si>
  <si>
    <t>T1911816265_N.ChMeas.SU.MIMO.DL.RANK6.RB</t>
  </si>
  <si>
    <t>T1911816265_N.ChMeas.SU.MIMO.DL.RANK7.RB</t>
  </si>
  <si>
    <t>T1911816265_N.ChMeas.SU.MIMO.DL.RANK8.RB</t>
  </si>
  <si>
    <t>T1911816265_N.ChMeas.SU.MIMO.UL.RANK1.RB</t>
  </si>
  <si>
    <t>T1911816265_N.ChMeas.SU.MIMO.UL.RANK2.RB</t>
  </si>
  <si>
    <t>T1911816265_NRDUCellID</t>
  </si>
  <si>
    <t>T1911816265_NRDUCellName</t>
  </si>
  <si>
    <t>T1911816265_Object</t>
  </si>
  <si>
    <t>T1911816265_PLMN</t>
  </si>
  <si>
    <t>T1911816265_RESULTTIME</t>
  </si>
  <si>
    <t>T1911816265_USERLABEL</t>
  </si>
  <si>
    <t>T1911816267_BoardType</t>
  </si>
  <si>
    <t>T1911816267_CabinetNo</t>
  </si>
  <si>
    <t>T1911816267_DST</t>
  </si>
  <si>
    <t>T1911816267_ELEMENTTYPE</t>
  </si>
  <si>
    <t>T1911816267_END_TIME</t>
  </si>
  <si>
    <t>T1911816267_granularityPeriod</t>
  </si>
  <si>
    <t>T1911816267_MEASUREDOBJECTID</t>
  </si>
  <si>
    <t>T1911816267_Object</t>
  </si>
  <si>
    <t>T1911816267_PLMN</t>
  </si>
  <si>
    <t>T1911816267_RESULTTIME</t>
  </si>
  <si>
    <t>T1911816267_SN</t>
  </si>
  <si>
    <t>T1911816267_SRN</t>
  </si>
  <si>
    <t>T1911816267_USERLABEL</t>
  </si>
  <si>
    <t>T1911816267_VS.NRBoard.UPlane.CPULoad.Avg</t>
  </si>
  <si>
    <t>T1911816267_VS.NRBoard.UPlane.CPULoad.Max</t>
  </si>
  <si>
    <t>T1911816267_VS.NRBoard.UPlane.CumulativeHighloadCount</t>
  </si>
  <si>
    <t>T1911816269_CellID</t>
  </si>
  <si>
    <t>T1911816269_DST</t>
  </si>
  <si>
    <t>T1911816269_ELEMENTTYPE</t>
  </si>
  <si>
    <t>T1911816269_END_TIME</t>
  </si>
  <si>
    <t>T1911816269_gNodeBFunctionName</t>
  </si>
  <si>
    <t>T1911816269_gNodeBID</t>
  </si>
  <si>
    <t>T1911816269_granularityPeriod</t>
  </si>
  <si>
    <t>T1911816269_MEASUREDOBJECTID</t>
  </si>
  <si>
    <t>T1911816269_N.CA.PCell.PDSCH.NbrTbDl.Rank1</t>
  </si>
  <si>
    <t>T1911816269_N.CA.PCell.PDSCH.NbrTbDl.Rank2</t>
  </si>
  <si>
    <t>T1911816269_N.CA.PCell.PDSCH.NbrTbDl.Rank3</t>
  </si>
  <si>
    <t>T1911816269_N.CA.PCell.PDSCH.NbrTbDl.Rank4</t>
  </si>
  <si>
    <t>T1911816269_N.CA.PCell.PDSCH.NbrTbDl.Rank5</t>
  </si>
  <si>
    <t>T1911816269_N.CA.PCell.PDSCH.NbrTbDl.Rank6</t>
  </si>
  <si>
    <t>T1911816269_N.CA.PCell.PDSCH.NbrTbDl.Rank7</t>
  </si>
  <si>
    <t>T1911816269_N.CA.PCell.PDSCH.NbrTbDl.Rank8</t>
  </si>
  <si>
    <t>T1911816269_N.CA.SCell.Act.Att</t>
  </si>
  <si>
    <t>T1911816269_N.CA.SCell.Act.Succ</t>
  </si>
  <si>
    <t>T1911816269_N.CA.SCell.Deact.Att</t>
  </si>
  <si>
    <t>T1911816269_N.CA.SCell.Deact.Succ</t>
  </si>
  <si>
    <t>T1911816269_N.CA.SCell.PDSCH.NbrTbDl.Rank1</t>
  </si>
  <si>
    <t>T1911816269_N.CA.SCell.PDSCH.NbrTbDl.Rank2</t>
  </si>
  <si>
    <t>T1911816269_N.CA.SCell.PDSCH.NbrTbDl.Rank3</t>
  </si>
  <si>
    <t>T1911816269_N.CA.SCell.PDSCH.NbrTbDl.Rank4</t>
  </si>
  <si>
    <t>T1911816269_N.CA.SCell.PDSCH.NbrTbDl.Rank5</t>
  </si>
  <si>
    <t>T1911816269_N.CA.SCell.PDSCH.NbrTbDl.Rank6</t>
  </si>
  <si>
    <t>T1911816269_N.CA.SCell.PDSCH.NbrTbDl.Rank7</t>
  </si>
  <si>
    <t>T1911816269_N.CA.SCell.PDSCH.NbrTbDl.Rank8</t>
  </si>
  <si>
    <t>T1911816269_N.ChMeas.CA.PCell.CQI</t>
  </si>
  <si>
    <t>T1911816269_N.ChMeas.CA.PCell.CQI.1</t>
  </si>
  <si>
    <t>T1911816269_N.ChMeas.CA.PCell.CQI.10</t>
  </si>
  <si>
    <t>T1911816269_N.ChMeas.CA.PCell.CQI.11</t>
  </si>
  <si>
    <t>T1911816269_N.ChMeas.CA.PCell.CQI.12</t>
  </si>
  <si>
    <t>T1911816269_N.ChMeas.CA.PCell.CQI.13</t>
  </si>
  <si>
    <t>T1911816269_N.ChMeas.CA.PCell.CQI.14</t>
  </si>
  <si>
    <t>T1911816269_N.ChMeas.CA.PCell.CQI.15</t>
  </si>
  <si>
    <t>T1911816269_N.ChMeas.CA.PCell.CQI.2</t>
  </si>
  <si>
    <t>T1911816269_N.ChMeas.CA.PCell.CQI.3</t>
  </si>
  <si>
    <t>T1911816269_N.ChMeas.CA.PCell.CQI.4</t>
  </si>
  <si>
    <t>T1911816269_N.ChMeas.CA.PCell.CQI.5</t>
  </si>
  <si>
    <t>T1911816269_N.ChMeas.CA.PCell.CQI.6</t>
  </si>
  <si>
    <t>T1911816269_N.ChMeas.CA.PCell.CQI.7</t>
  </si>
  <si>
    <t>T1911816269_N.ChMeas.CA.PCell.CQI.8</t>
  </si>
  <si>
    <t>T1911816269_N.ChMeas.CA.PCell.CQI.9</t>
  </si>
  <si>
    <t>T1911816269_N.ChMeas.CA.PCell.PDSCH</t>
  </si>
  <si>
    <t>T1911816269_N.ChMeas.CA.PCell.PDSCH.MCS.Sum</t>
  </si>
  <si>
    <t>T1911816269_N.ChMeas.CA.SCell.CQI</t>
  </si>
  <si>
    <t>T1911816269_N.ChMeas.CA.SCell.CQI.1</t>
  </si>
  <si>
    <t>T1911816269_N.ChMeas.CA.SCell.CQI.10</t>
  </si>
  <si>
    <t>T1911816269_N.ChMeas.CA.SCell.CQI.11</t>
  </si>
  <si>
    <t>T1911816269_N.ChMeas.CA.SCell.CQI.12</t>
  </si>
  <si>
    <t>T1911816269_N.ChMeas.CA.SCell.CQI.13</t>
  </si>
  <si>
    <t>T1911816269_N.ChMeas.CA.SCell.CQI.14</t>
  </si>
  <si>
    <t>T1911816269_N.ChMeas.CA.SCell.CQI.15</t>
  </si>
  <si>
    <t>T1911816269_N.ChMeas.CA.SCell.CQI.2</t>
  </si>
  <si>
    <t>T1911816269_N.ChMeas.CA.SCell.CQI.3</t>
  </si>
  <si>
    <t>T1911816269_N.ChMeas.CA.SCell.CQI.4</t>
  </si>
  <si>
    <t>T1911816269_N.ChMeas.CA.SCell.CQI.5</t>
  </si>
  <si>
    <t>T1911816269_N.ChMeas.CA.SCell.CQI.6</t>
  </si>
  <si>
    <t>T1911816269_N.ChMeas.CA.SCell.CQI.7</t>
  </si>
  <si>
    <t>T1911816269_N.ChMeas.CA.SCell.CQI.8</t>
  </si>
  <si>
    <t>T1911816269_N.ChMeas.CA.SCell.CQI.9</t>
  </si>
  <si>
    <t>T1911816269_N.ChMeas.CA.SCell.PDSCH</t>
  </si>
  <si>
    <t>T1911816269_N.ChMeas.CA.SCell.PDSCH.MCS.Sum</t>
  </si>
  <si>
    <t>T1911816269_N.DL.SCH.CA.PCell.ErrTB.Ibler</t>
  </si>
  <si>
    <t>T1911816269_N.DL.SCH.CA.PCell.ErrTB.Rbler</t>
  </si>
  <si>
    <t>T1911816269_N.DL.SCH.CA.PCell.TB</t>
  </si>
  <si>
    <t>T1911816269_N.DL.SCH.CA.PCell.TB.Retrans</t>
  </si>
  <si>
    <t>T1911816269_N.DL.SCH.CA.SCell.ErrTB.Ibler</t>
  </si>
  <si>
    <t>T1911816269_N.DL.SCH.CA.SCell.ErrTB.Rbler</t>
  </si>
  <si>
    <t>T1911816269_N.DL.SCH.CA.SCell.TB</t>
  </si>
  <si>
    <t>T1911816269_N.DL.SCH.CA.SCell.TB.Retrans</t>
  </si>
  <si>
    <t>T1911816269_NRDUCellID</t>
  </si>
  <si>
    <t>T1911816269_NRDUCellName</t>
  </si>
  <si>
    <t>T1911816269_Object</t>
  </si>
  <si>
    <t>T1911816269_PLMN</t>
  </si>
  <si>
    <t>T1911816269_RESULTTIME</t>
  </si>
  <si>
    <t>T1911816269_USERLABEL</t>
  </si>
  <si>
    <t>T1911816271_CQI1_CELL_NAME</t>
  </si>
  <si>
    <t>T1911816271_CQI1_DST</t>
  </si>
  <si>
    <t>T1911816271_CQI1_ELEMENTTYPE</t>
  </si>
  <si>
    <t>T1911816271_CQI1_END_TIME</t>
  </si>
  <si>
    <t>T1911816271_CQI1_gNodeBFunctionName</t>
  </si>
  <si>
    <t>T1911816271_CQI1_granularityPeriod</t>
  </si>
  <si>
    <t>T1911816271_CQI1_MEASUREDOBJECTID</t>
  </si>
  <si>
    <t>T1911816271_CQI1_N.Thp.DL.Samp.QCI.Index0</t>
  </si>
  <si>
    <t>T1911816271_CQI1_N.Thp.DL.Samp.QCI.Index1</t>
  </si>
  <si>
    <t>T1911816271_CQI1_N.Thp.DL.Samp.QCI.Index10</t>
  </si>
  <si>
    <t>T1911816271_CQI1_N.Thp.DL.Samp.QCI.Index11</t>
  </si>
  <si>
    <t>T1911816271_CQI1_N.Thp.DL.Samp.QCI.Index12</t>
  </si>
  <si>
    <t>T1911816271_CQI1_N.Thp.DL.Samp.QCI.Index13</t>
  </si>
  <si>
    <t>T1911816271_CQI1_N.Thp.DL.Samp.QCI.Index14</t>
  </si>
  <si>
    <t>T1911816271_CQI1_N.Thp.DL.Samp.QCI.Index2</t>
  </si>
  <si>
    <t>T1911816271_CQI1_N.Thp.DL.Samp.QCI.Index3</t>
  </si>
  <si>
    <t>T1911816271_CQI1_N.Thp.DL.Samp.QCI.Index4</t>
  </si>
  <si>
    <t>T1911816271_CQI1_N.Thp.DL.Samp.QCI.Index5</t>
  </si>
  <si>
    <t>T1911816271_CQI1_N.Thp.DL.Samp.QCI.Index6</t>
  </si>
  <si>
    <t>T1911816271_CQI1_N.Thp.DL.Samp.QCI.Index7</t>
  </si>
  <si>
    <t>T1911816271_CQI1_N.Thp.DL.Samp.QCI.Index8</t>
  </si>
  <si>
    <t>T1911816271_CQI1_N.Thp.DL.Samp.QCI.Index9</t>
  </si>
  <si>
    <t>T1911816271_CQI1_N.ThpTime.DL.ExpBasedSch.Transfer.RmvLastSlot.QCI</t>
  </si>
  <si>
    <t>T1911816271_CQI1_N.ThpTime.DL.RmvLastSlot.QCI</t>
  </si>
  <si>
    <t>T1911816271_CQI1_N.ThpTime.DL.Transfer.RmvLastSlot.QCI</t>
  </si>
  <si>
    <t>T1911816271_CQI1_N.ThpTime.UL.RmvSmallPkt.QCI</t>
  </si>
  <si>
    <t>T1911816271_CQI1_N.ThpVol.DL.LastSlot.QCI</t>
  </si>
  <si>
    <t>T1911816271_CQI1_N.ThpVol.DL.QCI</t>
  </si>
  <si>
    <t>T1911816271_CQI1_N.ThpVol.UL.QCI</t>
  </si>
  <si>
    <t>T1911816271_CQI1_N.ThpVol.UL.SmallPkt.QCI</t>
  </si>
  <si>
    <t>T1911816271_CQI1_NRDUCellID</t>
  </si>
  <si>
    <t>T1911816271_CQI1_Object</t>
  </si>
  <si>
    <t>T1911816271_CQI1_PLMN</t>
  </si>
  <si>
    <t>T1911816271_CQI1_QoSClassIdentifier</t>
  </si>
  <si>
    <t>T1911816271_CQI1_RESULTTIME</t>
  </si>
  <si>
    <t>T1911816271_CQI1_USERLABEL</t>
  </si>
  <si>
    <t>T1911816271_CQI5_CELL_NAME</t>
  </si>
  <si>
    <t>T1911816271_CQI5_DST</t>
  </si>
  <si>
    <t>T1911816271_CQI5_ELEMENTTYPE</t>
  </si>
  <si>
    <t>T1911816271_CQI5_END_TIME</t>
  </si>
  <si>
    <t>T1911816271_CQI5_gNodeBFunctionName</t>
  </si>
  <si>
    <t>T1911816271_CQI5_granularityPeriod</t>
  </si>
  <si>
    <t>T1911816271_CQI5_MEASUREDOBJECTID</t>
  </si>
  <si>
    <t>T1911816271_CQI5_N.Thp.DL.Samp.QCI.Index0</t>
  </si>
  <si>
    <t>T1911816271_CQI5_N.Thp.DL.Samp.QCI.Index1</t>
  </si>
  <si>
    <t>T1911816271_CQI5_N.Thp.DL.Samp.QCI.Index10</t>
  </si>
  <si>
    <t>T1911816271_CQI5_N.Thp.DL.Samp.QCI.Index11</t>
  </si>
  <si>
    <t>T1911816271_CQI5_N.Thp.DL.Samp.QCI.Index12</t>
  </si>
  <si>
    <t>T1911816271_CQI5_N.Thp.DL.Samp.QCI.Index13</t>
  </si>
  <si>
    <t>T1911816271_CQI5_N.Thp.DL.Samp.QCI.Index14</t>
  </si>
  <si>
    <t>T1911816271_CQI5_N.Thp.DL.Samp.QCI.Index2</t>
  </si>
  <si>
    <t>T1911816271_CQI5_N.Thp.DL.Samp.QCI.Index3</t>
  </si>
  <si>
    <t>T1911816271_CQI5_N.Thp.DL.Samp.QCI.Index4</t>
  </si>
  <si>
    <t>T1911816271_CQI5_N.Thp.DL.Samp.QCI.Index5</t>
  </si>
  <si>
    <t>T1911816271_CQI5_N.Thp.DL.Samp.QCI.Index6</t>
  </si>
  <si>
    <t>T1911816271_CQI5_N.Thp.DL.Samp.QCI.Index7</t>
  </si>
  <si>
    <t>T1911816271_CQI5_N.Thp.DL.Samp.QCI.Index8</t>
  </si>
  <si>
    <t>T1911816271_CQI5_N.Thp.DL.Samp.QCI.Index9</t>
  </si>
  <si>
    <t>T1911816271_CQI5_N.ThpTime.DL.ExpBasedSch.Transfer.RmvLastSlot.QCI</t>
  </si>
  <si>
    <t>T1911816271_CQI5_N.ThpTime.DL.RmvLastSlot.QCI</t>
  </si>
  <si>
    <t>T1911816271_CQI5_N.ThpTime.DL.Transfer.RmvLastSlot.QCI</t>
  </si>
  <si>
    <t>T1911816271_CQI5_N.ThpTime.UL.RmvSmallPkt.QCI</t>
  </si>
  <si>
    <t>T1911816271_CQI5_N.ThpVol.DL.LastSlot.QCI</t>
  </si>
  <si>
    <t>T1911816271_CQI5_N.ThpVol.DL.QCI</t>
  </si>
  <si>
    <t>T1911816271_CQI5_N.ThpVol.UL.QCI</t>
  </si>
  <si>
    <t>T1911816271_CQI5_N.ThpVol.UL.SmallPkt.QCI</t>
  </si>
  <si>
    <t>T1911816271_CQI5_NRDUCellID</t>
  </si>
  <si>
    <t>T1911816271_CQI5_Object</t>
  </si>
  <si>
    <t>T1911816271_CQI5_PLMN</t>
  </si>
  <si>
    <t>T1911816271_CQI5_QoSClassIdentifier</t>
  </si>
  <si>
    <t>T1911816271_CQI5_RESULTTIME</t>
  </si>
  <si>
    <t>T1911816271_CQI5_USERLABEL</t>
  </si>
  <si>
    <t>T1911816271_CQI9_CELL_NAME</t>
  </si>
  <si>
    <t>T1911816271_CQI9_DST</t>
  </si>
  <si>
    <t>T1911816271_CQI9_ELEMENTTYPE</t>
  </si>
  <si>
    <t>T1911816271_CQI9_END_TIME</t>
  </si>
  <si>
    <t>T1911816271_CQI9_gNodeBFunctionName</t>
  </si>
  <si>
    <t>T1911816271_CQI9_granularityPeriod</t>
  </si>
  <si>
    <t>T1911816271_CQI9_MEASUREDOBJECTID</t>
  </si>
  <si>
    <t>T1911816271_CQI9_N.Thp.DL.Samp.QCI.Index0</t>
  </si>
  <si>
    <t>T1911816271_CQI9_N.Thp.DL.Samp.QCI.Index1</t>
  </si>
  <si>
    <t>T1911816271_CQI9_N.Thp.DL.Samp.QCI.Index10</t>
  </si>
  <si>
    <t>T1911816271_CQI9_N.Thp.DL.Samp.QCI.Index11</t>
  </si>
  <si>
    <t>T1911816271_CQI9_N.Thp.DL.Samp.QCI.Index12</t>
  </si>
  <si>
    <t>T1911816271_CQI9_N.Thp.DL.Samp.QCI.Index13</t>
  </si>
  <si>
    <t>T1911816271_CQI9_N.Thp.DL.Samp.QCI.Index14</t>
  </si>
  <si>
    <t>T1911816271_CQI9_N.Thp.DL.Samp.QCI.Index2</t>
  </si>
  <si>
    <t>T1911816271_CQI9_N.Thp.DL.Samp.QCI.Index3</t>
  </si>
  <si>
    <t>T1911816271_CQI9_N.Thp.DL.Samp.QCI.Index4</t>
  </si>
  <si>
    <t>T1911816271_CQI9_N.Thp.DL.Samp.QCI.Index5</t>
  </si>
  <si>
    <t>T1911816271_CQI9_N.Thp.DL.Samp.QCI.Index6</t>
  </si>
  <si>
    <t>T1911816271_CQI9_N.Thp.DL.Samp.QCI.Index7</t>
  </si>
  <si>
    <t>T1911816271_CQI9_N.Thp.DL.Samp.QCI.Index8</t>
  </si>
  <si>
    <t>T1911816271_CQI9_N.Thp.DL.Samp.QCI.Index9</t>
  </si>
  <si>
    <t>T1911816271_CQI9_N.ThpTime.DL.ExpBasedSch.Transfer.RmvLastSlot.QCI</t>
  </si>
  <si>
    <t>T1911816271_CQI9_N.ThpTime.DL.RmvLastSlot.QCI</t>
  </si>
  <si>
    <t>T1911816271_CQI9_N.ThpTime.DL.Transfer.RmvLastSlot.QCI</t>
  </si>
  <si>
    <t>T1911816271_CQI9_N.ThpTime.UL.RmvSmallPkt.QCI</t>
  </si>
  <si>
    <t>T1911816271_CQI9_N.ThpVol.DL.LastSlot.QCI</t>
  </si>
  <si>
    <t>T1911816271_CQI9_N.ThpVol.DL.QCI</t>
  </si>
  <si>
    <t>T1911816271_CQI9_N.ThpVol.UL.QCI</t>
  </si>
  <si>
    <t>T1911816271_CQI9_N.ThpVol.UL.SmallPkt.QCI</t>
  </si>
  <si>
    <t>T1911816271_CQI9_NRDUCellID</t>
  </si>
  <si>
    <t>T1911816271_CQI9_Object</t>
  </si>
  <si>
    <t>T1911816271_CQI9_PLMN</t>
  </si>
  <si>
    <t>T1911816271_CQI9_QoSClassIdentifier</t>
  </si>
  <si>
    <t>T1911816271_CQI9_RESULTTIME</t>
  </si>
  <si>
    <t>T1911816271_CQI9_USERLABEL</t>
  </si>
  <si>
    <t>T1911816273_CELL_NAME</t>
  </si>
  <si>
    <t>T1911816273_CellID</t>
  </si>
  <si>
    <t>T1911816273_DST</t>
  </si>
  <si>
    <t>T1911816273_ELEMENTTYPE</t>
  </si>
  <si>
    <t>T1911816273_END_TIME</t>
  </si>
  <si>
    <t>T1911816273_gNodeBFunctionName</t>
  </si>
  <si>
    <t>T1911816273_gNodeBID</t>
  </si>
  <si>
    <t>T1911816273_granularityPeriod</t>
  </si>
  <si>
    <t>T1911816273_MEASUREDOBJECTID</t>
  </si>
  <si>
    <t>T1911816273_N.HO.InterFreq.BackToHPLMN.ExecAttOut</t>
  </si>
  <si>
    <t>T1911816273_N.HO.InterFreq.BackToHPLMN.ExecSuccOut</t>
  </si>
  <si>
    <t>T1911816273_N.HO.InterFreq.BackToHPLMN.PrepAttOut</t>
  </si>
  <si>
    <t>T1911816273_N.HO.InterFreq.BeamCoordination.ExecAttOut</t>
  </si>
  <si>
    <t>T1911816273_N.HO.InterFreq.BeamCoordination.ExecSuccOut</t>
  </si>
  <si>
    <t>T1911816273_N.HO.InterFreq.BeamCoordination.PrepAttOut</t>
  </si>
  <si>
    <t>T1911816273_N.HO.InterFreq.BlindHO.Coverage.ExecAttOut</t>
  </si>
  <si>
    <t>T1911816273_N.HO.InterFreq.BlindHO.Coverage.ExecSuccOut</t>
  </si>
  <si>
    <t>T1911816273_N.HO.InterFreq.BlindHO.Coverage.PrepAttOut</t>
  </si>
  <si>
    <t>T1911816273_N.HO.InterFreq.BlindHO.Service.ExecAttOut</t>
  </si>
  <si>
    <t>T1911816273_N.HO.InterFreq.BlindHO.Service.ExecSuccOut</t>
  </si>
  <si>
    <t>T1911816273_N.HO.InterFreq.BlindHO.Service.PrepAttOut</t>
  </si>
  <si>
    <t>T1911816273_N.HO.InterFreq.Coverage.ExecAttOut</t>
  </si>
  <si>
    <t>T1911816273_N.HO.InterFreq.Coverage.ExecSuccOut</t>
  </si>
  <si>
    <t>T1911816273_N.HO.InterFreq.Coverage.PrepAttOut</t>
  </si>
  <si>
    <t>T1911816273_N.HO.InterFreq.Daps.ExecAttOut</t>
  </si>
  <si>
    <t>T1911816273_N.HO.InterFreq.Daps.ExecInterrupt</t>
  </si>
  <si>
    <t>T1911816273_N.HO.InterFreq.Daps.ExecSuccOut</t>
  </si>
  <si>
    <t>T1911816273_N.HO.InterFreq.Daps.PrepAttOut</t>
  </si>
  <si>
    <t>T1911816273_N.HO.InterFreq.Daps2Common.ExecAttOut</t>
  </si>
  <si>
    <t>T1911816273_N.HO.InterFreq.EnergyEff.ExecAttOut</t>
  </si>
  <si>
    <t>T1911816273_N.HO.InterFreq.EnergyEff.ExecSuccOut</t>
  </si>
  <si>
    <t>T1911816273_N.HO.InterFreq.EnergyEff.PrepAttOut</t>
  </si>
  <si>
    <t>T1911816273_N.HO.InterFreq.FailOut.HOCancel</t>
  </si>
  <si>
    <t>T1911816273_N.HO.InterFreq.FailOut.PrepFailure</t>
  </si>
  <si>
    <t>T1911816273_N.HO.InterFreq.FreqPri.ExecAttOut</t>
  </si>
  <si>
    <t>T1911816273_N.HO.InterFreq.FreqPri.ExecSuccOut</t>
  </si>
  <si>
    <t>T1911816273_N.HO.InterFreq.FreqPri.PrepAttOut</t>
  </si>
  <si>
    <t>T1911816273_N.HO.InterFreq.IntragNB.ExecAttOut</t>
  </si>
  <si>
    <t>T1911816273_N.HO.InterFreq.IntragNB.ExecAttOut.RedCap</t>
  </si>
  <si>
    <t>T1911816273_N.HO.InterFreq.IntragNB.ExecSuccOut</t>
  </si>
  <si>
    <t>T1911816273_N.HO.InterFreq.IntragNB.ExecSuccOut.RedCap</t>
  </si>
  <si>
    <t>T1911816273_N.HO.InterFreq.IntragNB.PrepAttOut</t>
  </si>
  <si>
    <t>T1911816273_N.HO.InterFreq.IntragNB.PrepAttOut.RedCap</t>
  </si>
  <si>
    <t>T1911816273_N.HO.InterFreq.IntrfIsolation.ExecAttOut</t>
  </si>
  <si>
    <t>T1911816273_N.HO.InterFreq.IntrfIsolation.ExecSuccOut</t>
  </si>
  <si>
    <t>T1911816273_N.HO.InterFreq.IntrfIsolation.PrepAttOut</t>
  </si>
  <si>
    <t>T1911816273_N.HO.InterFreq.Mlb.ExecAttOut</t>
  </si>
  <si>
    <t>T1911816273_N.HO.InterFreq.Mlb.ExecSuccOut</t>
  </si>
  <si>
    <t>T1911816273_N.HO.InterFreq.Mlb.PrepAttOut</t>
  </si>
  <si>
    <t>T1911816273_N.HO.InterFreq.Ng.IntergNB.ExecAttOut</t>
  </si>
  <si>
    <t>T1911816273_N.HO.InterFreq.Ng.IntergNB.ExecAttOut.RedCap</t>
  </si>
  <si>
    <t>T1911816273_N.HO.InterFreq.Ng.IntergNB.ExecSuccOut</t>
  </si>
  <si>
    <t>T1911816273_N.HO.InterFreq.Ng.IntergNB.ExecSuccOut.RedCap</t>
  </si>
  <si>
    <t>T1911816273_N.HO.InterFreq.Ng.IntergNB.PrepAttOut</t>
  </si>
  <si>
    <t>T1911816273_N.HO.InterFreq.Ng.IntergNB.PrepAttOut.RedCap</t>
  </si>
  <si>
    <t>T1911816273_N.HO.InterFreq.NoNRT</t>
  </si>
  <si>
    <t>T1911816273_N.HO.InterFreq.OpDedPri.ExecAttOut</t>
  </si>
  <si>
    <t>T1911816273_N.HO.InterFreq.OpDedPri.ExecSuccOut</t>
  </si>
  <si>
    <t>T1911816273_N.HO.InterFreq.OpDedPri.PrepAttOut</t>
  </si>
  <si>
    <t>T1911816273_N.HO.InterFreq.Prep.FailOut.AMF</t>
  </si>
  <si>
    <t>T1911816273_N.HO.InterFreq.Prep.FailOut.HOCancel</t>
  </si>
  <si>
    <t>T1911816273_N.HO.InterFreq.Prep.FailOut.NoReply</t>
  </si>
  <si>
    <t>T1911816273_N.HO.InterFreq.Prep.FailOut.TargetIllegal</t>
  </si>
  <si>
    <t>T1911816273_N.HO.InterFreq.ReEst.Succ</t>
  </si>
  <si>
    <t>T1911816273_N.HO.InterFreq.ReEst2Src.ExecSuccOut</t>
  </si>
  <si>
    <t>T1911816273_N.HO.InterFreq.Service.ExecAttOut</t>
  </si>
  <si>
    <t>T1911816273_N.HO.InterFreq.Service.ExecSuccOut</t>
  </si>
  <si>
    <t>T1911816273_N.HO.InterFreq.Service.PrepAttOut</t>
  </si>
  <si>
    <t>T1911816273_N.HO.InterFreq.SSB.SINR.ExecAttOut</t>
  </si>
  <si>
    <t>T1911816273_N.HO.InterFreq.SSB.SINR.ExecSuccOut</t>
  </si>
  <si>
    <t>T1911816273_N.HO.InterFreq.SSB.SINR.PrepAttOut</t>
  </si>
  <si>
    <t>T1911816273_N.HO.InterFreq.ULCoverage.ExecAttOut</t>
  </si>
  <si>
    <t>T1911816273_N.HO.InterFreq.ULCoverage.ExecSuccOut</t>
  </si>
  <si>
    <t>T1911816273_N.HO.InterFreq.ULCoverage.PrepAttOut</t>
  </si>
  <si>
    <t>T1911816273_N.HO.InterFreq.ViNRQual.ExecAttOut</t>
  </si>
  <si>
    <t>T1911816273_N.HO.InterFreq.ViNRQual.ExecSuccOut</t>
  </si>
  <si>
    <t>T1911816273_N.HO.InterFreq.ViNRQual.PrepAttOut</t>
  </si>
  <si>
    <t>T1911816273_N.HO.InterFreq.VoNRQual.ExecAttOut</t>
  </si>
  <si>
    <t>T1911816273_N.HO.InterFreq.VoNRQual.ExecAttOut.ViNR</t>
  </si>
  <si>
    <t>T1911816273_N.HO.InterFreq.VoNRQual.ExecSuccOut</t>
  </si>
  <si>
    <t>T1911816273_N.HO.InterFreq.VoNRQual.ExecSuccOut.ViNR</t>
  </si>
  <si>
    <t>T1911816273_N.HO.InterFreq.VoNRQual.PrepAttOut</t>
  </si>
  <si>
    <t>T1911816273_N.HO.InterFreq.VoNRQual.PrepAttOut.ViNR</t>
  </si>
  <si>
    <t>T1911816273_N.HO.InterFreq.Xn.IntergNB.ExecAttOut</t>
  </si>
  <si>
    <t>T1911816273_N.HO.InterFreq.Xn.IntergNB.ExecAttOut.RedCap</t>
  </si>
  <si>
    <t>T1911816273_N.HO.InterFreq.Xn.IntergNB.ExecSuccOut</t>
  </si>
  <si>
    <t>T1911816273_N.HO.InterFreq.Xn.IntergNB.ExecSuccOut.RedCap</t>
  </si>
  <si>
    <t>T1911816273_N.HO.InterFreq.Xn.IntergNB.PrepAttOut</t>
  </si>
  <si>
    <t>T1911816273_N.HO.InterFreq.Xn.IntergNB.PrepAttOut.RedCap</t>
  </si>
  <si>
    <t>T1911816273_N.HO.IntraFreq.Cho.ExecAttOut</t>
  </si>
  <si>
    <t>T1911816273_N.HO.IntraFreq.Cho.ExecCancel</t>
  </si>
  <si>
    <t>T1911816273_N.HO.IntraFreq.Cho.ExecSuccOut</t>
  </si>
  <si>
    <t>T1911816273_N.HO.IntraFreq.Daps.ExecAttOut</t>
  </si>
  <si>
    <t>T1911816273_N.HO.IntraFreq.Daps.ExecInterrupt</t>
  </si>
  <si>
    <t>T1911816273_N.HO.IntraFreq.Daps.ExecSuccOut</t>
  </si>
  <si>
    <t>T1911816273_N.HO.IntraFreq.Daps.PrepAttOut</t>
  </si>
  <si>
    <t>T1911816273_N.HO.IntraFreq.Daps2Common.ExecAttOut</t>
  </si>
  <si>
    <t>T1911816273_N.HO.IntraFreq.FailOut.HOCancel</t>
  </si>
  <si>
    <t>T1911816273_N.HO.IntraFreq.FailOut.PrepFailure</t>
  </si>
  <si>
    <t>T1911816273_N.HO.IntraFreq.HetNet.Coordination.ExecAttOut</t>
  </si>
  <si>
    <t>T1911816273_N.HO.IntraFreq.HetNet.Coordination.ExecSuccOut</t>
  </si>
  <si>
    <t>T1911816273_N.HO.IntraFreq.HetNet.Coordination.PrepAttOut</t>
  </si>
  <si>
    <t>T1911816273_N.HO.IntraFreq.IntragNB.ExecAttOut</t>
  </si>
  <si>
    <t>T1911816273_N.HO.IntraFreq.IntragNB.ExecAttOut.RedCap</t>
  </si>
  <si>
    <t>T1911816273_N.HO.IntraFreq.IntragNB.ExecSuccOut</t>
  </si>
  <si>
    <t>T1911816273_N.HO.IntraFreq.IntragNB.ExecSuccOut.RedCap</t>
  </si>
  <si>
    <t>T1911816273_N.HO.IntraFreq.IntragNB.PrepAttOut</t>
  </si>
  <si>
    <t>T1911816273_N.HO.IntraFreq.IntragNB.PrepAttOut.RedCap</t>
  </si>
  <si>
    <t>T1911816273_N.HO.IntraFreq.Ng.IntergNB.ExecAttOut</t>
  </si>
  <si>
    <t>T1911816273_N.HO.IntraFreq.Ng.IntergNB.ExecAttOut.RedCap</t>
  </si>
  <si>
    <t>T1911816273_N.HO.IntraFreq.Ng.IntergNB.ExecSuccOut</t>
  </si>
  <si>
    <t>T1911816273_N.HO.IntraFreq.Ng.IntergNB.ExecSuccOut.RedCap</t>
  </si>
  <si>
    <t>T1911816273_N.HO.IntraFreq.Ng.IntergNB.PrepAttOut</t>
  </si>
  <si>
    <t>T1911816273_N.HO.IntraFreq.Ng.IntergNB.PrepAttOut.RedCap</t>
  </si>
  <si>
    <t>T1911816273_N.HO.IntraFreq.NoNRT</t>
  </si>
  <si>
    <t>T1911816273_N.HO.IntraFreq.Prep.FailOut.AMF</t>
  </si>
  <si>
    <t>T1911816273_N.HO.IntraFreq.Prep.FailOut.HOCancel</t>
  </si>
  <si>
    <t>T1911816273_N.HO.IntraFreq.Prep.FailOut.NoReply</t>
  </si>
  <si>
    <t>T1911816273_N.HO.IntraFreq.Prep.FailOut.TargetIllegal</t>
  </si>
  <si>
    <t>T1911816273_N.HO.IntraFreq.ReEst.Succ</t>
  </si>
  <si>
    <t>T1911816273_N.HO.IntraFreq.ReEst2Src.ExecSuccOut</t>
  </si>
  <si>
    <t>T1911816273_N.HO.IntraFreq.Xn.IntergNB.ExecAttOut</t>
  </si>
  <si>
    <t>T1911816273_N.HO.IntraFreq.Xn.IntergNB.ExecAttOut.RedCap</t>
  </si>
  <si>
    <t>T1911816273_N.HO.IntraFreq.Xn.IntergNB.ExecSuccOut</t>
  </si>
  <si>
    <t>T1911816273_N.HO.IntraFreq.Xn.IntergNB.ExecSuccOut.RedCap</t>
  </si>
  <si>
    <t>T1911816273_N.HO.IntraFreq.Xn.IntergNB.PrepAttOut</t>
  </si>
  <si>
    <t>T1911816273_N.HO.IntraFreq.Xn.IntergNB.PrepAttOut.RedCap</t>
  </si>
  <si>
    <t>T1911816273_N.HO.Ng.IntergNB.Duration.Avg</t>
  </si>
  <si>
    <t>T1911816273_N.HO.Prep.FailOut.RNL</t>
  </si>
  <si>
    <t>T1911816273_N.HO.Prep.FailOut.TNL</t>
  </si>
  <si>
    <t>T1911816273_N.HO.Xn.Exec.FailOut.AMF</t>
  </si>
  <si>
    <t>T1911816273_N.HO.Xn.FailOut.PrepFailure.InvalidAMF</t>
  </si>
  <si>
    <t>T1911816273_N.HO.Xn.IntergNB.Duration.Avg</t>
  </si>
  <si>
    <t>T1911816273_N.HO.Xn.IntergNB.FailOut.HOCancel</t>
  </si>
  <si>
    <t>T1911816273_N.HO.Xn.IntergNB.FailOut.TNL</t>
  </si>
  <si>
    <t>T1911816273_N.RRCRedirection.Blind</t>
  </si>
  <si>
    <t>T1911816273_N.RRCRedirection.Coverage</t>
  </si>
  <si>
    <t>T1911816273_N.RRCRedirection.HighSpeedUser</t>
  </si>
  <si>
    <t>T1911816273_NRCellID</t>
  </si>
  <si>
    <t>T1911816273_Object</t>
  </si>
  <si>
    <t>T1911816273_PLMN</t>
  </si>
  <si>
    <t>T1911816273_RESULTTIME</t>
  </si>
  <si>
    <t>T1911816273_USERLABEL</t>
  </si>
  <si>
    <t>T1911816274_CellID</t>
  </si>
  <si>
    <t>T1911816274_DST</t>
  </si>
  <si>
    <t>T1911816274_ELEMENTTYPE</t>
  </si>
  <si>
    <t>T1911816274_END_TIME</t>
  </si>
  <si>
    <t>T1911816274_gNodeBFunctionName</t>
  </si>
  <si>
    <t>T1911816274_gNodeBID</t>
  </si>
  <si>
    <t>T1911816274_granularityPeriod</t>
  </si>
  <si>
    <t>T1911816274_MEASUREDOBJECTID</t>
  </si>
  <si>
    <t>T1911816274_N.DL.5QI1.Delay</t>
  </si>
  <si>
    <t>T1911816274_N.DL.5QI1.Delay.Avg.Index0</t>
  </si>
  <si>
    <t>T1911816274_N.DL.5QI1.Delay.Avg.Index1</t>
  </si>
  <si>
    <t>T1911816274_N.DL.5QI1.Delay.Avg.Index2</t>
  </si>
  <si>
    <t>T1911816274_N.DL.5QI1.Delay.Avg.Index3</t>
  </si>
  <si>
    <t>T1911816274_N.DL.5QI1.TxPackets.Num</t>
  </si>
  <si>
    <t>T1911816274_N.DL.5QI2.Delay</t>
  </si>
  <si>
    <t>T1911816274_N.DL.5QI2.Delay.Avg.Index0</t>
  </si>
  <si>
    <t>T1911816274_N.DL.5QI2.Delay.Avg.Index1</t>
  </si>
  <si>
    <t>T1911816274_N.DL.5QI2.Delay.Avg.Index2</t>
  </si>
  <si>
    <t>T1911816274_N.DL.5QI2.Delay.Avg.Index3</t>
  </si>
  <si>
    <t>T1911816274_N.DL.5QI2.TxPackets.Num</t>
  </si>
  <si>
    <t>T1911816274_N.QoS.DL.PktDelayAirInterface.Num</t>
  </si>
  <si>
    <t>T1911816274_N.QoS.DL.PktDelayAirInterface.Time</t>
  </si>
  <si>
    <t>T1911816274_N.QoS.DL.PktDelaygNBDU.Num</t>
  </si>
  <si>
    <t>T1911816274_N.QoS.DL.PktDelaygNBDU.Time</t>
  </si>
  <si>
    <t>T1911816274_N.Qos.DL.RlcFirstPktDelay.Num</t>
  </si>
  <si>
    <t>T1911816274_N.Traffic.DL.RlcFirstPktDelay.Time</t>
  </si>
  <si>
    <t>T1911816274_N.User.Nonslot.SymSch.Avg</t>
  </si>
  <si>
    <t>T1911816274_NRDUCellID</t>
  </si>
  <si>
    <t>T1911816274_NRDUCellName</t>
  </si>
  <si>
    <t>T1911816274_Object</t>
  </si>
  <si>
    <t>T1911816274_PLMN</t>
  </si>
  <si>
    <t>T1911816274_RESULTTIME</t>
  </si>
  <si>
    <t>T1911816274_USERLABEL</t>
  </si>
  <si>
    <t>T1911816277_CELL_NAME</t>
  </si>
  <si>
    <t>T1911816277_CellID</t>
  </si>
  <si>
    <t>T1911816277_DST</t>
  </si>
  <si>
    <t>T1911816277_ELEMENTTYPE</t>
  </si>
  <si>
    <t>T1911816277_END_TIME</t>
  </si>
  <si>
    <t>T1911816277_gNodeBFunctionName</t>
  </si>
  <si>
    <t>T1911816277_gNodeBID</t>
  </si>
  <si>
    <t>T1911816277_granularityPeriod</t>
  </si>
  <si>
    <t>T1911816277_MEASUREDOBJECTID</t>
  </si>
  <si>
    <t>T1911816277_N.QosFlow.Avg</t>
  </si>
  <si>
    <t>T1911816277_N.QosFlow.Est.Att</t>
  </si>
  <si>
    <t>T1911816277_N.QosFlow.Est.Att.EmcFB</t>
  </si>
  <si>
    <t>T1911816277_N.QosFlow.Est.Att.EPSFB</t>
  </si>
  <si>
    <t>T1911816277_N.QosFlow.Est.Att.RedCap</t>
  </si>
  <si>
    <t>T1911816277_N.QosFlow.Est.Succ</t>
  </si>
  <si>
    <t>T1911816277_N.QosFlow.Est.Succ.RedCap</t>
  </si>
  <si>
    <t>T1911816277_N.QosFlow.HoIn</t>
  </si>
  <si>
    <t>T1911816277_N.QosFlow.HoIn.Att</t>
  </si>
  <si>
    <t>T1911816277_N.QosFlow.HoInFail.NsNotSupported</t>
  </si>
  <si>
    <t>T1911816277_N.QosFlow.HoInFail.ResNotAvailForNs</t>
  </si>
  <si>
    <t>T1911816277_N.QosFlow.InitEst.Att</t>
  </si>
  <si>
    <t>T1911816277_N.QosFlow.InitEst.Succ</t>
  </si>
  <si>
    <t>T1911816277_N.QosFlow.Max</t>
  </si>
  <si>
    <t>T1911816277_N.QosFlow.ReEst.Att</t>
  </si>
  <si>
    <t>T1911816277_N.QosFlow.ReEst.Fail.NsNotSupported</t>
  </si>
  <si>
    <t>T1911816277_N.QosFlow.ReEst.Fail.ResNotAvailForNs</t>
  </si>
  <si>
    <t>T1911816277_N.QosFlow.ReEst.Succ</t>
  </si>
  <si>
    <t>T1911816277_N.QosFlow.ReEst.Succ.NonSrcCell</t>
  </si>
  <si>
    <t>T1911816277_N.QosFlow.Remained</t>
  </si>
  <si>
    <t>T1911816277_NRCellID</t>
  </si>
  <si>
    <t>T1911816277_Object</t>
  </si>
  <si>
    <t>T1911816277_PLMN</t>
  </si>
  <si>
    <t>T1911816277_RESULTTIME</t>
  </si>
  <si>
    <t>T1911816277_USERLABEL</t>
  </si>
  <si>
    <t>T1911816281_CELL_NAME</t>
  </si>
  <si>
    <t>T1911816281_CellID</t>
  </si>
  <si>
    <t>T1911816281_DST</t>
  </si>
  <si>
    <t>T1911816281_ELEMENTTYPE</t>
  </si>
  <si>
    <t>T1911816281_END_TIME</t>
  </si>
  <si>
    <t>T1911816281_gNodeBFunctionName</t>
  </si>
  <si>
    <t>T1911816281_gNodeBID</t>
  </si>
  <si>
    <t>T1911816281_granularityPeriod</t>
  </si>
  <si>
    <t>T1911816281_MEASUREDOBJECTID</t>
  </si>
  <si>
    <t>T1911816281_N.RRC.SetupReq.Msg.Disc.ExceedThld</t>
  </si>
  <si>
    <t>T1911816281_N.RRC.SetupReq.Msg.Disc.FlowCtrl</t>
  </si>
  <si>
    <t>T1911816281_N.RRC.SetupReqFail.Rej</t>
  </si>
  <si>
    <t>T1911816281_N.RRC.SetupReqFail.Rej.AbnormalUe</t>
  </si>
  <si>
    <t>T1911816281_N.RRC.SetupReqFail.Rej.NoRsrc</t>
  </si>
  <si>
    <t>T1911816281_N.RRC.SetupReqFail.UeNoReply</t>
  </si>
  <si>
    <t>T1911816281_NRCellID</t>
  </si>
  <si>
    <t>T1911816281_Object</t>
  </si>
  <si>
    <t>T1911816281_PLMN</t>
  </si>
  <si>
    <t>T1911816281_RESULTTIME</t>
  </si>
  <si>
    <t>T1911816281_USERLABEL</t>
  </si>
  <si>
    <t>T1911816285_CELL_NAME</t>
  </si>
  <si>
    <t>T1911816285_CellID</t>
  </si>
  <si>
    <t>T1911816285_DST</t>
  </si>
  <si>
    <t>T1911816285_ELEMENTTYPE</t>
  </si>
  <si>
    <t>T1911816285_END_TIME</t>
  </si>
  <si>
    <t>T1911816285_gNodeBFunctionName</t>
  </si>
  <si>
    <t>T1911816285_gNodeBID</t>
  </si>
  <si>
    <t>T1911816285_granularityPeriod</t>
  </si>
  <si>
    <t>T1911816285_MEASUREDOBJECTID</t>
  </si>
  <si>
    <t>T1911816285_N.NGSig.ConnEst.Att</t>
  </si>
  <si>
    <t>T1911816285_N.NGSig.ConnEst.Att.RedCap</t>
  </si>
  <si>
    <t>T1911816285_N.NGSig.ConnEst.Succ</t>
  </si>
  <si>
    <t>T1911816285_N.NGSig.ConnEst.Succ.RedCap</t>
  </si>
  <si>
    <t>T1911816285_N.UECntx.Est.Att</t>
  </si>
  <si>
    <t>T1911816285_N.UECntx.Est.Succ</t>
  </si>
  <si>
    <t>T1911816285_N.UECntx.Remained</t>
  </si>
  <si>
    <t>T1911816285_NRCellID</t>
  </si>
  <si>
    <t>T1911816285_Object</t>
  </si>
  <si>
    <t>T1911816285_PLMN</t>
  </si>
  <si>
    <t>T1911816285_RESULTTIME</t>
  </si>
  <si>
    <t>T1911816285_USERLABEL</t>
  </si>
  <si>
    <t>T1911816286_CELL_NAME</t>
  </si>
  <si>
    <t>T1911816286_CellID</t>
  </si>
  <si>
    <t>T1911816286_DST</t>
  </si>
  <si>
    <t>T1911816286_ELEMENTTYPE</t>
  </si>
  <si>
    <t>T1911816286_END_TIME</t>
  </si>
  <si>
    <t>T1911816286_gNodeBFunctionName</t>
  </si>
  <si>
    <t>T1911816286_gNodeBID</t>
  </si>
  <si>
    <t>T1911816286_granularityPeriod</t>
  </si>
  <si>
    <t>T1911816286_MEASUREDOBJECTID</t>
  </si>
  <si>
    <t>T1911816286_N.RRC.Setup</t>
  </si>
  <si>
    <t>T1911816286_N.RRC.Setup.ReEst</t>
  </si>
  <si>
    <t>T1911816286_N.RRC.Setup.ReEst.RedCap</t>
  </si>
  <si>
    <t>T1911816286_N.RRC.Setup.Resume</t>
  </si>
  <si>
    <t>T1911816286_N.RRC.SetupReq.Att</t>
  </si>
  <si>
    <t>T1911816286_N.RRC.SetupReq.Att.Emc</t>
  </si>
  <si>
    <t>T1911816286_N.RRC.SetupReq.Att.HighPri</t>
  </si>
  <si>
    <t>T1911816286_N.RRC.SetupReq.Att.McsPri</t>
  </si>
  <si>
    <t>T1911816286_N.RRC.SetupReq.Att.MoData</t>
  </si>
  <si>
    <t>T1911816286_N.RRC.SetupReq.Att.MoSig</t>
  </si>
  <si>
    <t>T1911816286_N.RRC.SetupReq.Att.MoSms</t>
  </si>
  <si>
    <t>T1911816286_N.RRC.SetupReq.Att.MoVideoCall</t>
  </si>
  <si>
    <t>T1911816286_N.RRC.SetupReq.Att.MoVoiceCall</t>
  </si>
  <si>
    <t>T1911816286_N.RRC.SetupReq.Att.MpsPri</t>
  </si>
  <si>
    <t>T1911816286_N.RRC.SetupReq.Att.Mt</t>
  </si>
  <si>
    <t>T1911816286_N.RRC.SetupReq.Att.RedCap</t>
  </si>
  <si>
    <t>T1911816286_N.RRC.SetupReq.Msg</t>
  </si>
  <si>
    <t>T1911816286_N.RRC.SetupReq.Msg.RedCap</t>
  </si>
  <si>
    <t>T1911816286_N.RRC.SetupReq.Succ</t>
  </si>
  <si>
    <t>T1911816286_N.RRC.SetupReq.Succ.Emc</t>
  </si>
  <si>
    <t>T1911816286_N.RRC.SetupReq.Succ.HighPri</t>
  </si>
  <si>
    <t>T1911816286_N.RRC.SetupReq.Succ.McsPri</t>
  </si>
  <si>
    <t>T1911816286_N.RRC.SetupReq.Succ.MoData</t>
  </si>
  <si>
    <t>T1911816286_N.RRC.SetupReq.Succ.MoSig</t>
  </si>
  <si>
    <t>T1911816286_N.RRC.SetupReq.Succ.MoSms</t>
  </si>
  <si>
    <t>T1911816286_N.RRC.SetupReq.Succ.MoVideoCall</t>
  </si>
  <si>
    <t>T1911816286_N.RRC.SetupReq.Succ.MoVoiceCall</t>
  </si>
  <si>
    <t>T1911816286_N.RRC.SetupReq.Succ.MpsPri</t>
  </si>
  <si>
    <t>T1911816286_N.RRC.SetupReq.Succ.Mt</t>
  </si>
  <si>
    <t>T1911816286_N.RRC.SetupReq.Succ.RedCap</t>
  </si>
  <si>
    <t>T1911816286_N.RRC.SetupSucc.ReEst</t>
  </si>
  <si>
    <t>T1911816286_N.RRC.SetupSucc.ReEst.RedCap</t>
  </si>
  <si>
    <t>T1911816286_N.RRC.SetupSucc.Resume</t>
  </si>
  <si>
    <t>T1911816286_NRCellID</t>
  </si>
  <si>
    <t>T1911816286_Object</t>
  </si>
  <si>
    <t>T1911816286_PLMN</t>
  </si>
  <si>
    <t>T1911816286_RESULTTIME</t>
  </si>
  <si>
    <t>T1911816286_USERLABEL</t>
  </si>
  <si>
    <t>T1911816287_CELL_NAME</t>
  </si>
  <si>
    <t>T1911816287_CellID</t>
  </si>
  <si>
    <t>T1911816287_DST</t>
  </si>
  <si>
    <t>T1911816287_ELEMENTTYPE</t>
  </si>
  <si>
    <t>T1911816287_END_TIME</t>
  </si>
  <si>
    <t>T1911816287_gNodeBFunctionName</t>
  </si>
  <si>
    <t>T1911816287_gNodeBID</t>
  </si>
  <si>
    <t>T1911816287_granularityPeriod</t>
  </si>
  <si>
    <t>T1911816287_MEASUREDOBJECTID</t>
  </si>
  <si>
    <t>T1911816287_N.QosFlow.FailEst.AMF</t>
  </si>
  <si>
    <t>T1911816287_N.QosFlow.FailEst.AMF.Redcap</t>
  </si>
  <si>
    <t>T1911816287_N.QosFlow.FailEst.AMF.SameTMSI</t>
  </si>
  <si>
    <t>T1911816287_N.QosFlow.FailEst.AMF.SyntaxError</t>
  </si>
  <si>
    <t>T1911816287_N.QosFlow.FailEst.Conflict</t>
  </si>
  <si>
    <t>T1911816287_N.QosFlow.FailEst.Conflict.EPSFB</t>
  </si>
  <si>
    <t>T1911816287_N.QosFlow.FailEst.Conflict.HO</t>
  </si>
  <si>
    <t>T1911816287_N.QosFlow.FailEst.Conflict.UeInactive</t>
  </si>
  <si>
    <t>T1911816287_N.QosFlow.FailEst.Conflict.UeLost</t>
  </si>
  <si>
    <t>T1911816287_N.QosFlow.FailEst.EmcFB</t>
  </si>
  <si>
    <t>T1911816287_N.QosFlow.FailEst.EPSFB</t>
  </si>
  <si>
    <t>T1911816287_N.QosFlow.FailEst.NoRadioRes</t>
  </si>
  <si>
    <t>T1911816287_N.QosFlow.FailEst.NoRadioRes.ViNR</t>
  </si>
  <si>
    <t>T1911816287_N.QosFlow.FailEst.NoRadioRes.Voice</t>
  </si>
  <si>
    <t>T1911816287_N.QosFlow.FailEst.NsNotSupported</t>
  </si>
  <si>
    <t>T1911816287_N.QosFlow.FailEst.NsNotSupported.ViNR</t>
  </si>
  <si>
    <t>T1911816287_N.QosFlow.FailEst.NsNotSupported.Voice</t>
  </si>
  <si>
    <t>T1911816287_N.QosFlow.FailEst.ResNotAvailForNs</t>
  </si>
  <si>
    <t>T1911816287_N.QosFlow.FailEst.ResNotAvailForNs.ViNR</t>
  </si>
  <si>
    <t>T1911816287_N.QosFlow.FailEst.ResNotAvailForNs.Voice</t>
  </si>
  <si>
    <t>T1911816287_N.QosFlow.FailEst.RlcReset</t>
  </si>
  <si>
    <t>T1911816287_N.QosFlow.FailEst.RNL</t>
  </si>
  <si>
    <t>T1911816287_N.QosFlow.FailEst.RNL.RedCap</t>
  </si>
  <si>
    <t>T1911816287_N.QosFlow.FailEst.SecurModeFail</t>
  </si>
  <si>
    <t>T1911816287_N.QosFlow.FailEst.SpecialUE</t>
  </si>
  <si>
    <t>T1911816287_N.QosFlow.FailEst.TNL</t>
  </si>
  <si>
    <t>T1911816287_N.QosFlow.FailEst.TNL.DLRes</t>
  </si>
  <si>
    <t>T1911816287_N.QosFlow.FailEst.TNL.RedCap</t>
  </si>
  <si>
    <t>T1911816287_N.QosFlow.FailEst.TNL.ULRes</t>
  </si>
  <si>
    <t>T1911816287_N.QosFlow.FailEst.UeCapability</t>
  </si>
  <si>
    <t>T1911816287_N.QosFlow.FailEst.UeNoReply</t>
  </si>
  <si>
    <t>T1911816287_NRCellID</t>
  </si>
  <si>
    <t>T1911816287_Object</t>
  </si>
  <si>
    <t>T1911816287_PLMN</t>
  </si>
  <si>
    <t>T1911816287_RESULTTIME</t>
  </si>
  <si>
    <t>T1911816287_USERLABEL</t>
  </si>
  <si>
    <t>T1911816292_CELL_NAME</t>
  </si>
  <si>
    <t>T1911816292_CellID</t>
  </si>
  <si>
    <t>T1911816292_DST</t>
  </si>
  <si>
    <t>T1911816292_ELEMENTTYPE</t>
  </si>
  <si>
    <t>T1911816292_END_TIME</t>
  </si>
  <si>
    <t>T1911816292_gNodeBFunctionName</t>
  </si>
  <si>
    <t>T1911816292_gNodeBID</t>
  </si>
  <si>
    <t>T1911816292_granularityPeriod</t>
  </si>
  <si>
    <t>T1911816292_MEASUREDOBJECTID</t>
  </si>
  <si>
    <t>T1911816292_N.QosFlow.AbnormRel</t>
  </si>
  <si>
    <t>T1911816292_N.QosFlow.AbnormRel.AMF</t>
  </si>
  <si>
    <t>T1911816292_N.QosFlow.AbnormRel.AMF.Total</t>
  </si>
  <si>
    <t>T1911816292_N.QosFlow.AbnormRel.HOFailure</t>
  </si>
  <si>
    <t>T1911816292_N.QosFlow.AbnormRel.HoOut</t>
  </si>
  <si>
    <t>T1911816292_N.QosFlow.AbnormRel.RedCap</t>
  </si>
  <si>
    <t>T1911816292_N.QosFlow.AbnormRel.RedCap.AMF</t>
  </si>
  <si>
    <t>T1911816292_N.QosFlow.AbnormRel.RedCap.RNL</t>
  </si>
  <si>
    <t>T1911816292_N.QosFlow.AbnormRel.RedCap.TNL</t>
  </si>
  <si>
    <t>T1911816292_N.QosFlow.AbnormRel.RNL</t>
  </si>
  <si>
    <t>T1911816292_N.QosFlow.AbnormRel.RNL.Cong</t>
  </si>
  <si>
    <t>T1911816292_N.QosFlow.AbnormRel.RNL.NsNotSupported</t>
  </si>
  <si>
    <t>T1911816292_N.QosFlow.AbnormRel.RNL.Preempt</t>
  </si>
  <si>
    <t>T1911816292_N.QosFlow.AbnormRel.RNL.ResNotAvailForNs</t>
  </si>
  <si>
    <t>T1911816292_N.QosFlow.AbnormRel.RNL.RlcReset</t>
  </si>
  <si>
    <t>T1911816292_N.QosFlow.AbnormRel.RNL.UeLost</t>
  </si>
  <si>
    <t>T1911816292_N.QosFlow.AbnormRel.RNL.ULSyncFail</t>
  </si>
  <si>
    <t>T1911816292_N.QosFlow.AbnormRel.SpecialUE</t>
  </si>
  <si>
    <t>T1911816292_N.QosFlow.AbnormRel.TNL</t>
  </si>
  <si>
    <t>T1911816292_N.QosFlow.AbnormRel.TNL.GtpuErr</t>
  </si>
  <si>
    <t>T1911816292_N.QosFlow.AbnormRel.TNL.GtpuNoResp</t>
  </si>
  <si>
    <t>T1911816292_N.QosFlow.AbnormRel.Total</t>
  </si>
  <si>
    <t>T1911816292_N.QosFlow.AbnormRel.UeLeave</t>
  </si>
  <si>
    <t>T1911816292_N.QosFlow.HoOut</t>
  </si>
  <si>
    <t>T1911816292_N.QosFlow.NormRel</t>
  </si>
  <si>
    <t>T1911816292_N.QosFlow.NormRel.AMF</t>
  </si>
  <si>
    <t>T1911816292_N.QosFlow.NormRel.AMF.SameTmsi</t>
  </si>
  <si>
    <t>T1911816292_N.QosFlow.NormRel.RedCap</t>
  </si>
  <si>
    <t>T1911816292_N.QosFlow.NormRel.ReEst.NonSrcCell</t>
  </si>
  <si>
    <t>T1911816292_N.QosFlow.NormRel.SpecialUE</t>
  </si>
  <si>
    <t>T1911816292_N.QosFlow.NormRel.UeInactive</t>
  </si>
  <si>
    <t>T1911816292_NRCellID</t>
  </si>
  <si>
    <t>T1911816292_Object</t>
  </si>
  <si>
    <t>T1911816292_PLMN</t>
  </si>
  <si>
    <t>T1911816292_RESULTTIME</t>
  </si>
  <si>
    <t>T1911816292_USERLABEL</t>
  </si>
  <si>
    <t>T1911816293_CELL_NAME</t>
  </si>
  <si>
    <t>T1911816293_DST</t>
  </si>
  <si>
    <t>T1911816293_ELEMENTTYPE</t>
  </si>
  <si>
    <t>T1911816293_END_TIME</t>
  </si>
  <si>
    <t>T1911816293_gNodeBFunctionName</t>
  </si>
  <si>
    <t>T1911816293_granularityPeriod</t>
  </si>
  <si>
    <t>T1911816293_MEASUREDOBJECTID</t>
  </si>
  <si>
    <t>T1911816293_MobileCountryCode</t>
  </si>
  <si>
    <t>T1911816293_MobileNetworkCode</t>
  </si>
  <si>
    <t>T1911816293_N.HO.NCell.ExecAttOut</t>
  </si>
  <si>
    <t>T1911816293_N.HO.NCell.ExecSuccOut</t>
  </si>
  <si>
    <t>T1911816293_N.HO.NCell.PrepAttOut</t>
  </si>
  <si>
    <t>T1911816293_N.HO.NCell.ReEst2Src.ExecSuccOut</t>
  </si>
  <si>
    <t>T1911816293_N.NsaDc.HO.NCell.ExecSuccOut</t>
  </si>
  <si>
    <t>T1911816293_N.NsaDc.HO.NCell.PrepAttOut</t>
  </si>
  <si>
    <t>T1911816293_NRCellID</t>
  </si>
  <si>
    <t>T1911816293_Object</t>
  </si>
  <si>
    <t>T1911816293_PLMN</t>
  </si>
  <si>
    <t>T1911816293_RESULTTIME</t>
  </si>
  <si>
    <t>T1911816293_TargetCellID</t>
  </si>
  <si>
    <t>T1911816293_TargetgNodeBID</t>
  </si>
  <si>
    <t>T1911816293_USERLABEL</t>
  </si>
  <si>
    <t>T1911816294_CELL_NAME</t>
  </si>
  <si>
    <t>T1911816294_DST</t>
  </si>
  <si>
    <t>T1911816294_ELEMENTTYPE</t>
  </si>
  <si>
    <t>T1911816294_END_TIME</t>
  </si>
  <si>
    <t>T1911816294_gNodeBFunctionName</t>
  </si>
  <si>
    <t>T1911816294_granularityPeriod</t>
  </si>
  <si>
    <t>T1911816294_MEASUREDOBJECTID</t>
  </si>
  <si>
    <t>T1911816294_MobileCountryCode</t>
  </si>
  <si>
    <t>T1911816294_MobileNetworkCode</t>
  </si>
  <si>
    <t>T1911816294_N.BWP.ThpTime.DL.RmvLastSlot.PLMN</t>
  </si>
  <si>
    <t>T1911816294_N.BWP.ThpTime.UE.UL.RmvSmallPkt.PLMN</t>
  </si>
  <si>
    <t>T1911816294_N.BWP.ThpVol.DL.LastSlot.PLMN</t>
  </si>
  <si>
    <t>T1911816294_N.BWP.ThpVol.DL.PLMN</t>
  </si>
  <si>
    <t>T1911816294_N.BWP.ThpVol.UE.UL.SmallPkt.PLMN</t>
  </si>
  <si>
    <t>T1911816294_N.BWP.ThpVol.UL.PLMN</t>
  </si>
  <si>
    <t>T1911816294_N.NSA.ThpVol.DL.PLMN</t>
  </si>
  <si>
    <t>T1911816294_N.NSA.ThpVol.UL.PLMN</t>
  </si>
  <si>
    <t>T1911816294_N.RLC.DL.AM.TrfPDU.Retrans.TxPackets.PLMN</t>
  </si>
  <si>
    <t>T1911816294_N.RLC.DL.AM.TrfPDU.TxPackets.PLMN</t>
  </si>
  <si>
    <t>T1911816294_N.RLC.DL.TrfSDU.PktUuTrans.Loss.PLMN</t>
  </si>
  <si>
    <t>T1911816294_N.RLC.DL.TrfSDU.RxPackets.PLMN</t>
  </si>
  <si>
    <t>T1911816294_N.RLC.ThpTime.5QI1.PLMN</t>
  </si>
  <si>
    <t>T1911816294_N.RLC.ThpTime.5QI2.PLMN</t>
  </si>
  <si>
    <t>T1911816294_N.RLC.UL.AM.TrfPDU.Retrans.RxPackets.PLMN</t>
  </si>
  <si>
    <t>T1911816294_N.RLC.UL.AM.TrfPDU.RxPackets.PLMN</t>
  </si>
  <si>
    <t>T1911816294_N.RLC.UL.TrfSDU.TxPackets.PLMN</t>
  </si>
  <si>
    <t>T1911816294_N.Thp.DL.Samp.Index0.PLMN</t>
  </si>
  <si>
    <t>T1911816294_N.Thp.DL.Samp.Index1.PLMN</t>
  </si>
  <si>
    <t>T1911816294_N.Thp.DL.Samp.Index10.PLMN</t>
  </si>
  <si>
    <t>T1911816294_N.Thp.DL.Samp.Index11.PLMN</t>
  </si>
  <si>
    <t>T1911816294_N.Thp.DL.Samp.Index12.PLMN</t>
  </si>
  <si>
    <t>T1911816294_N.Thp.DL.Samp.Index13.PLMN</t>
  </si>
  <si>
    <t>T1911816294_N.Thp.DL.Samp.Index14.PLMN</t>
  </si>
  <si>
    <t>T1911816294_N.Thp.DL.Samp.Index2.PLMN</t>
  </si>
  <si>
    <t>T1911816294_N.Thp.DL.Samp.Index3.PLMN</t>
  </si>
  <si>
    <t>T1911816294_N.Thp.DL.Samp.Index4.PLMN</t>
  </si>
  <si>
    <t>T1911816294_N.Thp.DL.Samp.Index5.PLMN</t>
  </si>
  <si>
    <t>T1911816294_N.Thp.DL.Samp.Index6.PLMN</t>
  </si>
  <si>
    <t>T1911816294_N.Thp.DL.Samp.Index7.PLMN</t>
  </si>
  <si>
    <t>T1911816294_N.Thp.DL.Samp.Index8.PLMN</t>
  </si>
  <si>
    <t>T1911816294_N.Thp.DL.Samp.Index9.PLMN</t>
  </si>
  <si>
    <t>T1911816294_N.Thp.UL.Samp.Index0.PLMN</t>
  </si>
  <si>
    <t>T1911816294_N.Thp.UL.Samp.Index1.PLMN</t>
  </si>
  <si>
    <t>T1911816294_N.Thp.UL.Samp.Index10.PLMN</t>
  </si>
  <si>
    <t>T1911816294_N.Thp.UL.Samp.Index11.PLMN</t>
  </si>
  <si>
    <t>T1911816294_N.Thp.UL.Samp.Index12.PLMN</t>
  </si>
  <si>
    <t>T1911816294_N.Thp.UL.Samp.Index13.PLMN</t>
  </si>
  <si>
    <t>T1911816294_N.Thp.UL.Samp.Index14.PLMN</t>
  </si>
  <si>
    <t>T1911816294_N.Thp.UL.Samp.Index2.PLMN</t>
  </si>
  <si>
    <t>T1911816294_N.Thp.UL.Samp.Index3.PLMN</t>
  </si>
  <si>
    <t>T1911816294_N.Thp.UL.Samp.Index4.PLMN</t>
  </si>
  <si>
    <t>T1911816294_N.Thp.UL.Samp.Index5.PLMN</t>
  </si>
  <si>
    <t>T1911816294_N.Thp.UL.Samp.Index6.PLMN</t>
  </si>
  <si>
    <t>T1911816294_N.Thp.UL.Samp.Index7.PLMN</t>
  </si>
  <si>
    <t>T1911816294_N.Thp.UL.Samp.Index8.PLMN</t>
  </si>
  <si>
    <t>T1911816294_N.Thp.UL.Samp.Index9.PLMN</t>
  </si>
  <si>
    <t>T1911816294_N.ThpTime.DL.PLMN</t>
  </si>
  <si>
    <t>T1911816294_N.ThpTime.DL.RmvLastSlot.PLMN</t>
  </si>
  <si>
    <t>T1911816294_N.ThpTime.UE.UL.RmvSmallPkt.Edge.PLMN</t>
  </si>
  <si>
    <t>T1911816294_N.ThpTime.UE.UL.RmvSmallPkt.PLMN</t>
  </si>
  <si>
    <t>T1911816294_N.ThpTime.UL.PLMN</t>
  </si>
  <si>
    <t>T1911816294_N.ThpVol.DL.LastSlot.PLMN</t>
  </si>
  <si>
    <t>T1911816294_N.ThpVol.DL.PLMN</t>
  </si>
  <si>
    <t>T1911816294_N.ThpVol.DL.RedCap.PLMN</t>
  </si>
  <si>
    <t>T1911816294_N.ThpVol.UE.UL.SmallPkt.Edge.PLMN</t>
  </si>
  <si>
    <t>T1911816294_N.ThpVol.UE.UL.SmallPkt.PLMN</t>
  </si>
  <si>
    <t>T1911816294_N.ThpVol.UL.Edge.PLMN</t>
  </si>
  <si>
    <t>T1911816294_N.ThpVol.UL.PLMN</t>
  </si>
  <si>
    <t>T1911816294_N.ThpVol.UL.RedCap.PLMN</t>
  </si>
  <si>
    <t>T1911816294_NRDUCellID</t>
  </si>
  <si>
    <t>T1911816294_Object</t>
  </si>
  <si>
    <t>T1911816294_OperatorID</t>
  </si>
  <si>
    <t>T1911816294_PLMN</t>
  </si>
  <si>
    <t>T1911816294_RESULTTIME</t>
  </si>
  <si>
    <t>T1911816294_USERLABEL</t>
  </si>
  <si>
    <t>T1911816295_CELL_NAME</t>
  </si>
  <si>
    <t>T1911816295_DST</t>
  </si>
  <si>
    <t>T1911816295_ELEMENTTYPE</t>
  </si>
  <si>
    <t>T1911816295_END_TIME</t>
  </si>
  <si>
    <t>T1911816295_gNodeBFunctionName</t>
  </si>
  <si>
    <t>T1911816295_granularityPeriod</t>
  </si>
  <si>
    <t>T1911816295_MEASUREDOBJECTID</t>
  </si>
  <si>
    <t>T1911816295_MobileCountryCode</t>
  </si>
  <si>
    <t>T1911816295_MobileNetworkCode</t>
  </si>
  <si>
    <t>T1911816295_N.Cell.Traffic.DRB.Max.PLMN</t>
  </si>
  <si>
    <t>T1911816295_N.Cell.Traffic.DRB.PLMN</t>
  </si>
  <si>
    <t>T1911816295_N.Cell.Traffic.DRB.Remained.PLMN</t>
  </si>
  <si>
    <t>T1911816295_N.RRCConn.UserLic.Limit.Num.PLMN</t>
  </si>
  <si>
    <t>T1911816295_N.SA.User.RRCConn.Max.PLMN</t>
  </si>
  <si>
    <t>T1911816295_N.User.CA.Capability.Avg.PLMN</t>
  </si>
  <si>
    <t>T1911816295_N.User.CA.Capability.Max.PLMN</t>
  </si>
  <si>
    <t>T1911816295_N.User.CA.PCell.DL.Avg.PLMN</t>
  </si>
  <si>
    <t>T1911816295_N.User.CA.PCell.UL.Avg.PLMN</t>
  </si>
  <si>
    <t>T1911816295_N.User.Inactive.Avg.PLMN</t>
  </si>
  <si>
    <t>T1911816295_N.User.Inactive.Max.PLMN</t>
  </si>
  <si>
    <t>T1911816295_N.User.NrDc.PCell.Avg.PLMN</t>
  </si>
  <si>
    <t>T1911816295_N.User.NrDc.PCell.Max.PLMN</t>
  </si>
  <si>
    <t>T1911816295_N.User.NrDc.PSCell.Avg.PLMN</t>
  </si>
  <si>
    <t>T1911816295_N.User.NrDc.PSCell.Max.PLMN</t>
  </si>
  <si>
    <t>T1911816295_N.User.NsaDc.PSCell.Avg.PLMN</t>
  </si>
  <si>
    <t>T1911816295_N.User.NsaDc.PSCell.Max.PLMN</t>
  </si>
  <si>
    <t>T1911816295_N.User.RRCConn.Avg.Operator</t>
  </si>
  <si>
    <t>T1911816295_N.User.RRCConn.Max.Operator</t>
  </si>
  <si>
    <t>T1911816295_N.User.RRCConn.RedCap.Avg.PLMN</t>
  </si>
  <si>
    <t>T1911816295_N.User.RRCConn.RedCap.Max.PLMN</t>
  </si>
  <si>
    <t>T1911816295_NRCellID</t>
  </si>
  <si>
    <t>T1911816295_Object</t>
  </si>
  <si>
    <t>T1911816295_OperatorID</t>
  </si>
  <si>
    <t>T1911816295_PLMN</t>
  </si>
  <si>
    <t>T1911816295_RESULTTIME</t>
  </si>
  <si>
    <t>T1911816295_USERLABEL</t>
  </si>
  <si>
    <t>T1911816296_CELL_NAME</t>
  </si>
  <si>
    <t>T1911816296_CellID</t>
  </si>
  <si>
    <t>T1911816296_DST</t>
  </si>
  <si>
    <t>T1911816296_ELEMENTTYPE</t>
  </si>
  <si>
    <t>T1911816296_END_TIME</t>
  </si>
  <si>
    <t>T1911816296_gNodeBFunctionName</t>
  </si>
  <si>
    <t>T1911816296_gNodeBID</t>
  </si>
  <si>
    <t>T1911816296_granularityPeriod</t>
  </si>
  <si>
    <t>T1911816296_MEASUREDOBJECTID</t>
  </si>
  <si>
    <t>T1911816296_N.BlindHO.InterRAT.N2E.EPSFB.ExecAttOut</t>
  </si>
  <si>
    <t>T1911816296_N.BlindHO.InterRAT.N2E.EPSFB.ExecSuccOut</t>
  </si>
  <si>
    <t>T1911816296_N.BlindHO.InterRAT.N2E.EPSFB.PrepAttOut</t>
  </si>
  <si>
    <t>T1911816296_N.CallFB.HO.Duration.Avg</t>
  </si>
  <si>
    <t>T1911816296_N.CallFB.RRCRedirection.Duration.Avg</t>
  </si>
  <si>
    <t>T1911816296_N.Emc.FB.PrepAtt</t>
  </si>
  <si>
    <t>T1911816296_N.Emc.FB.PrepSucc</t>
  </si>
  <si>
    <t>T1911816296_N.HO.InterRAT.N2E.AMFAbnormRsp</t>
  </si>
  <si>
    <t>T1911816296_N.HO.InterRAT.N2E.AMFAbnormRsp.Voice</t>
  </si>
  <si>
    <t>T1911816296_N.HO.InterRAT.N2E.CallFB.Duration.Avg</t>
  </si>
  <si>
    <t>T1911816296_N.HO.InterRAT.N2E.Coverage.ExecAttOut</t>
  </si>
  <si>
    <t>T1911816296_N.HO.InterRAT.N2E.Coverage.ExecAttOut.ViNR</t>
  </si>
  <si>
    <t>T1911816296_N.HO.InterRAT.N2E.Coverage.ExecAttOut.Voice</t>
  </si>
  <si>
    <t>T1911816296_N.HO.InterRAT.N2E.Coverage.ExecSuccOut</t>
  </si>
  <si>
    <t>T1911816296_N.HO.InterRAT.N2E.Coverage.ExecSuccOut.ViNR</t>
  </si>
  <si>
    <t>T1911816296_N.HO.InterRAT.N2E.Coverage.ExecSuccOut.Voice</t>
  </si>
  <si>
    <t>T1911816296_N.HO.InterRAT.N2E.Coverage.PrepAttOut</t>
  </si>
  <si>
    <t>T1911816296_N.HO.InterRAT.N2E.Coverage.PrepAttOut.ViNR</t>
  </si>
  <si>
    <t>T1911816296_N.HO.InterRAT.N2E.Coverage.PrepAttOut.Voice</t>
  </si>
  <si>
    <t>T1911816296_N.HO.InterRAT.N2E.Data.Duration.Avg</t>
  </si>
  <si>
    <t>T1911816296_N.HO.InterRAT.N2E.Duration.Avg</t>
  </si>
  <si>
    <t>T1911816296_N.HO.InterRAT.N2E.Emc.EPSFB.ExecAttOut</t>
  </si>
  <si>
    <t>T1911816296_N.HO.InterRAT.N2E.Emc.EPSFB.ExecSuccOut</t>
  </si>
  <si>
    <t>T1911816296_N.HO.InterRAT.N2E.Emc.EPSFB.PrepAttOut</t>
  </si>
  <si>
    <t>T1911816296_N.HO.InterRAT.N2E.EPSFB.AMFAbnormRsp</t>
  </si>
  <si>
    <t>T1911816296_N.HO.InterRAT.N2E.EPSFB.ExecAttOut</t>
  </si>
  <si>
    <t>T1911816296_N.HO.InterRAT.N2E.EPSFB.ExecSuccOut</t>
  </si>
  <si>
    <t>T1911816296_N.HO.InterRAT.N2E.EPSFB.Prep.FailOut.AMF</t>
  </si>
  <si>
    <t>T1911816296_N.HO.InterRAT.N2E.EPSFB.Prep.FailOut.NoReply</t>
  </si>
  <si>
    <t>T1911816296_N.HO.InterRAT.N2E.EPSFB.Prep.FailOut.PrepFailure</t>
  </si>
  <si>
    <t>T1911816296_N.HO.InterRAT.N2E.EPSFB.PrepAttOut</t>
  </si>
  <si>
    <t>T1911816296_N.HO.InterRAT.N2E.EPSFB.ReEst.Succ</t>
  </si>
  <si>
    <t>T1911816296_N.HO.InterRAT.N2E.Exec.FailOut.ReEst</t>
  </si>
  <si>
    <t>T1911816296_N.HO.InterRAT.N2E.Exec.FailOut.ReEst.Voice</t>
  </si>
  <si>
    <t>T1911816296_N.HO.InterRAT.N2E.ExecAttOut</t>
  </si>
  <si>
    <t>T1911816296_N.HO.InterRAT.N2E.ExecAttOut.RedCap</t>
  </si>
  <si>
    <t>T1911816296_N.HO.InterRAT.N2E.ExecAttOut.ViNR</t>
  </si>
  <si>
    <t>T1911816296_N.HO.InterRAT.N2E.ExecAttOut.Voice</t>
  </si>
  <si>
    <t>T1911816296_N.HO.InterRAT.N2E.ExecSuccOut</t>
  </si>
  <si>
    <t>T1911816296_N.HO.InterRAT.N2E.ExecSuccOut.Duration.Avg</t>
  </si>
  <si>
    <t>T1911816296_N.HO.InterRAT.N2E.ExecSuccOut.RedCap</t>
  </si>
  <si>
    <t>T1911816296_N.HO.InterRAT.N2E.ExecSuccOut.ViNR</t>
  </si>
  <si>
    <t>T1911816296_N.HO.InterRAT.N2E.ExecSuccOut.Voice</t>
  </si>
  <si>
    <t>T1911816296_N.HO.InterRAT.N2E.NoNRT</t>
  </si>
  <si>
    <t>T1911816296_N.HO.InterRAT.N2E.PowerSaving.ExecAttOut</t>
  </si>
  <si>
    <t>T1911816296_N.HO.InterRAT.N2E.PowerSaving.ExecAttOut.Voice</t>
  </si>
  <si>
    <t>T1911816296_N.HO.InterRAT.N2E.PowerSaving.ExecSuccOut</t>
  </si>
  <si>
    <t>T1911816296_N.HO.InterRAT.N2E.PowerSaving.ExecSuccOut.Voice</t>
  </si>
  <si>
    <t>T1911816296_N.HO.InterRAT.N2E.PowerSaving.PrepAttOut</t>
  </si>
  <si>
    <t>T1911816296_N.HO.InterRAT.N2E.PowerSaving.PrepAttOut.Voice</t>
  </si>
  <si>
    <t>T1911816296_N.HO.InterRAT.N2E.Prep.FailOut.AMF</t>
  </si>
  <si>
    <t>T1911816296_N.HO.InterRAT.N2E.Prep.FailOut.AMF.Voice</t>
  </si>
  <si>
    <t>T1911816296_N.HO.InterRAT.N2E.Prep.FailOut.HOCancel</t>
  </si>
  <si>
    <t>T1911816296_N.HO.InterRAT.N2E.Prep.FailOut.NoReply</t>
  </si>
  <si>
    <t>T1911816296_N.HO.InterRAT.N2E.Prep.FailOut.NoReply.Voice</t>
  </si>
  <si>
    <t>T1911816296_N.HO.InterRAT.N2E.Prep.FailOut.PrepFailure</t>
  </si>
  <si>
    <t>T1911816296_N.HO.InterRAT.N2E.Prep.FailOut.PrepFailure.RNL</t>
  </si>
  <si>
    <t>T1911816296_N.HO.InterRAT.N2E.Prep.FailOut.PrepFailure.TNL</t>
  </si>
  <si>
    <t>T1911816296_N.HO.InterRAT.N2E.Prep.FailOut.PrepFailure.Voice</t>
  </si>
  <si>
    <t>T1911816296_N.HO.InterRAT.N2E.PrepAttOut</t>
  </si>
  <si>
    <t>T1911816296_N.HO.InterRAT.N2E.PrepAttOut.RedCap</t>
  </si>
  <si>
    <t>T1911816296_N.HO.InterRAT.N2E.PrepAttOut.ViNR</t>
  </si>
  <si>
    <t>T1911816296_N.HO.InterRAT.N2E.PrepAttOut.Voice</t>
  </si>
  <si>
    <t>T1911816296_N.HO.InterRAT.N2E.ReEst.Succ</t>
  </si>
  <si>
    <t>T1911816296_N.HO.InterRAT.N2E.ReEst.Succ.ViNR</t>
  </si>
  <si>
    <t>T1911816296_N.HO.InterRAT.N2E.ReEst.Succ.Voice</t>
  </si>
  <si>
    <t>T1911816296_N.HO.InterRAT.N2E.ResourceOpt.ExecAttOut</t>
  </si>
  <si>
    <t>T1911816296_N.HO.InterRAT.N2E.ResourceOpt.ExecSuccOut</t>
  </si>
  <si>
    <t>T1911816296_N.HO.InterRAT.N2E.ResourceOpt.PrepAttOut</t>
  </si>
  <si>
    <t>T1911816296_N.HO.InterRAT.N2E.ResourceOpt.ULCoverage.ExecAttOut</t>
  </si>
  <si>
    <t>T1911816296_N.HO.InterRAT.N2E.ResourceOpt.ULCoverage.ExecSuccOut</t>
  </si>
  <si>
    <t>T1911816296_N.HO.InterRAT.N2E.ResourceOpt.ULCoverage.PrepAttOut</t>
  </si>
  <si>
    <t>T1911816296_N.HO.InterRAT.N2E.VoNRQual.ExecAttOut.ViNR</t>
  </si>
  <si>
    <t>T1911816296_N.HO.InterRAT.N2E.VoNRQual.ExecAttOut.Voice</t>
  </si>
  <si>
    <t>T1911816296_N.HO.InterRAT.N2E.VoNRQual.ExecSuccOut.ViNR</t>
  </si>
  <si>
    <t>T1911816296_N.HO.InterRAT.N2E.VoNRQual.ExecSuccOut.Voice</t>
  </si>
  <si>
    <t>T1911816296_N.HO.InterRAT.N2E.VoNRQual.PrepAttOut.ViNR</t>
  </si>
  <si>
    <t>T1911816296_N.HO.InterRAT.N2E.VoNRQual.PrepAttOut.Voice</t>
  </si>
  <si>
    <t>T1911816296_N.Rcv.VoiceFB.Trig</t>
  </si>
  <si>
    <t>T1911816296_N.RRCRedirection.N2E</t>
  </si>
  <si>
    <t>T1911816296_N.RRCRedirection.N2E.AbnormUe</t>
  </si>
  <si>
    <t>T1911816296_N.RRCRedirection.N2E.Blind</t>
  </si>
  <si>
    <t>T1911816296_N.RRCRedirection.N2E.Blind.Coverage</t>
  </si>
  <si>
    <t>T1911816296_N.RRCRedirection.N2E.Blind.Coverage.Voice</t>
  </si>
  <si>
    <t>T1911816296_N.RRCRedirection.N2E.Blind.PowerSaving</t>
  </si>
  <si>
    <t>T1911816296_N.RRCRedirection.N2E.Coverage</t>
  </si>
  <si>
    <t>T1911816296_N.RRCRedirection.N2E.Coverage.ViNR</t>
  </si>
  <si>
    <t>T1911816296_N.RRCRedirection.N2E.Coverage.Voice</t>
  </si>
  <si>
    <t>T1911816296_N.RRCRedirection.N2E.Emc.EPSFB</t>
  </si>
  <si>
    <t>T1911816296_N.RRCRedirection.N2E.EPSFB</t>
  </si>
  <si>
    <t>T1911816296_N.RRCRedirection.N2E.EPSFB.Timeout</t>
  </si>
  <si>
    <t>T1911816296_N.RRCRedirection.N2E.HighSpeedUser</t>
  </si>
  <si>
    <t>T1911816296_N.RRCRedirection.N2E.Redcap</t>
  </si>
  <si>
    <t>T1911816296_N.RRCRedirection.N2E.UeCapability</t>
  </si>
  <si>
    <t>T1911816296_N.RRCRedirection.N2E.ViNR</t>
  </si>
  <si>
    <t>T1911816296_N.RRCRedirection.N2E.Voice</t>
  </si>
  <si>
    <t>T1911816296_N.VoiceBearer.Setup.Fail.Conflict</t>
  </si>
  <si>
    <t>T1911816296_N.VoiceFB.RespSucc</t>
  </si>
  <si>
    <t>T1911816296_N.VoiceFB.RespSucc.Cov</t>
  </si>
  <si>
    <t>T1911816296_NRCellID</t>
  </si>
  <si>
    <t>T1911816296_Object</t>
  </si>
  <si>
    <t>T1911816296_PLMN</t>
  </si>
  <si>
    <t>T1911816296_RESULTTIME</t>
  </si>
  <si>
    <t>T1911816296_USERLABEL</t>
  </si>
  <si>
    <t>T1911816298_CELL_NAME</t>
  </si>
  <si>
    <t>T1911816298_CellID</t>
  </si>
  <si>
    <t>T1911816298_DST</t>
  </si>
  <si>
    <t>T1911816298_ELEMENTTYPE</t>
  </si>
  <si>
    <t>T1911816298_END_TIME</t>
  </si>
  <si>
    <t>T1911816298_ENODEB_ID</t>
  </si>
  <si>
    <t>T1911816298_gNodeBFunctionName</t>
  </si>
  <si>
    <t>T1911816298_granularityPeriod</t>
  </si>
  <si>
    <t>T1911816298_MEASUREDOBJECTID</t>
  </si>
  <si>
    <t>T1911816298_MobileCountryCode</t>
  </si>
  <si>
    <t>T1911816298_MobileNetworkCode</t>
  </si>
  <si>
    <t>T1911816298_N.HO.InterRAT.NCell.N2E.ExecAttOut</t>
  </si>
  <si>
    <t>T1911816298_N.HO.InterRAT.NCell.N2E.ExecAttOut.Voice</t>
  </si>
  <si>
    <t>T1911816298_N.HO.InterRAT.NCell.N2E.ExecSuccOut</t>
  </si>
  <si>
    <t>T1911816298_N.HO.InterRAT.NCell.N2E.ExecSuccOut.Voice</t>
  </si>
  <si>
    <t>T1911816298_N.HO.InterRAT.NCell.N2E.PrepAttOut</t>
  </si>
  <si>
    <t>T1911816298_N.HO.InterRAT.NCell.N2E.PrepAttOut.Voice</t>
  </si>
  <si>
    <t>T1911816298_N.HO.InterRAT.NCell.VoiceFB.ExecAttOut</t>
  </si>
  <si>
    <t>T1911816298_N.HO.InterRAT.NCell.VoiceFB.ExecSuccOut</t>
  </si>
  <si>
    <t>T1911816298_N.HO.InterRAT.NCell.VoiceFB.PrepAttOut</t>
  </si>
  <si>
    <t>T1911816298_NRCellID</t>
  </si>
  <si>
    <t>T1911816298_Object</t>
  </si>
  <si>
    <t>T1911816298_PLMN</t>
  </si>
  <si>
    <t>T1911816298_RESULTTIME</t>
  </si>
  <si>
    <t>T1911816298_USERLABEL</t>
  </si>
  <si>
    <t>T1911816413_CellID</t>
  </si>
  <si>
    <t>T1911816413_DST</t>
  </si>
  <si>
    <t>T1911816413_ELEMENTTYPE</t>
  </si>
  <si>
    <t>T1911816413_END_TIME</t>
  </si>
  <si>
    <t>T1911816413_gNodeBFunctionName</t>
  </si>
  <si>
    <t>T1911816413_gNodeBID</t>
  </si>
  <si>
    <t>T1911816413_granularityPeriod</t>
  </si>
  <si>
    <t>T1911816413_MEASUREDOBJECTID</t>
  </si>
  <si>
    <t>T1911816413_N.UL.NI.Avg.PRB0</t>
  </si>
  <si>
    <t>T1911816413_N.UL.NI.Avg.PRB1</t>
  </si>
  <si>
    <t>T1911816413_N.UL.NI.Avg.PRB10</t>
  </si>
  <si>
    <t>T1911816413_N.UL.NI.Avg.PRB11</t>
  </si>
  <si>
    <t>T1911816413_N.UL.NI.Avg.PRB12</t>
  </si>
  <si>
    <t>T1911816413_N.UL.NI.Avg.PRB13</t>
  </si>
  <si>
    <t>T1911816413_N.UL.NI.Avg.PRB14</t>
  </si>
  <si>
    <t>T1911816413_N.UL.NI.Avg.PRB15</t>
  </si>
  <si>
    <t>T1911816413_N.UL.NI.Avg.PRB16</t>
  </si>
  <si>
    <t>T1911816413_N.UL.NI.Avg.PRB17</t>
  </si>
  <si>
    <t>T1911816413_N.UL.NI.Avg.PRB18</t>
  </si>
  <si>
    <t>T1911816413_N.UL.NI.Avg.PRB19</t>
  </si>
  <si>
    <t>T1911816413_N.UL.NI.Avg.PRB2</t>
  </si>
  <si>
    <t>T1911816413_N.UL.NI.Avg.PRB20</t>
  </si>
  <si>
    <t>T1911816413_N.UL.NI.Avg.PRB21</t>
  </si>
  <si>
    <t>T1911816413_N.UL.NI.Avg.PRB22</t>
  </si>
  <si>
    <t>T1911816413_N.UL.NI.Avg.PRB23</t>
  </si>
  <si>
    <t>T1911816413_N.UL.NI.Avg.PRB24</t>
  </si>
  <si>
    <t>T1911816413_N.UL.NI.Avg.PRB25</t>
  </si>
  <si>
    <t>T1911816413_N.UL.NI.Avg.PRB26</t>
  </si>
  <si>
    <t>T1911816413_N.UL.NI.Avg.PRB27</t>
  </si>
  <si>
    <t>T1911816413_N.UL.NI.Avg.PRB28</t>
  </si>
  <si>
    <t>T1911816413_N.UL.NI.Avg.PRB29</t>
  </si>
  <si>
    <t>T1911816413_N.UL.NI.Avg.PRB3</t>
  </si>
  <si>
    <t>T1911816413_N.UL.NI.Avg.PRB30</t>
  </si>
  <si>
    <t>T1911816413_N.UL.NI.Avg.PRB31</t>
  </si>
  <si>
    <t>T1911816413_N.UL.NI.Avg.PRB32</t>
  </si>
  <si>
    <t>T1911816413_N.UL.NI.Avg.PRB33</t>
  </si>
  <si>
    <t>T1911816413_N.UL.NI.Avg.PRB34</t>
  </si>
  <si>
    <t>T1911816413_N.UL.NI.Avg.PRB35</t>
  </si>
  <si>
    <t>T1911816413_N.UL.NI.Avg.PRB36</t>
  </si>
  <si>
    <t>T1911816413_N.UL.NI.Avg.PRB37</t>
  </si>
  <si>
    <t>T1911816413_N.UL.NI.Avg.PRB38</t>
  </si>
  <si>
    <t>T1911816413_N.UL.NI.Avg.PRB39</t>
  </si>
  <si>
    <t>T1911816413_N.UL.NI.Avg.PRB4</t>
  </si>
  <si>
    <t>T1911816413_N.UL.NI.Avg.PRB40</t>
  </si>
  <si>
    <t>T1911816413_N.UL.NI.Avg.PRB41</t>
  </si>
  <si>
    <t>T1911816413_N.UL.NI.Avg.PRB42</t>
  </si>
  <si>
    <t>T1911816413_N.UL.NI.Avg.PRB43</t>
  </si>
  <si>
    <t>T1911816413_N.UL.NI.Avg.PRB44</t>
  </si>
  <si>
    <t>T1911816413_N.UL.NI.Avg.PRB45</t>
  </si>
  <si>
    <t>T1911816413_N.UL.NI.Avg.PRB46</t>
  </si>
  <si>
    <t>T1911816413_N.UL.NI.Avg.PRB47</t>
  </si>
  <si>
    <t>T1911816413_N.UL.NI.Avg.PRB48</t>
  </si>
  <si>
    <t>T1911816413_N.UL.NI.Avg.PRB49</t>
  </si>
  <si>
    <t>T1911816413_N.UL.NI.Avg.PRB5</t>
  </si>
  <si>
    <t>T1911816413_N.UL.NI.Avg.PRB50</t>
  </si>
  <si>
    <t>T1911816413_N.UL.NI.Avg.PRB51</t>
  </si>
  <si>
    <t>T1911816413_N.UL.NI.Avg.PRB52</t>
  </si>
  <si>
    <t>T1911816413_N.UL.NI.Avg.PRB53</t>
  </si>
  <si>
    <t>T1911816413_N.UL.NI.Avg.PRB54</t>
  </si>
  <si>
    <t>T1911816413_N.UL.NI.Avg.PRB55</t>
  </si>
  <si>
    <t>T1911816413_N.UL.NI.Avg.PRB56</t>
  </si>
  <si>
    <t>T1911816413_N.UL.NI.Avg.PRB57</t>
  </si>
  <si>
    <t>T1911816413_N.UL.NI.Avg.PRB58</t>
  </si>
  <si>
    <t>T1911816413_N.UL.NI.Avg.PRB59</t>
  </si>
  <si>
    <t>T1911816413_N.UL.NI.Avg.PRB6</t>
  </si>
  <si>
    <t>T1911816413_N.UL.NI.Avg.PRB60</t>
  </si>
  <si>
    <t>T1911816413_N.UL.NI.Avg.PRB61</t>
  </si>
  <si>
    <t>T1911816413_N.UL.NI.Avg.PRB62</t>
  </si>
  <si>
    <t>T1911816413_N.UL.NI.Avg.PRB63</t>
  </si>
  <si>
    <t>T1911816413_N.UL.NI.Avg.PRB64</t>
  </si>
  <si>
    <t>T1911816413_N.UL.NI.Avg.PRB65</t>
  </si>
  <si>
    <t>T1911816413_N.UL.NI.Avg.PRB66</t>
  </si>
  <si>
    <t>T1911816413_N.UL.NI.Avg.PRB67</t>
  </si>
  <si>
    <t>T1911816413_N.UL.NI.Avg.PRB68</t>
  </si>
  <si>
    <t>T1911816413_N.UL.NI.Avg.PRB69</t>
  </si>
  <si>
    <t>T1911816413_N.UL.NI.Avg.PRB7</t>
  </si>
  <si>
    <t>T1911816413_N.UL.NI.Avg.PRB70</t>
  </si>
  <si>
    <t>T1911816413_N.UL.NI.Avg.PRB71</t>
  </si>
  <si>
    <t>T1911816413_N.UL.NI.Avg.PRB72</t>
  </si>
  <si>
    <t>T1911816413_N.UL.NI.Avg.PRB73</t>
  </si>
  <si>
    <t>T1911816413_N.UL.NI.Avg.PRB74</t>
  </si>
  <si>
    <t>T1911816413_N.UL.NI.Avg.PRB75</t>
  </si>
  <si>
    <t>T1911816413_N.UL.NI.Avg.PRB76</t>
  </si>
  <si>
    <t>T1911816413_N.UL.NI.Avg.PRB77</t>
  </si>
  <si>
    <t>T1911816413_N.UL.NI.Avg.PRB78</t>
  </si>
  <si>
    <t>T1911816413_N.UL.NI.Avg.PRB79</t>
  </si>
  <si>
    <t>T1911816413_N.UL.NI.Avg.PRB8</t>
  </si>
  <si>
    <t>T1911816413_N.UL.NI.Avg.PRB80</t>
  </si>
  <si>
    <t>T1911816413_N.UL.NI.Avg.PRB81</t>
  </si>
  <si>
    <t>T1911816413_N.UL.NI.Avg.PRB82</t>
  </si>
  <si>
    <t>T1911816413_N.UL.NI.Avg.PRB83</t>
  </si>
  <si>
    <t>T1911816413_N.UL.NI.Avg.PRB84</t>
  </si>
  <si>
    <t>T1911816413_N.UL.NI.Avg.PRB85</t>
  </si>
  <si>
    <t>T1911816413_N.UL.NI.Avg.PRB86</t>
  </si>
  <si>
    <t>T1911816413_N.UL.NI.Avg.PRB87</t>
  </si>
  <si>
    <t>T1911816413_N.UL.NI.Avg.PRB88</t>
  </si>
  <si>
    <t>T1911816413_N.UL.NI.Avg.PRB89</t>
  </si>
  <si>
    <t>T1911816413_N.UL.NI.Avg.PRB9</t>
  </si>
  <si>
    <t>T1911816413_N.UL.NI.Avg.PRB90</t>
  </si>
  <si>
    <t>T1911816413_N.UL.NI.Avg.PRB91</t>
  </si>
  <si>
    <t>T1911816413_N.UL.NI.Avg.PRB92</t>
  </si>
  <si>
    <t>T1911816413_N.UL.NI.Avg.PRB93</t>
  </si>
  <si>
    <t>T1911816413_N.UL.NI.Avg.PRB94</t>
  </si>
  <si>
    <t>T1911816413_N.UL.NI.Avg.PRB95</t>
  </si>
  <si>
    <t>T1911816413_N.UL.NI.Avg.PRB96</t>
  </si>
  <si>
    <t>T1911816413_N.UL.NI.Avg.PRB97</t>
  </si>
  <si>
    <t>T1911816413_N.UL.NI.Avg.PRB98</t>
  </si>
  <si>
    <t>T1911816413_N.UL.NI.Avg.PRB99</t>
  </si>
  <si>
    <t>T1911816413_N.UL.NI.Max.PRB0</t>
  </si>
  <si>
    <t>T1911816413_N.UL.NI.Max.PRB1</t>
  </si>
  <si>
    <t>T1911816413_N.UL.NI.Max.PRB10</t>
  </si>
  <si>
    <t>T1911816413_N.UL.NI.Max.PRB11</t>
  </si>
  <si>
    <t>T1911816413_N.UL.NI.Max.PRB12</t>
  </si>
  <si>
    <t>T1911816413_N.UL.NI.Max.PRB13</t>
  </si>
  <si>
    <t>T1911816413_N.UL.NI.Max.PRB14</t>
  </si>
  <si>
    <t>T1911816413_N.UL.NI.Max.PRB15</t>
  </si>
  <si>
    <t>T1911816413_N.UL.NI.Max.PRB16</t>
  </si>
  <si>
    <t>T1911816413_N.UL.NI.Max.PRB17</t>
  </si>
  <si>
    <t>T1911816413_N.UL.NI.Max.PRB18</t>
  </si>
  <si>
    <t>T1911816413_N.UL.NI.Max.PRB19</t>
  </si>
  <si>
    <t>T1911816413_N.UL.NI.Max.PRB2</t>
  </si>
  <si>
    <t>T1911816413_N.UL.NI.Max.PRB20</t>
  </si>
  <si>
    <t>T1911816413_N.UL.NI.Max.PRB21</t>
  </si>
  <si>
    <t>T1911816413_N.UL.NI.Max.PRB22</t>
  </si>
  <si>
    <t>T1911816413_N.UL.NI.Max.PRB23</t>
  </si>
  <si>
    <t>T1911816413_N.UL.NI.Max.PRB24</t>
  </si>
  <si>
    <t>T1911816413_N.UL.NI.Max.PRB25</t>
  </si>
  <si>
    <t>T1911816413_N.UL.NI.Max.PRB26</t>
  </si>
  <si>
    <t>T1911816413_N.UL.NI.Max.PRB27</t>
  </si>
  <si>
    <t>T1911816413_N.UL.NI.Max.PRB28</t>
  </si>
  <si>
    <t>T1911816413_N.UL.NI.Max.PRB29</t>
  </si>
  <si>
    <t>T1911816413_N.UL.NI.Max.PRB3</t>
  </si>
  <si>
    <t>T1911816413_N.UL.NI.Max.PRB30</t>
  </si>
  <si>
    <t>T1911816413_N.UL.NI.Max.PRB31</t>
  </si>
  <si>
    <t>T1911816413_N.UL.NI.Max.PRB32</t>
  </si>
  <si>
    <t>T1911816413_N.UL.NI.Max.PRB33</t>
  </si>
  <si>
    <t>T1911816413_N.UL.NI.Max.PRB34</t>
  </si>
  <si>
    <t>T1911816413_N.UL.NI.Max.PRB35</t>
  </si>
  <si>
    <t>T1911816413_N.UL.NI.Max.PRB36</t>
  </si>
  <si>
    <t>T1911816413_N.UL.NI.Max.PRB37</t>
  </si>
  <si>
    <t>T1911816413_N.UL.NI.Max.PRB38</t>
  </si>
  <si>
    <t>T1911816413_N.UL.NI.Max.PRB39</t>
  </si>
  <si>
    <t>T1911816413_N.UL.NI.Max.PRB4</t>
  </si>
  <si>
    <t>T1911816413_N.UL.NI.Max.PRB40</t>
  </si>
  <si>
    <t>T1911816413_N.UL.NI.Max.PRB41</t>
  </si>
  <si>
    <t>T1911816413_N.UL.NI.Max.PRB42</t>
  </si>
  <si>
    <t>T1911816413_N.UL.NI.Max.PRB43</t>
  </si>
  <si>
    <t>T1911816413_N.UL.NI.Max.PRB44</t>
  </si>
  <si>
    <t>T1911816413_N.UL.NI.Max.PRB45</t>
  </si>
  <si>
    <t>T1911816413_N.UL.NI.Max.PRB46</t>
  </si>
  <si>
    <t>T1911816413_N.UL.NI.Max.PRB47</t>
  </si>
  <si>
    <t>T1911816413_N.UL.NI.Max.PRB48</t>
  </si>
  <si>
    <t>T1911816413_N.UL.NI.Max.PRB49</t>
  </si>
  <si>
    <t>T1911816413_N.UL.NI.Max.PRB5</t>
  </si>
  <si>
    <t>T1911816413_N.UL.NI.Max.PRB50</t>
  </si>
  <si>
    <t>T1911816413_N.UL.NI.Max.PRB51</t>
  </si>
  <si>
    <t>T1911816413_N.UL.NI.Max.PRB52</t>
  </si>
  <si>
    <t>T1911816413_N.UL.NI.Max.PRB53</t>
  </si>
  <si>
    <t>T1911816413_N.UL.NI.Max.PRB54</t>
  </si>
  <si>
    <t>T1911816413_N.UL.NI.Max.PRB55</t>
  </si>
  <si>
    <t>T1911816413_N.UL.NI.Max.PRB56</t>
  </si>
  <si>
    <t>T1911816413_N.UL.NI.Max.PRB57</t>
  </si>
  <si>
    <t>T1911816413_N.UL.NI.Max.PRB58</t>
  </si>
  <si>
    <t>T1911816413_N.UL.NI.Max.PRB59</t>
  </si>
  <si>
    <t>T1911816413_N.UL.NI.Max.PRB6</t>
  </si>
  <si>
    <t>T1911816413_N.UL.NI.Max.PRB60</t>
  </si>
  <si>
    <t>T1911816413_N.UL.NI.Max.PRB61</t>
  </si>
  <si>
    <t>T1911816413_N.UL.NI.Max.PRB62</t>
  </si>
  <si>
    <t>T1911816413_N.UL.NI.Max.PRB63</t>
  </si>
  <si>
    <t>T1911816413_N.UL.NI.Max.PRB64</t>
  </si>
  <si>
    <t>T1911816413_N.UL.NI.Max.PRB65</t>
  </si>
  <si>
    <t>T1911816413_N.UL.NI.Max.PRB66</t>
  </si>
  <si>
    <t>T1911816413_N.UL.NI.Max.PRB67</t>
  </si>
  <si>
    <t>T1911816413_N.UL.NI.Max.PRB68</t>
  </si>
  <si>
    <t>T1911816413_N.UL.NI.Max.PRB69</t>
  </si>
  <si>
    <t>T1911816413_N.UL.NI.Max.PRB7</t>
  </si>
  <si>
    <t>T1911816413_N.UL.NI.Max.PRB70</t>
  </si>
  <si>
    <t>T1911816413_N.UL.NI.Max.PRB71</t>
  </si>
  <si>
    <t>T1911816413_N.UL.NI.Max.PRB72</t>
  </si>
  <si>
    <t>T1911816413_N.UL.NI.Max.PRB73</t>
  </si>
  <si>
    <t>T1911816413_N.UL.NI.Max.PRB74</t>
  </si>
  <si>
    <t>T1911816413_N.UL.NI.Max.PRB75</t>
  </si>
  <si>
    <t>T1911816413_N.UL.NI.Max.PRB76</t>
  </si>
  <si>
    <t>T1911816413_N.UL.NI.Max.PRB77</t>
  </si>
  <si>
    <t>T1911816413_N.UL.NI.Max.PRB78</t>
  </si>
  <si>
    <t>T1911816413_N.UL.NI.Max.PRB79</t>
  </si>
  <si>
    <t>T1911816413_N.UL.NI.Max.PRB8</t>
  </si>
  <si>
    <t>T1911816413_N.UL.NI.Max.PRB80</t>
  </si>
  <si>
    <t>T1911816413_N.UL.NI.Max.PRB81</t>
  </si>
  <si>
    <t>T1911816413_N.UL.NI.Max.PRB82</t>
  </si>
  <si>
    <t>T1911816413_N.UL.NI.Max.PRB83</t>
  </si>
  <si>
    <t>T1911816413_N.UL.NI.Max.PRB84</t>
  </si>
  <si>
    <t>T1911816413_N.UL.NI.Max.PRB85</t>
  </si>
  <si>
    <t>T1911816413_N.UL.NI.Max.PRB86</t>
  </si>
  <si>
    <t>T1911816413_N.UL.NI.Max.PRB87</t>
  </si>
  <si>
    <t>T1911816413_N.UL.NI.Max.PRB88</t>
  </si>
  <si>
    <t>T1911816413_N.UL.NI.Max.PRB89</t>
  </si>
  <si>
    <t>T1911816413_N.UL.NI.Max.PRB9</t>
  </si>
  <si>
    <t>T1911816413_N.UL.NI.Max.PRB90</t>
  </si>
  <si>
    <t>T1911816413_N.UL.NI.Max.PRB91</t>
  </si>
  <si>
    <t>T1911816413_N.UL.NI.Max.PRB92</t>
  </si>
  <si>
    <t>T1911816413_N.UL.NI.Max.PRB93</t>
  </si>
  <si>
    <t>T1911816413_N.UL.NI.Max.PRB94</t>
  </si>
  <si>
    <t>T1911816413_N.UL.NI.Max.PRB95</t>
  </si>
  <si>
    <t>T1911816413_N.UL.NI.Max.PRB96</t>
  </si>
  <si>
    <t>T1911816413_N.UL.NI.Max.PRB97</t>
  </si>
  <si>
    <t>T1911816413_N.UL.NI.Max.PRB98</t>
  </si>
  <si>
    <t>T1911816413_N.UL.NI.Max.PRB99</t>
  </si>
  <si>
    <t>T1911816413_NRDUCellID</t>
  </si>
  <si>
    <t>T1911816413_NRDUCellName</t>
  </si>
  <si>
    <t>T1911816413_Object</t>
  </si>
  <si>
    <t>T1911816413_PLMN</t>
  </si>
  <si>
    <t>T1911816413_RESULTTIME</t>
  </si>
  <si>
    <t>T1911816413_USERLABEL</t>
  </si>
  <si>
    <t>T1911816414_CellID</t>
  </si>
  <si>
    <t>T1911816414_DST</t>
  </si>
  <si>
    <t>T1911816414_ELEMENTTYPE</t>
  </si>
  <si>
    <t>T1911816414_END_TIME</t>
  </si>
  <si>
    <t>T1911816414_gNodeBFunctionName</t>
  </si>
  <si>
    <t>T1911816414_gNodeBID</t>
  </si>
  <si>
    <t>T1911816414_granularityPeriod</t>
  </si>
  <si>
    <t>T1911816414_MEASUREDOBJECTID</t>
  </si>
  <si>
    <t>T1911816414_N.UL.NI.Avg.PRB200</t>
  </si>
  <si>
    <t>T1911816414_N.UL.NI.Avg.PRB201</t>
  </si>
  <si>
    <t>T1911816414_N.UL.NI.Avg.PRB202</t>
  </si>
  <si>
    <t>T1911816414_N.UL.NI.Avg.PRB203</t>
  </si>
  <si>
    <t>T1911816414_N.UL.NI.Avg.PRB204</t>
  </si>
  <si>
    <t>T1911816414_N.UL.NI.Avg.PRB205</t>
  </si>
  <si>
    <t>T1911816414_N.UL.NI.Avg.PRB206</t>
  </si>
  <si>
    <t>T1911816414_N.UL.NI.Avg.PRB207</t>
  </si>
  <si>
    <t>T1911816414_N.UL.NI.Avg.PRB208</t>
  </si>
  <si>
    <t>T1911816414_N.UL.NI.Avg.PRB209</t>
  </si>
  <si>
    <t>T1911816414_N.UL.NI.Avg.PRB210</t>
  </si>
  <si>
    <t>T1911816414_N.UL.NI.Avg.PRB211</t>
  </si>
  <si>
    <t>T1911816414_N.UL.NI.Avg.PRB212</t>
  </si>
  <si>
    <t>T1911816414_N.UL.NI.Avg.PRB213</t>
  </si>
  <si>
    <t>T1911816414_N.UL.NI.Avg.PRB214</t>
  </si>
  <si>
    <t>T1911816414_N.UL.NI.Avg.PRB215</t>
  </si>
  <si>
    <t>T1911816414_N.UL.NI.Avg.PRB216</t>
  </si>
  <si>
    <t>T1911816414_N.UL.NI.Avg.PRB217</t>
  </si>
  <si>
    <t>T1911816414_N.UL.NI.Avg.PRB218</t>
  </si>
  <si>
    <t>T1911816414_N.UL.NI.Avg.PRB219</t>
  </si>
  <si>
    <t>T1911816414_N.UL.NI.Avg.PRB220</t>
  </si>
  <si>
    <t>T1911816414_N.UL.NI.Avg.PRB221</t>
  </si>
  <si>
    <t>T1911816414_N.UL.NI.Avg.PRB222</t>
  </si>
  <si>
    <t>T1911816414_N.UL.NI.Avg.PRB223</t>
  </si>
  <si>
    <t>T1911816414_N.UL.NI.Avg.PRB224</t>
  </si>
  <si>
    <t>T1911816414_N.UL.NI.Avg.PRB225</t>
  </si>
  <si>
    <t>T1911816414_N.UL.NI.Avg.PRB226</t>
  </si>
  <si>
    <t>T1911816414_N.UL.NI.Avg.PRB227</t>
  </si>
  <si>
    <t>T1911816414_N.UL.NI.Avg.PRB228</t>
  </si>
  <si>
    <t>T1911816414_N.UL.NI.Avg.PRB229</t>
  </si>
  <si>
    <t>T1911816414_N.UL.NI.Avg.PRB230</t>
  </si>
  <si>
    <t>T1911816414_N.UL.NI.Avg.PRB231</t>
  </si>
  <si>
    <t>T1911816414_N.UL.NI.Avg.PRB232</t>
  </si>
  <si>
    <t>T1911816414_N.UL.NI.Avg.PRB233</t>
  </si>
  <si>
    <t>T1911816414_N.UL.NI.Avg.PRB234</t>
  </si>
  <si>
    <t>T1911816414_N.UL.NI.Avg.PRB235</t>
  </si>
  <si>
    <t>T1911816414_N.UL.NI.Avg.PRB236</t>
  </si>
  <si>
    <t>T1911816414_N.UL.NI.Avg.PRB237</t>
  </si>
  <si>
    <t>T1911816414_N.UL.NI.Avg.PRB238</t>
  </si>
  <si>
    <t>T1911816414_N.UL.NI.Avg.PRB239</t>
  </si>
  <si>
    <t>T1911816414_N.UL.NI.Avg.PRB240</t>
  </si>
  <si>
    <t>T1911816414_N.UL.NI.Avg.PRB241</t>
  </si>
  <si>
    <t>T1911816414_N.UL.NI.Avg.PRB242</t>
  </si>
  <si>
    <t>T1911816414_N.UL.NI.Avg.PRB243</t>
  </si>
  <si>
    <t>T1911816414_N.UL.NI.Avg.PRB244</t>
  </si>
  <si>
    <t>T1911816414_N.UL.NI.Avg.PRB245</t>
  </si>
  <si>
    <t>T1911816414_N.UL.NI.Avg.PRB246</t>
  </si>
  <si>
    <t>T1911816414_N.UL.NI.Avg.PRB247</t>
  </si>
  <si>
    <t>T1911816414_N.UL.NI.Avg.PRB248</t>
  </si>
  <si>
    <t>T1911816414_N.UL.NI.Avg.PRB249</t>
  </si>
  <si>
    <t>T1911816414_N.UL.NI.Avg.PRB250</t>
  </si>
  <si>
    <t>T1911816414_N.UL.NI.Avg.PRB251</t>
  </si>
  <si>
    <t>T1911816414_N.UL.NI.Avg.PRB252</t>
  </si>
  <si>
    <t>T1911816414_N.UL.NI.Avg.PRB253</t>
  </si>
  <si>
    <t>T1911816414_N.UL.NI.Avg.PRB254</t>
  </si>
  <si>
    <t>T1911816414_N.UL.NI.Avg.PRB255</t>
  </si>
  <si>
    <t>T1911816414_N.UL.NI.Avg.PRB256</t>
  </si>
  <si>
    <t>T1911816414_N.UL.NI.Avg.PRB257</t>
  </si>
  <si>
    <t>T1911816414_N.UL.NI.Avg.PRB258</t>
  </si>
  <si>
    <t>T1911816414_N.UL.NI.Avg.PRB259</t>
  </si>
  <si>
    <t>T1911816414_N.UL.NI.Avg.PRB260</t>
  </si>
  <si>
    <t>T1911816414_N.UL.NI.Avg.PRB261</t>
  </si>
  <si>
    <t>T1911816414_N.UL.NI.Avg.PRB262</t>
  </si>
  <si>
    <t>T1911816414_N.UL.NI.Avg.PRB263</t>
  </si>
  <si>
    <t>T1911816414_N.UL.NI.Avg.PRB264</t>
  </si>
  <si>
    <t>T1911816414_N.UL.NI.Avg.PRB265</t>
  </si>
  <si>
    <t>T1911816414_N.UL.NI.Avg.PRB266</t>
  </si>
  <si>
    <t>T1911816414_N.UL.NI.Avg.PRB267</t>
  </si>
  <si>
    <t>T1911816414_N.UL.NI.Avg.PRB268</t>
  </si>
  <si>
    <t>T1911816414_N.UL.NI.Avg.PRB269</t>
  </si>
  <si>
    <t>T1911816414_N.UL.NI.Avg.PRB270</t>
  </si>
  <si>
    <t>T1911816414_N.UL.NI.Avg.PRB271</t>
  </si>
  <si>
    <t>T1911816414_N.UL.NI.Avg.PRB272</t>
  </si>
  <si>
    <t>T1911816414_N.UL.NI.Max.PRB200</t>
  </si>
  <si>
    <t>T1911816414_N.UL.NI.Max.PRB201</t>
  </si>
  <si>
    <t>T1911816414_N.UL.NI.Max.PRB202</t>
  </si>
  <si>
    <t>T1911816414_N.UL.NI.Max.PRB203</t>
  </si>
  <si>
    <t>T1911816414_N.UL.NI.Max.PRB204</t>
  </si>
  <si>
    <t>T1911816414_N.UL.NI.Max.PRB205</t>
  </si>
  <si>
    <t>T1911816414_N.UL.NI.Max.PRB206</t>
  </si>
  <si>
    <t>T1911816414_N.UL.NI.Max.PRB207</t>
  </si>
  <si>
    <t>T1911816414_N.UL.NI.Max.PRB208</t>
  </si>
  <si>
    <t>T1911816414_N.UL.NI.Max.PRB209</t>
  </si>
  <si>
    <t>T1911816414_N.UL.NI.Max.PRB210</t>
  </si>
  <si>
    <t>T1911816414_N.UL.NI.Max.PRB211</t>
  </si>
  <si>
    <t>T1911816414_N.UL.NI.Max.PRB212</t>
  </si>
  <si>
    <t>T1911816414_N.UL.NI.Max.PRB213</t>
  </si>
  <si>
    <t>T1911816414_N.UL.NI.Max.PRB214</t>
  </si>
  <si>
    <t>T1911816414_N.UL.NI.Max.PRB215</t>
  </si>
  <si>
    <t>T1911816414_N.UL.NI.Max.PRB216</t>
  </si>
  <si>
    <t>T1911816414_N.UL.NI.Max.PRB217</t>
  </si>
  <si>
    <t>T1911816414_N.UL.NI.Max.PRB218</t>
  </si>
  <si>
    <t>T1911816414_N.UL.NI.Max.PRB219</t>
  </si>
  <si>
    <t>T1911816414_N.UL.NI.Max.PRB220</t>
  </si>
  <si>
    <t>T1911816414_N.UL.NI.Max.PRB221</t>
  </si>
  <si>
    <t>T1911816414_N.UL.NI.Max.PRB222</t>
  </si>
  <si>
    <t>T1911816414_N.UL.NI.Max.PRB223</t>
  </si>
  <si>
    <t>T1911816414_N.UL.NI.Max.PRB224</t>
  </si>
  <si>
    <t>T1911816414_N.UL.NI.Max.PRB225</t>
  </si>
  <si>
    <t>T1911816414_N.UL.NI.Max.PRB226</t>
  </si>
  <si>
    <t>T1911816414_N.UL.NI.Max.PRB227</t>
  </si>
  <si>
    <t>T1911816414_N.UL.NI.Max.PRB228</t>
  </si>
  <si>
    <t>T1911816414_N.UL.NI.Max.PRB229</t>
  </si>
  <si>
    <t>T1911816414_N.UL.NI.Max.PRB230</t>
  </si>
  <si>
    <t>T1911816414_N.UL.NI.Max.PRB231</t>
  </si>
  <si>
    <t>T1911816414_N.UL.NI.Max.PRB232</t>
  </si>
  <si>
    <t>T1911816414_N.UL.NI.Max.PRB233</t>
  </si>
  <si>
    <t>T1911816414_N.UL.NI.Max.PRB234</t>
  </si>
  <si>
    <t>T1911816414_N.UL.NI.Max.PRB235</t>
  </si>
  <si>
    <t>T1911816414_N.UL.NI.Max.PRB236</t>
  </si>
  <si>
    <t>T1911816414_N.UL.NI.Max.PRB237</t>
  </si>
  <si>
    <t>T1911816414_N.UL.NI.Max.PRB238</t>
  </si>
  <si>
    <t>T1911816414_N.UL.NI.Max.PRB239</t>
  </si>
  <si>
    <t>T1911816414_N.UL.NI.Max.PRB240</t>
  </si>
  <si>
    <t>T1911816414_N.UL.NI.Max.PRB241</t>
  </si>
  <si>
    <t>T1911816414_N.UL.NI.Max.PRB242</t>
  </si>
  <si>
    <t>T1911816414_N.UL.NI.Max.PRB243</t>
  </si>
  <si>
    <t>T1911816414_N.UL.NI.Max.PRB244</t>
  </si>
  <si>
    <t>T1911816414_N.UL.NI.Max.PRB245</t>
  </si>
  <si>
    <t>T1911816414_N.UL.NI.Max.PRB246</t>
  </si>
  <si>
    <t>T1911816414_N.UL.NI.Max.PRB247</t>
  </si>
  <si>
    <t>T1911816414_N.UL.NI.Max.PRB248</t>
  </si>
  <si>
    <t>T1911816414_N.UL.NI.Max.PRB249</t>
  </si>
  <si>
    <t>T1911816414_N.UL.NI.Max.PRB250</t>
  </si>
  <si>
    <t>T1911816414_N.UL.NI.Max.PRB251</t>
  </si>
  <si>
    <t>T1911816414_N.UL.NI.Max.PRB252</t>
  </si>
  <si>
    <t>T1911816414_N.UL.NI.Max.PRB253</t>
  </si>
  <si>
    <t>T1911816414_N.UL.NI.Max.PRB254</t>
  </si>
  <si>
    <t>T1911816414_N.UL.NI.Max.PRB255</t>
  </si>
  <si>
    <t>T1911816414_N.UL.NI.Max.PRB256</t>
  </si>
  <si>
    <t>T1911816414_N.UL.NI.Max.PRB257</t>
  </si>
  <si>
    <t>T1911816414_N.UL.NI.Max.PRB258</t>
  </si>
  <si>
    <t>T1911816414_N.UL.NI.Max.PRB259</t>
  </si>
  <si>
    <t>T1911816414_N.UL.NI.Max.PRB260</t>
  </si>
  <si>
    <t>T1911816414_N.UL.NI.Max.PRB261</t>
  </si>
  <si>
    <t>T1911816414_N.UL.NI.Max.PRB262</t>
  </si>
  <si>
    <t>T1911816414_N.UL.NI.Max.PRB263</t>
  </si>
  <si>
    <t>T1911816414_N.UL.NI.Max.PRB264</t>
  </si>
  <si>
    <t>T1911816414_N.UL.NI.Max.PRB265</t>
  </si>
  <si>
    <t>T1911816414_N.UL.NI.Max.PRB266</t>
  </si>
  <si>
    <t>T1911816414_N.UL.NI.Max.PRB267</t>
  </si>
  <si>
    <t>T1911816414_N.UL.NI.Max.PRB268</t>
  </si>
  <si>
    <t>T1911816414_N.UL.NI.Max.PRB269</t>
  </si>
  <si>
    <t>T1911816414_N.UL.NI.Max.PRB270</t>
  </si>
  <si>
    <t>T1911816414_N.UL.NI.Max.PRB271</t>
  </si>
  <si>
    <t>T1911816414_N.UL.NI.Max.PRB272</t>
  </si>
  <si>
    <t>T1911816414_NRDUCellID</t>
  </si>
  <si>
    <t>T1911816414_NRDUCellName</t>
  </si>
  <si>
    <t>T1911816414_Object</t>
  </si>
  <si>
    <t>T1911816414_PLMN</t>
  </si>
  <si>
    <t>T1911816414_RESULTTIME</t>
  </si>
  <si>
    <t>T1911816414_USERLABEL</t>
  </si>
  <si>
    <t>T1911816415_CellID</t>
  </si>
  <si>
    <t>T1911816415_DST</t>
  </si>
  <si>
    <t>T1911816415_ELEMENTTYPE</t>
  </si>
  <si>
    <t>T1911816415_END_TIME</t>
  </si>
  <si>
    <t>T1911816415_gNodeBFunctionName</t>
  </si>
  <si>
    <t>T1911816415_gNodeBID</t>
  </si>
  <si>
    <t>T1911816415_granularityPeriod</t>
  </si>
  <si>
    <t>T1911816415_MEASUREDOBJECTID</t>
  </si>
  <si>
    <t>T1911816415_N.UL.NI.Avg.PRB100</t>
  </si>
  <si>
    <t>T1911816415_N.UL.NI.Avg.PRB101</t>
  </si>
  <si>
    <t>T1911816415_N.UL.NI.Avg.PRB102</t>
  </si>
  <si>
    <t>T1911816415_N.UL.NI.Avg.PRB103</t>
  </si>
  <si>
    <t>T1911816415_N.UL.NI.Avg.PRB104</t>
  </si>
  <si>
    <t>T1911816415_N.UL.NI.Avg.PRB105</t>
  </si>
  <si>
    <t>T1911816415_N.UL.NI.Avg.PRB106</t>
  </si>
  <si>
    <t>T1911816415_N.UL.NI.Avg.PRB107</t>
  </si>
  <si>
    <t>T1911816415_N.UL.NI.Avg.PRB108</t>
  </si>
  <si>
    <t>T1911816415_N.UL.NI.Avg.PRB109</t>
  </si>
  <si>
    <t>T1911816415_N.UL.NI.Avg.PRB110</t>
  </si>
  <si>
    <t>T1911816415_N.UL.NI.Avg.PRB111</t>
  </si>
  <si>
    <t>T1911816415_N.UL.NI.Avg.PRB112</t>
  </si>
  <si>
    <t>T1911816415_N.UL.NI.Avg.PRB113</t>
  </si>
  <si>
    <t>T1911816415_N.UL.NI.Avg.PRB114</t>
  </si>
  <si>
    <t>T1911816415_N.UL.NI.Avg.PRB115</t>
  </si>
  <si>
    <t>T1911816415_N.UL.NI.Avg.PRB116</t>
  </si>
  <si>
    <t>T1911816415_N.UL.NI.Avg.PRB117</t>
  </si>
  <si>
    <t>T1911816415_N.UL.NI.Avg.PRB118</t>
  </si>
  <si>
    <t>T1911816415_N.UL.NI.Avg.PRB119</t>
  </si>
  <si>
    <t>T1911816415_N.UL.NI.Avg.PRB120</t>
  </si>
  <si>
    <t>T1911816415_N.UL.NI.Avg.PRB121</t>
  </si>
  <si>
    <t>T1911816415_N.UL.NI.Avg.PRB122</t>
  </si>
  <si>
    <t>T1911816415_N.UL.NI.Avg.PRB123</t>
  </si>
  <si>
    <t>T1911816415_N.UL.NI.Avg.PRB124</t>
  </si>
  <si>
    <t>T1911816415_N.UL.NI.Avg.PRB125</t>
  </si>
  <si>
    <t>T1911816415_N.UL.NI.Avg.PRB126</t>
  </si>
  <si>
    <t>T1911816415_N.UL.NI.Avg.PRB127</t>
  </si>
  <si>
    <t>T1911816415_N.UL.NI.Avg.PRB128</t>
  </si>
  <si>
    <t>T1911816415_N.UL.NI.Avg.PRB129</t>
  </si>
  <si>
    <t>T1911816415_N.UL.NI.Avg.PRB130</t>
  </si>
  <si>
    <t>T1911816415_N.UL.NI.Avg.PRB131</t>
  </si>
  <si>
    <t>T1911816415_N.UL.NI.Avg.PRB132</t>
  </si>
  <si>
    <t>T1911816415_N.UL.NI.Avg.PRB133</t>
  </si>
  <si>
    <t>T1911816415_N.UL.NI.Avg.PRB134</t>
  </si>
  <si>
    <t>T1911816415_N.UL.NI.Avg.PRB135</t>
  </si>
  <si>
    <t>T1911816415_N.UL.NI.Avg.PRB136</t>
  </si>
  <si>
    <t>T1911816415_N.UL.NI.Avg.PRB137</t>
  </si>
  <si>
    <t>T1911816415_N.UL.NI.Avg.PRB138</t>
  </si>
  <si>
    <t>T1911816415_N.UL.NI.Avg.PRB139</t>
  </si>
  <si>
    <t>T1911816415_N.UL.NI.Avg.PRB140</t>
  </si>
  <si>
    <t>T1911816415_N.UL.NI.Avg.PRB141</t>
  </si>
  <si>
    <t>T1911816415_N.UL.NI.Avg.PRB142</t>
  </si>
  <si>
    <t>T1911816415_N.UL.NI.Avg.PRB143</t>
  </si>
  <si>
    <t>T1911816415_N.UL.NI.Avg.PRB144</t>
  </si>
  <si>
    <t>T1911816415_N.UL.NI.Avg.PRB145</t>
  </si>
  <si>
    <t>T1911816415_N.UL.NI.Avg.PRB146</t>
  </si>
  <si>
    <t>T1911816415_N.UL.NI.Avg.PRB147</t>
  </si>
  <si>
    <t>T1911816415_N.UL.NI.Avg.PRB148</t>
  </si>
  <si>
    <t>T1911816415_N.UL.NI.Avg.PRB149</t>
  </si>
  <si>
    <t>T1911816415_N.UL.NI.Avg.PRB150</t>
  </si>
  <si>
    <t>T1911816415_N.UL.NI.Avg.PRB151</t>
  </si>
  <si>
    <t>T1911816415_N.UL.NI.Avg.PRB152</t>
  </si>
  <si>
    <t>T1911816415_N.UL.NI.Avg.PRB153</t>
  </si>
  <si>
    <t>T1911816415_N.UL.NI.Avg.PRB154</t>
  </si>
  <si>
    <t>T1911816415_N.UL.NI.Avg.PRB155</t>
  </si>
  <si>
    <t>T1911816415_N.UL.NI.Avg.PRB156</t>
  </si>
  <si>
    <t>T1911816415_N.UL.NI.Avg.PRB157</t>
  </si>
  <si>
    <t>T1911816415_N.UL.NI.Avg.PRB158</t>
  </si>
  <si>
    <t>T1911816415_N.UL.NI.Avg.PRB159</t>
  </si>
  <si>
    <t>T1911816415_N.UL.NI.Avg.PRB160</t>
  </si>
  <si>
    <t>T1911816415_N.UL.NI.Avg.PRB161</t>
  </si>
  <si>
    <t>T1911816415_N.UL.NI.Avg.PRB162</t>
  </si>
  <si>
    <t>T1911816415_N.UL.NI.Avg.PRB163</t>
  </si>
  <si>
    <t>T1911816415_N.UL.NI.Avg.PRB164</t>
  </si>
  <si>
    <t>T1911816415_N.UL.NI.Avg.PRB165</t>
  </si>
  <si>
    <t>T1911816415_N.UL.NI.Avg.PRB166</t>
  </si>
  <si>
    <t>T1911816415_N.UL.NI.Avg.PRB167</t>
  </si>
  <si>
    <t>T1911816415_N.UL.NI.Avg.PRB168</t>
  </si>
  <si>
    <t>T1911816415_N.UL.NI.Avg.PRB169</t>
  </si>
  <si>
    <t>T1911816415_N.UL.NI.Avg.PRB170</t>
  </si>
  <si>
    <t>T1911816415_N.UL.NI.Avg.PRB171</t>
  </si>
  <si>
    <t>T1911816415_N.UL.NI.Avg.PRB172</t>
  </si>
  <si>
    <t>T1911816415_N.UL.NI.Avg.PRB173</t>
  </si>
  <si>
    <t>T1911816415_N.UL.NI.Avg.PRB174</t>
  </si>
  <si>
    <t>T1911816415_N.UL.NI.Avg.PRB175</t>
  </si>
  <si>
    <t>T1911816415_N.UL.NI.Avg.PRB176</t>
  </si>
  <si>
    <t>T1911816415_N.UL.NI.Avg.PRB177</t>
  </si>
  <si>
    <t>T1911816415_N.UL.NI.Avg.PRB178</t>
  </si>
  <si>
    <t>T1911816415_N.UL.NI.Avg.PRB179</t>
  </si>
  <si>
    <t>T1911816415_N.UL.NI.Avg.PRB180</t>
  </si>
  <si>
    <t>T1911816415_N.UL.NI.Avg.PRB181</t>
  </si>
  <si>
    <t>T1911816415_N.UL.NI.Avg.PRB182</t>
  </si>
  <si>
    <t>T1911816415_N.UL.NI.Avg.PRB183</t>
  </si>
  <si>
    <t>T1911816415_N.UL.NI.Avg.PRB184</t>
  </si>
  <si>
    <t>T1911816415_N.UL.NI.Avg.PRB185</t>
  </si>
  <si>
    <t>T1911816415_N.UL.NI.Avg.PRB186</t>
  </si>
  <si>
    <t>T1911816415_N.UL.NI.Avg.PRB187</t>
  </si>
  <si>
    <t>T1911816415_N.UL.NI.Avg.PRB188</t>
  </si>
  <si>
    <t>T1911816415_N.UL.NI.Avg.PRB189</t>
  </si>
  <si>
    <t>T1911816415_N.UL.NI.Avg.PRB190</t>
  </si>
  <si>
    <t>T1911816415_N.UL.NI.Avg.PRB191</t>
  </si>
  <si>
    <t>T1911816415_N.UL.NI.Avg.PRB192</t>
  </si>
  <si>
    <t>T1911816415_N.UL.NI.Avg.PRB193</t>
  </si>
  <si>
    <t>T1911816415_N.UL.NI.Avg.PRB194</t>
  </si>
  <si>
    <t>T1911816415_N.UL.NI.Avg.PRB195</t>
  </si>
  <si>
    <t>T1911816415_N.UL.NI.Avg.PRB196</t>
  </si>
  <si>
    <t>T1911816415_N.UL.NI.Avg.PRB197</t>
  </si>
  <si>
    <t>T1911816415_N.UL.NI.Avg.PRB198</t>
  </si>
  <si>
    <t>T1911816415_N.UL.NI.Avg.PRB199</t>
  </si>
  <si>
    <t>T1911816415_N.UL.NI.Max.PRB100</t>
  </si>
  <si>
    <t>T1911816415_N.UL.NI.Max.PRB101</t>
  </si>
  <si>
    <t>T1911816415_N.UL.NI.Max.PRB102</t>
  </si>
  <si>
    <t>T1911816415_N.UL.NI.Max.PRB103</t>
  </si>
  <si>
    <t>T1911816415_N.UL.NI.Max.PRB104</t>
  </si>
  <si>
    <t>T1911816415_N.UL.NI.Max.PRB105</t>
  </si>
  <si>
    <t>T1911816415_N.UL.NI.Max.PRB106</t>
  </si>
  <si>
    <t>T1911816415_N.UL.NI.Max.PRB107</t>
  </si>
  <si>
    <t>T1911816415_N.UL.NI.Max.PRB108</t>
  </si>
  <si>
    <t>T1911816415_N.UL.NI.Max.PRB109</t>
  </si>
  <si>
    <t>T1911816415_N.UL.NI.Max.PRB110</t>
  </si>
  <si>
    <t>T1911816415_N.UL.NI.Max.PRB111</t>
  </si>
  <si>
    <t>T1911816415_N.UL.NI.Max.PRB112</t>
  </si>
  <si>
    <t>T1911816415_N.UL.NI.Max.PRB113</t>
  </si>
  <si>
    <t>T1911816415_N.UL.NI.Max.PRB114</t>
  </si>
  <si>
    <t>T1911816415_N.UL.NI.Max.PRB115</t>
  </si>
  <si>
    <t>T1911816415_N.UL.NI.Max.PRB116</t>
  </si>
  <si>
    <t>T1911816415_N.UL.NI.Max.PRB117</t>
  </si>
  <si>
    <t>T1911816415_N.UL.NI.Max.PRB118</t>
  </si>
  <si>
    <t>T1911816415_N.UL.NI.Max.PRB119</t>
  </si>
  <si>
    <t>T1911816415_N.UL.NI.Max.PRB120</t>
  </si>
  <si>
    <t>T1911816415_N.UL.NI.Max.PRB121</t>
  </si>
  <si>
    <t>T1911816415_N.UL.NI.Max.PRB122</t>
  </si>
  <si>
    <t>T1911816415_N.UL.NI.Max.PRB123</t>
  </si>
  <si>
    <t>T1911816415_N.UL.NI.Max.PRB124</t>
  </si>
  <si>
    <t>T1911816415_N.UL.NI.Max.PRB125</t>
  </si>
  <si>
    <t>T1911816415_N.UL.NI.Max.PRB126</t>
  </si>
  <si>
    <t>T1911816415_N.UL.NI.Max.PRB127</t>
  </si>
  <si>
    <t>T1911816415_N.UL.NI.Max.PRB128</t>
  </si>
  <si>
    <t>T1911816415_N.UL.NI.Max.PRB129</t>
  </si>
  <si>
    <t>T1911816415_N.UL.NI.Max.PRB130</t>
  </si>
  <si>
    <t>T1911816415_N.UL.NI.Max.PRB131</t>
  </si>
  <si>
    <t>T1911816415_N.UL.NI.Max.PRB132</t>
  </si>
  <si>
    <t>T1911816415_N.UL.NI.Max.PRB133</t>
  </si>
  <si>
    <t>T1911816415_N.UL.NI.Max.PRB134</t>
  </si>
  <si>
    <t>T1911816415_N.UL.NI.Max.PRB135</t>
  </si>
  <si>
    <t>T1911816415_N.UL.NI.Max.PRB136</t>
  </si>
  <si>
    <t>T1911816415_N.UL.NI.Max.PRB137</t>
  </si>
  <si>
    <t>T1911816415_N.UL.NI.Max.PRB138</t>
  </si>
  <si>
    <t>T1911816415_N.UL.NI.Max.PRB139</t>
  </si>
  <si>
    <t>T1911816415_N.UL.NI.Max.PRB140</t>
  </si>
  <si>
    <t>T1911816415_N.UL.NI.Max.PRB141</t>
  </si>
  <si>
    <t>T1911816415_N.UL.NI.Max.PRB142</t>
  </si>
  <si>
    <t>T1911816415_N.UL.NI.Max.PRB143</t>
  </si>
  <si>
    <t>T1911816415_N.UL.NI.Max.PRB144</t>
  </si>
  <si>
    <t>T1911816415_N.UL.NI.Max.PRB145</t>
  </si>
  <si>
    <t>T1911816415_N.UL.NI.Max.PRB146</t>
  </si>
  <si>
    <t>T1911816415_N.UL.NI.Max.PRB147</t>
  </si>
  <si>
    <t>T1911816415_N.UL.NI.Max.PRB148</t>
  </si>
  <si>
    <t>T1911816415_N.UL.NI.Max.PRB149</t>
  </si>
  <si>
    <t>T1911816415_N.UL.NI.Max.PRB150</t>
  </si>
  <si>
    <t>T1911816415_N.UL.NI.Max.PRB151</t>
  </si>
  <si>
    <t>T1911816415_N.UL.NI.Max.PRB152</t>
  </si>
  <si>
    <t>T1911816415_N.UL.NI.Max.PRB153</t>
  </si>
  <si>
    <t>T1911816415_N.UL.NI.Max.PRB154</t>
  </si>
  <si>
    <t>T1911816415_N.UL.NI.Max.PRB155</t>
  </si>
  <si>
    <t>T1911816415_N.UL.NI.Max.PRB156</t>
  </si>
  <si>
    <t>T1911816415_N.UL.NI.Max.PRB157</t>
  </si>
  <si>
    <t>T1911816415_N.UL.NI.Max.PRB158</t>
  </si>
  <si>
    <t>T1911816415_N.UL.NI.Max.PRB159</t>
  </si>
  <si>
    <t>T1911816415_N.UL.NI.Max.PRB160</t>
  </si>
  <si>
    <t>T1911816415_N.UL.NI.Max.PRB161</t>
  </si>
  <si>
    <t>T1911816415_N.UL.NI.Max.PRB162</t>
  </si>
  <si>
    <t>T1911816415_N.UL.NI.Max.PRB163</t>
  </si>
  <si>
    <t>T1911816415_N.UL.NI.Max.PRB164</t>
  </si>
  <si>
    <t>T1911816415_N.UL.NI.Max.PRB165</t>
  </si>
  <si>
    <t>T1911816415_N.UL.NI.Max.PRB166</t>
  </si>
  <si>
    <t>T1911816415_N.UL.NI.Max.PRB167</t>
  </si>
  <si>
    <t>T1911816415_N.UL.NI.Max.PRB168</t>
  </si>
  <si>
    <t>T1911816415_N.UL.NI.Max.PRB169</t>
  </si>
  <si>
    <t>T1911816415_N.UL.NI.Max.PRB170</t>
  </si>
  <si>
    <t>T1911816415_N.UL.NI.Max.PRB171</t>
  </si>
  <si>
    <t>T1911816415_N.UL.NI.Max.PRB172</t>
  </si>
  <si>
    <t>T1911816415_N.UL.NI.Max.PRB173</t>
  </si>
  <si>
    <t>T1911816415_N.UL.NI.Max.PRB174</t>
  </si>
  <si>
    <t>T1911816415_N.UL.NI.Max.PRB175</t>
  </si>
  <si>
    <t>T1911816415_N.UL.NI.Max.PRB176</t>
  </si>
  <si>
    <t>T1911816415_N.UL.NI.Max.PRB177</t>
  </si>
  <si>
    <t>T1911816415_N.UL.NI.Max.PRB178</t>
  </si>
  <si>
    <t>T1911816415_N.UL.NI.Max.PRB179</t>
  </si>
  <si>
    <t>T1911816415_N.UL.NI.Max.PRB180</t>
  </si>
  <si>
    <t>T1911816415_N.UL.NI.Max.PRB181</t>
  </si>
  <si>
    <t>T1911816415_N.UL.NI.Max.PRB182</t>
  </si>
  <si>
    <t>T1911816415_N.UL.NI.Max.PRB183</t>
  </si>
  <si>
    <t>T1911816415_N.UL.NI.Max.PRB184</t>
  </si>
  <si>
    <t>T1911816415_N.UL.NI.Max.PRB185</t>
  </si>
  <si>
    <t>T1911816415_N.UL.NI.Max.PRB186</t>
  </si>
  <si>
    <t>T1911816415_N.UL.NI.Max.PRB187</t>
  </si>
  <si>
    <t>T1911816415_N.UL.NI.Max.PRB188</t>
  </si>
  <si>
    <t>T1911816415_N.UL.NI.Max.PRB189</t>
  </si>
  <si>
    <t>T1911816415_N.UL.NI.Max.PRB190</t>
  </si>
  <si>
    <t>T1911816415_N.UL.NI.Max.PRB191</t>
  </si>
  <si>
    <t>T1911816415_N.UL.NI.Max.PRB192</t>
  </si>
  <si>
    <t>T1911816415_N.UL.NI.Max.PRB193</t>
  </si>
  <si>
    <t>T1911816415_N.UL.NI.Max.PRB194</t>
  </si>
  <si>
    <t>T1911816415_N.UL.NI.Max.PRB195</t>
  </si>
  <si>
    <t>T1911816415_N.UL.NI.Max.PRB196</t>
  </si>
  <si>
    <t>T1911816415_N.UL.NI.Max.PRB197</t>
  </si>
  <si>
    <t>T1911816415_N.UL.NI.Max.PRB198</t>
  </si>
  <si>
    <t>T1911816415_N.UL.NI.Max.PRB199</t>
  </si>
  <si>
    <t>T1911816415_NRDUCellID</t>
  </si>
  <si>
    <t>T1911816415_NRDUCellName</t>
  </si>
  <si>
    <t>T1911816415_Object</t>
  </si>
  <si>
    <t>T1911816415_PLMN</t>
  </si>
  <si>
    <t>T1911816415_RESULTTIME</t>
  </si>
  <si>
    <t>T1911816415_USERLABEL</t>
  </si>
  <si>
    <t>T1911816416_5QI1_CELL_NAME</t>
  </si>
  <si>
    <t>T1911816416_5QI1_CellID</t>
  </si>
  <si>
    <t>T1911816416_5QI1_DST</t>
  </si>
  <si>
    <t>T1911816416_5QI1_ELEMENTTYPE</t>
  </si>
  <si>
    <t>T1911816416_5QI1_END_TIME</t>
  </si>
  <si>
    <t>T1911816416_5QI1_gNodeBFunctionName</t>
  </si>
  <si>
    <t>T1911816416_5QI1_gNodeBFunctionName_2</t>
  </si>
  <si>
    <t>T1911816416_5QI1_gNodeBID</t>
  </si>
  <si>
    <t>T1911816416_5QI1_granularityPeriod</t>
  </si>
  <si>
    <t>T1911816416_5QI1_MEASUREDOBJECTID</t>
  </si>
  <si>
    <t>T1911816416_5QI1_N.PDCP.DL.Cell5QI.Delay</t>
  </si>
  <si>
    <t>T1911816416_5QI1_N.PDCP.DL.DupTrfPDU.TxPackets.Cell5QI</t>
  </si>
  <si>
    <t>T1911816416_5QI1_N.PDCP.DL.Packets.Cell5QI</t>
  </si>
  <si>
    <t>T1911816416_5QI1_N.PDCP.DL.TrfSDU.RxPackets.Cell5QI</t>
  </si>
  <si>
    <t>T1911816416_5QI1_N.PDCP.DL.TrfSDU.TxPacket.Discard.Cell5QI</t>
  </si>
  <si>
    <t>T1911816416_5QI1_N.PDCP.UL.Cell5QI.Delay</t>
  </si>
  <si>
    <t>T1911816416_5QI1_N.PDCP.UL.DupTrfPDU.RxPackets.Cell5QI</t>
  </si>
  <si>
    <t>T1911816416_5QI1_N.PDCP.UL.Packets.Cell5QI</t>
  </si>
  <si>
    <t>T1911816416_5QI1_N.PDCP.UL.TrfPDU.RxPackets.Cell5QI</t>
  </si>
  <si>
    <t>T1911816416_5QI1_N.PDCP.UL.TrfSDU.RxPacket.Loss.Cell5QI</t>
  </si>
  <si>
    <t>T1911816416_5QI1_N.PDCP.Vol.DL.DupTrfPDU.Tx.Cell5QI</t>
  </si>
  <si>
    <t>T1911816416_5QI1_N.PDCP.Vol.DL.TrfPDU.Tx.Cell5QI</t>
  </si>
  <si>
    <t>T1911816416_5QI1_N.PDCP.Vol.UL.DupTrfPDU.Rx.Cell5QI</t>
  </si>
  <si>
    <t>T1911816416_5QI1_N.PDCP.Vol.UL.TrfPDU.Rx.Cell5QI</t>
  </si>
  <si>
    <t>T1911816416_5QI1_NR5GQoSIndicator</t>
  </si>
  <si>
    <t>T1911816416_5QI1_NRCellID</t>
  </si>
  <si>
    <t>T1911816416_5QI1_Object</t>
  </si>
  <si>
    <t>T1911816416_5QI1_PLMN</t>
  </si>
  <si>
    <t>T1911816416_5QI1_RESULTTIME</t>
  </si>
  <si>
    <t>T1911816416_5QI1_USERLABEL</t>
  </si>
  <si>
    <t>T1911816416_5QI5_CELL_NAME</t>
  </si>
  <si>
    <t>T1911816416_5QI5_CellID</t>
  </si>
  <si>
    <t>T1911816416_5QI5_DST</t>
  </si>
  <si>
    <t>T1911816416_5QI5_ELEMENTTYPE</t>
  </si>
  <si>
    <t>T1911816416_5QI5_END_TIME</t>
  </si>
  <si>
    <t>T1911816416_5QI5_gNodeBFunctionName</t>
  </si>
  <si>
    <t>T1911816416_5QI5_gNodeBFunctionName_2</t>
  </si>
  <si>
    <t>T1911816416_5QI5_gNodeBID</t>
  </si>
  <si>
    <t>T1911816416_5QI5_granularityPeriod</t>
  </si>
  <si>
    <t>T1911816416_5QI5_MEASUREDOBJECTID</t>
  </si>
  <si>
    <t>T1911816416_5QI5_N.PDCP.DL.Cell5QI.Delay</t>
  </si>
  <si>
    <t>T1911816416_5QI5_N.PDCP.DL.DupTrfPDU.TxPackets.Cell5QI</t>
  </si>
  <si>
    <t>T1911816416_5QI5_N.PDCP.DL.Packets.Cell5QI</t>
  </si>
  <si>
    <t>T1911816416_5QI5_N.PDCP.DL.TrfSDU.RxPackets.Cell5QI</t>
  </si>
  <si>
    <t>T1911816416_5QI5_N.PDCP.DL.TrfSDU.TxPacket.Discard.Cell5QI</t>
  </si>
  <si>
    <t>T1911816416_5QI5_N.PDCP.UL.Cell5QI.Delay</t>
  </si>
  <si>
    <t>T1911816416_5QI5_N.PDCP.UL.DupTrfPDU.RxPackets.Cell5QI</t>
  </si>
  <si>
    <t>T1911816416_5QI5_N.PDCP.UL.Packets.Cell5QI</t>
  </si>
  <si>
    <t>T1911816416_5QI5_N.PDCP.UL.TrfPDU.RxPackets.Cell5QI</t>
  </si>
  <si>
    <t>T1911816416_5QI5_N.PDCP.UL.TrfSDU.RxPacket.Loss.Cell5QI</t>
  </si>
  <si>
    <t>T1911816416_5QI5_N.PDCP.Vol.DL.DupTrfPDU.Tx.Cell5QI</t>
  </si>
  <si>
    <t>T1911816416_5QI5_N.PDCP.Vol.DL.TrfPDU.Tx.Cell5QI</t>
  </si>
  <si>
    <t>T1911816416_5QI5_N.PDCP.Vol.UL.DupTrfPDU.Rx.Cell5QI</t>
  </si>
  <si>
    <t>T1911816416_5QI5_N.PDCP.Vol.UL.TrfPDU.Rx.Cell5QI</t>
  </si>
  <si>
    <t>T1911816416_5QI5_NR5GQoSIndicator</t>
  </si>
  <si>
    <t>T1911816416_5QI5_NRCellID</t>
  </si>
  <si>
    <t>T1911816416_5QI5_Object</t>
  </si>
  <si>
    <t>T1911816416_5QI5_PLMN</t>
  </si>
  <si>
    <t>T1911816416_5QI5_RESULTTIME</t>
  </si>
  <si>
    <t>T1911816416_5QI5_USERLABEL</t>
  </si>
  <si>
    <t>T1911816416_5QI9_CELL_NAME</t>
  </si>
  <si>
    <t>T1911816416_5QI9_CellID</t>
  </si>
  <si>
    <t>T1911816416_5QI9_DST</t>
  </si>
  <si>
    <t>T1911816416_5QI9_ELEMENTTYPE</t>
  </si>
  <si>
    <t>T1911816416_5QI9_END_TIME</t>
  </si>
  <si>
    <t>T1911816416_5QI9_gNodeBFunctionName</t>
  </si>
  <si>
    <t>T1911816416_5QI9_gNodeBFunctionName_2</t>
  </si>
  <si>
    <t>T1911816416_5QI9_gNodeBID</t>
  </si>
  <si>
    <t>T1911816416_5QI9_granularityPeriod</t>
  </si>
  <si>
    <t>T1911816416_5QI9_MEASUREDOBJECTID</t>
  </si>
  <si>
    <t>T1911816416_5QI9_N.PDCP.DL.Cell5QI.Delay</t>
  </si>
  <si>
    <t>T1911816416_5QI9_N.PDCP.DL.DupTrfPDU.TxPackets.Cell5QI</t>
  </si>
  <si>
    <t>T1911816416_5QI9_N.PDCP.DL.Packets.Cell5QI</t>
  </si>
  <si>
    <t>T1911816416_5QI9_N.PDCP.DL.TrfSDU.RxPackets.Cell5QI</t>
  </si>
  <si>
    <t>T1911816416_5QI9_N.PDCP.DL.TrfSDU.TxPacket.Discard.Cell5QI</t>
  </si>
  <si>
    <t>T1911816416_5QI9_N.PDCP.UL.Cell5QI.Delay</t>
  </si>
  <si>
    <t>T1911816416_5QI9_N.PDCP.UL.DupTrfPDU.RxPackets.Cell5QI</t>
  </si>
  <si>
    <t>T1911816416_5QI9_N.PDCP.UL.Packets.Cell5QI</t>
  </si>
  <si>
    <t>T1911816416_5QI9_N.PDCP.UL.TrfPDU.RxPackets.Cell5QI</t>
  </si>
  <si>
    <t>T1911816416_5QI9_N.PDCP.UL.TrfSDU.RxPacket.Loss.Cell5QI</t>
  </si>
  <si>
    <t>T1911816416_5QI9_N.PDCP.Vol.DL.DupTrfPDU.Tx.Cell5QI</t>
  </si>
  <si>
    <t>T1911816416_5QI9_N.PDCP.Vol.DL.TrfPDU.Tx.Cell5QI</t>
  </si>
  <si>
    <t>T1911816416_5QI9_N.PDCP.Vol.UL.DupTrfPDU.Rx.Cell5QI</t>
  </si>
  <si>
    <t>T1911816416_5QI9_N.PDCP.Vol.UL.TrfPDU.Rx.Cell5QI</t>
  </si>
  <si>
    <t>T1911816416_5QI9_NR5GQoSIndicator</t>
  </si>
  <si>
    <t>T1911816416_5QI9_NRCellID</t>
  </si>
  <si>
    <t>T1911816416_5QI9_Object</t>
  </si>
  <si>
    <t>T1911816416_5QI9_PLMN</t>
  </si>
  <si>
    <t>T1911816416_5QI9_RESULTTIME</t>
  </si>
  <si>
    <t>T1911816416_5QI9_USERLABEL</t>
  </si>
  <si>
    <t>T1911816418_5QI1_CELL_NAME</t>
  </si>
  <si>
    <t>T1911816418_5QI1_CellID</t>
  </si>
  <si>
    <t>T1911816418_5QI1_DST</t>
  </si>
  <si>
    <t>T1911816418_5QI1_ELEMENTTYPE</t>
  </si>
  <si>
    <t>T1911816418_5QI1_END_TIME</t>
  </si>
  <si>
    <t>T1911816418_5QI1_gNodeBFunctionName</t>
  </si>
  <si>
    <t>T1911816418_5QI1_gNodeBFunctionName_2</t>
  </si>
  <si>
    <t>T1911816418_5QI1_gNodeBID</t>
  </si>
  <si>
    <t>T1911816418_5QI1_granularityPeriod</t>
  </si>
  <si>
    <t>T1911816418_5QI1_MEASUREDOBJECTID</t>
  </si>
  <si>
    <t>T1911816418_5QI1_N.QosFlow.Avg.Cell5QI</t>
  </si>
  <si>
    <t>T1911816418_5QI1_N.QosFlow.Est.Att.Cell5QI</t>
  </si>
  <si>
    <t>T1911816418_5QI1_N.QosFlow.Est.Att.Cell5QI.EmcFB</t>
  </si>
  <si>
    <t>T1911816418_5QI1_N.QosFlow.Est.Att.Cell5QI.EPSFB</t>
  </si>
  <si>
    <t>T1911816418_5QI1_N.QosFlow.Est.Att.Cell5QI.VoNR</t>
  </si>
  <si>
    <t>T1911816418_5QI1_N.QosFlow.Est.Succ.Cell5QI</t>
  </si>
  <si>
    <t>T1911816418_5QI1_N.QosFlow.FailEst.AMF.Cell5QI</t>
  </si>
  <si>
    <t>T1911816418_5QI1_N.QosFlow.FailEst.AMF.SameTMSI.Cell5QI</t>
  </si>
  <si>
    <t>T1911816418_5QI1_N.QosFlow.FailEst.AMF.SyntaxError.Cell5QI</t>
  </si>
  <si>
    <t>T1911816418_5QI1_N.QosFlow.FailEst.Conflict.Cell5QI</t>
  </si>
  <si>
    <t>T1911816418_5QI1_N.QosFlow.FailEst.EmcFB.Cell5QI</t>
  </si>
  <si>
    <t>T1911816418_5QI1_N.QosFlow.FailEst.EPSFB.Cell5QI</t>
  </si>
  <si>
    <t>T1911816418_5QI1_N.QosFlow.FailEst.RlcReset.Cell5QI</t>
  </si>
  <si>
    <t>T1911816418_5QI1_N.QosFlow.FailEst.RNL.Cell5QI</t>
  </si>
  <si>
    <t>T1911816418_5QI1_N.QosFlow.FailEst.TNL.Cell5QI</t>
  </si>
  <si>
    <t>T1911816418_5QI1_N.QosFlow.FailEst.UeNoReply.Cell5QI</t>
  </si>
  <si>
    <t>T1911816418_5QI1_N.QosFlow.HoIn.Cell5QI</t>
  </si>
  <si>
    <t>T1911816418_5QI1_N.QosFlow.InitEst.Att.Cell5QI</t>
  </si>
  <si>
    <t>T1911816418_5QI1_N.QosFlow.InitEst.Succ.Cell5QI</t>
  </si>
  <si>
    <t>T1911816418_5QI1_N.QosFlow.Max.Cell5QI</t>
  </si>
  <si>
    <t>T1911816418_5QI1_N.QosFlow.ReEst.Succ.Cell5QI</t>
  </si>
  <si>
    <t>T1911816418_5QI1_N.QosFlow.ReEst.Succ.NonSrccell.Cell5QI</t>
  </si>
  <si>
    <t>T1911816418_5QI1_N.QosFlow.Remained.Cell5QI</t>
  </si>
  <si>
    <t>T1911816418_5QI1_NR5GQoSIndicator</t>
  </si>
  <si>
    <t>T1911816418_5QI1_NRCellID</t>
  </si>
  <si>
    <t>T1911816418_5QI1_Object</t>
  </si>
  <si>
    <t>T1911816418_5QI1_PLMN</t>
  </si>
  <si>
    <t>T1911816418_5QI1_RESULTTIME</t>
  </si>
  <si>
    <t>T1911816418_5QI1_USERLABEL</t>
  </si>
  <si>
    <t>T1911816418_5QI5_CELL_NAME</t>
  </si>
  <si>
    <t>T1911816418_5QI5_CellID</t>
  </si>
  <si>
    <t>T1911816418_5QI5_DST</t>
  </si>
  <si>
    <t>T1911816418_5QI5_ELEMENTTYPE</t>
  </si>
  <si>
    <t>T1911816418_5QI5_END_TIME</t>
  </si>
  <si>
    <t>T1911816418_5QI5_gNodeBFunctionName</t>
  </si>
  <si>
    <t>T1911816418_5QI5_gNodeBFunctionName_2</t>
  </si>
  <si>
    <t>T1911816418_5QI5_gNodeBID</t>
  </si>
  <si>
    <t>T1911816418_5QI5_granularityPeriod</t>
  </si>
  <si>
    <t>T1911816418_5QI5_MEASUREDOBJECTID</t>
  </si>
  <si>
    <t>T1911816418_5QI5_N.QosFlow.Avg.Cell5QI</t>
  </si>
  <si>
    <t>T1911816418_5QI5_N.QosFlow.Est.Att.Cell5QI</t>
  </si>
  <si>
    <t>T1911816418_5QI5_N.QosFlow.Est.Att.Cell5QI.EmcFB</t>
  </si>
  <si>
    <t>T1911816418_5QI5_N.QosFlow.Est.Att.Cell5QI.EPSFB</t>
  </si>
  <si>
    <t>T1911816418_5QI5_N.QosFlow.Est.Att.Cell5QI.VoNR</t>
  </si>
  <si>
    <t>T1911816418_5QI5_N.QosFlow.Est.Succ.Cell5QI</t>
  </si>
  <si>
    <t>T1911816418_5QI5_N.QosFlow.FailEst.AMF.Cell5QI</t>
  </si>
  <si>
    <t>T1911816418_5QI5_N.QosFlow.FailEst.AMF.SameTMSI.Cell5QI</t>
  </si>
  <si>
    <t>T1911816418_5QI5_N.QosFlow.FailEst.AMF.SyntaxError.Cell5QI</t>
  </si>
  <si>
    <t>T1911816418_5QI5_N.QosFlow.FailEst.Conflict.Cell5QI</t>
  </si>
  <si>
    <t>T1911816418_5QI5_N.QosFlow.FailEst.EmcFB.Cell5QI</t>
  </si>
  <si>
    <t>T1911816418_5QI5_N.QosFlow.FailEst.EPSFB.Cell5QI</t>
  </si>
  <si>
    <t>T1911816418_5QI5_N.QosFlow.FailEst.RlcReset.Cell5QI</t>
  </si>
  <si>
    <t>T1911816418_5QI5_N.QosFlow.FailEst.RNL.Cell5QI</t>
  </si>
  <si>
    <t>T1911816418_5QI5_N.QosFlow.FailEst.TNL.Cell5QI</t>
  </si>
  <si>
    <t>T1911816418_5QI5_N.QosFlow.FailEst.UeNoReply.Cell5QI</t>
  </si>
  <si>
    <t>T1911816418_5QI5_N.QosFlow.HoIn.Cell5QI</t>
  </si>
  <si>
    <t>T1911816418_5QI5_N.QosFlow.InitEst.Att.Cell5QI</t>
  </si>
  <si>
    <t>T1911816418_5QI5_N.QosFlow.InitEst.Succ.Cell5QI</t>
  </si>
  <si>
    <t>T1911816418_5QI5_N.QosFlow.Max.Cell5QI</t>
  </si>
  <si>
    <t>T1911816418_5QI5_N.QosFlow.ReEst.Succ.Cell5QI</t>
  </si>
  <si>
    <t>T1911816418_5QI5_N.QosFlow.ReEst.Succ.NonSrccell.Cell5QI</t>
  </si>
  <si>
    <t>T1911816418_5QI5_N.QosFlow.Remained.Cell5QI</t>
  </si>
  <si>
    <t>T1911816418_5QI5_NR5GQoSIndicator</t>
  </si>
  <si>
    <t>T1911816418_5QI5_NRCellID</t>
  </si>
  <si>
    <t>T1911816418_5QI5_Object</t>
  </si>
  <si>
    <t>T1911816418_5QI5_PLMN</t>
  </si>
  <si>
    <t>T1911816418_5QI5_RESULTTIME</t>
  </si>
  <si>
    <t>T1911816418_5QI5_USERLABEL</t>
  </si>
  <si>
    <t>T1911816418_5QI9_CELL_NAME</t>
  </si>
  <si>
    <t>T1911816418_5QI9_CellID</t>
  </si>
  <si>
    <t>T1911816418_5QI9_DST</t>
  </si>
  <si>
    <t>T1911816418_5QI9_ELEMENTTYPE</t>
  </si>
  <si>
    <t>T1911816418_5QI9_END_TIME</t>
  </si>
  <si>
    <t>T1911816418_5QI9_gNodeBFunctionName</t>
  </si>
  <si>
    <t>T1911816418_5QI9_gNodeBFunctionName_2</t>
  </si>
  <si>
    <t>T1911816418_5QI9_gNodeBID</t>
  </si>
  <si>
    <t>T1911816418_5QI9_granularityPeriod</t>
  </si>
  <si>
    <t>T1911816418_5QI9_MEASUREDOBJECTID</t>
  </si>
  <si>
    <t>T1911816418_5QI9_N.QosFlow.Avg.Cell5QI</t>
  </si>
  <si>
    <t>T1911816418_5QI9_N.QosFlow.Est.Att.Cell5QI</t>
  </si>
  <si>
    <t>T1911816418_5QI9_N.QosFlow.Est.Att.Cell5QI.EmcFB</t>
  </si>
  <si>
    <t>T1911816418_5QI9_N.QosFlow.Est.Att.Cell5QI.EPSFB</t>
  </si>
  <si>
    <t>T1911816418_5QI9_N.QosFlow.Est.Att.Cell5QI.VoNR</t>
  </si>
  <si>
    <t>T1911816418_5QI9_N.QosFlow.Est.Succ.Cell5QI</t>
  </si>
  <si>
    <t>T1911816418_5QI9_N.QosFlow.FailEst.AMF.Cell5QI</t>
  </si>
  <si>
    <t>T1911816418_5QI9_N.QosFlow.FailEst.AMF.SameTMSI.Cell5QI</t>
  </si>
  <si>
    <t>T1911816418_5QI9_N.QosFlow.FailEst.AMF.SyntaxError.Cell5QI</t>
  </si>
  <si>
    <t>T1911816418_5QI9_N.QosFlow.FailEst.Conflict.Cell5QI</t>
  </si>
  <si>
    <t>T1911816418_5QI9_N.QosFlow.FailEst.EmcFB.Cell5QI</t>
  </si>
  <si>
    <t>T1911816418_5QI9_N.QosFlow.FailEst.EPSFB.Cell5QI</t>
  </si>
  <si>
    <t>T1911816418_5QI9_N.QosFlow.FailEst.RlcReset.Cell5QI</t>
  </si>
  <si>
    <t>T1911816418_5QI9_N.QosFlow.FailEst.RNL.Cell5QI</t>
  </si>
  <si>
    <t>T1911816418_5QI9_N.QosFlow.FailEst.TNL.Cell5QI</t>
  </si>
  <si>
    <t>T1911816418_5QI9_N.QosFlow.FailEst.UeNoReply.Cell5QI</t>
  </si>
  <si>
    <t>T1911816418_5QI9_N.QosFlow.HoIn.Cell5QI</t>
  </si>
  <si>
    <t>T1911816418_5QI9_N.QosFlow.InitEst.Att.Cell5QI</t>
  </si>
  <si>
    <t>T1911816418_5QI9_N.QosFlow.InitEst.Succ.Cell5QI</t>
  </si>
  <si>
    <t>T1911816418_5QI9_N.QosFlow.Max.Cell5QI</t>
  </si>
  <si>
    <t>T1911816418_5QI9_N.QosFlow.ReEst.Succ.Cell5QI</t>
  </si>
  <si>
    <t>T1911816418_5QI9_N.QosFlow.ReEst.Succ.NonSrccell.Cell5QI</t>
  </si>
  <si>
    <t>T1911816418_5QI9_N.QosFlow.Remained.Cell5QI</t>
  </si>
  <si>
    <t>T1911816418_5QI9_NR5GQoSIndicator</t>
  </si>
  <si>
    <t>T1911816418_5QI9_NRCellID</t>
  </si>
  <si>
    <t>T1911816418_5QI9_Object</t>
  </si>
  <si>
    <t>T1911816418_5QI9_PLMN</t>
  </si>
  <si>
    <t>T1911816418_5QI9_RESULTTIME</t>
  </si>
  <si>
    <t>T1911816418_5QI9_USERLABEL</t>
  </si>
  <si>
    <t>T1911816419_5QI1_CELL_NAME</t>
  </si>
  <si>
    <t>T1911816419_5QI1_CellID</t>
  </si>
  <si>
    <t>T1911816419_5QI1_DST</t>
  </si>
  <si>
    <t>T1911816419_5QI1_ELEMENTTYPE</t>
  </si>
  <si>
    <t>T1911816419_5QI1_END_TIME</t>
  </si>
  <si>
    <t>T1911816419_5QI1_gNodeBFunctionName</t>
  </si>
  <si>
    <t>T1911816419_5QI1_gNodeBFunctionName_2</t>
  </si>
  <si>
    <t>T1911816419_5QI1_gNodeBID</t>
  </si>
  <si>
    <t>T1911816419_5QI1_granularityPeriod</t>
  </si>
  <si>
    <t>T1911816419_5QI1_MEASUREDOBJECTID</t>
  </si>
  <si>
    <t>T1911816419_5QI1_N.QosFlow.AbnormRel.AMF.Cell5QI</t>
  </si>
  <si>
    <t>T1911816419_5QI1_N.QosFlow.AbnormRel.AMF.Cell5QI.Total</t>
  </si>
  <si>
    <t>T1911816419_5QI1_N.QosFlow.AbnormRel.Cell5QI</t>
  </si>
  <si>
    <t>T1911816419_5QI1_N.QosFlow.AbnormRel.Cell5QI.Total</t>
  </si>
  <si>
    <t>T1911816419_5QI1_N.QosFlow.AbnormRel.HOFailure.Cell5QI</t>
  </si>
  <si>
    <t>T1911816419_5QI1_N.QosFlow.AbnormRel.HoOut.Cell5QI</t>
  </si>
  <si>
    <t>T1911816419_5QI1_N.QosFlow.AbnormRel.RNL.Cell5QI</t>
  </si>
  <si>
    <t>T1911816419_5QI1_N.QosFlow.AbnormRel.RNL.RlcReset.Cell5QI</t>
  </si>
  <si>
    <t>T1911816419_5QI1_N.QosFlow.AbnormRel.TNL.Cell5QI</t>
  </si>
  <si>
    <t>T1911816419_5QI1_N.QosFlow.HoOut.Cell5QI</t>
  </si>
  <si>
    <t>T1911816419_5QI1_N.QosFlow.NormRel.AMF.Cell5QI</t>
  </si>
  <si>
    <t>T1911816419_5QI1_N.QosFlow.NormRel.Cell5QI</t>
  </si>
  <si>
    <t>T1911816419_5QI1_NR5GQoSIndicator</t>
  </si>
  <si>
    <t>T1911816419_5QI1_NRCellID</t>
  </si>
  <si>
    <t>T1911816419_5QI1_Object</t>
  </si>
  <si>
    <t>T1911816419_5QI1_PLMN</t>
  </si>
  <si>
    <t>T1911816419_5QI1_RESULTTIME</t>
  </si>
  <si>
    <t>T1911816419_5QI1_USERLABEL</t>
  </si>
  <si>
    <t>T1911816419_5QI5_CELL_NAME</t>
  </si>
  <si>
    <t>T1911816419_5QI5_CellID</t>
  </si>
  <si>
    <t>T1911816419_5QI5_DST</t>
  </si>
  <si>
    <t>T1911816419_5QI5_ELEMENTTYPE</t>
  </si>
  <si>
    <t>T1911816419_5QI5_END_TIME</t>
  </si>
  <si>
    <t>T1911816419_5QI5_gNodeBFunctionName</t>
  </si>
  <si>
    <t>T1911816419_5QI5_gNodeBFunctionName_2</t>
  </si>
  <si>
    <t>T1911816419_5QI5_gNodeBID</t>
  </si>
  <si>
    <t>T1911816419_5QI5_granularityPeriod</t>
  </si>
  <si>
    <t>T1911816419_5QI5_MEASUREDOBJECTID</t>
  </si>
  <si>
    <t>T1911816419_5QI5_N.QosFlow.AbnormRel.AMF.Cell5QI</t>
  </si>
  <si>
    <t>T1911816419_5QI5_N.QosFlow.AbnormRel.AMF.Cell5QI.Total</t>
  </si>
  <si>
    <t>T1911816419_5QI5_N.QosFlow.AbnormRel.Cell5QI</t>
  </si>
  <si>
    <t>T1911816419_5QI5_N.QosFlow.AbnormRel.Cell5QI.Total</t>
  </si>
  <si>
    <t>T1911816419_5QI5_N.QosFlow.AbnormRel.HOFailure.Cell5QI</t>
  </si>
  <si>
    <t>T1911816419_5QI5_N.QosFlow.AbnormRel.HoOut.Cell5QI</t>
  </si>
  <si>
    <t>T1911816419_5QI5_N.QosFlow.AbnormRel.RNL.Cell5QI</t>
  </si>
  <si>
    <t>T1911816419_5QI5_N.QosFlow.AbnormRel.RNL.RlcReset.Cell5QI</t>
  </si>
  <si>
    <t>T1911816419_5QI5_N.QosFlow.AbnormRel.TNL.Cell5QI</t>
  </si>
  <si>
    <t>T1911816419_5QI5_N.QosFlow.HoOut.Cell5QI</t>
  </si>
  <si>
    <t>T1911816419_5QI5_N.QosFlow.NormRel.AMF.Cell5QI</t>
  </si>
  <si>
    <t>T1911816419_5QI5_N.QosFlow.NormRel.Cell5QI</t>
  </si>
  <si>
    <t>T1911816419_5QI5_NR5GQoSIndicator</t>
  </si>
  <si>
    <t>T1911816419_5QI5_NRCellID</t>
  </si>
  <si>
    <t>T1911816419_5QI5_Object</t>
  </si>
  <si>
    <t>T1911816419_5QI5_PLMN</t>
  </si>
  <si>
    <t>T1911816419_5QI5_RESULTTIME</t>
  </si>
  <si>
    <t>T1911816419_5QI5_USERLABEL</t>
  </si>
  <si>
    <t>T1911816419_5QI9_CELL_NAME</t>
  </si>
  <si>
    <t>T1911816419_5QI9_CellID</t>
  </si>
  <si>
    <t>T1911816419_5QI9_DST</t>
  </si>
  <si>
    <t>T1911816419_5QI9_ELEMENTTYPE</t>
  </si>
  <si>
    <t>T1911816419_5QI9_END_TIME</t>
  </si>
  <si>
    <t>T1911816419_5QI9_gNodeBFunctionName</t>
  </si>
  <si>
    <t>T1911816419_5QI9_gNodeBFunctionName_2</t>
  </si>
  <si>
    <t>T1911816419_5QI9_gNodeBID</t>
  </si>
  <si>
    <t>T1911816419_5QI9_granularityPeriod</t>
  </si>
  <si>
    <t>T1911816419_5QI9_MEASUREDOBJECTID</t>
  </si>
  <si>
    <t>T1911816419_5QI9_N.QosFlow.AbnormRel.AMF.Cell5QI</t>
  </si>
  <si>
    <t>T1911816419_5QI9_N.QosFlow.AbnormRel.AMF.Cell5QI.Total</t>
  </si>
  <si>
    <t>T1911816419_5QI9_N.QosFlow.AbnormRel.Cell5QI</t>
  </si>
  <si>
    <t>T1911816419_5QI9_N.QosFlow.AbnormRel.Cell5QI.Total</t>
  </si>
  <si>
    <t>T1911816419_5QI9_N.QosFlow.AbnormRel.HOFailure.Cell5QI</t>
  </si>
  <si>
    <t>T1911816419_5QI9_N.QosFlow.AbnormRel.HoOut.Cell5QI</t>
  </si>
  <si>
    <t>T1911816419_5QI9_N.QosFlow.AbnormRel.RNL.Cell5QI</t>
  </si>
  <si>
    <t>T1911816419_5QI9_N.QosFlow.AbnormRel.RNL.RlcReset.Cell5QI</t>
  </si>
  <si>
    <t>T1911816419_5QI9_N.QosFlow.AbnormRel.TNL.Cell5QI</t>
  </si>
  <si>
    <t>T1911816419_5QI9_N.QosFlow.HoOut.Cell5QI</t>
  </si>
  <si>
    <t>T1911816419_5QI9_N.QosFlow.NormRel.AMF.Cell5QI</t>
  </si>
  <si>
    <t>T1911816419_5QI9_N.QosFlow.NormRel.Cell5QI</t>
  </si>
  <si>
    <t>T1911816419_5QI9_NR5GQoSIndicator</t>
  </si>
  <si>
    <t>T1911816419_5QI9_NRCellID</t>
  </si>
  <si>
    <t>T1911816419_5QI9_Object</t>
  </si>
  <si>
    <t>T1911816419_5QI9_PLMN</t>
  </si>
  <si>
    <t>T1911816419_5QI9_RESULTTIME</t>
  </si>
  <si>
    <t>T1911816419_5QI9_USERLABEL</t>
  </si>
  <si>
    <t>T1911816422_5QI1_CellID</t>
  </si>
  <si>
    <t>T1911816422_5QI1_DST</t>
  </si>
  <si>
    <t>T1911816422_5QI1_ELEMENTTYPE</t>
  </si>
  <si>
    <t>T1911816422_5QI1_END_TIME</t>
  </si>
  <si>
    <t>T1911816422_5QI1_gNodeBFunctionName</t>
  </si>
  <si>
    <t>T1911816422_5QI1_gNodeBFunctionName_2</t>
  </si>
  <si>
    <t>T1911816422_5QI1_gNodeBID</t>
  </si>
  <si>
    <t>T1911816422_5QI1_granularityPeriod</t>
  </si>
  <si>
    <t>T1911816422_5QI1_MEASUREDOBJECTID</t>
  </si>
  <si>
    <t>T1911816422_5QI1_N.BWP.ThpTime.DL.RmvLastSlot.DuCell5QI</t>
  </si>
  <si>
    <t>T1911816422_5QI1_N.BWP.ThpVol.DL.DuCell5QI</t>
  </si>
  <si>
    <t>T1911816422_5QI1_N.BWP.ThpVol.DL.LastSlot.DuCell5QI</t>
  </si>
  <si>
    <t>T1911816422_5QI1_N.MAC.DL.Cell5QI.Delay</t>
  </si>
  <si>
    <t>T1911816422_5QI1_N.MAC.DL.Packets.Cell5QI</t>
  </si>
  <si>
    <t>T1911816422_5QI1_N.MAC.UL.Cell5QI.Delay</t>
  </si>
  <si>
    <t>T1911816422_5QI1_N.MAC.UL.Packets.Cell5QI</t>
  </si>
  <si>
    <t>T1911816422_5QI1_N.RLC.DL.AM.TrfPDU.Poll.Retrans.TxPackets.DuCell5QI</t>
  </si>
  <si>
    <t>T1911816422_5QI1_N.RLC.DL.AM.TrfPDU.Retrans.TxPackets.DuCell5QI</t>
  </si>
  <si>
    <t>T1911816422_5QI1_N.RLC.DL.AM.TrfPDU.TxPackets.DuCell5QI</t>
  </si>
  <si>
    <t>T1911816422_5QI1_N.RLC.DL.Cell5QI.Delay</t>
  </si>
  <si>
    <t>T1911816422_5QI1_N.RLC.DL.DupTrfSDU.RxPackets.DuCell5QI</t>
  </si>
  <si>
    <t>T1911816422_5QI1_N.RLC.DL.DupTrfSDU.RxPackets.DuCell5QI.Enh</t>
  </si>
  <si>
    <t>T1911816422_5QI1_N.RLC.DL.TrfSDU.BfrDelay.DuCell5QI</t>
  </si>
  <si>
    <t>T1911816422_5QI1_N.RLC.DL.TrfSDU.PktUuTrans.Loss.DuCell5QI</t>
  </si>
  <si>
    <t>T1911816422_5QI1_N.RLC.DL.TrfSDU.RxPackets.DuCell5QI</t>
  </si>
  <si>
    <t>T1911816422_5QI1_N.RLC.UL.AM.TrfPDU.Retrans.RxPackets.DuCell5QI</t>
  </si>
  <si>
    <t>T1911816422_5QI1_N.RLC.UL.AM.TrfPDU.RxPackets.DuCell5QI</t>
  </si>
  <si>
    <t>T1911816422_5QI1_N.RLC.UL.Cell5QI.Delay</t>
  </si>
  <si>
    <t>T1911816422_5QI1_N.RLC.UL.Packets.Cell5QI</t>
  </si>
  <si>
    <t>T1911816422_5QI1_N.RLC.UL.TrfSDU.BfrDelay.DuCell5QI</t>
  </si>
  <si>
    <t>T1911816422_5QI1_N.Thp.DL.Samp.DuCell5QI.Index0</t>
  </si>
  <si>
    <t>T1911816422_5QI1_N.Thp.DL.Samp.DuCell5QI.Index1</t>
  </si>
  <si>
    <t>T1911816422_5QI1_N.Thp.DL.Samp.DuCell5QI.Index10</t>
  </si>
  <si>
    <t>T1911816422_5QI1_N.Thp.DL.Samp.DuCell5QI.Index11</t>
  </si>
  <si>
    <t>T1911816422_5QI1_N.Thp.DL.Samp.DuCell5QI.Index12</t>
  </si>
  <si>
    <t>T1911816422_5QI1_N.Thp.DL.Samp.DuCell5QI.Index13</t>
  </si>
  <si>
    <t>T1911816422_5QI1_N.Thp.DL.Samp.DuCell5QI.Index14</t>
  </si>
  <si>
    <t>T1911816422_5QI1_N.Thp.DL.Samp.DuCell5QI.Index2</t>
  </si>
  <si>
    <t>T1911816422_5QI1_N.Thp.DL.Samp.DuCell5QI.Index3</t>
  </si>
  <si>
    <t>T1911816422_5QI1_N.Thp.DL.Samp.DuCell5QI.Index4</t>
  </si>
  <si>
    <t>T1911816422_5QI1_N.Thp.DL.Samp.DuCell5QI.Index5</t>
  </si>
  <si>
    <t>T1911816422_5QI1_N.Thp.DL.Samp.DuCell5QI.Index6</t>
  </si>
  <si>
    <t>T1911816422_5QI1_N.Thp.DL.Samp.DuCell5QI.Index7</t>
  </si>
  <si>
    <t>T1911816422_5QI1_N.Thp.DL.Samp.DuCell5QI.Index8</t>
  </si>
  <si>
    <t>T1911816422_5QI1_N.Thp.DL.Samp.DuCell5QI.Index9</t>
  </si>
  <si>
    <t>T1911816422_5QI1_N.ThpTime.DL.ExpBasedSch.Transfer.RmvLastSlot.DuCell5QI</t>
  </si>
  <si>
    <t>T1911816422_5QI1_N.ThpTime.DL.RmvLastSlot.DuCell5QI</t>
  </si>
  <si>
    <t>T1911816422_5QI1_N.ThpTime.DL.Transfer.RmvLastSlot.DuCell5QI</t>
  </si>
  <si>
    <t>T1911816422_5QI1_N.ThpTime.UL.RmvSmallPkt.DuCell5QI</t>
  </si>
  <si>
    <t>T1911816422_5QI1_N.ThpVol.DL.DuCell5QI</t>
  </si>
  <si>
    <t>T1911816422_5QI1_N.ThpVol.DL.LastSlot.DuCell5QI</t>
  </si>
  <si>
    <t>T1911816422_5QI1_N.ThpVol.UL.DuCell5QI</t>
  </si>
  <si>
    <t>T1911816422_5QI1_N.ThpVol.UL.SmallPkt.DuCell5QI</t>
  </si>
  <si>
    <t>T1911816422_5QI1_N.User.RRCConn.Active.DuCell5QI.Avg</t>
  </si>
  <si>
    <t>T1911816422_5QI1_N.User.RRCConn.Active.DuCell5QI.Max</t>
  </si>
  <si>
    <t>T1911816422_5QI1_NR5GQoSIndicator</t>
  </si>
  <si>
    <t>T1911816422_5QI1_NRDUCellID</t>
  </si>
  <si>
    <t>T1911816422_5QI1_NRDUCellName</t>
  </si>
  <si>
    <t>T1911816422_5QI1_Object</t>
  </si>
  <si>
    <t>T1911816422_5QI1_PLMN</t>
  </si>
  <si>
    <t>T1911816422_5QI1_RESULTTIME</t>
  </si>
  <si>
    <t>T1911816422_5QI1_USERLABEL</t>
  </si>
  <si>
    <t>T1911816422_5QI5_CellID</t>
  </si>
  <si>
    <t>T1911816422_5QI5_DST</t>
  </si>
  <si>
    <t>T1911816422_5QI5_ELEMENTTYPE</t>
  </si>
  <si>
    <t>T1911816422_5QI5_END_TIME</t>
  </si>
  <si>
    <t>T1911816422_5QI5_gNodeBFunctionName</t>
  </si>
  <si>
    <t>T1911816422_5QI5_gNodeBFunctionName_2</t>
  </si>
  <si>
    <t>T1911816422_5QI5_gNodeBID</t>
  </si>
  <si>
    <t>T1911816422_5QI5_granularityPeriod</t>
  </si>
  <si>
    <t>T1911816422_5QI5_MEASUREDOBJECTID</t>
  </si>
  <si>
    <t>T1911816422_5QI5_N.BWP.ThpTime.DL.RmvLastSlot.DuCell5QI</t>
  </si>
  <si>
    <t>T1911816422_5QI5_N.BWP.ThpVol.DL.DuCell5QI</t>
  </si>
  <si>
    <t>T1911816422_5QI5_N.BWP.ThpVol.DL.LastSlot.DuCell5QI</t>
  </si>
  <si>
    <t>T1911816422_5QI5_N.MAC.DL.Cell5QI.Delay</t>
  </si>
  <si>
    <t>T1911816422_5QI5_N.MAC.DL.Packets.Cell5QI</t>
  </si>
  <si>
    <t>T1911816422_5QI5_N.MAC.UL.Cell5QI.Delay</t>
  </si>
  <si>
    <t>T1911816422_5QI5_N.MAC.UL.Packets.Cell5QI</t>
  </si>
  <si>
    <t>T1911816422_5QI5_N.RLC.DL.AM.TrfPDU.Poll.Retrans.TxPackets.DuCell5QI</t>
  </si>
  <si>
    <t>T1911816422_5QI5_N.RLC.DL.AM.TrfPDU.Retrans.TxPackets.DuCell5QI</t>
  </si>
  <si>
    <t>T1911816422_5QI5_N.RLC.DL.AM.TrfPDU.TxPackets.DuCell5QI</t>
  </si>
  <si>
    <t>T1911816422_5QI5_N.RLC.DL.Cell5QI.Delay</t>
  </si>
  <si>
    <t>T1911816422_5QI5_N.RLC.DL.DupTrfSDU.RxPackets.DuCell5QI</t>
  </si>
  <si>
    <t>T1911816422_5QI5_N.RLC.DL.DupTrfSDU.RxPackets.DuCell5QI.Enh</t>
  </si>
  <si>
    <t>T1911816422_5QI5_N.RLC.DL.TrfSDU.BfrDelay.DuCell5QI</t>
  </si>
  <si>
    <t>T1911816422_5QI5_N.RLC.DL.TrfSDU.PktUuTrans.Loss.DuCell5QI</t>
  </si>
  <si>
    <t>T1911816422_5QI5_N.RLC.DL.TrfSDU.RxPackets.DuCell5QI</t>
  </si>
  <si>
    <t>T1911816422_5QI5_N.RLC.UL.AM.TrfPDU.Retrans.RxPackets.DuCell5QI</t>
  </si>
  <si>
    <t>T1911816422_5QI5_N.RLC.UL.AM.TrfPDU.RxPackets.DuCell5QI</t>
  </si>
  <si>
    <t>T1911816422_5QI5_N.RLC.UL.Cell5QI.Delay</t>
  </si>
  <si>
    <t>T1911816422_5QI5_N.RLC.UL.Packets.Cell5QI</t>
  </si>
  <si>
    <t>T1911816422_5QI5_N.RLC.UL.TrfSDU.BfrDelay.DuCell5QI</t>
  </si>
  <si>
    <t>T1911816422_5QI5_N.Thp.DL.Samp.DuCell5QI.Index0</t>
  </si>
  <si>
    <t>T1911816422_5QI5_N.Thp.DL.Samp.DuCell5QI.Index1</t>
  </si>
  <si>
    <t>T1911816422_5QI5_N.Thp.DL.Samp.DuCell5QI.Index10</t>
  </si>
  <si>
    <t>T1911816422_5QI5_N.Thp.DL.Samp.DuCell5QI.Index11</t>
  </si>
  <si>
    <t>T1911816422_5QI5_N.Thp.DL.Samp.DuCell5QI.Index12</t>
  </si>
  <si>
    <t>T1911816422_5QI5_N.Thp.DL.Samp.DuCell5QI.Index13</t>
  </si>
  <si>
    <t>T1911816422_5QI5_N.Thp.DL.Samp.DuCell5QI.Index14</t>
  </si>
  <si>
    <t>T1911816422_5QI5_N.Thp.DL.Samp.DuCell5QI.Index2</t>
  </si>
  <si>
    <t>T1911816422_5QI5_N.Thp.DL.Samp.DuCell5QI.Index3</t>
  </si>
  <si>
    <t>T1911816422_5QI5_N.Thp.DL.Samp.DuCell5QI.Index4</t>
  </si>
  <si>
    <t>T1911816422_5QI5_N.Thp.DL.Samp.DuCell5QI.Index5</t>
  </si>
  <si>
    <t>T1911816422_5QI5_N.Thp.DL.Samp.DuCell5QI.Index6</t>
  </si>
  <si>
    <t>T1911816422_5QI5_N.Thp.DL.Samp.DuCell5QI.Index7</t>
  </si>
  <si>
    <t>T1911816422_5QI5_N.Thp.DL.Samp.DuCell5QI.Index8</t>
  </si>
  <si>
    <t>T1911816422_5QI5_N.Thp.DL.Samp.DuCell5QI.Index9</t>
  </si>
  <si>
    <t>T1911816422_5QI5_N.ThpTime.DL.ExpBasedSch.Transfer.RmvLastSlot.DuCell5QI</t>
  </si>
  <si>
    <t>T1911816422_5QI5_N.ThpTime.DL.RmvLastSlot.DuCell5QI</t>
  </si>
  <si>
    <t>T1911816422_5QI5_N.ThpTime.DL.Transfer.RmvLastSlot.DuCell5QI</t>
  </si>
  <si>
    <t>T1911816422_5QI5_N.ThpTime.UL.RmvSmallPkt.DuCell5QI</t>
  </si>
  <si>
    <t>T1911816422_5QI5_N.ThpVol.DL.DuCell5QI</t>
  </si>
  <si>
    <t>T1911816422_5QI5_N.ThpVol.DL.LastSlot.DuCell5QI</t>
  </si>
  <si>
    <t>T1911816422_5QI5_N.ThpVol.UL.DuCell5QI</t>
  </si>
  <si>
    <t>T1911816422_5QI5_N.ThpVol.UL.SmallPkt.DuCell5QI</t>
  </si>
  <si>
    <t>T1911816422_5QI5_N.User.RRCConn.Active.DuCell5QI.Avg</t>
  </si>
  <si>
    <t>T1911816422_5QI5_N.User.RRCConn.Active.DuCell5QI.Max</t>
  </si>
  <si>
    <t>T1911816422_5QI5_NR5GQoSIndicator</t>
  </si>
  <si>
    <t>T1911816422_5QI5_NRDUCellID</t>
  </si>
  <si>
    <t>T1911816422_5QI5_NRDUCellName</t>
  </si>
  <si>
    <t>T1911816422_5QI5_Object</t>
  </si>
  <si>
    <t>T1911816422_5QI5_PLMN</t>
  </si>
  <si>
    <t>T1911816422_5QI5_RESULTTIME</t>
  </si>
  <si>
    <t>T1911816422_5QI5_USERLABEL</t>
  </si>
  <si>
    <t>T1911816422_5QI9_CellID</t>
  </si>
  <si>
    <t>T1911816422_5QI9_DST</t>
  </si>
  <si>
    <t>T1911816422_5QI9_ELEMENTTYPE</t>
  </si>
  <si>
    <t>T1911816422_5QI9_END_TIME</t>
  </si>
  <si>
    <t>T1911816422_5QI9_gNodeBFunctionName</t>
  </si>
  <si>
    <t>T1911816422_5QI9_gNodeBFunctionName_2</t>
  </si>
  <si>
    <t>T1911816422_5QI9_gNodeBID</t>
  </si>
  <si>
    <t>T1911816422_5QI9_granularityPeriod</t>
  </si>
  <si>
    <t>T1911816422_5QI9_MEASUREDOBJECTID</t>
  </si>
  <si>
    <t>T1911816422_5QI9_N.BWP.ThpTime.DL.RmvLastSlot.DuCell5QI</t>
  </si>
  <si>
    <t>T1911816422_5QI9_N.BWP.ThpVol.DL.DuCell5QI</t>
  </si>
  <si>
    <t>T1911816422_5QI9_N.BWP.ThpVol.DL.LastSlot.DuCell5QI</t>
  </si>
  <si>
    <t>T1911816422_5QI9_N.MAC.DL.Cell5QI.Delay</t>
  </si>
  <si>
    <t>T1911816422_5QI9_N.MAC.DL.Packets.Cell5QI</t>
  </si>
  <si>
    <t>T1911816422_5QI9_N.MAC.UL.Cell5QI.Delay</t>
  </si>
  <si>
    <t>T1911816422_5QI9_N.MAC.UL.Packets.Cell5QI</t>
  </si>
  <si>
    <t>T1911816422_5QI9_N.RLC.DL.AM.TrfPDU.Poll.Retrans.TxPackets.DuCell5QI</t>
  </si>
  <si>
    <t>T1911816422_5QI9_N.RLC.DL.AM.TrfPDU.Retrans.TxPackets.DuCell5QI</t>
  </si>
  <si>
    <t>T1911816422_5QI9_N.RLC.DL.AM.TrfPDU.TxPackets.DuCell5QI</t>
  </si>
  <si>
    <t>T1911816422_5QI9_N.RLC.DL.Cell5QI.Delay</t>
  </si>
  <si>
    <t>T1911816422_5QI9_N.RLC.DL.DupTrfSDU.RxPackets.DuCell5QI</t>
  </si>
  <si>
    <t>T1911816422_5QI9_N.RLC.DL.DupTrfSDU.RxPackets.DuCell5QI.Enh</t>
  </si>
  <si>
    <t>T1911816422_5QI9_N.RLC.DL.TrfSDU.BfrDelay.DuCell5QI</t>
  </si>
  <si>
    <t>T1911816422_5QI9_N.RLC.DL.TrfSDU.PktUuTrans.Loss.DuCell5QI</t>
  </si>
  <si>
    <t>T1911816422_5QI9_N.RLC.DL.TrfSDU.RxPackets.DuCell5QI</t>
  </si>
  <si>
    <t>T1911816422_5QI9_N.RLC.UL.AM.TrfPDU.Retrans.RxPackets.DuCell5QI</t>
  </si>
  <si>
    <t>T1911816422_5QI9_N.RLC.UL.AM.TrfPDU.RxPackets.DuCell5QI</t>
  </si>
  <si>
    <t>T1911816422_5QI9_N.RLC.UL.Cell5QI.Delay</t>
  </si>
  <si>
    <t>T1911816422_5QI9_N.RLC.UL.Packets.Cell5QI</t>
  </si>
  <si>
    <t>T1911816422_5QI9_N.RLC.UL.TrfSDU.BfrDelay.DuCell5QI</t>
  </si>
  <si>
    <t>T1911816422_5QI9_N.Thp.DL.Samp.DuCell5QI.Index0</t>
  </si>
  <si>
    <t>T1911816422_5QI9_N.Thp.DL.Samp.DuCell5QI.Index1</t>
  </si>
  <si>
    <t>T1911816422_5QI9_N.Thp.DL.Samp.DuCell5QI.Index10</t>
  </si>
  <si>
    <t>T1911816422_5QI9_N.Thp.DL.Samp.DuCell5QI.Index11</t>
  </si>
  <si>
    <t>T1911816422_5QI9_N.Thp.DL.Samp.DuCell5QI.Index12</t>
  </si>
  <si>
    <t>T1911816422_5QI9_N.Thp.DL.Samp.DuCell5QI.Index13</t>
  </si>
  <si>
    <t>T1911816422_5QI9_N.Thp.DL.Samp.DuCell5QI.Index14</t>
  </si>
  <si>
    <t>T1911816422_5QI9_N.Thp.DL.Samp.DuCell5QI.Index2</t>
  </si>
  <si>
    <t>T1911816422_5QI9_N.Thp.DL.Samp.DuCell5QI.Index3</t>
  </si>
  <si>
    <t>T1911816422_5QI9_N.Thp.DL.Samp.DuCell5QI.Index4</t>
  </si>
  <si>
    <t>T1911816422_5QI9_N.Thp.DL.Samp.DuCell5QI.Index5</t>
  </si>
  <si>
    <t>T1911816422_5QI9_N.Thp.DL.Samp.DuCell5QI.Index6</t>
  </si>
  <si>
    <t>T1911816422_5QI9_N.Thp.DL.Samp.DuCell5QI.Index7</t>
  </si>
  <si>
    <t>T1911816422_5QI9_N.Thp.DL.Samp.DuCell5QI.Index8</t>
  </si>
  <si>
    <t>T1911816422_5QI9_N.Thp.DL.Samp.DuCell5QI.Index9</t>
  </si>
  <si>
    <t>T1911816422_5QI9_N.ThpTime.DL.ExpBasedSch.Transfer.RmvLastSlot.DuCell5QI</t>
  </si>
  <si>
    <t>T1911816422_5QI9_N.ThpTime.DL.RmvLastSlot.DuCell5QI</t>
  </si>
  <si>
    <t>T1911816422_5QI9_N.ThpTime.DL.Transfer.RmvLastSlot.DuCell5QI</t>
  </si>
  <si>
    <t>T1911816422_5QI9_N.ThpTime.UL.RmvSmallPkt.DuCell5QI</t>
  </si>
  <si>
    <t>T1911816422_5QI9_N.ThpVol.DL.DuCell5QI</t>
  </si>
  <si>
    <t>T1911816422_5QI9_N.ThpVol.DL.LastSlot.DuCell5QI</t>
  </si>
  <si>
    <t>T1911816422_5QI9_N.ThpVol.UL.DuCell5QI</t>
  </si>
  <si>
    <t>T1911816422_5QI9_N.ThpVol.UL.SmallPkt.DuCell5QI</t>
  </si>
  <si>
    <t>T1911816422_5QI9_N.User.RRCConn.Active.DuCell5QI.Avg</t>
  </si>
  <si>
    <t>T1911816422_5QI9_N.User.RRCConn.Active.DuCell5QI.Max</t>
  </si>
  <si>
    <t>T1911816422_5QI9_NR5GQoSIndicator</t>
  </si>
  <si>
    <t>T1911816422_5QI9_NRDUCellID</t>
  </si>
  <si>
    <t>T1911816422_5QI9_NRDUCellName</t>
  </si>
  <si>
    <t>T1911816422_5QI9_Object</t>
  </si>
  <si>
    <t>T1911816422_5QI9_PLMN</t>
  </si>
  <si>
    <t>T1911816422_5QI9_RESULTTIME</t>
  </si>
  <si>
    <t>T1911816422_5QI9_USERLABEL</t>
  </si>
  <si>
    <t>T1911816626_CELL_NAME</t>
  </si>
  <si>
    <t>T1911816626_CellID</t>
  </si>
  <si>
    <t>T1911816626_DST</t>
  </si>
  <si>
    <t>T1911816626_ELEMENTTYPE</t>
  </si>
  <si>
    <t>T1911816626_END_TIME</t>
  </si>
  <si>
    <t>T1911816626_gNodeBFunctionName</t>
  </si>
  <si>
    <t>T1911816626_gNodeBID</t>
  </si>
  <si>
    <t>T1911816626_granularityPeriod</t>
  </si>
  <si>
    <t>T1911816626_MEASUREDOBJECTID</t>
  </si>
  <si>
    <t>T1911816626_N.PDUSession.RrcConnToInactive.Suspend</t>
  </si>
  <si>
    <t>T1911816626_N.PDUSession.RrcInactiveToIdle.Rel</t>
  </si>
  <si>
    <t>T1911816626_N.PDUSession.RrcInactiveToIdle.Rel.AMF</t>
  </si>
  <si>
    <t>T1911816626_N.QosFlow.Resume.Att</t>
  </si>
  <si>
    <t>T1911816626_N.QosFlow.Resume.Succ</t>
  </si>
  <si>
    <t>T1911816626_N.QosFlow.Resume.Succ.Src</t>
  </si>
  <si>
    <t>T1911816626_N.QosFlow.RrcConnToInactive.Suspend</t>
  </si>
  <si>
    <t>T1911816626_N.QosFlow.RrcInactiveToIdle.Rel</t>
  </si>
  <si>
    <t>T1911816626_N.QosFlow.RrcInactiveToIdle.Rel.AMF</t>
  </si>
  <si>
    <t>T1911816626_N.QosFlow.UeRel.Resume.Succ</t>
  </si>
  <si>
    <t>T1911816626_N.RRC.Resume</t>
  </si>
  <si>
    <t>T1911816626_N.RRC.ResumeReq.Att</t>
  </si>
  <si>
    <t>T1911816626_N.RRC.ResumeReq.Att.Emc</t>
  </si>
  <si>
    <t>T1911816626_N.RRC.ResumeReq.Att.HighPri</t>
  </si>
  <si>
    <t>T1911816626_N.RRC.ResumeReq.Att.McsPri</t>
  </si>
  <si>
    <t>T1911816626_N.RRC.ResumeReq.Att.MoData</t>
  </si>
  <si>
    <t>T1911816626_N.RRC.ResumeReq.Att.MoSig</t>
  </si>
  <si>
    <t>T1911816626_N.RRC.ResumeReq.Att.MoSms</t>
  </si>
  <si>
    <t>T1911816626_N.RRC.ResumeReq.Att.MoVideoCall</t>
  </si>
  <si>
    <t>T1911816626_N.RRC.ResumeReq.Att.MoVoiceCall</t>
  </si>
  <si>
    <t>T1911816626_N.RRC.ResumeReq.Att.MpsPri</t>
  </si>
  <si>
    <t>T1911816626_N.RRC.ResumeReq.Att.Mt</t>
  </si>
  <si>
    <t>T1911816626_N.RRC.ResumeReq.Att.RedCap</t>
  </si>
  <si>
    <t>T1911816626_N.RRC.ResumeReq.Msg</t>
  </si>
  <si>
    <t>T1911816626_N.RRC.ResumeReq.Msg.Disc.ExceedThld</t>
  </si>
  <si>
    <t>T1911816626_N.RRC.ResumeReq.Msg.Disc.FlowCtrl</t>
  </si>
  <si>
    <t>T1911816626_N.RRC.ResumeReq.Msg.RedCap</t>
  </si>
  <si>
    <t>T1911816626_N.RRC.ResumeReq.Succ</t>
  </si>
  <si>
    <t>T1911816626_N.RRC.ResumeReq.Succ.Emc</t>
  </si>
  <si>
    <t>T1911816626_N.RRC.ResumeReq.Succ.HighPri</t>
  </si>
  <si>
    <t>T1911816626_N.RRC.ResumeReq.Succ.McsPri</t>
  </si>
  <si>
    <t>T1911816626_N.RRC.ResumeReq.Succ.MoData</t>
  </si>
  <si>
    <t>T1911816626_N.RRC.ResumeReq.Succ.MoSig</t>
  </si>
  <si>
    <t>T1911816626_N.RRC.ResumeReq.Succ.MoSms</t>
  </si>
  <si>
    <t>T1911816626_N.RRC.ResumeReq.Succ.MoVideoCall</t>
  </si>
  <si>
    <t>T1911816626_N.RRC.ResumeReq.Succ.MoVoiceCall</t>
  </si>
  <si>
    <t>T1911816626_N.RRC.ResumeReq.Succ.MpsPri</t>
  </si>
  <si>
    <t>T1911816626_N.RRC.ResumeReq.Succ.Mt</t>
  </si>
  <si>
    <t>T1911816626_N.RRC.ResumeReq.Succ.RedCap</t>
  </si>
  <si>
    <t>T1911816626_N.RRC.ResumeReq.Succ.Src</t>
  </si>
  <si>
    <t>T1911816626_N.RRC.ResumeReqFail.Rej</t>
  </si>
  <si>
    <t>T1911816626_N.RRC.ResumeReqFail.UeNoReply</t>
  </si>
  <si>
    <t>T1911816626_N.RRC.RnaUpdate.Att</t>
  </si>
  <si>
    <t>T1911816626_N.RRC.RnaUpdate.Succ</t>
  </si>
  <si>
    <t>T1911816626_N.RRC.RnaUpdate.Succ.Src</t>
  </si>
  <si>
    <t>T1911816626_N.UECntx.RrcConnToInactive.Suspend</t>
  </si>
  <si>
    <t>T1911816626_N.UECntx.RrcInactiveToIdle.Rel</t>
  </si>
  <si>
    <t>T1911816626_N.UECntx.RrcInactiveToIdle.Rel.AMF</t>
  </si>
  <si>
    <t>T1911816626_NRCellID</t>
  </si>
  <si>
    <t>T1911816626_Object</t>
  </si>
  <si>
    <t>T1911816626_PLMN</t>
  </si>
  <si>
    <t>T1911816626_RESULTTIME</t>
  </si>
  <si>
    <t>T1911816626_USERLABEL</t>
  </si>
  <si>
    <t>T1911816628_CELL_NAME</t>
  </si>
  <si>
    <t>T1911816628_DST</t>
  </si>
  <si>
    <t>T1911816628_ELEMENTTYPE</t>
  </si>
  <si>
    <t>T1911816628_END_TIME</t>
  </si>
  <si>
    <t>T1911816628_gNodeBFunctionName</t>
  </si>
  <si>
    <t>T1911816628_granularityPeriod</t>
  </si>
  <si>
    <t>T1911816628_MEASUREDOBJECTID</t>
  </si>
  <si>
    <t>T1911816628_MobileCountryCode</t>
  </si>
  <si>
    <t>T1911816628_MobileNetworkCode</t>
  </si>
  <si>
    <t>T1911816628_N.CCE.DLDCI.Used.ViNR.PLMN</t>
  </si>
  <si>
    <t>T1911816628_N.CCE.DLDCI.Used.VoNR.PLMN</t>
  </si>
  <si>
    <t>T1911816628_N.CCE.ULDCI.Used.ViNR.PLMN</t>
  </si>
  <si>
    <t>T1911816628_N.CCE.ULDCI.Used.VoNR.PLMN</t>
  </si>
  <si>
    <t>T1911816628_N.PRBUsed.DL.FWA.B2H.PLMN</t>
  </si>
  <si>
    <t>T1911816628_N.PRBUsed.DL.FWA.PrivateLine.PLMN</t>
  </si>
  <si>
    <t>T1911816628_N.PRBUsed.UL.FWA.B2H.PLMN</t>
  </si>
  <si>
    <t>T1911816628_N.PRBUsed.UL.FWA.PrivateLine.PLMN</t>
  </si>
  <si>
    <t>T1911816628_N.PRBUsedOther.DL.PLMN</t>
  </si>
  <si>
    <t>T1911816628_N.PRBUsedOther.UL.PLMN</t>
  </si>
  <si>
    <t>T1911816628_N.PRBUsedOwn.DL.PLMN</t>
  </si>
  <si>
    <t>T1911816628_N.PRBUsedOwn.UL.PLMN</t>
  </si>
  <si>
    <t>T1911816628_NRDUCellID</t>
  </si>
  <si>
    <t>T1911816628_Object</t>
  </si>
  <si>
    <t>T1911816628_OperatorID</t>
  </si>
  <si>
    <t>T1911816628_PLMN</t>
  </si>
  <si>
    <t>T1911816628_RESULTTIME</t>
  </si>
  <si>
    <t>T1911816628_USERLABEL</t>
  </si>
  <si>
    <t>T1911816630_CELL_NAME</t>
  </si>
  <si>
    <t>T1911816630_DST</t>
  </si>
  <si>
    <t>T1911816630_ELEMENTTYPE</t>
  </si>
  <si>
    <t>T1911816630_END_TIME</t>
  </si>
  <si>
    <t>T1911816630_gNodeBFunctionName</t>
  </si>
  <si>
    <t>T1911816630_granularityPeriod</t>
  </si>
  <si>
    <t>T1911816630_MEASUREDOBJECTID</t>
  </si>
  <si>
    <t>T1911816630_MobileCountryCode</t>
  </si>
  <si>
    <t>T1911816630_MobileNetworkCode</t>
  </si>
  <si>
    <t>T1911816630_N.NsaDc.DRB.AbnormRel.PLMN</t>
  </si>
  <si>
    <t>T1911816630_N.NsaDc.DRB.Add.Att.PLMN</t>
  </si>
  <si>
    <t>T1911816630_N.NsaDc.DRB.Add.Succ.PLMN</t>
  </si>
  <si>
    <t>T1911816630_N.NsaDc.DRB.Rel.PLMN</t>
  </si>
  <si>
    <t>T1911816630_N.NsaDc.DRB.Rel.SgNBTrigger.Coverage.PLMN</t>
  </si>
  <si>
    <t>T1911816630_N.NsaDc.InterSgNB.PSCell.Change.Att.PLMN</t>
  </si>
  <si>
    <t>T1911816630_N.NsaDc.InterSgNB.PSCell.Change.Succ.PLMN</t>
  </si>
  <si>
    <t>T1911816630_N.NsaDc.InterSgNB.SgNB.Add.Att.PLMN</t>
  </si>
  <si>
    <t>T1911816630_N.NsaDc.InterSgNB.SgNB.Add.Succ.PLMN</t>
  </si>
  <si>
    <t>T1911816630_N.NsaDc.IntraSgNB.PSCell.Change.Att.PLMN</t>
  </si>
  <si>
    <t>T1911816630_N.NsaDc.IntraSgNB.PSCell.Change.Succ.PLMN</t>
  </si>
  <si>
    <t>T1911816630_N.NsaDc.MeNBTrigger.PSCell.Change.Ack.PLMN</t>
  </si>
  <si>
    <t>T1911816630_N.NsaDc.MeNBTrigger.PSCell.Change.Att.PLMN</t>
  </si>
  <si>
    <t>T1911816630_N.NsaDc.MeNBTrigger.PSCell.Change.Succ.PLMN</t>
  </si>
  <si>
    <t>T1911816630_N.NsaDc.SgNB.AbnormRel.PLMN</t>
  </si>
  <si>
    <t>T1911816630_N.NsaDc.SgNB.AbnormRel.Radio.PLMN</t>
  </si>
  <si>
    <t>T1911816630_N.NsaDc.SgNB.Add.Att.PLMN</t>
  </si>
  <si>
    <t>T1911816630_N.NsaDc.SgNB.Add.Fail.Radio.NoRes.PLMN</t>
  </si>
  <si>
    <t>T1911816630_N.NsaDc.SgNB.Add.Fail.Radio.PLMN</t>
  </si>
  <si>
    <t>T1911816630_N.NsaDc.SgNB.Add.Succ.PLMN</t>
  </si>
  <si>
    <t>T1911816630_N.NsaDc.SgNB.Mod.Req.Att.PLMN</t>
  </si>
  <si>
    <t>T1911816630_N.NsaDc.SgNB.Mod.Req.Succ.PLMN</t>
  </si>
  <si>
    <t>T1911816630_N.NsaDc.SgNB.Mod.Required.Att.PLMN</t>
  </si>
  <si>
    <t>T1911816630_N.NsaDc.SgNB.Mod.Required.Succ.PLMN</t>
  </si>
  <si>
    <t>T1911816630_N.NsaDc.SgNB.Rel.Coverage.PLMN</t>
  </si>
  <si>
    <t>T1911816630_N.NsaDc.SgNB.Rel.MeNBTrigger.NormalRel.PLMN</t>
  </si>
  <si>
    <t>T1911816630_N.NsaDc.SgNB.Rel.PLMN</t>
  </si>
  <si>
    <t>T1911816630_N.NsaDc.SgNB.Rel.SgNBTrigger.PLMN</t>
  </si>
  <si>
    <t>T1911816630_NRCellID</t>
  </si>
  <si>
    <t>T1911816630_Object</t>
  </si>
  <si>
    <t>T1911816630_OperatorID</t>
  </si>
  <si>
    <t>T1911816630_PLMN</t>
  </si>
  <si>
    <t>T1911816630_RESULTTIME</t>
  </si>
  <si>
    <t>T1911816630_USERLABEL</t>
  </si>
  <si>
    <t>T1911816631_CELL_NAME</t>
  </si>
  <si>
    <t>T1911816631_DST</t>
  </si>
  <si>
    <t>T1911816631_ELEMENTTYPE</t>
  </si>
  <si>
    <t>T1911816631_END_TIME</t>
  </si>
  <si>
    <t>T1911816631_gNodeBFunctionName</t>
  </si>
  <si>
    <t>T1911816631_granularityPeriod</t>
  </si>
  <si>
    <t>T1911816631_MEASUREDOBJECTID</t>
  </si>
  <si>
    <t>T1911816631_MobileCountryCode</t>
  </si>
  <si>
    <t>T1911816631_MobileNetworkCode</t>
  </si>
  <si>
    <t>T1911816631_N.HO.InterRAT.N2E.CallFB.Duration.Avg.PLMN</t>
  </si>
  <si>
    <t>T1911816631_N.HO.InterRAT.N2E.Coverage.ExecAttOut.PLMN</t>
  </si>
  <si>
    <t>T1911816631_N.HO.InterRAT.N2E.Coverage.ExecAttOut.ViNR.PLMN</t>
  </si>
  <si>
    <t>T1911816631_N.HO.InterRAT.N2E.Coverage.ExecAttOut.Voice.PLMN</t>
  </si>
  <si>
    <t>T1911816631_N.HO.InterRAT.N2E.Coverage.ExecSuccOut.PLMN</t>
  </si>
  <si>
    <t>T1911816631_N.HO.InterRAT.N2E.Coverage.ExecSuccOut.ViNR.PLMN</t>
  </si>
  <si>
    <t>T1911816631_N.HO.InterRAT.N2E.Coverage.ExecSuccOut.Voice.PLMN</t>
  </si>
  <si>
    <t>T1911816631_N.HO.InterRAT.N2E.Coverage.PrepAttOut.PLMN</t>
  </si>
  <si>
    <t>T1911816631_N.HO.InterRAT.N2E.Coverage.PrepAttOut.ViNR.PLMN</t>
  </si>
  <si>
    <t>T1911816631_N.HO.InterRAT.N2E.Coverage.PrepAttOut.Voice.PLMN</t>
  </si>
  <si>
    <t>T1911816631_N.HO.InterRAT.N2E.Data.Duration.Avg.PLMN</t>
  </si>
  <si>
    <t>T1911816631_N.HO.InterRAT.N2E.Duration.Avg.PLMN</t>
  </si>
  <si>
    <t>T1911816631_N.HO.InterRAT.N2E.Emc.EPSFB.ExecAttOut.PLMN</t>
  </si>
  <si>
    <t>T1911816631_N.HO.InterRAT.N2E.Emc.EPSFB.ExecSuccOut.PLMN</t>
  </si>
  <si>
    <t>T1911816631_N.HO.InterRAT.N2E.Emc.EPSFB.PrepAttOut.PLMN</t>
  </si>
  <si>
    <t>T1911816631_N.HO.InterRAT.N2E.EPSFB.ExecAttOut.PLMN</t>
  </si>
  <si>
    <t>T1911816631_N.HO.InterRAT.N2E.EPSFB.ExecSuccOut.PLMN</t>
  </si>
  <si>
    <t>T1911816631_N.HO.InterRAT.N2E.EPSFB.Prep.FailOut.AMF.PLMN</t>
  </si>
  <si>
    <t>T1911816631_N.HO.InterRAT.N2E.EPSFB.Prep.FailOut.NoReply.PLMN</t>
  </si>
  <si>
    <t>T1911816631_N.HO.InterRAT.N2E.EPSFB.Prep.FailOut.PrepFailure.PLMN</t>
  </si>
  <si>
    <t>T1911816631_N.HO.InterRAT.N2E.EPSFB.PrepAttOut.PLMN</t>
  </si>
  <si>
    <t>T1911816631_N.HO.InterRAT.N2E.ExecAttOut.PLMN</t>
  </si>
  <si>
    <t>T1911816631_N.HO.InterRAT.N2E.ExecAttOut.ViNR.PLMN</t>
  </si>
  <si>
    <t>T1911816631_N.HO.InterRAT.N2E.ExecAttOut.Voice.PLMN</t>
  </si>
  <si>
    <t>T1911816631_N.HO.InterRAT.N2E.ExecSuccOut.Duration.Avg.PLMN</t>
  </si>
  <si>
    <t>T1911816631_N.HO.InterRAT.N2E.ExecSuccOut.PLMN</t>
  </si>
  <si>
    <t>T1911816631_N.HO.InterRAT.N2E.ExecSuccOut.ViNR.PLMN</t>
  </si>
  <si>
    <t>T1911816631_N.HO.InterRAT.N2E.ExecSuccOut.Voice.PLMN</t>
  </si>
  <si>
    <t>T1911816631_N.HO.InterRAT.N2E.PowerSaving.ExecAttOut.PLMN</t>
  </si>
  <si>
    <t>T1911816631_N.HO.InterRAT.N2E.PowerSaving.ExecAttOut.Voice.PLMN</t>
  </si>
  <si>
    <t>T1911816631_N.HO.InterRAT.N2E.PowerSaving.ExecSuccOut.PLMN</t>
  </si>
  <si>
    <t>T1911816631_N.HO.InterRAT.N2E.PowerSaving.ExecSuccOut.Voice.PLMN</t>
  </si>
  <si>
    <t>T1911816631_N.HO.InterRAT.N2E.PowerSaving.PrepAttOut.PLMN</t>
  </si>
  <si>
    <t>T1911816631_N.HO.InterRAT.N2E.PowerSaving.PrepAttOut.Voice.PLMN</t>
  </si>
  <si>
    <t>T1911816631_N.HO.InterRAT.N2E.Prep.FailOut.AMF.PLMN</t>
  </si>
  <si>
    <t>T1911816631_N.HO.InterRAT.N2E.Prep.FailOut.PrepFailure.PLMN</t>
  </si>
  <si>
    <t>T1911816631_N.HO.InterRAT.N2E.PrepAttOut.PLMN</t>
  </si>
  <si>
    <t>T1911816631_N.HO.InterRAT.N2E.PrepAttOut.ViNR.PLMN</t>
  </si>
  <si>
    <t>T1911816631_N.HO.InterRAT.N2E.PrepAttOut.Voice.PLMN</t>
  </si>
  <si>
    <t>T1911816631_N.HO.InterRAT.N2E.ReEst.Succ.ViNR.PLMN</t>
  </si>
  <si>
    <t>T1911816631_N.HO.InterRAT.N2E.ReEst.Succ.Voice.PLMN</t>
  </si>
  <si>
    <t>T1911816631_N.HO.InterRAT.N2E.ResourceOpt.ULCoverage.ExecAttOut.PLMN</t>
  </si>
  <si>
    <t>T1911816631_N.HO.InterRAT.N2E.ResourceOpt.ULCoverage.ExecSuccOut.PLMN</t>
  </si>
  <si>
    <t>T1911816631_N.HO.InterRAT.N2E.ResourceOpt.ULCoverage.PrepAttOut.PLMN</t>
  </si>
  <si>
    <t>T1911816631_N.HO.InterRAT.N2E.VoNRQual.ExecAttOut.ViNR.PLMN</t>
  </si>
  <si>
    <t>T1911816631_N.HO.InterRAT.N2E.VoNRQual.ExecAttOut.Voice.PLMN</t>
  </si>
  <si>
    <t>T1911816631_N.HO.InterRAT.N2E.VoNRQual.ExecSuccOut.ViNR.PLMN</t>
  </si>
  <si>
    <t>T1911816631_N.HO.InterRAT.N2E.VoNRQual.ExecSuccOut.Voice.PLMN</t>
  </si>
  <si>
    <t>T1911816631_N.HO.InterRAT.N2E.VoNRQual.PrepAttOut.ViNR.PLMN</t>
  </si>
  <si>
    <t>T1911816631_N.HO.InterRAT.N2E.VoNRQual.PrepAttOut.Voice.PLMN</t>
  </si>
  <si>
    <t>T1911816631_N.Rcv.VoiceFB.Trig.PLMN</t>
  </si>
  <si>
    <t>T1911816631_N.RRCRedirection.N2E.Blind.Coverage.PLMN</t>
  </si>
  <si>
    <t>T1911816631_N.RRCRedirection.N2E.Blind.Coverage.Voice.PLMN</t>
  </si>
  <si>
    <t>T1911816631_N.RRCRedirection.N2E.Blind.PLMN</t>
  </si>
  <si>
    <t>T1911816631_N.RRCRedirection.N2E.Blind.PowerSaving.PLMN</t>
  </si>
  <si>
    <t>T1911816631_N.RRCRedirection.N2E.Coverage.PLMN</t>
  </si>
  <si>
    <t>T1911816631_N.RRCRedirection.N2E.Coverage.ViNR.PLMN</t>
  </si>
  <si>
    <t>T1911816631_N.RRCRedirection.N2E.Coverage.Voice.PLMN</t>
  </si>
  <si>
    <t>T1911816631_N.RRCRedirection.N2E.Emc.EPSFB.PLMN</t>
  </si>
  <si>
    <t>T1911816631_N.RRCRedirection.N2E.EPSFB.PLMN</t>
  </si>
  <si>
    <t>T1911816631_N.RRCRedirection.N2E.PLMN</t>
  </si>
  <si>
    <t>T1911816631_N.RRCRedirection.N2E.ViNR.PLMN</t>
  </si>
  <si>
    <t>T1911816631_N.RRCRedirection.N2E.Voice.PLMN</t>
  </si>
  <si>
    <t>T1911816631_N.VoiceFB.RespSucc.Cov.PLMN</t>
  </si>
  <si>
    <t>T1911816631_N.VoiceFB.RespSucc.PLMN</t>
  </si>
  <si>
    <t>T1911816631_NRCellID</t>
  </si>
  <si>
    <t>T1911816631_Object</t>
  </si>
  <si>
    <t>T1911816631_OperatorID</t>
  </si>
  <si>
    <t>T1911816631_PLMN</t>
  </si>
  <si>
    <t>T1911816631_RESULTTIME</t>
  </si>
  <si>
    <t>T1911816631_USERLABEL</t>
  </si>
  <si>
    <t>T1911816634_CELL_NAME</t>
  </si>
  <si>
    <t>T1911816634_DST</t>
  </si>
  <si>
    <t>T1911816634_ELEMENTTYPE</t>
  </si>
  <si>
    <t>T1911816634_END_TIME</t>
  </si>
  <si>
    <t>T1911816634_gNodeBFunctionName</t>
  </si>
  <si>
    <t>T1911816634_granularityPeriod</t>
  </si>
  <si>
    <t>T1911816634_MEASUREDOBJECTID</t>
  </si>
  <si>
    <t>T1911816634_MobileCountryCode</t>
  </si>
  <si>
    <t>T1911816634_MobileNetworkCode</t>
  </si>
  <si>
    <t>T1911816634_N.QosFlow.AbnormRel.AMF.PLMN</t>
  </si>
  <si>
    <t>T1911816634_N.QosFlow.AbnormRel.AMF.PLMN.Total</t>
  </si>
  <si>
    <t>T1911816634_N.QosFlow.AbnormRel.HOFailure.PLMN</t>
  </si>
  <si>
    <t>T1911816634_N.QosFlow.AbnormRel.HOFailure.ViNR.PLMN</t>
  </si>
  <si>
    <t>T1911816634_N.QosFlow.AbnormRel.HOFailure.Voice.PLMN</t>
  </si>
  <si>
    <t>T1911816634_N.QosFlow.AbnormRel.HoOut.PLMN</t>
  </si>
  <si>
    <t>T1911816634_N.QosFlow.AbnormRel.PLMN</t>
  </si>
  <si>
    <t>T1911816634_N.QosFlow.AbnormRel.PLMN.Total</t>
  </si>
  <si>
    <t>T1911816634_N.QosFlow.AbnormRel.RNL.NsNotSupported.PLMN</t>
  </si>
  <si>
    <t>T1911816634_N.QosFlow.AbnormRel.RNL.PLMN</t>
  </si>
  <si>
    <t>T1911816634_N.QosFlow.AbnormRel.RNL.RlcReset.PLMN</t>
  </si>
  <si>
    <t>T1911816634_N.QosFlow.AbnormRel.RNL.UeLost.PLMN</t>
  </si>
  <si>
    <t>T1911816634_N.QosFlow.AbnormRel.RNL.ULSyncFail.PLMN</t>
  </si>
  <si>
    <t>T1911816634_N.QosFlow.AbnormRel.SpecialUE.PLMN</t>
  </si>
  <si>
    <t>T1911816634_N.QosFlow.AbnormRel.TNL.PLMN</t>
  </si>
  <si>
    <t>T1911816634_N.QosFlow.AbnormRel.VoNR.PLMN</t>
  </si>
  <si>
    <t>T1911816634_N.QosFlow.AMF.Mod.Att.EPSFB.PLMN</t>
  </si>
  <si>
    <t>T1911816634_N.QosFlow.AMF.Mod.Att.PLMN</t>
  </si>
  <si>
    <t>T1911816634_N.QosFlow.AMF.Mod.Succ.PLMN</t>
  </si>
  <si>
    <t>T1911816634_N.QosFlow.Avg.PLMN</t>
  </si>
  <si>
    <t>T1911816634_N.QosFlow.Est.Att.PLMN</t>
  </si>
  <si>
    <t>T1911816634_N.QosFlow.Est.Att.PLMN.EmcFB</t>
  </si>
  <si>
    <t>T1911816634_N.QosFlow.Est.Att.PLMN.EPSFB</t>
  </si>
  <si>
    <t>T1911816634_N.QosFlow.Est.Att.VoNR.PLMN</t>
  </si>
  <si>
    <t>T1911816634_N.QosFlow.Est.Succ.PLMN</t>
  </si>
  <si>
    <t>T1911816634_N.QosFlow.Est.Succ.VoNR.PLMN</t>
  </si>
  <si>
    <t>T1911816634_N.QosFlow.FailEst.AMF.PLMN</t>
  </si>
  <si>
    <t>T1911816634_N.QosFlow.FailEst.AMF.SameTMSI.PLMN</t>
  </si>
  <si>
    <t>T1911816634_N.QosFlow.FailEst.AMF.SyntaxError.PLMN</t>
  </si>
  <si>
    <t>T1911816634_N.QosFlow.FailEst.Conflict.EPSFB.PLMN</t>
  </si>
  <si>
    <t>T1911816634_N.QosFlow.FailEst.Conflict.HO.PLMN</t>
  </si>
  <si>
    <t>T1911816634_N.QosFlow.FailEst.Conflict.PLMN</t>
  </si>
  <si>
    <t>T1911816634_N.QosFlow.FailEst.EmcFB.PLMN</t>
  </si>
  <si>
    <t>T1911816634_N.QosFlow.FailEst.EPSFB.PLMN</t>
  </si>
  <si>
    <t>T1911816634_N.QosFlow.FailEst.NoRadioRes.PLMN</t>
  </si>
  <si>
    <t>T1911816634_N.QosFlow.FailEst.NoRadioRes.ViNR.PLMN</t>
  </si>
  <si>
    <t>T1911816634_N.QosFlow.FailEst.NoRadioRes.Voice.PLMN</t>
  </si>
  <si>
    <t>T1911816634_N.QosFlow.FailEst.NsNotSupported.PLMN</t>
  </si>
  <si>
    <t>T1911816634_N.QosFlow.FailEst.NsNotSupported.ViNR.PLMN</t>
  </si>
  <si>
    <t>T1911816634_N.QosFlow.FailEst.NsNotSupported.Voice.PLMN</t>
  </si>
  <si>
    <t>T1911816634_N.QosFlow.FailEst.ResNotAvailForNs.ViNR.PLMN</t>
  </si>
  <si>
    <t>T1911816634_N.QosFlow.FailEst.ResNotAvailForNs.Voice.PLMN</t>
  </si>
  <si>
    <t>T1911816634_N.QosFlow.FailEst.RNL.PLMN</t>
  </si>
  <si>
    <t>T1911816634_N.QosFlow.FailEst.SecurModeFail.PLMN</t>
  </si>
  <si>
    <t>T1911816634_N.QosFlow.FailEst.SpecialUE.PLMN</t>
  </si>
  <si>
    <t>T1911816634_N.QosFlow.FailEst.TNL.DLRes.PLMN</t>
  </si>
  <si>
    <t>T1911816634_N.QosFlow.FailEst.TNL.PLMN</t>
  </si>
  <si>
    <t>T1911816634_N.QosFlow.FailEst.TNL.ULRes.PLMN</t>
  </si>
  <si>
    <t>T1911816634_N.QosFlow.FailEst.UeNoReply.PLMN</t>
  </si>
  <si>
    <t>T1911816634_N.QosFlow.HoIn.PLMN</t>
  </si>
  <si>
    <t>T1911816634_N.QosFlow.HoOut.PLMN</t>
  </si>
  <si>
    <t>T1911816634_N.QosFlow.InitEst.Att.PLMN</t>
  </si>
  <si>
    <t>T1911816634_N.QosFlow.InitEst.Succ.PLMN</t>
  </si>
  <si>
    <t>T1911816634_N.QosFlow.Max.PLMN</t>
  </si>
  <si>
    <t>T1911816634_N.QosFlow.NormRel.AMF.PLMN</t>
  </si>
  <si>
    <t>T1911816634_N.QosFlow.NormRel.PLMN</t>
  </si>
  <si>
    <t>T1911816634_N.QosFlow.NormRel.ReEst.NonSrcCell.PLMN</t>
  </si>
  <si>
    <t>T1911816634_N.QosFlow.NormRel.SpecialUE.PLMN</t>
  </si>
  <si>
    <t>T1911816634_N.QosFlow.NormRel.UeInactive.PLMN</t>
  </si>
  <si>
    <t>T1911816634_N.QosFlow.NormRel.VoNR.PLMN</t>
  </si>
  <si>
    <t>T1911816634_N.QosFlow.ReEst.Succ.NonSrcCell.PLMN</t>
  </si>
  <si>
    <t>T1911816634_N.QosFlow.ReEst.Succ.ViNR.PLMN</t>
  </si>
  <si>
    <t>T1911816634_N.QosFlow.ReEst.Succ.Voice.PLMN</t>
  </si>
  <si>
    <t>T1911816634_N.QosFlow.Remained.PLMN</t>
  </si>
  <si>
    <t>T1911816634_NRCellID</t>
  </si>
  <si>
    <t>T1911816634_Object</t>
  </si>
  <si>
    <t>T1911816634_OperatorID</t>
  </si>
  <si>
    <t>T1911816634_PLMN</t>
  </si>
  <si>
    <t>T1911816634_RESULTTIME</t>
  </si>
  <si>
    <t>T1911816634_USERLABEL</t>
  </si>
  <si>
    <t>T1911816636_CELL_NAME</t>
  </si>
  <si>
    <t>T1911816636_DST</t>
  </si>
  <si>
    <t>T1911816636_ELEMENTTYPE</t>
  </si>
  <si>
    <t>T1911816636_END_TIME</t>
  </si>
  <si>
    <t>T1911816636_gNodeBFunctionName</t>
  </si>
  <si>
    <t>T1911816636_granularityPeriod</t>
  </si>
  <si>
    <t>T1911816636_MEASUREDOBJECTID</t>
  </si>
  <si>
    <t>T1911816636_MobileCountryCode</t>
  </si>
  <si>
    <t>T1911816636_MobileNetworkCode</t>
  </si>
  <si>
    <t>T1911816636_N.HO.InterFreq.FailOut.HOCancel.PLMN</t>
  </si>
  <si>
    <t>T1911816636_N.HO.InterFreq.FailOut.PrepFailure.PLMN</t>
  </si>
  <si>
    <t>T1911816636_N.HO.InterFreq.IntragNB.ExecAttOut.PLMN</t>
  </si>
  <si>
    <t>T1911816636_N.HO.InterFreq.IntragNB.ExecSuccOut.PLMN</t>
  </si>
  <si>
    <t>T1911816636_N.HO.InterFreq.IntragNB.PrepAttOut.PLMN</t>
  </si>
  <si>
    <t>T1911816636_N.HO.InterFreq.Ng.IntergNB.ExecAttOut.PLMN</t>
  </si>
  <si>
    <t>T1911816636_N.HO.InterFreq.Ng.IntergNB.ExecSuccOut.PLMN</t>
  </si>
  <si>
    <t>T1911816636_N.HO.InterFreq.Ng.IntergNB.PrepAttOut.PLMN</t>
  </si>
  <si>
    <t>T1911816636_N.HO.InterFreq.Prep.FailOut.AMF.PLMN</t>
  </si>
  <si>
    <t>T1911816636_N.HO.InterFreq.Prep.FailOut.HOCancel.PLMN</t>
  </si>
  <si>
    <t>T1911816636_N.HO.InterFreq.Prep.FailOut.NoReply.PLMN</t>
  </si>
  <si>
    <t>T1911816636_N.HO.InterFreq.Prep.FailOut.TargetIllegal.PLMN</t>
  </si>
  <si>
    <t>T1911816636_N.HO.InterFreq.ReEst.Succ.ViNR.PLMN</t>
  </si>
  <si>
    <t>T1911816636_N.HO.InterFreq.ReEst.Succ.Voice.PLMN</t>
  </si>
  <si>
    <t>T1911816636_N.HO.InterFreq.ViNRQual.ExecAttOut.PLMN</t>
  </si>
  <si>
    <t>T1911816636_N.HO.InterFreq.ViNRQual.ExecSuccOut.PLMN</t>
  </si>
  <si>
    <t>T1911816636_N.HO.InterFreq.ViNRQual.PrepAttOut.PLMN</t>
  </si>
  <si>
    <t>T1911816636_N.HO.InterFreq.VoNRQual.ExecAttOut.PLMN</t>
  </si>
  <si>
    <t>T1911816636_N.HO.InterFreq.VoNRQual.ExecAttOut.ViNR.PLMN</t>
  </si>
  <si>
    <t>T1911816636_N.HO.InterFreq.VoNRQual.ExecSuccOut.PLMN</t>
  </si>
  <si>
    <t>T1911816636_N.HO.InterFreq.VoNRQual.ExecSuccOut.ViNR.PLMN</t>
  </si>
  <si>
    <t>T1911816636_N.HO.InterFreq.VoNRQual.PrepAttOut.PLMN</t>
  </si>
  <si>
    <t>T1911816636_N.HO.InterFreq.VoNRQual.PrepAttOut.ViNR.PLMN</t>
  </si>
  <si>
    <t>T1911816636_N.HO.InterFreq.Xn.IntergNB.ExecAttOut.PLMN</t>
  </si>
  <si>
    <t>T1911816636_N.HO.InterFreq.Xn.IntergNB.ExecSuccOut.PLMN</t>
  </si>
  <si>
    <t>T1911816636_N.HO.InterFreq.Xn.IntergNB.PrepAttOut.PLMN</t>
  </si>
  <si>
    <t>T1911816636_N.HO.IntraFreq.Cho.ExecAttOut.PLMN</t>
  </si>
  <si>
    <t>T1911816636_N.HO.IntraFreq.Cho.ExecCancel.PLMN</t>
  </si>
  <si>
    <t>T1911816636_N.HO.IntraFreq.Cho.ExecSuccOut.PLMN</t>
  </si>
  <si>
    <t>T1911816636_N.HO.IntraFreq.FailOut.HOCancel.PLMN</t>
  </si>
  <si>
    <t>T1911816636_N.HO.IntraFreq.FailOut.PrepFailure.PLMN</t>
  </si>
  <si>
    <t>T1911816636_N.HO.IntraFreq.IntragNB.ExecAttOut.PLMN</t>
  </si>
  <si>
    <t>T1911816636_N.HO.IntraFreq.IntragNB.ExecSuccOut.PLMN</t>
  </si>
  <si>
    <t>T1911816636_N.HO.IntraFreq.IntragNB.PrepAttOut.PLMN</t>
  </si>
  <si>
    <t>T1911816636_N.HO.IntraFreq.Ng.IntergNB.ExecAttOut.PLMN</t>
  </si>
  <si>
    <t>T1911816636_N.HO.IntraFreq.Ng.IntergNB.ExecSuccOut.PLMN</t>
  </si>
  <si>
    <t>T1911816636_N.HO.IntraFreq.Ng.IntergNB.PrepAttOut.PLMN</t>
  </si>
  <si>
    <t>T1911816636_N.HO.IntraFreq.Prep.FailOut.AMF.PLMN</t>
  </si>
  <si>
    <t>T1911816636_N.HO.IntraFreq.Prep.FailOut.HOCancel.PLMN</t>
  </si>
  <si>
    <t>T1911816636_N.HO.IntraFreq.Prep.FailOut.NoReply.PLMN</t>
  </si>
  <si>
    <t>T1911816636_N.HO.IntraFreq.Prep.FailOut.TargetIllegal.PLMN</t>
  </si>
  <si>
    <t>T1911816636_N.HO.IntraFreq.ReEst.Succ.ViNR.PLMN</t>
  </si>
  <si>
    <t>T1911816636_N.HO.IntraFreq.ReEst.Succ.Voice.PLMN</t>
  </si>
  <si>
    <t>T1911816636_N.HO.IntraFreq.Xn.IntergNB.ExecAttOut.PLMN</t>
  </si>
  <si>
    <t>T1911816636_N.HO.IntraFreq.Xn.IntergNB.ExecSuccOut.PLMN</t>
  </si>
  <si>
    <t>T1911816636_N.HO.IntraFreq.Xn.IntergNB.PrepAttOut.PLMN</t>
  </si>
  <si>
    <t>T1911816636_N.HO.Ng.IntergNB.Duration.Avg.PLMN</t>
  </si>
  <si>
    <t>T1911816636_N.HO.Xn.IntergNB.Duration.Avg.PLMN</t>
  </si>
  <si>
    <t>T1911816636_N.HO.Xn.IntergNB.FailOut.HOCancel.PLMN</t>
  </si>
  <si>
    <t>T1911816636_NRCellID</t>
  </si>
  <si>
    <t>T1911816636_Object</t>
  </si>
  <si>
    <t>T1911816636_OperatorID</t>
  </si>
  <si>
    <t>T1911816636_PLMN</t>
  </si>
  <si>
    <t>T1911816636_RESULTTIME</t>
  </si>
  <si>
    <t>T1911816636_USERLABEL</t>
  </si>
  <si>
    <t>T1911816742_CELL_NAME</t>
  </si>
  <si>
    <t>T1911816742_DST</t>
  </si>
  <si>
    <t>T1911816742_ELEMENTTYPE</t>
  </si>
  <si>
    <t>T1911816742_END_TIME</t>
  </si>
  <si>
    <t>T1911816742_gNodeBFunctionName</t>
  </si>
  <si>
    <t>T1911816742_granularityPeriod</t>
  </si>
  <si>
    <t>T1911816742_MEASUREDOBJECTID</t>
  </si>
  <si>
    <t>T1911816742_MobileCountryCode</t>
  </si>
  <si>
    <t>T1911816742_MobileNetworkCode</t>
  </si>
  <si>
    <t>T1911816742_N.DRB.Active.DL.Avg.PLMN</t>
  </si>
  <si>
    <t>T1911816742_N.DRB.Active.DL.Max.PLMN</t>
  </si>
  <si>
    <t>T1911816742_N.User.CA.PCell.DL.SCellAct.Avg.PLMN</t>
  </si>
  <si>
    <t>T1911816742_N.User.CA.PCell.DL.SCellAct.Max.PLMN</t>
  </si>
  <si>
    <t>T1911816742_N.User.RRCConn.Active.Avg.PLMN</t>
  </si>
  <si>
    <t>T1911816742_N.User.RRCConn.Active.Max.PLMN</t>
  </si>
  <si>
    <t>T1911816742_N.User.RRCConn.Active.UL.Avg.PLMN</t>
  </si>
  <si>
    <t>T1911816742_N.User.RRCConn.Active.UL.Edge.Avg.PLMN</t>
  </si>
  <si>
    <t>T1911816742_NRDUCellID</t>
  </si>
  <si>
    <t>T1911816742_Object</t>
  </si>
  <si>
    <t>T1911816742_OperatorID</t>
  </si>
  <si>
    <t>T1911816742_PLMN</t>
  </si>
  <si>
    <t>T1911816742_RESULTTIME</t>
  </si>
  <si>
    <t>T1911816742_USERLABEL</t>
  </si>
  <si>
    <t>T1911816743_CELL_NAME</t>
  </si>
  <si>
    <t>T1911816743_DST</t>
  </si>
  <si>
    <t>T1911816743_ELEMENTTYPE</t>
  </si>
  <si>
    <t>T1911816743_END_TIME</t>
  </si>
  <si>
    <t>T1911816743_gNodeBFunctionName</t>
  </si>
  <si>
    <t>T1911816743_granularityPeriod</t>
  </si>
  <si>
    <t>T1911816743_MEASUREDOBJECTID</t>
  </si>
  <si>
    <t>T1911816743_MobileCountryCode</t>
  </si>
  <si>
    <t>T1911816743_MobileNetworkCode</t>
  </si>
  <si>
    <t>T1911816743_N.DL.RTP.Loss.Packets.5QI1.PLMN</t>
  </si>
  <si>
    <t>T1911816743_N.DL.RTP.Loss.Packets.5QI2.PLMN</t>
  </si>
  <si>
    <t>T1911816743_N.DL.RTP.RxPackets.5QI1.PLMN</t>
  </si>
  <si>
    <t>T1911816743_N.DL.RTP.RxPackets.5QI2.PLMN</t>
  </si>
  <si>
    <t>T1911816743_N.NSA.PDCP.Vol.DL.TrfPDU.Tx.PLMN</t>
  </si>
  <si>
    <t>T1911816743_N.NSA.PDCP.Vol.UL.TrfPDU.Rx.PLMN</t>
  </si>
  <si>
    <t>T1911816743_N.PDCP.DL.TrfPDU.ReTxPackets.PLMN</t>
  </si>
  <si>
    <t>T1911816743_N.PDCP.DL.TrfPDU.TxPackets.PLMN</t>
  </si>
  <si>
    <t>T1911816743_N.PDCP.DL.TrfSDU.RxPackets.PLMN</t>
  </si>
  <si>
    <t>T1911816743_N.PDCP.DL.TrfSDU.TxPacket.Discard.PLMN</t>
  </si>
  <si>
    <t>T1911816743_N.PDCP.UL.TrfPDU.RxPackets.PLMN</t>
  </si>
  <si>
    <t>T1911816743_N.PDCP.UL.TrfSDU.RxPacket.Loss.PLMN</t>
  </si>
  <si>
    <t>T1911816743_N.PDCP.UL.TrfSDU.TxPackets.PLMN</t>
  </si>
  <si>
    <t>T1911816743_N.PDCP.Vol.DL.TrfPDU.Tx.PLMN</t>
  </si>
  <si>
    <t>T1911816743_N.PDCP.Vol.DL.X2U.TrfPDU.Tx.PLMN</t>
  </si>
  <si>
    <t>T1911816743_N.PDCP.Vol.UL.TrfPDU.Rx.PLMN</t>
  </si>
  <si>
    <t>T1911816743_N.PDCP.Vol.UL.X2U.TrfPDU.Rx.PLMN</t>
  </si>
  <si>
    <t>T1911816743_N.UL.RTP.Loss.Packets.5QI1.PLMN</t>
  </si>
  <si>
    <t>T1911816743_N.UL.RTP.Loss.Packets.5QI2.PLMN</t>
  </si>
  <si>
    <t>T1911816743_N.UL.RTP.RxPackets.5QI1.PLMN</t>
  </si>
  <si>
    <t>T1911816743_N.UL.RTP.RxPackets.5QI2.PLMN</t>
  </si>
  <si>
    <t>T1911816743_NRCellID</t>
  </si>
  <si>
    <t>T1911816743_Object</t>
  </si>
  <si>
    <t>T1911816743_OperatorID</t>
  </si>
  <si>
    <t>T1911816743_PLMN</t>
  </si>
  <si>
    <t>T1911816743_RESULTTIME</t>
  </si>
  <si>
    <t>T1911816743_USERLABEL</t>
  </si>
  <si>
    <t>T1911816850_CELL_NAME</t>
  </si>
  <si>
    <t>T1911816850_DST</t>
  </si>
  <si>
    <t>T1911816850_ELEMENTTYPE</t>
  </si>
  <si>
    <t>T1911816850_END_TIME</t>
  </si>
  <si>
    <t>T1911816850_gNodeBFunctionName</t>
  </si>
  <si>
    <t>T1911816850_granularityPeriod</t>
  </si>
  <si>
    <t>T1911816850_MEASUREDOBJECTID</t>
  </si>
  <si>
    <t>T1911816850_MobileCountryCode</t>
  </si>
  <si>
    <t>T1911816850_MobileNetworkCode</t>
  </si>
  <si>
    <t>T1911816850_N.Cell.Unavail.Dur.System.PLMN</t>
  </si>
  <si>
    <t>T1911816850_N.NGSig.SyntaxError.PLMN</t>
  </si>
  <si>
    <t>T1911816850_N.VoNR.VQI.DL.Accept.Times.PLMN</t>
  </si>
  <si>
    <t>T1911816850_N.VoNR.VQI.DL.Bad.Times.PLMN</t>
  </si>
  <si>
    <t>T1911816850_N.VoNR.VQI.DL.Excellent.Times.PLMN</t>
  </si>
  <si>
    <t>T1911816850_N.VoNR.VQI.DL.Good.Times.PLMN</t>
  </si>
  <si>
    <t>T1911816850_N.VoNR.VQI.DL.Poor.Times.PLMN</t>
  </si>
  <si>
    <t>T1911816850_N.VoNR.VQI.DL.Total.PLMN</t>
  </si>
  <si>
    <t>T1911816850_N.VoNR.VQI.UL.Accept.Times.PLMN</t>
  </si>
  <si>
    <t>T1911816850_N.VoNR.VQI.UL.Bad.Times.PLMN</t>
  </si>
  <si>
    <t>T1911816850_N.VoNR.VQI.UL.Excellent.Times.PLMN</t>
  </si>
  <si>
    <t>T1911816850_N.VoNR.VQI.UL.Good.Times.PLMN</t>
  </si>
  <si>
    <t>T1911816850_N.VoNR.VQI.UL.Poor.Times.PLMN</t>
  </si>
  <si>
    <t>T1911816850_N.VoNR.VQI.UL.Total.PLMN</t>
  </si>
  <si>
    <t>T1911816850_NRCellID</t>
  </si>
  <si>
    <t>T1911816850_Object</t>
  </si>
  <si>
    <t>T1911816850_OperatorID</t>
  </si>
  <si>
    <t>T1911816850_PLMN</t>
  </si>
  <si>
    <t>T1911816850_RESULTTIME</t>
  </si>
  <si>
    <t>T1911816850_USERLABEL</t>
  </si>
  <si>
    <t>T1911816852_5QI1_CELL_NAME</t>
  </si>
  <si>
    <t>T1911816852_5QI1_DST</t>
  </si>
  <si>
    <t>T1911816852_5QI1_ELEMENTTYPE</t>
  </si>
  <si>
    <t>T1911816852_5QI1_END_TIME</t>
  </si>
  <si>
    <t>T1911816852_5QI1_gNodeBFunctionName</t>
  </si>
  <si>
    <t>T1911816852_5QI1_gNodeBFunctionName_2</t>
  </si>
  <si>
    <t>T1911816852_5QI1_granularityPeriod</t>
  </si>
  <si>
    <t>T1911816852_5QI1_MEASUREDOBJECTID</t>
  </si>
  <si>
    <t>T1911816852_5QI1_MobileCountryCode</t>
  </si>
  <si>
    <t>T1911816852_5QI1_MobileNetworkCode</t>
  </si>
  <si>
    <t>T1911816852_5QI1_N.PDCP.DL.TrfSDU.RxPackets.Cell5QI.PLMN</t>
  </si>
  <si>
    <t>T1911816852_5QI1_N.PDCP.DL.TrfSDU.TxPacket.Discard.Cell5QI.PLMN</t>
  </si>
  <si>
    <t>T1911816852_5QI1_N.PDCP.UL.TrfPDU.RxPackets.Cell5QI.PLMN</t>
  </si>
  <si>
    <t>T1911816852_5QI1_N.PDCP.UL.TrfSDU.RxPacket.Loss.Cell5QI.PLMN</t>
  </si>
  <si>
    <t>T1911816852_5QI1_N.PDCP.Vol.DL.TrfPDU.Tx.Cell5QI.PLMN</t>
  </si>
  <si>
    <t>T1911816852_5QI1_N.PDCP.Vol.UL.TrfPDU.Rx.Cell5QI.PLMN</t>
  </si>
  <si>
    <t>T1911816852_5QI1_NR5GQoSIndicator</t>
  </si>
  <si>
    <t>T1911816852_5QI1_NRCellID</t>
  </si>
  <si>
    <t>T1911816852_5QI1_Object</t>
  </si>
  <si>
    <t>T1911816852_5QI1_OperatorID</t>
  </si>
  <si>
    <t>T1911816852_5QI1_PLMN</t>
  </si>
  <si>
    <t>T1911816852_5QI1_RESULTTIME</t>
  </si>
  <si>
    <t>T1911816852_5QI1_USERLABEL</t>
  </si>
  <si>
    <t>T1911816852_5QI5_CELL_NAME</t>
  </si>
  <si>
    <t>T1911816852_5QI5_DST</t>
  </si>
  <si>
    <t>T1911816852_5QI5_ELEMENTTYPE</t>
  </si>
  <si>
    <t>T1911816852_5QI5_END_TIME</t>
  </si>
  <si>
    <t>T1911816852_5QI5_gNodeBFunctionName</t>
  </si>
  <si>
    <t>T1911816852_5QI5_gNodeBFunctionName_2</t>
  </si>
  <si>
    <t>T1911816852_5QI5_granularityPeriod</t>
  </si>
  <si>
    <t>T1911816852_5QI5_MEASUREDOBJECTID</t>
  </si>
  <si>
    <t>T1911816852_5QI5_MobileCountryCode</t>
  </si>
  <si>
    <t>T1911816852_5QI5_MobileNetworkCode</t>
  </si>
  <si>
    <t>T1911816852_5QI5_N.PDCP.DL.TrfSDU.RxPackets.Cell5QI.PLMN</t>
  </si>
  <si>
    <t>T1911816852_5QI5_N.PDCP.DL.TrfSDU.TxPacket.Discard.Cell5QI.PLMN</t>
  </si>
  <si>
    <t>T1911816852_5QI5_N.PDCP.UL.TrfPDU.RxPackets.Cell5QI.PLMN</t>
  </si>
  <si>
    <t>T1911816852_5QI5_N.PDCP.UL.TrfSDU.RxPacket.Loss.Cell5QI.PLMN</t>
  </si>
  <si>
    <t>T1911816852_5QI5_N.PDCP.Vol.DL.TrfPDU.Tx.Cell5QI.PLMN</t>
  </si>
  <si>
    <t>T1911816852_5QI5_N.PDCP.Vol.UL.TrfPDU.Rx.Cell5QI.PLMN</t>
  </si>
  <si>
    <t>T1911816852_5QI5_NR5GQoSIndicator</t>
  </si>
  <si>
    <t>T1911816852_5QI5_NRCellID</t>
  </si>
  <si>
    <t>T1911816852_5QI5_Object</t>
  </si>
  <si>
    <t>T1911816852_5QI5_OperatorID</t>
  </si>
  <si>
    <t>T1911816852_5QI5_PLMN</t>
  </si>
  <si>
    <t>T1911816852_5QI5_RESULTTIME</t>
  </si>
  <si>
    <t>T1911816852_5QI5_USERLABEL</t>
  </si>
  <si>
    <t>T1911816852_5QI9_CELL_NAME</t>
  </si>
  <si>
    <t>T1911816852_5QI9_DST</t>
  </si>
  <si>
    <t>T1911816852_5QI9_ELEMENTTYPE</t>
  </si>
  <si>
    <t>T1911816852_5QI9_END_TIME</t>
  </si>
  <si>
    <t>T1911816852_5QI9_gNodeBFunctionName</t>
  </si>
  <si>
    <t>T1911816852_5QI9_gNodeBFunctionName_2</t>
  </si>
  <si>
    <t>T1911816852_5QI9_granularityPeriod</t>
  </si>
  <si>
    <t>T1911816852_5QI9_MEASUREDOBJECTID</t>
  </si>
  <si>
    <t>T1911816852_5QI9_MobileCountryCode</t>
  </si>
  <si>
    <t>T1911816852_5QI9_MobileNetworkCode</t>
  </si>
  <si>
    <t>T1911816852_5QI9_N.PDCP.DL.TrfSDU.RxPackets.Cell5QI.PLMN</t>
  </si>
  <si>
    <t>T1911816852_5QI9_N.PDCP.DL.TrfSDU.TxPacket.Discard.Cell5QI.PLMN</t>
  </si>
  <si>
    <t>T1911816852_5QI9_N.PDCP.UL.TrfPDU.RxPackets.Cell5QI.PLMN</t>
  </si>
  <si>
    <t>T1911816852_5QI9_N.PDCP.UL.TrfSDU.RxPacket.Loss.Cell5QI.PLMN</t>
  </si>
  <si>
    <t>T1911816852_5QI9_N.PDCP.Vol.DL.TrfPDU.Tx.Cell5QI.PLMN</t>
  </si>
  <si>
    <t>T1911816852_5QI9_N.PDCP.Vol.UL.TrfPDU.Rx.Cell5QI.PLMN</t>
  </si>
  <si>
    <t>T1911816852_5QI9_NR5GQoSIndicator</t>
  </si>
  <si>
    <t>T1911816852_5QI9_NRCellID</t>
  </si>
  <si>
    <t>T1911816852_5QI9_Object</t>
  </si>
  <si>
    <t>T1911816852_5QI9_OperatorID</t>
  </si>
  <si>
    <t>T1911816852_5QI9_PLMN</t>
  </si>
  <si>
    <t>T1911816852_5QI9_RESULTTIME</t>
  </si>
  <si>
    <t>T1911816852_5QI9_USERLABEL</t>
  </si>
  <si>
    <t>T1911816853_5QI1_CELL_NAME</t>
  </si>
  <si>
    <t>T1911816853_5QI1_DST</t>
  </si>
  <si>
    <t>T1911816853_5QI1_ELEMENTTYPE</t>
  </si>
  <si>
    <t>T1911816853_5QI1_END_TIME</t>
  </si>
  <si>
    <t>T1911816853_5QI1_gNodeBFunctionName</t>
  </si>
  <si>
    <t>T1911816853_5QI1_gNodeBFunctionName_2</t>
  </si>
  <si>
    <t>T1911816853_5QI1_granularityPeriod</t>
  </si>
  <si>
    <t>T1911816853_5QI1_MEASUREDOBJECTID</t>
  </si>
  <si>
    <t>T1911816853_5QI1_MobileCountryCode</t>
  </si>
  <si>
    <t>T1911816853_5QI1_MobileNetworkCode</t>
  </si>
  <si>
    <t>T1911816853_5QI1_N.BWP.ThpTime.DL.RmvLastSlot.DuCell5QI.PLMN</t>
  </si>
  <si>
    <t>T1911816853_5QI1_N.BWP.ThpVol.DL.DuCell5QI.PLMN</t>
  </si>
  <si>
    <t>T1911816853_5QI1_N.BWP.ThpVol.DL.LastSlot.DuCell5QI.PLMN</t>
  </si>
  <si>
    <t>T1911816853_5QI1_N.RLC.DL.AM.TrfPDU.Retrans.TxPackets.DuCell5QI.PLMN</t>
  </si>
  <si>
    <t>T1911816853_5QI1_N.RLC.DL.AM.TrfPDU.TxPackets.DuCell5QI.PLMN</t>
  </si>
  <si>
    <t>T1911816853_5QI1_N.RLC.DL.TrfSDU.PktUuTrans.Loss.DuCell5QI.PLMN</t>
  </si>
  <si>
    <t>T1911816853_5QI1_N.RLC.DL.TrfSDU.RxPackets.DuCell5QI.PLMN</t>
  </si>
  <si>
    <t>T1911816853_5QI1_N.RLC.UL.AM.TrfPDU.Retrans.RxPackets.DuCell5QI.PLMN</t>
  </si>
  <si>
    <t>T1911816853_5QI1_N.RLC.UL.AM.TrfPDU.RxPackets.DuCell5QI.PLMN</t>
  </si>
  <si>
    <t>T1911816853_5QI1_N.ThpTime.DL.RmvLastSlot.DuCell5QI.PLMN</t>
  </si>
  <si>
    <t>T1911816853_5QI1_N.ThpVol.DL.DuCell5QI.PLMN</t>
  </si>
  <si>
    <t>T1911816853_5QI1_N.ThpVol.DL.LastSlot.DuCell5QI.PLMN</t>
  </si>
  <si>
    <t>T1911816853_5QI1_N.ThpVol.UL.DuCell5QI.PLMN</t>
  </si>
  <si>
    <t>T1911816853_5QI1_NR5GQoSIndicator</t>
  </si>
  <si>
    <t>T1911816853_5QI1_NRDUCellID</t>
  </si>
  <si>
    <t>T1911816853_5QI1_Object</t>
  </si>
  <si>
    <t>T1911816853_5QI1_OperatorID</t>
  </si>
  <si>
    <t>T1911816853_5QI1_PLMN</t>
  </si>
  <si>
    <t>T1911816853_5QI1_RESULTTIME</t>
  </si>
  <si>
    <t>T1911816853_5QI1_USERLABEL</t>
  </si>
  <si>
    <t>T1911816853_5QI5_CELL_NAME</t>
  </si>
  <si>
    <t>T1911816853_5QI5_DST</t>
  </si>
  <si>
    <t>T1911816853_5QI5_ELEMENTTYPE</t>
  </si>
  <si>
    <t>T1911816853_5QI5_END_TIME</t>
  </si>
  <si>
    <t>T1911816853_5QI5_gNodeBFunctionName</t>
  </si>
  <si>
    <t>T1911816853_5QI5_gNodeBFunctionName_2</t>
  </si>
  <si>
    <t>T1911816853_5QI5_granularityPeriod</t>
  </si>
  <si>
    <t>T1911816853_5QI5_MEASUREDOBJECTID</t>
  </si>
  <si>
    <t>T1911816853_5QI5_MobileCountryCode</t>
  </si>
  <si>
    <t>T1911816853_5QI5_MobileNetworkCode</t>
  </si>
  <si>
    <t>T1911816853_5QI5_N.BWP.ThpTime.DL.RmvLastSlot.DuCell5QI.PLMN</t>
  </si>
  <si>
    <t>T1911816853_5QI5_N.BWP.ThpVol.DL.DuCell5QI.PLMN</t>
  </si>
  <si>
    <t>T1911816853_5QI5_N.BWP.ThpVol.DL.LastSlot.DuCell5QI.PLMN</t>
  </si>
  <si>
    <t>T1911816853_5QI5_N.RLC.DL.AM.TrfPDU.Retrans.TxPackets.DuCell5QI.PLMN</t>
  </si>
  <si>
    <t>T1911816853_5QI5_N.RLC.DL.AM.TrfPDU.TxPackets.DuCell5QI.PLMN</t>
  </si>
  <si>
    <t>T1911816853_5QI5_N.RLC.DL.TrfSDU.PktUuTrans.Loss.DuCell5QI.PLMN</t>
  </si>
  <si>
    <t>T1911816853_5QI5_N.RLC.DL.TrfSDU.RxPackets.DuCell5QI.PLMN</t>
  </si>
  <si>
    <t>T1911816853_5QI5_N.RLC.UL.AM.TrfPDU.Retrans.RxPackets.DuCell5QI.PLMN</t>
  </si>
  <si>
    <t>T1911816853_5QI5_N.RLC.UL.AM.TrfPDU.RxPackets.DuCell5QI.PLMN</t>
  </si>
  <si>
    <t>T1911816853_5QI5_N.ThpTime.DL.RmvLastSlot.DuCell5QI.PLMN</t>
  </si>
  <si>
    <t>T1911816853_5QI5_N.ThpVol.DL.DuCell5QI.PLMN</t>
  </si>
  <si>
    <t>T1911816853_5QI5_N.ThpVol.DL.LastSlot.DuCell5QI.PLMN</t>
  </si>
  <si>
    <t>T1911816853_5QI5_N.ThpVol.UL.DuCell5QI.PLMN</t>
  </si>
  <si>
    <t>T1911816853_5QI5_NR5GQoSIndicator</t>
  </si>
  <si>
    <t>T1911816853_5QI5_NRDUCellID</t>
  </si>
  <si>
    <t>T1911816853_5QI5_Object</t>
  </si>
  <si>
    <t>T1911816853_5QI5_OperatorID</t>
  </si>
  <si>
    <t>T1911816853_5QI5_PLMN</t>
  </si>
  <si>
    <t>T1911816853_5QI5_RESULTTIME</t>
  </si>
  <si>
    <t>T1911816853_5QI5_USERLABEL</t>
  </si>
  <si>
    <t>T1911816853_5QI9_CELL_NAME</t>
  </si>
  <si>
    <t>T1911816853_5QI9_DST</t>
  </si>
  <si>
    <t>T1911816853_5QI9_ELEMENTTYPE</t>
  </si>
  <si>
    <t>T1911816853_5QI9_END_TIME</t>
  </si>
  <si>
    <t>T1911816853_5QI9_gNodeBFunctionName</t>
  </si>
  <si>
    <t>T1911816853_5QI9_gNodeBFunctionName_2</t>
  </si>
  <si>
    <t>T1911816853_5QI9_granularityPeriod</t>
  </si>
  <si>
    <t>T1911816853_5QI9_MEASUREDOBJECTID</t>
  </si>
  <si>
    <t>T1911816853_5QI9_MobileCountryCode</t>
  </si>
  <si>
    <t>T1911816853_5QI9_MobileNetworkCode</t>
  </si>
  <si>
    <t>T1911816853_5QI9_N.BWP.ThpTime.DL.RmvLastSlot.DuCell5QI.PLMN</t>
  </si>
  <si>
    <t>T1911816853_5QI9_N.BWP.ThpVol.DL.DuCell5QI.PLMN</t>
  </si>
  <si>
    <t>T1911816853_5QI9_N.BWP.ThpVol.DL.LastSlot.DuCell5QI.PLMN</t>
  </si>
  <si>
    <t>T1911816853_5QI9_N.RLC.DL.AM.TrfPDU.Retrans.TxPackets.DuCell5QI.PLMN</t>
  </si>
  <si>
    <t>T1911816853_5QI9_N.RLC.DL.AM.TrfPDU.TxPackets.DuCell5QI.PLMN</t>
  </si>
  <si>
    <t>T1911816853_5QI9_N.RLC.DL.TrfSDU.PktUuTrans.Loss.DuCell5QI.PLMN</t>
  </si>
  <si>
    <t>T1911816853_5QI9_N.RLC.DL.TrfSDU.RxPackets.DuCell5QI.PLMN</t>
  </si>
  <si>
    <t>T1911816853_5QI9_N.RLC.UL.AM.TrfPDU.Retrans.RxPackets.DuCell5QI.PLMN</t>
  </si>
  <si>
    <t>T1911816853_5QI9_N.RLC.UL.AM.TrfPDU.RxPackets.DuCell5QI.PLMN</t>
  </si>
  <si>
    <t>T1911816853_5QI9_N.ThpTime.DL.RmvLastSlot.DuCell5QI.PLMN</t>
  </si>
  <si>
    <t>T1911816853_5QI9_N.ThpVol.DL.DuCell5QI.PLMN</t>
  </si>
  <si>
    <t>T1911816853_5QI9_N.ThpVol.DL.LastSlot.DuCell5QI.PLMN</t>
  </si>
  <si>
    <t>T1911816853_5QI9_N.ThpVol.UL.DuCell5QI.PLMN</t>
  </si>
  <si>
    <t>T1911816853_5QI9_NR5GQoSIndicator</t>
  </si>
  <si>
    <t>T1911816853_5QI9_NRDUCellID</t>
  </si>
  <si>
    <t>T1911816853_5QI9_Object</t>
  </si>
  <si>
    <t>T1911816853_5QI9_OperatorID</t>
  </si>
  <si>
    <t>T1911816853_5QI9_PLMN</t>
  </si>
  <si>
    <t>T1911816853_5QI9_RESULTTIME</t>
  </si>
  <si>
    <t>T1911816853_5QI9_USERLABEL</t>
  </si>
  <si>
    <t>T1911816855_CELL_NAME</t>
  </si>
  <si>
    <t>T1911816855_DST</t>
  </si>
  <si>
    <t>T1911816855_ELEMENTTYPE</t>
  </si>
  <si>
    <t>T1911816855_END_TIME</t>
  </si>
  <si>
    <t>T1911816855_gNodeBFunctionName</t>
  </si>
  <si>
    <t>T1911816855_granularityPeriod</t>
  </si>
  <si>
    <t>T1911816855_MEASUREDOBJECTID</t>
  </si>
  <si>
    <t>T1911816855_MobileCountryCode</t>
  </si>
  <si>
    <t>T1911816855_MobileNetworkCode</t>
  </si>
  <si>
    <t>T1911816855_N.DL.5QI1.Delay.Avg.PLMN.Index0</t>
  </si>
  <si>
    <t>T1911816855_N.DL.5QI1.Delay.Avg.PLMN.Index1</t>
  </si>
  <si>
    <t>T1911816855_N.DL.5QI1.Delay.Avg.PLMN.Index2</t>
  </si>
  <si>
    <t>T1911816855_N.DL.5QI1.Delay.Avg.PLMN.Index3</t>
  </si>
  <si>
    <t>T1911816855_N.DL.5QI1.Delay.PLMN</t>
  </si>
  <si>
    <t>T1911816855_N.DL.5QI1.TxPackets.Num.PLMN</t>
  </si>
  <si>
    <t>T1911816855_N.DL.5QI2.Delay.Avg.PLMN.Index0</t>
  </si>
  <si>
    <t>T1911816855_N.DL.5QI2.Delay.Avg.PLMN.Index1</t>
  </si>
  <si>
    <t>T1911816855_N.DL.5QI2.Delay.Avg.PLMN.Index2</t>
  </si>
  <si>
    <t>T1911816855_N.DL.5QI2.Delay.Avg.PLMN.Index3</t>
  </si>
  <si>
    <t>T1911816855_N.DL.5QI2.Delay.PLMN</t>
  </si>
  <si>
    <t>T1911816855_N.DL.5QI2.TxPackets.Num.PLMN</t>
  </si>
  <si>
    <t>T1911816855_N.QoS.DL.PktDelayAirInterface.Num.PLMN</t>
  </si>
  <si>
    <t>T1911816855_N.QoS.DL.PktDelayAirInterface.Time.PLMN</t>
  </si>
  <si>
    <t>T1911816855_N.QoS.DL.PktDelaygNBDU.Num.PLMN</t>
  </si>
  <si>
    <t>T1911816855_N.QoS.DL.PktDelaygNBDU.Time.PLMN</t>
  </si>
  <si>
    <t>T1911816855_NRDUCellID</t>
  </si>
  <si>
    <t>T1911816855_Object</t>
  </si>
  <si>
    <t>T1911816855_OperatorID</t>
  </si>
  <si>
    <t>T1911816855_PLMN</t>
  </si>
  <si>
    <t>T1911816855_RESULTTIME</t>
  </si>
  <si>
    <t>T1911816855_USERLABEL</t>
  </si>
  <si>
    <t>T1911816856_5QI1_CELL_NAME</t>
  </si>
  <si>
    <t>T1911816856_5QI1_DST</t>
  </si>
  <si>
    <t>T1911816856_5QI1_ELEMENTTYPE</t>
  </si>
  <si>
    <t>T1911816856_5QI1_END_TIME</t>
  </si>
  <si>
    <t>T1911816856_5QI1_gNodeBFunctionName</t>
  </si>
  <si>
    <t>T1911816856_5QI1_gNodeBFunctionName_2</t>
  </si>
  <si>
    <t>T1911816856_5QI1_granularityPeriod</t>
  </si>
  <si>
    <t>T1911816856_5QI1_MEASUREDOBJECTID</t>
  </si>
  <si>
    <t>T1911816856_5QI1_MobileCountryCode</t>
  </si>
  <si>
    <t>T1911816856_5QI1_MobileNetworkCode</t>
  </si>
  <si>
    <t>T1911816856_5QI1_N.QosFlow.AbnormRel.AMF.Cell5QI.PLMN</t>
  </si>
  <si>
    <t>T1911816856_5QI1_N.QosFlow.AbnormRel.Cell5QI.PLMN</t>
  </si>
  <si>
    <t>T1911816856_5QI1_N.QosFlow.AbnormRel.Cell5QI.Total.PLMN</t>
  </si>
  <si>
    <t>T1911816856_5QI1_N.QosFlow.AbnormRel.HoOut.Cell5QI.PLMN</t>
  </si>
  <si>
    <t>T1911816856_5QI1_N.QosFlow.AbnormRel.RNL.Cell5QI.PLMN</t>
  </si>
  <si>
    <t>T1911816856_5QI1_N.QosFlow.AbnormRel.RNL.RlcReset.Cell5QI.PLMN</t>
  </si>
  <si>
    <t>T1911816856_5QI1_N.QosFlow.AbnormRel.TNL.Cell5QI.PLMN</t>
  </si>
  <si>
    <t>T1911816856_5QI1_N.QosFlow.AMF.Mod.Att.Cell5QI.EPSFB.PLMN</t>
  </si>
  <si>
    <t>T1911816856_5QI1_N.QosFlow.AMF.Mod.Att.Cell5QI.PLMN</t>
  </si>
  <si>
    <t>T1911816856_5QI1_N.QosFlow.AMF.Mod.Succ.Cell5QI.PLMN</t>
  </si>
  <si>
    <t>T1911816856_5QI1_N.QosFlow.Avg.Cell5QI.PLMN</t>
  </si>
  <si>
    <t>T1911816856_5QI1_N.QosFlow.Est.Att.Cell5QI.EmcFB.PLMN</t>
  </si>
  <si>
    <t>T1911816856_5QI1_N.QosFlow.Est.Att.Cell5QI.EPSFB.PLMN</t>
  </si>
  <si>
    <t>T1911816856_5QI1_N.QosFlow.Est.Att.Cell5QI.PLMN</t>
  </si>
  <si>
    <t>T1911816856_5QI1_N.QosFlow.Est.Att.Cell5QI.VoNR.PLMN</t>
  </si>
  <si>
    <t>T1911816856_5QI1_N.QosFlow.Est.Succ.Cell5QI.PLMN</t>
  </si>
  <si>
    <t>T1911816856_5QI1_N.QosFlow.FailEst.AMF.Cell5QI.PLMN</t>
  </si>
  <si>
    <t>T1911816856_5QI1_N.QosFlow.FailEst.AMF.SameTMSI.Cell5QI.PLMN</t>
  </si>
  <si>
    <t>T1911816856_5QI1_N.QosFlow.FailEst.AMF.SyntaxError.Cell5QI.PLMN</t>
  </si>
  <si>
    <t>T1911816856_5QI1_N.QosFlow.FailEst.Conflict.Cell5QI.PLMN</t>
  </si>
  <si>
    <t>T1911816856_5QI1_N.QosFlow.FailEst.RlcReset.Cell5QI.PLMN</t>
  </si>
  <si>
    <t>T1911816856_5QI1_N.QosFlow.FailEst.RNL.Cell5QI.PLMN</t>
  </si>
  <si>
    <t>T1911816856_5QI1_N.QosFlow.FailEst.TNL.Cell5QI.PLMN</t>
  </si>
  <si>
    <t>T1911816856_5QI1_N.QosFlow.FailEst.UeNoReply.Cell5QI.PLMN</t>
  </si>
  <si>
    <t>T1911816856_5QI1_N.QosFlow.HoIn.Cell5QI.PLMN</t>
  </si>
  <si>
    <t>T1911816856_5QI1_N.QosFlow.HoOut.Cell5QI.PLMN</t>
  </si>
  <si>
    <t>T1911816856_5QI1_N.QosFlow.InitEst.Att.Cell5QI.PLMN</t>
  </si>
  <si>
    <t>T1911816856_5QI1_N.QosFlow.InitEst.Succ.Cell5QI.PLMN</t>
  </si>
  <si>
    <t>T1911816856_5QI1_N.QosFlow.Max.Cell5QI.PLMN</t>
  </si>
  <si>
    <t>T1911816856_5QI1_N.QosFlow.NormRel.AMF.Cell5QI.PLMN</t>
  </si>
  <si>
    <t>T1911816856_5QI1_N.QosFlow.NormRel.Cell5QI.PLMN</t>
  </si>
  <si>
    <t>T1911816856_5QI1_N.QosFlow.ReEst.Succ.NonSrccell.Cell5QI.PLMN</t>
  </si>
  <si>
    <t>T1911816856_5QI1_N.QosFlow.Remained.Cell5QI.PLMN</t>
  </si>
  <si>
    <t>T1911816856_5QI1_NR5GQoSIndicator</t>
  </si>
  <si>
    <t>T1911816856_5QI1_NRCellID</t>
  </si>
  <si>
    <t>T1911816856_5QI1_Object</t>
  </si>
  <si>
    <t>T1911816856_5QI1_OperatorID</t>
  </si>
  <si>
    <t>T1911816856_5QI1_PLMN</t>
  </si>
  <si>
    <t>T1911816856_5QI1_RESULTTIME</t>
  </si>
  <si>
    <t>T1911816856_5QI1_USERLABEL</t>
  </si>
  <si>
    <t>T1911816856_5QI5_CELL_NAME</t>
  </si>
  <si>
    <t>T1911816856_5QI5_DST</t>
  </si>
  <si>
    <t>T1911816856_5QI5_ELEMENTTYPE</t>
  </si>
  <si>
    <t>T1911816856_5QI5_END_TIME</t>
  </si>
  <si>
    <t>T1911816856_5QI5_gNodeBFunctionName</t>
  </si>
  <si>
    <t>T1911816856_5QI5_gNodeBFunctionName_2</t>
  </si>
  <si>
    <t>T1911816856_5QI5_granularityPeriod</t>
  </si>
  <si>
    <t>T1911816856_5QI5_MEASUREDOBJECTID</t>
  </si>
  <si>
    <t>T1911816856_5QI5_MobileCountryCode</t>
  </si>
  <si>
    <t>T1911816856_5QI5_MobileNetworkCode</t>
  </si>
  <si>
    <t>T1911816856_5QI5_N.QosFlow.AbnormRel.AMF.Cell5QI.PLMN</t>
  </si>
  <si>
    <t>T1911816856_5QI5_N.QosFlow.AbnormRel.Cell5QI.PLMN</t>
  </si>
  <si>
    <t>T1911816856_5QI5_N.QosFlow.AbnormRel.Cell5QI.Total.PLMN</t>
  </si>
  <si>
    <t>T1911816856_5QI5_N.QosFlow.AbnormRel.HoOut.Cell5QI.PLMN</t>
  </si>
  <si>
    <t>T1911816856_5QI5_N.QosFlow.AbnormRel.RNL.Cell5QI.PLMN</t>
  </si>
  <si>
    <t>T1911816856_5QI5_N.QosFlow.AbnormRel.RNL.RlcReset.Cell5QI.PLMN</t>
  </si>
  <si>
    <t>T1911816856_5QI5_N.QosFlow.AbnormRel.TNL.Cell5QI.PLMN</t>
  </si>
  <si>
    <t>T1911816856_5QI5_N.QosFlow.AMF.Mod.Att.Cell5QI.EPSFB.PLMN</t>
  </si>
  <si>
    <t>T1911816856_5QI5_N.QosFlow.AMF.Mod.Att.Cell5QI.PLMN</t>
  </si>
  <si>
    <t>T1911816856_5QI5_N.QosFlow.AMF.Mod.Succ.Cell5QI.PLMN</t>
  </si>
  <si>
    <t>T1911816856_5QI5_N.QosFlow.Avg.Cell5QI.PLMN</t>
  </si>
  <si>
    <t>T1911816856_5QI5_N.QosFlow.Est.Att.Cell5QI.EmcFB.PLMN</t>
  </si>
  <si>
    <t>T1911816856_5QI5_N.QosFlow.Est.Att.Cell5QI.EPSFB.PLMN</t>
  </si>
  <si>
    <t>T1911816856_5QI5_N.QosFlow.Est.Att.Cell5QI.PLMN</t>
  </si>
  <si>
    <t>T1911816856_5QI5_N.QosFlow.Est.Att.Cell5QI.VoNR.PLMN</t>
  </si>
  <si>
    <t>T1911816856_5QI5_N.QosFlow.Est.Succ.Cell5QI.PLMN</t>
  </si>
  <si>
    <t>T1911816856_5QI5_N.QosFlow.FailEst.AMF.Cell5QI.PLMN</t>
  </si>
  <si>
    <t>T1911816856_5QI5_N.QosFlow.FailEst.AMF.SameTMSI.Cell5QI.PLMN</t>
  </si>
  <si>
    <t>T1911816856_5QI5_N.QosFlow.FailEst.AMF.SyntaxError.Cell5QI.PLMN</t>
  </si>
  <si>
    <t>T1911816856_5QI5_N.QosFlow.FailEst.Conflict.Cell5QI.PLMN</t>
  </si>
  <si>
    <t>T1911816856_5QI5_N.QosFlow.FailEst.RlcReset.Cell5QI.PLMN</t>
  </si>
  <si>
    <t>T1911816856_5QI5_N.QosFlow.FailEst.RNL.Cell5QI.PLMN</t>
  </si>
  <si>
    <t>T1911816856_5QI5_N.QosFlow.FailEst.TNL.Cell5QI.PLMN</t>
  </si>
  <si>
    <t>T1911816856_5QI5_N.QosFlow.FailEst.UeNoReply.Cell5QI.PLMN</t>
  </si>
  <si>
    <t>T1911816856_5QI5_N.QosFlow.HoIn.Cell5QI.PLMN</t>
  </si>
  <si>
    <t>T1911816856_5QI5_N.QosFlow.HoOut.Cell5QI.PLMN</t>
  </si>
  <si>
    <t>T1911816856_5QI5_N.QosFlow.InitEst.Att.Cell5QI.PLMN</t>
  </si>
  <si>
    <t>T1911816856_5QI5_N.QosFlow.InitEst.Succ.Cell5QI.PLMN</t>
  </si>
  <si>
    <t>T1911816856_5QI5_N.QosFlow.Max.Cell5QI.PLMN</t>
  </si>
  <si>
    <t>T1911816856_5QI5_N.QosFlow.NormRel.AMF.Cell5QI.PLMN</t>
  </si>
  <si>
    <t>T1911816856_5QI5_N.QosFlow.NormRel.Cell5QI.PLMN</t>
  </si>
  <si>
    <t>T1911816856_5QI5_N.QosFlow.ReEst.Succ.NonSrccell.Cell5QI.PLMN</t>
  </si>
  <si>
    <t>T1911816856_5QI5_N.QosFlow.Remained.Cell5QI.PLMN</t>
  </si>
  <si>
    <t>T1911816856_5QI5_NR5GQoSIndicator</t>
  </si>
  <si>
    <t>T1911816856_5QI5_NRCellID</t>
  </si>
  <si>
    <t>T1911816856_5QI5_Object</t>
  </si>
  <si>
    <t>T1911816856_5QI5_OperatorID</t>
  </si>
  <si>
    <t>T1911816856_5QI5_PLMN</t>
  </si>
  <si>
    <t>T1911816856_5QI5_RESULTTIME</t>
  </si>
  <si>
    <t>T1911816856_5QI5_USERLABEL</t>
  </si>
  <si>
    <t>T1911816856_5QI9_CELL_NAME</t>
  </si>
  <si>
    <t>T1911816856_5QI9_DST</t>
  </si>
  <si>
    <t>T1911816856_5QI9_ELEMENTTYPE</t>
  </si>
  <si>
    <t>T1911816856_5QI9_END_TIME</t>
  </si>
  <si>
    <t>T1911816856_5QI9_gNodeBFunctionName</t>
  </si>
  <si>
    <t>T1911816856_5QI9_gNodeBFunctionName_2</t>
  </si>
  <si>
    <t>T1911816856_5QI9_granularityPeriod</t>
  </si>
  <si>
    <t>T1911816856_5QI9_MEASUREDOBJECTID</t>
  </si>
  <si>
    <t>T1911816856_5QI9_MobileCountryCode</t>
  </si>
  <si>
    <t>T1911816856_5QI9_MobileNetworkCode</t>
  </si>
  <si>
    <t>T1911816856_5QI9_N.QosFlow.AbnormRel.AMF.Cell5QI.PLMN</t>
  </si>
  <si>
    <t>T1911816856_5QI9_N.QosFlow.AbnormRel.Cell5QI.PLMN</t>
  </si>
  <si>
    <t>T1911816856_5QI9_N.QosFlow.AbnormRel.Cell5QI.Total.PLMN</t>
  </si>
  <si>
    <t>T1911816856_5QI9_N.QosFlow.AbnormRel.HoOut.Cell5QI.PLMN</t>
  </si>
  <si>
    <t>T1911816856_5QI9_N.QosFlow.AbnormRel.RNL.Cell5QI.PLMN</t>
  </si>
  <si>
    <t>T1911816856_5QI9_N.QosFlow.AbnormRel.RNL.RlcReset.Cell5QI.PLMN</t>
  </si>
  <si>
    <t>T1911816856_5QI9_N.QosFlow.AbnormRel.TNL.Cell5QI.PLMN</t>
  </si>
  <si>
    <t>T1911816856_5QI9_N.QosFlow.AMF.Mod.Att.Cell5QI.EPSFB.PLMN</t>
  </si>
  <si>
    <t>T1911816856_5QI9_N.QosFlow.AMF.Mod.Att.Cell5QI.PLMN</t>
  </si>
  <si>
    <t>T1911816856_5QI9_N.QosFlow.AMF.Mod.Succ.Cell5QI.PLMN</t>
  </si>
  <si>
    <t>T1911816856_5QI9_N.QosFlow.Avg.Cell5QI.PLMN</t>
  </si>
  <si>
    <t>T1911816856_5QI9_N.QosFlow.Est.Att.Cell5QI.EmcFB.PLMN</t>
  </si>
  <si>
    <t>T1911816856_5QI9_N.QosFlow.Est.Att.Cell5QI.EPSFB.PLMN</t>
  </si>
  <si>
    <t>T1911816856_5QI9_N.QosFlow.Est.Att.Cell5QI.PLMN</t>
  </si>
  <si>
    <t>T1911816856_5QI9_N.QosFlow.Est.Att.Cell5QI.VoNR.PLMN</t>
  </si>
  <si>
    <t>T1911816856_5QI9_N.QosFlow.Est.Succ.Cell5QI.PLMN</t>
  </si>
  <si>
    <t>T1911816856_5QI9_N.QosFlow.FailEst.AMF.Cell5QI.PLMN</t>
  </si>
  <si>
    <t>T1911816856_5QI9_N.QosFlow.FailEst.AMF.SameTMSI.Cell5QI.PLMN</t>
  </si>
  <si>
    <t>T1911816856_5QI9_N.QosFlow.FailEst.AMF.SyntaxError.Cell5QI.PLMN</t>
  </si>
  <si>
    <t>T1911816856_5QI9_N.QosFlow.FailEst.Conflict.Cell5QI.PLMN</t>
  </si>
  <si>
    <t>T1911816856_5QI9_N.QosFlow.FailEst.RlcReset.Cell5QI.PLMN</t>
  </si>
  <si>
    <t>T1911816856_5QI9_N.QosFlow.FailEst.RNL.Cell5QI.PLMN</t>
  </si>
  <si>
    <t>T1911816856_5QI9_N.QosFlow.FailEst.TNL.Cell5QI.PLMN</t>
  </si>
  <si>
    <t>T1911816856_5QI9_N.QosFlow.FailEst.UeNoReply.Cell5QI.PLMN</t>
  </si>
  <si>
    <t>T1911816856_5QI9_N.QosFlow.HoIn.Cell5QI.PLMN</t>
  </si>
  <si>
    <t>T1911816856_5QI9_N.QosFlow.HoOut.Cell5QI.PLMN</t>
  </si>
  <si>
    <t>T1911816856_5QI9_N.QosFlow.InitEst.Att.Cell5QI.PLMN</t>
  </si>
  <si>
    <t>T1911816856_5QI9_N.QosFlow.InitEst.Succ.Cell5QI.PLMN</t>
  </si>
  <si>
    <t>T1911816856_5QI9_N.QosFlow.Max.Cell5QI.PLMN</t>
  </si>
  <si>
    <t>T1911816856_5QI9_N.QosFlow.NormRel.AMF.Cell5QI.PLMN</t>
  </si>
  <si>
    <t>T1911816856_5QI9_N.QosFlow.NormRel.Cell5QI.PLMN</t>
  </si>
  <si>
    <t>T1911816856_5QI9_N.QosFlow.ReEst.Succ.NonSrccell.Cell5QI.PLMN</t>
  </si>
  <si>
    <t>T1911816856_5QI9_N.QosFlow.Remained.Cell5QI.PLMN</t>
  </si>
  <si>
    <t>T1911816856_5QI9_NR5GQoSIndicator</t>
  </si>
  <si>
    <t>T1911816856_5QI9_NRCellID</t>
  </si>
  <si>
    <t>T1911816856_5QI9_Object</t>
  </si>
  <si>
    <t>T1911816856_5QI9_OperatorID</t>
  </si>
  <si>
    <t>T1911816856_5QI9_PLMN</t>
  </si>
  <si>
    <t>T1911816856_5QI9_RESULTTIME</t>
  </si>
  <si>
    <t>T1911816856_5QI9_USERLABEL</t>
  </si>
  <si>
    <t>T1911816857_CELL_NAME</t>
  </si>
  <si>
    <t>T1911816857_DST</t>
  </si>
  <si>
    <t>T1911816857_ELEMENTTYPE</t>
  </si>
  <si>
    <t>T1911816857_END_TIME</t>
  </si>
  <si>
    <t>T1911816857_gNodeBFunctionName</t>
  </si>
  <si>
    <t>T1911816857_granularityPeriod</t>
  </si>
  <si>
    <t>T1911816857_MEASUREDOBJECTID</t>
  </si>
  <si>
    <t>T1911816857_MobileCountryCode</t>
  </si>
  <si>
    <t>T1911816857_MobileNetworkCode</t>
  </si>
  <si>
    <t>T1911816857_N.ThpVol.DL.Cell.PLMN</t>
  </si>
  <si>
    <t>T1911816857_N.ThpVol.UL.Cell.PLMN</t>
  </si>
  <si>
    <t>T1911816857_NRDUCellID</t>
  </si>
  <si>
    <t>T1911816857_Object</t>
  </si>
  <si>
    <t>T1911816857_OperatorID</t>
  </si>
  <si>
    <t>T1911816857_PLMN</t>
  </si>
  <si>
    <t>T1911816857_RESULTTIME</t>
  </si>
  <si>
    <t>T1911816857_USERLABEL</t>
  </si>
  <si>
    <t>T1911817157_5QI1_CELL_NAME</t>
  </si>
  <si>
    <t>T1911817157_5QI1_CellID</t>
  </si>
  <si>
    <t>T1911817157_5QI1_DST</t>
  </si>
  <si>
    <t>T1911817157_5QI1_ELEMENTTYPE</t>
  </si>
  <si>
    <t>T1911817157_5QI1_END_TIME</t>
  </si>
  <si>
    <t>T1911817157_5QI1_gNodeBFunctionName</t>
  </si>
  <si>
    <t>T1911817157_5QI1_gNodeBFunctionName_2</t>
  </si>
  <si>
    <t>T1911817157_5QI1_gNodeBID</t>
  </si>
  <si>
    <t>T1911817157_5QI1_granularityPeriod</t>
  </si>
  <si>
    <t>T1911817157_5QI1_MEASUREDOBJECTID</t>
  </si>
  <si>
    <t>T1911817157_5QI1_N.HO.InterFreq.IntragNB.ExecAttOut.Cell5QI</t>
  </si>
  <si>
    <t>T1911817157_5QI1_N.HO.InterFreq.IntragNB.ExecSuccOut.Cell5QI</t>
  </si>
  <si>
    <t>T1911817157_5QI1_N.HO.InterFreq.IntragNB.PrepAttOut.Cell5QI</t>
  </si>
  <si>
    <t>T1911817157_5QI1_N.HO.InterFreq.Ng.IntergNB.ExecAttOut.Cell5QI</t>
  </si>
  <si>
    <t>T1911817157_5QI1_N.HO.InterFreq.Ng.IntergNB.ExecSuccOut.Cell5QI</t>
  </si>
  <si>
    <t>T1911817157_5QI1_N.HO.InterFreq.Ng.IntergNB.PrepAttOut.Cell5QI</t>
  </si>
  <si>
    <t>T1911817157_5QI1_N.HO.InterFreq.ReEst.Succ.Cell5QI</t>
  </si>
  <si>
    <t>T1911817157_5QI1_N.HO.InterFreq.Xn.IntergNB.ExecAttOut.Cell5QI</t>
  </si>
  <si>
    <t>T1911817157_5QI1_N.HO.InterFreq.Xn.IntergNB.ExecSuccOut.Cell5QI</t>
  </si>
  <si>
    <t>T1911817157_5QI1_N.HO.InterFreq.Xn.IntergNB.PrepAttOut.Cell5QI</t>
  </si>
  <si>
    <t>T1911817157_5QI1_N.HO.IntraFreq.IntragNB.ExecAttOut.Cell5QI</t>
  </si>
  <si>
    <t>T1911817157_5QI1_N.HO.IntraFreq.IntragNB.ExecSuccOut.Cell5QI</t>
  </si>
  <si>
    <t>T1911817157_5QI1_N.HO.IntraFreq.IntragNB.PrepAttOut.Cell5QI</t>
  </si>
  <si>
    <t>T1911817157_5QI1_N.HO.IntraFreq.Ng.IntergNB.ExecAttOut.Cell5QI</t>
  </si>
  <si>
    <t>T1911817157_5QI1_N.HO.IntraFreq.Ng.IntergNB.ExecSuccOut.Cell5QI</t>
  </si>
  <si>
    <t>T1911817157_5QI1_N.HO.IntraFreq.Ng.IntergNB.PrepAttOut.Cell5QI</t>
  </si>
  <si>
    <t>T1911817157_5QI1_N.HO.IntraFreq.ReEst.Succ.Cell5QI</t>
  </si>
  <si>
    <t>T1911817157_5QI1_N.HO.IntraFreq.Xn.IntergNB.ExecAttOut.Cell5QI</t>
  </si>
  <si>
    <t>T1911817157_5QI1_N.HO.IntraFreq.Xn.IntergNB.ExecSuccOut.Cell5QI</t>
  </si>
  <si>
    <t>T1911817157_5QI1_N.HO.IntraFreq.Xn.IntergNB.PrepAttOut.Cell5QI</t>
  </si>
  <si>
    <t>T1911817157_5QI1_NR5GQoSIndicator</t>
  </si>
  <si>
    <t>T1911817157_5QI1_NRCellID</t>
  </si>
  <si>
    <t>T1911817157_5QI1_OBJECT</t>
  </si>
  <si>
    <t>T1911817157_5QI1_PLMN</t>
  </si>
  <si>
    <t>T1911817157_5QI1_RESULTTIME</t>
  </si>
  <si>
    <t>T1911817157_5QI1_USERLABEL</t>
  </si>
  <si>
    <t>T1911817157_5QI5_CELL_NAME</t>
  </si>
  <si>
    <t>T1911817157_5QI5_CellID</t>
  </si>
  <si>
    <t>T1911817157_5QI5_DST</t>
  </si>
  <si>
    <t>T1911817157_5QI5_ELEMENTTYPE</t>
  </si>
  <si>
    <t>T1911817157_5QI5_END_TIME</t>
  </si>
  <si>
    <t>T1911817157_5QI5_gNodeBFunctionName</t>
  </si>
  <si>
    <t>T1911817157_5QI5_gNodeBFunctionName_2</t>
  </si>
  <si>
    <t>T1911817157_5QI5_gNodeBID</t>
  </si>
  <si>
    <t>T1911817157_5QI5_granularityPeriod</t>
  </si>
  <si>
    <t>T1911817157_5QI5_MEASUREDOBJECTID</t>
  </si>
  <si>
    <t>T1911817157_5QI5_N.HO.InterFreq.IntragNB.ExecAttOut.Cell5QI</t>
  </si>
  <si>
    <t>T1911817157_5QI5_N.HO.InterFreq.IntragNB.ExecSuccOut.Cell5QI</t>
  </si>
  <si>
    <t>T1911817157_5QI5_N.HO.InterFreq.IntragNB.PrepAttOut.Cell5QI</t>
  </si>
  <si>
    <t>T1911817157_5QI5_N.HO.InterFreq.Ng.IntergNB.ExecAttOut.Cell5QI</t>
  </si>
  <si>
    <t>T1911817157_5QI5_N.HO.InterFreq.Ng.IntergNB.ExecSuccOut.Cell5QI</t>
  </si>
  <si>
    <t>T1911817157_5QI5_N.HO.InterFreq.Ng.IntergNB.PrepAttOut.Cell5QI</t>
  </si>
  <si>
    <t>T1911817157_5QI5_N.HO.InterFreq.ReEst.Succ.Cell5QI</t>
  </si>
  <si>
    <t>T1911817157_5QI5_N.HO.InterFreq.Xn.IntergNB.ExecAttOut.Cell5QI</t>
  </si>
  <si>
    <t>T1911817157_5QI5_N.HO.InterFreq.Xn.IntergNB.ExecSuccOut.Cell5QI</t>
  </si>
  <si>
    <t>T1911817157_5QI5_N.HO.InterFreq.Xn.IntergNB.PrepAttOut.Cell5QI</t>
  </si>
  <si>
    <t>T1911817157_5QI5_N.HO.IntraFreq.IntragNB.ExecAttOut.Cell5QI</t>
  </si>
  <si>
    <t>T1911817157_5QI5_N.HO.IntraFreq.IntragNB.ExecSuccOut.Cell5QI</t>
  </si>
  <si>
    <t>T1911817157_5QI5_N.HO.IntraFreq.IntragNB.PrepAttOut.Cell5QI</t>
  </si>
  <si>
    <t>T1911817157_5QI5_N.HO.IntraFreq.Ng.IntergNB.ExecAttOut.Cell5QI</t>
  </si>
  <si>
    <t>T1911817157_5QI5_N.HO.IntraFreq.Ng.IntergNB.ExecSuccOut.Cell5QI</t>
  </si>
  <si>
    <t>T1911817157_5QI5_N.HO.IntraFreq.Ng.IntergNB.PrepAttOut.Cell5QI</t>
  </si>
  <si>
    <t>T1911817157_5QI5_N.HO.IntraFreq.ReEst.Succ.Cell5QI</t>
  </si>
  <si>
    <t>T1911817157_5QI5_N.HO.IntraFreq.Xn.IntergNB.ExecAttOut.Cell5QI</t>
  </si>
  <si>
    <t>T1911817157_5QI5_N.HO.IntraFreq.Xn.IntergNB.ExecSuccOut.Cell5QI</t>
  </si>
  <si>
    <t>T1911817157_5QI5_N.HO.IntraFreq.Xn.IntergNB.PrepAttOut.Cell5QI</t>
  </si>
  <si>
    <t>T1911817157_5QI5_NR5GQoSIndicator</t>
  </si>
  <si>
    <t>T1911817157_5QI5_NRCellID</t>
  </si>
  <si>
    <t>T1911817157_5QI5_OBJECT</t>
  </si>
  <si>
    <t>T1911817157_5QI5_PLMN</t>
  </si>
  <si>
    <t>T1911817157_5QI5_RESULTTIME</t>
  </si>
  <si>
    <t>T1911817157_5QI5_USERLABEL</t>
  </si>
  <si>
    <t>T1911817157_5QI9_CELL_NAME</t>
  </si>
  <si>
    <t>T1911817157_5QI9_CellID</t>
  </si>
  <si>
    <t>T1911817157_5QI9_DST</t>
  </si>
  <si>
    <t>T1911817157_5QI9_ELEMENTTYPE</t>
  </si>
  <si>
    <t>T1911817157_5QI9_END_TIME</t>
  </si>
  <si>
    <t>T1911817157_5QI9_gNodeBFunctionName</t>
  </si>
  <si>
    <t>T1911817157_5QI9_gNodeBFunctionName_2</t>
  </si>
  <si>
    <t>T1911817157_5QI9_gNodeBID</t>
  </si>
  <si>
    <t>T1911817157_5QI9_granularityPeriod</t>
  </si>
  <si>
    <t>T1911817157_5QI9_MEASUREDOBJECTID</t>
  </si>
  <si>
    <t>T1911817157_5QI9_N.HO.InterFreq.IntragNB.ExecAttOut.Cell5QI</t>
  </si>
  <si>
    <t>T1911817157_5QI9_N.HO.InterFreq.IntragNB.ExecSuccOut.Cell5QI</t>
  </si>
  <si>
    <t>T1911817157_5QI9_N.HO.InterFreq.IntragNB.PrepAttOut.Cell5QI</t>
  </si>
  <si>
    <t>T1911817157_5QI9_N.HO.InterFreq.Ng.IntergNB.ExecAttOut.Cell5QI</t>
  </si>
  <si>
    <t>T1911817157_5QI9_N.HO.InterFreq.Ng.IntergNB.ExecSuccOut.Cell5QI</t>
  </si>
  <si>
    <t>T1911817157_5QI9_N.HO.InterFreq.Ng.IntergNB.PrepAttOut.Cell5QI</t>
  </si>
  <si>
    <t>T1911817157_5QI9_N.HO.InterFreq.ReEst.Succ.Cell5QI</t>
  </si>
  <si>
    <t>T1911817157_5QI9_N.HO.InterFreq.Xn.IntergNB.ExecAttOut.Cell5QI</t>
  </si>
  <si>
    <t>T1911817157_5QI9_N.HO.InterFreq.Xn.IntergNB.ExecSuccOut.Cell5QI</t>
  </si>
  <si>
    <t>T1911817157_5QI9_N.HO.InterFreq.Xn.IntergNB.PrepAttOut.Cell5QI</t>
  </si>
  <si>
    <t>T1911817157_5QI9_N.HO.IntraFreq.IntragNB.ExecAttOut.Cell5QI</t>
  </si>
  <si>
    <t>T1911817157_5QI9_N.HO.IntraFreq.IntragNB.ExecSuccOut.Cell5QI</t>
  </si>
  <si>
    <t>T1911817157_5QI9_N.HO.IntraFreq.IntragNB.PrepAttOut.Cell5QI</t>
  </si>
  <si>
    <t>T1911817157_5QI9_N.HO.IntraFreq.Ng.IntergNB.ExecAttOut.Cell5QI</t>
  </si>
  <si>
    <t>T1911817157_5QI9_N.HO.IntraFreq.Ng.IntergNB.ExecSuccOut.Cell5QI</t>
  </si>
  <si>
    <t>T1911817157_5QI9_N.HO.IntraFreq.Ng.IntergNB.PrepAttOut.Cell5QI</t>
  </si>
  <si>
    <t>T1911817157_5QI9_N.HO.IntraFreq.ReEst.Succ.Cell5QI</t>
  </si>
  <si>
    <t>T1911817157_5QI9_N.HO.IntraFreq.Xn.IntergNB.ExecAttOut.Cell5QI</t>
  </si>
  <si>
    <t>T1911817157_5QI9_N.HO.IntraFreq.Xn.IntergNB.ExecSuccOut.Cell5QI</t>
  </si>
  <si>
    <t>T1911817157_5QI9_N.HO.IntraFreq.Xn.IntergNB.PrepAttOut.Cell5QI</t>
  </si>
  <si>
    <t>T1911817157_5QI9_NR5GQoSIndicator</t>
  </si>
  <si>
    <t>T1911817157_5QI9_NRCellID</t>
  </si>
  <si>
    <t>T1911817157_5QI9_OBJECT</t>
  </si>
  <si>
    <t>T1911817157_5QI9_PLMN</t>
  </si>
  <si>
    <t>T1911817157_5QI9_RESULTTIME</t>
  </si>
  <si>
    <t>T1911817157_5QI9_USERLABEL</t>
  </si>
  <si>
    <t>T1911817158_5QI1_CELL_NAME</t>
  </si>
  <si>
    <t>T1911817158_5QI1_DST</t>
  </si>
  <si>
    <t>T1911817158_5QI1_ELEMENTTYPE</t>
  </si>
  <si>
    <t>T1911817158_5QI1_END_TIME</t>
  </si>
  <si>
    <t>T1911817158_5QI1_gNodeBFunctionName</t>
  </si>
  <si>
    <t>T1911817158_5QI1_gNodeBFunctionName_2</t>
  </si>
  <si>
    <t>T1911817158_5QI1_granularityPeriod</t>
  </si>
  <si>
    <t>T1911817158_5QI1_MEASUREDOBJECTID</t>
  </si>
  <si>
    <t>T1911817158_5QI1_MobileCountryCode</t>
  </si>
  <si>
    <t>T1911817158_5QI1_MobileNetworkCode</t>
  </si>
  <si>
    <t>T1911817158_5QI1_N.HO.InterFreq.IntragNB.ExecAttOut.Cell5QI.PLMN</t>
  </si>
  <si>
    <t>T1911817158_5QI1_N.HO.InterFreq.IntragNB.ExecSuccOut.Cell5QI.PLMN</t>
  </si>
  <si>
    <t>T1911817158_5QI1_N.HO.InterFreq.IntragNB.PrepAttOut.Cell5QI.PLMN</t>
  </si>
  <si>
    <t>T1911817158_5QI1_N.HO.InterFreq.Ng.IntergNB.ExecAttOut.Cell5QI.PLMN</t>
  </si>
  <si>
    <t>T1911817158_5QI1_N.HO.InterFreq.Ng.IntergNB.ExecSuccOut.Cell5QI.PLMN</t>
  </si>
  <si>
    <t>T1911817158_5QI1_N.HO.InterFreq.Ng.IntergNB.PrepAttOut.Cell5QI.PLMN</t>
  </si>
  <si>
    <t>T1911817158_5QI1_N.HO.InterFreq.Xn.IntergNB.ExecAttOut.Cell5QI.PLMN</t>
  </si>
  <si>
    <t>T1911817158_5QI1_N.HO.InterFreq.Xn.IntergNB.ExecSuccOut.Cell5QI.PLMN</t>
  </si>
  <si>
    <t>T1911817158_5QI1_N.HO.InterFreq.Xn.IntergNB.PrepAttOut.Cell5QI.PLMN</t>
  </si>
  <si>
    <t>T1911817158_5QI1_N.HO.IntraFreq.IntragNB.ExecAttOut.Cell5QI.PLMN</t>
  </si>
  <si>
    <t>T1911817158_5QI1_N.HO.IntraFreq.IntragNB.ExecSuccOut.Cell5QI.PLMN</t>
  </si>
  <si>
    <t>T1911817158_5QI1_N.HO.IntraFreq.IntragNB.PrepAttOut.Cell5QI.PLMN</t>
  </si>
  <si>
    <t>T1911817158_5QI1_N.HO.IntraFreq.Ng.IntergNB.ExecAttOut.Cell5QI.PLMN</t>
  </si>
  <si>
    <t>T1911817158_5QI1_N.HO.IntraFreq.Ng.IntergNB.ExecSuccOut.Cell5QI.PLMN</t>
  </si>
  <si>
    <t>T1911817158_5QI1_N.HO.IntraFreq.Ng.IntergNB.PrepAttOut.Cell5QI.PLMN</t>
  </si>
  <si>
    <t>T1911817158_5QI1_N.HO.IntraFreq.Xn.IntergNB.ExecAttOut.Cell5QI.PLMN</t>
  </si>
  <si>
    <t>T1911817158_5QI1_N.HO.IntraFreq.Xn.IntergNB.ExecSuccOut.Cell5QI.PLMN</t>
  </si>
  <si>
    <t>T1911817158_5QI1_N.HO.IntraFreq.Xn.IntergNB.PrepAttOut.Cell5QI.PLMN</t>
  </si>
  <si>
    <t>T1911817158_5QI1_NR5GQoSIndicator</t>
  </si>
  <si>
    <t>T1911817158_5QI1_NRCellID</t>
  </si>
  <si>
    <t>T1911817158_5QI1_OBJECT</t>
  </si>
  <si>
    <t>T1911817158_5QI1_OperatorID</t>
  </si>
  <si>
    <t>T1911817158_5QI1_PLMN</t>
  </si>
  <si>
    <t>T1911817158_5QI1_RESULTTIME</t>
  </si>
  <si>
    <t>T1911817158_5QI1_USERLABEL</t>
  </si>
  <si>
    <t>T1911817158_5QI5_CELL_NAME</t>
  </si>
  <si>
    <t>T1911817158_5QI5_DST</t>
  </si>
  <si>
    <t>T1911817158_5QI5_ELEMENTTYPE</t>
  </si>
  <si>
    <t>T1911817158_5QI5_END_TIME</t>
  </si>
  <si>
    <t>T1911817158_5QI5_gNodeBFunctionName</t>
  </si>
  <si>
    <t>T1911817158_5QI5_gNodeBFunctionName_2</t>
  </si>
  <si>
    <t>T1911817158_5QI5_granularityPeriod</t>
  </si>
  <si>
    <t>T1911817158_5QI5_MEASUREDOBJECTID</t>
  </si>
  <si>
    <t>T1911817158_5QI5_MobileCountryCode</t>
  </si>
  <si>
    <t>T1911817158_5QI5_MobileNetworkCode</t>
  </si>
  <si>
    <t>T1911817158_5QI5_N.HO.InterFreq.IntragNB.ExecAttOut.Cell5QI.PLMN</t>
  </si>
  <si>
    <t>T1911817158_5QI5_N.HO.InterFreq.IntragNB.ExecSuccOut.Cell5QI.PLMN</t>
  </si>
  <si>
    <t>T1911817158_5QI5_N.HO.InterFreq.IntragNB.PrepAttOut.Cell5QI.PLMN</t>
  </si>
  <si>
    <t>T1911817158_5QI5_N.HO.InterFreq.Ng.IntergNB.ExecAttOut.Cell5QI.PLMN</t>
  </si>
  <si>
    <t>T1911817158_5QI5_N.HO.InterFreq.Ng.IntergNB.ExecSuccOut.Cell5QI.PLMN</t>
  </si>
  <si>
    <t>T1911817158_5QI5_N.HO.InterFreq.Ng.IntergNB.PrepAttOut.Cell5QI.PLMN</t>
  </si>
  <si>
    <t>T1911817158_5QI5_N.HO.InterFreq.Xn.IntergNB.ExecAttOut.Cell5QI.PLMN</t>
  </si>
  <si>
    <t>T1911817158_5QI5_N.HO.InterFreq.Xn.IntergNB.ExecSuccOut.Cell5QI.PLMN</t>
  </si>
  <si>
    <t>T1911817158_5QI5_N.HO.InterFreq.Xn.IntergNB.PrepAttOut.Cell5QI.PLMN</t>
  </si>
  <si>
    <t>T1911817158_5QI5_N.HO.IntraFreq.IntragNB.ExecAttOut.Cell5QI.PLMN</t>
  </si>
  <si>
    <t>T1911817158_5QI5_N.HO.IntraFreq.IntragNB.ExecSuccOut.Cell5QI.PLMN</t>
  </si>
  <si>
    <t>T1911817158_5QI5_N.HO.IntraFreq.IntragNB.PrepAttOut.Cell5QI.PLMN</t>
  </si>
  <si>
    <t>T1911817158_5QI5_N.HO.IntraFreq.Ng.IntergNB.ExecAttOut.Cell5QI.PLMN</t>
  </si>
  <si>
    <t>T1911817158_5QI5_N.HO.IntraFreq.Ng.IntergNB.ExecSuccOut.Cell5QI.PLMN</t>
  </si>
  <si>
    <t>T1911817158_5QI5_N.HO.IntraFreq.Ng.IntergNB.PrepAttOut.Cell5QI.PLMN</t>
  </si>
  <si>
    <t>T1911817158_5QI5_N.HO.IntraFreq.Xn.IntergNB.ExecAttOut.Cell5QI.PLMN</t>
  </si>
  <si>
    <t>T1911817158_5QI5_N.HO.IntraFreq.Xn.IntergNB.ExecSuccOut.Cell5QI.PLMN</t>
  </si>
  <si>
    <t>T1911817158_5QI5_N.HO.IntraFreq.Xn.IntergNB.PrepAttOut.Cell5QI.PLMN</t>
  </si>
  <si>
    <t>T1911817158_5QI5_NR5GQoSIndicator</t>
  </si>
  <si>
    <t>T1911817158_5QI5_NRCellID</t>
  </si>
  <si>
    <t>T1911817158_5QI5_OBJECT</t>
  </si>
  <si>
    <t>T1911817158_5QI5_OperatorID</t>
  </si>
  <si>
    <t>T1911817158_5QI5_PLMN</t>
  </si>
  <si>
    <t>T1911817158_5QI5_RESULTTIME</t>
  </si>
  <si>
    <t>T1911817158_5QI5_USERLABEL</t>
  </si>
  <si>
    <t>T1911817158_5QI9_CELL_NAME</t>
  </si>
  <si>
    <t>T1911817158_5QI9_DST</t>
  </si>
  <si>
    <t>T1911817158_5QI9_ELEMENTTYPE</t>
  </si>
  <si>
    <t>T1911817158_5QI9_END_TIME</t>
  </si>
  <si>
    <t>T1911817158_5QI9_gNodeBFunctionName</t>
  </si>
  <si>
    <t>T1911817158_5QI9_gNodeBFunctionName_2</t>
  </si>
  <si>
    <t>T1911817158_5QI9_granularityPeriod</t>
  </si>
  <si>
    <t>T1911817158_5QI9_MEASUREDOBJECTID</t>
  </si>
  <si>
    <t>T1911817158_5QI9_MobileCountryCode</t>
  </si>
  <si>
    <t>T1911817158_5QI9_MobileNetworkCode</t>
  </si>
  <si>
    <t>T1911817158_5QI9_N.HO.InterFreq.IntragNB.ExecAttOut.Cell5QI.PLMN</t>
  </si>
  <si>
    <t>T1911817158_5QI9_N.HO.InterFreq.IntragNB.ExecSuccOut.Cell5QI.PLMN</t>
  </si>
  <si>
    <t>T1911817158_5QI9_N.HO.InterFreq.IntragNB.PrepAttOut.Cell5QI.PLMN</t>
  </si>
  <si>
    <t>T1911817158_5QI9_N.HO.InterFreq.Ng.IntergNB.ExecAttOut.Cell5QI.PLMN</t>
  </si>
  <si>
    <t>T1911817158_5QI9_N.HO.InterFreq.Ng.IntergNB.ExecSuccOut.Cell5QI.PLMN</t>
  </si>
  <si>
    <t>T1911817158_5QI9_N.HO.InterFreq.Ng.IntergNB.PrepAttOut.Cell5QI.PLMN</t>
  </si>
  <si>
    <t>T1911817158_5QI9_N.HO.InterFreq.Xn.IntergNB.ExecAttOut.Cell5QI.PLMN</t>
  </si>
  <si>
    <t>T1911817158_5QI9_N.HO.InterFreq.Xn.IntergNB.ExecSuccOut.Cell5QI.PLMN</t>
  </si>
  <si>
    <t>T1911817158_5QI9_N.HO.InterFreq.Xn.IntergNB.PrepAttOut.Cell5QI.PLMN</t>
  </si>
  <si>
    <t>T1911817158_5QI9_N.HO.IntraFreq.IntragNB.ExecAttOut.Cell5QI.PLMN</t>
  </si>
  <si>
    <t>T1911817158_5QI9_N.HO.IntraFreq.IntragNB.ExecSuccOut.Cell5QI.PLMN</t>
  </si>
  <si>
    <t>T1911817158_5QI9_N.HO.IntraFreq.IntragNB.PrepAttOut.Cell5QI.PLMN</t>
  </si>
  <si>
    <t>T1911817158_5QI9_N.HO.IntraFreq.Ng.IntergNB.ExecAttOut.Cell5QI.PLMN</t>
  </si>
  <si>
    <t>T1911817158_5QI9_N.HO.IntraFreq.Ng.IntergNB.ExecSuccOut.Cell5QI.PLMN</t>
  </si>
  <si>
    <t>T1911817158_5QI9_N.HO.IntraFreq.Ng.IntergNB.PrepAttOut.Cell5QI.PLMN</t>
  </si>
  <si>
    <t>T1911817158_5QI9_N.HO.IntraFreq.Xn.IntergNB.ExecAttOut.Cell5QI.PLMN</t>
  </si>
  <si>
    <t>T1911817158_5QI9_N.HO.IntraFreq.Xn.IntergNB.ExecSuccOut.Cell5QI.PLMN</t>
  </si>
  <si>
    <t>T1911817158_5QI9_N.HO.IntraFreq.Xn.IntergNB.PrepAttOut.Cell5QI.PLMN</t>
  </si>
  <si>
    <t>T1911817158_5QI9_NR5GQoSIndicator</t>
  </si>
  <si>
    <t>T1911817158_5QI9_NRCellID</t>
  </si>
  <si>
    <t>T1911817158_5QI9_OBJECT</t>
  </si>
  <si>
    <t>T1911817158_5QI9_OperatorID</t>
  </si>
  <si>
    <t>T1911817158_5QI9_PLMN</t>
  </si>
  <si>
    <t>T1911817158_5QI9_RESULTTIME</t>
  </si>
  <si>
    <t>T1911817158_5QI9_USERLABEL</t>
  </si>
  <si>
    <t>T1911817261_CQI1_CELL_NAME</t>
  </si>
  <si>
    <t>T1911817261_CQI1_DST</t>
  </si>
  <si>
    <t>T1911817261_CQI1_ELEMENTTYPE</t>
  </si>
  <si>
    <t>T1911817261_CQI1_END_TIME</t>
  </si>
  <si>
    <t>T1911817261_CQI1_gNodeBFunctionName</t>
  </si>
  <si>
    <t>T1911817261_CQI1_granularityPeriod</t>
  </si>
  <si>
    <t>T1911817261_CQI1_MEASUREDOBJECTID</t>
  </si>
  <si>
    <t>T1911817261_CQI1_N.NsaDc.SgNB.AbnormRel.QCI</t>
  </si>
  <si>
    <t>T1911817261_CQI1_N.NsaDc.SgNB.Add.Att.QCI</t>
  </si>
  <si>
    <t>T1911817261_CQI1_N.NsaDc.SgNB.Add.Succ.QCI</t>
  </si>
  <si>
    <t>T1911817261_CQI1_N.NsaDc.SgNB.Rel.InitialAdd.RachFail.QCI</t>
  </si>
  <si>
    <t>T1911817261_CQI1_N.NsaDc.SgNB.Rel.MeNBTrigger.NormalRel.QCI</t>
  </si>
  <si>
    <t>T1911817261_CQI1_N.NsaDc.SgNB.Rel.QCI</t>
  </si>
  <si>
    <t>T1911817261_CQI1_N.NsaDc.SgNB.Rel.SgNBTrigger.QCI</t>
  </si>
  <si>
    <t>T1911817261_CQI1_NRCellID</t>
  </si>
  <si>
    <t>T1911817261_CQI1_OBJECT</t>
  </si>
  <si>
    <t>T1911817261_CQI1_PLMN</t>
  </si>
  <si>
    <t>T1911817261_CQI1_QoSClassIdentifier</t>
  </si>
  <si>
    <t>T1911817261_CQI1_RESULTTIME</t>
  </si>
  <si>
    <t>T1911817261_CQI1_USERLABEL</t>
  </si>
  <si>
    <t>T1911817261_CQI5_CELL_NAME</t>
  </si>
  <si>
    <t>T1911817261_CQI5_DST</t>
  </si>
  <si>
    <t>T1911817261_CQI5_ELEMENTTYPE</t>
  </si>
  <si>
    <t>T1911817261_CQI5_END_TIME</t>
  </si>
  <si>
    <t>T1911817261_CQI5_gNodeBFunctionName</t>
  </si>
  <si>
    <t>T1911817261_CQI5_granularityPeriod</t>
  </si>
  <si>
    <t>T1911817261_CQI5_MEASUREDOBJECTID</t>
  </si>
  <si>
    <t>T1911817261_CQI5_N.NsaDc.SgNB.AbnormRel.QCI</t>
  </si>
  <si>
    <t>T1911817261_CQI5_N.NsaDc.SgNB.Add.Att.QCI</t>
  </si>
  <si>
    <t>T1911817261_CQI5_N.NsaDc.SgNB.Add.Succ.QCI</t>
  </si>
  <si>
    <t>T1911817261_CQI5_N.NsaDc.SgNB.Rel.InitialAdd.RachFail.QCI</t>
  </si>
  <si>
    <t>T1911817261_CQI5_N.NsaDc.SgNB.Rel.MeNBTrigger.NormalRel.QCI</t>
  </si>
  <si>
    <t>T1911817261_CQI5_N.NsaDc.SgNB.Rel.QCI</t>
  </si>
  <si>
    <t>T1911817261_CQI5_N.NsaDc.SgNB.Rel.SgNBTrigger.QCI</t>
  </si>
  <si>
    <t>T1911817261_CQI5_NRCellID</t>
  </si>
  <si>
    <t>T1911817261_CQI5_OBJECT</t>
  </si>
  <si>
    <t>T1911817261_CQI5_PLMN</t>
  </si>
  <si>
    <t>T1911817261_CQI5_QoSClassIdentifier</t>
  </si>
  <si>
    <t>T1911817261_CQI5_RESULTTIME</t>
  </si>
  <si>
    <t>T1911817261_CQI5_USERLABEL</t>
  </si>
  <si>
    <t>T1911817261_CQI9_CELL_NAME</t>
  </si>
  <si>
    <t>T1911817261_CQI9_DST</t>
  </si>
  <si>
    <t>T1911817261_CQI9_ELEMENTTYPE</t>
  </si>
  <si>
    <t>T1911817261_CQI9_END_TIME</t>
  </si>
  <si>
    <t>T1911817261_CQI9_gNodeBFunctionName</t>
  </si>
  <si>
    <t>T1911817261_CQI9_granularityPeriod</t>
  </si>
  <si>
    <t>T1911817261_CQI9_MEASUREDOBJECTID</t>
  </si>
  <si>
    <t>T1911817261_CQI9_N.NsaDc.SgNB.AbnormRel.QCI</t>
  </si>
  <si>
    <t>T1911817261_CQI9_N.NsaDc.SgNB.Add.Att.QCI</t>
  </si>
  <si>
    <t>T1911817261_CQI9_N.NsaDc.SgNB.Add.Succ.QCI</t>
  </si>
  <si>
    <t>T1911817261_CQI9_N.NsaDc.SgNB.Rel.InitialAdd.RachFail.QCI</t>
  </si>
  <si>
    <t>T1911817261_CQI9_N.NsaDc.SgNB.Rel.MeNBTrigger.NormalRel.QCI</t>
  </si>
  <si>
    <t>T1911817261_CQI9_N.NsaDc.SgNB.Rel.QCI</t>
  </si>
  <si>
    <t>T1911817261_CQI9_N.NsaDc.SgNB.Rel.SgNBTrigger.QCI</t>
  </si>
  <si>
    <t>T1911817261_CQI9_NRCellID</t>
  </si>
  <si>
    <t>T1911817261_CQI9_OBJECT</t>
  </si>
  <si>
    <t>T1911817261_CQI9_PLMN</t>
  </si>
  <si>
    <t>T1911817261_CQI9_QoSClassIdentifier</t>
  </si>
  <si>
    <t>T1911817261_CQI9_RESULTTIME</t>
  </si>
  <si>
    <t>T1911817261_CQI9_USERLABEL</t>
  </si>
  <si>
    <t>T1914437646_CELL_NAME</t>
  </si>
  <si>
    <t>T1914437646_DST</t>
  </si>
  <si>
    <t>T1914437646_ELEMENTTYPE</t>
  </si>
  <si>
    <t>T1914437646_END_TIME</t>
  </si>
  <si>
    <t>T1914437646_gNodeBFunctionName</t>
  </si>
  <si>
    <t>T1914437646_granularityPeriod</t>
  </si>
  <si>
    <t>T1914437646_MEASUREDOBJECTID</t>
  </si>
  <si>
    <t>T1914437646_MobileCountryCode</t>
  </si>
  <si>
    <t>T1914437646_MobileNetworkCode</t>
  </si>
  <si>
    <t>T1914437646_N.User.RRCConn.Avg.Ns</t>
  </si>
  <si>
    <t>T1914437646_N.User.RRCConn.Max.Ns</t>
  </si>
  <si>
    <t>T1914437646_NRCellID</t>
  </si>
  <si>
    <t>T1914437646_Object</t>
  </si>
  <si>
    <t>T1914437646_OperatorID</t>
  </si>
  <si>
    <t>T1914437646_PLMN</t>
  </si>
  <si>
    <t>T1914437646_RESULTTIME</t>
  </si>
  <si>
    <t>T1914437646_SliceDifferentiator</t>
  </si>
  <si>
    <t>T1914437646_SliceServiceType</t>
  </si>
  <si>
    <t>T1914437646_USERLABEL</t>
  </si>
  <si>
    <t>T1914437647_CELL_NAME</t>
  </si>
  <si>
    <t>T1914437647_DST</t>
  </si>
  <si>
    <t>T1914437647_ELEMENTTYPE</t>
  </si>
  <si>
    <t>T1914437647_END_TIME</t>
  </si>
  <si>
    <t>T1914437647_gNodeBFunctionName</t>
  </si>
  <si>
    <t>T1914437647_granularityPeriod</t>
  </si>
  <si>
    <t>T1914437647_MEASUREDOBJECTID</t>
  </si>
  <si>
    <t>T1914437647_MobileCountryCode</t>
  </si>
  <si>
    <t>T1914437647_MobileNetworkCode</t>
  </si>
  <si>
    <t>T1914437647_N.BWP.ThpTime.DL.RmvLastSlot.Ns</t>
  </si>
  <si>
    <t>T1914437647_N.BWP.ThpVol.DL.LastSlot.Ns</t>
  </si>
  <si>
    <t>T1914437647_N.BWP.ThpVol.DL.Ns</t>
  </si>
  <si>
    <t>T1914437647_N.RLC.DL.TrfSDU.PktUuTrans.Loss.Ns</t>
  </si>
  <si>
    <t>T1914437647_N.ThpTime.DL.RmvLastSlot.Ns</t>
  </si>
  <si>
    <t>T1914437647_N.ThpTime.UE.UL.RmvSmallPkt.Ns</t>
  </si>
  <si>
    <t>T1914437647_N.ThpVol.DL.LastSlot.Ns</t>
  </si>
  <si>
    <t>T1914437647_N.ThpVol.DL.Ns</t>
  </si>
  <si>
    <t>T1914437647_N.ThpVol.UE.UL.SmallPkt.Ns</t>
  </si>
  <si>
    <t>T1914437647_N.ThpVol.UL.Ns</t>
  </si>
  <si>
    <t>T1914437647_N.ThpVolForRate.UL.Ns</t>
  </si>
  <si>
    <t>T1914437647_NR5GQoSIndicator</t>
  </si>
  <si>
    <t>T1914437647_NRDUCellID</t>
  </si>
  <si>
    <t>T1914437647_Object</t>
  </si>
  <si>
    <t>T1914437647_OperatorID</t>
  </si>
  <si>
    <t>T1914437647_PLMN</t>
  </si>
  <si>
    <t>T1914437647_RESULTTIME</t>
  </si>
  <si>
    <t>T1914437647_SliceDifferentiator</t>
  </si>
  <si>
    <t>T1914437647_SliceServiceType</t>
  </si>
  <si>
    <t>T1914437647_USERLABEL</t>
  </si>
  <si>
    <t>T1914437648_CELL_NAME</t>
  </si>
  <si>
    <t>T1914437648_DST</t>
  </si>
  <si>
    <t>T1914437648_ELEMENTTYPE</t>
  </si>
  <si>
    <t>T1914437648_END_TIME</t>
  </si>
  <si>
    <t>T1914437648_gNodeBFunctionName</t>
  </si>
  <si>
    <t>T1914437648_granularityPeriod</t>
  </si>
  <si>
    <t>T1914437648_MEASUREDOBJECTID</t>
  </si>
  <si>
    <t>T1914437648_MobileCountryCode</t>
  </si>
  <si>
    <t>T1914437648_MobileNetworkCode</t>
  </si>
  <si>
    <t>T1914437648_N.PDCP.DL.TrfPDU.TxPackets.Ns</t>
  </si>
  <si>
    <t>T1914437648_N.PDCP.DL.TrfSDU.TxPacket.Discard.Ns</t>
  </si>
  <si>
    <t>T1914437648_N.PDCP.UL.TrfPDU.RxPackets.Ns</t>
  </si>
  <si>
    <t>T1914437648_N.PDCP.UL.TrfSDU.RxPacket.Loss.Ns</t>
  </si>
  <si>
    <t>T1914437648_N.PDCP.Vol.DL.TrfPDU.Tx.Ns</t>
  </si>
  <si>
    <t>T1914437648_N.PDCP.Vol.UL.TrfPDU.Rx.Ns</t>
  </si>
  <si>
    <t>T1914437648_NRCellID</t>
  </si>
  <si>
    <t>T1914437648_Object</t>
  </si>
  <si>
    <t>T1914437648_OperatorID</t>
  </si>
  <si>
    <t>T1914437648_PLMN</t>
  </si>
  <si>
    <t>T1914437648_RESULTTIME</t>
  </si>
  <si>
    <t>T1914437648_SliceDifferentiator</t>
  </si>
  <si>
    <t>T1914437648_SliceServiceType</t>
  </si>
  <si>
    <t>T1914437648_USERLABEL</t>
  </si>
  <si>
    <t>T1914437649_CELL_NAME</t>
  </si>
  <si>
    <t>T1914437649_DST</t>
  </si>
  <si>
    <t>T1914437649_ELEMENTTYPE</t>
  </si>
  <si>
    <t>T1914437649_END_TIME</t>
  </si>
  <si>
    <t>T1914437649_gNodeBFunctionName</t>
  </si>
  <si>
    <t>T1914437649_granularityPeriod</t>
  </si>
  <si>
    <t>T1914437649_MEASUREDOBJECTID</t>
  </si>
  <si>
    <t>T1914437649_MobileCountryCode</t>
  </si>
  <si>
    <t>T1914437649_MobileNetworkCode</t>
  </si>
  <si>
    <t>T1914437649_N.QosFlow.AbnormRel.AMF.Ns</t>
  </si>
  <si>
    <t>T1914437649_N.QosFlow.AbnormRel.Ns</t>
  </si>
  <si>
    <t>T1914437649_N.QosFlow.AbnormRel.TNL.Ns</t>
  </si>
  <si>
    <t>T1914437649_N.QosFlow.AMF.Mod.Att.Ns</t>
  </si>
  <si>
    <t>T1914437649_N.QosFlow.AMF.Mod.Att.Ns.EPSFB</t>
  </si>
  <si>
    <t>T1914437649_N.QosFlow.AMF.Mod.Succ.Ns</t>
  </si>
  <si>
    <t>T1914437649_N.QosFlow.Avg.Ns</t>
  </si>
  <si>
    <t>T1914437649_N.QosFlow.Est.Att.EmcFB.Ns</t>
  </si>
  <si>
    <t>T1914437649_N.QosFlow.Est.Att.Ns</t>
  </si>
  <si>
    <t>T1914437649_N.QosFlow.Est.Att.Ns.EPSFB</t>
  </si>
  <si>
    <t>T1914437649_N.QosFlow.Est.Succ.Ns</t>
  </si>
  <si>
    <t>T1914437649_N.QosFlow.FailEst.AMF.SyntaxError.Ns</t>
  </si>
  <si>
    <t>T1914437649_N.QosFlow.FailEst.Conflict.Ns</t>
  </si>
  <si>
    <t>T1914437649_N.QosFlow.FailEst.NoRadioRes.Ns</t>
  </si>
  <si>
    <t>T1914437649_N.QosFlow.FailEst.ResNotAvailForNs.Ns</t>
  </si>
  <si>
    <t>T1914437649_N.QosFlow.FailEst.TNL.Ns</t>
  </si>
  <si>
    <t>T1914437649_N.QosFlow.FailEst.UeNoReply.Ns</t>
  </si>
  <si>
    <t>T1914437649_N.QosFlow.HoOut.Ns</t>
  </si>
  <si>
    <t>T1914437649_N.QosFlow.InitEst.Att.Ns</t>
  </si>
  <si>
    <t>T1914437649_N.QosFlow.InitEst.Succ.Ns</t>
  </si>
  <si>
    <t>T1914437649_N.QosFlow.Max.Ns</t>
  </si>
  <si>
    <t>T1914437649_N.QosFlow.NormRel.AMF.Ns</t>
  </si>
  <si>
    <t>T1914437649_N.QosFlow.NormRel.Ns</t>
  </si>
  <si>
    <t>T1914437649_NRCellID</t>
  </si>
  <si>
    <t>T1914437649_Object</t>
  </si>
  <si>
    <t>T1914437649_OperatorID</t>
  </si>
  <si>
    <t>T1914437649_PLMN</t>
  </si>
  <si>
    <t>T1914437649_RESULTTIME</t>
  </si>
  <si>
    <t>T1914437649_SliceDifferentiator</t>
  </si>
  <si>
    <t>T1914437649_SliceServiceType</t>
  </si>
  <si>
    <t>T1914437649_USERLABEL</t>
  </si>
  <si>
    <t>T1914437650_CELL_NAME</t>
  </si>
  <si>
    <t>T1914437650_DST</t>
  </si>
  <si>
    <t>T1914437650_ELEMENTTYPE</t>
  </si>
  <si>
    <t>T1914437650_END_TIME</t>
  </si>
  <si>
    <t>T1914437650_gNodeBFunctionName</t>
  </si>
  <si>
    <t>T1914437650_granularityPeriod</t>
  </si>
  <si>
    <t>T1914437650_MEASUREDOBJECTID</t>
  </si>
  <si>
    <t>T1914437650_MobileCountryCode</t>
  </si>
  <si>
    <t>T1914437650_MobileNetworkCode</t>
  </si>
  <si>
    <t>T1914437650_N.QoS.DL.PktDelayAirInterface.Num.Ns</t>
  </si>
  <si>
    <t>T1914437650_N.QoS.DL.PktDelayAirInterface.Time.Ns</t>
  </si>
  <si>
    <t>T1914437650_N.QoS.DL.PktDelaygNBDU.Num.Ns</t>
  </si>
  <si>
    <t>T1914437650_N.QoS.DL.PktDelaygNBDU.Time.Ns</t>
  </si>
  <si>
    <t>T1914437650_NR5GQoSIndicator</t>
  </si>
  <si>
    <t>T1914437650_NRDUCellID</t>
  </si>
  <si>
    <t>T1914437650_Object</t>
  </si>
  <si>
    <t>T1914437650_OperatorID</t>
  </si>
  <si>
    <t>T1914437650_PLMN</t>
  </si>
  <si>
    <t>T1914437650_RESULTTIME</t>
  </si>
  <si>
    <t>T1914437650_SliceDifferentiator</t>
  </si>
  <si>
    <t>T1914437650_SliceServiceType</t>
  </si>
  <si>
    <t>T1914437650_USERLABEL</t>
  </si>
  <si>
    <t>T1914437651_CELL_NAME</t>
  </si>
  <si>
    <t>T1914437651_DST</t>
  </si>
  <si>
    <t>T1914437651_ELEMENTTYPE</t>
  </si>
  <si>
    <t>T1914437651_END_TIME</t>
  </si>
  <si>
    <t>T1914437651_gNodeBFunctionName</t>
  </si>
  <si>
    <t>T1914437651_granularityPeriod</t>
  </si>
  <si>
    <t>T1914437651_MEASUREDOBJECTID</t>
  </si>
  <si>
    <t>T1914437651_MobileCountryCode</t>
  </si>
  <si>
    <t>T1914437651_MobileNetworkCode</t>
  </si>
  <si>
    <t>T1914437651_N.PRBUsed.DL.Avg.Ns</t>
  </si>
  <si>
    <t>T1914437651_N.PRBUsed.UL.Avg.Ns</t>
  </si>
  <si>
    <t>T1914437651_NR5GQoSIndicator</t>
  </si>
  <si>
    <t>T1914437651_NRDUCellID</t>
  </si>
  <si>
    <t>T1914437651_Object</t>
  </si>
  <si>
    <t>T1914437651_OperatorID</t>
  </si>
  <si>
    <t>T1914437651_PLMN</t>
  </si>
  <si>
    <t>T1914437651_RESULTTIME</t>
  </si>
  <si>
    <t>T1914437651_SliceDifferentiator</t>
  </si>
  <si>
    <t>T1914437651_SliceServiceType</t>
  </si>
  <si>
    <t>T1914437651_USERLABEL</t>
  </si>
  <si>
    <t>T1914437652_CELL_NAME</t>
  </si>
  <si>
    <t>T1914437652_DST</t>
  </si>
  <si>
    <t>T1914437652_ELEMENTTYPE</t>
  </si>
  <si>
    <t>T1914437652_END_TIME</t>
  </si>
  <si>
    <t>T1914437652_gNodeBFunctionName</t>
  </si>
  <si>
    <t>T1914437652_granularityPeriod</t>
  </si>
  <si>
    <t>T1914437652_MEASUREDOBJECTID</t>
  </si>
  <si>
    <t>T1914437652_MobileCountryCode</t>
  </si>
  <si>
    <t>T1914437652_MobileNetworkCode</t>
  </si>
  <si>
    <t>T1914437652_N.HO.IntraFreq.IntraRAT.ExecSuccOut.Ns</t>
  </si>
  <si>
    <t>T1914437652_N.HO.IntraFreq.IntraRAT.PrepAttOut.Ns</t>
  </si>
  <si>
    <t>T1914437652_N.HO.IntraRAT.ExecAttOut.Ns</t>
  </si>
  <si>
    <t>T1914437652_N.HO.IntraRAT.ExecSuccOut.Ns</t>
  </si>
  <si>
    <t>T1914437652_N.HO.IntraRAT.PrepAttOut.Ns</t>
  </si>
  <si>
    <t>T1914437652_NRCellID</t>
  </si>
  <si>
    <t>T1914437652_Object</t>
  </si>
  <si>
    <t>T1914437652_OperatorID</t>
  </si>
  <si>
    <t>T1914437652_PLMN</t>
  </si>
  <si>
    <t>T1914437652_RESULTTIME</t>
  </si>
  <si>
    <t>T1914437652_SliceDifferentiator</t>
  </si>
  <si>
    <t>T1914437652_SliceServiceType</t>
  </si>
  <si>
    <t>T1914437652_USERLABEL</t>
  </si>
  <si>
    <t>T1914437653_CELL_NAME</t>
  </si>
  <si>
    <t>T1914437653_DST</t>
  </si>
  <si>
    <t>T1914437653_ELEMENTTYPE</t>
  </si>
  <si>
    <t>T1914437653_END_TIME</t>
  </si>
  <si>
    <t>T1914437653_gNodeBFunctionName</t>
  </si>
  <si>
    <t>T1914437653_granularityPeriod</t>
  </si>
  <si>
    <t>T1914437653_MEASUREDOBJECTID</t>
  </si>
  <si>
    <t>T1914437653_MobileCountryCode</t>
  </si>
  <si>
    <t>T1914437653_MobileNetworkCode</t>
  </si>
  <si>
    <t>T1914437653_N.User.RRCConn.Active.Avg.Ns</t>
  </si>
  <si>
    <t>T1914437653_N.User.RRCConn.Active.Max.Ns</t>
  </si>
  <si>
    <t>T1914437653_NR5GQoSIndicator</t>
  </si>
  <si>
    <t>T1914437653_NRDUCellID</t>
  </si>
  <si>
    <t>T1914437653_OBJECT</t>
  </si>
  <si>
    <t>T1914437653_OperatorID</t>
  </si>
  <si>
    <t>T1914437653_PLMN</t>
  </si>
  <si>
    <t>T1914437653_RESULTTIME</t>
  </si>
  <si>
    <t>T1914437653_SliceDifferentiator</t>
  </si>
  <si>
    <t>T1914437653_SliceServiceType</t>
  </si>
  <si>
    <t>T1914437653_USERLABEL</t>
  </si>
  <si>
    <t>T1914437654_5QI1_CELL_NAME</t>
  </si>
  <si>
    <t>T1914437654_5QI1_DST</t>
  </si>
  <si>
    <t>T1914437654_5QI1_ELEMENTTYPE</t>
  </si>
  <si>
    <t>T1914437654_5QI1_END_TIME</t>
  </si>
  <si>
    <t>T1914437654_5QI1_gNodeBFunctionName</t>
  </si>
  <si>
    <t>T1914437654_5QI1_granularityPeriod</t>
  </si>
  <si>
    <t>T1914437654_5QI1_MEASUREDOBJECTID</t>
  </si>
  <si>
    <t>T1914437654_5QI1_MobileCountryCode</t>
  </si>
  <si>
    <t>T1914437654_5QI1_MobileNetworkCode</t>
  </si>
  <si>
    <t>T1914437654_5QI1_N.DL.DuCell5QI.Delay.Avg.Ns.Index0</t>
  </si>
  <si>
    <t>T1914437654_5QI1_N.DL.DuCell5QI.Delay.Avg.Ns.Index1</t>
  </si>
  <si>
    <t>T1914437654_5QI1_N.DL.DuCell5QI.Delay.Avg.Ns.Index2</t>
  </si>
  <si>
    <t>T1914437654_5QI1_N.DL.DuCell5QI.Delay.Avg.Ns.Index3</t>
  </si>
  <si>
    <t>T1914437654_5QI1_N.DL.DuCell5QI.Delay.Avg.Ns.Index4</t>
  </si>
  <si>
    <t>T1914437654_5QI1_N.DL.DuCell5QI.Delay.Avg.Ns.Index5</t>
  </si>
  <si>
    <t>T1914437654_5QI1_N.MAC.UL.DuCell5QI.Delay.Ns</t>
  </si>
  <si>
    <t>T1914437654_5QI1_N.MAC.UL.Packets.DuCell5QI.Ns</t>
  </si>
  <si>
    <t>T1914437654_5QI1_N.QoS.DL.PktDelayAirInterface.Num.DuCell5QI.Ns</t>
  </si>
  <si>
    <t>T1914437654_5QI1_N.QoS.DL.PktDelayAirInterface.Time.DuCell5QI.Ns</t>
  </si>
  <si>
    <t>T1914437654_5QI1_N.QoS.DL.PktDelaygNBDU.Num.DuCell5QI.Ns</t>
  </si>
  <si>
    <t>T1914437654_5QI1_N.QoS.DL.PktDelaygNBDU.Time.DuCell5QI.Ns</t>
  </si>
  <si>
    <t>T1914437654_5QI1_N.RLC.UL.DuCell5QI.Delay.Ns</t>
  </si>
  <si>
    <t>T1914437654_5QI1_N.RLC.UL.Packets.DuCell5QI.Ns</t>
  </si>
  <si>
    <t>T1914437654_5QI1_NR5GQoSIndicator</t>
  </si>
  <si>
    <t>T1914437654_5QI1_NRDUCellID</t>
  </si>
  <si>
    <t>T1914437654_5QI1_OBJECT</t>
  </si>
  <si>
    <t>T1914437654_5QI1_OperatorID</t>
  </si>
  <si>
    <t>T1914437654_5QI1_PLMN</t>
  </si>
  <si>
    <t>T1914437654_5QI1_RESULTTIME</t>
  </si>
  <si>
    <t>T1914437654_5QI1_SliceDifferentiator</t>
  </si>
  <si>
    <t>T1914437654_5QI1_SliceServiceType</t>
  </si>
  <si>
    <t>T1914437654_5QI1_USERLABEL</t>
  </si>
  <si>
    <t>T1914437654_5QI5_CELL_NAME</t>
  </si>
  <si>
    <t>T1914437654_5QI5_DST</t>
  </si>
  <si>
    <t>T1914437654_5QI5_ELEMENTTYPE</t>
  </si>
  <si>
    <t>T1914437654_5QI5_END_TIME</t>
  </si>
  <si>
    <t>T1914437654_5QI5_gNodeBFunctionName</t>
  </si>
  <si>
    <t>T1914437654_5QI5_granularityPeriod</t>
  </si>
  <si>
    <t>T1914437654_5QI5_MEASUREDOBJECTID</t>
  </si>
  <si>
    <t>T1914437654_5QI5_MobileCountryCode</t>
  </si>
  <si>
    <t>T1914437654_5QI5_MobileNetworkCode</t>
  </si>
  <si>
    <t>T1914437654_5QI5_N.DL.DuCell5QI.Delay.Avg.Ns.Index0</t>
  </si>
  <si>
    <t>T1914437654_5QI5_N.DL.DuCell5QI.Delay.Avg.Ns.Index1</t>
  </si>
  <si>
    <t>T1914437654_5QI5_N.DL.DuCell5QI.Delay.Avg.Ns.Index2</t>
  </si>
  <si>
    <t>T1914437654_5QI5_N.DL.DuCell5QI.Delay.Avg.Ns.Index3</t>
  </si>
  <si>
    <t>T1914437654_5QI5_N.DL.DuCell5QI.Delay.Avg.Ns.Index4</t>
  </si>
  <si>
    <t>T1914437654_5QI5_N.DL.DuCell5QI.Delay.Avg.Ns.Index5</t>
  </si>
  <si>
    <t>T1914437654_5QI5_N.MAC.UL.DuCell5QI.Delay.Ns</t>
  </si>
  <si>
    <t>T1914437654_5QI5_N.MAC.UL.Packets.DuCell5QI.Ns</t>
  </si>
  <si>
    <t>T1914437654_5QI5_N.QoS.DL.PktDelayAirInterface.Num.DuCell5QI.Ns</t>
  </si>
  <si>
    <t>T1914437654_5QI5_N.QoS.DL.PktDelayAirInterface.Time.DuCell5QI.Ns</t>
  </si>
  <si>
    <t>T1914437654_5QI5_N.QoS.DL.PktDelaygNBDU.Num.DuCell5QI.Ns</t>
  </si>
  <si>
    <t>T1914437654_5QI5_N.QoS.DL.PktDelaygNBDU.Time.DuCell5QI.Ns</t>
  </si>
  <si>
    <t>T1914437654_5QI5_N.RLC.UL.DuCell5QI.Delay.Ns</t>
  </si>
  <si>
    <t>T1914437654_5QI5_N.RLC.UL.Packets.DuCell5QI.Ns</t>
  </si>
  <si>
    <t>T1914437654_5QI5_NR5GQoSIndicator</t>
  </si>
  <si>
    <t>T1914437654_5QI5_NRDUCellID</t>
  </si>
  <si>
    <t>T1914437654_5QI5_OBJECT</t>
  </si>
  <si>
    <t>T1914437654_5QI5_OperatorID</t>
  </si>
  <si>
    <t>T1914437654_5QI5_PLMN</t>
  </si>
  <si>
    <t>T1914437654_5QI5_RESULTTIME</t>
  </si>
  <si>
    <t>T1914437654_5QI5_SliceDifferentiator</t>
  </si>
  <si>
    <t>T1914437654_5QI5_SliceServiceType</t>
  </si>
  <si>
    <t>T1914437654_5QI5_USERLABEL</t>
  </si>
  <si>
    <t>T1914437654_5QI9_CELL_NAME</t>
  </si>
  <si>
    <t>T1914437654_5QI9_DST</t>
  </si>
  <si>
    <t>T1914437654_5QI9_ELEMENTTYPE</t>
  </si>
  <si>
    <t>T1914437654_5QI9_END_TIME</t>
  </si>
  <si>
    <t>T1914437654_5QI9_gNodeBFunctionName</t>
  </si>
  <si>
    <t>T1914437654_5QI9_granularityPeriod</t>
  </si>
  <si>
    <t>T1914437654_5QI9_MEASUREDOBJECTID</t>
  </si>
  <si>
    <t>T1914437654_5QI9_MobileCountryCode</t>
  </si>
  <si>
    <t>T1914437654_5QI9_MobileNetworkCode</t>
  </si>
  <si>
    <t>T1914437654_5QI9_N.DL.DuCell5QI.Delay.Avg.Ns.Index0</t>
  </si>
  <si>
    <t>T1914437654_5QI9_N.DL.DuCell5QI.Delay.Avg.Ns.Index1</t>
  </si>
  <si>
    <t>T1914437654_5QI9_N.DL.DuCell5QI.Delay.Avg.Ns.Index2</t>
  </si>
  <si>
    <t>T1914437654_5QI9_N.DL.DuCell5QI.Delay.Avg.Ns.Index3</t>
  </si>
  <si>
    <t>T1914437654_5QI9_N.DL.DuCell5QI.Delay.Avg.Ns.Index4</t>
  </si>
  <si>
    <t>T1914437654_5QI9_N.DL.DuCell5QI.Delay.Avg.Ns.Index5</t>
  </si>
  <si>
    <t>T1914437654_5QI9_N.MAC.UL.DuCell5QI.Delay.Ns</t>
  </si>
  <si>
    <t>T1914437654_5QI9_N.MAC.UL.Packets.DuCell5QI.Ns</t>
  </si>
  <si>
    <t>T1914437654_5QI9_N.QoS.DL.PktDelayAirInterface.Num.DuCell5QI.Ns</t>
  </si>
  <si>
    <t>T1914437654_5QI9_N.QoS.DL.PktDelayAirInterface.Time.DuCell5QI.Ns</t>
  </si>
  <si>
    <t>T1914437654_5QI9_N.QoS.DL.PktDelaygNBDU.Num.DuCell5QI.Ns</t>
  </si>
  <si>
    <t>T1914437654_5QI9_N.QoS.DL.PktDelaygNBDU.Time.DuCell5QI.Ns</t>
  </si>
  <si>
    <t>T1914437654_5QI9_N.RLC.UL.DuCell5QI.Delay.Ns</t>
  </si>
  <si>
    <t>T1914437654_5QI9_N.RLC.UL.Packets.DuCell5QI.Ns</t>
  </si>
  <si>
    <t>T1914437654_5QI9_NR5GQoSIndicator</t>
  </si>
  <si>
    <t>T1914437654_5QI9_NRDUCellID</t>
  </si>
  <si>
    <t>T1914437654_5QI9_OBJECT</t>
  </si>
  <si>
    <t>T1914437654_5QI9_OperatorID</t>
  </si>
  <si>
    <t>T1914437654_5QI9_PLMN</t>
  </si>
  <si>
    <t>T1914437654_5QI9_RESULTTIME</t>
  </si>
  <si>
    <t>T1914437654_5QI9_SliceDifferentiator</t>
  </si>
  <si>
    <t>T1914437654_5QI9_SliceServiceType</t>
  </si>
  <si>
    <t>T1914437654_5QI9_USERLABEL</t>
  </si>
  <si>
    <t>T1914437655_5QI1_CELL_NAME</t>
  </si>
  <si>
    <t>T1914437655_5QI1_DST</t>
  </si>
  <si>
    <t>T1914437655_5QI1_ELEMENTTYPE</t>
  </si>
  <si>
    <t>T1914437655_5QI1_END_TIME</t>
  </si>
  <si>
    <t>T1914437655_5QI1_gNodeBFunctionName</t>
  </si>
  <si>
    <t>T1914437655_5QI1_granularityPeriod</t>
  </si>
  <si>
    <t>T1914437655_5QI1_MEASUREDOBJECTID</t>
  </si>
  <si>
    <t>T1914437655_5QI1_MobileCountryCode</t>
  </si>
  <si>
    <t>T1914437655_5QI1_MobileNetworkCode</t>
  </si>
  <si>
    <t>T1914437655_5QI1_N.RLC.DL.TrfSDU.PktUuTrans.Loss.DuCell5QI.Ns</t>
  </si>
  <si>
    <t>T1914437655_5QI1_N.ThpTime.DL.RmvLastSlot.DuCell5QI.Ns</t>
  </si>
  <si>
    <t>T1914437655_5QI1_N.ThpTime.UE.UL.Transfer.RmvSmallPkt.DuCell5QI.Ns</t>
  </si>
  <si>
    <t>T1914437655_5QI1_N.ThpVol.DL.DuCell5QI.Ns</t>
  </si>
  <si>
    <t>T1914437655_5QI1_N.ThpVol.DL.LastSlot.DuCell5QI.Ns</t>
  </si>
  <si>
    <t>T1914437655_5QI1_N.ThpVol.UL.DuCell5QI.Ns</t>
  </si>
  <si>
    <t>T1914437655_5QI1_N.ThpVol.UL.SmallPkt.DUCell5QI.Ns</t>
  </si>
  <si>
    <t>T1914437655_5QI1_NR5GQoSIndicator</t>
  </si>
  <si>
    <t>T1914437655_5QI1_NRDUCellID</t>
  </si>
  <si>
    <t>T1914437655_5QI1_OBJECT</t>
  </si>
  <si>
    <t>T1914437655_5QI1_OperatorID</t>
  </si>
  <si>
    <t>T1914437655_5QI1_PLMN</t>
  </si>
  <si>
    <t>T1914437655_5QI1_RESULTTIME</t>
  </si>
  <si>
    <t>T1914437655_5QI1_SliceDifferentiator</t>
  </si>
  <si>
    <t>T1914437655_5QI1_SliceServiceType</t>
  </si>
  <si>
    <t>T1914437655_5QI1_USERLABEL</t>
  </si>
  <si>
    <t>T1914437655_5QI5_CELL_NAME</t>
  </si>
  <si>
    <t>T1914437655_5QI5_DST</t>
  </si>
  <si>
    <t>T1914437655_5QI5_ELEMENTTYPE</t>
  </si>
  <si>
    <t>T1914437655_5QI5_END_TIME</t>
  </si>
  <si>
    <t>T1914437655_5QI5_gNodeBFunctionName</t>
  </si>
  <si>
    <t>T1914437655_5QI5_granularityPeriod</t>
  </si>
  <si>
    <t>T1914437655_5QI5_MEASUREDOBJECTID</t>
  </si>
  <si>
    <t>T1914437655_5QI5_MobileCountryCode</t>
  </si>
  <si>
    <t>T1914437655_5QI5_MobileNetworkCode</t>
  </si>
  <si>
    <t>T1914437655_5QI5_N.RLC.DL.TrfSDU.PktUuTrans.Loss.DuCell5QI.Ns</t>
  </si>
  <si>
    <t>T1914437655_5QI5_N.ThpTime.DL.RmvLastSlot.DuCell5QI.Ns</t>
  </si>
  <si>
    <t>T1914437655_5QI5_N.ThpTime.UE.UL.Transfer.RmvSmallPkt.DuCell5QI.Ns</t>
  </si>
  <si>
    <t>T1914437655_5QI5_N.ThpVol.DL.DuCell5QI.Ns</t>
  </si>
  <si>
    <t>T1914437655_5QI5_N.ThpVol.DL.LastSlot.DuCell5QI.Ns</t>
  </si>
  <si>
    <t>T1914437655_5QI5_N.ThpVol.UL.DuCell5QI.Ns</t>
  </si>
  <si>
    <t>T1914437655_5QI5_N.ThpVol.UL.SmallPkt.DUCell5QI.Ns</t>
  </si>
  <si>
    <t>T1914437655_5QI5_NR5GQoSIndicator</t>
  </si>
  <si>
    <t>T1914437655_5QI5_NRDUCellID</t>
  </si>
  <si>
    <t>T1914437655_5QI5_OBJECT</t>
  </si>
  <si>
    <t>T1914437655_5QI5_OperatorID</t>
  </si>
  <si>
    <t>T1914437655_5QI5_PLMN</t>
  </si>
  <si>
    <t>T1914437655_5QI5_RESULTTIME</t>
  </si>
  <si>
    <t>T1914437655_5QI5_SliceDifferentiator</t>
  </si>
  <si>
    <t>T1914437655_5QI5_SliceServiceType</t>
  </si>
  <si>
    <t>T1914437655_5QI5_USERLABEL</t>
  </si>
  <si>
    <t>T1914437655_5QI9_CELL_NAME</t>
  </si>
  <si>
    <t>T1914437655_5QI9_DST</t>
  </si>
  <si>
    <t>T1914437655_5QI9_ELEMENTTYPE</t>
  </si>
  <si>
    <t>T1914437655_5QI9_END_TIME</t>
  </si>
  <si>
    <t>T1914437655_5QI9_gNodeBFunctionName</t>
  </si>
  <si>
    <t>T1914437655_5QI9_granularityPeriod</t>
  </si>
  <si>
    <t>T1914437655_5QI9_MEASUREDOBJECTID</t>
  </si>
  <si>
    <t>T1914437655_5QI9_MobileCountryCode</t>
  </si>
  <si>
    <t>T1914437655_5QI9_MobileNetworkCode</t>
  </si>
  <si>
    <t>T1914437655_5QI9_N.RLC.DL.TrfSDU.PktUuTrans.Loss.DuCell5QI.Ns</t>
  </si>
  <si>
    <t>T1914437655_5QI9_N.ThpTime.DL.RmvLastSlot.DuCell5QI.Ns</t>
  </si>
  <si>
    <t>T1914437655_5QI9_N.ThpTime.UE.UL.Transfer.RmvSmallPkt.DuCell5QI.Ns</t>
  </si>
  <si>
    <t>T1914437655_5QI9_N.ThpVol.DL.DuCell5QI.Ns</t>
  </si>
  <si>
    <t>T1914437655_5QI9_N.ThpVol.DL.LastSlot.DuCell5QI.Ns</t>
  </si>
  <si>
    <t>T1914437655_5QI9_N.ThpVol.UL.DuCell5QI.Ns</t>
  </si>
  <si>
    <t>T1914437655_5QI9_N.ThpVol.UL.SmallPkt.DUCell5QI.Ns</t>
  </si>
  <si>
    <t>T1914437655_5QI9_NR5GQoSIndicator</t>
  </si>
  <si>
    <t>T1914437655_5QI9_NRDUCellID</t>
  </si>
  <si>
    <t>T1914437655_5QI9_OBJECT</t>
  </si>
  <si>
    <t>T1914437655_5QI9_OperatorID</t>
  </si>
  <si>
    <t>T1914437655_5QI9_PLMN</t>
  </si>
  <si>
    <t>T1914437655_5QI9_RESULTTIME</t>
  </si>
  <si>
    <t>T1914437655_5QI9_SliceDifferentiator</t>
  </si>
  <si>
    <t>T1914437655_5QI9_SliceServiceType</t>
  </si>
  <si>
    <t>T1914437655_5QI9_USERLABEL</t>
  </si>
  <si>
    <t>T1914438708_5QI1_CELL_NAME</t>
  </si>
  <si>
    <t>T1914438708_5QI1_DST</t>
  </si>
  <si>
    <t>T1914438708_5QI1_ELEMENTTYPE</t>
  </si>
  <si>
    <t>T1914438708_5QI1_END_TIME</t>
  </si>
  <si>
    <t>T1914438708_5QI1_gNodeBFunctionName</t>
  </si>
  <si>
    <t>T1914438708_5QI1_granularityPeriod</t>
  </si>
  <si>
    <t>T1914438708_5QI1_MEASUREDOBJECTID</t>
  </si>
  <si>
    <t>T1914438708_5QI1_MobileCountryCode</t>
  </si>
  <si>
    <t>T1914438708_5QI1_MobileNetworkCode</t>
  </si>
  <si>
    <t>T1914438708_5QI1_N.PDCP.DL.Cell5QI.Delay.Ns</t>
  </si>
  <si>
    <t>T1914438708_5QI1_N.PDCP.DL.Packets.Cell5QI.Ns</t>
  </si>
  <si>
    <t>T1914438708_5QI1_N.PDCP.DL.TrfSDU.RxPackets.Cell5QI.Ns</t>
  </si>
  <si>
    <t>T1914438708_5QI1_N.PDCP.DL.TrfSDU.TxPacket.Discard.Cell5QI.Ns</t>
  </si>
  <si>
    <t>T1914438708_5QI1_N.PDCP.UL.Cell5QI.Delay.Ns</t>
  </si>
  <si>
    <t>T1914438708_5QI1_N.PDCP.UL.Packets.Cell5QI.Ns</t>
  </si>
  <si>
    <t>T1914438708_5QI1_N.PDCP.UL.TrfPDU.RxPackets.Cell5QI.Ns</t>
  </si>
  <si>
    <t>T1914438708_5QI1_N.PDCP.UL.TrfSDU.RxPacket.Loss.Cell5QI.Ns</t>
  </si>
  <si>
    <t>T1914438708_5QI1_N.PDCP.Vol.DL.TrfPDU.Tx.Cell5QI.Ns</t>
  </si>
  <si>
    <t>T1914438708_5QI1_N.PDCP.Vol.UL.TrfPDU.Rx.Cell5QI.Ns</t>
  </si>
  <si>
    <t>T1914438708_5QI1_NR5GQoSIndicator</t>
  </si>
  <si>
    <t>T1914438708_5QI1_NRCellID</t>
  </si>
  <si>
    <t>T1914438708_5QI1_OBJECT</t>
  </si>
  <si>
    <t>T1914438708_5QI1_OperatorID</t>
  </si>
  <si>
    <t>T1914438708_5QI1_PLMN</t>
  </si>
  <si>
    <t>T1914438708_5QI1_RESULTTIME</t>
  </si>
  <si>
    <t>T1914438708_5QI1_SliceDifferentiator</t>
  </si>
  <si>
    <t>T1914438708_5QI1_SliceServiceType</t>
  </si>
  <si>
    <t>T1914438708_5QI1_USERLABEL</t>
  </si>
  <si>
    <t>T1914438708_5QI5_CELL_NAME</t>
  </si>
  <si>
    <t>T1914438708_5QI5_DST</t>
  </si>
  <si>
    <t>T1914438708_5QI5_ELEMENTTYPE</t>
  </si>
  <si>
    <t>T1914438708_5QI5_END_TIME</t>
  </si>
  <si>
    <t>T1914438708_5QI5_gNodeBFunctionName</t>
  </si>
  <si>
    <t>T1914438708_5QI5_granularityPeriod</t>
  </si>
  <si>
    <t>T1914438708_5QI5_MEASUREDOBJECTID</t>
  </si>
  <si>
    <t>T1914438708_5QI5_MobileCountryCode</t>
  </si>
  <si>
    <t>T1914438708_5QI5_MobileNetworkCode</t>
  </si>
  <si>
    <t>T1914438708_5QI5_N.PDCP.DL.Cell5QI.Delay.Ns</t>
  </si>
  <si>
    <t>T1914438708_5QI5_N.PDCP.DL.Packets.Cell5QI.Ns</t>
  </si>
  <si>
    <t>T1914438708_5QI5_N.PDCP.DL.TrfSDU.RxPackets.Cell5QI.Ns</t>
  </si>
  <si>
    <t>T1914438708_5QI5_N.PDCP.DL.TrfSDU.TxPacket.Discard.Cell5QI.Ns</t>
  </si>
  <si>
    <t>T1914438708_5QI5_N.PDCP.UL.Cell5QI.Delay.Ns</t>
  </si>
  <si>
    <t>T1914438708_5QI5_N.PDCP.UL.Packets.Cell5QI.Ns</t>
  </si>
  <si>
    <t>T1914438708_5QI5_N.PDCP.UL.TrfPDU.RxPackets.Cell5QI.Ns</t>
  </si>
  <si>
    <t>T1914438708_5QI5_N.PDCP.UL.TrfSDU.RxPacket.Loss.Cell5QI.Ns</t>
  </si>
  <si>
    <t>T1914438708_5QI5_N.PDCP.Vol.DL.TrfPDU.Tx.Cell5QI.Ns</t>
  </si>
  <si>
    <t>T1914438708_5QI5_N.PDCP.Vol.UL.TrfPDU.Rx.Cell5QI.Ns</t>
  </si>
  <si>
    <t>T1914438708_5QI5_NR5GQoSIndicator</t>
  </si>
  <si>
    <t>T1914438708_5QI5_NRCellID</t>
  </si>
  <si>
    <t>T1914438708_5QI5_OBJECT</t>
  </si>
  <si>
    <t>T1914438708_5QI5_OperatorID</t>
  </si>
  <si>
    <t>T1914438708_5QI5_PLMN</t>
  </si>
  <si>
    <t>T1914438708_5QI5_RESULTTIME</t>
  </si>
  <si>
    <t>T1914438708_5QI5_SliceDifferentiator</t>
  </si>
  <si>
    <t>T1914438708_5QI5_SliceServiceType</t>
  </si>
  <si>
    <t>T1914438708_5QI5_USERLABEL</t>
  </si>
  <si>
    <t>T1914438708_5QI9_CELL_NAME</t>
  </si>
  <si>
    <t>T1914438708_5QI9_DST</t>
  </si>
  <si>
    <t>T1914438708_5QI9_ELEMENTTYPE</t>
  </si>
  <si>
    <t>T1914438708_5QI9_END_TIME</t>
  </si>
  <si>
    <t>T1914438708_5QI9_gNodeBFunctionName</t>
  </si>
  <si>
    <t>T1914438708_5QI9_granularityPeriod</t>
  </si>
  <si>
    <t>T1914438708_5QI9_MEASUREDOBJECTID</t>
  </si>
  <si>
    <t>T1914438708_5QI9_MobileCountryCode</t>
  </si>
  <si>
    <t>T1914438708_5QI9_MobileNetworkCode</t>
  </si>
  <si>
    <t>T1914438708_5QI9_N.PDCP.DL.Cell5QI.Delay.Ns</t>
  </si>
  <si>
    <t>T1914438708_5QI9_N.PDCP.DL.Packets.Cell5QI.Ns</t>
  </si>
  <si>
    <t>T1914438708_5QI9_N.PDCP.DL.TrfSDU.RxPackets.Cell5QI.Ns</t>
  </si>
  <si>
    <t>T1914438708_5QI9_N.PDCP.DL.TrfSDU.TxPacket.Discard.Cell5QI.Ns</t>
  </si>
  <si>
    <t>T1914438708_5QI9_N.PDCP.UL.Cell5QI.Delay.Ns</t>
  </si>
  <si>
    <t>T1914438708_5QI9_N.PDCP.UL.Packets.Cell5QI.Ns</t>
  </si>
  <si>
    <t>T1914438708_5QI9_N.PDCP.UL.TrfPDU.RxPackets.Cell5QI.Ns</t>
  </si>
  <si>
    <t>T1914438708_5QI9_N.PDCP.UL.TrfSDU.RxPacket.Loss.Cell5QI.Ns</t>
  </si>
  <si>
    <t>T1914438708_5QI9_N.PDCP.Vol.DL.TrfPDU.Tx.Cell5QI.Ns</t>
  </si>
  <si>
    <t>T1914438708_5QI9_N.PDCP.Vol.UL.TrfPDU.Rx.Cell5QI.Ns</t>
  </si>
  <si>
    <t>T1914438708_5QI9_NR5GQoSIndicator</t>
  </si>
  <si>
    <t>T1914438708_5QI9_NRCellID</t>
  </si>
  <si>
    <t>T1914438708_5QI9_OBJECT</t>
  </si>
  <si>
    <t>T1914438708_5QI9_OperatorID</t>
  </si>
  <si>
    <t>T1914438708_5QI9_PLMN</t>
  </si>
  <si>
    <t>T1914438708_5QI9_RESULTTIME</t>
  </si>
  <si>
    <t>T1914438708_5QI9_SliceDifferentiator</t>
  </si>
  <si>
    <t>T1914438708_5QI9_SliceServiceType</t>
  </si>
  <si>
    <t>T1914438708_5QI9_USERLABEL</t>
  </si>
  <si>
    <t>V_ENR_RADIO_4G_CELLS_CELL_ID_D</t>
  </si>
  <si>
    <t>V_ENR_RADIO_4G_CELLS_CELL_NAME_D</t>
  </si>
  <si>
    <t>V_ENR_RADIO_4G_CELLS_eNodeB_ID</t>
  </si>
  <si>
    <t>V_ENR_RADIO_4G_CELLS_eNodeB_NAME</t>
  </si>
  <si>
    <t>V_ENR_RADIO_4G_CELLS_ORIGIN</t>
  </si>
  <si>
    <t>V_ENR_RADIO_4G_CELLS_PROCESSDATE</t>
  </si>
  <si>
    <t>V_ENR_RADIO_4G_CELLS_STARTTIME</t>
  </si>
  <si>
    <t>V_ENR_RADIO_5G_CELLS_CELL_ID_D</t>
  </si>
  <si>
    <t>V_ENR_RADIO_5G_CELLS_CELL_NAME_D</t>
  </si>
  <si>
    <t>V_ENR_RADIO_5G_CELLS_gNodeB_ID</t>
  </si>
  <si>
    <t>V_ENR_RADIO_5G_CELLS_gNodeB_NAME</t>
  </si>
  <si>
    <t>V_ENR_RADIO_5G_CELLS_ORIGIN</t>
  </si>
  <si>
    <t>V_ENR_RADIO_5G_CELLS_PROCESSDATE</t>
  </si>
  <si>
    <t>V_ENR_RADIO_5G_CELLS_STARTTIME</t>
  </si>
  <si>
    <t>ADJLMetricsClassColumn</t>
  </si>
  <si>
    <t>ADJNMetricsClassColumn</t>
  </si>
  <si>
    <t>CellMetricsClassColumn</t>
  </si>
  <si>
    <t>gNodeBMetricsClassColumn</t>
  </si>
  <si>
    <t>HUA_gNodeBMetricsClassColumn</t>
  </si>
  <si>
    <t>HUA_gNodeB_BoardTypeMetricsClassColumn</t>
  </si>
  <si>
    <t>HUA_gNodeB_CabinetMetricsClassColumn</t>
  </si>
  <si>
    <t>HUA_gNodeB_SlotMetricsClassColumn</t>
  </si>
  <si>
    <t>HUA_gNodeB_SubrackMetricsClassColumn</t>
  </si>
  <si>
    <t>HUA_IPPATHMetricsClassColumn</t>
  </si>
  <si>
    <t>HUA_SCTPMetricsClassColumn</t>
  </si>
  <si>
    <t>gNodeBDimensionsClassColumn</t>
  </si>
  <si>
    <t>CellDimensionsClassColumn</t>
  </si>
  <si>
    <t>ADJLDimensionsClassColumn</t>
  </si>
  <si>
    <t>ADJNDimensionsClassColumn</t>
  </si>
  <si>
    <t>HUA_gNodeBDimensionsClassColumn</t>
  </si>
  <si>
    <t>HUA_IPPATHDimensionsClassColumn</t>
  </si>
  <si>
    <t>HUA_SCTPDimensionsClassColumn</t>
  </si>
  <si>
    <t>HUA_gNodeB_CabinetDimensionsClassColumn</t>
  </si>
  <si>
    <t>HUA_gNodeB_SubrackDimensionsClassColumn</t>
  </si>
  <si>
    <t>HUA_gNodeB_SlotDimensionsClassColumn</t>
  </si>
  <si>
    <t>HUA_gNodeB_BoardTypeDimensionsClassColumn</t>
  </si>
  <si>
    <t>ADJLAttributesDimensionsColumn</t>
  </si>
  <si>
    <t>ADJNAttributesDimensionsColumn</t>
  </si>
  <si>
    <t>CellAttributesDimensionsColumn</t>
  </si>
  <si>
    <t>gNodeBAttributesDimensionsColumn</t>
  </si>
  <si>
    <t>HUA_gNodeBAttributesDimensionsColumn</t>
  </si>
  <si>
    <t>HUA_IPPATHAttributesDimensionsColumn</t>
  </si>
  <si>
    <t>HUA_SCTPAttributesDimensionsColumn</t>
  </si>
  <si>
    <t>D_ENTITY_R5G_PLMN_SLICE</t>
  </si>
  <si>
    <t>Sharing PLMN</t>
  </si>
  <si>
    <t>Level 10</t>
  </si>
  <si>
    <t>Detentora</t>
  </si>
  <si>
    <t>Level 11</t>
  </si>
  <si>
    <t>Setor Físico</t>
  </si>
  <si>
    <t>ID Master</t>
  </si>
  <si>
    <t>Slicing Cell</t>
  </si>
  <si>
    <t>Slicing PLMN</t>
  </si>
  <si>
    <t>Site</t>
  </si>
  <si>
    <t>ERB Lógica</t>
  </si>
  <si>
    <t>Regional</t>
  </si>
  <si>
    <t>Município</t>
  </si>
  <si>
    <t>Bairro</t>
  </si>
  <si>
    <t>Geográfico</t>
  </si>
  <si>
    <t>Banda</t>
  </si>
  <si>
    <t>Slicing</t>
  </si>
  <si>
    <t xml:space="preserve">Regional </t>
  </si>
  <si>
    <t xml:space="preserve">UF </t>
  </si>
  <si>
    <t>Ethernet Data Link Layer</t>
  </si>
  <si>
    <t>IPCLK</t>
  </si>
  <si>
    <t>Session ID</t>
  </si>
  <si>
    <t>Level 12</t>
  </si>
  <si>
    <t>INVCELL</t>
  </si>
  <si>
    <t>ENR_RADIO_5G_CELLS_INVCELL</t>
  </si>
  <si>
    <t>T1911816242_INVCELL</t>
  </si>
  <si>
    <t>T1911816243_INVCELL</t>
  </si>
  <si>
    <t>T1911816244_INVCELL</t>
  </si>
  <si>
    <t>T1911816247_INVCELL</t>
  </si>
  <si>
    <t>T1911816249_INVCELL</t>
  </si>
  <si>
    <t>T1911816251_INVCELL</t>
  </si>
  <si>
    <t>T1911816252_INVCELL</t>
  </si>
  <si>
    <t>T1911816253_INVCELL</t>
  </si>
  <si>
    <t>T1911816254_INVCELL</t>
  </si>
  <si>
    <t>T1911816255_INVCELL</t>
  </si>
  <si>
    <t>T1911816256_INVCELL</t>
  </si>
  <si>
    <t>T1911816259_INVCELL</t>
  </si>
  <si>
    <t>T1911816261_INVCELL</t>
  </si>
  <si>
    <t>T1911816264_INVCELL</t>
  </si>
  <si>
    <t>T1911816265_INVCELL</t>
  </si>
  <si>
    <t>T1911816269_INVCELL</t>
  </si>
  <si>
    <t>T1911816273_INVCELL</t>
  </si>
  <si>
    <t>T1911816274_INVCELL</t>
  </si>
  <si>
    <t>T1911816277_INVCELL</t>
  </si>
  <si>
    <t>T1911816281_INVCELL</t>
  </si>
  <si>
    <t>T1911816285_INVCELL</t>
  </si>
  <si>
    <t>T1911816286_INVCELL</t>
  </si>
  <si>
    <t>T1911816287_INVCELL</t>
  </si>
  <si>
    <t>T1911816292_INVCELL</t>
  </si>
  <si>
    <t>T1911816293_INVCELL</t>
  </si>
  <si>
    <t>T1911816294_INVCELL</t>
  </si>
  <si>
    <t>T1911816295_INVCELL</t>
  </si>
  <si>
    <t>T1911816296_INVCELL</t>
  </si>
  <si>
    <t>T1911816298_INVCELL</t>
  </si>
  <si>
    <t>T1911816413_INVCELL</t>
  </si>
  <si>
    <t>T1911816414_INVCELL</t>
  </si>
  <si>
    <t>T1911816415_INVCELL</t>
  </si>
  <si>
    <t>T1911816626_INVCELL</t>
  </si>
  <si>
    <t>T1911816628_INVCELL</t>
  </si>
  <si>
    <t>T1911816630_INVCELL</t>
  </si>
  <si>
    <t>T1911816631_INVCELL</t>
  </si>
  <si>
    <t>T1911816634_INVCELL</t>
  </si>
  <si>
    <t>T1911816636_INVCELL</t>
  </si>
  <si>
    <t>T1911816742_INVCELL</t>
  </si>
  <si>
    <t>T1911816743_INVCELL</t>
  </si>
  <si>
    <t>T1911816850_INVCELL</t>
  </si>
  <si>
    <t>T1911816855_INVCELL</t>
  </si>
  <si>
    <t>T1911816857_INVCELL</t>
  </si>
  <si>
    <t>T1914437646_INVCELL</t>
  </si>
  <si>
    <t>T1914437647_INVCELL</t>
  </si>
  <si>
    <t>T1914437648_INVCELL</t>
  </si>
  <si>
    <t>T1914437649_INVCELL</t>
  </si>
  <si>
    <t>T1914437650_INVCELL</t>
  </si>
  <si>
    <t>T1914437651_INVCELL</t>
  </si>
  <si>
    <t>T1914437652_INVCELL</t>
  </si>
  <si>
    <t>T1911816271_CQI1_INVCELL</t>
  </si>
  <si>
    <t>T1911816271_CQI5_INVCELL</t>
  </si>
  <si>
    <t>T1911816271_CQI9_INVCELL</t>
  </si>
  <si>
    <t>T1911816416_5QI1_INVCELL</t>
  </si>
  <si>
    <t>T1911816416_5QI5_INVCELL</t>
  </si>
  <si>
    <t>T1911816416_5QI9_INVCELL</t>
  </si>
  <si>
    <t>T1911816418_5QI1_INVCELL</t>
  </si>
  <si>
    <t>T1911816418_5QI5_INVCELL</t>
  </si>
  <si>
    <t>T1911816418_5QI9_INVCELL</t>
  </si>
  <si>
    <t>T1911816419_5QI1_INVCELL</t>
  </si>
  <si>
    <t>T1911816419_5QI5_INVCELL</t>
  </si>
  <si>
    <t>T1911816419_5QI9_INVCELL</t>
  </si>
  <si>
    <t>T1911816422_5QI1_INVCELL</t>
  </si>
  <si>
    <t>T1911816422_5QI5_INVCELL</t>
  </si>
  <si>
    <t>T1911816422_5QI9_INVCELL</t>
  </si>
  <si>
    <t>T1911816852_5QI1_INVCELL</t>
  </si>
  <si>
    <t>T1911816852_5QI5_INVCELL</t>
  </si>
  <si>
    <t>T1911816852_5QI9_INVCELL</t>
  </si>
  <si>
    <t>T1911816853_5QI1_INVCELL</t>
  </si>
  <si>
    <t>T1911816853_5QI5_INVCELL</t>
  </si>
  <si>
    <t>T1911816853_5QI9_INVCELL</t>
  </si>
  <si>
    <t>T1911816856_5QI1_INVCELL</t>
  </si>
  <si>
    <t>T1911816856_5QI5_INVCELL</t>
  </si>
  <si>
    <t>T1911816856_5QI9_INVCELL</t>
  </si>
  <si>
    <t>T1911817157_5QI1_INVCELL</t>
  </si>
  <si>
    <t>T1911817157_5QI5_INVCELL</t>
  </si>
  <si>
    <t>T1911817157_5QI9_INVCELL</t>
  </si>
  <si>
    <t>ENR_RADIO_5G_SNSSAI</t>
  </si>
  <si>
    <t>SST</t>
  </si>
  <si>
    <t>SD</t>
  </si>
  <si>
    <t>SLICENAME</t>
  </si>
  <si>
    <t>ENR_RADIO_5G_SNSSAI_SST</t>
  </si>
  <si>
    <t>ENR_RADIO_5G_SNSSAI_SD</t>
  </si>
  <si>
    <t>ENR_RADIO_5G_SNSSAI_SLICENAME</t>
  </si>
  <si>
    <t>ENR_RADIO_5G_SNSSAI_ORIGIN</t>
  </si>
  <si>
    <t>ENR_RADIO_5G_SNSSAI_PROCESSDATE</t>
  </si>
  <si>
    <t>T1914437653_INVCELL</t>
  </si>
  <si>
    <t>T1911817158_5QI1_INVCELL</t>
  </si>
  <si>
    <t>T1911817158_5QI5_INVCELL</t>
  </si>
  <si>
    <t>T1911817158_5QI9_INVCELL</t>
  </si>
  <si>
    <t>T1911817261_CQI1_INVCELL</t>
  </si>
  <si>
    <t>T1911817261_CQI5_INVCELL</t>
  </si>
  <si>
    <t>T1911817261_CQI9_INVCELL</t>
  </si>
  <si>
    <t>T1914437654_5QI1_INVCELL</t>
  </si>
  <si>
    <t>T1914437654_5QI5_INVCELL</t>
  </si>
  <si>
    <t>T1914437654_5QI9_INVCELL</t>
  </si>
  <si>
    <t>T1914437655_5QI1_INVCELL</t>
  </si>
  <si>
    <t>T1914437655_5QI5_INVCELL</t>
  </si>
  <si>
    <t>T1914437655_5QI9_INVCELL</t>
  </si>
  <si>
    <t>T1914438708_5QI1_INVCELL</t>
  </si>
  <si>
    <t>T1914438708_5QI5_INVCELL</t>
  </si>
  <si>
    <t>T1914438708_5QI9_INVCELL</t>
  </si>
  <si>
    <t>DA_R5G_Cell_COVERAGE</t>
  </si>
  <si>
    <t>DA_R5G_Cell_Radio</t>
  </si>
  <si>
    <t>SliceName</t>
  </si>
  <si>
    <t>D_ENTITY_R5G_HUA_ETH</t>
  </si>
  <si>
    <t>D_ENTITY_R5G_HUA_IPCLK</t>
  </si>
  <si>
    <t>IpClk</t>
  </si>
  <si>
    <t>D_ENTITY_R5G_HUA_GNBSLT</t>
  </si>
  <si>
    <t>RANDimensionsClassColumn</t>
  </si>
  <si>
    <t>GEODimensionsClassColumn</t>
  </si>
  <si>
    <t>MunicipioDimensionsClassColumn</t>
  </si>
  <si>
    <t>PLMN_SliceDimensionsClassColumn</t>
  </si>
  <si>
    <t>PLMNDimensionsClassColumn</t>
  </si>
  <si>
    <t>DA_R5G_MUNICIPIO_Add_Info;</t>
  </si>
  <si>
    <t>DA_R5G_MUNICIPIO_Add_Info;DA_R5G_gNodeB_GEOGRAPHY;DA_R5G_gNodeB_COORDINATES;</t>
  </si>
  <si>
    <t>DA_R5G_MUNICIPIO_Add_Info;DA_R5G_gNodeB_GEOGRAPHY;DA_R5G_gNodeB_COORDINATES;DA_R5G_Site_ADD_INFO;DA_R5G_Cell_Operator;DA_R5G_Cell_COVERAGE;DA_R5G_Cell_Radio;</t>
  </si>
  <si>
    <t>DA_R5G_HUA_gNodeB_GEO;DA_R5G_HUA_SITE_OPER;DA_R5G_HUA_gNodeB_COORD;DA_R5G_HUA_Site_Add_INFO;</t>
  </si>
  <si>
    <t>GEOAttributesDimensionsColumn</t>
  </si>
  <si>
    <t>HUA_gNodeB_BoardTypeAttributesDimensionsColumn</t>
  </si>
  <si>
    <t>HUA_gNodeB_CabinetAttributesDimensionsColumn</t>
  </si>
  <si>
    <t>HUA_gNodeB_PortAttributesDimensionsColumn</t>
  </si>
  <si>
    <t>HUA_gNodeB_SlotAttributesDimensionsColumn</t>
  </si>
  <si>
    <t>HUA_gNodeB_SubboardTypeAttributesDimensionsColumn</t>
  </si>
  <si>
    <t>HUA_gNodeB_SubrackAttributesDimensionsColumn</t>
  </si>
  <si>
    <t>MunicipioAttributesDimensionsColumn</t>
  </si>
  <si>
    <t>PLMNAttributesDimensionsColumn</t>
  </si>
  <si>
    <t>PLMN_SliceAttributesDimensionsColumn</t>
  </si>
  <si>
    <t>RANAttributesDimensionsColumn</t>
  </si>
  <si>
    <t>DA_R5G_Site_ADD_INFOAttributesDimensionsColumn</t>
  </si>
  <si>
    <t>DA_R5G_MUNICIPIO_Add_InfoAttributesDimensionsColumn</t>
  </si>
  <si>
    <t>DA_R5G_HUA_SITE_OPERAttributesDimensionsColumn</t>
  </si>
  <si>
    <t>DA_R5G_HUA_Site_Add_INFOAttributesDimensionsColumn</t>
  </si>
  <si>
    <t>DA_R5G_HUA_gNodeB_GEOAttributesDimensionsColumn</t>
  </si>
  <si>
    <t>DA_R5G_HUA_gNodeB_COORDAttributesDimensionsColumn</t>
  </si>
  <si>
    <t>DA_R5G_gNodeB_GEOGRAPHYAttributesDimensionsColumn</t>
  </si>
  <si>
    <t>DA_R5G_gNodeB_COORDINATESAttributesDimensionsColumn</t>
  </si>
  <si>
    <t>DA_R5G_Cell_RadioAttributesDimensionsColumn</t>
  </si>
  <si>
    <t>DA_R5G_Cell_OperatorAttributesDimensionsColumn</t>
  </si>
  <si>
    <t>DA_R5G_Cell_COVERAGEAttributesDimensionsColumn</t>
  </si>
  <si>
    <t>GEOMetricsClassColumn</t>
  </si>
  <si>
    <t>MunicipioMetricsClassColumn</t>
  </si>
  <si>
    <t>PLMNMetricsClassColumn</t>
  </si>
  <si>
    <t>PLMN_SliceMetricsClassColumn</t>
  </si>
  <si>
    <t>RANMetricsClassColumn</t>
  </si>
  <si>
    <t>NARFCN</t>
  </si>
  <si>
    <t>Cell_NARFCN</t>
  </si>
  <si>
    <t>CELL_NARFCN</t>
  </si>
  <si>
    <t>Slice</t>
  </si>
  <si>
    <t>gNodeB_CN</t>
  </si>
  <si>
    <t>gNodeB_Municipaly</t>
  </si>
  <si>
    <t>SubRack</t>
  </si>
  <si>
    <t>SessionId</t>
  </si>
  <si>
    <t>VIVO</t>
  </si>
  <si>
    <t>NR5GQoSIndicator = 1</t>
  </si>
  <si>
    <t>NR5GQoSIndicator = 5</t>
  </si>
  <si>
    <t>NR5GQoSIndicator = 9</t>
  </si>
  <si>
    <t>QoSClassIdentifier = 1</t>
  </si>
  <si>
    <t>QoSClassIdentifier = 5</t>
  </si>
  <si>
    <t>QoSClassIdentifier = 9</t>
  </si>
  <si>
    <t>T1542455821_5G</t>
  </si>
  <si>
    <t>T1542455822_5G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</si>
</sst>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0"/>
      <name val="Calibri"/>
      <family val="2"/>
      <scheme val="minor"/>
    </font>
    <font>
      <b/>
      <sz val="14"/>
      <color theme="0"/>
      <name val="Calibri"/>
      <family val="2"/>
      <scheme val="minor"/>
    </font>
    <font>
      <b/>
      <sz val="14"/>
      <color theme="1"/>
      <name val="Calibri"/>
      <family val="2"/>
      <scheme val="minor"/>
    </font>
    <font>
      <b/>
      <sz val="11"/>
      <color rgb="FF828282"/>
      <name val="Calibri"/>
      <family val="2"/>
      <scheme val="minor"/>
    </font>
    <font>
      <sz val="11"/>
      <color rgb="FF828282"/>
      <name val="Calibri"/>
      <family val="2"/>
      <scheme val="minor"/>
    </font>
    <font>
      <sz val="11"/>
      <color theme="0"/>
      <name val="Calibri"/>
      <family val="2"/>
      <scheme val="minor"/>
    </font>
    <font>
      <b/>
      <sz val="11"/>
      <color rgb="FFFFC000"/>
      <name val="Calibri"/>
      <family val="2"/>
      <scheme val="minor"/>
    </font>
    <font>
      <b/>
      <sz val="11"/>
      <color rgb="FF92D050"/>
      <name val="Calibri"/>
      <family val="2"/>
      <scheme val="minor"/>
    </font>
    <font>
      <b/>
      <sz val="11"/>
      <color rgb="FFC90062"/>
      <name val="Calibri"/>
      <family val="2"/>
      <scheme val="minor"/>
    </font>
    <font>
      <b/>
      <sz val="11"/>
      <color rgb="FF0099AB"/>
      <name val="Calibri"/>
      <family val="2"/>
      <scheme val="minor"/>
    </font>
    <font>
      <b/>
      <sz val="11"/>
      <color rgb="FF00B0F0"/>
      <name val="Calibri"/>
      <family val="2"/>
      <scheme val="minor"/>
    </font>
    <font>
      <sz val="8"/>
      <name val="Calibri"/>
      <family val="2"/>
      <scheme val="minor"/>
    </font>
    <font>
      <sz val="11"/>
      <color theme="0" tint="-0.499984740745262"/>
      <name val="Calibri"/>
      <family val="2"/>
      <scheme val="minor"/>
    </font>
    <font>
      <b/>
      <sz val="11"/>
      <color theme="1"/>
      <name val="Calibri"/>
      <family val="2"/>
      <scheme val="minor"/>
    </font>
    <font>
      <b/>
      <sz val="11"/>
      <color theme="0" tint="-0.499984740745262"/>
      <name val="Calibri"/>
      <family val="2"/>
      <scheme val="minor"/>
    </font>
    <font>
      <b/>
      <sz val="11"/>
      <color rgb="FF002060"/>
      <name val="Calibri"/>
      <family val="2"/>
      <scheme val="minor"/>
    </font>
    <font>
      <b/>
      <sz val="11"/>
      <color theme="9" tint="-0.249977111117893"/>
      <name val="Calibri"/>
      <family val="2"/>
      <scheme val="minor"/>
    </font>
    <font>
      <b/>
      <sz val="11"/>
      <color theme="4"/>
      <name val="Calibri"/>
      <family val="2"/>
      <scheme val="minor"/>
    </font>
    <font>
      <sz val="11"/>
      <color rgb="FFFF0000"/>
      <name val="Calibri"/>
      <family val="2"/>
      <scheme val="minor"/>
    </font>
    <font>
      <b/>
      <sz val="12"/>
      <color rgb="FF008080"/>
      <name val="Calibri"/>
      <family val="2"/>
    </font>
    <font>
      <sz val="11"/>
      <name val="Calibri"/>
      <family val="2"/>
      <scheme val="minor"/>
    </font>
    <font>
      <sz val="11"/>
      <color rgb="FF002060"/>
      <name val="Calibri"/>
      <family val="2"/>
      <scheme val="minor"/>
    </font>
  </fonts>
  <fills count="17">
    <fill>
      <patternFill patternType="none"/>
    </fill>
    <fill>
      <patternFill patternType="gray125"/>
    </fill>
    <fill>
      <patternFill patternType="solid">
        <fgColor rgb="FF0099AB"/>
        <bgColor indexed="64"/>
      </patternFill>
    </fill>
    <fill>
      <patternFill patternType="solid">
        <fgColor rgb="FF82828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BED600"/>
        <bgColor indexed="64"/>
      </patternFill>
    </fill>
    <fill>
      <patternFill patternType="solid">
        <fgColor rgb="FFE7B012"/>
        <bgColor indexed="64"/>
      </patternFill>
    </fill>
    <fill>
      <patternFill patternType="solid">
        <fgColor rgb="FFC90062"/>
        <bgColor indexed="64"/>
      </patternFill>
    </fill>
    <fill>
      <patternFill patternType="solid">
        <fgColor rgb="FF002E48"/>
        <bgColor indexed="64"/>
      </patternFill>
    </fill>
    <fill>
      <patternFill patternType="solid">
        <fgColor rgb="FFFFFF00"/>
        <bgColor indexed="64"/>
      </patternFill>
    </fill>
    <fill>
      <patternFill patternType="solid">
        <fgColor theme="0" tint="-0.14999847407452621"/>
        <bgColor indexed="64"/>
      </patternFill>
    </fill>
    <fill>
      <patternFill patternType="solid">
        <fgColor rgb="FFEEFF71"/>
        <bgColor indexed="64"/>
      </patternFill>
    </fill>
    <fill>
      <patternFill patternType="solid">
        <fgColor theme="0"/>
        <bgColor indexed="64"/>
      </patternFill>
    </fill>
    <fill>
      <patternFill patternType="solid">
        <fgColor rgb="FF0097AD"/>
        <bgColor indexed="64"/>
      </patternFill>
    </fill>
  </fills>
  <borders count="1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3743705557422"/>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style="thin">
        <color theme="0" tint="-0.14996795556505021"/>
      </top>
      <bottom/>
      <diagonal/>
    </border>
    <border>
      <left/>
      <right/>
      <top style="thin">
        <color theme="0" tint="-0.14996795556505021"/>
      </top>
      <bottom/>
      <diagonal/>
    </border>
    <border>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right/>
      <top style="thin">
        <color theme="0" tint="-0.14993743705557422"/>
      </top>
      <bottom/>
      <diagonal/>
    </border>
    <border>
      <left/>
      <right style="thin">
        <color theme="0" tint="-0.14990691854609822"/>
      </right>
      <top style="thin">
        <color theme="0" tint="-0.14990691854609822"/>
      </top>
      <bottom style="thin">
        <color theme="0" tint="-0.14990691854609822"/>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6795556505021"/>
      </right>
      <top/>
      <bottom style="thin">
        <color theme="0" tint="-0.14993743705557422"/>
      </bottom>
      <diagonal/>
    </border>
    <border>
      <left/>
      <right/>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style="thin">
        <color theme="0" tint="-0.14996795556505021"/>
      </right>
      <top style="thin">
        <color theme="0" tint="-0.14993743705557422"/>
      </top>
      <bottom style="thin">
        <color theme="0" tint="-0.14993743705557422"/>
      </bottom>
      <diagonal/>
    </border>
    <border>
      <left/>
      <right style="thin">
        <color theme="0" tint="-0.14996795556505021"/>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3743705557422"/>
      </top>
      <bottom/>
      <diagonal/>
    </border>
    <border>
      <left style="thin">
        <color theme="0" tint="-0.14996795556505021"/>
      </left>
      <right/>
      <top style="thin">
        <color theme="0" tint="-0.14993743705557422"/>
      </top>
      <bottom style="thin">
        <color theme="0" tint="-0.14993743705557422"/>
      </bottom>
      <diagonal/>
    </border>
    <border>
      <left/>
      <right/>
      <top/>
      <bottom style="thin">
        <color theme="0" tint="-0.14990691854609822"/>
      </bottom>
      <diagonal/>
    </border>
    <border>
      <left style="thin">
        <color theme="0" tint="-0.14990691854609822"/>
      </left>
      <right/>
      <top style="thin">
        <color theme="0" tint="-0.14990691854609822"/>
      </top>
      <bottom/>
      <diagonal/>
    </border>
    <border>
      <left/>
      <right style="thin">
        <color theme="0" tint="-0.14996795556505021"/>
      </right>
      <top style="thin">
        <color theme="0" tint="-0.14990691854609822"/>
      </top>
      <bottom/>
      <diagonal/>
    </border>
    <border>
      <left style="thin">
        <color theme="0" tint="-0.14990691854609822"/>
      </left>
      <right/>
      <top/>
      <bottom style="thin">
        <color theme="0" tint="-0.14990691854609822"/>
      </bottom>
      <diagonal/>
    </border>
    <border>
      <left/>
      <right style="thin">
        <color theme="0" tint="-0.14996795556505021"/>
      </right>
      <top/>
      <bottom style="thin">
        <color theme="0" tint="-0.14990691854609822"/>
      </bottom>
      <diagonal/>
    </border>
    <border>
      <left style="thin">
        <color theme="0" tint="-0.14990691854609822"/>
      </left>
      <right/>
      <top/>
      <bottom/>
      <diagonal/>
    </border>
    <border>
      <left style="thin">
        <color theme="0" tint="-0.14990691854609822"/>
      </left>
      <right style="thin">
        <color theme="0" tint="-0.14990691854609822"/>
      </right>
      <top style="thin">
        <color theme="0" tint="-0.14993743705557422"/>
      </top>
      <bottom/>
      <diagonal/>
    </border>
    <border>
      <left style="thin">
        <color theme="0" tint="-0.14990691854609822"/>
      </left>
      <right style="thin">
        <color theme="0" tint="-0.14990691854609822"/>
      </right>
      <top/>
      <bottom/>
      <diagonal/>
    </border>
    <border>
      <left style="thin">
        <color theme="0" tint="-0.14990691854609822"/>
      </left>
      <right style="thin">
        <color theme="0" tint="-0.14990691854609822"/>
      </right>
      <top/>
      <bottom style="thin">
        <color theme="0" tint="-0.149937437055574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right/>
      <top style="thin">
        <color theme="0" tint="-0.14990691854609822"/>
      </top>
      <bottom/>
      <diagonal/>
    </border>
    <border>
      <left/>
      <right/>
      <top/>
      <bottom style="thin">
        <color theme="0" tint="-0.1498764000366222"/>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style="thin">
        <color theme="0" tint="-0.1498764000366222"/>
      </left>
      <right/>
      <top style="thin">
        <color theme="0" tint="-0.1498764000366222"/>
      </top>
      <bottom/>
      <diagonal/>
    </border>
    <border>
      <left/>
      <right/>
      <top style="thin">
        <color theme="0" tint="-0.1498764000366222"/>
      </top>
      <bottom/>
      <diagonal/>
    </border>
    <border>
      <left style="thin">
        <color theme="0" tint="-0.1498764000366222"/>
      </left>
      <right/>
      <top/>
      <bottom style="thin">
        <color theme="0" tint="-0.14987640003662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right style="thin">
        <color theme="0" tint="-0.14993743705557422"/>
      </right>
      <top style="thin">
        <color theme="0" tint="-0.14990691854609822"/>
      </top>
      <bottom style="thin">
        <color theme="0" tint="-0.14993743705557422"/>
      </bottom>
      <diagonal/>
    </border>
    <border>
      <left style="thin">
        <color theme="0" tint="-0.14996795556505021"/>
      </left>
      <right/>
      <top style="thin">
        <color theme="0" tint="-0.14990691854609822"/>
      </top>
      <bottom style="thin">
        <color theme="0" tint="-0.14996795556505021"/>
      </bottom>
      <diagonal/>
    </border>
    <border>
      <left/>
      <right style="thin">
        <color theme="0" tint="-0.14993743705557422"/>
      </right>
      <top style="thin">
        <color theme="0" tint="-0.14990691854609822"/>
      </top>
      <bottom style="thin">
        <color theme="0" tint="-0.14996795556505021"/>
      </bottom>
      <diagonal/>
    </border>
    <border>
      <left style="thin">
        <color theme="0" tint="-0.1498764000366222"/>
      </left>
      <right/>
      <top/>
      <bottom/>
      <diagonal/>
    </border>
    <border>
      <left style="thin">
        <color theme="0" tint="-0.14996795556505021"/>
      </left>
      <right/>
      <top style="thin">
        <color theme="0" tint="-0.14996795556505021"/>
      </top>
      <bottom/>
      <diagonal/>
    </border>
    <border>
      <left/>
      <right style="thin">
        <color theme="0" tint="-0.14990691854609822"/>
      </right>
      <top/>
      <bottom style="thin">
        <color theme="0" tint="-0.14990691854609822"/>
      </bottom>
      <diagonal/>
    </border>
    <border>
      <left style="thin">
        <color theme="0" tint="-0.14993743705557422"/>
      </left>
      <right/>
      <top/>
      <bottom style="thin">
        <color theme="0" tint="-0.14990691854609822"/>
      </bottom>
      <diagonal/>
    </border>
    <border>
      <left style="thin">
        <color theme="0" tint="-0.14990691854609822"/>
      </left>
      <right/>
      <top/>
      <bottom style="thin">
        <color theme="0" tint="-0.14993743705557422"/>
      </bottom>
      <diagonal/>
    </border>
    <border>
      <left/>
      <right style="thin">
        <color theme="0" tint="-0.14990691854609822"/>
      </right>
      <top/>
      <bottom style="thin">
        <color theme="0" tint="-0.14993743705557422"/>
      </bottom>
      <diagonal/>
    </border>
    <border>
      <left style="thin">
        <color theme="0" tint="-0.14990691854609822"/>
      </left>
      <right style="thin">
        <color theme="0" tint="-0.14993743705557422"/>
      </right>
      <top/>
      <bottom style="thin">
        <color theme="0" tint="-0.14993743705557422"/>
      </bottom>
      <diagonal/>
    </border>
    <border>
      <left style="thin">
        <color theme="0" tint="-0.14990691854609822"/>
      </left>
      <right/>
      <top style="thin">
        <color theme="0" tint="-0.14993743705557422"/>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14993743705557422"/>
      </left>
      <right/>
      <top/>
      <bottom style="thin">
        <color theme="0" tint="-0.14993743705557422"/>
      </bottom>
      <diagonal/>
    </border>
    <border>
      <left style="thin">
        <color theme="0" tint="-0.14996795556505021"/>
      </left>
      <right style="thin">
        <color theme="0" tint="-0.14996795556505021"/>
      </right>
      <top style="thin">
        <color theme="0" tint="-0.1498764000366222"/>
      </top>
      <bottom style="thin">
        <color theme="0" tint="-0.14993743705557422"/>
      </bottom>
      <diagonal/>
    </border>
    <border>
      <left/>
      <right style="thin">
        <color theme="0" tint="-0.14993743705557422"/>
      </right>
      <top/>
      <bottom style="thin">
        <color theme="0" tint="-0.14993743705557422"/>
      </bottom>
      <diagonal/>
    </border>
    <border>
      <left style="thin">
        <color theme="0" tint="-0.14996795556505021"/>
      </left>
      <right/>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style="thin">
        <color theme="0" tint="-0.14996795556505021"/>
      </left>
      <right style="thin">
        <color theme="0" tint="-0.14990691854609822"/>
      </right>
      <top style="thin">
        <color theme="0" tint="-0.14990691854609822"/>
      </top>
      <bottom/>
      <diagonal/>
    </border>
    <border>
      <left style="thin">
        <color theme="0" tint="-0.14996795556505021"/>
      </left>
      <right style="thin">
        <color theme="0" tint="-0.14990691854609822"/>
      </right>
      <top/>
      <bottom/>
      <diagonal/>
    </border>
    <border>
      <left style="thin">
        <color theme="0" tint="-0.14996795556505021"/>
      </left>
      <right style="thin">
        <color theme="0" tint="-0.14990691854609822"/>
      </right>
      <top/>
      <bottom style="thin">
        <color theme="0" tint="-0.14993743705557422"/>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style="thin">
        <color theme="0" tint="-0.14990691854609822"/>
      </top>
      <bottom/>
      <diagonal/>
    </border>
    <border>
      <left/>
      <right style="thin">
        <color theme="0" tint="-0.14993743705557422"/>
      </right>
      <top style="thin">
        <color theme="0" tint="-0.14990691854609822"/>
      </top>
      <bottom/>
      <diagonal/>
    </border>
    <border>
      <left/>
      <right style="thin">
        <color theme="0" tint="-0.14993743705557422"/>
      </right>
      <top/>
      <bottom/>
      <diagonal/>
    </border>
    <border>
      <left style="thin">
        <color theme="0" tint="-0.14993743705557422"/>
      </left>
      <right/>
      <top style="thin">
        <color theme="0" tint="-0.14990691854609822"/>
      </top>
      <bottom/>
      <diagonal/>
    </border>
    <border>
      <left style="thin">
        <color theme="0" tint="-0.14993743705557422"/>
      </left>
      <right/>
      <top/>
      <bottom/>
      <diagonal/>
    </border>
    <border>
      <left style="thin">
        <color theme="0" tint="-0.1498764000366222"/>
      </left>
      <right style="thin">
        <color theme="0" tint="-0.1498764000366222"/>
      </right>
      <top style="thin">
        <color theme="0" tint="-0.1498764000366222"/>
      </top>
      <bottom/>
      <diagonal/>
    </border>
    <border>
      <left style="thin">
        <color theme="0" tint="-0.1498764000366222"/>
      </left>
      <right style="thin">
        <color theme="0" tint="-0.1498764000366222"/>
      </right>
      <top/>
      <bottom/>
      <diagonal/>
    </border>
    <border>
      <left style="thin">
        <color theme="0" tint="-0.1498764000366222"/>
      </left>
      <right style="thin">
        <color theme="0" tint="-0.1498764000366222"/>
      </right>
      <top/>
      <bottom style="thin">
        <color theme="0" tint="-0.1498764000366222"/>
      </bottom>
      <diagonal/>
    </border>
    <border>
      <left style="thin">
        <color theme="0" tint="-0.1498458815271462"/>
      </left>
      <right/>
      <top/>
      <bottom/>
      <diagonal/>
    </border>
    <border>
      <left style="thin">
        <color theme="0" tint="-0.1498764000366222"/>
      </left>
      <right/>
      <top style="thin">
        <color theme="0" tint="-0.1498764000366222"/>
      </top>
      <bottom style="thin">
        <color theme="0" tint="-0.1498764000366222"/>
      </bottom>
      <diagonal/>
    </border>
    <border>
      <left style="thin">
        <color theme="0" tint="-0.14993743705557422"/>
      </left>
      <right style="thin">
        <color theme="0" tint="-0.14990691854609822"/>
      </right>
      <top style="thin">
        <color theme="0" tint="-0.14993743705557422"/>
      </top>
      <bottom style="thin">
        <color theme="0" tint="-0.14993743705557422"/>
      </bottom>
      <diagonal/>
    </border>
    <border>
      <left style="thin">
        <color theme="0" tint="-0.14990691854609822"/>
      </left>
      <right style="thin">
        <color theme="0" tint="-0.1498764000366222"/>
      </right>
      <top style="thin">
        <color theme="0" tint="-0.14993743705557422"/>
      </top>
      <bottom style="thin">
        <color theme="0" tint="-0.14993743705557422"/>
      </bottom>
      <diagonal/>
    </border>
    <border>
      <left style="thin">
        <color theme="0" tint="-0.1498764000366222"/>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3743705557422"/>
      </top>
      <bottom style="thin">
        <color theme="0" tint="-0.1498764000366222"/>
      </bottom>
      <diagonal/>
    </border>
    <border>
      <left style="thin">
        <color theme="0" tint="-0.14990691854609822"/>
      </left>
      <right style="thin">
        <color theme="0" tint="-0.14990691854609822"/>
      </right>
      <top style="thin">
        <color theme="0" tint="-0.1498764000366222"/>
      </top>
      <bottom style="thin">
        <color theme="0" tint="-0.1498764000366222"/>
      </bottom>
      <diagonal/>
    </border>
    <border>
      <left style="thin">
        <color theme="0" tint="-0.14990691854609822"/>
      </left>
      <right style="thin">
        <color theme="0" tint="-0.14990691854609822"/>
      </right>
      <top style="thin">
        <color theme="0" tint="-0.1498764000366222"/>
      </top>
      <bottom style="thin">
        <color theme="0" tint="-0.14993743705557422"/>
      </bottom>
      <diagonal/>
    </border>
    <border>
      <left style="thin">
        <color theme="0" tint="-0.14990691854609822"/>
      </left>
      <right style="thin">
        <color theme="0" tint="-0.14990691854609822"/>
      </right>
      <top/>
      <bottom style="thin">
        <color theme="0" tint="-0.1498764000366222"/>
      </bottom>
      <diagonal/>
    </border>
    <border>
      <left style="thin">
        <color theme="0" tint="-0.1498764000366222"/>
      </left>
      <right/>
      <top style="thin">
        <color theme="0" tint="-0.14996795556505021"/>
      </top>
      <bottom style="thin">
        <color theme="0" tint="-0.14996795556505021"/>
      </bottom>
      <diagonal/>
    </border>
    <border>
      <left/>
      <right style="thin">
        <color theme="0" tint="-0.14993743705557422"/>
      </right>
      <top style="thin">
        <color theme="0" tint="-0.14996795556505021"/>
      </top>
      <bottom style="thin">
        <color theme="0" tint="-0.14996795556505021"/>
      </bottom>
      <diagonal/>
    </border>
    <border>
      <left/>
      <right style="thin">
        <color theme="0" tint="-0.1498764000366222"/>
      </right>
      <top/>
      <bottom/>
      <diagonal/>
    </border>
    <border>
      <left/>
      <right style="thin">
        <color theme="0" tint="-0.1498764000366222"/>
      </right>
      <top/>
      <bottom style="thin">
        <color theme="0" tint="-0.14990691854609822"/>
      </bottom>
      <diagonal/>
    </border>
    <border>
      <left/>
      <right style="thin">
        <color theme="0" tint="-0.1498764000366222"/>
      </right>
      <top style="thin">
        <color theme="0" tint="-0.1498764000366222"/>
      </top>
      <bottom/>
      <diagonal/>
    </border>
    <border>
      <left/>
      <right/>
      <top style="thin">
        <color theme="0" tint="-0.1498764000366222"/>
      </top>
      <bottom style="thin">
        <color theme="0" tint="-0.1498764000366222"/>
      </bottom>
      <diagonal/>
    </border>
    <border>
      <left/>
      <right style="thin">
        <color theme="0" tint="-0.1498764000366222"/>
      </right>
      <top style="thin">
        <color theme="0" tint="-0.1498764000366222"/>
      </top>
      <bottom style="thin">
        <color theme="0" tint="-0.1498764000366222"/>
      </bottom>
      <diagonal/>
    </border>
    <border>
      <left/>
      <right style="thin">
        <color theme="0" tint="-0.1498764000366222"/>
      </right>
      <top/>
      <bottom style="thin">
        <color theme="0" tint="-0.1498764000366222"/>
      </bottom>
      <diagonal/>
    </border>
    <border>
      <left style="thin">
        <color theme="0" tint="-0.14990691854609822"/>
      </left>
      <right/>
      <top style="thin">
        <color theme="0" tint="-0.1498764000366222"/>
      </top>
      <bottom style="thin">
        <color theme="0" tint="-0.1498764000366222"/>
      </bottom>
      <diagonal/>
    </border>
    <border>
      <left/>
      <right style="thin">
        <color theme="0" tint="-0.14990691854609822"/>
      </right>
      <top style="thin">
        <color theme="0" tint="-0.1498764000366222"/>
      </top>
      <bottom style="thin">
        <color theme="0" tint="-0.1498764000366222"/>
      </bottom>
      <diagonal/>
    </border>
    <border>
      <left style="thin">
        <color theme="0" tint="-0.14990691854609822"/>
      </left>
      <right/>
      <top style="thin">
        <color theme="0" tint="-0.14993743705557422"/>
      </top>
      <bottom style="thin">
        <color theme="0" tint="-0.1498764000366222"/>
      </bottom>
      <diagonal/>
    </border>
    <border>
      <left/>
      <right style="thin">
        <color theme="0" tint="-0.14990691854609822"/>
      </right>
      <top style="thin">
        <color theme="0" tint="-0.14993743705557422"/>
      </top>
      <bottom style="thin">
        <color theme="0" tint="-0.1498764000366222"/>
      </bottom>
      <diagonal/>
    </border>
    <border>
      <left/>
      <right style="thin">
        <color theme="0" tint="-0.1498764000366222"/>
      </right>
      <top style="thin">
        <color theme="0" tint="-0.14990691854609822"/>
      </top>
      <bottom/>
      <diagonal/>
    </border>
    <border>
      <left style="thin">
        <color theme="0" tint="-0.14990691854609822"/>
      </left>
      <right style="thin">
        <color theme="0" tint="-0.14990691854609822"/>
      </right>
      <top style="thin">
        <color theme="0" tint="-0.1498764000366222"/>
      </top>
      <bottom/>
      <diagonal/>
    </border>
    <border>
      <left/>
      <right style="thin">
        <color theme="0" tint="-0.14996795556505021"/>
      </right>
      <top style="thin">
        <color theme="0" tint="-0.14993743705557422"/>
      </top>
      <bottom/>
      <diagonal/>
    </border>
    <border>
      <left/>
      <right style="thin">
        <color theme="0" tint="-0.14990691854609822"/>
      </right>
      <top/>
      <bottom style="thin">
        <color theme="0" tint="-0.14999847407452621"/>
      </bottom>
      <diagonal/>
    </border>
    <border>
      <left/>
      <right style="thin">
        <color theme="0" tint="-0.14990691854609822"/>
      </right>
      <top style="thin">
        <color theme="0" tint="-0.14993743705557422"/>
      </top>
      <bottom/>
      <diagonal/>
    </border>
    <border>
      <left/>
      <right style="thin">
        <color theme="0" tint="-0.14990691854609822"/>
      </right>
      <top/>
      <bottom/>
      <diagonal/>
    </border>
    <border>
      <left/>
      <right style="thin">
        <color theme="0" tint="-0.14990691854609822"/>
      </right>
      <top style="thin">
        <color theme="0" tint="-0.1498764000366222"/>
      </top>
      <bottom/>
      <diagonal/>
    </border>
    <border>
      <left/>
      <right style="thin">
        <color theme="0" tint="-0.14990691854609822"/>
      </right>
      <top/>
      <bottom style="thin">
        <color theme="0" tint="-0.1498764000366222"/>
      </bottom>
      <diagonal/>
    </border>
    <border>
      <left/>
      <right style="thin">
        <color theme="0" tint="-0.14990691854609822"/>
      </right>
      <top style="thin">
        <color theme="0" tint="-0.14999847407452621"/>
      </top>
      <bottom/>
      <diagonal/>
    </border>
    <border>
      <left style="thin">
        <color theme="0" tint="-0.14993743705557422"/>
      </left>
      <right/>
      <top style="thin">
        <color theme="0" tint="-0.14993743705557422"/>
      </top>
      <bottom/>
      <diagonal/>
    </border>
  </borders>
  <cellStyleXfs count="1">
    <xf numFmtId="0" fontId="0" fillId="0" borderId="0"/>
  </cellStyleXfs>
  <cellXfs count="449">
    <xf numFmtId="0" fontId="0" fillId="0" borderId="0" xfId="0"/>
    <xf numFmtId="0" fontId="2" fillId="2" borderId="0" xfId="0" applyFont="1" applyFill="1" applyAlignment="1">
      <alignment horizontal="left" vertical="center" indent="1"/>
    </xf>
    <xf numFmtId="0" fontId="1" fillId="3" borderId="0" xfId="0" applyFont="1" applyFill="1" applyAlignment="1">
      <alignment horizontal="center" vertical="center" wrapText="1"/>
    </xf>
    <xf numFmtId="0" fontId="3" fillId="2" borderId="0" xfId="0" applyFont="1" applyFill="1" applyAlignment="1">
      <alignment vertical="center"/>
    </xf>
    <xf numFmtId="0" fontId="3" fillId="0" borderId="0" xfId="0" applyFont="1" applyAlignment="1">
      <alignment vertical="center"/>
    </xf>
    <xf numFmtId="0" fontId="5" fillId="0" borderId="0" xfId="0" applyFont="1"/>
    <xf numFmtId="0" fontId="1" fillId="4" borderId="0" xfId="0" applyFont="1" applyFill="1" applyAlignment="1">
      <alignment horizontal="center" vertical="center"/>
    </xf>
    <xf numFmtId="14" fontId="1" fillId="4" borderId="0" xfId="0" applyNumberFormat="1" applyFont="1" applyFill="1" applyAlignment="1">
      <alignment horizontal="center" vertical="center"/>
    </xf>
    <xf numFmtId="0" fontId="1" fillId="4" borderId="0" xfId="0" applyFont="1" applyFill="1" applyAlignment="1">
      <alignment horizontal="left" vertical="center" indent="1"/>
    </xf>
    <xf numFmtId="0" fontId="5" fillId="0" borderId="1" xfId="0" applyFont="1" applyBorder="1" applyAlignment="1">
      <alignment horizontal="right"/>
    </xf>
    <xf numFmtId="14" fontId="5" fillId="0" borderId="1" xfId="0" applyNumberFormat="1" applyFont="1" applyBorder="1" applyAlignment="1">
      <alignment horizontal="right"/>
    </xf>
    <xf numFmtId="0" fontId="1" fillId="3" borderId="8" xfId="0" applyFont="1" applyFill="1" applyBorder="1" applyAlignment="1">
      <alignment horizontal="center" wrapText="1"/>
    </xf>
    <xf numFmtId="0" fontId="1" fillId="3" borderId="5" xfId="0" applyFont="1" applyFill="1" applyBorder="1" applyAlignment="1">
      <alignment horizontal="center" vertical="center" wrapText="1"/>
    </xf>
    <xf numFmtId="0" fontId="1" fillId="3" borderId="10" xfId="0" applyFont="1" applyFill="1" applyBorder="1" applyAlignment="1">
      <alignment horizontal="right" vertical="center" textRotation="90" wrapText="1"/>
    </xf>
    <xf numFmtId="0" fontId="1" fillId="3" borderId="9" xfId="0" applyFont="1" applyFill="1" applyBorder="1" applyAlignment="1">
      <alignment horizontal="center" wrapText="1"/>
    </xf>
    <xf numFmtId="0" fontId="0" fillId="0" borderId="14" xfId="0" applyBorder="1"/>
    <xf numFmtId="0" fontId="0" fillId="0" borderId="15" xfId="0" applyBorder="1"/>
    <xf numFmtId="0" fontId="1" fillId="5" borderId="19" xfId="0" applyFont="1" applyFill="1" applyBorder="1" applyAlignment="1">
      <alignment horizontal="center" vertical="center"/>
    </xf>
    <xf numFmtId="0" fontId="1" fillId="0" borderId="0" xfId="0" applyFont="1" applyAlignment="1">
      <alignment horizontal="center" vertical="center"/>
    </xf>
    <xf numFmtId="0" fontId="1" fillId="0" borderId="32" xfId="0" applyFont="1" applyBorder="1" applyAlignment="1">
      <alignment horizontal="left" vertical="center"/>
    </xf>
    <xf numFmtId="0" fontId="1" fillId="3" borderId="27" xfId="0" applyFont="1" applyFill="1" applyBorder="1" applyAlignment="1">
      <alignment horizontal="center" vertical="center" wrapText="1"/>
    </xf>
    <xf numFmtId="0" fontId="1" fillId="6" borderId="0" xfId="0" applyFont="1" applyFill="1" applyAlignment="1">
      <alignment horizontal="center" vertical="center" wrapText="1"/>
    </xf>
    <xf numFmtId="0" fontId="1" fillId="2" borderId="0" xfId="0" applyFont="1" applyFill="1" applyAlignment="1">
      <alignment horizontal="center" vertical="center" wrapText="1"/>
    </xf>
    <xf numFmtId="0" fontId="6" fillId="0" borderId="0" xfId="0" applyFont="1"/>
    <xf numFmtId="0" fontId="6" fillId="6" borderId="0" xfId="0" applyFont="1" applyFill="1" applyAlignment="1">
      <alignment horizontal="left" vertical="center" wrapText="1"/>
    </xf>
    <xf numFmtId="0" fontId="6" fillId="6" borderId="0" xfId="0" applyFont="1" applyFill="1"/>
    <xf numFmtId="0" fontId="6" fillId="2" borderId="0" xfId="0" applyFont="1" applyFill="1"/>
    <xf numFmtId="0" fontId="5" fillId="0" borderId="0" xfId="0" applyFont="1" applyAlignment="1">
      <alignment horizontal="left" indent="1"/>
    </xf>
    <xf numFmtId="0" fontId="5" fillId="0" borderId="14" xfId="0" applyFont="1" applyBorder="1" applyAlignment="1">
      <alignment horizontal="left" indent="1"/>
    </xf>
    <xf numFmtId="0" fontId="0" fillId="0" borderId="0" xfId="0" applyAlignment="1">
      <alignment horizontal="left" vertical="center"/>
    </xf>
    <xf numFmtId="0" fontId="4" fillId="0" borderId="0" xfId="0" applyFont="1" applyAlignment="1">
      <alignment horizontal="center"/>
    </xf>
    <xf numFmtId="0" fontId="2" fillId="2" borderId="0" xfId="0" applyFont="1" applyFill="1" applyAlignment="1">
      <alignment vertical="center"/>
    </xf>
    <xf numFmtId="0" fontId="1" fillId="0" borderId="0" xfId="0" applyFont="1" applyAlignment="1">
      <alignment horizontal="left" vertical="center"/>
    </xf>
    <xf numFmtId="0" fontId="0" fillId="0" borderId="21" xfId="0" applyBorder="1" applyAlignment="1">
      <alignment vertical="center"/>
    </xf>
    <xf numFmtId="0" fontId="1" fillId="5" borderId="41" xfId="0" applyFont="1" applyFill="1" applyBorder="1" applyAlignment="1">
      <alignment horizontal="center" vertical="center"/>
    </xf>
    <xf numFmtId="0" fontId="4" fillId="0" borderId="0" xfId="0" applyFont="1" applyAlignment="1">
      <alignment horizontal="right" indent="1"/>
    </xf>
    <xf numFmtId="0" fontId="1" fillId="4" borderId="27" xfId="0" applyFont="1" applyFill="1" applyBorder="1" applyAlignment="1">
      <alignment horizontal="center" vertical="center"/>
    </xf>
    <xf numFmtId="0" fontId="1" fillId="4" borderId="41" xfId="0" applyFont="1" applyFill="1" applyBorder="1" applyAlignment="1">
      <alignment horizontal="center" vertical="center"/>
    </xf>
    <xf numFmtId="0" fontId="0" fillId="0" borderId="32" xfId="0" applyBorder="1" applyAlignment="1">
      <alignment vertical="center"/>
    </xf>
    <xf numFmtId="0" fontId="1" fillId="5" borderId="18" xfId="0" applyFont="1" applyFill="1" applyBorder="1" applyAlignment="1">
      <alignment horizontal="center" vertical="center"/>
    </xf>
    <xf numFmtId="0" fontId="0" fillId="0" borderId="0" xfId="0" applyAlignment="1">
      <alignment vertical="center"/>
    </xf>
    <xf numFmtId="0" fontId="0" fillId="0" borderId="54" xfId="0" applyBorder="1"/>
    <xf numFmtId="0" fontId="1" fillId="0" borderId="54" xfId="0" applyFont="1" applyBorder="1" applyAlignment="1">
      <alignment vertical="center"/>
    </xf>
    <xf numFmtId="0" fontId="2" fillId="0" borderId="0" xfId="0" applyFont="1" applyAlignment="1">
      <alignment vertical="center"/>
    </xf>
    <xf numFmtId="0" fontId="5" fillId="7" borderId="27" xfId="0" applyFont="1" applyFill="1" applyBorder="1"/>
    <xf numFmtId="0" fontId="0" fillId="2" borderId="27" xfId="0" applyFill="1" applyBorder="1"/>
    <xf numFmtId="0" fontId="0" fillId="8" borderId="27" xfId="0" applyFill="1" applyBorder="1"/>
    <xf numFmtId="0" fontId="0" fillId="9" borderId="27" xfId="0" applyFill="1" applyBorder="1"/>
    <xf numFmtId="0" fontId="0" fillId="10" borderId="27" xfId="0" applyFill="1" applyBorder="1"/>
    <xf numFmtId="0" fontId="0" fillId="11" borderId="27" xfId="0" applyFill="1" applyBorder="1"/>
    <xf numFmtId="0" fontId="4" fillId="8" borderId="0" xfId="0" applyFont="1" applyFill="1" applyAlignment="1">
      <alignment horizontal="center" vertical="center" wrapText="1"/>
    </xf>
    <xf numFmtId="0" fontId="5" fillId="8" borderId="0" xfId="0" applyFont="1" applyFill="1"/>
    <xf numFmtId="0" fontId="6" fillId="10" borderId="0" xfId="0" applyFont="1" applyFill="1"/>
    <xf numFmtId="0" fontId="1" fillId="11" borderId="0" xfId="0" applyFont="1" applyFill="1" applyAlignment="1">
      <alignment horizontal="center" vertical="center" wrapText="1"/>
    </xf>
    <xf numFmtId="0" fontId="6" fillId="11" borderId="0" xfId="0" applyFont="1" applyFill="1"/>
    <xf numFmtId="0" fontId="1" fillId="10" borderId="0" xfId="0" applyFont="1" applyFill="1" applyAlignment="1">
      <alignment horizontal="center" vertical="center"/>
    </xf>
    <xf numFmtId="0" fontId="1" fillId="11" borderId="0" xfId="0" applyFont="1" applyFill="1" applyAlignment="1">
      <alignment horizontal="center" vertical="center"/>
    </xf>
    <xf numFmtId="0" fontId="5" fillId="0" borderId="1" xfId="0" applyFont="1" applyBorder="1" applyProtection="1">
      <protection locked="0"/>
    </xf>
    <xf numFmtId="0" fontId="5" fillId="0" borderId="5" xfId="0" applyFont="1" applyBorder="1" applyProtection="1">
      <protection locked="0"/>
    </xf>
    <xf numFmtId="0" fontId="0" fillId="0" borderId="0" xfId="0" applyProtection="1">
      <protection locked="0"/>
    </xf>
    <xf numFmtId="0" fontId="5" fillId="0" borderId="6" xfId="0" applyFont="1" applyBorder="1" applyAlignment="1" applyProtection="1">
      <alignment horizontal="center" vertical="center" textRotation="90"/>
      <protection locked="0"/>
    </xf>
    <xf numFmtId="0" fontId="5" fillId="0" borderId="5" xfId="0" applyFont="1" applyBorder="1" applyAlignment="1" applyProtection="1">
      <alignment horizontal="left" indent="1"/>
      <protection locked="0"/>
    </xf>
    <xf numFmtId="0" fontId="5" fillId="7" borderId="5" xfId="0" applyFont="1" applyFill="1" applyBorder="1" applyProtection="1">
      <protection locked="0"/>
    </xf>
    <xf numFmtId="0" fontId="1" fillId="5" borderId="25" xfId="0" applyFont="1" applyFill="1" applyBorder="1" applyAlignment="1" applyProtection="1">
      <alignment horizontal="center" vertical="center"/>
      <protection locked="0"/>
    </xf>
    <xf numFmtId="0" fontId="1" fillId="5" borderId="28"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0" fontId="5" fillId="0" borderId="41" xfId="0" applyFont="1" applyBorder="1" applyAlignment="1" applyProtection="1">
      <alignment horizontal="center" vertical="center"/>
      <protection locked="0"/>
    </xf>
    <xf numFmtId="0" fontId="5" fillId="0" borderId="13"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5" fillId="0" borderId="31" xfId="0" applyFont="1" applyBorder="1" applyAlignment="1" applyProtection="1">
      <alignment vertical="center"/>
      <protection locked="0"/>
    </xf>
    <xf numFmtId="0" fontId="5" fillId="0" borderId="61" xfId="0" applyFont="1" applyBorder="1" applyAlignment="1" applyProtection="1">
      <alignment vertical="center"/>
      <protection locked="0"/>
    </xf>
    <xf numFmtId="0" fontId="5" fillId="0" borderId="31" xfId="0" applyFont="1" applyBorder="1" applyAlignment="1" applyProtection="1">
      <alignment horizontal="left" vertical="center" indent="2"/>
      <protection locked="0"/>
    </xf>
    <xf numFmtId="0" fontId="5" fillId="0" borderId="31" xfId="0" applyFont="1" applyBorder="1" applyAlignment="1" applyProtection="1">
      <alignment horizontal="left" vertical="center" indent="4"/>
      <protection locked="0"/>
    </xf>
    <xf numFmtId="0" fontId="5" fillId="0" borderId="31" xfId="0" applyFont="1" applyBorder="1" applyAlignment="1" applyProtection="1">
      <alignment horizontal="left" vertical="center"/>
      <protection locked="0"/>
    </xf>
    <xf numFmtId="0" fontId="5" fillId="7" borderId="13" xfId="0" applyFont="1" applyFill="1" applyBorder="1" applyAlignment="1" applyProtection="1">
      <alignment horizontal="center" vertical="center"/>
      <protection locked="0"/>
    </xf>
    <xf numFmtId="0" fontId="5" fillId="7" borderId="27" xfId="0" applyFont="1" applyFill="1" applyBorder="1" applyAlignment="1" applyProtection="1">
      <alignment horizontal="center" vertical="center"/>
      <protection locked="0"/>
    </xf>
    <xf numFmtId="0" fontId="5" fillId="12" borderId="0" xfId="0" applyFont="1" applyFill="1"/>
    <xf numFmtId="0" fontId="4" fillId="12" borderId="0" xfId="0" applyFont="1" applyFill="1" applyAlignment="1">
      <alignment horizontal="center" vertical="center" wrapText="1"/>
    </xf>
    <xf numFmtId="0" fontId="1" fillId="3" borderId="0" xfId="0" applyFont="1" applyFill="1" applyAlignment="1" applyProtection="1">
      <alignment horizontal="center" vertical="center" wrapText="1"/>
      <protection locked="0"/>
    </xf>
    <xf numFmtId="0" fontId="5" fillId="0" borderId="11" xfId="0" applyFont="1" applyBorder="1" applyAlignment="1" applyProtection="1">
      <alignment horizontal="left" vertical="center" indent="1"/>
      <protection locked="0"/>
    </xf>
    <xf numFmtId="0" fontId="5" fillId="0" borderId="62" xfId="0" applyFont="1" applyBorder="1" applyAlignment="1" applyProtection="1">
      <alignment horizontal="left" vertical="center" indent="1"/>
      <protection locked="0"/>
    </xf>
    <xf numFmtId="0" fontId="5" fillId="0" borderId="27" xfId="0" applyFont="1" applyBorder="1" applyAlignment="1" applyProtection="1">
      <alignment horizontal="center" vertical="center"/>
      <protection locked="0"/>
    </xf>
    <xf numFmtId="0" fontId="5" fillId="0" borderId="63" xfId="0" applyFont="1" applyBorder="1" applyAlignment="1" applyProtection="1">
      <alignment horizontal="center" vertical="center"/>
      <protection locked="0"/>
    </xf>
    <xf numFmtId="0" fontId="2" fillId="2" borderId="0" xfId="0" applyFont="1" applyFill="1" applyAlignment="1" applyProtection="1">
      <alignment horizontal="left" vertical="center" indent="1"/>
      <protection locked="0"/>
    </xf>
    <xf numFmtId="0" fontId="2" fillId="2" borderId="0" xfId="0" applyFont="1" applyFill="1" applyAlignment="1" applyProtection="1">
      <alignment vertical="center"/>
      <protection locked="0"/>
    </xf>
    <xf numFmtId="0" fontId="5" fillId="0" borderId="0" xfId="0" applyFont="1" applyAlignment="1" applyProtection="1">
      <alignment horizontal="center" vertical="center"/>
      <protection locked="0"/>
    </xf>
    <xf numFmtId="0" fontId="5" fillId="14" borderId="6" xfId="0" applyFont="1" applyFill="1" applyBorder="1" applyAlignment="1" applyProtection="1">
      <alignment horizontal="center" vertical="center" textRotation="90"/>
      <protection locked="0" hidden="1"/>
    </xf>
    <xf numFmtId="0" fontId="5" fillId="7" borderId="31" xfId="0" applyFont="1" applyFill="1" applyBorder="1" applyAlignment="1" applyProtection="1">
      <alignment horizontal="left" vertical="center" indent="4"/>
      <protection locked="0"/>
    </xf>
    <xf numFmtId="0" fontId="5" fillId="7" borderId="61" xfId="0" applyFont="1" applyFill="1" applyBorder="1" applyAlignment="1" applyProtection="1">
      <alignment vertical="center"/>
      <protection locked="0"/>
    </xf>
    <xf numFmtId="0" fontId="5" fillId="7" borderId="31" xfId="0" applyFont="1" applyFill="1" applyBorder="1" applyAlignment="1" applyProtection="1">
      <alignment horizontal="left" vertical="center" indent="6"/>
      <protection locked="0"/>
    </xf>
    <xf numFmtId="0" fontId="5" fillId="0" borderId="28" xfId="0" applyFont="1" applyBorder="1" applyAlignment="1" applyProtection="1">
      <alignment vertical="center"/>
      <protection locked="0"/>
    </xf>
    <xf numFmtId="0" fontId="0" fillId="0" borderId="28" xfId="0" applyBorder="1" applyProtection="1">
      <protection locked="0"/>
    </xf>
    <xf numFmtId="0" fontId="5" fillId="7" borderId="9" xfId="0" applyFont="1" applyFill="1" applyBorder="1" applyAlignment="1" applyProtection="1">
      <alignment horizontal="left" vertical="center" indent="2"/>
      <protection locked="0"/>
    </xf>
    <xf numFmtId="0" fontId="5" fillId="0" borderId="9" xfId="0" applyFont="1" applyBorder="1" applyAlignment="1" applyProtection="1">
      <alignment horizontal="left" vertical="center" indent="2"/>
      <protection locked="0"/>
    </xf>
    <xf numFmtId="0" fontId="5" fillId="7" borderId="21" xfId="0" applyFont="1" applyFill="1" applyBorder="1" applyAlignment="1" applyProtection="1">
      <alignment horizontal="left" vertical="center" indent="2"/>
      <protection locked="0"/>
    </xf>
    <xf numFmtId="0" fontId="5" fillId="0" borderId="21" xfId="0" applyFont="1" applyBorder="1" applyAlignment="1" applyProtection="1">
      <alignment horizontal="left" vertical="center" indent="2"/>
      <protection locked="0"/>
    </xf>
    <xf numFmtId="0" fontId="5" fillId="7" borderId="10" xfId="0" applyFont="1" applyFill="1" applyBorder="1" applyAlignment="1" applyProtection="1">
      <alignment horizontal="left" vertical="center" indent="2"/>
      <protection locked="0"/>
    </xf>
    <xf numFmtId="0" fontId="1" fillId="3" borderId="0" xfId="0" applyFont="1" applyFill="1" applyAlignment="1">
      <alignment horizontal="left" vertical="center" wrapText="1" indent="1"/>
    </xf>
    <xf numFmtId="0" fontId="5" fillId="0" borderId="64" xfId="0" applyFont="1" applyBorder="1"/>
    <xf numFmtId="0" fontId="5" fillId="0" borderId="65" xfId="0" applyFont="1" applyBorder="1"/>
    <xf numFmtId="0" fontId="5" fillId="0" borderId="66" xfId="0" applyFont="1" applyBorder="1"/>
    <xf numFmtId="0" fontId="5" fillId="0" borderId="67" xfId="0" applyFont="1" applyBorder="1"/>
    <xf numFmtId="0" fontId="5" fillId="0" borderId="68" xfId="0" applyFont="1" applyBorder="1"/>
    <xf numFmtId="0" fontId="5" fillId="0" borderId="67" xfId="0" applyFont="1" applyBorder="1" applyAlignment="1">
      <alignment vertical="top"/>
    </xf>
    <xf numFmtId="0" fontId="5" fillId="0" borderId="68" xfId="0" applyFont="1" applyBorder="1" applyAlignment="1">
      <alignment horizontal="left" vertical="top"/>
    </xf>
    <xf numFmtId="0" fontId="5" fillId="0" borderId="0" xfId="0" applyFont="1" applyAlignment="1">
      <alignment horizontal="left" vertical="top" indent="1"/>
    </xf>
    <xf numFmtId="0" fontId="1" fillId="0" borderId="0" xfId="0" applyFont="1" applyAlignment="1">
      <alignment horizontal="left" vertical="center" indent="1"/>
    </xf>
    <xf numFmtId="0" fontId="1" fillId="13" borderId="0" xfId="0" applyFont="1" applyFill="1" applyAlignment="1">
      <alignment horizontal="left" vertical="center" indent="1"/>
    </xf>
    <xf numFmtId="0" fontId="6" fillId="14" borderId="0" xfId="0" applyFont="1" applyFill="1" applyAlignment="1">
      <alignment horizontal="left" indent="1"/>
    </xf>
    <xf numFmtId="0" fontId="5" fillId="0" borderId="0" xfId="0" applyFont="1" applyAlignment="1">
      <alignment horizontal="left" vertical="center"/>
    </xf>
    <xf numFmtId="0" fontId="6" fillId="0" borderId="0" xfId="0" applyFont="1" applyAlignment="1">
      <alignment horizontal="left" indent="1"/>
    </xf>
    <xf numFmtId="0" fontId="5" fillId="0" borderId="69" xfId="0" applyFont="1" applyBorder="1"/>
    <xf numFmtId="0" fontId="6" fillId="0" borderId="70" xfId="0" applyFont="1" applyBorder="1" applyAlignment="1">
      <alignment horizontal="left" indent="1"/>
    </xf>
    <xf numFmtId="0" fontId="5" fillId="0" borderId="70" xfId="0" applyFont="1" applyBorder="1"/>
    <xf numFmtId="0" fontId="5" fillId="0" borderId="71" xfId="0" applyFont="1" applyBorder="1"/>
    <xf numFmtId="0" fontId="5" fillId="0" borderId="68" xfId="0" applyFont="1" applyBorder="1" applyAlignment="1">
      <alignment vertical="top"/>
    </xf>
    <xf numFmtId="14" fontId="5" fillId="0" borderId="0" xfId="0" applyNumberFormat="1" applyFont="1" applyAlignment="1">
      <alignment horizontal="left" indent="1"/>
    </xf>
    <xf numFmtId="0" fontId="5" fillId="0" borderId="70" xfId="0" applyFont="1" applyBorder="1" applyAlignment="1">
      <alignment horizontal="left" indent="1"/>
    </xf>
    <xf numFmtId="0" fontId="5" fillId="14" borderId="5" xfId="0" applyFont="1" applyFill="1" applyBorder="1" applyAlignment="1" applyProtection="1">
      <alignment horizontal="left" indent="1"/>
      <protection locked="0" hidden="1"/>
    </xf>
    <xf numFmtId="0" fontId="5" fillId="0" borderId="73" xfId="0" applyFont="1" applyBorder="1" applyAlignment="1" applyProtection="1">
      <alignment horizontal="center" vertical="center"/>
      <protection locked="0"/>
    </xf>
    <xf numFmtId="0" fontId="1" fillId="4" borderId="20"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5" fillId="9" borderId="0" xfId="0" applyFont="1" applyFill="1"/>
    <xf numFmtId="0" fontId="5" fillId="7" borderId="5" xfId="0" applyFont="1" applyFill="1" applyBorder="1" applyAlignment="1" applyProtection="1">
      <alignment horizontal="left" vertical="center"/>
      <protection locked="0"/>
    </xf>
    <xf numFmtId="0" fontId="4" fillId="9" borderId="0" xfId="0" applyFont="1" applyFill="1" applyAlignment="1">
      <alignment horizontal="center" vertical="center" wrapText="1"/>
    </xf>
    <xf numFmtId="0" fontId="1" fillId="4" borderId="8" xfId="0" applyFont="1" applyFill="1" applyBorder="1" applyAlignment="1">
      <alignment horizontal="center" vertical="center"/>
    </xf>
    <xf numFmtId="0" fontId="5" fillId="14" borderId="44" xfId="0" applyFont="1" applyFill="1" applyBorder="1" applyAlignment="1" applyProtection="1">
      <alignment horizontal="left" vertical="center"/>
      <protection locked="0" hidden="1"/>
    </xf>
    <xf numFmtId="0" fontId="5" fillId="14" borderId="20" xfId="0" applyFont="1" applyFill="1" applyBorder="1" applyAlignment="1" applyProtection="1">
      <alignment horizontal="left" vertical="center"/>
      <protection locked="0" hidden="1"/>
    </xf>
    <xf numFmtId="0" fontId="5" fillId="14" borderId="16" xfId="0" applyFont="1" applyFill="1" applyBorder="1" applyAlignment="1" applyProtection="1">
      <alignment horizontal="left" vertical="center"/>
      <protection locked="0" hidden="1"/>
    </xf>
    <xf numFmtId="0" fontId="5" fillId="0" borderId="25" xfId="0" applyFont="1" applyBorder="1" applyAlignment="1" applyProtection="1">
      <alignment horizontal="left" vertical="center"/>
      <protection locked="0"/>
    </xf>
    <xf numFmtId="0" fontId="5" fillId="0" borderId="28" xfId="0" applyFont="1" applyBorder="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5" fillId="14" borderId="41" xfId="0" applyFont="1" applyFill="1" applyBorder="1" applyAlignment="1" applyProtection="1">
      <alignment vertical="center"/>
      <protection locked="0" hidden="1"/>
    </xf>
    <xf numFmtId="0" fontId="0" fillId="0" borderId="18" xfId="0" applyBorder="1"/>
    <xf numFmtId="0" fontId="5" fillId="14" borderId="27" xfId="0" applyFont="1" applyFill="1" applyBorder="1" applyAlignment="1" applyProtection="1">
      <alignment vertical="center" wrapText="1"/>
      <protection locked="0" hidden="1"/>
    </xf>
    <xf numFmtId="0" fontId="1" fillId="4" borderId="91" xfId="0" applyFont="1" applyFill="1" applyBorder="1" applyAlignment="1">
      <alignment horizontal="center" vertical="center"/>
    </xf>
    <xf numFmtId="0" fontId="5" fillId="0" borderId="91" xfId="0" applyFont="1" applyBorder="1" applyAlignment="1" applyProtection="1">
      <alignment horizontal="center" vertical="center"/>
      <protection locked="0"/>
    </xf>
    <xf numFmtId="0" fontId="1" fillId="0" borderId="90" xfId="0" applyFont="1" applyBorder="1" applyAlignment="1">
      <alignment horizontal="center" vertical="center"/>
    </xf>
    <xf numFmtId="0" fontId="5" fillId="0" borderId="90" xfId="0" applyFont="1" applyBorder="1" applyAlignment="1" applyProtection="1">
      <alignment horizontal="center" vertical="center"/>
      <protection locked="0"/>
    </xf>
    <xf numFmtId="0" fontId="5" fillId="7" borderId="28" xfId="0" applyFont="1" applyFill="1" applyBorder="1" applyAlignment="1" applyProtection="1">
      <alignment vertical="center"/>
      <protection locked="0"/>
    </xf>
    <xf numFmtId="0" fontId="5" fillId="7" borderId="62" xfId="0" applyFont="1" applyFill="1" applyBorder="1" applyAlignment="1" applyProtection="1">
      <alignment vertical="center"/>
      <protection locked="0"/>
    </xf>
    <xf numFmtId="0" fontId="5" fillId="7" borderId="8" xfId="0" applyFont="1" applyFill="1" applyBorder="1" applyAlignment="1" applyProtection="1">
      <alignment vertical="center"/>
      <protection locked="0"/>
    </xf>
    <xf numFmtId="0" fontId="1" fillId="3" borderId="92" xfId="0" applyFont="1" applyFill="1" applyBorder="1" applyAlignment="1">
      <alignment horizontal="center" wrapText="1"/>
    </xf>
    <xf numFmtId="0" fontId="1" fillId="3" borderId="93" xfId="0" applyFont="1" applyFill="1" applyBorder="1" applyAlignment="1">
      <alignment horizontal="center" wrapText="1"/>
    </xf>
    <xf numFmtId="0" fontId="1" fillId="3" borderId="94" xfId="0" applyFont="1" applyFill="1" applyBorder="1" applyAlignment="1">
      <alignment horizontal="center" wrapText="1"/>
    </xf>
    <xf numFmtId="0" fontId="6" fillId="2" borderId="5" xfId="0" applyFont="1" applyFill="1" applyBorder="1" applyProtection="1">
      <protection locked="0"/>
    </xf>
    <xf numFmtId="0" fontId="5" fillId="7" borderId="9" xfId="0" applyFont="1" applyFill="1" applyBorder="1" applyAlignment="1" applyProtection="1">
      <alignment vertical="center"/>
      <protection locked="0"/>
    </xf>
    <xf numFmtId="0" fontId="5" fillId="0" borderId="28" xfId="0" applyFont="1" applyBorder="1" applyAlignment="1" applyProtection="1">
      <alignment horizontal="center" vertical="center"/>
      <protection locked="0"/>
    </xf>
    <xf numFmtId="0" fontId="5" fillId="0" borderId="25" xfId="0" applyFont="1" applyBorder="1" applyAlignment="1" applyProtection="1">
      <alignment horizontal="center" vertical="center"/>
      <protection locked="0"/>
    </xf>
    <xf numFmtId="0" fontId="5" fillId="0" borderId="25" xfId="0" applyFont="1" applyBorder="1" applyAlignment="1" applyProtection="1">
      <alignment horizontal="center"/>
      <protection locked="0"/>
    </xf>
    <xf numFmtId="0" fontId="5" fillId="0" borderId="28" xfId="0" applyFont="1" applyBorder="1" applyAlignment="1" applyProtection="1">
      <alignment horizontal="center"/>
      <protection locked="0"/>
    </xf>
    <xf numFmtId="0" fontId="7" fillId="0" borderId="11" xfId="0" applyFont="1" applyBorder="1" applyAlignment="1" applyProtection="1">
      <alignment horizontal="left" vertical="center" indent="1"/>
      <protection locked="0"/>
    </xf>
    <xf numFmtId="0" fontId="8" fillId="0" borderId="11" xfId="0" applyFont="1" applyBorder="1" applyAlignment="1" applyProtection="1">
      <alignment horizontal="left" vertical="center" indent="3"/>
      <protection locked="0"/>
    </xf>
    <xf numFmtId="0" fontId="9" fillId="0" borderId="11" xfId="0" applyFont="1" applyBorder="1" applyAlignment="1" applyProtection="1">
      <alignment horizontal="left" vertical="center" indent="5"/>
      <protection locked="0"/>
    </xf>
    <xf numFmtId="0" fontId="10" fillId="0" borderId="11" xfId="0" applyFont="1" applyBorder="1" applyAlignment="1" applyProtection="1">
      <alignment horizontal="left" vertical="center" indent="7"/>
      <protection locked="0"/>
    </xf>
    <xf numFmtId="0" fontId="4" fillId="0" borderId="62" xfId="0" applyFont="1" applyBorder="1" applyAlignment="1" applyProtection="1">
      <alignment horizontal="left" vertical="center" indent="9"/>
      <protection locked="0"/>
    </xf>
    <xf numFmtId="0" fontId="4" fillId="0" borderId="11" xfId="0" applyFont="1" applyBorder="1" applyAlignment="1" applyProtection="1">
      <alignment horizontal="left" vertical="center" indent="9"/>
      <protection locked="0"/>
    </xf>
    <xf numFmtId="0" fontId="11" fillId="0" borderId="11" xfId="0" applyFont="1" applyBorder="1" applyAlignment="1" applyProtection="1">
      <alignment horizontal="left" vertical="center" indent="11"/>
      <protection locked="0"/>
    </xf>
    <xf numFmtId="0" fontId="5" fillId="15" borderId="5" xfId="0" applyFont="1" applyFill="1" applyBorder="1" applyProtection="1">
      <protection locked="0"/>
    </xf>
    <xf numFmtId="0" fontId="13" fillId="0" borderId="5" xfId="0" applyFont="1" applyBorder="1" applyProtection="1">
      <protection locked="0"/>
    </xf>
    <xf numFmtId="0" fontId="13" fillId="0" borderId="5" xfId="0" applyFont="1" applyBorder="1" applyAlignment="1" applyProtection="1">
      <alignment horizontal="left" indent="1"/>
      <protection locked="0"/>
    </xf>
    <xf numFmtId="0" fontId="6" fillId="8" borderId="44" xfId="0" applyFont="1" applyFill="1" applyBorder="1" applyAlignment="1" applyProtection="1">
      <alignment horizontal="left" vertical="center"/>
      <protection locked="0"/>
    </xf>
    <xf numFmtId="0" fontId="5" fillId="0" borderId="28" xfId="0" applyFont="1" applyBorder="1" applyAlignment="1" applyProtection="1">
      <alignment horizontal="left"/>
      <protection locked="0"/>
    </xf>
    <xf numFmtId="0" fontId="14" fillId="6" borderId="8" xfId="0" applyFont="1" applyFill="1" applyBorder="1" applyAlignment="1">
      <alignment horizontal="center" vertical="center"/>
    </xf>
    <xf numFmtId="0" fontId="5" fillId="0" borderId="0" xfId="0" applyFont="1" applyAlignment="1" applyProtection="1">
      <alignment vertical="center"/>
      <protection locked="0"/>
    </xf>
    <xf numFmtId="0" fontId="13" fillId="0" borderId="0" xfId="0" applyFont="1" applyProtection="1">
      <protection locked="0"/>
    </xf>
    <xf numFmtId="0" fontId="13" fillId="0" borderId="28" xfId="0" applyFont="1" applyBorder="1" applyAlignment="1" applyProtection="1">
      <alignment horizontal="left"/>
      <protection locked="0"/>
    </xf>
    <xf numFmtId="0" fontId="1" fillId="0" borderId="5" xfId="0" applyFont="1" applyBorder="1" applyProtection="1">
      <protection locked="0"/>
    </xf>
    <xf numFmtId="0" fontId="13" fillId="0" borderId="17" xfId="0" applyFont="1" applyBorder="1" applyAlignment="1" applyProtection="1">
      <alignment horizontal="left" vertical="center"/>
      <protection locked="0"/>
    </xf>
    <xf numFmtId="0" fontId="13" fillId="0" borderId="19" xfId="0" applyFont="1" applyBorder="1" applyAlignment="1" applyProtection="1">
      <alignment horizontal="left" vertical="center"/>
      <protection locked="0"/>
    </xf>
    <xf numFmtId="0" fontId="13" fillId="0" borderId="28" xfId="0" applyFont="1" applyBorder="1" applyAlignment="1" applyProtection="1">
      <alignment horizontal="left" vertical="center"/>
      <protection locked="0"/>
    </xf>
    <xf numFmtId="0" fontId="13" fillId="0" borderId="28" xfId="0" applyFont="1" applyBorder="1" applyAlignment="1" applyProtection="1">
      <alignment horizontal="center" vertical="center"/>
      <protection locked="0"/>
    </xf>
    <xf numFmtId="0" fontId="13" fillId="0" borderId="0" xfId="0" applyFont="1" applyAlignment="1" applyProtection="1">
      <alignment horizontal="left" vertical="center"/>
      <protection locked="0"/>
    </xf>
    <xf numFmtId="0" fontId="13" fillId="0" borderId="28" xfId="0" applyFont="1" applyBorder="1" applyAlignment="1" applyProtection="1">
      <alignment horizontal="center"/>
      <protection locked="0"/>
    </xf>
    <xf numFmtId="0" fontId="13" fillId="0" borderId="81" xfId="0" applyFont="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left" vertical="center" indent="1"/>
      <protection locked="0"/>
    </xf>
    <xf numFmtId="0" fontId="5" fillId="14" borderId="0" xfId="0" applyFont="1" applyFill="1" applyAlignment="1" applyProtection="1">
      <alignment vertical="center" wrapText="1"/>
      <protection locked="0" hidden="1"/>
    </xf>
    <xf numFmtId="0" fontId="6" fillId="16" borderId="5" xfId="0" applyFont="1" applyFill="1" applyBorder="1" applyProtection="1">
      <protection locked="0"/>
    </xf>
    <xf numFmtId="0" fontId="6" fillId="8" borderId="28" xfId="0" applyFont="1" applyFill="1" applyBorder="1" applyAlignment="1" applyProtection="1">
      <alignment horizontal="left" vertical="center"/>
      <protection locked="0"/>
    </xf>
    <xf numFmtId="0" fontId="6" fillId="8" borderId="25" xfId="0" applyFont="1" applyFill="1" applyBorder="1" applyAlignment="1" applyProtection="1">
      <alignment horizontal="center" vertical="center"/>
      <protection locked="0"/>
    </xf>
    <xf numFmtId="0" fontId="5" fillId="0" borderId="30" xfId="0" applyFont="1" applyBorder="1" applyAlignment="1" applyProtection="1">
      <alignment horizontal="center"/>
      <protection locked="0"/>
    </xf>
    <xf numFmtId="0" fontId="5" fillId="7" borderId="30" xfId="0" applyFont="1" applyFill="1" applyBorder="1" applyAlignment="1" applyProtection="1">
      <alignment horizontal="center"/>
      <protection locked="0"/>
    </xf>
    <xf numFmtId="0" fontId="5" fillId="7" borderId="30"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0" fillId="0" borderId="0" xfId="0" applyAlignment="1" applyProtection="1">
      <alignment vertical="center"/>
      <protection locked="0"/>
    </xf>
    <xf numFmtId="0" fontId="16" fillId="0" borderId="11" xfId="0" applyFont="1" applyBorder="1" applyAlignment="1" applyProtection="1">
      <alignment horizontal="left" vertical="center" indent="1"/>
      <protection locked="0"/>
    </xf>
    <xf numFmtId="0" fontId="16" fillId="0" borderId="11" xfId="0" applyFont="1" applyBorder="1" applyAlignment="1" applyProtection="1">
      <alignment horizontal="left" vertical="center" indent="3"/>
      <protection locked="0"/>
    </xf>
    <xf numFmtId="0" fontId="17" fillId="0" borderId="11" xfId="0" applyFont="1" applyBorder="1" applyAlignment="1" applyProtection="1">
      <alignment horizontal="left" vertical="center" indent="4"/>
      <protection locked="0"/>
    </xf>
    <xf numFmtId="0" fontId="7" fillId="0" borderId="11" xfId="0" applyFont="1" applyBorder="1" applyAlignment="1" applyProtection="1">
      <alignment horizontal="left" vertical="center" indent="7"/>
      <protection locked="0"/>
    </xf>
    <xf numFmtId="0" fontId="18" fillId="0" borderId="11" xfId="0" applyFont="1" applyBorder="1" applyAlignment="1" applyProtection="1">
      <alignment horizontal="left" vertical="center" indent="9"/>
      <protection locked="0"/>
    </xf>
    <xf numFmtId="0" fontId="9" fillId="0" borderId="11" xfId="0" applyFont="1" applyBorder="1" applyAlignment="1" applyProtection="1">
      <alignment horizontal="left" vertical="center" indent="11"/>
      <protection locked="0"/>
    </xf>
    <xf numFmtId="0" fontId="5" fillId="0" borderId="0" xfId="0" applyFont="1" applyAlignment="1">
      <alignment horizontal="left"/>
    </xf>
    <xf numFmtId="0" fontId="2" fillId="2" borderId="0" xfId="0" applyFont="1" applyFill="1" applyAlignment="1">
      <alignment horizontal="left" vertical="center"/>
    </xf>
    <xf numFmtId="0" fontId="5" fillId="0" borderId="30" xfId="0" applyFont="1" applyBorder="1" applyAlignment="1" applyProtection="1">
      <alignment horizontal="left" vertical="center"/>
      <protection locked="0"/>
    </xf>
    <xf numFmtId="0" fontId="13" fillId="0" borderId="8" xfId="0" applyFont="1" applyBorder="1" applyProtection="1">
      <protection locked="0"/>
    </xf>
    <xf numFmtId="0" fontId="13" fillId="0" borderId="20" xfId="0" applyFont="1" applyBorder="1" applyProtection="1">
      <protection locked="0"/>
    </xf>
    <xf numFmtId="0" fontId="5" fillId="14" borderId="20" xfId="0" applyFont="1" applyFill="1" applyBorder="1" applyProtection="1">
      <protection locked="0" hidden="1"/>
    </xf>
    <xf numFmtId="0" fontId="19" fillId="0" borderId="5" xfId="0" applyFont="1" applyBorder="1" applyProtection="1">
      <protection locked="0"/>
    </xf>
    <xf numFmtId="0" fontId="13" fillId="12" borderId="30" xfId="0" applyFont="1" applyFill="1" applyBorder="1" applyAlignment="1" applyProtection="1">
      <alignment vertical="center"/>
      <protection locked="0"/>
    </xf>
    <xf numFmtId="0" fontId="13" fillId="0" borderId="107" xfId="0" applyFont="1" applyBorder="1" applyAlignment="1" applyProtection="1">
      <alignment horizontal="center" vertical="center"/>
      <protection locked="0"/>
    </xf>
    <xf numFmtId="0" fontId="13" fillId="0" borderId="108" xfId="0" applyFont="1" applyBorder="1" applyAlignment="1" applyProtection="1">
      <alignment horizontal="center" vertical="center"/>
      <protection locked="0"/>
    </xf>
    <xf numFmtId="0" fontId="5" fillId="0" borderId="17" xfId="0" applyFont="1" applyBorder="1" applyAlignment="1" applyProtection="1">
      <alignment horizontal="left" vertical="center"/>
      <protection locked="0"/>
    </xf>
    <xf numFmtId="0" fontId="5" fillId="0" borderId="1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6" xfId="0" applyFont="1" applyBorder="1" applyAlignment="1" applyProtection="1">
      <alignment horizontal="left" vertical="center"/>
      <protection locked="0"/>
    </xf>
    <xf numFmtId="0" fontId="5" fillId="0" borderId="107" xfId="0" applyFont="1" applyBorder="1" applyAlignment="1" applyProtection="1">
      <alignment horizontal="center" vertical="center"/>
      <protection locked="0"/>
    </xf>
    <xf numFmtId="0" fontId="5" fillId="0" borderId="108" xfId="0" applyFont="1" applyBorder="1" applyAlignment="1" applyProtection="1">
      <alignment horizontal="center" vertical="center"/>
      <protection locked="0"/>
    </xf>
    <xf numFmtId="0" fontId="13" fillId="0" borderId="109" xfId="0" applyFont="1" applyBorder="1" applyAlignment="1" applyProtection="1">
      <alignment horizontal="center" vertical="center"/>
      <protection locked="0"/>
    </xf>
    <xf numFmtId="0" fontId="13" fillId="0" borderId="110" xfId="0" applyFont="1" applyBorder="1" applyAlignment="1" applyProtection="1">
      <alignment horizontal="center" vertical="center"/>
      <protection locked="0"/>
    </xf>
    <xf numFmtId="0" fontId="13" fillId="0" borderId="21" xfId="0" applyFont="1" applyBorder="1" applyAlignment="1" applyProtection="1">
      <alignment horizontal="left" vertical="center"/>
      <protection locked="0"/>
    </xf>
    <xf numFmtId="0" fontId="13" fillId="0" borderId="113" xfId="0" applyFont="1" applyBorder="1" applyAlignment="1" applyProtection="1">
      <alignment horizontal="left" vertical="center"/>
      <protection locked="0"/>
    </xf>
    <xf numFmtId="0" fontId="21" fillId="0" borderId="0" xfId="0" applyFont="1" applyProtection="1">
      <protection locked="0"/>
    </xf>
    <xf numFmtId="0" fontId="5" fillId="12" borderId="5" xfId="0" applyFont="1" applyFill="1" applyBorder="1" applyProtection="1">
      <protection locked="0"/>
    </xf>
    <xf numFmtId="0" fontId="5" fillId="12" borderId="5" xfId="0" applyFont="1" applyFill="1" applyBorder="1" applyAlignment="1" applyProtection="1">
      <alignment horizontal="left" indent="1"/>
      <protection locked="0"/>
    </xf>
    <xf numFmtId="0" fontId="13" fillId="12" borderId="5" xfId="0" applyFont="1" applyFill="1" applyBorder="1" applyAlignment="1" applyProtection="1">
      <alignment horizontal="left" indent="1"/>
      <protection locked="0"/>
    </xf>
    <xf numFmtId="0" fontId="22" fillId="0" borderId="27" xfId="0" applyFont="1" applyBorder="1" applyAlignment="1" applyProtection="1">
      <alignment horizontal="left" vertical="center"/>
      <protection locked="0"/>
    </xf>
    <xf numFmtId="0" fontId="22" fillId="0" borderId="8" xfId="0" applyFont="1" applyBorder="1" applyAlignment="1" applyProtection="1">
      <alignment horizontal="left" vertical="center"/>
      <protection locked="0"/>
    </xf>
    <xf numFmtId="0" fontId="22" fillId="7" borderId="5" xfId="0" applyFont="1" applyFill="1" applyBorder="1" applyAlignment="1" applyProtection="1">
      <alignment horizontal="left" vertical="center"/>
      <protection locked="0"/>
    </xf>
    <xf numFmtId="0" fontId="22" fillId="0" borderId="10" xfId="0" applyFont="1" applyBorder="1" applyAlignment="1" applyProtection="1">
      <alignment horizontal="left" vertical="center"/>
      <protection locked="0"/>
    </xf>
    <xf numFmtId="0" fontId="22" fillId="0" borderId="8" xfId="0" applyFont="1" applyBorder="1" applyProtection="1">
      <protection locked="0"/>
    </xf>
    <xf numFmtId="0" fontId="22" fillId="14" borderId="20" xfId="0" applyFont="1" applyFill="1" applyBorder="1" applyProtection="1">
      <protection locked="0" hidden="1"/>
    </xf>
    <xf numFmtId="0" fontId="0" fillId="0" borderId="0" xfId="0" applyAlignment="1">
      <alignment horizontal="left"/>
    </xf>
    <xf numFmtId="0" fontId="22" fillId="7" borderId="0" xfId="0" applyFont="1" applyFill="1" applyAlignment="1" applyProtection="1">
      <alignment horizontal="left" vertical="center"/>
      <protection locked="0"/>
    </xf>
    <xf numFmtId="0" fontId="22" fillId="0" borderId="120" xfId="0" applyFont="1" applyBorder="1" applyAlignment="1" applyProtection="1">
      <alignment horizontal="left" vertical="center"/>
      <protection locked="0"/>
    </xf>
    <xf numFmtId="0" fontId="13" fillId="12" borderId="8" xfId="0" applyFont="1" applyFill="1" applyBorder="1" applyProtection="1">
      <protection locked="0"/>
    </xf>
    <xf numFmtId="0" fontId="13" fillId="0" borderId="104" xfId="0" applyFont="1" applyBorder="1" applyAlignment="1" applyProtection="1">
      <alignment horizontal="center" vertical="center"/>
      <protection locked="0"/>
    </xf>
    <xf numFmtId="0" fontId="1" fillId="4" borderId="0" xfId="0" applyFont="1" applyFill="1" applyAlignment="1">
      <alignment horizontal="left" vertical="center" indent="1"/>
    </xf>
    <xf numFmtId="0" fontId="5" fillId="0" borderId="2" xfId="0" applyFont="1" applyBorder="1" applyAlignment="1" applyProtection="1">
      <alignment horizontal="left" indent="1"/>
      <protection locked="0"/>
    </xf>
    <xf numFmtId="0" fontId="5" fillId="0" borderId="3" xfId="0" applyFont="1" applyBorder="1" applyAlignment="1" applyProtection="1">
      <alignment horizontal="left" indent="1"/>
      <protection locked="0"/>
    </xf>
    <xf numFmtId="0" fontId="5" fillId="0" borderId="4" xfId="0" applyFont="1" applyBorder="1" applyAlignment="1" applyProtection="1">
      <alignment horizontal="left" indent="1"/>
      <protection locked="0"/>
    </xf>
    <xf numFmtId="0" fontId="5" fillId="0" borderId="1" xfId="0" applyFont="1" applyBorder="1" applyAlignment="1">
      <alignment horizontal="center" vertical="center"/>
    </xf>
    <xf numFmtId="0" fontId="5" fillId="0" borderId="1" xfId="0" applyFont="1" applyBorder="1" applyAlignment="1" applyProtection="1">
      <alignment horizontal="center" vertical="center" wrapText="1"/>
      <protection locked="0"/>
    </xf>
    <xf numFmtId="0" fontId="1" fillId="3" borderId="0" xfId="0" applyFont="1" applyFill="1" applyAlignment="1">
      <alignment horizontal="center" vertical="center"/>
    </xf>
    <xf numFmtId="0" fontId="5" fillId="0" borderId="1" xfId="0" applyFont="1" applyBorder="1" applyAlignment="1" applyProtection="1">
      <alignment horizontal="center" vertical="center"/>
      <protection locked="0"/>
    </xf>
    <xf numFmtId="0" fontId="5" fillId="0" borderId="1" xfId="0" applyFont="1" applyBorder="1" applyProtection="1">
      <protection locked="0"/>
    </xf>
    <xf numFmtId="0" fontId="5" fillId="0" borderId="0" xfId="0" applyFont="1" applyAlignment="1">
      <alignment horizontal="left" vertical="top" indent="1"/>
    </xf>
    <xf numFmtId="0" fontId="1" fillId="3" borderId="0" xfId="0" applyFont="1" applyFill="1" applyAlignment="1">
      <alignment horizontal="left" vertical="center" wrapText="1" indent="1"/>
    </xf>
    <xf numFmtId="0" fontId="2" fillId="2" borderId="0" xfId="0" applyFont="1" applyFill="1" applyAlignment="1">
      <alignment horizontal="left" vertical="center" indent="1"/>
    </xf>
    <xf numFmtId="0" fontId="5" fillId="0" borderId="0" xfId="0" applyFont="1" applyAlignment="1">
      <alignment horizontal="left" vertical="top" wrapText="1" indent="1"/>
    </xf>
    <xf numFmtId="0" fontId="5" fillId="0" borderId="0" xfId="0" applyFont="1" applyAlignment="1">
      <alignment horizontal="left" vertical="center"/>
    </xf>
    <xf numFmtId="0" fontId="5" fillId="0" borderId="13" xfId="0" applyFont="1" applyBorder="1" applyAlignment="1" applyProtection="1">
      <alignment horizontal="left" vertical="center"/>
      <protection locked="0"/>
    </xf>
    <xf numFmtId="0" fontId="5" fillId="0" borderId="12" xfId="0" applyFont="1" applyBorder="1" applyAlignment="1" applyProtection="1">
      <alignment horizontal="left" vertical="center"/>
      <protection locked="0"/>
    </xf>
    <xf numFmtId="0" fontId="5" fillId="0" borderId="7" xfId="0" applyFont="1" applyBorder="1" applyAlignment="1" applyProtection="1">
      <alignment horizontal="left" vertical="center"/>
      <protection locked="0"/>
    </xf>
    <xf numFmtId="0" fontId="5" fillId="14" borderId="13" xfId="0" applyFont="1" applyFill="1" applyBorder="1" applyAlignment="1" applyProtection="1">
      <alignment horizontal="left" vertical="center"/>
      <protection locked="0" hidden="1"/>
    </xf>
    <xf numFmtId="0" fontId="5" fillId="14" borderId="12" xfId="0" applyFont="1" applyFill="1" applyBorder="1" applyAlignment="1" applyProtection="1">
      <alignment horizontal="left" vertical="center"/>
      <protection locked="0" hidden="1"/>
    </xf>
    <xf numFmtId="0" fontId="5" fillId="14" borderId="7" xfId="0" applyFont="1" applyFill="1" applyBorder="1" applyAlignment="1" applyProtection="1">
      <alignment horizontal="left" vertical="center"/>
      <protection locked="0" hidden="1"/>
    </xf>
    <xf numFmtId="0" fontId="5" fillId="7" borderId="13" xfId="0" applyFont="1" applyFill="1" applyBorder="1" applyAlignment="1" applyProtection="1">
      <alignment horizontal="left" vertical="center"/>
      <protection locked="0"/>
    </xf>
    <xf numFmtId="0" fontId="5" fillId="7" borderId="12" xfId="0" applyFont="1" applyFill="1" applyBorder="1" applyAlignment="1" applyProtection="1">
      <alignment horizontal="left" vertical="center"/>
      <protection locked="0"/>
    </xf>
    <xf numFmtId="0" fontId="5" fillId="7" borderId="7" xfId="0" applyFont="1" applyFill="1" applyBorder="1" applyAlignment="1" applyProtection="1">
      <alignment horizontal="left" vertical="center"/>
      <protection locked="0"/>
    </xf>
    <xf numFmtId="0" fontId="5" fillId="0" borderId="13" xfId="0" applyFont="1" applyBorder="1" applyAlignment="1" applyProtection="1">
      <alignment horizontal="left" vertical="center" wrapText="1"/>
      <protection locked="0"/>
    </xf>
    <xf numFmtId="0" fontId="5" fillId="0" borderId="12" xfId="0" applyFont="1" applyBorder="1" applyAlignment="1" applyProtection="1">
      <alignment horizontal="left" vertical="center" wrapText="1"/>
      <protection locked="0"/>
    </xf>
    <xf numFmtId="0" fontId="5" fillId="0" borderId="7" xfId="0" applyFont="1" applyBorder="1" applyAlignment="1" applyProtection="1">
      <alignment horizontal="left" vertical="center" wrapText="1"/>
      <protection locked="0"/>
    </xf>
    <xf numFmtId="0" fontId="4" fillId="0" borderId="119" xfId="0" applyFont="1" applyBorder="1" applyAlignment="1" applyProtection="1">
      <alignment horizontal="center" vertical="center"/>
      <protection locked="0"/>
    </xf>
    <xf numFmtId="0" fontId="4" fillId="0" borderId="116" xfId="0" applyFont="1" applyBorder="1" applyAlignment="1" applyProtection="1">
      <alignment horizontal="center" vertical="center"/>
      <protection locked="0"/>
    </xf>
    <xf numFmtId="0" fontId="4" fillId="0" borderId="13"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115" xfId="0" applyFont="1" applyBorder="1" applyAlignment="1" applyProtection="1">
      <alignment horizontal="center" vertical="center"/>
      <protection locked="0"/>
    </xf>
    <xf numFmtId="0" fontId="4" fillId="0" borderId="114" xfId="0" applyFont="1" applyBorder="1" applyAlignment="1" applyProtection="1">
      <alignment horizontal="center" vertical="center"/>
      <protection locked="0"/>
    </xf>
    <xf numFmtId="0" fontId="4" fillId="0" borderId="117" xfId="0" applyFont="1" applyBorder="1" applyAlignment="1" applyProtection="1">
      <alignment horizontal="center" vertical="center"/>
      <protection locked="0"/>
    </xf>
    <xf numFmtId="0" fontId="4" fillId="0" borderId="59" xfId="0" applyFont="1" applyBorder="1" applyAlignment="1" applyProtection="1">
      <alignment horizontal="center" vertical="center"/>
      <protection locked="0"/>
    </xf>
    <xf numFmtId="0" fontId="4" fillId="0" borderId="118" xfId="0" applyFont="1" applyBorder="1" applyAlignment="1" applyProtection="1">
      <alignment horizontal="center" vertical="center"/>
      <protection locked="0"/>
    </xf>
    <xf numFmtId="0" fontId="5" fillId="0" borderId="16" xfId="0" applyFont="1" applyBorder="1" applyAlignment="1" applyProtection="1">
      <alignment horizontal="left" vertical="center"/>
      <protection locked="0"/>
    </xf>
    <xf numFmtId="0" fontId="5" fillId="0" borderId="6" xfId="0" applyFont="1" applyBorder="1" applyAlignment="1" applyProtection="1">
      <alignment horizontal="left" vertical="center"/>
      <protection locked="0"/>
    </xf>
    <xf numFmtId="0" fontId="5" fillId="0" borderId="17" xfId="0" applyFont="1" applyBorder="1" applyAlignment="1" applyProtection="1">
      <alignment horizontal="left" vertical="center"/>
      <protection locked="0"/>
    </xf>
    <xf numFmtId="0" fontId="5" fillId="0" borderId="19" xfId="0" applyFont="1" applyBorder="1" applyAlignment="1" applyProtection="1">
      <alignment horizontal="left" vertical="center"/>
      <protection locked="0"/>
    </xf>
    <xf numFmtId="0" fontId="13" fillId="0" borderId="107" xfId="0" applyFont="1" applyBorder="1" applyAlignment="1" applyProtection="1">
      <alignment horizontal="center" vertical="center"/>
      <protection locked="0"/>
    </xf>
    <xf numFmtId="0" fontId="13" fillId="0" borderId="108" xfId="0" applyFont="1" applyBorder="1" applyAlignment="1" applyProtection="1">
      <alignment horizontal="center" vertical="center"/>
      <protection locked="0"/>
    </xf>
    <xf numFmtId="0" fontId="13" fillId="0" borderId="17" xfId="0" applyFont="1" applyBorder="1" applyAlignment="1" applyProtection="1">
      <alignment horizontal="left" vertical="center"/>
      <protection locked="0"/>
    </xf>
    <xf numFmtId="0" fontId="13" fillId="0" borderId="19" xfId="0" applyFont="1" applyBorder="1" applyAlignment="1" applyProtection="1">
      <alignment horizontal="left" vertical="center"/>
      <protection locked="0"/>
    </xf>
    <xf numFmtId="0" fontId="5" fillId="0" borderId="107" xfId="0" applyFont="1" applyBorder="1" applyAlignment="1" applyProtection="1">
      <alignment horizontal="center" vertical="center"/>
      <protection locked="0"/>
    </xf>
    <xf numFmtId="0" fontId="5" fillId="0" borderId="108" xfId="0" applyFont="1" applyBorder="1" applyAlignment="1" applyProtection="1">
      <alignment horizontal="center" vertical="center"/>
      <protection locked="0"/>
    </xf>
    <xf numFmtId="0" fontId="5" fillId="0" borderId="0" xfId="0" applyFont="1" applyAlignment="1" applyProtection="1">
      <alignment horizontal="left"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1" fillId="4" borderId="40" xfId="0" applyFont="1" applyFill="1" applyBorder="1" applyAlignment="1">
      <alignment horizontal="center" vertical="center"/>
    </xf>
    <xf numFmtId="0" fontId="1" fillId="4" borderId="60" xfId="0" applyFont="1" applyFill="1" applyBorder="1" applyAlignment="1">
      <alignment horizontal="center" vertical="center"/>
    </xf>
    <xf numFmtId="0" fontId="5" fillId="0" borderId="23" xfId="0" applyFont="1" applyBorder="1" applyAlignment="1" applyProtection="1">
      <alignment horizontal="left" vertical="center" indent="1"/>
      <protection locked="0"/>
    </xf>
    <xf numFmtId="0" fontId="5" fillId="0" borderId="22" xfId="0" applyFont="1" applyBorder="1" applyAlignment="1" applyProtection="1">
      <alignment horizontal="left" vertical="center" indent="1"/>
      <protection locked="0"/>
    </xf>
    <xf numFmtId="0" fontId="5" fillId="14" borderId="8" xfId="0" applyFont="1" applyFill="1" applyBorder="1" applyAlignment="1" applyProtection="1">
      <alignment horizontal="center" vertical="center"/>
      <protection locked="0" hidden="1"/>
    </xf>
    <xf numFmtId="0" fontId="5" fillId="14" borderId="10" xfId="0" applyFont="1" applyFill="1" applyBorder="1" applyAlignment="1" applyProtection="1">
      <alignment horizontal="center" vertical="center"/>
      <protection locked="0" hidden="1"/>
    </xf>
    <xf numFmtId="0" fontId="5" fillId="0" borderId="23"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22" xfId="0" applyFont="1" applyBorder="1" applyAlignment="1" applyProtection="1">
      <alignment horizontal="left" vertical="center"/>
      <protection locked="0"/>
    </xf>
    <xf numFmtId="0" fontId="5" fillId="0" borderId="9" xfId="0" applyFont="1" applyBorder="1" applyAlignment="1" applyProtection="1">
      <alignment horizontal="center" vertical="center"/>
      <protection locked="0"/>
    </xf>
    <xf numFmtId="0" fontId="1" fillId="4" borderId="27" xfId="0" applyFont="1" applyFill="1" applyBorder="1" applyAlignment="1">
      <alignment horizontal="center" vertical="center"/>
    </xf>
    <xf numFmtId="0" fontId="1" fillId="3" borderId="27" xfId="0" applyFont="1" applyFill="1" applyBorder="1" applyAlignment="1">
      <alignment horizontal="left" vertical="center" indent="1"/>
    </xf>
    <xf numFmtId="0" fontId="1" fillId="3" borderId="30" xfId="0" applyFont="1" applyFill="1" applyBorder="1" applyAlignment="1">
      <alignment horizontal="left" vertical="center" indent="1"/>
    </xf>
    <xf numFmtId="0" fontId="4" fillId="0" borderId="38" xfId="0" applyFont="1" applyBorder="1" applyAlignment="1" applyProtection="1">
      <alignment horizontal="center" vertical="center"/>
      <protection locked="0"/>
    </xf>
    <xf numFmtId="0" fontId="4" fillId="0" borderId="39" xfId="0" applyFont="1" applyBorder="1" applyAlignment="1" applyProtection="1">
      <alignment horizontal="center" vertical="center"/>
      <protection locked="0"/>
    </xf>
    <xf numFmtId="0" fontId="4" fillId="0" borderId="40" xfId="0" applyFont="1" applyBorder="1" applyAlignment="1" applyProtection="1">
      <alignment horizontal="center" vertical="center"/>
      <protection locked="0"/>
    </xf>
    <xf numFmtId="0" fontId="1" fillId="4" borderId="30" xfId="0" applyFont="1" applyFill="1" applyBorder="1" applyAlignment="1">
      <alignment horizontal="center" vertical="center"/>
    </xf>
    <xf numFmtId="0" fontId="1" fillId="4" borderId="23" xfId="0" applyFont="1" applyFill="1" applyBorder="1" applyAlignment="1">
      <alignment horizontal="center" vertical="center"/>
    </xf>
    <xf numFmtId="0" fontId="1" fillId="4" borderId="22" xfId="0" applyFont="1" applyFill="1" applyBorder="1" applyAlignment="1">
      <alignment horizontal="center" vertical="center"/>
    </xf>
    <xf numFmtId="0" fontId="1" fillId="5" borderId="52" xfId="0" applyFont="1" applyFill="1" applyBorder="1" applyAlignment="1">
      <alignment horizontal="center" vertical="center"/>
    </xf>
    <xf numFmtId="0" fontId="1" fillId="5" borderId="53" xfId="0" applyFont="1" applyFill="1" applyBorder="1" applyAlignment="1">
      <alignment horizontal="center" vertical="center"/>
    </xf>
    <xf numFmtId="0" fontId="1" fillId="4" borderId="24" xfId="0" applyFont="1" applyFill="1" applyBorder="1" applyAlignment="1">
      <alignment horizontal="center" vertical="center"/>
    </xf>
    <xf numFmtId="0" fontId="5" fillId="0" borderId="44" xfId="0" applyFont="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6" xfId="0" applyFont="1" applyBorder="1" applyAlignment="1" applyProtection="1">
      <alignment horizontal="center" vertical="center"/>
      <protection locked="0"/>
    </xf>
    <xf numFmtId="0" fontId="1" fillId="5" borderId="49" xfId="0" applyFont="1" applyFill="1" applyBorder="1" applyAlignment="1">
      <alignment horizontal="center" vertical="center"/>
    </xf>
    <xf numFmtId="0" fontId="1" fillId="5" borderId="51" xfId="0" applyFont="1" applyFill="1" applyBorder="1" applyAlignment="1">
      <alignment horizontal="center" vertical="center"/>
    </xf>
    <xf numFmtId="0" fontId="1" fillId="4" borderId="39" xfId="0" applyFont="1" applyFill="1" applyBorder="1" applyAlignment="1">
      <alignment horizontal="center" vertical="center"/>
    </xf>
    <xf numFmtId="0" fontId="1" fillId="5" borderId="50" xfId="0" applyFont="1" applyFill="1" applyBorder="1" applyAlignment="1">
      <alignment horizontal="center" vertical="center"/>
    </xf>
    <xf numFmtId="0" fontId="5" fillId="0" borderId="45" xfId="0" applyFont="1" applyBorder="1" applyAlignment="1" applyProtection="1">
      <alignment horizontal="center" vertical="center"/>
      <protection locked="0"/>
    </xf>
    <xf numFmtId="0" fontId="1" fillId="3" borderId="46" xfId="0" applyFont="1" applyFill="1" applyBorder="1" applyAlignment="1">
      <alignment horizontal="left" vertical="center" indent="1"/>
    </xf>
    <xf numFmtId="0" fontId="1" fillId="3" borderId="47" xfId="0" applyFont="1" applyFill="1" applyBorder="1" applyAlignment="1">
      <alignment horizontal="left" vertical="center" indent="1"/>
    </xf>
    <xf numFmtId="0" fontId="1" fillId="3" borderId="48" xfId="0" applyFont="1" applyFill="1" applyBorder="1" applyAlignment="1">
      <alignment horizontal="left" vertical="center" indent="1"/>
    </xf>
    <xf numFmtId="0" fontId="1" fillId="3" borderId="43" xfId="0" applyFont="1" applyFill="1" applyBorder="1" applyAlignment="1">
      <alignment horizontal="left" vertical="center" indent="1"/>
    </xf>
    <xf numFmtId="0" fontId="1" fillId="3" borderId="33" xfId="0" applyFont="1" applyFill="1" applyBorder="1" applyAlignment="1">
      <alignment horizontal="left" vertical="center" indent="1"/>
    </xf>
    <xf numFmtId="0" fontId="1" fillId="3" borderId="42" xfId="0" applyFont="1" applyFill="1" applyBorder="1" applyAlignment="1">
      <alignment horizontal="left" vertical="center" indent="1"/>
    </xf>
    <xf numFmtId="0" fontId="1" fillId="3" borderId="37" xfId="0" applyFont="1" applyFill="1" applyBorder="1" applyAlignment="1">
      <alignment horizontal="left" vertical="center" indent="1"/>
    </xf>
    <xf numFmtId="0" fontId="1" fillId="3" borderId="0" xfId="0" applyFont="1" applyFill="1" applyAlignment="1">
      <alignment horizontal="left" vertical="center" indent="1"/>
    </xf>
    <xf numFmtId="0" fontId="1" fillId="3" borderId="23" xfId="0" applyFont="1" applyFill="1" applyBorder="1" applyAlignment="1">
      <alignment horizontal="left" vertical="center" indent="1"/>
    </xf>
    <xf numFmtId="0" fontId="1" fillId="3" borderId="24" xfId="0" applyFont="1" applyFill="1" applyBorder="1" applyAlignment="1">
      <alignment horizontal="left" vertical="center" indent="1"/>
    </xf>
    <xf numFmtId="0" fontId="1" fillId="3" borderId="22" xfId="0" applyFont="1" applyFill="1" applyBorder="1" applyAlignment="1">
      <alignment horizontal="left" vertical="center" indent="1"/>
    </xf>
    <xf numFmtId="0" fontId="1" fillId="4" borderId="58" xfId="0" applyFont="1" applyFill="1" applyBorder="1" applyAlignment="1">
      <alignment horizontal="center" vertical="center"/>
    </xf>
    <xf numFmtId="0" fontId="1" fillId="4" borderId="26" xfId="0" applyFont="1" applyFill="1" applyBorder="1" applyAlignment="1">
      <alignment horizontal="center" vertical="center"/>
    </xf>
    <xf numFmtId="0" fontId="1" fillId="4" borderId="59" xfId="0" applyFont="1" applyFill="1" applyBorder="1" applyAlignment="1">
      <alignment horizontal="center" vertical="center"/>
    </xf>
    <xf numFmtId="0" fontId="1" fillId="4" borderId="57" xfId="0" applyFont="1" applyFill="1" applyBorder="1" applyAlignment="1">
      <alignment horizontal="center" vertical="center"/>
    </xf>
    <xf numFmtId="0" fontId="1" fillId="4" borderId="56" xfId="0" applyFont="1" applyFill="1" applyBorder="1" applyAlignment="1">
      <alignment horizontal="center" vertical="center"/>
    </xf>
    <xf numFmtId="0" fontId="21" fillId="0" borderId="107" xfId="0" applyFont="1" applyBorder="1" applyAlignment="1" applyProtection="1">
      <alignment horizontal="center" vertical="center"/>
      <protection locked="0"/>
    </xf>
    <xf numFmtId="0" fontId="21" fillId="0" borderId="108" xfId="0" applyFont="1" applyBorder="1" applyAlignment="1" applyProtection="1">
      <alignment horizontal="center" vertical="center"/>
      <protection locked="0"/>
    </xf>
    <xf numFmtId="0" fontId="13" fillId="0" borderId="104" xfId="0" applyFont="1" applyBorder="1" applyAlignment="1" applyProtection="1">
      <alignment horizontal="center" vertical="center"/>
      <protection locked="0"/>
    </xf>
    <xf numFmtId="0" fontId="13" fillId="0" borderId="44" xfId="0" applyFont="1" applyBorder="1" applyAlignment="1" applyProtection="1">
      <alignment horizontal="left" vertical="center"/>
      <protection locked="0"/>
    </xf>
    <xf numFmtId="0" fontId="13" fillId="0" borderId="29" xfId="0" applyFont="1" applyBorder="1" applyAlignment="1" applyProtection="1">
      <alignment horizontal="left" vertical="center"/>
      <protection locked="0"/>
    </xf>
    <xf numFmtId="0" fontId="13" fillId="0" borderId="16" xfId="0" applyFont="1" applyBorder="1" applyAlignment="1" applyProtection="1">
      <alignment horizontal="left" vertical="center"/>
      <protection locked="0"/>
    </xf>
    <xf numFmtId="0" fontId="13" fillId="0" borderId="6" xfId="0" applyFont="1" applyBorder="1" applyAlignment="1" applyProtection="1">
      <alignment horizontal="left" vertical="center"/>
      <protection locked="0"/>
    </xf>
    <xf numFmtId="0" fontId="13" fillId="0" borderId="109" xfId="0" applyFont="1" applyBorder="1" applyAlignment="1" applyProtection="1">
      <alignment horizontal="center" vertical="center"/>
      <protection locked="0"/>
    </xf>
    <xf numFmtId="0" fontId="13" fillId="0" borderId="110" xfId="0" applyFont="1" applyBorder="1" applyAlignment="1" applyProtection="1">
      <alignment horizontal="center" vertical="center"/>
      <protection locked="0"/>
    </xf>
    <xf numFmtId="0" fontId="4" fillId="0" borderId="112" xfId="0" applyFont="1" applyBorder="1" applyAlignment="1" applyProtection="1">
      <alignment horizontal="center" vertical="center"/>
      <protection locked="0"/>
    </xf>
    <xf numFmtId="0" fontId="4" fillId="0" borderId="98" xfId="0" applyFont="1" applyBorder="1" applyAlignment="1" applyProtection="1">
      <alignment horizontal="center" vertical="center"/>
      <protection locked="0"/>
    </xf>
    <xf numFmtId="0" fontId="4" fillId="0" borderId="95" xfId="0" applyFont="1" applyBorder="1" applyAlignment="1" applyProtection="1">
      <alignment horizontal="center" vertical="center"/>
      <protection locked="0"/>
    </xf>
    <xf numFmtId="0" fontId="4" fillId="0" borderId="96" xfId="0" applyFont="1" applyBorder="1" applyAlignment="1" applyProtection="1">
      <alignment horizontal="center" vertical="center"/>
      <protection locked="0"/>
    </xf>
    <xf numFmtId="0" fontId="1" fillId="3" borderId="86" xfId="0" applyFont="1" applyFill="1" applyBorder="1" applyAlignment="1">
      <alignment horizontal="left" vertical="center"/>
    </xf>
    <xf numFmtId="0" fontId="1" fillId="3" borderId="0" xfId="0" applyFont="1" applyFill="1" applyAlignment="1">
      <alignment horizontal="left" vertical="center"/>
    </xf>
    <xf numFmtId="0" fontId="15" fillId="0" borderId="96" xfId="0" applyFont="1" applyBorder="1" applyAlignment="1" applyProtection="1">
      <alignment horizontal="center" vertical="center"/>
      <protection locked="0"/>
    </xf>
    <xf numFmtId="0" fontId="15" fillId="0" borderId="112" xfId="0" applyFont="1" applyBorder="1" applyAlignment="1" applyProtection="1">
      <alignment horizontal="center" vertical="center"/>
      <protection locked="0"/>
    </xf>
    <xf numFmtId="0" fontId="15" fillId="0" borderId="97" xfId="0" applyFont="1" applyBorder="1" applyAlignment="1" applyProtection="1">
      <alignment horizontal="center" vertical="center"/>
      <protection locked="0"/>
    </xf>
    <xf numFmtId="0" fontId="6" fillId="8" borderId="17" xfId="0" applyFont="1" applyFill="1" applyBorder="1" applyAlignment="1" applyProtection="1">
      <alignment horizontal="left" vertical="center"/>
      <protection locked="0"/>
    </xf>
    <xf numFmtId="0" fontId="6" fillId="8" borderId="19" xfId="0" applyFont="1" applyFill="1" applyBorder="1" applyAlignment="1" applyProtection="1">
      <alignment horizontal="left" vertical="center"/>
      <protection locked="0"/>
    </xf>
    <xf numFmtId="0" fontId="6" fillId="8" borderId="16" xfId="0" applyFont="1" applyFill="1" applyBorder="1" applyAlignment="1" applyProtection="1">
      <alignment horizontal="left" vertical="center"/>
      <protection locked="0"/>
    </xf>
    <xf numFmtId="0" fontId="6" fillId="8" borderId="6" xfId="0" applyFont="1" applyFill="1" applyBorder="1" applyAlignment="1" applyProtection="1">
      <alignment horizontal="left" vertical="center"/>
      <protection locked="0"/>
    </xf>
    <xf numFmtId="0" fontId="4" fillId="0" borderId="97" xfId="0" applyFont="1" applyBorder="1" applyAlignment="1" applyProtection="1">
      <alignment horizontal="center" vertical="center"/>
      <protection locked="0"/>
    </xf>
    <xf numFmtId="0" fontId="5" fillId="0" borderId="20" xfId="0" applyFont="1" applyBorder="1" applyAlignment="1" applyProtection="1">
      <alignment horizontal="left" vertical="center"/>
      <protection locked="0"/>
    </xf>
    <xf numFmtId="0" fontId="5" fillId="14" borderId="8" xfId="0" applyFont="1" applyFill="1" applyBorder="1" applyAlignment="1" applyProtection="1">
      <alignment horizontal="center" vertical="center"/>
      <protection hidden="1"/>
    </xf>
    <xf numFmtId="0" fontId="5" fillId="14" borderId="10" xfId="0" applyFont="1" applyFill="1" applyBorder="1" applyAlignment="1" applyProtection="1">
      <alignment horizontal="center" vertical="center"/>
      <protection hidden="1"/>
    </xf>
    <xf numFmtId="0" fontId="1" fillId="10" borderId="96" xfId="0" applyFont="1" applyFill="1" applyBorder="1" applyAlignment="1" applyProtection="1">
      <alignment horizontal="center" vertical="center"/>
      <protection locked="0"/>
    </xf>
    <xf numFmtId="0" fontId="1" fillId="10" borderId="112" xfId="0" applyFont="1" applyFill="1" applyBorder="1" applyAlignment="1" applyProtection="1">
      <alignment horizontal="center" vertical="center"/>
      <protection locked="0"/>
    </xf>
    <xf numFmtId="0" fontId="1" fillId="10" borderId="97" xfId="0" applyFont="1" applyFill="1" applyBorder="1" applyAlignment="1" applyProtection="1">
      <alignment horizontal="center" vertical="center"/>
      <protection locked="0"/>
    </xf>
    <xf numFmtId="0" fontId="1" fillId="4" borderId="20" xfId="0" applyFont="1" applyFill="1" applyBorder="1" applyAlignment="1">
      <alignment horizontal="center" vertical="center"/>
    </xf>
    <xf numFmtId="0" fontId="5" fillId="14" borderId="87" xfId="0" applyFont="1" applyFill="1" applyBorder="1" applyAlignment="1" applyProtection="1">
      <alignment horizontal="left" vertical="center" wrapText="1"/>
      <protection locked="0" hidden="1"/>
    </xf>
    <xf numFmtId="0" fontId="5" fillId="14" borderId="88" xfId="0" applyFont="1" applyFill="1" applyBorder="1" applyAlignment="1" applyProtection="1">
      <alignment horizontal="left" vertical="center" wrapText="1"/>
      <protection locked="0" hidden="1"/>
    </xf>
    <xf numFmtId="0" fontId="5" fillId="14" borderId="89" xfId="0" applyFont="1" applyFill="1" applyBorder="1" applyAlignment="1" applyProtection="1">
      <alignment horizontal="left" vertical="center" wrapText="1"/>
      <protection locked="0" hidden="1"/>
    </xf>
    <xf numFmtId="0" fontId="5" fillId="0" borderId="33" xfId="0" applyFont="1" applyBorder="1" applyAlignment="1" applyProtection="1">
      <alignment horizontal="left" vertical="center" indent="1"/>
      <protection locked="0"/>
    </xf>
    <xf numFmtId="0" fontId="5" fillId="0" borderId="34" xfId="0" applyFont="1" applyBorder="1" applyAlignment="1" applyProtection="1">
      <alignment horizontal="left" vertical="center" indent="1"/>
      <protection locked="0"/>
    </xf>
    <xf numFmtId="0" fontId="5" fillId="0" borderId="37" xfId="0" applyFont="1" applyBorder="1" applyAlignment="1" applyProtection="1">
      <alignment horizontal="left" vertical="center" indent="1"/>
      <protection locked="0"/>
    </xf>
    <xf numFmtId="0" fontId="5" fillId="0" borderId="81" xfId="0" applyFont="1" applyBorder="1" applyAlignment="1" applyProtection="1">
      <alignment horizontal="left" vertical="center" indent="1"/>
      <protection locked="0"/>
    </xf>
    <xf numFmtId="0" fontId="5" fillId="0" borderId="58" xfId="0" applyFont="1" applyBorder="1" applyAlignment="1" applyProtection="1">
      <alignment horizontal="left" vertical="center" indent="1"/>
      <protection locked="0"/>
    </xf>
    <xf numFmtId="0" fontId="5" fillId="0" borderId="25" xfId="0" applyFont="1" applyBorder="1" applyAlignment="1" applyProtection="1">
      <alignment horizontal="left" vertical="center" indent="1"/>
      <protection locked="0"/>
    </xf>
    <xf numFmtId="0" fontId="5" fillId="0" borderId="8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5" fillId="0" borderId="80" xfId="0" applyFont="1" applyBorder="1" applyAlignment="1" applyProtection="1">
      <alignment horizontal="left" vertical="center"/>
      <protection locked="0"/>
    </xf>
    <xf numFmtId="0" fontId="5" fillId="0" borderId="81" xfId="0" applyFont="1" applyBorder="1" applyAlignment="1" applyProtection="1">
      <alignment horizontal="left" vertical="center"/>
      <protection locked="0"/>
    </xf>
    <xf numFmtId="0" fontId="5" fillId="0" borderId="75" xfId="0" applyFont="1" applyBorder="1" applyAlignment="1" applyProtection="1">
      <alignment horizontal="left" vertical="center"/>
      <protection locked="0"/>
    </xf>
    <xf numFmtId="0" fontId="5" fillId="0" borderId="25" xfId="0" applyFont="1" applyBorder="1" applyAlignment="1" applyProtection="1">
      <alignment horizontal="left" vertical="center"/>
      <protection locked="0"/>
    </xf>
    <xf numFmtId="0" fontId="5" fillId="0" borderId="83" xfId="0" applyFont="1" applyBorder="1" applyAlignment="1" applyProtection="1">
      <alignment horizontal="left" vertical="center"/>
      <protection locked="0"/>
    </xf>
    <xf numFmtId="0" fontId="5" fillId="0" borderId="84" xfId="0" applyFont="1" applyBorder="1" applyAlignment="1" applyProtection="1">
      <alignment horizontal="left" vertical="center"/>
      <protection locked="0"/>
    </xf>
    <xf numFmtId="0" fontId="5" fillId="0" borderId="74" xfId="0" applyFont="1" applyBorder="1" applyAlignment="1" applyProtection="1">
      <alignment horizontal="left" vertical="center"/>
      <protection locked="0"/>
    </xf>
    <xf numFmtId="0" fontId="13" fillId="0" borderId="85" xfId="0" applyFont="1" applyBorder="1" applyAlignment="1" applyProtection="1">
      <alignment horizontal="left" vertical="center"/>
      <protection locked="0"/>
    </xf>
    <xf numFmtId="0" fontId="13" fillId="0" borderId="111" xfId="0" applyFont="1" applyBorder="1" applyAlignment="1" applyProtection="1">
      <alignment horizontal="left" vertical="center"/>
      <protection locked="0"/>
    </xf>
    <xf numFmtId="0" fontId="13" fillId="0" borderId="86" xfId="0" applyFont="1" applyBorder="1" applyAlignment="1" applyProtection="1">
      <alignment horizontal="left" vertical="center"/>
      <protection locked="0"/>
    </xf>
    <xf numFmtId="0" fontId="13" fillId="0" borderId="101" xfId="0" applyFont="1" applyBorder="1" applyAlignment="1" applyProtection="1">
      <alignment horizontal="left" vertical="center"/>
      <protection locked="0"/>
    </xf>
    <xf numFmtId="0" fontId="13" fillId="0" borderId="57" xfId="0" applyFont="1" applyBorder="1" applyAlignment="1" applyProtection="1">
      <alignment horizontal="left" vertical="center"/>
      <protection locked="0"/>
    </xf>
    <xf numFmtId="0" fontId="13" fillId="0" borderId="102" xfId="0" applyFont="1" applyBorder="1" applyAlignment="1" applyProtection="1">
      <alignment horizontal="left" vertical="center"/>
      <protection locked="0"/>
    </xf>
    <xf numFmtId="0" fontId="5" fillId="0" borderId="85" xfId="0" applyFont="1" applyBorder="1" applyAlignment="1" applyProtection="1">
      <alignment horizontal="left" vertical="center"/>
      <protection locked="0"/>
    </xf>
    <xf numFmtId="0" fontId="5" fillId="0" borderId="42" xfId="0" applyFont="1" applyBorder="1" applyAlignment="1" applyProtection="1">
      <alignment horizontal="left" vertical="center"/>
      <protection locked="0"/>
    </xf>
    <xf numFmtId="0" fontId="5" fillId="0" borderId="86" xfId="0" applyFont="1" applyBorder="1" applyAlignment="1" applyProtection="1">
      <alignment horizontal="left" vertical="center"/>
      <protection locked="0"/>
    </xf>
    <xf numFmtId="0" fontId="5" fillId="0" borderId="72" xfId="0" applyFont="1" applyBorder="1" applyAlignment="1" applyProtection="1">
      <alignment horizontal="left" vertical="center"/>
      <protection locked="0"/>
    </xf>
    <xf numFmtId="0" fontId="5" fillId="0" borderId="26" xfId="0" applyFont="1" applyBorder="1" applyAlignment="1" applyProtection="1">
      <alignment horizontal="left" vertical="center"/>
      <protection locked="0"/>
    </xf>
    <xf numFmtId="0" fontId="5" fillId="0" borderId="5" xfId="0" applyFont="1" applyBorder="1" applyAlignment="1" applyProtection="1">
      <alignment horizontal="center" vertical="center"/>
      <protection locked="0"/>
    </xf>
    <xf numFmtId="0" fontId="1" fillId="4" borderId="5" xfId="0" applyFont="1" applyFill="1" applyBorder="1" applyAlignment="1">
      <alignment horizontal="center" vertical="center"/>
    </xf>
    <xf numFmtId="0" fontId="1" fillId="4" borderId="16" xfId="0" applyFont="1" applyFill="1" applyBorder="1" applyAlignment="1">
      <alignment horizontal="center" vertical="center"/>
    </xf>
    <xf numFmtId="0" fontId="5" fillId="0" borderId="99" xfId="0" applyFont="1" applyBorder="1" applyAlignment="1" applyProtection="1">
      <alignment horizontal="center" vertical="center"/>
      <protection locked="0"/>
    </xf>
    <xf numFmtId="0" fontId="5" fillId="0" borderId="15" xfId="0" applyFont="1" applyBorder="1" applyAlignment="1" applyProtection="1">
      <alignment horizontal="center" vertical="center"/>
      <protection locked="0"/>
    </xf>
    <xf numFmtId="0" fontId="5" fillId="0" borderId="100" xfId="0" applyFont="1" applyBorder="1" applyAlignment="1" applyProtection="1">
      <alignment horizontal="center" vertical="center"/>
      <protection locked="0"/>
    </xf>
    <xf numFmtId="0" fontId="1" fillId="3" borderId="76" xfId="0" applyFont="1" applyFill="1" applyBorder="1" applyAlignment="1">
      <alignment horizontal="left" vertical="center" indent="1"/>
    </xf>
    <xf numFmtId="0" fontId="1" fillId="4" borderId="6" xfId="0" applyFont="1" applyFill="1" applyBorder="1" applyAlignment="1">
      <alignment horizontal="center" vertical="center"/>
    </xf>
    <xf numFmtId="0" fontId="5" fillId="0" borderId="77" xfId="0" applyFont="1" applyBorder="1" applyAlignment="1" applyProtection="1">
      <alignment horizontal="left" vertical="center" indent="1"/>
      <protection locked="0"/>
    </xf>
    <xf numFmtId="0" fontId="5" fillId="0" borderId="78" xfId="0" applyFont="1" applyBorder="1" applyAlignment="1" applyProtection="1">
      <alignment horizontal="left" vertical="center" indent="1"/>
      <protection locked="0"/>
    </xf>
    <xf numFmtId="0" fontId="5" fillId="0" borderId="79" xfId="0" applyFont="1" applyBorder="1" applyAlignment="1" applyProtection="1">
      <alignment horizontal="left" vertical="center" indent="1"/>
      <protection locked="0"/>
    </xf>
    <xf numFmtId="0" fontId="1" fillId="3" borderId="5" xfId="0" applyFont="1" applyFill="1" applyBorder="1" applyAlignment="1">
      <alignment horizontal="left" vertical="center" indent="1"/>
    </xf>
    <xf numFmtId="0" fontId="1" fillId="3" borderId="13" xfId="0" applyFont="1" applyFill="1" applyBorder="1" applyAlignment="1">
      <alignment horizontal="left" vertical="center" indent="1"/>
    </xf>
    <xf numFmtId="0" fontId="5" fillId="0" borderId="72" xfId="0" applyFont="1" applyBorder="1" applyAlignment="1" applyProtection="1">
      <alignment horizontal="center" vertical="center"/>
      <protection locked="0"/>
    </xf>
    <xf numFmtId="0" fontId="5" fillId="0" borderId="74" xfId="0" applyFont="1" applyBorder="1" applyAlignment="1" applyProtection="1">
      <alignment horizontal="center" vertical="center"/>
      <protection locked="0"/>
    </xf>
    <xf numFmtId="0" fontId="5" fillId="0" borderId="35" xfId="0" applyFont="1" applyBorder="1" applyAlignment="1" applyProtection="1">
      <alignment horizontal="left" vertical="center" indent="1"/>
      <protection locked="0"/>
    </xf>
    <xf numFmtId="0" fontId="5" fillId="0" borderId="56" xfId="0" applyFont="1" applyBorder="1" applyAlignment="1" applyProtection="1">
      <alignment horizontal="left" vertical="center" indent="1"/>
      <protection locked="0"/>
    </xf>
    <xf numFmtId="0" fontId="5" fillId="0" borderId="35" xfId="0" applyFont="1" applyBorder="1" applyAlignment="1" applyProtection="1">
      <alignment horizontal="left" vertical="center"/>
      <protection locked="0"/>
    </xf>
    <xf numFmtId="0" fontId="5" fillId="0" borderId="32"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5" fillId="0" borderId="26" xfId="0" applyFont="1" applyBorder="1" applyAlignment="1" applyProtection="1">
      <alignment horizontal="center" vertical="center"/>
      <protection locked="0"/>
    </xf>
    <xf numFmtId="0" fontId="5" fillId="14" borderId="72" xfId="0" applyFont="1" applyFill="1" applyBorder="1" applyAlignment="1" applyProtection="1">
      <alignment horizontal="center" vertical="center"/>
      <protection hidden="1"/>
    </xf>
    <xf numFmtId="0" fontId="5" fillId="14" borderId="74" xfId="0" applyFont="1" applyFill="1" applyBorder="1" applyAlignment="1" applyProtection="1">
      <alignment horizontal="center" vertical="center"/>
      <protection hidden="1"/>
    </xf>
    <xf numFmtId="0" fontId="1" fillId="3" borderId="41" xfId="0" applyFont="1" applyFill="1" applyBorder="1" applyAlignment="1">
      <alignment horizontal="left" vertical="center" indent="1"/>
    </xf>
    <xf numFmtId="0" fontId="1" fillId="4" borderId="41" xfId="0" applyFont="1" applyFill="1" applyBorder="1" applyAlignment="1">
      <alignment horizontal="center" vertical="center"/>
    </xf>
    <xf numFmtId="0" fontId="1" fillId="3" borderId="34" xfId="0" applyFont="1" applyFill="1" applyBorder="1" applyAlignment="1">
      <alignment horizontal="left" vertical="center" indent="1"/>
    </xf>
    <xf numFmtId="0" fontId="1" fillId="3" borderId="35" xfId="0" applyFont="1" applyFill="1" applyBorder="1" applyAlignment="1">
      <alignment horizontal="left" vertical="center" indent="1"/>
    </xf>
    <xf numFmtId="0" fontId="1" fillId="3" borderId="32" xfId="0" applyFont="1" applyFill="1" applyBorder="1" applyAlignment="1">
      <alignment horizontal="left" vertical="center" indent="1"/>
    </xf>
    <xf numFmtId="0" fontId="1" fillId="3" borderId="36" xfId="0" applyFont="1" applyFill="1" applyBorder="1" applyAlignment="1">
      <alignment horizontal="left" vertical="center" indent="1"/>
    </xf>
    <xf numFmtId="0" fontId="1" fillId="5" borderId="41" xfId="0" applyFont="1" applyFill="1" applyBorder="1" applyAlignment="1">
      <alignment horizontal="center" vertical="center"/>
    </xf>
    <xf numFmtId="0" fontId="5" fillId="0" borderId="41" xfId="0" applyFont="1" applyBorder="1" applyAlignment="1" applyProtection="1">
      <alignment horizontal="center" vertical="center"/>
      <protection locked="0"/>
    </xf>
    <xf numFmtId="0" fontId="5" fillId="0" borderId="91" xfId="0" applyFont="1" applyBorder="1" applyAlignment="1" applyProtection="1">
      <alignment horizontal="center" vertical="center"/>
      <protection locked="0"/>
    </xf>
    <xf numFmtId="0" fontId="5" fillId="0" borderId="105" xfId="0" applyFont="1" applyBorder="1" applyAlignment="1" applyProtection="1">
      <alignment horizontal="center" vertical="center"/>
      <protection locked="0"/>
    </xf>
    <xf numFmtId="0" fontId="1" fillId="3" borderId="101" xfId="0" applyFont="1" applyFill="1" applyBorder="1" applyAlignment="1">
      <alignment horizontal="left" vertical="center" indent="1"/>
    </xf>
    <xf numFmtId="0" fontId="1" fillId="3" borderId="102" xfId="0" applyFont="1" applyFill="1" applyBorder="1" applyAlignment="1">
      <alignment horizontal="left" vertical="center" indent="1"/>
    </xf>
    <xf numFmtId="0" fontId="1" fillId="3" borderId="103" xfId="0" applyFont="1" applyFill="1" applyBorder="1" applyAlignment="1">
      <alignment horizontal="left" vertical="center" indent="1"/>
    </xf>
    <xf numFmtId="0" fontId="1" fillId="3" borderId="54" xfId="0" applyFont="1" applyFill="1" applyBorder="1" applyAlignment="1">
      <alignment horizontal="left" vertical="center" indent="1"/>
    </xf>
    <xf numFmtId="0" fontId="1" fillId="3" borderId="106" xfId="0" applyFont="1" applyFill="1" applyBorder="1" applyAlignment="1">
      <alignment horizontal="left" vertical="center" indent="1"/>
    </xf>
    <xf numFmtId="0" fontId="1" fillId="4" borderId="91" xfId="0" applyFont="1" applyFill="1" applyBorder="1" applyAlignment="1">
      <alignment horizontal="center" vertical="center"/>
    </xf>
    <xf numFmtId="0" fontId="1" fillId="4" borderId="104" xfId="0" applyFont="1" applyFill="1" applyBorder="1" applyAlignment="1">
      <alignment horizontal="center" vertical="center"/>
    </xf>
    <xf numFmtId="0" fontId="1" fillId="4" borderId="105" xfId="0" applyFont="1" applyFill="1" applyBorder="1" applyAlignment="1">
      <alignment horizontal="center" vertical="center"/>
    </xf>
    <xf numFmtId="0" fontId="1" fillId="5" borderId="91" xfId="0" applyFont="1" applyFill="1" applyBorder="1" applyAlignment="1">
      <alignment horizontal="center" vertical="center"/>
    </xf>
    <xf numFmtId="0" fontId="1" fillId="5" borderId="105" xfId="0" applyFont="1" applyFill="1" applyBorder="1" applyAlignment="1">
      <alignment horizontal="center" vertical="center"/>
    </xf>
    <xf numFmtId="0" fontId="13" fillId="0" borderId="77" xfId="0" applyFont="1" applyBorder="1" applyAlignment="1" applyProtection="1">
      <alignment horizontal="left" vertical="center" indent="1"/>
      <protection locked="0"/>
    </xf>
    <xf numFmtId="0" fontId="13" fillId="0" borderId="78" xfId="0" applyFont="1" applyBorder="1" applyAlignment="1" applyProtection="1">
      <alignment horizontal="left" vertical="center" indent="1"/>
      <protection locked="0"/>
    </xf>
    <xf numFmtId="0" fontId="13" fillId="0" borderId="33" xfId="0" applyFont="1" applyBorder="1" applyAlignment="1" applyProtection="1">
      <alignment horizontal="left" vertical="center" indent="1"/>
      <protection locked="0"/>
    </xf>
    <xf numFmtId="0" fontId="13" fillId="0" borderId="34" xfId="0" applyFont="1" applyBorder="1" applyAlignment="1" applyProtection="1">
      <alignment horizontal="left" vertical="center" indent="1"/>
      <protection locked="0"/>
    </xf>
    <xf numFmtId="0" fontId="13" fillId="0" borderId="37" xfId="0" applyFont="1" applyBorder="1" applyAlignment="1" applyProtection="1">
      <alignment horizontal="left" vertical="center" indent="1"/>
      <protection locked="0"/>
    </xf>
    <xf numFmtId="0" fontId="13" fillId="0" borderId="81" xfId="0" applyFont="1" applyBorder="1" applyAlignment="1" applyProtection="1">
      <alignment horizontal="left" vertical="center" indent="1"/>
      <protection locked="0"/>
    </xf>
    <xf numFmtId="0" fontId="13" fillId="0" borderId="82" xfId="0" applyFont="1" applyBorder="1" applyAlignment="1" applyProtection="1">
      <alignment horizontal="left" vertical="center"/>
      <protection locked="0"/>
    </xf>
    <xf numFmtId="0" fontId="13" fillId="0" borderId="34" xfId="0" applyFont="1" applyBorder="1" applyAlignment="1" applyProtection="1">
      <alignment horizontal="left" vertical="center"/>
      <protection locked="0"/>
    </xf>
    <xf numFmtId="0" fontId="13" fillId="0" borderId="80" xfId="0" applyFont="1" applyBorder="1" applyAlignment="1" applyProtection="1">
      <alignment horizontal="left" vertical="center"/>
      <protection locked="0"/>
    </xf>
    <xf numFmtId="0" fontId="13" fillId="0" borderId="81" xfId="0" applyFont="1" applyBorder="1" applyAlignment="1" applyProtection="1">
      <alignment horizontal="left" vertical="center"/>
      <protection locked="0"/>
    </xf>
    <xf numFmtId="0" fontId="13" fillId="0" borderId="99"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13" fillId="0" borderId="100" xfId="0"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13" fillId="0" borderId="16" xfId="0" applyFont="1" applyBorder="1" applyAlignment="1" applyProtection="1">
      <alignment horizontal="center" vertical="center"/>
      <protection locked="0"/>
    </xf>
    <xf numFmtId="0" fontId="13" fillId="0" borderId="111" xfId="0" applyFont="1" applyBorder="1" applyAlignment="1" applyProtection="1">
      <alignment horizontal="center" vertical="center"/>
      <protection locked="0"/>
    </xf>
    <xf numFmtId="0" fontId="13" fillId="0" borderId="101" xfId="0" applyFont="1" applyBorder="1" applyAlignment="1" applyProtection="1">
      <alignment horizontal="center" vertical="center"/>
      <protection locked="0"/>
    </xf>
    <xf numFmtId="0" fontId="13" fillId="0" borderId="42" xfId="0" applyFont="1" applyBorder="1" applyAlignment="1" applyProtection="1">
      <alignment horizontal="left" vertical="center"/>
      <protection locked="0"/>
    </xf>
    <xf numFmtId="0" fontId="13" fillId="0" borderId="0" xfId="0" applyFont="1" applyAlignment="1" applyProtection="1">
      <alignment horizontal="left" vertical="center"/>
      <protection locked="0"/>
    </xf>
    <xf numFmtId="0" fontId="13" fillId="0" borderId="82" xfId="0" applyFont="1" applyBorder="1" applyAlignment="1" applyProtection="1">
      <alignment horizontal="center" vertical="center"/>
      <protection locked="0"/>
    </xf>
    <xf numFmtId="0" fontId="13" fillId="0" borderId="80" xfId="0" applyFont="1" applyBorder="1" applyAlignment="1" applyProtection="1">
      <alignment horizontal="center" vertical="center"/>
      <protection locked="0"/>
    </xf>
    <xf numFmtId="0" fontId="5" fillId="0" borderId="0" xfId="0" applyFont="1" applyAlignment="1">
      <alignment horizontal="left" indent="1"/>
    </xf>
  </cellXfs>
  <cellStyles count="1">
    <cellStyle name="Normal" xfId="0" builtinId="0"/>
  </cellStyles>
  <dxfs count="13">
    <dxf>
      <font>
        <color rgb="FF002E48"/>
      </font>
      <fill>
        <patternFill>
          <bgColor rgb="FF002E48"/>
        </patternFill>
      </fill>
    </dxf>
    <dxf>
      <font>
        <color rgb="FFC90062"/>
      </font>
      <fill>
        <patternFill>
          <bgColor rgb="FFC90062"/>
        </patternFill>
      </fill>
    </dxf>
    <dxf>
      <font>
        <color rgb="FFE7B012"/>
      </font>
      <fill>
        <patternFill>
          <bgColor rgb="FFE7B012"/>
        </patternFill>
      </fill>
    </dxf>
    <dxf>
      <font>
        <color rgb="FFBED600"/>
      </font>
      <fill>
        <patternFill patternType="solid">
          <fgColor theme="0"/>
          <bgColor rgb="FFBED600"/>
        </patternFill>
      </fill>
    </dxf>
    <dxf>
      <font>
        <color rgb="FF0099AB"/>
      </font>
      <fill>
        <patternFill>
          <bgColor rgb="FF0099AB"/>
        </patternFill>
      </fill>
    </dxf>
    <dxf>
      <font>
        <color rgb="FF828282"/>
      </font>
      <fill>
        <patternFill patternType="none">
          <fgColor indexed="64"/>
          <bgColor auto="1"/>
        </patternFill>
      </fill>
    </dxf>
    <dxf>
      <font>
        <color rgb="FF0099AB"/>
      </font>
      <fill>
        <patternFill>
          <bgColor rgb="FF0097AD"/>
        </patternFill>
      </fill>
    </dxf>
    <dxf>
      <font>
        <color rgb="FF0099AB"/>
      </font>
      <fill>
        <patternFill>
          <bgColor rgb="FF0099AB"/>
        </patternFill>
      </fill>
    </dxf>
    <dxf>
      <font>
        <color rgb="FF0099AB"/>
      </font>
      <fill>
        <patternFill>
          <bgColor rgb="FF0097AD"/>
        </patternFill>
      </fill>
    </dxf>
    <dxf>
      <font>
        <color rgb="FF0099AB"/>
      </font>
      <fill>
        <patternFill>
          <bgColor rgb="FF0097AD"/>
        </patternFill>
      </fill>
    </dxf>
    <dxf>
      <font>
        <color rgb="FF0099AB"/>
      </font>
      <fill>
        <patternFill>
          <bgColor rgb="FF0099AB"/>
        </patternFill>
      </fill>
    </dxf>
    <dxf>
      <font>
        <color rgb="FF0099AB"/>
      </font>
      <fill>
        <patternFill>
          <bgColor rgb="FF0097AD"/>
        </patternFill>
      </fill>
    </dxf>
    <dxf>
      <font>
        <color rgb="FF0099AB"/>
      </font>
      <fill>
        <patternFill>
          <bgColor rgb="FF0097AD"/>
        </patternFill>
      </fill>
    </dxf>
  </dxfs>
  <tableStyles count="0" defaultTableStyle="TableStyleMedium9" defaultPivotStyle="PivotStyleLight16"/>
  <colors>
    <mruColors>
      <color rgb="FF81F846"/>
      <color rgb="FFBED600"/>
      <color rgb="FF0097AD"/>
      <color rgb="FFC90062"/>
      <color rgb="FFC9FAFF"/>
      <color rgb="FF828282"/>
      <color rgb="FF0099AB"/>
      <color rgb="FFEEFF71"/>
      <color rgb="FF002E48"/>
      <color rgb="FFE7B0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F1D04C5-577A-4C5E-9222-82D17F8A8A4B}" type="doc">
      <dgm:prSet loTypeId="urn:microsoft.com/office/officeart/2005/8/layout/hierarchy4" loCatId="hierarchy" qsTypeId="urn:microsoft.com/office/officeart/2005/8/quickstyle/simple1" qsCatId="simple" csTypeId="urn:microsoft.com/office/officeart/2005/8/colors/accent1_2" csCatId="accent1" phldr="1"/>
      <dgm:spPr/>
      <dgm:t>
        <a:bodyPr/>
        <a:lstStyle/>
        <a:p>
          <a:endParaRPr lang="pt-PT"/>
        </a:p>
      </dgm:t>
    </dgm:pt>
    <dgm:pt modelId="{6E1F885B-76A9-4D97-BB86-92849428A018}">
      <dgm:prSet phldrT="[Text]" custT="1"/>
      <dgm:spPr>
        <a:solidFill>
          <a:srgbClr val="002E48"/>
        </a:solidFill>
      </dgm:spPr>
      <dgm:t>
        <a:bodyPr/>
        <a:lstStyle/>
        <a:p>
          <a:r>
            <a:rPr lang="pt-PT" sz="1100"/>
            <a:t>RAN</a:t>
          </a:r>
        </a:p>
      </dgm:t>
    </dgm:pt>
    <dgm:pt modelId="{8131A322-7C5E-4F37-A169-B2364ED77508}" type="parTrans" cxnId="{29F2179F-F8D7-4125-B077-CCACA15DC3C2}">
      <dgm:prSet/>
      <dgm:spPr/>
      <dgm:t>
        <a:bodyPr/>
        <a:lstStyle/>
        <a:p>
          <a:endParaRPr lang="pt-PT" sz="1600"/>
        </a:p>
      </dgm:t>
    </dgm:pt>
    <dgm:pt modelId="{0BD21C6F-D830-467D-B881-2E02699DDA1C}" type="sibTrans" cxnId="{29F2179F-F8D7-4125-B077-CCACA15DC3C2}">
      <dgm:prSet/>
      <dgm:spPr/>
      <dgm:t>
        <a:bodyPr/>
        <a:lstStyle/>
        <a:p>
          <a:endParaRPr lang="pt-PT" sz="1600"/>
        </a:p>
      </dgm:t>
    </dgm:pt>
    <dgm:pt modelId="{1EC8FA35-5D99-4033-A793-B6C3A3867621}">
      <dgm:prSet phldrT="[Text]" custT="1"/>
      <dgm:spPr>
        <a:solidFill>
          <a:srgbClr val="FFC000"/>
        </a:solidFill>
      </dgm:spPr>
      <dgm:t>
        <a:bodyPr/>
        <a:lstStyle/>
        <a:p>
          <a:r>
            <a:rPr lang="pt-PT" sz="1600"/>
            <a:t>R5G_gNodeB</a:t>
          </a:r>
        </a:p>
      </dgm:t>
    </dgm:pt>
    <dgm:pt modelId="{15F08ABA-76AF-4601-AA66-BB91D7761F99}" type="parTrans" cxnId="{1D09A4A3-6C78-4D11-BDE5-64F8D069DA75}">
      <dgm:prSet/>
      <dgm:spPr/>
      <dgm:t>
        <a:bodyPr/>
        <a:lstStyle/>
        <a:p>
          <a:endParaRPr lang="pt-PT"/>
        </a:p>
      </dgm:t>
    </dgm:pt>
    <dgm:pt modelId="{25C4E55C-D17F-4DE9-AB96-727D3F9F3BFE}" type="sibTrans" cxnId="{1D09A4A3-6C78-4D11-BDE5-64F8D069DA75}">
      <dgm:prSet/>
      <dgm:spPr/>
      <dgm:t>
        <a:bodyPr/>
        <a:lstStyle/>
        <a:p>
          <a:endParaRPr lang="pt-PT"/>
        </a:p>
      </dgm:t>
    </dgm:pt>
    <dgm:pt modelId="{DB7006F4-73FC-455E-AC59-5CCE8305616E}">
      <dgm:prSet phldrT="[Text]" custT="1"/>
      <dgm:spPr>
        <a:solidFill>
          <a:srgbClr val="92D050"/>
        </a:solidFill>
      </dgm:spPr>
      <dgm:t>
        <a:bodyPr/>
        <a:lstStyle/>
        <a:p>
          <a:r>
            <a:rPr lang="pt-PT" sz="1600"/>
            <a:t>R5G_Cell</a:t>
          </a:r>
        </a:p>
      </dgm:t>
    </dgm:pt>
    <dgm:pt modelId="{33CF0DFE-F00E-455E-904F-53E138A1D684}" type="parTrans" cxnId="{865F47C7-CCFE-4753-8AC8-7313B5BEB08C}">
      <dgm:prSet/>
      <dgm:spPr/>
      <dgm:t>
        <a:bodyPr/>
        <a:lstStyle/>
        <a:p>
          <a:endParaRPr lang="pt-PT"/>
        </a:p>
      </dgm:t>
    </dgm:pt>
    <dgm:pt modelId="{22002E7C-3B0B-4F9E-9641-D6B3D4D0FCEF}" type="sibTrans" cxnId="{865F47C7-CCFE-4753-8AC8-7313B5BEB08C}">
      <dgm:prSet/>
      <dgm:spPr/>
      <dgm:t>
        <a:bodyPr/>
        <a:lstStyle/>
        <a:p>
          <a:endParaRPr lang="pt-PT"/>
        </a:p>
      </dgm:t>
    </dgm:pt>
    <dgm:pt modelId="{BADEF0DA-5BAF-40D5-A2DA-08A75827F8F8}">
      <dgm:prSet phldrT="[Text]" custT="1"/>
      <dgm:spPr>
        <a:solidFill>
          <a:srgbClr val="C90062"/>
        </a:solidFill>
      </dgm:spPr>
      <dgm:t>
        <a:bodyPr/>
        <a:lstStyle/>
        <a:p>
          <a:r>
            <a:rPr lang="pt-PT" sz="1400"/>
            <a:t>R5G_ADJN</a:t>
          </a:r>
        </a:p>
      </dgm:t>
    </dgm:pt>
    <dgm:pt modelId="{98EA3FE5-BAD6-452F-8DE1-3A4C5F4D5710}" type="parTrans" cxnId="{B7444778-E4F1-45D2-8F48-A4EE56716942}">
      <dgm:prSet/>
      <dgm:spPr/>
      <dgm:t>
        <a:bodyPr/>
        <a:lstStyle/>
        <a:p>
          <a:endParaRPr lang="pt-PT"/>
        </a:p>
      </dgm:t>
    </dgm:pt>
    <dgm:pt modelId="{6C223775-32E0-496C-9526-CEE7E3DE67F4}" type="sibTrans" cxnId="{B7444778-E4F1-45D2-8F48-A4EE56716942}">
      <dgm:prSet/>
      <dgm:spPr/>
      <dgm:t>
        <a:bodyPr/>
        <a:lstStyle/>
        <a:p>
          <a:endParaRPr lang="pt-PT"/>
        </a:p>
      </dgm:t>
    </dgm:pt>
    <dgm:pt modelId="{E9BEB9F7-CE83-4F2F-AEC9-F2685456D1AB}">
      <dgm:prSet phldrT="[Text]" custT="1"/>
      <dgm:spPr>
        <a:solidFill>
          <a:srgbClr val="FFC000"/>
        </a:solidFill>
      </dgm:spPr>
      <dgm:t>
        <a:bodyPr/>
        <a:lstStyle/>
        <a:p>
          <a:r>
            <a:rPr lang="pt-PT" sz="1100"/>
            <a:t>R5G_HUA_gNodeB</a:t>
          </a:r>
        </a:p>
      </dgm:t>
    </dgm:pt>
    <dgm:pt modelId="{2D360EEC-53FD-4FDC-B6E8-D150C75931E2}" type="parTrans" cxnId="{7A3257BA-51B8-4C8C-82EE-1DE091C11119}">
      <dgm:prSet/>
      <dgm:spPr/>
      <dgm:t>
        <a:bodyPr/>
        <a:lstStyle/>
        <a:p>
          <a:endParaRPr lang="pt-PT"/>
        </a:p>
      </dgm:t>
    </dgm:pt>
    <dgm:pt modelId="{31AE9CC6-2548-48D5-BC09-0D69CAFE25F6}" type="sibTrans" cxnId="{7A3257BA-51B8-4C8C-82EE-1DE091C11119}">
      <dgm:prSet/>
      <dgm:spPr/>
      <dgm:t>
        <a:bodyPr/>
        <a:lstStyle/>
        <a:p>
          <a:endParaRPr lang="pt-PT"/>
        </a:p>
      </dgm:t>
    </dgm:pt>
    <dgm:pt modelId="{E2AB7581-C3F2-47E6-8C9A-18B9FC39B621}">
      <dgm:prSet phldrT="[Text]" custT="1"/>
      <dgm:spPr>
        <a:solidFill>
          <a:srgbClr val="92D050"/>
        </a:solidFill>
      </dgm:spPr>
      <dgm:t>
        <a:bodyPr/>
        <a:lstStyle/>
        <a:p>
          <a:r>
            <a:rPr lang="pt-PT" sz="1100"/>
            <a:t>R5G_HUA_SCTP</a:t>
          </a:r>
        </a:p>
      </dgm:t>
    </dgm:pt>
    <dgm:pt modelId="{2C01D63A-F890-43B6-86A4-ECCBD758AD6A}" type="parTrans" cxnId="{E706BA35-9175-4BD8-BB70-DB91DB7B2B98}">
      <dgm:prSet/>
      <dgm:spPr/>
      <dgm:t>
        <a:bodyPr/>
        <a:lstStyle/>
        <a:p>
          <a:endParaRPr lang="pt-PT"/>
        </a:p>
      </dgm:t>
    </dgm:pt>
    <dgm:pt modelId="{461DE721-4718-43EF-B9E3-DA62B313E450}" type="sibTrans" cxnId="{E706BA35-9175-4BD8-BB70-DB91DB7B2B98}">
      <dgm:prSet/>
      <dgm:spPr/>
      <dgm:t>
        <a:bodyPr/>
        <a:lstStyle/>
        <a:p>
          <a:endParaRPr lang="pt-PT"/>
        </a:p>
      </dgm:t>
    </dgm:pt>
    <dgm:pt modelId="{D4E1C185-CF9D-454C-A716-B50B269D8AA5}">
      <dgm:prSet phldrT="[Text]" custT="1"/>
      <dgm:spPr>
        <a:solidFill>
          <a:srgbClr val="92D050"/>
        </a:solidFill>
      </dgm:spPr>
      <dgm:t>
        <a:bodyPr/>
        <a:lstStyle/>
        <a:p>
          <a:r>
            <a:rPr lang="pt-PT" sz="1100"/>
            <a:t>R5G_HUA_gNodeB_Cabinet</a:t>
          </a:r>
        </a:p>
      </dgm:t>
    </dgm:pt>
    <dgm:pt modelId="{B4C02076-1E0B-455D-8AEF-6D134A0719A9}" type="parTrans" cxnId="{D72FE33B-09BC-489D-A460-A33B1F3DE80C}">
      <dgm:prSet/>
      <dgm:spPr/>
      <dgm:t>
        <a:bodyPr/>
        <a:lstStyle/>
        <a:p>
          <a:endParaRPr lang="pt-PT"/>
        </a:p>
      </dgm:t>
    </dgm:pt>
    <dgm:pt modelId="{E84BD4F5-F636-4187-A958-18922CFA4275}" type="sibTrans" cxnId="{D72FE33B-09BC-489D-A460-A33B1F3DE80C}">
      <dgm:prSet/>
      <dgm:spPr/>
      <dgm:t>
        <a:bodyPr/>
        <a:lstStyle/>
        <a:p>
          <a:endParaRPr lang="pt-PT"/>
        </a:p>
      </dgm:t>
    </dgm:pt>
    <dgm:pt modelId="{8A47B6A9-2EDC-4CEC-8702-53D1BF0277B1}">
      <dgm:prSet phldrT="[Text]" custT="1"/>
      <dgm:spPr>
        <a:solidFill>
          <a:srgbClr val="C90062"/>
        </a:solidFill>
      </dgm:spPr>
      <dgm:t>
        <a:bodyPr/>
        <a:lstStyle/>
        <a:p>
          <a:r>
            <a:rPr lang="pt-PT" sz="1100"/>
            <a:t>R5G_HUA_gNodeB_Subrack</a:t>
          </a:r>
        </a:p>
      </dgm:t>
    </dgm:pt>
    <dgm:pt modelId="{4850969B-DD91-4167-A512-3DE53A5EBC21}" type="parTrans" cxnId="{7515F5A1-A807-4395-9496-2071575832B6}">
      <dgm:prSet/>
      <dgm:spPr/>
      <dgm:t>
        <a:bodyPr/>
        <a:lstStyle/>
        <a:p>
          <a:endParaRPr lang="pt-PT"/>
        </a:p>
      </dgm:t>
    </dgm:pt>
    <dgm:pt modelId="{CE5AE2E0-0FEA-4E5D-A2AD-0EC3929D9748}" type="sibTrans" cxnId="{7515F5A1-A807-4395-9496-2071575832B6}">
      <dgm:prSet/>
      <dgm:spPr/>
      <dgm:t>
        <a:bodyPr/>
        <a:lstStyle/>
        <a:p>
          <a:endParaRPr lang="pt-PT"/>
        </a:p>
      </dgm:t>
    </dgm:pt>
    <dgm:pt modelId="{A18B773C-DE89-49F9-9D9A-E8DB55A95912}">
      <dgm:prSet phldrT="[Text]" custT="1"/>
      <dgm:spPr>
        <a:solidFill>
          <a:srgbClr val="0099AB"/>
        </a:solidFill>
      </dgm:spPr>
      <dgm:t>
        <a:bodyPr/>
        <a:lstStyle/>
        <a:p>
          <a:r>
            <a:rPr lang="pt-PT" sz="1100"/>
            <a:t>R5G_HUA_gNodeB_Slot</a:t>
          </a:r>
        </a:p>
      </dgm:t>
    </dgm:pt>
    <dgm:pt modelId="{649BFB38-7C21-4179-9FF1-F8E9BEEA9244}" type="parTrans" cxnId="{42878FFD-7E85-423F-8BFC-1EB87D2F5898}">
      <dgm:prSet/>
      <dgm:spPr/>
      <dgm:t>
        <a:bodyPr/>
        <a:lstStyle/>
        <a:p>
          <a:endParaRPr lang="pt-PT"/>
        </a:p>
      </dgm:t>
    </dgm:pt>
    <dgm:pt modelId="{92A87A56-B3E1-4D1E-A915-ADB4275888B7}" type="sibTrans" cxnId="{42878FFD-7E85-423F-8BFC-1EB87D2F5898}">
      <dgm:prSet/>
      <dgm:spPr/>
      <dgm:t>
        <a:bodyPr/>
        <a:lstStyle/>
        <a:p>
          <a:endParaRPr lang="pt-PT"/>
        </a:p>
      </dgm:t>
    </dgm:pt>
    <dgm:pt modelId="{EF766A32-6FCC-4D12-AC12-00E4D0150E42}">
      <dgm:prSet phldrT="[Text]" custT="1"/>
      <dgm:spPr>
        <a:solidFill>
          <a:srgbClr val="828282"/>
        </a:solidFill>
      </dgm:spPr>
      <dgm:t>
        <a:bodyPr/>
        <a:lstStyle/>
        <a:p>
          <a:r>
            <a:rPr lang="pt-PT" sz="1100"/>
            <a:t>R5G_HUA_gNodeB_BoardType</a:t>
          </a:r>
        </a:p>
      </dgm:t>
    </dgm:pt>
    <dgm:pt modelId="{55D79C13-337B-4AA3-BA8B-5AAB8443E9A5}" type="parTrans" cxnId="{1613E7DD-F3C1-448C-A858-9A0D095BB79A}">
      <dgm:prSet/>
      <dgm:spPr/>
      <dgm:t>
        <a:bodyPr/>
        <a:lstStyle/>
        <a:p>
          <a:endParaRPr lang="pt-PT"/>
        </a:p>
      </dgm:t>
    </dgm:pt>
    <dgm:pt modelId="{775C2060-8FBB-426A-8C06-670FC0066BAF}" type="sibTrans" cxnId="{1613E7DD-F3C1-448C-A858-9A0D095BB79A}">
      <dgm:prSet/>
      <dgm:spPr/>
      <dgm:t>
        <a:bodyPr/>
        <a:lstStyle/>
        <a:p>
          <a:endParaRPr lang="pt-PT"/>
        </a:p>
      </dgm:t>
    </dgm:pt>
    <dgm:pt modelId="{EB91AADD-4729-4714-999D-68A94E870642}">
      <dgm:prSet phldrT="[Text]" custT="1"/>
      <dgm:spPr>
        <a:solidFill>
          <a:srgbClr val="828282"/>
        </a:solidFill>
      </dgm:spPr>
      <dgm:t>
        <a:bodyPr/>
        <a:lstStyle/>
        <a:p>
          <a:r>
            <a:rPr lang="pt-PT" sz="1100"/>
            <a:t>R5G_HUA_gNodeB_SubboardType</a:t>
          </a:r>
        </a:p>
      </dgm:t>
    </dgm:pt>
    <dgm:pt modelId="{9FBC99FF-7DF6-406E-A7D0-5560C070ED26}" type="parTrans" cxnId="{55D9E190-781A-4829-889B-9834F8FC3D03}">
      <dgm:prSet/>
      <dgm:spPr/>
      <dgm:t>
        <a:bodyPr/>
        <a:lstStyle/>
        <a:p>
          <a:endParaRPr lang="pt-PT"/>
        </a:p>
      </dgm:t>
    </dgm:pt>
    <dgm:pt modelId="{62346C2C-44D4-47BC-B7A4-E79B9ABEB140}" type="sibTrans" cxnId="{55D9E190-781A-4829-889B-9834F8FC3D03}">
      <dgm:prSet/>
      <dgm:spPr/>
      <dgm:t>
        <a:bodyPr/>
        <a:lstStyle/>
        <a:p>
          <a:endParaRPr lang="pt-PT"/>
        </a:p>
      </dgm:t>
    </dgm:pt>
    <dgm:pt modelId="{AC20FD99-1AC2-483A-BEC0-138F363A5302}">
      <dgm:prSet phldrT="[Text]" custT="1"/>
      <dgm:spPr>
        <a:solidFill>
          <a:srgbClr val="92D050"/>
        </a:solidFill>
      </dgm:spPr>
      <dgm:t>
        <a:bodyPr/>
        <a:lstStyle/>
        <a:p>
          <a:r>
            <a:rPr lang="pt-PT" sz="1100"/>
            <a:t>R5G_HUA_IPPATH</a:t>
          </a:r>
        </a:p>
      </dgm:t>
    </dgm:pt>
    <dgm:pt modelId="{612D89B0-8D7C-486F-B545-24D7DF0E0597}" type="parTrans" cxnId="{28732C51-B599-4336-8EA1-1780A398C622}">
      <dgm:prSet/>
      <dgm:spPr/>
      <dgm:t>
        <a:bodyPr/>
        <a:lstStyle/>
        <a:p>
          <a:endParaRPr lang="pt-PT"/>
        </a:p>
      </dgm:t>
    </dgm:pt>
    <dgm:pt modelId="{77110860-60BD-4AEB-A0DF-D7B5F95822D9}" type="sibTrans" cxnId="{28732C51-B599-4336-8EA1-1780A398C622}">
      <dgm:prSet/>
      <dgm:spPr/>
      <dgm:t>
        <a:bodyPr/>
        <a:lstStyle/>
        <a:p>
          <a:endParaRPr lang="pt-PT"/>
        </a:p>
      </dgm:t>
    </dgm:pt>
    <dgm:pt modelId="{F2483A38-B814-4C43-8906-6E60519CE4DD}">
      <dgm:prSet phldrT="[Text]" custT="1"/>
      <dgm:spPr>
        <a:solidFill>
          <a:srgbClr val="00B0F0"/>
        </a:solidFill>
      </dgm:spPr>
      <dgm:t>
        <a:bodyPr/>
        <a:lstStyle/>
        <a:p>
          <a:r>
            <a:rPr lang="pt-PT" sz="1100"/>
            <a:t>R5G_HUA_gNodeB_Port</a:t>
          </a:r>
        </a:p>
      </dgm:t>
    </dgm:pt>
    <dgm:pt modelId="{C9F9A78D-F9ED-4D79-A3E8-48D0A1FF9D46}" type="parTrans" cxnId="{24E6FC0C-DDFE-49D3-BC9F-8F7707143ADB}">
      <dgm:prSet/>
      <dgm:spPr/>
      <dgm:t>
        <a:bodyPr/>
        <a:lstStyle/>
        <a:p>
          <a:endParaRPr lang="pt-PT"/>
        </a:p>
      </dgm:t>
    </dgm:pt>
    <dgm:pt modelId="{646BB61F-A58E-4F98-86C3-9D24C6E96085}" type="sibTrans" cxnId="{24E6FC0C-DDFE-49D3-BC9F-8F7707143ADB}">
      <dgm:prSet/>
      <dgm:spPr/>
      <dgm:t>
        <a:bodyPr/>
        <a:lstStyle/>
        <a:p>
          <a:endParaRPr lang="pt-PT"/>
        </a:p>
      </dgm:t>
    </dgm:pt>
    <dgm:pt modelId="{3E3715D2-A09F-440D-A1F5-9D5D6B12898D}">
      <dgm:prSet phldrT="[Text]" custT="1"/>
      <dgm:spPr>
        <a:solidFill>
          <a:srgbClr val="C90062"/>
        </a:solidFill>
        <a:ln w="25400" cap="flat" cmpd="sng" algn="ctr">
          <a:solidFill>
            <a:sysClr val="window" lastClr="FFFFFF">
              <a:hueOff val="0"/>
              <a:satOff val="0"/>
              <a:lumOff val="0"/>
              <a:alphaOff val="0"/>
            </a:sysClr>
          </a:solidFill>
          <a:prstDash val="solid"/>
        </a:ln>
        <a:effectLst/>
      </dgm:spPr>
      <dgm:t>
        <a:bodyPr spcFirstLastPara="0" vert="horz" wrap="square" lIns="41910" tIns="41910" rIns="41910" bIns="41910" numCol="1" spcCol="1270" anchor="ctr" anchorCtr="0"/>
        <a:lstStyle/>
        <a:p>
          <a:pPr marL="0" lvl="0" indent="0" algn="ctr" defTabSz="488950">
            <a:lnSpc>
              <a:spcPct val="90000"/>
            </a:lnSpc>
            <a:spcBef>
              <a:spcPct val="0"/>
            </a:spcBef>
            <a:spcAft>
              <a:spcPct val="35000"/>
            </a:spcAft>
            <a:buNone/>
          </a:pPr>
          <a:r>
            <a:rPr lang="pt-PT" sz="1400" kern="1200">
              <a:solidFill>
                <a:sysClr val="window" lastClr="FFFFFF"/>
              </a:solidFill>
              <a:latin typeface="Calibri" panose="020F0502020204030204"/>
              <a:ea typeface="+mn-ea"/>
              <a:cs typeface="+mn-cs"/>
            </a:rPr>
            <a:t>R5G_ADJL</a:t>
          </a:r>
        </a:p>
      </dgm:t>
    </dgm:pt>
    <dgm:pt modelId="{D274D680-E608-49AC-8C3F-27432381DD31}" type="parTrans" cxnId="{23CB6EA3-CA5B-4DE5-8BF9-BFE43CEBDF4C}">
      <dgm:prSet/>
      <dgm:spPr/>
      <dgm:t>
        <a:bodyPr/>
        <a:lstStyle/>
        <a:p>
          <a:endParaRPr lang="pt-BR"/>
        </a:p>
      </dgm:t>
    </dgm:pt>
    <dgm:pt modelId="{BAA778AD-15F8-44E6-B529-50F75B65D093}" type="sibTrans" cxnId="{23CB6EA3-CA5B-4DE5-8BF9-BFE43CEBDF4C}">
      <dgm:prSet/>
      <dgm:spPr/>
      <dgm:t>
        <a:bodyPr/>
        <a:lstStyle/>
        <a:p>
          <a:endParaRPr lang="pt-BR"/>
        </a:p>
      </dgm:t>
    </dgm:pt>
    <dgm:pt modelId="{0EFB0814-1E81-4296-8A40-AEF051DCD9C3}">
      <dgm:prSet custT="1"/>
      <dgm:spPr>
        <a:solidFill>
          <a:srgbClr val="4F81BD">
            <a:hueOff val="0"/>
            <a:satOff val="0"/>
            <a:lumOff val="0"/>
            <a:alphaOff val="0"/>
          </a:srgbClr>
        </a:solidFill>
        <a:ln w="25400" cap="flat" cmpd="sng" algn="ctr">
          <a:solidFill>
            <a:sysClr val="window" lastClr="FFFFFF">
              <a:hueOff val="0"/>
              <a:satOff val="0"/>
              <a:lumOff val="0"/>
              <a:alphaOff val="0"/>
            </a:sysClr>
          </a:solidFill>
          <a:prstDash val="solid"/>
        </a:ln>
        <a:effectLst/>
      </dgm:spPr>
      <dgm:t>
        <a:bodyPr spcFirstLastPara="0" vert="horz" wrap="square" lIns="102870" tIns="102870" rIns="102870" bIns="102870" numCol="1" spcCol="1270" anchor="ctr" anchorCtr="0"/>
        <a:lstStyle/>
        <a:p>
          <a:pPr marL="0" lvl="0" indent="0" algn="ctr" defTabSz="1200150">
            <a:lnSpc>
              <a:spcPct val="90000"/>
            </a:lnSpc>
            <a:spcBef>
              <a:spcPct val="0"/>
            </a:spcBef>
            <a:spcAft>
              <a:spcPct val="35000"/>
            </a:spcAft>
            <a:buNone/>
          </a:pPr>
          <a:r>
            <a:rPr lang="pt-BR" sz="1800" kern="1200">
              <a:solidFill>
                <a:sysClr val="window" lastClr="FFFFFF"/>
              </a:solidFill>
              <a:latin typeface="Calibri"/>
              <a:ea typeface="+mn-ea"/>
              <a:cs typeface="+mn-cs"/>
            </a:rPr>
            <a:t>R5G_Municipio</a:t>
          </a:r>
        </a:p>
      </dgm:t>
    </dgm:pt>
    <dgm:pt modelId="{80BCE723-E548-461A-8F12-DF9AD057C88D}" type="parTrans" cxnId="{4D7F537B-0A46-4E61-A9DE-9906FE71ACB5}">
      <dgm:prSet/>
      <dgm:spPr/>
      <dgm:t>
        <a:bodyPr/>
        <a:lstStyle/>
        <a:p>
          <a:endParaRPr lang="pt-BR"/>
        </a:p>
      </dgm:t>
    </dgm:pt>
    <dgm:pt modelId="{0D4CD771-4707-4FD2-AB29-9AEBF297288C}" type="sibTrans" cxnId="{4D7F537B-0A46-4E61-A9DE-9906FE71ACB5}">
      <dgm:prSet/>
      <dgm:spPr/>
      <dgm:t>
        <a:bodyPr/>
        <a:lstStyle/>
        <a:p>
          <a:endParaRPr lang="pt-BR"/>
        </a:p>
      </dgm:t>
    </dgm:pt>
    <dgm:pt modelId="{736D143F-7CF5-469B-9033-79BEF9C7FF78}">
      <dgm:prSet custT="1"/>
      <dgm:spPr>
        <a:solidFill>
          <a:srgbClr val="C0504D">
            <a:lumMod val="75000"/>
          </a:srgbClr>
        </a:solidFill>
        <a:ln w="25400" cap="flat" cmpd="sng" algn="ctr">
          <a:solidFill>
            <a:sysClr val="window" lastClr="FFFFFF">
              <a:hueOff val="0"/>
              <a:satOff val="0"/>
              <a:lumOff val="0"/>
              <a:alphaOff val="0"/>
            </a:sysClr>
          </a:solidFill>
          <a:prstDash val="solid"/>
        </a:ln>
        <a:effectLst/>
      </dgm:spPr>
      <dgm:t>
        <a:bodyPr spcFirstLastPara="0" vert="horz" wrap="square" lIns="102870" tIns="102870" rIns="102870" bIns="102870" numCol="1" spcCol="1270" anchor="ctr" anchorCtr="0"/>
        <a:lstStyle/>
        <a:p>
          <a:pPr marL="0" lvl="0" indent="0" algn="ctr" defTabSz="1200150">
            <a:lnSpc>
              <a:spcPct val="90000"/>
            </a:lnSpc>
            <a:spcBef>
              <a:spcPct val="0"/>
            </a:spcBef>
            <a:spcAft>
              <a:spcPct val="35000"/>
            </a:spcAft>
            <a:buNone/>
          </a:pPr>
          <a:r>
            <a:rPr lang="pt-BR" sz="1800" kern="1200">
              <a:solidFill>
                <a:sysClr val="window" lastClr="FFFFFF"/>
              </a:solidFill>
              <a:latin typeface="Calibri"/>
              <a:ea typeface="+mn-ea"/>
              <a:cs typeface="+mn-cs"/>
            </a:rPr>
            <a:t>R5G_Geo</a:t>
          </a:r>
        </a:p>
      </dgm:t>
    </dgm:pt>
    <dgm:pt modelId="{BF3BE88D-F9E0-4E6B-9D35-BD390CB16E5F}" type="parTrans" cxnId="{D7C9C8F9-7864-448F-844A-E52E4FD3A65A}">
      <dgm:prSet/>
      <dgm:spPr/>
      <dgm:t>
        <a:bodyPr/>
        <a:lstStyle/>
        <a:p>
          <a:endParaRPr lang="pt-BR"/>
        </a:p>
      </dgm:t>
    </dgm:pt>
    <dgm:pt modelId="{0E4DF325-C024-43B6-B44C-733EBCF1DA59}" type="sibTrans" cxnId="{D7C9C8F9-7864-448F-844A-E52E4FD3A65A}">
      <dgm:prSet/>
      <dgm:spPr/>
      <dgm:t>
        <a:bodyPr/>
        <a:lstStyle/>
        <a:p>
          <a:endParaRPr lang="pt-BR"/>
        </a:p>
      </dgm:t>
    </dgm:pt>
    <dgm:pt modelId="{82E49D88-AFD6-4785-B6BD-12F36970A44C}">
      <dgm:prSet custT="1"/>
      <dgm:spPr>
        <a:solidFill>
          <a:srgbClr val="C90062"/>
        </a:solidFill>
        <a:ln w="25400" cap="flat" cmpd="sng" algn="ctr">
          <a:solidFill>
            <a:sysClr val="window" lastClr="FFFFFF">
              <a:hueOff val="0"/>
              <a:satOff val="0"/>
              <a:lumOff val="0"/>
              <a:alphaOff val="0"/>
            </a:sysClr>
          </a:solidFill>
          <a:prstDash val="solid"/>
        </a:ln>
        <a:effectLst/>
      </dgm:spPr>
      <dgm:t>
        <a:bodyPr spcFirstLastPara="0" vert="horz" wrap="square" lIns="60960" tIns="60960" rIns="60960" bIns="60960" numCol="1" spcCol="1270" anchor="ctr" anchorCtr="0"/>
        <a:lstStyle/>
        <a:p>
          <a:pPr>
            <a:buNone/>
          </a:pPr>
          <a:r>
            <a:rPr lang="pt-BR" sz="1000">
              <a:solidFill>
                <a:sysClr val="window" lastClr="FFFFFF"/>
              </a:solidFill>
              <a:latin typeface="Calibri"/>
              <a:ea typeface="+mn-ea"/>
              <a:cs typeface="+mn-cs"/>
            </a:rPr>
            <a:t>R5G_Plmn_Slice</a:t>
          </a:r>
        </a:p>
      </dgm:t>
    </dgm:pt>
    <dgm:pt modelId="{85F57B26-7AF6-4C10-9BFE-F6DF20E4C799}" type="parTrans" cxnId="{A31568A7-1512-43F4-ABF5-D300C6029A22}">
      <dgm:prSet/>
      <dgm:spPr/>
      <dgm:t>
        <a:bodyPr/>
        <a:lstStyle/>
        <a:p>
          <a:endParaRPr lang="pt-BR"/>
        </a:p>
      </dgm:t>
    </dgm:pt>
    <dgm:pt modelId="{CD61B646-E570-42F8-891A-B561A52CB21D}" type="sibTrans" cxnId="{A31568A7-1512-43F4-ABF5-D300C6029A22}">
      <dgm:prSet/>
      <dgm:spPr/>
      <dgm:t>
        <a:bodyPr/>
        <a:lstStyle/>
        <a:p>
          <a:endParaRPr lang="pt-BR"/>
        </a:p>
      </dgm:t>
    </dgm:pt>
    <dgm:pt modelId="{F0E4E0AB-F301-405A-833A-D1A0E1B78D24}">
      <dgm:prSet custT="1"/>
      <dgm:spPr>
        <a:solidFill>
          <a:srgbClr val="C90062"/>
        </a:solidFill>
        <a:ln w="25400" cap="flat" cmpd="sng" algn="ctr">
          <a:solidFill>
            <a:sysClr val="window" lastClr="FFFFFF">
              <a:hueOff val="0"/>
              <a:satOff val="0"/>
              <a:lumOff val="0"/>
              <a:alphaOff val="0"/>
            </a:sysClr>
          </a:solidFill>
          <a:prstDash val="solid"/>
        </a:ln>
        <a:effectLst/>
      </dgm:spPr>
      <dgm:t>
        <a:bodyPr spcFirstLastPara="0" vert="horz" wrap="square" lIns="60960" tIns="60960" rIns="60960" bIns="60960" numCol="1" spcCol="1270" anchor="ctr" anchorCtr="0"/>
        <a:lstStyle/>
        <a:p>
          <a:pPr marL="0" lvl="0" indent="0" algn="ctr" defTabSz="488950">
            <a:lnSpc>
              <a:spcPct val="90000"/>
            </a:lnSpc>
            <a:spcBef>
              <a:spcPct val="0"/>
            </a:spcBef>
            <a:spcAft>
              <a:spcPct val="35000"/>
            </a:spcAft>
            <a:buNone/>
          </a:pPr>
          <a:r>
            <a:rPr lang="pt-BR" sz="1100" kern="1200">
              <a:solidFill>
                <a:sysClr val="window" lastClr="FFFFFF"/>
              </a:solidFill>
              <a:latin typeface="Calibri"/>
              <a:ea typeface="+mn-ea"/>
              <a:cs typeface="+mn-cs"/>
            </a:rPr>
            <a:t>R5G_Plmn</a:t>
          </a:r>
        </a:p>
      </dgm:t>
    </dgm:pt>
    <dgm:pt modelId="{B38279BC-2328-4059-9765-FECC1519A8E1}" type="parTrans" cxnId="{5EE5E8F7-3368-4BE8-982B-34256F6BF24E}">
      <dgm:prSet/>
      <dgm:spPr/>
      <dgm:t>
        <a:bodyPr/>
        <a:lstStyle/>
        <a:p>
          <a:endParaRPr lang="pt-BR"/>
        </a:p>
      </dgm:t>
    </dgm:pt>
    <dgm:pt modelId="{32B95297-BB23-49ED-B12D-FAFEBCD71B38}" type="sibTrans" cxnId="{5EE5E8F7-3368-4BE8-982B-34256F6BF24E}">
      <dgm:prSet/>
      <dgm:spPr/>
      <dgm:t>
        <a:bodyPr/>
        <a:lstStyle/>
        <a:p>
          <a:endParaRPr lang="pt-BR"/>
        </a:p>
      </dgm:t>
    </dgm:pt>
    <dgm:pt modelId="{9A24858B-ABFD-4321-B4C2-C25ACFB27A7B}">
      <dgm:prSet custT="1"/>
      <dgm:spPr>
        <a:solidFill>
          <a:srgbClr val="92D050"/>
        </a:solidFill>
        <a:ln w="25400" cap="flat" cmpd="sng" algn="ctr">
          <a:solidFill>
            <a:sysClr val="window" lastClr="FFFFFF">
              <a:hueOff val="0"/>
              <a:satOff val="0"/>
              <a:lumOff val="0"/>
              <a:alphaOff val="0"/>
            </a:sysClr>
          </a:solidFill>
          <a:prstDash val="solid"/>
        </a:ln>
        <a:effectLst/>
      </dgm:spPr>
      <dgm:t>
        <a:bodyPr spcFirstLastPara="0" vert="horz" wrap="square" lIns="41910" tIns="41910" rIns="41910" bIns="41910" numCol="1" spcCol="1270" anchor="ctr" anchorCtr="0"/>
        <a:lstStyle/>
        <a:p>
          <a:pPr marL="0" lvl="0" indent="0" algn="ctr" defTabSz="488950">
            <a:lnSpc>
              <a:spcPct val="90000"/>
            </a:lnSpc>
            <a:spcBef>
              <a:spcPct val="0"/>
            </a:spcBef>
            <a:spcAft>
              <a:spcPct val="35000"/>
            </a:spcAft>
            <a:buNone/>
          </a:pPr>
          <a:r>
            <a:rPr lang="pt-BR" sz="1100" kern="1200">
              <a:solidFill>
                <a:srgbClr val="FF0000"/>
              </a:solidFill>
              <a:latin typeface="Calibri"/>
              <a:ea typeface="+mn-ea"/>
              <a:cs typeface="+mn-cs"/>
            </a:rPr>
            <a:t>R5G_HUA_ETH</a:t>
          </a:r>
        </a:p>
      </dgm:t>
    </dgm:pt>
    <dgm:pt modelId="{CE205948-D3C7-4AA4-9B51-149A381C9291}" type="parTrans" cxnId="{7E469BEF-AD53-46FD-A995-C915A3428DF1}">
      <dgm:prSet/>
      <dgm:spPr/>
      <dgm:t>
        <a:bodyPr/>
        <a:lstStyle/>
        <a:p>
          <a:endParaRPr lang="pt-BR"/>
        </a:p>
      </dgm:t>
    </dgm:pt>
    <dgm:pt modelId="{418DB35D-7FCB-41C8-A17E-0884C3A7B0B3}" type="sibTrans" cxnId="{7E469BEF-AD53-46FD-A995-C915A3428DF1}">
      <dgm:prSet/>
      <dgm:spPr/>
      <dgm:t>
        <a:bodyPr/>
        <a:lstStyle/>
        <a:p>
          <a:endParaRPr lang="pt-BR"/>
        </a:p>
      </dgm:t>
    </dgm:pt>
    <dgm:pt modelId="{65FDAE2D-76A3-458C-AEE3-EAEFD527C661}">
      <dgm:prSet custT="1"/>
      <dgm:spPr>
        <a:solidFill>
          <a:srgbClr val="92D050"/>
        </a:solidFill>
        <a:ln w="25400" cap="flat" cmpd="sng" algn="ctr">
          <a:solidFill>
            <a:sysClr val="window" lastClr="FFFFFF">
              <a:hueOff val="0"/>
              <a:satOff val="0"/>
              <a:lumOff val="0"/>
              <a:alphaOff val="0"/>
            </a:sysClr>
          </a:solidFill>
          <a:prstDash val="solid"/>
        </a:ln>
        <a:effectLst/>
      </dgm:spPr>
      <dgm:t>
        <a:bodyPr spcFirstLastPara="0" vert="horz" wrap="square" lIns="41910" tIns="41910" rIns="41910" bIns="41910" numCol="1" spcCol="1270" anchor="ctr" anchorCtr="0"/>
        <a:lstStyle/>
        <a:p>
          <a:pPr marL="0" lvl="0" indent="0" algn="ctr" defTabSz="488950">
            <a:lnSpc>
              <a:spcPct val="90000"/>
            </a:lnSpc>
            <a:spcBef>
              <a:spcPct val="0"/>
            </a:spcBef>
            <a:spcAft>
              <a:spcPct val="35000"/>
            </a:spcAft>
            <a:buNone/>
          </a:pPr>
          <a:r>
            <a:rPr lang="pt-BR" sz="1100" kern="1200">
              <a:solidFill>
                <a:srgbClr val="FF0000"/>
              </a:solidFill>
              <a:latin typeface="Calibri"/>
              <a:ea typeface="+mn-ea"/>
              <a:cs typeface="+mn-cs"/>
            </a:rPr>
            <a:t>R5G_HUA_IPCLK</a:t>
          </a:r>
        </a:p>
      </dgm:t>
    </dgm:pt>
    <dgm:pt modelId="{392BC226-6D96-4D08-94A1-BEDE77ACB4C2}" type="parTrans" cxnId="{392BB286-0FA4-46B2-99B6-728FCA8BC32D}">
      <dgm:prSet/>
      <dgm:spPr/>
      <dgm:t>
        <a:bodyPr/>
        <a:lstStyle/>
        <a:p>
          <a:endParaRPr lang="pt-BR"/>
        </a:p>
      </dgm:t>
    </dgm:pt>
    <dgm:pt modelId="{F2DC4F9C-04D4-4BED-B307-8C590BC4D443}" type="sibTrans" cxnId="{392BB286-0FA4-46B2-99B6-728FCA8BC32D}">
      <dgm:prSet/>
      <dgm:spPr/>
      <dgm:t>
        <a:bodyPr/>
        <a:lstStyle/>
        <a:p>
          <a:endParaRPr lang="pt-BR"/>
        </a:p>
      </dgm:t>
    </dgm:pt>
    <dgm:pt modelId="{1318AD96-E80B-45D9-A31A-E489042DAADF}" type="pres">
      <dgm:prSet presAssocID="{2F1D04C5-577A-4C5E-9222-82D17F8A8A4B}" presName="Name0" presStyleCnt="0">
        <dgm:presLayoutVars>
          <dgm:chPref val="1"/>
          <dgm:dir/>
          <dgm:animOne val="branch"/>
          <dgm:animLvl val="lvl"/>
          <dgm:resizeHandles/>
        </dgm:presLayoutVars>
      </dgm:prSet>
      <dgm:spPr/>
    </dgm:pt>
    <dgm:pt modelId="{5C4703D9-D372-4267-8547-63817C84B34E}" type="pres">
      <dgm:prSet presAssocID="{6E1F885B-76A9-4D97-BB86-92849428A018}" presName="vertOne" presStyleCnt="0"/>
      <dgm:spPr/>
    </dgm:pt>
    <dgm:pt modelId="{FCC8D180-74DD-4560-A31D-DAA47FFADE02}" type="pres">
      <dgm:prSet presAssocID="{6E1F885B-76A9-4D97-BB86-92849428A018}" presName="txOne" presStyleLbl="node0" presStyleIdx="0" presStyleCnt="1">
        <dgm:presLayoutVars>
          <dgm:chPref val="3"/>
        </dgm:presLayoutVars>
      </dgm:prSet>
      <dgm:spPr/>
    </dgm:pt>
    <dgm:pt modelId="{1AC5C7E1-21CE-4BE3-8FCB-E0F546354BB6}" type="pres">
      <dgm:prSet presAssocID="{6E1F885B-76A9-4D97-BB86-92849428A018}" presName="parTransOne" presStyleCnt="0"/>
      <dgm:spPr/>
    </dgm:pt>
    <dgm:pt modelId="{975DAF77-9B25-41DC-B631-33BC76A01A35}" type="pres">
      <dgm:prSet presAssocID="{6E1F885B-76A9-4D97-BB86-92849428A018}" presName="horzOne" presStyleCnt="0"/>
      <dgm:spPr/>
    </dgm:pt>
    <dgm:pt modelId="{F59D9F09-A386-4447-BFFD-0FFC22D0BF66}" type="pres">
      <dgm:prSet presAssocID="{736D143F-7CF5-469B-9033-79BEF9C7FF78}" presName="vertTwo" presStyleCnt="0"/>
      <dgm:spPr/>
    </dgm:pt>
    <dgm:pt modelId="{C538BB93-8D57-488D-BDAF-035B768EBB67}" type="pres">
      <dgm:prSet presAssocID="{736D143F-7CF5-469B-9033-79BEF9C7FF78}" presName="txTwo" presStyleLbl="node2" presStyleIdx="0" presStyleCnt="2">
        <dgm:presLayoutVars>
          <dgm:chPref val="3"/>
        </dgm:presLayoutVars>
      </dgm:prSet>
      <dgm:spPr>
        <a:xfrm>
          <a:off x="1619" y="453564"/>
          <a:ext cx="2318747" cy="352133"/>
        </a:xfrm>
        <a:prstGeom prst="roundRect">
          <a:avLst>
            <a:gd name="adj" fmla="val 10000"/>
          </a:avLst>
        </a:prstGeom>
      </dgm:spPr>
    </dgm:pt>
    <dgm:pt modelId="{50755950-4931-41E5-8482-44C23389C0EB}" type="pres">
      <dgm:prSet presAssocID="{736D143F-7CF5-469B-9033-79BEF9C7FF78}" presName="parTransTwo" presStyleCnt="0"/>
      <dgm:spPr/>
    </dgm:pt>
    <dgm:pt modelId="{E6CC1DAD-B211-4E5D-B7EA-B73D3569D784}" type="pres">
      <dgm:prSet presAssocID="{736D143F-7CF5-469B-9033-79BEF9C7FF78}" presName="horzTwo" presStyleCnt="0"/>
      <dgm:spPr/>
    </dgm:pt>
    <dgm:pt modelId="{9E4BE88E-45DC-4BA8-B822-334A8D8DD4DF}" type="pres">
      <dgm:prSet presAssocID="{0EFB0814-1E81-4296-8A40-AEF051DCD9C3}" presName="vertThree" presStyleCnt="0"/>
      <dgm:spPr/>
    </dgm:pt>
    <dgm:pt modelId="{E7245E11-F907-464B-B8F1-2C38BB9256C6}" type="pres">
      <dgm:prSet presAssocID="{0EFB0814-1E81-4296-8A40-AEF051DCD9C3}" presName="txThree" presStyleLbl="node3" presStyleIdx="0" presStyleCnt="6">
        <dgm:presLayoutVars>
          <dgm:chPref val="3"/>
        </dgm:presLayoutVars>
      </dgm:prSet>
      <dgm:spPr>
        <a:xfrm>
          <a:off x="1619" y="905291"/>
          <a:ext cx="2318747" cy="352133"/>
        </a:xfrm>
        <a:prstGeom prst="roundRect">
          <a:avLst>
            <a:gd name="adj" fmla="val 10000"/>
          </a:avLst>
        </a:prstGeom>
      </dgm:spPr>
    </dgm:pt>
    <dgm:pt modelId="{8E465C70-BE39-4610-9FFC-3BF2A9397998}" type="pres">
      <dgm:prSet presAssocID="{0EFB0814-1E81-4296-8A40-AEF051DCD9C3}" presName="parTransThree" presStyleCnt="0"/>
      <dgm:spPr/>
    </dgm:pt>
    <dgm:pt modelId="{5019F772-8E82-4976-BFDB-13BD28B2C98D}" type="pres">
      <dgm:prSet presAssocID="{0EFB0814-1E81-4296-8A40-AEF051DCD9C3}" presName="horzThree" presStyleCnt="0"/>
      <dgm:spPr/>
    </dgm:pt>
    <dgm:pt modelId="{B9747D91-BC78-4DD0-90D9-BEA1D35C4EB8}" type="pres">
      <dgm:prSet presAssocID="{1EC8FA35-5D99-4033-A793-B6C3A3867621}" presName="vertFour" presStyleCnt="0">
        <dgm:presLayoutVars>
          <dgm:chPref val="3"/>
        </dgm:presLayoutVars>
      </dgm:prSet>
      <dgm:spPr/>
    </dgm:pt>
    <dgm:pt modelId="{B20F0A4B-3A46-40C2-B32E-F8CF7837D782}" type="pres">
      <dgm:prSet presAssocID="{1EC8FA35-5D99-4033-A793-B6C3A3867621}" presName="txFour" presStyleLbl="node4" presStyleIdx="0" presStyleCnt="11">
        <dgm:presLayoutVars>
          <dgm:chPref val="3"/>
        </dgm:presLayoutVars>
      </dgm:prSet>
      <dgm:spPr/>
    </dgm:pt>
    <dgm:pt modelId="{E658E066-6727-474D-B756-FFEF3C33BAF0}" type="pres">
      <dgm:prSet presAssocID="{1EC8FA35-5D99-4033-A793-B6C3A3867621}" presName="parTransFour" presStyleCnt="0"/>
      <dgm:spPr/>
    </dgm:pt>
    <dgm:pt modelId="{D83877B0-0F40-420F-8465-001C0A5B2705}" type="pres">
      <dgm:prSet presAssocID="{1EC8FA35-5D99-4033-A793-B6C3A3867621}" presName="horzFour" presStyleCnt="0"/>
      <dgm:spPr/>
    </dgm:pt>
    <dgm:pt modelId="{557A0090-0158-4AF8-B6DC-2F04E2287E4F}" type="pres">
      <dgm:prSet presAssocID="{DB7006F4-73FC-455E-AC59-5CCE8305616E}" presName="vertFour" presStyleCnt="0">
        <dgm:presLayoutVars>
          <dgm:chPref val="3"/>
        </dgm:presLayoutVars>
      </dgm:prSet>
      <dgm:spPr/>
    </dgm:pt>
    <dgm:pt modelId="{F2CE8AB3-341F-4734-A8DF-BD26DDC05177}" type="pres">
      <dgm:prSet presAssocID="{DB7006F4-73FC-455E-AC59-5CCE8305616E}" presName="txFour" presStyleLbl="node4" presStyleIdx="1" presStyleCnt="11">
        <dgm:presLayoutVars>
          <dgm:chPref val="3"/>
        </dgm:presLayoutVars>
      </dgm:prSet>
      <dgm:spPr/>
    </dgm:pt>
    <dgm:pt modelId="{5B7456F5-98C8-4A47-9B34-2BD06BF3DA4C}" type="pres">
      <dgm:prSet presAssocID="{DB7006F4-73FC-455E-AC59-5CCE8305616E}" presName="parTransFour" presStyleCnt="0"/>
      <dgm:spPr/>
    </dgm:pt>
    <dgm:pt modelId="{78F21A86-9324-4517-BFAC-BEE10EEE3E46}" type="pres">
      <dgm:prSet presAssocID="{DB7006F4-73FC-455E-AC59-5CCE8305616E}" presName="horzFour" presStyleCnt="0"/>
      <dgm:spPr/>
    </dgm:pt>
    <dgm:pt modelId="{D8A8985F-A5A7-42EF-BC7B-2E0B6741DC16}" type="pres">
      <dgm:prSet presAssocID="{3E3715D2-A09F-440D-A1F5-9D5D6B12898D}" presName="vertFour" presStyleCnt="0">
        <dgm:presLayoutVars>
          <dgm:chPref val="3"/>
        </dgm:presLayoutVars>
      </dgm:prSet>
      <dgm:spPr/>
    </dgm:pt>
    <dgm:pt modelId="{97AC50F9-B025-4CA9-837D-C2E8DB93FEB9}" type="pres">
      <dgm:prSet presAssocID="{3E3715D2-A09F-440D-A1F5-9D5D6B12898D}" presName="txFour" presStyleLbl="node4" presStyleIdx="2" presStyleCnt="11">
        <dgm:presLayoutVars>
          <dgm:chPref val="3"/>
        </dgm:presLayoutVars>
      </dgm:prSet>
      <dgm:spPr>
        <a:xfrm>
          <a:off x="1586" y="1401731"/>
          <a:ext cx="1124363" cy="368207"/>
        </a:xfrm>
        <a:prstGeom prst="roundRect">
          <a:avLst>
            <a:gd name="adj" fmla="val 10000"/>
          </a:avLst>
        </a:prstGeom>
      </dgm:spPr>
    </dgm:pt>
    <dgm:pt modelId="{B7E0CA39-3110-402D-B50E-EFCAC687C167}" type="pres">
      <dgm:prSet presAssocID="{3E3715D2-A09F-440D-A1F5-9D5D6B12898D}" presName="horzFour" presStyleCnt="0"/>
      <dgm:spPr/>
    </dgm:pt>
    <dgm:pt modelId="{D53F198A-D3D1-4F5E-8F3D-57CE92FE2CA1}" type="pres">
      <dgm:prSet presAssocID="{BAA778AD-15F8-44E6-B529-50F75B65D093}" presName="sibSpaceFour" presStyleCnt="0"/>
      <dgm:spPr/>
    </dgm:pt>
    <dgm:pt modelId="{3C70C8D9-D08E-4F48-8AB3-06C058A053D9}" type="pres">
      <dgm:prSet presAssocID="{BADEF0DA-5BAF-40D5-A2DA-08A75827F8F8}" presName="vertFour" presStyleCnt="0">
        <dgm:presLayoutVars>
          <dgm:chPref val="3"/>
        </dgm:presLayoutVars>
      </dgm:prSet>
      <dgm:spPr/>
    </dgm:pt>
    <dgm:pt modelId="{94CAD71B-A371-45A1-BA6C-CC66330A968D}" type="pres">
      <dgm:prSet presAssocID="{BADEF0DA-5BAF-40D5-A2DA-08A75827F8F8}" presName="txFour" presStyleLbl="node4" presStyleIdx="3" presStyleCnt="11">
        <dgm:presLayoutVars>
          <dgm:chPref val="3"/>
        </dgm:presLayoutVars>
      </dgm:prSet>
      <dgm:spPr/>
    </dgm:pt>
    <dgm:pt modelId="{34617B5D-0B43-4C5C-BE1B-8109C260A1BC}" type="pres">
      <dgm:prSet presAssocID="{BADEF0DA-5BAF-40D5-A2DA-08A75827F8F8}" presName="horzFour" presStyleCnt="0"/>
      <dgm:spPr/>
    </dgm:pt>
    <dgm:pt modelId="{F65FEE16-1C46-4BF7-A71A-27964DA461EE}" type="pres">
      <dgm:prSet presAssocID="{6C223775-32E0-496C-9526-CEE7E3DE67F4}" presName="sibSpaceFour" presStyleCnt="0"/>
      <dgm:spPr/>
    </dgm:pt>
    <dgm:pt modelId="{9396F7B9-1D4A-481E-9C25-A855C6AFFC43}" type="pres">
      <dgm:prSet presAssocID="{82E49D88-AFD6-4785-B6BD-12F36970A44C}" presName="vertFour" presStyleCnt="0">
        <dgm:presLayoutVars>
          <dgm:chPref val="3"/>
        </dgm:presLayoutVars>
      </dgm:prSet>
      <dgm:spPr/>
    </dgm:pt>
    <dgm:pt modelId="{9F416938-2426-4167-B49A-D39CD04B4351}" type="pres">
      <dgm:prSet presAssocID="{82E49D88-AFD6-4785-B6BD-12F36970A44C}" presName="txFour" presStyleLbl="node4" presStyleIdx="4" presStyleCnt="11">
        <dgm:presLayoutVars>
          <dgm:chPref val="3"/>
        </dgm:presLayoutVars>
      </dgm:prSet>
      <dgm:spPr>
        <a:prstGeom prst="roundRect">
          <a:avLst>
            <a:gd name="adj" fmla="val 10000"/>
          </a:avLst>
        </a:prstGeom>
      </dgm:spPr>
    </dgm:pt>
    <dgm:pt modelId="{8805BF53-FCAA-4638-A3EA-73DC0A22553C}" type="pres">
      <dgm:prSet presAssocID="{82E49D88-AFD6-4785-B6BD-12F36970A44C}" presName="horzFour" presStyleCnt="0"/>
      <dgm:spPr/>
    </dgm:pt>
    <dgm:pt modelId="{8E4FB1ED-29B7-4367-8178-6B43DB6BFF8A}" type="pres">
      <dgm:prSet presAssocID="{CD61B646-E570-42F8-891A-B561A52CB21D}" presName="sibSpaceFour" presStyleCnt="0"/>
      <dgm:spPr/>
    </dgm:pt>
    <dgm:pt modelId="{2A54E6CD-63F0-40AC-8BB8-B6B4BC2C9CDE}" type="pres">
      <dgm:prSet presAssocID="{F0E4E0AB-F301-405A-833A-D1A0E1B78D24}" presName="vertFour" presStyleCnt="0">
        <dgm:presLayoutVars>
          <dgm:chPref val="3"/>
        </dgm:presLayoutVars>
      </dgm:prSet>
      <dgm:spPr/>
    </dgm:pt>
    <dgm:pt modelId="{05BA2574-D7C5-448A-AF1A-A16B6966740D}" type="pres">
      <dgm:prSet presAssocID="{F0E4E0AB-F301-405A-833A-D1A0E1B78D24}" presName="txFour" presStyleLbl="node4" presStyleIdx="5" presStyleCnt="11">
        <dgm:presLayoutVars>
          <dgm:chPref val="3"/>
        </dgm:presLayoutVars>
      </dgm:prSet>
      <dgm:spPr>
        <a:xfrm>
          <a:off x="3110868" y="2260474"/>
          <a:ext cx="1012857" cy="352133"/>
        </a:xfrm>
        <a:prstGeom prst="roundRect">
          <a:avLst>
            <a:gd name="adj" fmla="val 10000"/>
          </a:avLst>
        </a:prstGeom>
      </dgm:spPr>
    </dgm:pt>
    <dgm:pt modelId="{8E62E8EF-96A2-4596-9E57-1FE35771423D}" type="pres">
      <dgm:prSet presAssocID="{F0E4E0AB-F301-405A-833A-D1A0E1B78D24}" presName="horzFour" presStyleCnt="0"/>
      <dgm:spPr/>
    </dgm:pt>
    <dgm:pt modelId="{13681A9C-2F5E-4241-94D7-81D82644AB6F}" type="pres">
      <dgm:prSet presAssocID="{0E4DF325-C024-43B6-B44C-733EBCF1DA59}" presName="sibSpaceTwo" presStyleCnt="0"/>
      <dgm:spPr/>
    </dgm:pt>
    <dgm:pt modelId="{D01F135E-2382-4067-B353-AE2296D98681}" type="pres">
      <dgm:prSet presAssocID="{E9BEB9F7-CE83-4F2F-AEC9-F2685456D1AB}" presName="vertTwo" presStyleCnt="0"/>
      <dgm:spPr/>
    </dgm:pt>
    <dgm:pt modelId="{EB4307ED-70D5-40E6-8AA5-68B0B1B4304F}" type="pres">
      <dgm:prSet presAssocID="{E9BEB9F7-CE83-4F2F-AEC9-F2685456D1AB}" presName="txTwo" presStyleLbl="node2" presStyleIdx="1" presStyleCnt="2">
        <dgm:presLayoutVars>
          <dgm:chPref val="3"/>
        </dgm:presLayoutVars>
      </dgm:prSet>
      <dgm:spPr/>
    </dgm:pt>
    <dgm:pt modelId="{8E88AB86-2B10-4C39-AB6F-3DFED1066277}" type="pres">
      <dgm:prSet presAssocID="{E9BEB9F7-CE83-4F2F-AEC9-F2685456D1AB}" presName="parTransTwo" presStyleCnt="0"/>
      <dgm:spPr/>
    </dgm:pt>
    <dgm:pt modelId="{4BFC7D4D-0CF7-4F10-AEF1-DFC71219738F}" type="pres">
      <dgm:prSet presAssocID="{E9BEB9F7-CE83-4F2F-AEC9-F2685456D1AB}" presName="horzTwo" presStyleCnt="0"/>
      <dgm:spPr/>
    </dgm:pt>
    <dgm:pt modelId="{392C1C11-80A0-47EF-BA4B-B67A1CDA2291}" type="pres">
      <dgm:prSet presAssocID="{AC20FD99-1AC2-483A-BEC0-138F363A5302}" presName="vertThree" presStyleCnt="0"/>
      <dgm:spPr/>
    </dgm:pt>
    <dgm:pt modelId="{FF307A8B-4D8E-446E-8C61-1D25A257585A}" type="pres">
      <dgm:prSet presAssocID="{AC20FD99-1AC2-483A-BEC0-138F363A5302}" presName="txThree" presStyleLbl="node3" presStyleIdx="1" presStyleCnt="6">
        <dgm:presLayoutVars>
          <dgm:chPref val="3"/>
        </dgm:presLayoutVars>
      </dgm:prSet>
      <dgm:spPr/>
    </dgm:pt>
    <dgm:pt modelId="{837CC1FA-8A01-4302-BAE5-E895081EAF34}" type="pres">
      <dgm:prSet presAssocID="{AC20FD99-1AC2-483A-BEC0-138F363A5302}" presName="horzThree" presStyleCnt="0"/>
      <dgm:spPr/>
    </dgm:pt>
    <dgm:pt modelId="{FB06DA33-92FE-4292-90E5-418FB53E4632}" type="pres">
      <dgm:prSet presAssocID="{77110860-60BD-4AEB-A0DF-D7B5F95822D9}" presName="sibSpaceThree" presStyleCnt="0"/>
      <dgm:spPr/>
    </dgm:pt>
    <dgm:pt modelId="{E33D6E4B-F0E6-4D77-BF4D-4231DDC46C96}" type="pres">
      <dgm:prSet presAssocID="{E2AB7581-C3F2-47E6-8C9A-18B9FC39B621}" presName="vertThree" presStyleCnt="0"/>
      <dgm:spPr/>
    </dgm:pt>
    <dgm:pt modelId="{79A1108B-1310-41CA-8A99-3E207F002528}" type="pres">
      <dgm:prSet presAssocID="{E2AB7581-C3F2-47E6-8C9A-18B9FC39B621}" presName="txThree" presStyleLbl="node3" presStyleIdx="2" presStyleCnt="6">
        <dgm:presLayoutVars>
          <dgm:chPref val="3"/>
        </dgm:presLayoutVars>
      </dgm:prSet>
      <dgm:spPr/>
    </dgm:pt>
    <dgm:pt modelId="{C1E77CB5-EE02-4F36-B646-7BAF6FA1838D}" type="pres">
      <dgm:prSet presAssocID="{E2AB7581-C3F2-47E6-8C9A-18B9FC39B621}" presName="horzThree" presStyleCnt="0"/>
      <dgm:spPr/>
    </dgm:pt>
    <dgm:pt modelId="{20883225-F67A-466D-84D9-0035F4A9D2CC}" type="pres">
      <dgm:prSet presAssocID="{461DE721-4718-43EF-B9E3-DA62B313E450}" presName="sibSpaceThree" presStyleCnt="0"/>
      <dgm:spPr/>
    </dgm:pt>
    <dgm:pt modelId="{FAA5CF46-4B00-466D-8BC9-FAECF1856163}" type="pres">
      <dgm:prSet presAssocID="{D4E1C185-CF9D-454C-A716-B50B269D8AA5}" presName="vertThree" presStyleCnt="0"/>
      <dgm:spPr/>
    </dgm:pt>
    <dgm:pt modelId="{50D3F765-A77F-44E9-B973-DB7F5F4A61F2}" type="pres">
      <dgm:prSet presAssocID="{D4E1C185-CF9D-454C-A716-B50B269D8AA5}" presName="txThree" presStyleLbl="node3" presStyleIdx="3" presStyleCnt="6">
        <dgm:presLayoutVars>
          <dgm:chPref val="3"/>
        </dgm:presLayoutVars>
      </dgm:prSet>
      <dgm:spPr/>
    </dgm:pt>
    <dgm:pt modelId="{44EDC07B-666D-4766-860F-9A97F39FCEF2}" type="pres">
      <dgm:prSet presAssocID="{D4E1C185-CF9D-454C-A716-B50B269D8AA5}" presName="parTransThree" presStyleCnt="0"/>
      <dgm:spPr/>
    </dgm:pt>
    <dgm:pt modelId="{13E2E2AD-4235-4D54-8070-1AB1101E417D}" type="pres">
      <dgm:prSet presAssocID="{D4E1C185-CF9D-454C-A716-B50B269D8AA5}" presName="horzThree" presStyleCnt="0"/>
      <dgm:spPr/>
    </dgm:pt>
    <dgm:pt modelId="{92104B98-9449-4645-AAE4-B1C9915CEF66}" type="pres">
      <dgm:prSet presAssocID="{8A47B6A9-2EDC-4CEC-8702-53D1BF0277B1}" presName="vertFour" presStyleCnt="0">
        <dgm:presLayoutVars>
          <dgm:chPref val="3"/>
        </dgm:presLayoutVars>
      </dgm:prSet>
      <dgm:spPr/>
    </dgm:pt>
    <dgm:pt modelId="{D0115D8D-FADF-40CB-8F51-79F5356F6661}" type="pres">
      <dgm:prSet presAssocID="{8A47B6A9-2EDC-4CEC-8702-53D1BF0277B1}" presName="txFour" presStyleLbl="node4" presStyleIdx="6" presStyleCnt="11">
        <dgm:presLayoutVars>
          <dgm:chPref val="3"/>
        </dgm:presLayoutVars>
      </dgm:prSet>
      <dgm:spPr/>
    </dgm:pt>
    <dgm:pt modelId="{43735E58-7CEF-4FB3-A32C-31063FA80B7A}" type="pres">
      <dgm:prSet presAssocID="{8A47B6A9-2EDC-4CEC-8702-53D1BF0277B1}" presName="parTransFour" presStyleCnt="0"/>
      <dgm:spPr/>
    </dgm:pt>
    <dgm:pt modelId="{6358C8EE-9666-4C06-A67F-7DBABD618F75}" type="pres">
      <dgm:prSet presAssocID="{8A47B6A9-2EDC-4CEC-8702-53D1BF0277B1}" presName="horzFour" presStyleCnt="0"/>
      <dgm:spPr/>
    </dgm:pt>
    <dgm:pt modelId="{4716B005-7B37-4786-A689-DF7B002DE126}" type="pres">
      <dgm:prSet presAssocID="{A18B773C-DE89-49F9-9D9A-E8DB55A95912}" presName="vertFour" presStyleCnt="0">
        <dgm:presLayoutVars>
          <dgm:chPref val="3"/>
        </dgm:presLayoutVars>
      </dgm:prSet>
      <dgm:spPr/>
    </dgm:pt>
    <dgm:pt modelId="{9727A8E7-6FBB-48EC-B527-F9C265415793}" type="pres">
      <dgm:prSet presAssocID="{A18B773C-DE89-49F9-9D9A-E8DB55A95912}" presName="txFour" presStyleLbl="node4" presStyleIdx="7" presStyleCnt="11">
        <dgm:presLayoutVars>
          <dgm:chPref val="3"/>
        </dgm:presLayoutVars>
      </dgm:prSet>
      <dgm:spPr/>
    </dgm:pt>
    <dgm:pt modelId="{ACC82365-C13B-4E96-8C82-A8C0B84AFCC1}" type="pres">
      <dgm:prSet presAssocID="{A18B773C-DE89-49F9-9D9A-E8DB55A95912}" presName="parTransFour" presStyleCnt="0"/>
      <dgm:spPr/>
    </dgm:pt>
    <dgm:pt modelId="{1AC84ED4-88EB-46DF-9C3A-54C0334A43F0}" type="pres">
      <dgm:prSet presAssocID="{A18B773C-DE89-49F9-9D9A-E8DB55A95912}" presName="horzFour" presStyleCnt="0"/>
      <dgm:spPr/>
    </dgm:pt>
    <dgm:pt modelId="{C4A43C7F-EE85-4331-8C95-CA0B4D3C978F}" type="pres">
      <dgm:prSet presAssocID="{EF766A32-6FCC-4D12-AC12-00E4D0150E42}" presName="vertFour" presStyleCnt="0">
        <dgm:presLayoutVars>
          <dgm:chPref val="3"/>
        </dgm:presLayoutVars>
      </dgm:prSet>
      <dgm:spPr/>
    </dgm:pt>
    <dgm:pt modelId="{EA3FAD7E-2625-4149-B4CE-8CBA73B2EA71}" type="pres">
      <dgm:prSet presAssocID="{EF766A32-6FCC-4D12-AC12-00E4D0150E42}" presName="txFour" presStyleLbl="node4" presStyleIdx="8" presStyleCnt="11">
        <dgm:presLayoutVars>
          <dgm:chPref val="3"/>
        </dgm:presLayoutVars>
      </dgm:prSet>
      <dgm:spPr/>
    </dgm:pt>
    <dgm:pt modelId="{2C818CE5-2BBE-4D29-AD4C-BF8E164EFE18}" type="pres">
      <dgm:prSet presAssocID="{EF766A32-6FCC-4D12-AC12-00E4D0150E42}" presName="horzFour" presStyleCnt="0"/>
      <dgm:spPr/>
    </dgm:pt>
    <dgm:pt modelId="{3AC7CA30-B8F3-477E-86EB-0CEE883E814E}" type="pres">
      <dgm:prSet presAssocID="{775C2060-8FBB-426A-8C06-670FC0066BAF}" presName="sibSpaceFour" presStyleCnt="0"/>
      <dgm:spPr/>
    </dgm:pt>
    <dgm:pt modelId="{9B74EB1A-6411-4E64-AF56-C3269B5A0EBF}" type="pres">
      <dgm:prSet presAssocID="{EB91AADD-4729-4714-999D-68A94E870642}" presName="vertFour" presStyleCnt="0">
        <dgm:presLayoutVars>
          <dgm:chPref val="3"/>
        </dgm:presLayoutVars>
      </dgm:prSet>
      <dgm:spPr/>
    </dgm:pt>
    <dgm:pt modelId="{BCF0F722-0381-4982-BBD3-DFADDCF8C515}" type="pres">
      <dgm:prSet presAssocID="{EB91AADD-4729-4714-999D-68A94E870642}" presName="txFour" presStyleLbl="node4" presStyleIdx="9" presStyleCnt="11">
        <dgm:presLayoutVars>
          <dgm:chPref val="3"/>
        </dgm:presLayoutVars>
      </dgm:prSet>
      <dgm:spPr/>
    </dgm:pt>
    <dgm:pt modelId="{9685461E-A056-4631-AA80-553AB60986E3}" type="pres">
      <dgm:prSet presAssocID="{EB91AADD-4729-4714-999D-68A94E870642}" presName="parTransFour" presStyleCnt="0"/>
      <dgm:spPr/>
    </dgm:pt>
    <dgm:pt modelId="{2F5A04D5-9145-423B-ACA1-184D37F07A90}" type="pres">
      <dgm:prSet presAssocID="{EB91AADD-4729-4714-999D-68A94E870642}" presName="horzFour" presStyleCnt="0"/>
      <dgm:spPr/>
    </dgm:pt>
    <dgm:pt modelId="{6DFECFEC-CF1B-413E-B82D-D029E2C5CF32}" type="pres">
      <dgm:prSet presAssocID="{F2483A38-B814-4C43-8906-6E60519CE4DD}" presName="vertFour" presStyleCnt="0">
        <dgm:presLayoutVars>
          <dgm:chPref val="3"/>
        </dgm:presLayoutVars>
      </dgm:prSet>
      <dgm:spPr/>
    </dgm:pt>
    <dgm:pt modelId="{F9882F43-4C6C-413F-ADAE-7871521AAA5B}" type="pres">
      <dgm:prSet presAssocID="{F2483A38-B814-4C43-8906-6E60519CE4DD}" presName="txFour" presStyleLbl="node4" presStyleIdx="10" presStyleCnt="11">
        <dgm:presLayoutVars>
          <dgm:chPref val="3"/>
        </dgm:presLayoutVars>
      </dgm:prSet>
      <dgm:spPr/>
    </dgm:pt>
    <dgm:pt modelId="{6380E8E4-1345-4805-A4BB-14ABFD59044D}" type="pres">
      <dgm:prSet presAssocID="{F2483A38-B814-4C43-8906-6E60519CE4DD}" presName="horzFour" presStyleCnt="0"/>
      <dgm:spPr/>
    </dgm:pt>
    <dgm:pt modelId="{2C16445C-C2CF-41CD-8705-8753F393C260}" type="pres">
      <dgm:prSet presAssocID="{E84BD4F5-F636-4187-A958-18922CFA4275}" presName="sibSpaceThree" presStyleCnt="0"/>
      <dgm:spPr/>
    </dgm:pt>
    <dgm:pt modelId="{BCD1F408-51D5-4470-AAE5-53EA8200649B}" type="pres">
      <dgm:prSet presAssocID="{9A24858B-ABFD-4321-B4C2-C25ACFB27A7B}" presName="vertThree" presStyleCnt="0"/>
      <dgm:spPr/>
    </dgm:pt>
    <dgm:pt modelId="{83D3D148-316E-4F9B-BBAF-90FC57078379}" type="pres">
      <dgm:prSet presAssocID="{9A24858B-ABFD-4321-B4C2-C25ACFB27A7B}" presName="txThree" presStyleLbl="node3" presStyleIdx="4" presStyleCnt="6">
        <dgm:presLayoutVars>
          <dgm:chPref val="3"/>
        </dgm:presLayoutVars>
      </dgm:prSet>
      <dgm:spPr>
        <a:xfrm>
          <a:off x="14253295" y="1038517"/>
          <a:ext cx="1717737" cy="404094"/>
        </a:xfrm>
        <a:prstGeom prst="roundRect">
          <a:avLst>
            <a:gd name="adj" fmla="val 10000"/>
          </a:avLst>
        </a:prstGeom>
      </dgm:spPr>
    </dgm:pt>
    <dgm:pt modelId="{CB0D7BFF-773A-44A7-AB79-98EAA1E121B9}" type="pres">
      <dgm:prSet presAssocID="{9A24858B-ABFD-4321-B4C2-C25ACFB27A7B}" presName="horzThree" presStyleCnt="0"/>
      <dgm:spPr/>
    </dgm:pt>
    <dgm:pt modelId="{3F9C3000-5F57-491A-8188-FA9CF77BEB24}" type="pres">
      <dgm:prSet presAssocID="{418DB35D-7FCB-41C8-A17E-0884C3A7B0B3}" presName="sibSpaceThree" presStyleCnt="0"/>
      <dgm:spPr/>
    </dgm:pt>
    <dgm:pt modelId="{5BCECC1B-7C52-4D1B-8365-8FEA31118EB8}" type="pres">
      <dgm:prSet presAssocID="{65FDAE2D-76A3-458C-AEE3-EAEFD527C661}" presName="vertThree" presStyleCnt="0"/>
      <dgm:spPr/>
    </dgm:pt>
    <dgm:pt modelId="{DC0F48B6-5C94-4822-9B86-9707FF8BE1FB}" type="pres">
      <dgm:prSet presAssocID="{65FDAE2D-76A3-458C-AEE3-EAEFD527C661}" presName="txThree" presStyleLbl="node3" presStyleIdx="5" presStyleCnt="6">
        <dgm:presLayoutVars>
          <dgm:chPref val="3"/>
        </dgm:presLayoutVars>
      </dgm:prSet>
      <dgm:spPr>
        <a:xfrm>
          <a:off x="16043177" y="1038517"/>
          <a:ext cx="1717737" cy="404094"/>
        </a:xfrm>
        <a:prstGeom prst="roundRect">
          <a:avLst>
            <a:gd name="adj" fmla="val 10000"/>
          </a:avLst>
        </a:prstGeom>
      </dgm:spPr>
    </dgm:pt>
    <dgm:pt modelId="{5C202FEF-5B45-43E1-AFA0-7A94FF399E5B}" type="pres">
      <dgm:prSet presAssocID="{65FDAE2D-76A3-458C-AEE3-EAEFD527C661}" presName="horzThree" presStyleCnt="0"/>
      <dgm:spPr/>
    </dgm:pt>
  </dgm:ptLst>
  <dgm:cxnLst>
    <dgm:cxn modelId="{24E6FC0C-DDFE-49D3-BC9F-8F7707143ADB}" srcId="{EB91AADD-4729-4714-999D-68A94E870642}" destId="{F2483A38-B814-4C43-8906-6E60519CE4DD}" srcOrd="0" destOrd="0" parTransId="{C9F9A78D-F9ED-4D79-A3E8-48D0A1FF9D46}" sibTransId="{646BB61F-A58E-4F98-86C3-9D24C6E96085}"/>
    <dgm:cxn modelId="{BE624813-4AA3-4779-8F62-2F4DE198C5D7}" type="presOf" srcId="{8A47B6A9-2EDC-4CEC-8702-53D1BF0277B1}" destId="{D0115D8D-FADF-40CB-8F51-79F5356F6661}" srcOrd="0" destOrd="0" presId="urn:microsoft.com/office/officeart/2005/8/layout/hierarchy4"/>
    <dgm:cxn modelId="{0DC4851F-711B-4F79-AF9C-39FF24A3DAC8}" type="presOf" srcId="{0EFB0814-1E81-4296-8A40-AEF051DCD9C3}" destId="{E7245E11-F907-464B-B8F1-2C38BB9256C6}" srcOrd="0" destOrd="0" presId="urn:microsoft.com/office/officeart/2005/8/layout/hierarchy4"/>
    <dgm:cxn modelId="{DF70D022-A770-47B7-A172-3BBF1059BC6E}" type="presOf" srcId="{6E1F885B-76A9-4D97-BB86-92849428A018}" destId="{FCC8D180-74DD-4560-A31D-DAA47FFADE02}" srcOrd="0" destOrd="0" presId="urn:microsoft.com/office/officeart/2005/8/layout/hierarchy4"/>
    <dgm:cxn modelId="{E706BA35-9175-4BD8-BB70-DB91DB7B2B98}" srcId="{E9BEB9F7-CE83-4F2F-AEC9-F2685456D1AB}" destId="{E2AB7581-C3F2-47E6-8C9A-18B9FC39B621}" srcOrd="1" destOrd="0" parTransId="{2C01D63A-F890-43B6-86A4-ECCBD758AD6A}" sibTransId="{461DE721-4718-43EF-B9E3-DA62B313E450}"/>
    <dgm:cxn modelId="{D72FE33B-09BC-489D-A460-A33B1F3DE80C}" srcId="{E9BEB9F7-CE83-4F2F-AEC9-F2685456D1AB}" destId="{D4E1C185-CF9D-454C-A716-B50B269D8AA5}" srcOrd="2" destOrd="0" parTransId="{B4C02076-1E0B-455D-8AEF-6D134A0719A9}" sibTransId="{E84BD4F5-F636-4187-A958-18922CFA4275}"/>
    <dgm:cxn modelId="{E5697460-04E5-42BF-B7DA-C4FC38521BA9}" type="presOf" srcId="{F2483A38-B814-4C43-8906-6E60519CE4DD}" destId="{F9882F43-4C6C-413F-ADAE-7871521AAA5B}" srcOrd="0" destOrd="0" presId="urn:microsoft.com/office/officeart/2005/8/layout/hierarchy4"/>
    <dgm:cxn modelId="{BA263046-FD30-47FD-ACF2-CAAB4314AF1C}" type="presOf" srcId="{EB91AADD-4729-4714-999D-68A94E870642}" destId="{BCF0F722-0381-4982-BBD3-DFADDCF8C515}" srcOrd="0" destOrd="0" presId="urn:microsoft.com/office/officeart/2005/8/layout/hierarchy4"/>
    <dgm:cxn modelId="{3DE2D466-B6EE-4C47-86A3-95934F5320C7}" type="presOf" srcId="{E9BEB9F7-CE83-4F2F-AEC9-F2685456D1AB}" destId="{EB4307ED-70D5-40E6-8AA5-68B0B1B4304F}" srcOrd="0" destOrd="0" presId="urn:microsoft.com/office/officeart/2005/8/layout/hierarchy4"/>
    <dgm:cxn modelId="{5F53C14A-1597-49C1-87F6-DF8A665DAAE4}" type="presOf" srcId="{3E3715D2-A09F-440D-A1F5-9D5D6B12898D}" destId="{97AC50F9-B025-4CA9-837D-C2E8DB93FEB9}" srcOrd="0" destOrd="0" presId="urn:microsoft.com/office/officeart/2005/8/layout/hierarchy4"/>
    <dgm:cxn modelId="{D22EF44A-DE9A-4EB3-AFBA-1809128D62DD}" type="presOf" srcId="{AC20FD99-1AC2-483A-BEC0-138F363A5302}" destId="{FF307A8B-4D8E-446E-8C61-1D25A257585A}" srcOrd="0" destOrd="0" presId="urn:microsoft.com/office/officeart/2005/8/layout/hierarchy4"/>
    <dgm:cxn modelId="{116BD74F-F1C7-44B2-B091-19E6D342DEAF}" type="presOf" srcId="{D4E1C185-CF9D-454C-A716-B50B269D8AA5}" destId="{50D3F765-A77F-44E9-B973-DB7F5F4A61F2}" srcOrd="0" destOrd="0" presId="urn:microsoft.com/office/officeart/2005/8/layout/hierarchy4"/>
    <dgm:cxn modelId="{28732C51-B599-4336-8EA1-1780A398C622}" srcId="{E9BEB9F7-CE83-4F2F-AEC9-F2685456D1AB}" destId="{AC20FD99-1AC2-483A-BEC0-138F363A5302}" srcOrd="0" destOrd="0" parTransId="{612D89B0-8D7C-486F-B545-24D7DF0E0597}" sibTransId="{77110860-60BD-4AEB-A0DF-D7B5F95822D9}"/>
    <dgm:cxn modelId="{B8BCEC53-F948-43F8-A913-CC6F8E63992D}" type="presOf" srcId="{DB7006F4-73FC-455E-AC59-5CCE8305616E}" destId="{F2CE8AB3-341F-4734-A8DF-BD26DDC05177}" srcOrd="0" destOrd="0" presId="urn:microsoft.com/office/officeart/2005/8/layout/hierarchy4"/>
    <dgm:cxn modelId="{D6983974-3FD1-47A0-AA69-E93E44C171EF}" type="presOf" srcId="{BADEF0DA-5BAF-40D5-A2DA-08A75827F8F8}" destId="{94CAD71B-A371-45A1-BA6C-CC66330A968D}" srcOrd="0" destOrd="0" presId="urn:microsoft.com/office/officeart/2005/8/layout/hierarchy4"/>
    <dgm:cxn modelId="{B7444778-E4F1-45D2-8F48-A4EE56716942}" srcId="{DB7006F4-73FC-455E-AC59-5CCE8305616E}" destId="{BADEF0DA-5BAF-40D5-A2DA-08A75827F8F8}" srcOrd="1" destOrd="0" parTransId="{98EA3FE5-BAD6-452F-8DE1-3A4C5F4D5710}" sibTransId="{6C223775-32E0-496C-9526-CEE7E3DE67F4}"/>
    <dgm:cxn modelId="{4D7F537B-0A46-4E61-A9DE-9906FE71ACB5}" srcId="{736D143F-7CF5-469B-9033-79BEF9C7FF78}" destId="{0EFB0814-1E81-4296-8A40-AEF051DCD9C3}" srcOrd="0" destOrd="0" parTransId="{80BCE723-E548-461A-8F12-DF9AD057C88D}" sibTransId="{0D4CD771-4707-4FD2-AB29-9AEBF297288C}"/>
    <dgm:cxn modelId="{392BB286-0FA4-46B2-99B6-728FCA8BC32D}" srcId="{E9BEB9F7-CE83-4F2F-AEC9-F2685456D1AB}" destId="{65FDAE2D-76A3-458C-AEE3-EAEFD527C661}" srcOrd="4" destOrd="0" parTransId="{392BC226-6D96-4D08-94A1-BEDE77ACB4C2}" sibTransId="{F2DC4F9C-04D4-4BED-B307-8C590BC4D443}"/>
    <dgm:cxn modelId="{55D9E190-781A-4829-889B-9834F8FC3D03}" srcId="{A18B773C-DE89-49F9-9D9A-E8DB55A95912}" destId="{EB91AADD-4729-4714-999D-68A94E870642}" srcOrd="1" destOrd="0" parTransId="{9FBC99FF-7DF6-406E-A7D0-5560C070ED26}" sibTransId="{62346C2C-44D4-47BC-B7A4-E79B9ABEB140}"/>
    <dgm:cxn modelId="{C9474E94-93CE-4ED8-BB3D-FA22FC1A6B13}" type="presOf" srcId="{65FDAE2D-76A3-458C-AEE3-EAEFD527C661}" destId="{DC0F48B6-5C94-4822-9B86-9707FF8BE1FB}" srcOrd="0" destOrd="0" presId="urn:microsoft.com/office/officeart/2005/8/layout/hierarchy4"/>
    <dgm:cxn modelId="{C691CB95-11F8-4C49-808F-109E8707C08F}" type="presOf" srcId="{2F1D04C5-577A-4C5E-9222-82D17F8A8A4B}" destId="{1318AD96-E80B-45D9-A31A-E489042DAADF}" srcOrd="0" destOrd="0" presId="urn:microsoft.com/office/officeart/2005/8/layout/hierarchy4"/>
    <dgm:cxn modelId="{3A79D09E-A153-488A-A462-1DD9B0734343}" type="presOf" srcId="{9A24858B-ABFD-4321-B4C2-C25ACFB27A7B}" destId="{83D3D148-316E-4F9B-BBAF-90FC57078379}" srcOrd="0" destOrd="0" presId="urn:microsoft.com/office/officeart/2005/8/layout/hierarchy4"/>
    <dgm:cxn modelId="{29F2179F-F8D7-4125-B077-CCACA15DC3C2}" srcId="{2F1D04C5-577A-4C5E-9222-82D17F8A8A4B}" destId="{6E1F885B-76A9-4D97-BB86-92849428A018}" srcOrd="0" destOrd="0" parTransId="{8131A322-7C5E-4F37-A169-B2364ED77508}" sibTransId="{0BD21C6F-D830-467D-B881-2E02699DDA1C}"/>
    <dgm:cxn modelId="{7515F5A1-A807-4395-9496-2071575832B6}" srcId="{D4E1C185-CF9D-454C-A716-B50B269D8AA5}" destId="{8A47B6A9-2EDC-4CEC-8702-53D1BF0277B1}" srcOrd="0" destOrd="0" parTransId="{4850969B-DD91-4167-A512-3DE53A5EBC21}" sibTransId="{CE5AE2E0-0FEA-4E5D-A2AD-0EC3929D9748}"/>
    <dgm:cxn modelId="{23CB6EA3-CA5B-4DE5-8BF9-BFE43CEBDF4C}" srcId="{DB7006F4-73FC-455E-AC59-5CCE8305616E}" destId="{3E3715D2-A09F-440D-A1F5-9D5D6B12898D}" srcOrd="0" destOrd="0" parTransId="{D274D680-E608-49AC-8C3F-27432381DD31}" sibTransId="{BAA778AD-15F8-44E6-B529-50F75B65D093}"/>
    <dgm:cxn modelId="{1D09A4A3-6C78-4D11-BDE5-64F8D069DA75}" srcId="{0EFB0814-1E81-4296-8A40-AEF051DCD9C3}" destId="{1EC8FA35-5D99-4033-A793-B6C3A3867621}" srcOrd="0" destOrd="0" parTransId="{15F08ABA-76AF-4601-AA66-BB91D7761F99}" sibTransId="{25C4E55C-D17F-4DE9-AB96-727D3F9F3BFE}"/>
    <dgm:cxn modelId="{A31568A7-1512-43F4-ABF5-D300C6029A22}" srcId="{DB7006F4-73FC-455E-AC59-5CCE8305616E}" destId="{82E49D88-AFD6-4785-B6BD-12F36970A44C}" srcOrd="2" destOrd="0" parTransId="{85F57B26-7AF6-4C10-9BFE-F6DF20E4C799}" sibTransId="{CD61B646-E570-42F8-891A-B561A52CB21D}"/>
    <dgm:cxn modelId="{775080AA-1495-4497-B7B2-3C6D80F48035}" type="presOf" srcId="{82E49D88-AFD6-4785-B6BD-12F36970A44C}" destId="{9F416938-2426-4167-B49A-D39CD04B4351}" srcOrd="0" destOrd="0" presId="urn:microsoft.com/office/officeart/2005/8/layout/hierarchy4"/>
    <dgm:cxn modelId="{FC18EDAA-76D0-487B-88A7-B63BD3E96028}" type="presOf" srcId="{1EC8FA35-5D99-4033-A793-B6C3A3867621}" destId="{B20F0A4B-3A46-40C2-B32E-F8CF7837D782}" srcOrd="0" destOrd="0" presId="urn:microsoft.com/office/officeart/2005/8/layout/hierarchy4"/>
    <dgm:cxn modelId="{09F59AB5-6DF8-4D56-9E82-8208D3B69A0B}" type="presOf" srcId="{A18B773C-DE89-49F9-9D9A-E8DB55A95912}" destId="{9727A8E7-6FBB-48EC-B527-F9C265415793}" srcOrd="0" destOrd="0" presId="urn:microsoft.com/office/officeart/2005/8/layout/hierarchy4"/>
    <dgm:cxn modelId="{7A3257BA-51B8-4C8C-82EE-1DE091C11119}" srcId="{6E1F885B-76A9-4D97-BB86-92849428A018}" destId="{E9BEB9F7-CE83-4F2F-AEC9-F2685456D1AB}" srcOrd="1" destOrd="0" parTransId="{2D360EEC-53FD-4FDC-B6E8-D150C75931E2}" sibTransId="{31AE9CC6-2548-48D5-BC09-0D69CAFE25F6}"/>
    <dgm:cxn modelId="{7D6C1DBD-2E5D-49E6-9522-5400FD7351C5}" type="presOf" srcId="{F0E4E0AB-F301-405A-833A-D1A0E1B78D24}" destId="{05BA2574-D7C5-448A-AF1A-A16B6966740D}" srcOrd="0" destOrd="0" presId="urn:microsoft.com/office/officeart/2005/8/layout/hierarchy4"/>
    <dgm:cxn modelId="{865F47C7-CCFE-4753-8AC8-7313B5BEB08C}" srcId="{1EC8FA35-5D99-4033-A793-B6C3A3867621}" destId="{DB7006F4-73FC-455E-AC59-5CCE8305616E}" srcOrd="0" destOrd="0" parTransId="{33CF0DFE-F00E-455E-904F-53E138A1D684}" sibTransId="{22002E7C-3B0B-4F9E-9641-D6B3D4D0FCEF}"/>
    <dgm:cxn modelId="{AFA193DC-D25C-45B8-A91D-A267718067D3}" type="presOf" srcId="{E2AB7581-C3F2-47E6-8C9A-18B9FC39B621}" destId="{79A1108B-1310-41CA-8A99-3E207F002528}" srcOrd="0" destOrd="0" presId="urn:microsoft.com/office/officeart/2005/8/layout/hierarchy4"/>
    <dgm:cxn modelId="{1613E7DD-F3C1-448C-A858-9A0D095BB79A}" srcId="{A18B773C-DE89-49F9-9D9A-E8DB55A95912}" destId="{EF766A32-6FCC-4D12-AC12-00E4D0150E42}" srcOrd="0" destOrd="0" parTransId="{55D79C13-337B-4AA3-BA8B-5AAB8443E9A5}" sibTransId="{775C2060-8FBB-426A-8C06-670FC0066BAF}"/>
    <dgm:cxn modelId="{6DDDBFDE-46D4-43F0-AE10-3CE98F5A8235}" type="presOf" srcId="{EF766A32-6FCC-4D12-AC12-00E4D0150E42}" destId="{EA3FAD7E-2625-4149-B4CE-8CBA73B2EA71}" srcOrd="0" destOrd="0" presId="urn:microsoft.com/office/officeart/2005/8/layout/hierarchy4"/>
    <dgm:cxn modelId="{A9EC6CE6-3B45-43A3-8421-7C2F6893716E}" type="presOf" srcId="{736D143F-7CF5-469B-9033-79BEF9C7FF78}" destId="{C538BB93-8D57-488D-BDAF-035B768EBB67}" srcOrd="0" destOrd="0" presId="urn:microsoft.com/office/officeart/2005/8/layout/hierarchy4"/>
    <dgm:cxn modelId="{7E469BEF-AD53-46FD-A995-C915A3428DF1}" srcId="{E9BEB9F7-CE83-4F2F-AEC9-F2685456D1AB}" destId="{9A24858B-ABFD-4321-B4C2-C25ACFB27A7B}" srcOrd="3" destOrd="0" parTransId="{CE205948-D3C7-4AA4-9B51-149A381C9291}" sibTransId="{418DB35D-7FCB-41C8-A17E-0884C3A7B0B3}"/>
    <dgm:cxn modelId="{5EE5E8F7-3368-4BE8-982B-34256F6BF24E}" srcId="{DB7006F4-73FC-455E-AC59-5CCE8305616E}" destId="{F0E4E0AB-F301-405A-833A-D1A0E1B78D24}" srcOrd="3" destOrd="0" parTransId="{B38279BC-2328-4059-9765-FECC1519A8E1}" sibTransId="{32B95297-BB23-49ED-B12D-FAFEBCD71B38}"/>
    <dgm:cxn modelId="{D7C9C8F9-7864-448F-844A-E52E4FD3A65A}" srcId="{6E1F885B-76A9-4D97-BB86-92849428A018}" destId="{736D143F-7CF5-469B-9033-79BEF9C7FF78}" srcOrd="0" destOrd="0" parTransId="{BF3BE88D-F9E0-4E6B-9D35-BD390CB16E5F}" sibTransId="{0E4DF325-C024-43B6-B44C-733EBCF1DA59}"/>
    <dgm:cxn modelId="{42878FFD-7E85-423F-8BFC-1EB87D2F5898}" srcId="{8A47B6A9-2EDC-4CEC-8702-53D1BF0277B1}" destId="{A18B773C-DE89-49F9-9D9A-E8DB55A95912}" srcOrd="0" destOrd="0" parTransId="{649BFB38-7C21-4179-9FF1-F8E9BEEA9244}" sibTransId="{92A87A56-B3E1-4D1E-A915-ADB4275888B7}"/>
    <dgm:cxn modelId="{75F891FB-DB86-4C60-8ABD-C813A191E257}" type="presParOf" srcId="{1318AD96-E80B-45D9-A31A-E489042DAADF}" destId="{5C4703D9-D372-4267-8547-63817C84B34E}" srcOrd="0" destOrd="0" presId="urn:microsoft.com/office/officeart/2005/8/layout/hierarchy4"/>
    <dgm:cxn modelId="{37FE8259-B3C0-49FC-8CFB-6069727A827B}" type="presParOf" srcId="{5C4703D9-D372-4267-8547-63817C84B34E}" destId="{FCC8D180-74DD-4560-A31D-DAA47FFADE02}" srcOrd="0" destOrd="0" presId="urn:microsoft.com/office/officeart/2005/8/layout/hierarchy4"/>
    <dgm:cxn modelId="{463070A0-5F9E-4D2D-98C2-76F2588A9575}" type="presParOf" srcId="{5C4703D9-D372-4267-8547-63817C84B34E}" destId="{1AC5C7E1-21CE-4BE3-8FCB-E0F546354BB6}" srcOrd="1" destOrd="0" presId="urn:microsoft.com/office/officeart/2005/8/layout/hierarchy4"/>
    <dgm:cxn modelId="{AFCA0E06-89B1-47B0-B43A-4FCF6737F7FF}" type="presParOf" srcId="{5C4703D9-D372-4267-8547-63817C84B34E}" destId="{975DAF77-9B25-41DC-B631-33BC76A01A35}" srcOrd="2" destOrd="0" presId="urn:microsoft.com/office/officeart/2005/8/layout/hierarchy4"/>
    <dgm:cxn modelId="{53418199-1CC5-492E-8678-90E761BA840D}" type="presParOf" srcId="{975DAF77-9B25-41DC-B631-33BC76A01A35}" destId="{F59D9F09-A386-4447-BFFD-0FFC22D0BF66}" srcOrd="0" destOrd="0" presId="urn:microsoft.com/office/officeart/2005/8/layout/hierarchy4"/>
    <dgm:cxn modelId="{F03D5147-2916-4776-B2CC-773FF910161B}" type="presParOf" srcId="{F59D9F09-A386-4447-BFFD-0FFC22D0BF66}" destId="{C538BB93-8D57-488D-BDAF-035B768EBB67}" srcOrd="0" destOrd="0" presId="urn:microsoft.com/office/officeart/2005/8/layout/hierarchy4"/>
    <dgm:cxn modelId="{AF702142-AA33-473E-AA1F-4E65DF263B23}" type="presParOf" srcId="{F59D9F09-A386-4447-BFFD-0FFC22D0BF66}" destId="{50755950-4931-41E5-8482-44C23389C0EB}" srcOrd="1" destOrd="0" presId="urn:microsoft.com/office/officeart/2005/8/layout/hierarchy4"/>
    <dgm:cxn modelId="{70628AC6-5873-4D5A-ACBE-73E3CB4C537F}" type="presParOf" srcId="{F59D9F09-A386-4447-BFFD-0FFC22D0BF66}" destId="{E6CC1DAD-B211-4E5D-B7EA-B73D3569D784}" srcOrd="2" destOrd="0" presId="urn:microsoft.com/office/officeart/2005/8/layout/hierarchy4"/>
    <dgm:cxn modelId="{A0D019E2-EC6C-4138-8F8D-43D511DC3E43}" type="presParOf" srcId="{E6CC1DAD-B211-4E5D-B7EA-B73D3569D784}" destId="{9E4BE88E-45DC-4BA8-B822-334A8D8DD4DF}" srcOrd="0" destOrd="0" presId="urn:microsoft.com/office/officeart/2005/8/layout/hierarchy4"/>
    <dgm:cxn modelId="{1BE660FB-645C-4BF0-9A5C-1D31D1269BA1}" type="presParOf" srcId="{9E4BE88E-45DC-4BA8-B822-334A8D8DD4DF}" destId="{E7245E11-F907-464B-B8F1-2C38BB9256C6}" srcOrd="0" destOrd="0" presId="urn:microsoft.com/office/officeart/2005/8/layout/hierarchy4"/>
    <dgm:cxn modelId="{3B561C95-599D-4B95-B6AC-2758A07744A5}" type="presParOf" srcId="{9E4BE88E-45DC-4BA8-B822-334A8D8DD4DF}" destId="{8E465C70-BE39-4610-9FFC-3BF2A9397998}" srcOrd="1" destOrd="0" presId="urn:microsoft.com/office/officeart/2005/8/layout/hierarchy4"/>
    <dgm:cxn modelId="{77872F69-549A-44F1-98AB-4689847653EF}" type="presParOf" srcId="{9E4BE88E-45DC-4BA8-B822-334A8D8DD4DF}" destId="{5019F772-8E82-4976-BFDB-13BD28B2C98D}" srcOrd="2" destOrd="0" presId="urn:microsoft.com/office/officeart/2005/8/layout/hierarchy4"/>
    <dgm:cxn modelId="{2BC3A281-D966-4A86-98E2-23FA8B9A7A89}" type="presParOf" srcId="{5019F772-8E82-4976-BFDB-13BD28B2C98D}" destId="{B9747D91-BC78-4DD0-90D9-BEA1D35C4EB8}" srcOrd="0" destOrd="0" presId="urn:microsoft.com/office/officeart/2005/8/layout/hierarchy4"/>
    <dgm:cxn modelId="{BB0FE8AA-84CE-4E3A-9EA0-9AEE1E7E0136}" type="presParOf" srcId="{B9747D91-BC78-4DD0-90D9-BEA1D35C4EB8}" destId="{B20F0A4B-3A46-40C2-B32E-F8CF7837D782}" srcOrd="0" destOrd="0" presId="urn:microsoft.com/office/officeart/2005/8/layout/hierarchy4"/>
    <dgm:cxn modelId="{39DC0166-AC1C-47A3-B5FB-DEB60F569065}" type="presParOf" srcId="{B9747D91-BC78-4DD0-90D9-BEA1D35C4EB8}" destId="{E658E066-6727-474D-B756-FFEF3C33BAF0}" srcOrd="1" destOrd="0" presId="urn:microsoft.com/office/officeart/2005/8/layout/hierarchy4"/>
    <dgm:cxn modelId="{2E6CD992-E069-4E98-A75B-A8D312680DDE}" type="presParOf" srcId="{B9747D91-BC78-4DD0-90D9-BEA1D35C4EB8}" destId="{D83877B0-0F40-420F-8465-001C0A5B2705}" srcOrd="2" destOrd="0" presId="urn:microsoft.com/office/officeart/2005/8/layout/hierarchy4"/>
    <dgm:cxn modelId="{4E0B841E-90D9-4F8F-9260-A6777073603B}" type="presParOf" srcId="{D83877B0-0F40-420F-8465-001C0A5B2705}" destId="{557A0090-0158-4AF8-B6DC-2F04E2287E4F}" srcOrd="0" destOrd="0" presId="urn:microsoft.com/office/officeart/2005/8/layout/hierarchy4"/>
    <dgm:cxn modelId="{A2EEA5C6-E5A5-4092-924E-2819DC7D4464}" type="presParOf" srcId="{557A0090-0158-4AF8-B6DC-2F04E2287E4F}" destId="{F2CE8AB3-341F-4734-A8DF-BD26DDC05177}" srcOrd="0" destOrd="0" presId="urn:microsoft.com/office/officeart/2005/8/layout/hierarchy4"/>
    <dgm:cxn modelId="{C486E62B-0022-4080-AB80-CBC4BB381AFD}" type="presParOf" srcId="{557A0090-0158-4AF8-B6DC-2F04E2287E4F}" destId="{5B7456F5-98C8-4A47-9B34-2BD06BF3DA4C}" srcOrd="1" destOrd="0" presId="urn:microsoft.com/office/officeart/2005/8/layout/hierarchy4"/>
    <dgm:cxn modelId="{68E5A639-A8BD-431E-B656-3052547330F8}" type="presParOf" srcId="{557A0090-0158-4AF8-B6DC-2F04E2287E4F}" destId="{78F21A86-9324-4517-BFAC-BEE10EEE3E46}" srcOrd="2" destOrd="0" presId="urn:microsoft.com/office/officeart/2005/8/layout/hierarchy4"/>
    <dgm:cxn modelId="{3602EB48-5C7D-4021-BE14-BD3A3E78E19E}" type="presParOf" srcId="{78F21A86-9324-4517-BFAC-BEE10EEE3E46}" destId="{D8A8985F-A5A7-42EF-BC7B-2E0B6741DC16}" srcOrd="0" destOrd="0" presId="urn:microsoft.com/office/officeart/2005/8/layout/hierarchy4"/>
    <dgm:cxn modelId="{6F99BFCD-0EDC-47BF-BB53-8C7AEF16D48A}" type="presParOf" srcId="{D8A8985F-A5A7-42EF-BC7B-2E0B6741DC16}" destId="{97AC50F9-B025-4CA9-837D-C2E8DB93FEB9}" srcOrd="0" destOrd="0" presId="urn:microsoft.com/office/officeart/2005/8/layout/hierarchy4"/>
    <dgm:cxn modelId="{1FFD8DE6-7B33-4C6B-A7EC-1CB1AA30CB99}" type="presParOf" srcId="{D8A8985F-A5A7-42EF-BC7B-2E0B6741DC16}" destId="{B7E0CA39-3110-402D-B50E-EFCAC687C167}" srcOrd="1" destOrd="0" presId="urn:microsoft.com/office/officeart/2005/8/layout/hierarchy4"/>
    <dgm:cxn modelId="{2DB768C2-2C9F-43E7-B6F6-9D106D9FF9C0}" type="presParOf" srcId="{78F21A86-9324-4517-BFAC-BEE10EEE3E46}" destId="{D53F198A-D3D1-4F5E-8F3D-57CE92FE2CA1}" srcOrd="1" destOrd="0" presId="urn:microsoft.com/office/officeart/2005/8/layout/hierarchy4"/>
    <dgm:cxn modelId="{10BFD0B5-0AAC-4E9E-AF40-745F70C102BA}" type="presParOf" srcId="{78F21A86-9324-4517-BFAC-BEE10EEE3E46}" destId="{3C70C8D9-D08E-4F48-8AB3-06C058A053D9}" srcOrd="2" destOrd="0" presId="urn:microsoft.com/office/officeart/2005/8/layout/hierarchy4"/>
    <dgm:cxn modelId="{16CECB7B-789C-430A-95C7-0409D96AEE88}" type="presParOf" srcId="{3C70C8D9-D08E-4F48-8AB3-06C058A053D9}" destId="{94CAD71B-A371-45A1-BA6C-CC66330A968D}" srcOrd="0" destOrd="0" presId="urn:microsoft.com/office/officeart/2005/8/layout/hierarchy4"/>
    <dgm:cxn modelId="{4D3B7F48-66D1-485D-8DEE-7C3D1F9E06C6}" type="presParOf" srcId="{3C70C8D9-D08E-4F48-8AB3-06C058A053D9}" destId="{34617B5D-0B43-4C5C-BE1B-8109C260A1BC}" srcOrd="1" destOrd="0" presId="urn:microsoft.com/office/officeart/2005/8/layout/hierarchy4"/>
    <dgm:cxn modelId="{8948209E-45EE-458C-99DC-92531383B036}" type="presParOf" srcId="{78F21A86-9324-4517-BFAC-BEE10EEE3E46}" destId="{F65FEE16-1C46-4BF7-A71A-27964DA461EE}" srcOrd="3" destOrd="0" presId="urn:microsoft.com/office/officeart/2005/8/layout/hierarchy4"/>
    <dgm:cxn modelId="{B1C20E61-9B69-48A9-9508-A2455EB1149C}" type="presParOf" srcId="{78F21A86-9324-4517-BFAC-BEE10EEE3E46}" destId="{9396F7B9-1D4A-481E-9C25-A855C6AFFC43}" srcOrd="4" destOrd="0" presId="urn:microsoft.com/office/officeart/2005/8/layout/hierarchy4"/>
    <dgm:cxn modelId="{20D8FA82-486F-4313-B5FF-773EDB1EEFC9}" type="presParOf" srcId="{9396F7B9-1D4A-481E-9C25-A855C6AFFC43}" destId="{9F416938-2426-4167-B49A-D39CD04B4351}" srcOrd="0" destOrd="0" presId="urn:microsoft.com/office/officeart/2005/8/layout/hierarchy4"/>
    <dgm:cxn modelId="{D2F7D641-33CC-4E18-ACDE-31EB4F405CB1}" type="presParOf" srcId="{9396F7B9-1D4A-481E-9C25-A855C6AFFC43}" destId="{8805BF53-FCAA-4638-A3EA-73DC0A22553C}" srcOrd="1" destOrd="0" presId="urn:microsoft.com/office/officeart/2005/8/layout/hierarchy4"/>
    <dgm:cxn modelId="{148F3670-CF6A-4609-AFAE-1BD1CE092FC2}" type="presParOf" srcId="{78F21A86-9324-4517-BFAC-BEE10EEE3E46}" destId="{8E4FB1ED-29B7-4367-8178-6B43DB6BFF8A}" srcOrd="5" destOrd="0" presId="urn:microsoft.com/office/officeart/2005/8/layout/hierarchy4"/>
    <dgm:cxn modelId="{6145DDCD-F3E6-45ED-89D5-D2932893BBD5}" type="presParOf" srcId="{78F21A86-9324-4517-BFAC-BEE10EEE3E46}" destId="{2A54E6CD-63F0-40AC-8BB8-B6B4BC2C9CDE}" srcOrd="6" destOrd="0" presId="urn:microsoft.com/office/officeart/2005/8/layout/hierarchy4"/>
    <dgm:cxn modelId="{18EEE92E-0871-4331-9A47-2C112D9B639F}" type="presParOf" srcId="{2A54E6CD-63F0-40AC-8BB8-B6B4BC2C9CDE}" destId="{05BA2574-D7C5-448A-AF1A-A16B6966740D}" srcOrd="0" destOrd="0" presId="urn:microsoft.com/office/officeart/2005/8/layout/hierarchy4"/>
    <dgm:cxn modelId="{0503885A-15DF-47AC-BCCB-44DFB1B864D7}" type="presParOf" srcId="{2A54E6CD-63F0-40AC-8BB8-B6B4BC2C9CDE}" destId="{8E62E8EF-96A2-4596-9E57-1FE35771423D}" srcOrd="1" destOrd="0" presId="urn:microsoft.com/office/officeart/2005/8/layout/hierarchy4"/>
    <dgm:cxn modelId="{C43795D8-32E9-4E24-A09B-340F1C212CDA}" type="presParOf" srcId="{975DAF77-9B25-41DC-B631-33BC76A01A35}" destId="{13681A9C-2F5E-4241-94D7-81D82644AB6F}" srcOrd="1" destOrd="0" presId="urn:microsoft.com/office/officeart/2005/8/layout/hierarchy4"/>
    <dgm:cxn modelId="{743731DC-6FEA-4F88-BCF9-51EABEBA8D67}" type="presParOf" srcId="{975DAF77-9B25-41DC-B631-33BC76A01A35}" destId="{D01F135E-2382-4067-B353-AE2296D98681}" srcOrd="2" destOrd="0" presId="urn:microsoft.com/office/officeart/2005/8/layout/hierarchy4"/>
    <dgm:cxn modelId="{1FD80651-1A29-4838-92D9-F0F04D60C258}" type="presParOf" srcId="{D01F135E-2382-4067-B353-AE2296D98681}" destId="{EB4307ED-70D5-40E6-8AA5-68B0B1B4304F}" srcOrd="0" destOrd="0" presId="urn:microsoft.com/office/officeart/2005/8/layout/hierarchy4"/>
    <dgm:cxn modelId="{51E0EBBF-28DC-48A8-B3FF-0DE9F6CB73AD}" type="presParOf" srcId="{D01F135E-2382-4067-B353-AE2296D98681}" destId="{8E88AB86-2B10-4C39-AB6F-3DFED1066277}" srcOrd="1" destOrd="0" presId="urn:microsoft.com/office/officeart/2005/8/layout/hierarchy4"/>
    <dgm:cxn modelId="{648E5C4E-D2EC-4970-B99D-EB64A4122933}" type="presParOf" srcId="{D01F135E-2382-4067-B353-AE2296D98681}" destId="{4BFC7D4D-0CF7-4F10-AEF1-DFC71219738F}" srcOrd="2" destOrd="0" presId="urn:microsoft.com/office/officeart/2005/8/layout/hierarchy4"/>
    <dgm:cxn modelId="{9FC187D7-74CF-4FA4-A4F5-A58C2BE00DAE}" type="presParOf" srcId="{4BFC7D4D-0CF7-4F10-AEF1-DFC71219738F}" destId="{392C1C11-80A0-47EF-BA4B-B67A1CDA2291}" srcOrd="0" destOrd="0" presId="urn:microsoft.com/office/officeart/2005/8/layout/hierarchy4"/>
    <dgm:cxn modelId="{469C7E4E-B6BF-4EA6-A20D-BA42A2BE52E3}" type="presParOf" srcId="{392C1C11-80A0-47EF-BA4B-B67A1CDA2291}" destId="{FF307A8B-4D8E-446E-8C61-1D25A257585A}" srcOrd="0" destOrd="0" presId="urn:microsoft.com/office/officeart/2005/8/layout/hierarchy4"/>
    <dgm:cxn modelId="{A82DA936-006F-4989-84A9-355F7C8C855C}" type="presParOf" srcId="{392C1C11-80A0-47EF-BA4B-B67A1CDA2291}" destId="{837CC1FA-8A01-4302-BAE5-E895081EAF34}" srcOrd="1" destOrd="0" presId="urn:microsoft.com/office/officeart/2005/8/layout/hierarchy4"/>
    <dgm:cxn modelId="{01A29C51-BFAE-4D56-856D-2855B8CB059A}" type="presParOf" srcId="{4BFC7D4D-0CF7-4F10-AEF1-DFC71219738F}" destId="{FB06DA33-92FE-4292-90E5-418FB53E4632}" srcOrd="1" destOrd="0" presId="urn:microsoft.com/office/officeart/2005/8/layout/hierarchy4"/>
    <dgm:cxn modelId="{C31A9C5B-7D7E-4C43-9DC4-8A37B8C4C6BB}" type="presParOf" srcId="{4BFC7D4D-0CF7-4F10-AEF1-DFC71219738F}" destId="{E33D6E4B-F0E6-4D77-BF4D-4231DDC46C96}" srcOrd="2" destOrd="0" presId="urn:microsoft.com/office/officeart/2005/8/layout/hierarchy4"/>
    <dgm:cxn modelId="{D9E6A9BD-26E2-4E27-B8F5-8CCB672AA467}" type="presParOf" srcId="{E33D6E4B-F0E6-4D77-BF4D-4231DDC46C96}" destId="{79A1108B-1310-41CA-8A99-3E207F002528}" srcOrd="0" destOrd="0" presId="urn:microsoft.com/office/officeart/2005/8/layout/hierarchy4"/>
    <dgm:cxn modelId="{99AAE4AB-0E5B-4161-80F2-8F9FFFEDBDAA}" type="presParOf" srcId="{E33D6E4B-F0E6-4D77-BF4D-4231DDC46C96}" destId="{C1E77CB5-EE02-4F36-B646-7BAF6FA1838D}" srcOrd="1" destOrd="0" presId="urn:microsoft.com/office/officeart/2005/8/layout/hierarchy4"/>
    <dgm:cxn modelId="{776F5594-7C66-4D1E-AD09-63469C64207A}" type="presParOf" srcId="{4BFC7D4D-0CF7-4F10-AEF1-DFC71219738F}" destId="{20883225-F67A-466D-84D9-0035F4A9D2CC}" srcOrd="3" destOrd="0" presId="urn:microsoft.com/office/officeart/2005/8/layout/hierarchy4"/>
    <dgm:cxn modelId="{130F8A2C-680B-4386-B1AA-54DEFABE76EB}" type="presParOf" srcId="{4BFC7D4D-0CF7-4F10-AEF1-DFC71219738F}" destId="{FAA5CF46-4B00-466D-8BC9-FAECF1856163}" srcOrd="4" destOrd="0" presId="urn:microsoft.com/office/officeart/2005/8/layout/hierarchy4"/>
    <dgm:cxn modelId="{CA6A6D91-3FC8-4B78-BEC9-B3E9FB91903F}" type="presParOf" srcId="{FAA5CF46-4B00-466D-8BC9-FAECF1856163}" destId="{50D3F765-A77F-44E9-B973-DB7F5F4A61F2}" srcOrd="0" destOrd="0" presId="urn:microsoft.com/office/officeart/2005/8/layout/hierarchy4"/>
    <dgm:cxn modelId="{0FA1BB6B-8244-450A-89D5-4659590FFD20}" type="presParOf" srcId="{FAA5CF46-4B00-466D-8BC9-FAECF1856163}" destId="{44EDC07B-666D-4766-860F-9A97F39FCEF2}" srcOrd="1" destOrd="0" presId="urn:microsoft.com/office/officeart/2005/8/layout/hierarchy4"/>
    <dgm:cxn modelId="{5B37B063-4F55-40A7-BB4F-D199E260BD7D}" type="presParOf" srcId="{FAA5CF46-4B00-466D-8BC9-FAECF1856163}" destId="{13E2E2AD-4235-4D54-8070-1AB1101E417D}" srcOrd="2" destOrd="0" presId="urn:microsoft.com/office/officeart/2005/8/layout/hierarchy4"/>
    <dgm:cxn modelId="{BADC5C0E-9AF4-47EF-971B-A0F5799CE295}" type="presParOf" srcId="{13E2E2AD-4235-4D54-8070-1AB1101E417D}" destId="{92104B98-9449-4645-AAE4-B1C9915CEF66}" srcOrd="0" destOrd="0" presId="urn:microsoft.com/office/officeart/2005/8/layout/hierarchy4"/>
    <dgm:cxn modelId="{750981D4-0518-41D4-A792-33E4FC206506}" type="presParOf" srcId="{92104B98-9449-4645-AAE4-B1C9915CEF66}" destId="{D0115D8D-FADF-40CB-8F51-79F5356F6661}" srcOrd="0" destOrd="0" presId="urn:microsoft.com/office/officeart/2005/8/layout/hierarchy4"/>
    <dgm:cxn modelId="{BD9D3C46-C4C6-47D4-A23F-5282E78D2982}" type="presParOf" srcId="{92104B98-9449-4645-AAE4-B1C9915CEF66}" destId="{43735E58-7CEF-4FB3-A32C-31063FA80B7A}" srcOrd="1" destOrd="0" presId="urn:microsoft.com/office/officeart/2005/8/layout/hierarchy4"/>
    <dgm:cxn modelId="{BC91D074-3877-4AAE-BD72-C23AC83FF8A3}" type="presParOf" srcId="{92104B98-9449-4645-AAE4-B1C9915CEF66}" destId="{6358C8EE-9666-4C06-A67F-7DBABD618F75}" srcOrd="2" destOrd="0" presId="urn:microsoft.com/office/officeart/2005/8/layout/hierarchy4"/>
    <dgm:cxn modelId="{0C7529D8-548A-47B1-BF59-251AA713ECC4}" type="presParOf" srcId="{6358C8EE-9666-4C06-A67F-7DBABD618F75}" destId="{4716B005-7B37-4786-A689-DF7B002DE126}" srcOrd="0" destOrd="0" presId="urn:microsoft.com/office/officeart/2005/8/layout/hierarchy4"/>
    <dgm:cxn modelId="{5400FF0F-BB64-43DD-8A6A-8F27B6AB8CD3}" type="presParOf" srcId="{4716B005-7B37-4786-A689-DF7B002DE126}" destId="{9727A8E7-6FBB-48EC-B527-F9C265415793}" srcOrd="0" destOrd="0" presId="urn:microsoft.com/office/officeart/2005/8/layout/hierarchy4"/>
    <dgm:cxn modelId="{4F3CC5BF-69B5-4639-8277-C9423E710250}" type="presParOf" srcId="{4716B005-7B37-4786-A689-DF7B002DE126}" destId="{ACC82365-C13B-4E96-8C82-A8C0B84AFCC1}" srcOrd="1" destOrd="0" presId="urn:microsoft.com/office/officeart/2005/8/layout/hierarchy4"/>
    <dgm:cxn modelId="{456CF83B-845E-4B73-9E9E-510614FE33C1}" type="presParOf" srcId="{4716B005-7B37-4786-A689-DF7B002DE126}" destId="{1AC84ED4-88EB-46DF-9C3A-54C0334A43F0}" srcOrd="2" destOrd="0" presId="urn:microsoft.com/office/officeart/2005/8/layout/hierarchy4"/>
    <dgm:cxn modelId="{04FF2F1F-6535-4001-8374-432A0B3B2D00}" type="presParOf" srcId="{1AC84ED4-88EB-46DF-9C3A-54C0334A43F0}" destId="{C4A43C7F-EE85-4331-8C95-CA0B4D3C978F}" srcOrd="0" destOrd="0" presId="urn:microsoft.com/office/officeart/2005/8/layout/hierarchy4"/>
    <dgm:cxn modelId="{E00ABE51-B330-4A4D-A03B-9CC2F547BBD7}" type="presParOf" srcId="{C4A43C7F-EE85-4331-8C95-CA0B4D3C978F}" destId="{EA3FAD7E-2625-4149-B4CE-8CBA73B2EA71}" srcOrd="0" destOrd="0" presId="urn:microsoft.com/office/officeart/2005/8/layout/hierarchy4"/>
    <dgm:cxn modelId="{3DCC2B7B-F609-4C76-A64C-ADFE9B6BEB07}" type="presParOf" srcId="{C4A43C7F-EE85-4331-8C95-CA0B4D3C978F}" destId="{2C818CE5-2BBE-4D29-AD4C-BF8E164EFE18}" srcOrd="1" destOrd="0" presId="urn:microsoft.com/office/officeart/2005/8/layout/hierarchy4"/>
    <dgm:cxn modelId="{99FC6AEB-F20C-4B2A-8709-C658086164FD}" type="presParOf" srcId="{1AC84ED4-88EB-46DF-9C3A-54C0334A43F0}" destId="{3AC7CA30-B8F3-477E-86EB-0CEE883E814E}" srcOrd="1" destOrd="0" presId="urn:microsoft.com/office/officeart/2005/8/layout/hierarchy4"/>
    <dgm:cxn modelId="{14D767EF-1B93-45AA-938B-E279C51BE0C5}" type="presParOf" srcId="{1AC84ED4-88EB-46DF-9C3A-54C0334A43F0}" destId="{9B74EB1A-6411-4E64-AF56-C3269B5A0EBF}" srcOrd="2" destOrd="0" presId="urn:microsoft.com/office/officeart/2005/8/layout/hierarchy4"/>
    <dgm:cxn modelId="{42429DDC-2AE7-4E2D-B3DD-0C072C1600CF}" type="presParOf" srcId="{9B74EB1A-6411-4E64-AF56-C3269B5A0EBF}" destId="{BCF0F722-0381-4982-BBD3-DFADDCF8C515}" srcOrd="0" destOrd="0" presId="urn:microsoft.com/office/officeart/2005/8/layout/hierarchy4"/>
    <dgm:cxn modelId="{FD065725-39B5-4CC3-A4A3-920697A51AC5}" type="presParOf" srcId="{9B74EB1A-6411-4E64-AF56-C3269B5A0EBF}" destId="{9685461E-A056-4631-AA80-553AB60986E3}" srcOrd="1" destOrd="0" presId="urn:microsoft.com/office/officeart/2005/8/layout/hierarchy4"/>
    <dgm:cxn modelId="{65B76644-C080-4CAB-A03B-EF1DC4FF73FF}" type="presParOf" srcId="{9B74EB1A-6411-4E64-AF56-C3269B5A0EBF}" destId="{2F5A04D5-9145-423B-ACA1-184D37F07A90}" srcOrd="2" destOrd="0" presId="urn:microsoft.com/office/officeart/2005/8/layout/hierarchy4"/>
    <dgm:cxn modelId="{D896BCF9-3066-4B44-8B3E-EE2D70D0E2FB}" type="presParOf" srcId="{2F5A04D5-9145-423B-ACA1-184D37F07A90}" destId="{6DFECFEC-CF1B-413E-B82D-D029E2C5CF32}" srcOrd="0" destOrd="0" presId="urn:microsoft.com/office/officeart/2005/8/layout/hierarchy4"/>
    <dgm:cxn modelId="{66A3B24C-B717-4BDD-B4E8-F0080847F802}" type="presParOf" srcId="{6DFECFEC-CF1B-413E-B82D-D029E2C5CF32}" destId="{F9882F43-4C6C-413F-ADAE-7871521AAA5B}" srcOrd="0" destOrd="0" presId="urn:microsoft.com/office/officeart/2005/8/layout/hierarchy4"/>
    <dgm:cxn modelId="{8119009B-DA5F-4143-A288-0971343150D8}" type="presParOf" srcId="{6DFECFEC-CF1B-413E-B82D-D029E2C5CF32}" destId="{6380E8E4-1345-4805-A4BB-14ABFD59044D}" srcOrd="1" destOrd="0" presId="urn:microsoft.com/office/officeart/2005/8/layout/hierarchy4"/>
    <dgm:cxn modelId="{1757BCF2-8A8B-48B2-98EA-A42D62C7206B}" type="presParOf" srcId="{4BFC7D4D-0CF7-4F10-AEF1-DFC71219738F}" destId="{2C16445C-C2CF-41CD-8705-8753F393C260}" srcOrd="5" destOrd="0" presId="urn:microsoft.com/office/officeart/2005/8/layout/hierarchy4"/>
    <dgm:cxn modelId="{26B06CD9-8C26-40FD-9E64-5D85825F2EC2}" type="presParOf" srcId="{4BFC7D4D-0CF7-4F10-AEF1-DFC71219738F}" destId="{BCD1F408-51D5-4470-AAE5-53EA8200649B}" srcOrd="6" destOrd="0" presId="urn:microsoft.com/office/officeart/2005/8/layout/hierarchy4"/>
    <dgm:cxn modelId="{2E13CDA3-04CA-4B2D-BD90-43311D8418A1}" type="presParOf" srcId="{BCD1F408-51D5-4470-AAE5-53EA8200649B}" destId="{83D3D148-316E-4F9B-BBAF-90FC57078379}" srcOrd="0" destOrd="0" presId="urn:microsoft.com/office/officeart/2005/8/layout/hierarchy4"/>
    <dgm:cxn modelId="{BFA44B98-30F7-4AE1-BEEF-25A7AED906E1}" type="presParOf" srcId="{BCD1F408-51D5-4470-AAE5-53EA8200649B}" destId="{CB0D7BFF-773A-44A7-AB79-98EAA1E121B9}" srcOrd="1" destOrd="0" presId="urn:microsoft.com/office/officeart/2005/8/layout/hierarchy4"/>
    <dgm:cxn modelId="{BCE0BBB0-4EDF-4639-B597-0828BCFE39C1}" type="presParOf" srcId="{4BFC7D4D-0CF7-4F10-AEF1-DFC71219738F}" destId="{3F9C3000-5F57-491A-8188-FA9CF77BEB24}" srcOrd="7" destOrd="0" presId="urn:microsoft.com/office/officeart/2005/8/layout/hierarchy4"/>
    <dgm:cxn modelId="{B4BDDA9A-944C-43D9-9601-1281442FBF1C}" type="presParOf" srcId="{4BFC7D4D-0CF7-4F10-AEF1-DFC71219738F}" destId="{5BCECC1B-7C52-4D1B-8365-8FEA31118EB8}" srcOrd="8" destOrd="0" presId="urn:microsoft.com/office/officeart/2005/8/layout/hierarchy4"/>
    <dgm:cxn modelId="{B1475F70-D8D4-41BD-8EBD-0306D004ADF0}" type="presParOf" srcId="{5BCECC1B-7C52-4D1B-8365-8FEA31118EB8}" destId="{DC0F48B6-5C94-4822-9B86-9707FF8BE1FB}" srcOrd="0" destOrd="0" presId="urn:microsoft.com/office/officeart/2005/8/layout/hierarchy4"/>
    <dgm:cxn modelId="{F1B8DC57-FE04-4746-B746-49CDB231330D}" type="presParOf" srcId="{5BCECC1B-7C52-4D1B-8365-8FEA31118EB8}" destId="{5C202FEF-5B45-43E1-AFA0-7A94FF399E5B}" srcOrd="1" destOrd="0" presId="urn:microsoft.com/office/officeart/2005/8/layout/hierarchy4"/>
  </dgm:cxnLst>
  <dgm:bg>
    <a:noFill/>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CC8D180-74DD-4560-A31D-DAA47FFADE02}">
      <dsp:nvSpPr>
        <dsp:cNvPr id="0" name=""/>
        <dsp:cNvSpPr/>
      </dsp:nvSpPr>
      <dsp:spPr>
        <a:xfrm>
          <a:off x="6385" y="1747"/>
          <a:ext cx="17754529" cy="404094"/>
        </a:xfrm>
        <a:prstGeom prst="roundRect">
          <a:avLst>
            <a:gd name="adj" fmla="val 10000"/>
          </a:avLst>
        </a:prstGeom>
        <a:solidFill>
          <a:srgbClr val="002E48"/>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RAN</a:t>
          </a:r>
        </a:p>
      </dsp:txBody>
      <dsp:txXfrm>
        <a:off x="18221" y="13583"/>
        <a:ext cx="17730857" cy="380422"/>
      </dsp:txXfrm>
    </dsp:sp>
    <dsp:sp modelId="{C538BB93-8D57-488D-BDAF-035B768EBB67}">
      <dsp:nvSpPr>
        <dsp:cNvPr id="0" name=""/>
        <dsp:cNvSpPr/>
      </dsp:nvSpPr>
      <dsp:spPr>
        <a:xfrm>
          <a:off x="6385" y="520132"/>
          <a:ext cx="6979165" cy="404094"/>
        </a:xfrm>
        <a:prstGeom prst="roundRect">
          <a:avLst>
            <a:gd name="adj" fmla="val 10000"/>
          </a:avLst>
        </a:prstGeom>
        <a:solidFill>
          <a:srgbClr val="C0504D">
            <a:lumMod val="75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02870" tIns="102870" rIns="102870" bIns="102870" numCol="1" spcCol="1270" anchor="ctr" anchorCtr="0">
          <a:noAutofit/>
        </a:bodyPr>
        <a:lstStyle/>
        <a:p>
          <a:pPr marL="0" lvl="0" indent="0" algn="ctr" defTabSz="1200150">
            <a:lnSpc>
              <a:spcPct val="90000"/>
            </a:lnSpc>
            <a:spcBef>
              <a:spcPct val="0"/>
            </a:spcBef>
            <a:spcAft>
              <a:spcPct val="35000"/>
            </a:spcAft>
            <a:buNone/>
          </a:pPr>
          <a:r>
            <a:rPr lang="pt-BR" sz="1800" kern="1200">
              <a:solidFill>
                <a:sysClr val="window" lastClr="FFFFFF"/>
              </a:solidFill>
              <a:latin typeface="Calibri"/>
              <a:ea typeface="+mn-ea"/>
              <a:cs typeface="+mn-cs"/>
            </a:rPr>
            <a:t>R5G_Geo</a:t>
          </a:r>
        </a:p>
      </dsp:txBody>
      <dsp:txXfrm>
        <a:off x="18221" y="531968"/>
        <a:ext cx="6955493" cy="380422"/>
      </dsp:txXfrm>
    </dsp:sp>
    <dsp:sp modelId="{E7245E11-F907-464B-B8F1-2C38BB9256C6}">
      <dsp:nvSpPr>
        <dsp:cNvPr id="0" name=""/>
        <dsp:cNvSpPr/>
      </dsp:nvSpPr>
      <dsp:spPr>
        <a:xfrm>
          <a:off x="6385" y="1038517"/>
          <a:ext cx="6979165" cy="404094"/>
        </a:xfrm>
        <a:prstGeom prst="roundRect">
          <a:avLst>
            <a:gd name="adj" fmla="val 10000"/>
          </a:avLst>
        </a:prstGeom>
        <a:solidFill>
          <a:srgbClr val="4F81BD">
            <a:hueOff val="0"/>
            <a:satOff val="0"/>
            <a:lumOff val="0"/>
            <a:alphaOff val="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02870" tIns="102870" rIns="102870" bIns="102870" numCol="1" spcCol="1270" anchor="ctr" anchorCtr="0">
          <a:noAutofit/>
        </a:bodyPr>
        <a:lstStyle/>
        <a:p>
          <a:pPr marL="0" lvl="0" indent="0" algn="ctr" defTabSz="1200150">
            <a:lnSpc>
              <a:spcPct val="90000"/>
            </a:lnSpc>
            <a:spcBef>
              <a:spcPct val="0"/>
            </a:spcBef>
            <a:spcAft>
              <a:spcPct val="35000"/>
            </a:spcAft>
            <a:buNone/>
          </a:pPr>
          <a:r>
            <a:rPr lang="pt-BR" sz="1800" kern="1200">
              <a:solidFill>
                <a:sysClr val="window" lastClr="FFFFFF"/>
              </a:solidFill>
              <a:latin typeface="Calibri"/>
              <a:ea typeface="+mn-ea"/>
              <a:cs typeface="+mn-cs"/>
            </a:rPr>
            <a:t>R5G_Municipio</a:t>
          </a:r>
        </a:p>
      </dsp:txBody>
      <dsp:txXfrm>
        <a:off x="18221" y="1050353"/>
        <a:ext cx="6955493" cy="380422"/>
      </dsp:txXfrm>
    </dsp:sp>
    <dsp:sp modelId="{B20F0A4B-3A46-40C2-B32E-F8CF7837D782}">
      <dsp:nvSpPr>
        <dsp:cNvPr id="0" name=""/>
        <dsp:cNvSpPr/>
      </dsp:nvSpPr>
      <dsp:spPr>
        <a:xfrm>
          <a:off x="6385" y="1556902"/>
          <a:ext cx="6979165" cy="404094"/>
        </a:xfrm>
        <a:prstGeom prst="roundRect">
          <a:avLst>
            <a:gd name="adj" fmla="val 10000"/>
          </a:avLst>
        </a:prstGeom>
        <a:solidFill>
          <a:srgbClr val="FFC00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pt-PT" sz="1600" kern="1200"/>
            <a:t>R5G_gNodeB</a:t>
          </a:r>
        </a:p>
      </dsp:txBody>
      <dsp:txXfrm>
        <a:off x="18221" y="1568738"/>
        <a:ext cx="6955493" cy="380422"/>
      </dsp:txXfrm>
    </dsp:sp>
    <dsp:sp modelId="{F2CE8AB3-341F-4734-A8DF-BD26DDC05177}">
      <dsp:nvSpPr>
        <dsp:cNvPr id="0" name=""/>
        <dsp:cNvSpPr/>
      </dsp:nvSpPr>
      <dsp:spPr>
        <a:xfrm>
          <a:off x="6385" y="2075287"/>
          <a:ext cx="6979165" cy="404094"/>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pt-PT" sz="1600" kern="1200"/>
            <a:t>R5G_Cell</a:t>
          </a:r>
        </a:p>
      </dsp:txBody>
      <dsp:txXfrm>
        <a:off x="18221" y="2087123"/>
        <a:ext cx="6955493" cy="380422"/>
      </dsp:txXfrm>
    </dsp:sp>
    <dsp:sp modelId="{97AC50F9-B025-4CA9-837D-C2E8DB93FEB9}">
      <dsp:nvSpPr>
        <dsp:cNvPr id="0" name=""/>
        <dsp:cNvSpPr/>
      </dsp:nvSpPr>
      <dsp:spPr>
        <a:xfrm>
          <a:off x="6385" y="2593672"/>
          <a:ext cx="1717737" cy="404094"/>
        </a:xfrm>
        <a:prstGeom prst="roundRect">
          <a:avLst>
            <a:gd name="adj" fmla="val 10000"/>
          </a:avLst>
        </a:prstGeom>
        <a:solidFill>
          <a:srgbClr val="C90062"/>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400" kern="1200">
              <a:solidFill>
                <a:sysClr val="window" lastClr="FFFFFF"/>
              </a:solidFill>
              <a:latin typeface="Calibri" panose="020F0502020204030204"/>
              <a:ea typeface="+mn-ea"/>
              <a:cs typeface="+mn-cs"/>
            </a:rPr>
            <a:t>R5G_ADJL</a:t>
          </a:r>
        </a:p>
      </dsp:txBody>
      <dsp:txXfrm>
        <a:off x="18221" y="2605508"/>
        <a:ext cx="1694065" cy="380422"/>
      </dsp:txXfrm>
    </dsp:sp>
    <dsp:sp modelId="{94CAD71B-A371-45A1-BA6C-CC66330A968D}">
      <dsp:nvSpPr>
        <dsp:cNvPr id="0" name=""/>
        <dsp:cNvSpPr/>
      </dsp:nvSpPr>
      <dsp:spPr>
        <a:xfrm>
          <a:off x="1760194" y="2593672"/>
          <a:ext cx="1717737" cy="404094"/>
        </a:xfrm>
        <a:prstGeom prst="roundRect">
          <a:avLst>
            <a:gd name="adj" fmla="val 10000"/>
          </a:avLst>
        </a:prstGeom>
        <a:solidFill>
          <a:srgbClr val="C9006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pt-PT" sz="1400" kern="1200"/>
            <a:t>R5G_ADJN</a:t>
          </a:r>
        </a:p>
      </dsp:txBody>
      <dsp:txXfrm>
        <a:off x="1772030" y="2605508"/>
        <a:ext cx="1694065" cy="380422"/>
      </dsp:txXfrm>
    </dsp:sp>
    <dsp:sp modelId="{9F416938-2426-4167-B49A-D39CD04B4351}">
      <dsp:nvSpPr>
        <dsp:cNvPr id="0" name=""/>
        <dsp:cNvSpPr/>
      </dsp:nvSpPr>
      <dsp:spPr>
        <a:xfrm>
          <a:off x="3514004" y="2593672"/>
          <a:ext cx="1717737" cy="404094"/>
        </a:xfrm>
        <a:prstGeom prst="roundRect">
          <a:avLst>
            <a:gd name="adj" fmla="val 10000"/>
          </a:avLst>
        </a:prstGeom>
        <a:solidFill>
          <a:srgbClr val="C90062"/>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444500">
            <a:lnSpc>
              <a:spcPct val="90000"/>
            </a:lnSpc>
            <a:spcBef>
              <a:spcPct val="0"/>
            </a:spcBef>
            <a:spcAft>
              <a:spcPct val="35000"/>
            </a:spcAft>
            <a:buNone/>
          </a:pPr>
          <a:r>
            <a:rPr lang="pt-BR" sz="1000" kern="1200">
              <a:solidFill>
                <a:sysClr val="window" lastClr="FFFFFF"/>
              </a:solidFill>
              <a:latin typeface="Calibri"/>
              <a:ea typeface="+mn-ea"/>
              <a:cs typeface="+mn-cs"/>
            </a:rPr>
            <a:t>R5G_Plmn_Slice</a:t>
          </a:r>
        </a:p>
      </dsp:txBody>
      <dsp:txXfrm>
        <a:off x="3525840" y="2605508"/>
        <a:ext cx="1694065" cy="380422"/>
      </dsp:txXfrm>
    </dsp:sp>
    <dsp:sp modelId="{05BA2574-D7C5-448A-AF1A-A16B6966740D}">
      <dsp:nvSpPr>
        <dsp:cNvPr id="0" name=""/>
        <dsp:cNvSpPr/>
      </dsp:nvSpPr>
      <dsp:spPr>
        <a:xfrm>
          <a:off x="5267813" y="2593672"/>
          <a:ext cx="1717737" cy="404094"/>
        </a:xfrm>
        <a:prstGeom prst="roundRect">
          <a:avLst>
            <a:gd name="adj" fmla="val 10000"/>
          </a:avLst>
        </a:prstGeom>
        <a:solidFill>
          <a:srgbClr val="C90062"/>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488950">
            <a:lnSpc>
              <a:spcPct val="90000"/>
            </a:lnSpc>
            <a:spcBef>
              <a:spcPct val="0"/>
            </a:spcBef>
            <a:spcAft>
              <a:spcPct val="35000"/>
            </a:spcAft>
            <a:buNone/>
          </a:pPr>
          <a:r>
            <a:rPr lang="pt-BR" sz="1100" kern="1200">
              <a:solidFill>
                <a:sysClr val="window" lastClr="FFFFFF"/>
              </a:solidFill>
              <a:latin typeface="Calibri"/>
              <a:ea typeface="+mn-ea"/>
              <a:cs typeface="+mn-cs"/>
            </a:rPr>
            <a:t>R5G_Plmn</a:t>
          </a:r>
        </a:p>
      </dsp:txBody>
      <dsp:txXfrm>
        <a:off x="5279649" y="2605508"/>
        <a:ext cx="1694065" cy="380422"/>
      </dsp:txXfrm>
    </dsp:sp>
    <dsp:sp modelId="{EB4307ED-70D5-40E6-8AA5-68B0B1B4304F}">
      <dsp:nvSpPr>
        <dsp:cNvPr id="0" name=""/>
        <dsp:cNvSpPr/>
      </dsp:nvSpPr>
      <dsp:spPr>
        <a:xfrm>
          <a:off x="7129840" y="520132"/>
          <a:ext cx="10631074" cy="404094"/>
        </a:xfrm>
        <a:prstGeom prst="roundRect">
          <a:avLst>
            <a:gd name="adj" fmla="val 10000"/>
          </a:avLst>
        </a:prstGeom>
        <a:solidFill>
          <a:srgbClr val="FFC00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R5G_HUA_gNodeB</a:t>
          </a:r>
        </a:p>
      </dsp:txBody>
      <dsp:txXfrm>
        <a:off x="7141676" y="531968"/>
        <a:ext cx="10607402" cy="380422"/>
      </dsp:txXfrm>
    </dsp:sp>
    <dsp:sp modelId="{FF307A8B-4D8E-446E-8C61-1D25A257585A}">
      <dsp:nvSpPr>
        <dsp:cNvPr id="0" name=""/>
        <dsp:cNvSpPr/>
      </dsp:nvSpPr>
      <dsp:spPr>
        <a:xfrm>
          <a:off x="7129840" y="1038517"/>
          <a:ext cx="1717737" cy="404094"/>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R5G_HUA_IPPATH</a:t>
          </a:r>
        </a:p>
      </dsp:txBody>
      <dsp:txXfrm>
        <a:off x="7141676" y="1050353"/>
        <a:ext cx="1694065" cy="380422"/>
      </dsp:txXfrm>
    </dsp:sp>
    <dsp:sp modelId="{79A1108B-1310-41CA-8A99-3E207F002528}">
      <dsp:nvSpPr>
        <dsp:cNvPr id="0" name=""/>
        <dsp:cNvSpPr/>
      </dsp:nvSpPr>
      <dsp:spPr>
        <a:xfrm>
          <a:off x="8919722" y="1038517"/>
          <a:ext cx="1717737" cy="404094"/>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R5G_HUA_SCTP</a:t>
          </a:r>
        </a:p>
      </dsp:txBody>
      <dsp:txXfrm>
        <a:off x="8931558" y="1050353"/>
        <a:ext cx="1694065" cy="380422"/>
      </dsp:txXfrm>
    </dsp:sp>
    <dsp:sp modelId="{50D3F765-A77F-44E9-B973-DB7F5F4A61F2}">
      <dsp:nvSpPr>
        <dsp:cNvPr id="0" name=""/>
        <dsp:cNvSpPr/>
      </dsp:nvSpPr>
      <dsp:spPr>
        <a:xfrm>
          <a:off x="10709604" y="1038517"/>
          <a:ext cx="3471546" cy="404094"/>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R5G_HUA_gNodeB_Cabinet</a:t>
          </a:r>
        </a:p>
      </dsp:txBody>
      <dsp:txXfrm>
        <a:off x="10721440" y="1050353"/>
        <a:ext cx="3447874" cy="380422"/>
      </dsp:txXfrm>
    </dsp:sp>
    <dsp:sp modelId="{D0115D8D-FADF-40CB-8F51-79F5356F6661}">
      <dsp:nvSpPr>
        <dsp:cNvPr id="0" name=""/>
        <dsp:cNvSpPr/>
      </dsp:nvSpPr>
      <dsp:spPr>
        <a:xfrm>
          <a:off x="10709604" y="1556902"/>
          <a:ext cx="3471546" cy="404094"/>
        </a:xfrm>
        <a:prstGeom prst="roundRect">
          <a:avLst>
            <a:gd name="adj" fmla="val 10000"/>
          </a:avLst>
        </a:prstGeom>
        <a:solidFill>
          <a:srgbClr val="C9006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R5G_HUA_gNodeB_Subrack</a:t>
          </a:r>
        </a:p>
      </dsp:txBody>
      <dsp:txXfrm>
        <a:off x="10721440" y="1568738"/>
        <a:ext cx="3447874" cy="380422"/>
      </dsp:txXfrm>
    </dsp:sp>
    <dsp:sp modelId="{9727A8E7-6FBB-48EC-B527-F9C265415793}">
      <dsp:nvSpPr>
        <dsp:cNvPr id="0" name=""/>
        <dsp:cNvSpPr/>
      </dsp:nvSpPr>
      <dsp:spPr>
        <a:xfrm>
          <a:off x="10709604" y="2075287"/>
          <a:ext cx="3471546" cy="404094"/>
        </a:xfrm>
        <a:prstGeom prst="roundRect">
          <a:avLst>
            <a:gd name="adj" fmla="val 10000"/>
          </a:avLst>
        </a:prstGeom>
        <a:solidFill>
          <a:srgbClr val="0099AB"/>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R5G_HUA_gNodeB_Slot</a:t>
          </a:r>
        </a:p>
      </dsp:txBody>
      <dsp:txXfrm>
        <a:off x="10721440" y="2087123"/>
        <a:ext cx="3447874" cy="380422"/>
      </dsp:txXfrm>
    </dsp:sp>
    <dsp:sp modelId="{EA3FAD7E-2625-4149-B4CE-8CBA73B2EA71}">
      <dsp:nvSpPr>
        <dsp:cNvPr id="0" name=""/>
        <dsp:cNvSpPr/>
      </dsp:nvSpPr>
      <dsp:spPr>
        <a:xfrm>
          <a:off x="10709604" y="2593672"/>
          <a:ext cx="1717737" cy="404094"/>
        </a:xfrm>
        <a:prstGeom prst="roundRect">
          <a:avLst>
            <a:gd name="adj" fmla="val 10000"/>
          </a:avLst>
        </a:prstGeom>
        <a:solidFill>
          <a:srgbClr val="82828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R5G_HUA_gNodeB_BoardType</a:t>
          </a:r>
        </a:p>
      </dsp:txBody>
      <dsp:txXfrm>
        <a:off x="10721440" y="2605508"/>
        <a:ext cx="1694065" cy="380422"/>
      </dsp:txXfrm>
    </dsp:sp>
    <dsp:sp modelId="{BCF0F722-0381-4982-BBD3-DFADDCF8C515}">
      <dsp:nvSpPr>
        <dsp:cNvPr id="0" name=""/>
        <dsp:cNvSpPr/>
      </dsp:nvSpPr>
      <dsp:spPr>
        <a:xfrm>
          <a:off x="12463413" y="2593672"/>
          <a:ext cx="1717737" cy="404094"/>
        </a:xfrm>
        <a:prstGeom prst="roundRect">
          <a:avLst>
            <a:gd name="adj" fmla="val 10000"/>
          </a:avLst>
        </a:prstGeom>
        <a:solidFill>
          <a:srgbClr val="82828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R5G_HUA_gNodeB_SubboardType</a:t>
          </a:r>
        </a:p>
      </dsp:txBody>
      <dsp:txXfrm>
        <a:off x="12475249" y="2605508"/>
        <a:ext cx="1694065" cy="380422"/>
      </dsp:txXfrm>
    </dsp:sp>
    <dsp:sp modelId="{F9882F43-4C6C-413F-ADAE-7871521AAA5B}">
      <dsp:nvSpPr>
        <dsp:cNvPr id="0" name=""/>
        <dsp:cNvSpPr/>
      </dsp:nvSpPr>
      <dsp:spPr>
        <a:xfrm>
          <a:off x="12463413" y="3112057"/>
          <a:ext cx="1717737" cy="404094"/>
        </a:xfrm>
        <a:prstGeom prst="roundRect">
          <a:avLst>
            <a:gd name="adj" fmla="val 10000"/>
          </a:avLst>
        </a:prstGeom>
        <a:solidFill>
          <a:srgbClr val="00B0F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PT" sz="1100" kern="1200"/>
            <a:t>R5G_HUA_gNodeB_Port</a:t>
          </a:r>
        </a:p>
      </dsp:txBody>
      <dsp:txXfrm>
        <a:off x="12475249" y="3123893"/>
        <a:ext cx="1694065" cy="380422"/>
      </dsp:txXfrm>
    </dsp:sp>
    <dsp:sp modelId="{83D3D148-316E-4F9B-BBAF-90FC57078379}">
      <dsp:nvSpPr>
        <dsp:cNvPr id="0" name=""/>
        <dsp:cNvSpPr/>
      </dsp:nvSpPr>
      <dsp:spPr>
        <a:xfrm>
          <a:off x="14253295" y="1038517"/>
          <a:ext cx="1717737" cy="404094"/>
        </a:xfrm>
        <a:prstGeom prst="roundRect">
          <a:avLst>
            <a:gd name="adj" fmla="val 10000"/>
          </a:avLst>
        </a:prstGeom>
        <a:solidFill>
          <a:srgbClr val="92D050"/>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BR" sz="1100" kern="1200">
              <a:solidFill>
                <a:srgbClr val="FF0000"/>
              </a:solidFill>
              <a:latin typeface="Calibri"/>
              <a:ea typeface="+mn-ea"/>
              <a:cs typeface="+mn-cs"/>
            </a:rPr>
            <a:t>R5G_HUA_ETH</a:t>
          </a:r>
        </a:p>
      </dsp:txBody>
      <dsp:txXfrm>
        <a:off x="14265131" y="1050353"/>
        <a:ext cx="1694065" cy="380422"/>
      </dsp:txXfrm>
    </dsp:sp>
    <dsp:sp modelId="{DC0F48B6-5C94-4822-9B86-9707FF8BE1FB}">
      <dsp:nvSpPr>
        <dsp:cNvPr id="0" name=""/>
        <dsp:cNvSpPr/>
      </dsp:nvSpPr>
      <dsp:spPr>
        <a:xfrm>
          <a:off x="16043177" y="1038517"/>
          <a:ext cx="1717737" cy="404094"/>
        </a:xfrm>
        <a:prstGeom prst="roundRect">
          <a:avLst>
            <a:gd name="adj" fmla="val 10000"/>
          </a:avLst>
        </a:prstGeom>
        <a:solidFill>
          <a:srgbClr val="92D050"/>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pt-BR" sz="1100" kern="1200">
              <a:solidFill>
                <a:srgbClr val="FF0000"/>
              </a:solidFill>
              <a:latin typeface="Calibri"/>
              <a:ea typeface="+mn-ea"/>
              <a:cs typeface="+mn-cs"/>
            </a:rPr>
            <a:t>R5G_HUA_IPCLK</a:t>
          </a:r>
        </a:p>
      </dsp:txBody>
      <dsp:txXfrm>
        <a:off x="16055013" y="1050353"/>
        <a:ext cx="1694065" cy="380422"/>
      </dsp:txXfrm>
    </dsp:sp>
  </dsp:spTree>
</dsp:drawing>
</file>

<file path=xl/diagrams/layout1.xml><?xml version="1.0" encoding="utf-8"?>
<dgm:layoutDef xmlns:dgm="http://schemas.openxmlformats.org/drawingml/2006/diagram" xmlns:a="http://schemas.openxmlformats.org/drawingml/2006/main" uniqueId="urn:microsoft.com/office/officeart/2005/8/layout/hierarchy4">
  <dgm:title val=""/>
  <dgm:desc val=""/>
  <dgm:catLst>
    <dgm:cat type="hierarchy" pri="4000"/>
    <dgm:cat type="list" pri="24000"/>
    <dgm:cat type="relationship" pri="10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Name0">
    <dgm:varLst>
      <dgm:chPref val="1"/>
      <dgm:dir/>
      <dgm:animOne val="branch"/>
      <dgm:animLvl val="lvl"/>
      <dgm:resizeHandles/>
    </dgm:varLst>
    <dgm:choose name="Name1">
      <dgm:if name="Name2" func="var" arg="dir" op="equ" val="norm">
        <dgm:alg type="lin">
          <dgm:param type="linDir" val="fromL"/>
          <dgm:param type="nodeVertAlign" val="t"/>
        </dgm:alg>
      </dgm:if>
      <dgm:else name="Name3">
        <dgm:alg type="lin">
          <dgm:param type="linDir" val="fromR"/>
          <dgm:param type="nodeVertAlign" val="t"/>
        </dgm:alg>
      </dgm:else>
    </dgm:choose>
    <dgm:shape xmlns:r="http://schemas.openxmlformats.org/officeDocument/2006/relationships" r:blip="">
      <dgm:adjLst/>
    </dgm:shape>
    <dgm:presOf/>
    <dgm:constrLst>
      <dgm:constr type="w" for="ch" forName="vertOne" refType="w"/>
      <dgm:constr type="w" for="des" forName="horzOne" refType="w"/>
      <dgm:constr type="w" for="des" forName="txOne" refType="w"/>
      <dgm:constr type="w" for="des" forName="vertTwo" refType="w"/>
      <dgm:constr type="w" for="des" forName="horzTwo" refType="w"/>
      <dgm:constr type="w" for="des" forName="txTwo" refType="w"/>
      <dgm:constr type="w" for="des" forName="vertThree" refType="w"/>
      <dgm:constr type="w" for="des" forName="horzThree" refType="w"/>
      <dgm:constr type="w" for="des" forName="txThree" refType="w"/>
      <dgm:constr type="w" for="des" forName="vertFour" refType="w"/>
      <dgm:constr type="w" for="des" forName="horzFour" refType="w"/>
      <dgm:constr type="w" for="des" forName="txFour" refType="w"/>
      <dgm:constr type="h" for="des" ptType="node" op="equ"/>
      <dgm:constr type="h" for="des" forName="txOne" refType="h"/>
      <dgm:constr type="userH" for="des" ptType="node" refType="h" refFor="des" refForName="txOne"/>
      <dgm:constr type="primFontSz" for="des" forName="txOne" val="65"/>
      <dgm:constr type="primFontSz" for="des" forName="txTwo" val="65"/>
      <dgm:constr type="primFontSz" for="des" forName="txTwo" refType="primFontSz" refFor="des" refForName="txOne" op="lte"/>
      <dgm:constr type="primFontSz" for="des" forName="txThree" val="65"/>
      <dgm:constr type="primFontSz" for="des" forName="txThree" refType="primFontSz" refFor="des" refForName="txOne" op="lte"/>
      <dgm:constr type="primFontSz" for="des" forName="txThree" refType="primFontSz" refFor="des" refForName="txTwo" op="lte"/>
      <dgm:constr type="primFontSz" for="des" forName="txFour" val="65"/>
      <dgm:constr type="primFontSz" for="des" forName="txFour" refType="primFontSz" refFor="des" refForName="txOne" op="lte"/>
      <dgm:constr type="primFontSz" for="des" forName="txFour" refType="primFontSz" refFor="des" refForName="txTwo" op="lte"/>
      <dgm:constr type="primFontSz" for="des" forName="txFour" refType="primFontSz" refFor="des" refForName="txThree" op="lte"/>
      <dgm:constr type="w" for="des" forName="sibSpaceOne" refType="w" fact="0.168"/>
      <dgm:constr type="w" for="des" forName="sibSpaceTwo" refType="w" refFor="des" refForName="sibSpaceOne" op="equ" fact="0.5"/>
      <dgm:constr type="w" for="des" forName="sibSpaceThree" refType="w" refFor="des" refForName="sibSpaceTwo" op="equ" fact="0.5"/>
      <dgm:constr type="w" for="des" forName="sibSpaceFour" refType="w" refFor="des" refForName="sibSpaceThree" op="equ" fact="0.5"/>
      <dgm:constr type="h" for="des" forName="parTransOne" refType="w" fact="0.056"/>
      <dgm:constr type="h" for="des" forName="parTransTwo" refType="h" refFor="des" refForName="parTransOne" op="equ"/>
      <dgm:constr type="h" for="des" forName="parTransThree" refType="h" refFor="des" refForName="parTransTwo" op="equ"/>
      <dgm:constr type="h" for="des" forName="parTransFour" refType="h" refFor="des" refForName="parTransThree" op="equ"/>
    </dgm:constrLst>
    <dgm:ruleLst/>
    <dgm:forEach name="Name4" axis="ch" ptType="node">
      <dgm:layoutNode name="vertOne">
        <dgm:alg type="lin">
          <dgm:param type="linDir" val="fromT"/>
        </dgm:alg>
        <dgm:shape xmlns:r="http://schemas.openxmlformats.org/officeDocument/2006/relationships" r:blip="">
          <dgm:adjLst/>
        </dgm:shape>
        <dgm:presOf/>
        <dgm:constrLst>
          <dgm:constr type="w" for="ch" forName="txOne" refType="w" refFor="ch" refForName="horzOne" op="gte"/>
        </dgm:constrLst>
        <dgm:ruleLst/>
        <dgm:layoutNode name="txOn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5">
          <dgm:if name="Name6" axis="des" ptType="node" func="cnt" op="gt" val="0">
            <dgm:layoutNode name="parTransOne">
              <dgm:alg type="sp"/>
              <dgm:shape xmlns:r="http://schemas.openxmlformats.org/officeDocument/2006/relationships" r:blip="">
                <dgm:adjLst/>
              </dgm:shape>
              <dgm:presOf/>
              <dgm:constrLst/>
              <dgm:ruleLst/>
            </dgm:layoutNode>
          </dgm:if>
          <dgm:else name="Name7"/>
        </dgm:choose>
        <dgm:layoutNode name="horzOne">
          <dgm:choose name="Name8">
            <dgm:if name="Name9" func="var" arg="dir" op="equ" val="norm">
              <dgm:alg type="lin">
                <dgm:param type="linDir" val="fromL"/>
                <dgm:param type="nodeVertAlign" val="t"/>
              </dgm:alg>
            </dgm:if>
            <dgm:else name="Name10">
              <dgm:alg type="lin">
                <dgm:param type="linDir" val="fromR"/>
                <dgm:param type="nodeVertAlign" val="t"/>
              </dgm:alg>
            </dgm:else>
          </dgm:choose>
          <dgm:shape xmlns:r="http://schemas.openxmlformats.org/officeDocument/2006/relationships" r:blip="">
            <dgm:adjLst/>
          </dgm:shape>
          <dgm:presOf/>
          <dgm:constrLst/>
          <dgm:ruleLst>
            <dgm:rule type="w" val="INF" fact="NaN" max="NaN"/>
          </dgm:ruleLst>
          <dgm:forEach name="Name11" axis="ch" ptType="node">
            <dgm:layoutNode name="vertTwo">
              <dgm:alg type="lin">
                <dgm:param type="linDir" val="fromT"/>
              </dgm:alg>
              <dgm:shape xmlns:r="http://schemas.openxmlformats.org/officeDocument/2006/relationships" r:blip="">
                <dgm:adjLst/>
              </dgm:shape>
              <dgm:presOf/>
              <dgm:constrLst>
                <dgm:constr type="w" for="ch" forName="txTwo" refType="w" refFor="ch" refForName="horzTwo" op="gte"/>
              </dgm:constrLst>
              <dgm:ruleLst/>
              <dgm:layoutNode name="txTwo">
                <dgm:varLst>
                  <dgm:chPref val="3"/>
                </dgm:varLst>
                <dgm:alg type="tx"/>
                <dgm:shape xmlns:r="http://schemas.openxmlformats.org/officeDocument/2006/relationships" type="roundRect" r:blip="">
                  <dgm:adjLst>
                    <dgm:adj idx="1" val="0.1"/>
                  </dgm:adjLst>
                </dgm:shape>
                <dgm:presOf axis="self"/>
                <dgm:constrLst>
                  <dgm:constr type="userH"/>
                  <dgm:constr type="h" refType="userH"/>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12">
                <dgm:if name="Name13" axis="des" ptType="node" func="cnt" op="gt" val="0">
                  <dgm:layoutNode name="parTransTwo">
                    <dgm:alg type="sp"/>
                    <dgm:shape xmlns:r="http://schemas.openxmlformats.org/officeDocument/2006/relationships" r:blip="">
                      <dgm:adjLst/>
                    </dgm:shape>
                    <dgm:presOf/>
                    <dgm:constrLst/>
                    <dgm:ruleLst/>
                  </dgm:layoutNode>
                </dgm:if>
                <dgm:else name="Name14"/>
              </dgm:choose>
              <dgm:layoutNode name="horzTwo">
                <dgm:choose name="Name15">
                  <dgm:if name="Name16" func="var" arg="dir" op="equ" val="norm">
                    <dgm:alg type="lin">
                      <dgm:param type="linDir" val="fromL"/>
                      <dgm:param type="nodeVertAlign" val="t"/>
                    </dgm:alg>
                  </dgm:if>
                  <dgm:else name="Name17">
                    <dgm:alg type="lin">
                      <dgm:param type="linDir" val="fromR"/>
                      <dgm:param type="nodeVertAlign" val="t"/>
                    </dgm:alg>
                  </dgm:else>
                </dgm:choose>
                <dgm:shape xmlns:r="http://schemas.openxmlformats.org/officeDocument/2006/relationships" r:blip="">
                  <dgm:adjLst/>
                </dgm:shape>
                <dgm:presOf/>
                <dgm:constrLst/>
                <dgm:ruleLst>
                  <dgm:rule type="w" val="INF" fact="NaN" max="NaN"/>
                </dgm:ruleLst>
                <dgm:forEach name="Name18" axis="ch" ptType="node">
                  <dgm:layoutNode name="vertThree">
                    <dgm:alg type="lin">
                      <dgm:param type="linDir" val="fromT"/>
                    </dgm:alg>
                    <dgm:shape xmlns:r="http://schemas.openxmlformats.org/officeDocument/2006/relationships" r:blip="">
                      <dgm:adjLst/>
                    </dgm:shape>
                    <dgm:presOf/>
                    <dgm:constrLst>
                      <dgm:constr type="w" for="ch" forName="txThree" refType="w" refFor="ch" refForName="horzThree" op="gte"/>
                    </dgm:constrLst>
                    <dgm:ruleLst/>
                    <dgm:layoutNode name="txThree">
                      <dgm:varLst>
                        <dgm:chPref val="3"/>
                      </dgm:varLst>
                      <dgm:alg type="tx"/>
                      <dgm:shape xmlns:r="http://schemas.openxmlformats.org/officeDocument/2006/relationships" type="roundRect" r:blip="">
                        <dgm:adjLst>
                          <dgm:adj idx="1" val="0.1"/>
                        </dgm:adjLst>
                      </dgm:shape>
                      <dgm:presOf axis="self"/>
                      <dgm:constrLst>
                        <dgm:constr type="userH"/>
                        <dgm:constr type="h" refType="userH"/>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19">
                      <dgm:if name="Name20" axis="des" ptType="node" func="cnt" op="gt" val="0">
                        <dgm:layoutNode name="parTransThree">
                          <dgm:alg type="sp"/>
                          <dgm:shape xmlns:r="http://schemas.openxmlformats.org/officeDocument/2006/relationships" r:blip="">
                            <dgm:adjLst/>
                          </dgm:shape>
                          <dgm:presOf/>
                          <dgm:constrLst/>
                          <dgm:ruleLst/>
                        </dgm:layoutNode>
                      </dgm:if>
                      <dgm:else name="Name21"/>
                    </dgm:choose>
                    <dgm:layoutNode name="horzThree">
                      <dgm:choose name="Name22">
                        <dgm:if name="Name23" func="var" arg="dir" op="equ" val="norm">
                          <dgm:alg type="lin">
                            <dgm:param type="linDir" val="fromL"/>
                            <dgm:param type="nodeVertAlign" val="t"/>
                          </dgm:alg>
                        </dgm:if>
                        <dgm:else name="Name24">
                          <dgm:alg type="lin">
                            <dgm:param type="linDir" val="fromR"/>
                            <dgm:param type="nodeVertAlign" val="t"/>
                          </dgm:alg>
                        </dgm:else>
                      </dgm:choose>
                      <dgm:shape xmlns:r="http://schemas.openxmlformats.org/officeDocument/2006/relationships" r:blip="">
                        <dgm:adjLst/>
                      </dgm:shape>
                      <dgm:presOf/>
                      <dgm:constrLst/>
                      <dgm:ruleLst>
                        <dgm:rule type="w" val="INF" fact="NaN" max="NaN"/>
                      </dgm:ruleLst>
                      <dgm:forEach name="repeat" axis="ch" ptType="node">
                        <dgm:layoutNode name="vertFour">
                          <dgm:varLst>
                            <dgm:chPref val="3"/>
                          </dgm:varLst>
                          <dgm:alg type="lin">
                            <dgm:param type="linDir" val="fromT"/>
                          </dgm:alg>
                          <dgm:shape xmlns:r="http://schemas.openxmlformats.org/officeDocument/2006/relationships" r:blip="">
                            <dgm:adjLst/>
                          </dgm:shape>
                          <dgm:presOf/>
                          <dgm:constrLst>
                            <dgm:constr type="w" for="ch" forName="txFour" refType="w" refFor="ch" refForName="horzFour" op="gte"/>
                          </dgm:constrLst>
                          <dgm:ruleLst/>
                          <dgm:layoutNode name="txFour">
                            <dgm:varLst>
                              <dgm:chPref val="3"/>
                            </dgm:varLst>
                            <dgm:alg type="tx"/>
                            <dgm:shape xmlns:r="http://schemas.openxmlformats.org/officeDocument/2006/relationships" type="roundRect" r:blip="">
                              <dgm:adjLst>
                                <dgm:adj idx="1" val="0.1"/>
                              </dgm:adjLst>
                            </dgm:shape>
                            <dgm:presOf axis="self"/>
                            <dgm:constrLst>
                              <dgm:constr type="userH"/>
                              <dgm:constr type="h" refType="userH"/>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25">
                            <dgm:if name="Name26" axis="des" ptType="node" func="cnt" op="gt" val="0">
                              <dgm:layoutNode name="parTransFour">
                                <dgm:alg type="sp"/>
                                <dgm:shape xmlns:r="http://schemas.openxmlformats.org/officeDocument/2006/relationships" r:blip="">
                                  <dgm:adjLst/>
                                </dgm:shape>
                                <dgm:presOf/>
                                <dgm:constrLst/>
                                <dgm:ruleLst/>
                              </dgm:layoutNode>
                            </dgm:if>
                            <dgm:else name="Name27"/>
                          </dgm:choose>
                          <dgm:layoutNode name="horzFour">
                            <dgm:choose name="Name28">
                              <dgm:if name="Name29" func="var" arg="dir" op="equ" val="norm">
                                <dgm:alg type="lin">
                                  <dgm:param type="linDir" val="fromL"/>
                                  <dgm:param type="nodeVertAlign" val="t"/>
                                </dgm:alg>
                              </dgm:if>
                              <dgm:else name="Name30">
                                <dgm:alg type="lin">
                                  <dgm:param type="linDir" val="fromR"/>
                                  <dgm:param type="nodeVertAlign" val="t"/>
                                </dgm:alg>
                              </dgm:else>
                            </dgm:choose>
                            <dgm:shape xmlns:r="http://schemas.openxmlformats.org/officeDocument/2006/relationships" r:blip="">
                              <dgm:adjLst/>
                            </dgm:shape>
                            <dgm:presOf/>
                            <dgm:constrLst/>
                            <dgm:ruleLst>
                              <dgm:rule type="w" val="INF" fact="NaN" max="NaN"/>
                            </dgm:ruleLst>
                            <dgm:forEach name="Name31" ref="repeat"/>
                          </dgm:layoutNode>
                        </dgm:layoutNode>
                        <dgm:choose name="Name32">
                          <dgm:if name="Name33" axis="self" ptType="node" func="revPos" op="gte" val="2">
                            <dgm:forEach name="Name34" axis="followSib" ptType="sibTrans" cnt="1">
                              <dgm:layoutNode name="sibSpaceFour">
                                <dgm:alg type="sp"/>
                                <dgm:shape xmlns:r="http://schemas.openxmlformats.org/officeDocument/2006/relationships" r:blip="">
                                  <dgm:adjLst/>
                                </dgm:shape>
                                <dgm:presOf/>
                                <dgm:constrLst/>
                                <dgm:ruleLst/>
                              </dgm:layoutNode>
                            </dgm:forEach>
                          </dgm:if>
                          <dgm:else name="Name35"/>
                        </dgm:choose>
                      </dgm:forEach>
                    </dgm:layoutNode>
                  </dgm:layoutNode>
                  <dgm:choose name="Name36">
                    <dgm:if name="Name37" axis="self" ptType="node" func="revPos" op="gte" val="2">
                      <dgm:forEach name="Name38" axis="followSib" ptType="sibTrans" cnt="1">
                        <dgm:layoutNode name="sibSpaceThree">
                          <dgm:alg type="sp"/>
                          <dgm:shape xmlns:r="http://schemas.openxmlformats.org/officeDocument/2006/relationships" r:blip="">
                            <dgm:adjLst/>
                          </dgm:shape>
                          <dgm:presOf/>
                          <dgm:constrLst/>
                          <dgm:ruleLst/>
                        </dgm:layoutNode>
                      </dgm:forEach>
                    </dgm:if>
                    <dgm:else name="Name39"/>
                  </dgm:choose>
                </dgm:forEach>
              </dgm:layoutNode>
            </dgm:layoutNode>
            <dgm:choose name="Name40">
              <dgm:if name="Name41" axis="self" ptType="node" func="revPos" op="gte" val="2">
                <dgm:forEach name="Name42" axis="followSib" ptType="sibTrans" cnt="1">
                  <dgm:layoutNode name="sibSpaceTwo">
                    <dgm:alg type="sp"/>
                    <dgm:shape xmlns:r="http://schemas.openxmlformats.org/officeDocument/2006/relationships" r:blip="">
                      <dgm:adjLst/>
                    </dgm:shape>
                    <dgm:presOf/>
                    <dgm:constrLst/>
                    <dgm:ruleLst/>
                  </dgm:layoutNode>
                </dgm:forEach>
              </dgm:if>
              <dgm:else name="Name43"/>
            </dgm:choose>
          </dgm:forEach>
        </dgm:layoutNode>
      </dgm:layoutNode>
      <dgm:choose name="Name44">
        <dgm:if name="Name45" axis="self" ptType="node" func="revPos" op="gte" val="2">
          <dgm:forEach name="Name46" axis="followSib" ptType="sibTrans" cnt="1">
            <dgm:layoutNode name="sibSpaceOne">
              <dgm:alg type="sp"/>
              <dgm:shape xmlns:r="http://schemas.openxmlformats.org/officeDocument/2006/relationships" r:blip="">
                <dgm:adjLst/>
              </dgm:shape>
              <dgm:presOf/>
              <dgm:constrLst/>
              <dgm:ruleLst/>
            </dgm:layoutNode>
          </dgm:forEach>
        </dgm:if>
        <dgm:else name="Name47"/>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xdr:row>
          <xdr:rowOff>57150</xdr:rowOff>
        </xdr:from>
        <xdr:to>
          <xdr:col>2</xdr:col>
          <xdr:colOff>933450</xdr:colOff>
          <xdr:row>1</xdr:row>
          <xdr:rowOff>285750</xdr:rowOff>
        </xdr:to>
        <xdr:sp macro="" textlink="">
          <xdr:nvSpPr>
            <xdr:cNvPr id="8194" name="Button 2" descr="Refresh"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220133</xdr:colOff>
      <xdr:row>3</xdr:row>
      <xdr:rowOff>187325</xdr:rowOff>
    </xdr:from>
    <xdr:to>
      <xdr:col>3</xdr:col>
      <xdr:colOff>10583333</xdr:colOff>
      <xdr:row>23</xdr:row>
      <xdr:rowOff>15875</xdr:rowOff>
    </xdr:to>
    <xdr:graphicFrame macro="">
      <xdr:nvGraphicFramePr>
        <xdr:cNvPr id="2" name="Diagram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1</xdr:row>
          <xdr:rowOff>57150</xdr:rowOff>
        </xdr:from>
        <xdr:to>
          <xdr:col>3</xdr:col>
          <xdr:colOff>952500</xdr:colOff>
          <xdr:row>1</xdr:row>
          <xdr:rowOff>295275</xdr:rowOff>
        </xdr:to>
        <xdr:sp macro="" textlink="">
          <xdr:nvSpPr>
            <xdr:cNvPr id="5123" name="Button 3" descr="Refresh" hidden="1">
              <a:extLst>
                <a:ext uri="{63B3BB69-23CF-44E3-9099-C40C66FF867C}">
                  <a14:compatExt spid="_x0000_s5123"/>
                </a:ext>
                <a:ext uri="{FF2B5EF4-FFF2-40B4-BE49-F238E27FC236}">
                  <a16:creationId xmlns:a16="http://schemas.microsoft.com/office/drawing/2014/main" id="{00000000-0008-0000-0800-0000031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xdr:row>
          <xdr:rowOff>57150</xdr:rowOff>
        </xdr:from>
        <xdr:to>
          <xdr:col>2</xdr:col>
          <xdr:colOff>933450</xdr:colOff>
          <xdr:row>1</xdr:row>
          <xdr:rowOff>285750</xdr:rowOff>
        </xdr:to>
        <xdr:sp macro="" textlink="">
          <xdr:nvSpPr>
            <xdr:cNvPr id="9218" name="Button 2" descr="Refresh" hidden="1">
              <a:extLst>
                <a:ext uri="{63B3BB69-23CF-44E3-9099-C40C66FF867C}">
                  <a14:compatExt spid="_x0000_s9218"/>
                </a:ext>
                <a:ext uri="{FF2B5EF4-FFF2-40B4-BE49-F238E27FC236}">
                  <a16:creationId xmlns:a16="http://schemas.microsoft.com/office/drawing/2014/main" id="{00000000-0008-0000-0900-0000022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152400</xdr:colOff>
          <xdr:row>1</xdr:row>
          <xdr:rowOff>38100</xdr:rowOff>
        </xdr:from>
        <xdr:to>
          <xdr:col>2</xdr:col>
          <xdr:colOff>1076325</xdr:colOff>
          <xdr:row>1</xdr:row>
          <xdr:rowOff>266700</xdr:rowOff>
        </xdr:to>
        <xdr:sp macro="" textlink="">
          <xdr:nvSpPr>
            <xdr:cNvPr id="10242" name="Button 2" descr="Refresh" hidden="1">
              <a:extLst>
                <a:ext uri="{63B3BB69-23CF-44E3-9099-C40C66FF867C}">
                  <a14:compatExt spid="_x0000_s10242"/>
                </a:ext>
                <a:ext uri="{FF2B5EF4-FFF2-40B4-BE49-F238E27FC236}">
                  <a16:creationId xmlns:a16="http://schemas.microsoft.com/office/drawing/2014/main" id="{00000000-0008-0000-0A00-0000022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9525</xdr:colOff>
          <xdr:row>1</xdr:row>
          <xdr:rowOff>38100</xdr:rowOff>
        </xdr:from>
        <xdr:to>
          <xdr:col>3</xdr:col>
          <xdr:colOff>933450</xdr:colOff>
          <xdr:row>1</xdr:row>
          <xdr:rowOff>266700</xdr:rowOff>
        </xdr:to>
        <xdr:sp macro="" textlink="">
          <xdr:nvSpPr>
            <xdr:cNvPr id="11266" name="Button 2" descr="Refresh" hidden="1">
              <a:extLst>
                <a:ext uri="{63B3BB69-23CF-44E3-9099-C40C66FF867C}">
                  <a14:compatExt spid="_x0000_s11266"/>
                </a:ext>
                <a:ext uri="{FF2B5EF4-FFF2-40B4-BE49-F238E27FC236}">
                  <a16:creationId xmlns:a16="http://schemas.microsoft.com/office/drawing/2014/main" id="{00000000-0008-0000-0B00-000002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xdr:row>
          <xdr:rowOff>57150</xdr:rowOff>
        </xdr:from>
        <xdr:to>
          <xdr:col>4</xdr:col>
          <xdr:colOff>85725</xdr:colOff>
          <xdr:row>1</xdr:row>
          <xdr:rowOff>285750</xdr:rowOff>
        </xdr:to>
        <xdr:sp macro="" textlink="">
          <xdr:nvSpPr>
            <xdr:cNvPr id="12289" name="Button 1" descr="Refresh" hidden="1">
              <a:extLst>
                <a:ext uri="{63B3BB69-23CF-44E3-9099-C40C66FF867C}">
                  <a14:compatExt spid="_x0000_s12289"/>
                </a:ext>
                <a:ext uri="{FF2B5EF4-FFF2-40B4-BE49-F238E27FC236}">
                  <a16:creationId xmlns:a16="http://schemas.microsoft.com/office/drawing/2014/main" id="{00000000-0008-0000-0C00-0000013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xdr:row>
          <xdr:rowOff>57150</xdr:rowOff>
        </xdr:from>
        <xdr:to>
          <xdr:col>4</xdr:col>
          <xdr:colOff>457200</xdr:colOff>
          <xdr:row>1</xdr:row>
          <xdr:rowOff>285750</xdr:rowOff>
        </xdr:to>
        <xdr:sp macro="" textlink="">
          <xdr:nvSpPr>
            <xdr:cNvPr id="31745" name="Button 1" descr="Refresh" hidden="1">
              <a:extLst>
                <a:ext uri="{63B3BB69-23CF-44E3-9099-C40C66FF867C}">
                  <a14:compatExt spid="_x0000_s31745"/>
                </a:ext>
                <a:ext uri="{FF2B5EF4-FFF2-40B4-BE49-F238E27FC236}">
                  <a16:creationId xmlns:a16="http://schemas.microsoft.com/office/drawing/2014/main" id="{00000000-0008-0000-0D00-0000017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876300</xdr:colOff>
          <xdr:row>1</xdr:row>
          <xdr:rowOff>38100</xdr:rowOff>
        </xdr:from>
        <xdr:to>
          <xdr:col>3</xdr:col>
          <xdr:colOff>923925</xdr:colOff>
          <xdr:row>1</xdr:row>
          <xdr:rowOff>266700</xdr:rowOff>
        </xdr:to>
        <xdr:sp macro="" textlink="">
          <xdr:nvSpPr>
            <xdr:cNvPr id="13313" name="Button 1" descr="Refresh" hidden="1">
              <a:extLst>
                <a:ext uri="{63B3BB69-23CF-44E3-9099-C40C66FF867C}">
                  <a14:compatExt spid="_x0000_s13313"/>
                </a:ext>
                <a:ext uri="{FF2B5EF4-FFF2-40B4-BE49-F238E27FC236}">
                  <a16:creationId xmlns:a16="http://schemas.microsoft.com/office/drawing/2014/main" id="{00000000-0008-0000-0E00-0000013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xdr:row>
          <xdr:rowOff>57150</xdr:rowOff>
        </xdr:from>
        <xdr:to>
          <xdr:col>3</xdr:col>
          <xdr:colOff>914400</xdr:colOff>
          <xdr:row>2</xdr:row>
          <xdr:rowOff>0</xdr:rowOff>
        </xdr:to>
        <xdr:sp macro="" textlink="">
          <xdr:nvSpPr>
            <xdr:cNvPr id="13314" name="Button 2" descr="Refresh" hidden="1">
              <a:extLst>
                <a:ext uri="{63B3BB69-23CF-44E3-9099-C40C66FF867C}">
                  <a14:compatExt spid="_x0000_s13314"/>
                </a:ext>
                <a:ext uri="{FF2B5EF4-FFF2-40B4-BE49-F238E27FC236}">
                  <a16:creationId xmlns:a16="http://schemas.microsoft.com/office/drawing/2014/main" id="{00000000-0008-0000-0E00-0000023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876300</xdr:colOff>
          <xdr:row>1</xdr:row>
          <xdr:rowOff>38100</xdr:rowOff>
        </xdr:from>
        <xdr:to>
          <xdr:col>3</xdr:col>
          <xdr:colOff>914400</xdr:colOff>
          <xdr:row>1</xdr:row>
          <xdr:rowOff>266700</xdr:rowOff>
        </xdr:to>
        <xdr:sp macro="" textlink="">
          <xdr:nvSpPr>
            <xdr:cNvPr id="47105" name="Button 1" descr="Refresh" hidden="1">
              <a:extLst>
                <a:ext uri="{63B3BB69-23CF-44E3-9099-C40C66FF867C}">
                  <a14:compatExt spid="_x0000_s47105"/>
                </a:ext>
                <a:ext uri="{FF2B5EF4-FFF2-40B4-BE49-F238E27FC236}">
                  <a16:creationId xmlns:a16="http://schemas.microsoft.com/office/drawing/2014/main" id="{00000000-0008-0000-0F00-000001B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9525</xdr:colOff>
          <xdr:row>1</xdr:row>
          <xdr:rowOff>57150</xdr:rowOff>
        </xdr:from>
        <xdr:to>
          <xdr:col>3</xdr:col>
          <xdr:colOff>933450</xdr:colOff>
          <xdr:row>1</xdr:row>
          <xdr:rowOff>285750</xdr:rowOff>
        </xdr:to>
        <xdr:sp macro="" textlink="">
          <xdr:nvSpPr>
            <xdr:cNvPr id="14337" name="Button 1" descr="Refresh" hidden="1">
              <a:extLst>
                <a:ext uri="{63B3BB69-23CF-44E3-9099-C40C66FF867C}">
                  <a14:compatExt spid="_x0000_s14337"/>
                </a:ext>
                <a:ext uri="{FF2B5EF4-FFF2-40B4-BE49-F238E27FC236}">
                  <a16:creationId xmlns:a16="http://schemas.microsoft.com/office/drawing/2014/main" id="{00000000-0008-0000-1000-0000013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9525</xdr:colOff>
          <xdr:row>1</xdr:row>
          <xdr:rowOff>57150</xdr:rowOff>
        </xdr:from>
        <xdr:to>
          <xdr:col>3</xdr:col>
          <xdr:colOff>9525</xdr:colOff>
          <xdr:row>3</xdr:row>
          <xdr:rowOff>0</xdr:rowOff>
        </xdr:to>
        <xdr:sp macro="" textlink="">
          <xdr:nvSpPr>
            <xdr:cNvPr id="50177" name="Button 1" descr="Refresh" hidden="1">
              <a:extLst>
                <a:ext uri="{63B3BB69-23CF-44E3-9099-C40C66FF867C}">
                  <a14:compatExt spid="_x0000_s50177"/>
                </a:ext>
                <a:ext uri="{FF2B5EF4-FFF2-40B4-BE49-F238E27FC236}">
                  <a16:creationId xmlns:a16="http://schemas.microsoft.com/office/drawing/2014/main" id="{00000000-0008-0000-1100-000001C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pt-BR" sz="1200" b="1" i="0" u="none" strike="noStrike" baseline="0">
                  <a:solidFill>
                    <a:srgbClr val="008080"/>
                  </a:solidFill>
                  <a:latin typeface="Calibri"/>
                  <a:cs typeface="Calibri"/>
                </a:rPr>
                <a:t>Refresh</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32</xdr:col>
      <xdr:colOff>0</xdr:colOff>
      <xdr:row>144</xdr:row>
      <xdr:rowOff>0</xdr:rowOff>
    </xdr:from>
    <xdr:to>
      <xdr:col>42</xdr:col>
      <xdr:colOff>399238</xdr:colOff>
      <xdr:row>185</xdr:row>
      <xdr:rowOff>113309</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35356800" y="190500"/>
          <a:ext cx="6495238" cy="792380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trlProp" Target="../ctrlProps/ctrlProp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trlProp" Target="../ctrlProps/ctrlProp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trlProp" Target="../ctrlProps/ctrlProp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trlProp" Target="../ctrlProps/ctrlProp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trlProp" Target="../ctrlProps/ctrlProp6.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trlProp" Target="../ctrlProps/ctrlProp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4.bin"/><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5.bin"/><Relationship Id="rId4" Type="http://schemas.openxmlformats.org/officeDocument/2006/relationships/ctrlProp" Target="../ctrlProps/ctrlProp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trlProp" Target="../ctrlProps/ctrlProp11.xml"/></Relationships>
</file>

<file path=xl/worksheets/_rels/sheet18.xml.rels><?xml version="1.0" encoding="UTF-8" standalone="yes"?>
<Relationships xmlns="http://schemas.openxmlformats.org/package/2006/relationships"><Relationship Id="rId3" Type="http://schemas.openxmlformats.org/officeDocument/2006/relationships/ctrlProp" Target="../ctrlProps/ctrlProp12.xml"/><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5"/>
  <sheetViews>
    <sheetView showGridLines="0" zoomScale="80" zoomScaleNormal="80" workbookViewId="0">
      <selection activeCell="G23" sqref="F22:G24"/>
    </sheetView>
  </sheetViews>
  <sheetFormatPr defaultColWidth="0" defaultRowHeight="15" zeroHeight="1" x14ac:dyDescent="0.25"/>
  <cols>
    <col min="1" max="1" width="1.28515625" customWidth="1"/>
    <col min="2" max="2" width="26.28515625" customWidth="1"/>
    <col min="3" max="3" width="18" customWidth="1"/>
    <col min="4" max="6" width="50" customWidth="1"/>
    <col min="7" max="7" width="1.28515625" customWidth="1"/>
    <col min="8" max="16384" width="9" hidden="1"/>
  </cols>
  <sheetData>
    <row r="1" spans="1:18" ht="7.5" customHeight="1" x14ac:dyDescent="0.25"/>
    <row r="2" spans="1:18" ht="26.25" customHeight="1" x14ac:dyDescent="0.25">
      <c r="B2" s="1" t="s">
        <v>0</v>
      </c>
      <c r="C2" s="3"/>
      <c r="D2" s="3"/>
      <c r="E2" s="3"/>
      <c r="F2" s="3"/>
      <c r="G2" s="4"/>
      <c r="H2" s="4"/>
      <c r="I2" s="4"/>
      <c r="J2" s="4"/>
      <c r="K2" s="4"/>
      <c r="L2" s="4"/>
      <c r="M2" s="4"/>
      <c r="N2" s="4"/>
      <c r="O2" s="4"/>
      <c r="P2" s="4"/>
      <c r="Q2" s="4"/>
      <c r="R2" s="4"/>
    </row>
    <row r="3" spans="1:18" ht="3.75" customHeight="1" x14ac:dyDescent="0.25"/>
    <row r="4" spans="1:18" ht="18.75" customHeight="1" x14ac:dyDescent="0.25">
      <c r="B4" s="234" t="s">
        <v>1</v>
      </c>
      <c r="C4" s="234"/>
      <c r="D4" s="234"/>
      <c r="E4" s="234"/>
      <c r="F4" s="234"/>
    </row>
    <row r="5" spans="1:18" s="59" customFormat="1" ht="19.5" customHeight="1" x14ac:dyDescent="0.25">
      <c r="A5"/>
      <c r="B5" s="8" t="s">
        <v>2</v>
      </c>
      <c r="C5" s="229"/>
      <c r="D5" s="230"/>
      <c r="E5" s="230"/>
      <c r="F5" s="231"/>
    </row>
    <row r="6" spans="1:18" s="59" customFormat="1" ht="19.5" customHeight="1" x14ac:dyDescent="0.25">
      <c r="A6"/>
      <c r="B6" s="8" t="s">
        <v>3</v>
      </c>
      <c r="C6" s="229"/>
      <c r="D6" s="230"/>
      <c r="E6" s="230"/>
      <c r="F6" s="231"/>
    </row>
    <row r="7" spans="1:18" s="59" customFormat="1" ht="19.5" customHeight="1" x14ac:dyDescent="0.25">
      <c r="B7" s="228" t="s">
        <v>4</v>
      </c>
      <c r="C7" s="229"/>
      <c r="D7" s="230"/>
      <c r="E7" s="230"/>
      <c r="F7" s="231"/>
    </row>
    <row r="8" spans="1:18" s="59" customFormat="1" ht="19.5" customHeight="1" x14ac:dyDescent="0.25">
      <c r="B8" s="228"/>
      <c r="C8" s="229"/>
      <c r="D8" s="230"/>
      <c r="E8" s="230"/>
      <c r="F8" s="231"/>
    </row>
    <row r="9" spans="1:18" s="59" customFormat="1" ht="19.5" customHeight="1" x14ac:dyDescent="0.25">
      <c r="B9" s="228"/>
      <c r="C9" s="229"/>
      <c r="D9" s="230"/>
      <c r="E9" s="230"/>
      <c r="F9" s="231"/>
    </row>
    <row r="10" spans="1:18" x14ac:dyDescent="0.25"/>
    <row r="11" spans="1:18" ht="21" customHeight="1" x14ac:dyDescent="0.25">
      <c r="B11" s="234" t="s">
        <v>5</v>
      </c>
      <c r="C11" s="234"/>
      <c r="D11" s="234"/>
      <c r="E11" s="234"/>
      <c r="F11" s="234"/>
    </row>
    <row r="12" spans="1:18" ht="19.5" customHeight="1" x14ac:dyDescent="0.25">
      <c r="B12" s="6" t="s">
        <v>6</v>
      </c>
      <c r="C12" s="7"/>
      <c r="D12" s="7" t="s">
        <v>7</v>
      </c>
      <c r="E12" s="6" t="s">
        <v>8</v>
      </c>
      <c r="F12" s="6" t="s">
        <v>9</v>
      </c>
    </row>
    <row r="13" spans="1:18" s="59" customFormat="1" ht="18" customHeight="1" x14ac:dyDescent="0.25">
      <c r="B13" s="232" t="s">
        <v>10</v>
      </c>
      <c r="C13" s="9" t="s">
        <v>11</v>
      </c>
      <c r="D13" s="57"/>
      <c r="E13" s="57"/>
      <c r="F13" s="235"/>
    </row>
    <row r="14" spans="1:18" s="59" customFormat="1" ht="18" customHeight="1" x14ac:dyDescent="0.25">
      <c r="B14" s="232"/>
      <c r="C14" s="10" t="s">
        <v>12</v>
      </c>
      <c r="D14" s="57"/>
      <c r="E14" s="57"/>
      <c r="F14" s="236"/>
    </row>
    <row r="15" spans="1:18" s="59" customFormat="1" ht="18" customHeight="1" x14ac:dyDescent="0.25">
      <c r="B15" s="232"/>
      <c r="C15" s="9" t="s">
        <v>13</v>
      </c>
      <c r="D15" s="57"/>
      <c r="E15" s="57"/>
      <c r="F15" s="236"/>
    </row>
    <row r="16" spans="1:18" s="59" customFormat="1" ht="18" customHeight="1" x14ac:dyDescent="0.25">
      <c r="B16" s="232"/>
      <c r="C16" s="9" t="s">
        <v>11</v>
      </c>
      <c r="D16" s="57"/>
      <c r="E16" s="57"/>
      <c r="F16" s="233"/>
    </row>
    <row r="17" spans="2:6" s="59" customFormat="1" ht="18" customHeight="1" x14ac:dyDescent="0.25">
      <c r="B17" s="232"/>
      <c r="C17" s="10" t="s">
        <v>12</v>
      </c>
      <c r="D17" s="57"/>
      <c r="E17" s="57"/>
      <c r="F17" s="233"/>
    </row>
    <row r="18" spans="2:6" s="59" customFormat="1" ht="18" customHeight="1" x14ac:dyDescent="0.25">
      <c r="B18" s="232"/>
      <c r="C18" s="9" t="s">
        <v>13</v>
      </c>
      <c r="D18" s="57"/>
      <c r="E18" s="57"/>
      <c r="F18" s="233"/>
    </row>
    <row r="19" spans="2:6" s="59" customFormat="1" ht="18" customHeight="1" x14ac:dyDescent="0.25">
      <c r="B19" s="232"/>
      <c r="C19" s="9" t="s">
        <v>11</v>
      </c>
      <c r="D19" s="57"/>
      <c r="E19" s="57"/>
      <c r="F19" s="233"/>
    </row>
    <row r="20" spans="2:6" s="59" customFormat="1" ht="18" customHeight="1" x14ac:dyDescent="0.25">
      <c r="B20" s="232"/>
      <c r="C20" s="10" t="s">
        <v>12</v>
      </c>
      <c r="D20" s="57"/>
      <c r="E20" s="57"/>
      <c r="F20" s="233"/>
    </row>
    <row r="21" spans="2:6" s="59" customFormat="1" ht="18" customHeight="1" x14ac:dyDescent="0.25">
      <c r="B21" s="232"/>
      <c r="C21" s="9" t="s">
        <v>13</v>
      </c>
      <c r="D21" s="57"/>
      <c r="E21" s="57"/>
      <c r="F21" s="233"/>
    </row>
    <row r="22" spans="2:6" s="59" customFormat="1" ht="18" customHeight="1" x14ac:dyDescent="0.25">
      <c r="B22" s="232"/>
      <c r="C22" s="9" t="s">
        <v>11</v>
      </c>
      <c r="D22" s="57"/>
      <c r="E22" s="57"/>
      <c r="F22" s="233"/>
    </row>
    <row r="23" spans="2:6" s="59" customFormat="1" ht="18" customHeight="1" x14ac:dyDescent="0.25">
      <c r="B23" s="232"/>
      <c r="C23" s="10" t="s">
        <v>12</v>
      </c>
      <c r="D23" s="57"/>
      <c r="E23" s="57"/>
      <c r="F23" s="233"/>
    </row>
    <row r="24" spans="2:6" s="59" customFormat="1" ht="18" customHeight="1" x14ac:dyDescent="0.25">
      <c r="B24" s="232"/>
      <c r="C24" s="9" t="s">
        <v>13</v>
      </c>
      <c r="D24" s="57"/>
      <c r="E24" s="57"/>
      <c r="F24" s="233"/>
    </row>
    <row r="25" spans="2:6" ht="7.5" customHeight="1" x14ac:dyDescent="0.25"/>
  </sheetData>
  <sheetProtection formatCells="0" formatColumns="0" formatRows="0" insertRows="0" deleteRows="0"/>
  <mergeCells count="16">
    <mergeCell ref="B19:B21"/>
    <mergeCell ref="F19:F21"/>
    <mergeCell ref="B22:B24"/>
    <mergeCell ref="F22:F24"/>
    <mergeCell ref="B13:B15"/>
    <mergeCell ref="F13:F15"/>
    <mergeCell ref="B7:B9"/>
    <mergeCell ref="C6:F6"/>
    <mergeCell ref="B16:B18"/>
    <mergeCell ref="F16:F18"/>
    <mergeCell ref="B4:F4"/>
    <mergeCell ref="B11:F11"/>
    <mergeCell ref="C7:F7"/>
    <mergeCell ref="C8:F8"/>
    <mergeCell ref="C5:F5"/>
    <mergeCell ref="C9:F9"/>
  </mergeCells>
  <pageMargins left="0.7" right="0.7" top="0.75" bottom="0.75" header="0.3" footer="0.3"/>
  <pageSetup paperSize="9" orientation="portrait" horizontalDpi="4294967295" verticalDpi="4294967295" r:id="rId1"/>
  <headerFooter>
    <oddFooter>&amp;L_x000D_&amp;1#&amp;"Calibri"&amp;10&amp;K000000 Publico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outlinePr summaryBelow="0"/>
  </sheetPr>
  <dimension ref="A1:R256"/>
  <sheetViews>
    <sheetView showGridLines="0" zoomScale="90" zoomScaleNormal="90" workbookViewId="0">
      <selection activeCell="A286" sqref="A286:XFD286"/>
    </sheetView>
  </sheetViews>
  <sheetFormatPr defaultColWidth="0" defaultRowHeight="15" customHeight="1" zeroHeight="1" outlineLevelRow="1" x14ac:dyDescent="0.25"/>
  <cols>
    <col min="1" max="2" width="1.28515625" customWidth="1"/>
    <col min="3" max="3" width="34.28515625" customWidth="1"/>
    <col min="4" max="5" width="80.7109375" customWidth="1"/>
    <col min="6" max="7" width="1.28515625" customWidth="1"/>
    <col min="8" max="16384" width="9" hidden="1"/>
  </cols>
  <sheetData>
    <row r="1" spans="2:18" ht="7.5" customHeight="1" x14ac:dyDescent="0.25"/>
    <row r="2" spans="2:18" ht="26.25" customHeight="1" x14ac:dyDescent="0.25">
      <c r="B2" s="239" t="s">
        <v>14</v>
      </c>
      <c r="C2" s="239"/>
      <c r="D2" s="239"/>
      <c r="E2" s="239"/>
      <c r="F2" s="1"/>
      <c r="G2" s="4"/>
      <c r="H2" s="4"/>
      <c r="I2" s="4"/>
      <c r="J2" s="4"/>
      <c r="K2" s="4"/>
      <c r="L2" s="4"/>
      <c r="M2" s="4"/>
      <c r="N2" s="4"/>
      <c r="O2" s="4"/>
      <c r="P2" s="4"/>
      <c r="Q2" s="4"/>
      <c r="R2" s="4"/>
    </row>
    <row r="3" spans="2:18" ht="3.75" customHeight="1" x14ac:dyDescent="0.25"/>
    <row r="4" spans="2:18" ht="18.75" customHeight="1" collapsed="1" x14ac:dyDescent="0.25">
      <c r="B4" s="238" t="s">
        <v>15</v>
      </c>
      <c r="C4" s="238"/>
      <c r="D4" s="238"/>
      <c r="E4" s="238"/>
      <c r="F4" s="97"/>
    </row>
    <row r="5" spans="2:18" ht="3.75" hidden="1" customHeight="1" outlineLevel="1" x14ac:dyDescent="0.25">
      <c r="B5" s="98"/>
      <c r="C5" s="99"/>
      <c r="D5" s="99"/>
      <c r="E5" s="99"/>
      <c r="F5" s="100"/>
    </row>
    <row r="6" spans="2:18" ht="18.75" hidden="1" customHeight="1" outlineLevel="1" x14ac:dyDescent="0.25">
      <c r="B6" s="101"/>
      <c r="C6" s="228" t="s">
        <v>16</v>
      </c>
      <c r="D6" s="228"/>
      <c r="E6" s="228"/>
      <c r="F6" s="102"/>
    </row>
    <row r="7" spans="2:18" hidden="1" outlineLevel="1" x14ac:dyDescent="0.25">
      <c r="B7" s="103"/>
      <c r="C7" s="240" t="s">
        <v>17</v>
      </c>
      <c r="D7" s="240"/>
      <c r="E7" s="240"/>
      <c r="F7" s="104"/>
    </row>
    <row r="8" spans="2:18" ht="3.75" hidden="1" customHeight="1" outlineLevel="1" x14ac:dyDescent="0.25">
      <c r="B8" s="103"/>
      <c r="C8" s="105"/>
      <c r="D8" s="105"/>
      <c r="E8" s="105"/>
      <c r="F8" s="104"/>
    </row>
    <row r="9" spans="2:18" ht="18.75" hidden="1" customHeight="1" outlineLevel="1" x14ac:dyDescent="0.25">
      <c r="B9" s="103"/>
      <c r="C9" s="228" t="s">
        <v>18</v>
      </c>
      <c r="D9" s="228"/>
      <c r="E9" s="228"/>
      <c r="F9" s="104"/>
    </row>
    <row r="10" spans="2:18" ht="30" hidden="1" customHeight="1" outlineLevel="1" x14ac:dyDescent="0.25">
      <c r="B10" s="101"/>
      <c r="C10" s="240" t="s">
        <v>19</v>
      </c>
      <c r="D10" s="240"/>
      <c r="E10" s="240"/>
      <c r="F10" s="102"/>
    </row>
    <row r="11" spans="2:18" ht="3.75" hidden="1" customHeight="1" outlineLevel="1" x14ac:dyDescent="0.25">
      <c r="B11" s="101"/>
      <c r="C11" s="27"/>
      <c r="D11" s="5"/>
      <c r="E11" s="5"/>
      <c r="F11" s="102"/>
    </row>
    <row r="12" spans="2:18" ht="18.75" hidden="1" customHeight="1" outlineLevel="1" x14ac:dyDescent="0.25">
      <c r="B12" s="101"/>
      <c r="C12" s="228" t="s">
        <v>20</v>
      </c>
      <c r="D12" s="228"/>
      <c r="E12" s="228"/>
      <c r="F12" s="102"/>
    </row>
    <row r="13" spans="2:18" hidden="1" outlineLevel="1" x14ac:dyDescent="0.25">
      <c r="B13" s="101"/>
      <c r="C13" s="240" t="s">
        <v>21</v>
      </c>
      <c r="D13" s="240"/>
      <c r="E13" s="240"/>
      <c r="F13" s="102"/>
    </row>
    <row r="14" spans="2:18" ht="3.75" hidden="1" customHeight="1" outlineLevel="1" x14ac:dyDescent="0.25">
      <c r="B14" s="101"/>
      <c r="C14" s="27"/>
      <c r="D14" s="5"/>
      <c r="E14" s="5"/>
      <c r="F14" s="102"/>
    </row>
    <row r="15" spans="2:18" ht="18.75" hidden="1" customHeight="1" outlineLevel="1" x14ac:dyDescent="0.25">
      <c r="B15" s="101"/>
      <c r="C15" s="228" t="s">
        <v>22</v>
      </c>
      <c r="D15" s="228"/>
      <c r="E15" s="228"/>
      <c r="F15" s="102"/>
    </row>
    <row r="16" spans="2:18" ht="3.75" hidden="1" customHeight="1" outlineLevel="1" x14ac:dyDescent="0.25">
      <c r="B16" s="101"/>
      <c r="C16" s="106"/>
      <c r="D16" s="106"/>
      <c r="E16" s="106"/>
      <c r="F16" s="102"/>
    </row>
    <row r="17" spans="2:6" hidden="1" outlineLevel="1" x14ac:dyDescent="0.25">
      <c r="B17" s="101"/>
      <c r="C17" s="107"/>
      <c r="D17" s="241" t="s">
        <v>23</v>
      </c>
      <c r="E17" s="241"/>
      <c r="F17" s="102"/>
    </row>
    <row r="18" spans="2:6" hidden="1" outlineLevel="1" x14ac:dyDescent="0.25">
      <c r="B18" s="101"/>
      <c r="C18" s="108"/>
      <c r="D18" s="5" t="s">
        <v>24</v>
      </c>
      <c r="E18" s="109"/>
      <c r="F18" s="102"/>
    </row>
    <row r="19" spans="2:6" hidden="1" outlineLevel="1" x14ac:dyDescent="0.25">
      <c r="B19" s="101"/>
      <c r="C19" s="110"/>
      <c r="D19" s="5"/>
      <c r="E19" s="109"/>
      <c r="F19" s="102"/>
    </row>
    <row r="20" spans="2:6" hidden="1" outlineLevel="1" x14ac:dyDescent="0.25">
      <c r="B20" s="111"/>
      <c r="C20" s="112"/>
      <c r="D20" s="113"/>
      <c r="E20" s="113"/>
      <c r="F20" s="114"/>
    </row>
    <row r="21" spans="2:6" ht="3.75" customHeight="1" x14ac:dyDescent="0.25">
      <c r="B21" s="5"/>
      <c r="C21" s="5"/>
      <c r="D21" s="5"/>
      <c r="E21" s="5"/>
      <c r="F21" s="5"/>
    </row>
    <row r="22" spans="2:6" ht="18.75" customHeight="1" collapsed="1" x14ac:dyDescent="0.25">
      <c r="B22" s="238" t="str">
        <f>'0. Info Pack'!$B$2</f>
        <v>0. Info Pack</v>
      </c>
      <c r="C22" s="238"/>
      <c r="D22" s="238"/>
      <c r="E22" s="238"/>
      <c r="F22" s="97"/>
    </row>
    <row r="23" spans="2:6" ht="3.75" hidden="1" customHeight="1" outlineLevel="1" x14ac:dyDescent="0.25">
      <c r="B23" s="98"/>
      <c r="C23" s="99"/>
      <c r="D23" s="99"/>
      <c r="E23" s="99"/>
      <c r="F23" s="100"/>
    </row>
    <row r="24" spans="2:6" ht="18.75" hidden="1" customHeight="1" outlineLevel="1" x14ac:dyDescent="0.25">
      <c r="B24" s="101"/>
      <c r="C24" s="228" t="s">
        <v>25</v>
      </c>
      <c r="D24" s="228"/>
      <c r="E24" s="228"/>
      <c r="F24" s="102"/>
    </row>
    <row r="25" spans="2:6" ht="45" hidden="1" customHeight="1" outlineLevel="1" x14ac:dyDescent="0.25">
      <c r="B25" s="103"/>
      <c r="C25" s="240"/>
      <c r="D25" s="240"/>
      <c r="E25" s="240"/>
      <c r="F25" s="104"/>
    </row>
    <row r="26" spans="2:6" ht="3.75" hidden="1" customHeight="1" outlineLevel="1" x14ac:dyDescent="0.25">
      <c r="B26" s="103"/>
      <c r="C26" s="105"/>
      <c r="D26" s="105"/>
      <c r="E26" s="105"/>
      <c r="F26" s="104"/>
    </row>
    <row r="27" spans="2:6" ht="19.5" hidden="1" customHeight="1" outlineLevel="1" x14ac:dyDescent="0.25">
      <c r="B27" s="103"/>
      <c r="C27" s="6" t="s">
        <v>26</v>
      </c>
      <c r="D27" s="6" t="s">
        <v>27</v>
      </c>
      <c r="E27" s="6" t="s">
        <v>28</v>
      </c>
      <c r="F27" s="115"/>
    </row>
    <row r="28" spans="2:6" hidden="1" outlineLevel="1" x14ac:dyDescent="0.25">
      <c r="B28" s="101"/>
      <c r="C28" s="27" t="str">
        <f>'0. Info Pack'!B5</f>
        <v>Name</v>
      </c>
      <c r="D28" s="5"/>
      <c r="E28" s="5"/>
      <c r="F28" s="102"/>
    </row>
    <row r="29" spans="2:6" hidden="1" outlineLevel="1" x14ac:dyDescent="0.25">
      <c r="B29" s="101"/>
      <c r="C29" s="27" t="str">
        <f>'0. Info Pack'!B6</f>
        <v>Objective</v>
      </c>
      <c r="D29" s="5"/>
      <c r="E29" s="5"/>
      <c r="F29" s="102"/>
    </row>
    <row r="30" spans="2:6" hidden="1" outlineLevel="1" x14ac:dyDescent="0.25">
      <c r="B30" s="101"/>
      <c r="C30" s="27" t="str">
        <f>'0. Info Pack'!B7</f>
        <v>KPI/KQI</v>
      </c>
      <c r="D30" s="5"/>
      <c r="E30" s="5"/>
      <c r="F30" s="102"/>
    </row>
    <row r="31" spans="2:6" hidden="1" outlineLevel="1" x14ac:dyDescent="0.25">
      <c r="B31" s="101"/>
      <c r="C31" s="27" t="str">
        <f>'0. Info Pack'!B12</f>
        <v>Version</v>
      </c>
      <c r="D31" s="5"/>
      <c r="E31" s="5"/>
      <c r="F31" s="102"/>
    </row>
    <row r="32" spans="2:6" hidden="1" outlineLevel="1" x14ac:dyDescent="0.25">
      <c r="B32" s="101"/>
      <c r="C32" s="116" t="str">
        <f>'0. Info Pack'!D12</f>
        <v>Date</v>
      </c>
      <c r="D32" s="5"/>
      <c r="E32" s="5"/>
      <c r="F32" s="102"/>
    </row>
    <row r="33" spans="2:6" hidden="1" outlineLevel="1" x14ac:dyDescent="0.25">
      <c r="B33" s="101"/>
      <c r="C33" s="27" t="str">
        <f>'0. Info Pack'!E12</f>
        <v>Responsible</v>
      </c>
      <c r="D33" s="5"/>
      <c r="E33" s="5"/>
      <c r="F33" s="102"/>
    </row>
    <row r="34" spans="2:6" hidden="1" outlineLevel="1" x14ac:dyDescent="0.25">
      <c r="B34" s="111"/>
      <c r="C34" s="117" t="str">
        <f>'0. Info Pack'!F12</f>
        <v>Comments</v>
      </c>
      <c r="D34" s="113"/>
      <c r="E34" s="113"/>
      <c r="F34" s="114"/>
    </row>
    <row r="35" spans="2:6" ht="3.75" customHeight="1" x14ac:dyDescent="0.25">
      <c r="B35" s="5"/>
      <c r="C35" s="5"/>
      <c r="D35" s="5"/>
      <c r="E35" s="5"/>
      <c r="F35" s="5"/>
    </row>
    <row r="36" spans="2:6" ht="18.75" customHeight="1" collapsed="1" x14ac:dyDescent="0.25">
      <c r="B36" s="238" t="str">
        <f>'2. Glossary'!$B$2</f>
        <v>2. Glossary</v>
      </c>
      <c r="C36" s="238"/>
      <c r="D36" s="238"/>
      <c r="E36" s="238"/>
      <c r="F36" s="97"/>
    </row>
    <row r="37" spans="2:6" ht="3.75" hidden="1" customHeight="1" outlineLevel="1" x14ac:dyDescent="0.25">
      <c r="B37" s="98"/>
      <c r="C37" s="99"/>
      <c r="D37" s="99"/>
      <c r="E37" s="99"/>
      <c r="F37" s="100"/>
    </row>
    <row r="38" spans="2:6" hidden="1" outlineLevel="1" x14ac:dyDescent="0.25">
      <c r="B38" s="101"/>
      <c r="C38" s="228" t="s">
        <v>25</v>
      </c>
      <c r="D38" s="228"/>
      <c r="E38" s="228"/>
      <c r="F38" s="102"/>
    </row>
    <row r="39" spans="2:6" ht="45" hidden="1" customHeight="1" outlineLevel="1" x14ac:dyDescent="0.25">
      <c r="B39" s="103"/>
      <c r="C39" s="237"/>
      <c r="D39" s="237"/>
      <c r="E39" s="237"/>
      <c r="F39" s="104"/>
    </row>
    <row r="40" spans="2:6" ht="3.75" hidden="1" customHeight="1" outlineLevel="1" x14ac:dyDescent="0.25">
      <c r="B40" s="103"/>
      <c r="C40" s="105"/>
      <c r="D40" s="105"/>
      <c r="E40" s="105"/>
      <c r="F40" s="104"/>
    </row>
    <row r="41" spans="2:6" hidden="1" outlineLevel="1" x14ac:dyDescent="0.25">
      <c r="B41" s="103"/>
      <c r="C41" s="6" t="s">
        <v>26</v>
      </c>
      <c r="D41" s="6" t="s">
        <v>27</v>
      </c>
      <c r="E41" s="6" t="s">
        <v>28</v>
      </c>
      <c r="F41" s="115"/>
    </row>
    <row r="42" spans="2:6" hidden="1" outlineLevel="1" x14ac:dyDescent="0.25">
      <c r="B42" s="103"/>
      <c r="C42" s="27" t="str">
        <f>'2. Glossary'!$B$4</f>
        <v>Type</v>
      </c>
      <c r="D42" s="27"/>
      <c r="E42" s="27"/>
      <c r="F42" s="115"/>
    </row>
    <row r="43" spans="2:6" hidden="1" outlineLevel="1" x14ac:dyDescent="0.25">
      <c r="B43" s="103"/>
      <c r="C43" s="27" t="str">
        <f>'2. Glossary'!$C$4</f>
        <v>Name</v>
      </c>
      <c r="D43" s="27"/>
      <c r="E43" s="27"/>
      <c r="F43" s="115"/>
    </row>
    <row r="44" spans="2:6" hidden="1" outlineLevel="1" x14ac:dyDescent="0.25">
      <c r="B44" s="111"/>
      <c r="C44" s="117" t="str">
        <f>'2. Glossary'!$D$4</f>
        <v>Description</v>
      </c>
      <c r="D44" s="113"/>
      <c r="E44" s="113"/>
      <c r="F44" s="114"/>
    </row>
    <row r="45" spans="2:6" ht="3.75" customHeight="1" x14ac:dyDescent="0.25">
      <c r="B45" s="5"/>
      <c r="C45" s="27"/>
      <c r="D45" s="5"/>
      <c r="E45" s="5"/>
      <c r="F45" s="5"/>
    </row>
    <row r="46" spans="2:6" ht="18.75" customHeight="1" collapsed="1" x14ac:dyDescent="0.25">
      <c r="B46" s="238" t="str">
        <f>'3. Data Sources'!$B$2</f>
        <v>3. Data Sources</v>
      </c>
      <c r="C46" s="238"/>
      <c r="D46" s="238"/>
      <c r="E46" s="238"/>
      <c r="F46" s="97"/>
    </row>
    <row r="47" spans="2:6" ht="3.75" hidden="1" customHeight="1" outlineLevel="1" x14ac:dyDescent="0.25">
      <c r="B47" s="98"/>
      <c r="C47" s="99"/>
      <c r="D47" s="99"/>
      <c r="E47" s="99"/>
      <c r="F47" s="100"/>
    </row>
    <row r="48" spans="2:6" hidden="1" outlineLevel="1" x14ac:dyDescent="0.25">
      <c r="B48" s="101"/>
      <c r="C48" s="228" t="s">
        <v>25</v>
      </c>
      <c r="D48" s="228"/>
      <c r="E48" s="228"/>
      <c r="F48" s="102"/>
    </row>
    <row r="49" spans="2:6" ht="45" hidden="1" customHeight="1" outlineLevel="1" x14ac:dyDescent="0.25">
      <c r="B49" s="103"/>
      <c r="C49" s="237"/>
      <c r="D49" s="237"/>
      <c r="E49" s="237"/>
      <c r="F49" s="104"/>
    </row>
    <row r="50" spans="2:6" ht="3.75" hidden="1" customHeight="1" outlineLevel="1" x14ac:dyDescent="0.25">
      <c r="B50" s="103"/>
      <c r="C50" s="105"/>
      <c r="D50" s="105"/>
      <c r="E50" s="105"/>
      <c r="F50" s="104"/>
    </row>
    <row r="51" spans="2:6" hidden="1" outlineLevel="1" x14ac:dyDescent="0.25">
      <c r="B51" s="103"/>
      <c r="C51" s="6" t="s">
        <v>26</v>
      </c>
      <c r="D51" s="6" t="s">
        <v>27</v>
      </c>
      <c r="E51" s="6" t="s">
        <v>28</v>
      </c>
      <c r="F51" s="115"/>
    </row>
    <row r="52" spans="2:6" hidden="1" outlineLevel="1" x14ac:dyDescent="0.25">
      <c r="B52" s="101"/>
      <c r="C52" s="27" t="str">
        <f>SourcesLabelDataSource</f>
        <v>Inventory Name</v>
      </c>
      <c r="D52" s="5"/>
      <c r="E52" s="5"/>
      <c r="F52" s="102"/>
    </row>
    <row r="53" spans="2:6" hidden="1" outlineLevel="1" x14ac:dyDescent="0.25">
      <c r="B53" s="101"/>
      <c r="C53" s="27" t="str">
        <f>'3. Data Sources'!$D$4</f>
        <v>Schema</v>
      </c>
      <c r="D53" s="5"/>
      <c r="E53" s="5"/>
      <c r="F53" s="102"/>
    </row>
    <row r="54" spans="2:6" hidden="1" outlineLevel="1" x14ac:dyDescent="0.25">
      <c r="B54" s="101"/>
      <c r="C54" s="27" t="str">
        <f>'3. Data Sources'!$G$4</f>
        <v>Tech</v>
      </c>
      <c r="D54" s="5"/>
      <c r="E54" s="5"/>
      <c r="F54" s="102"/>
    </row>
    <row r="55" spans="2:6" hidden="1" outlineLevel="1" x14ac:dyDescent="0.25">
      <c r="B55" s="101"/>
      <c r="C55" s="27" t="str">
        <f>'3. Data Sources'!$K$4</f>
        <v>Description</v>
      </c>
      <c r="D55" s="5"/>
      <c r="E55" s="5"/>
      <c r="F55" s="102"/>
    </row>
    <row r="56" spans="2:6" hidden="1" outlineLevel="1" x14ac:dyDescent="0.25">
      <c r="B56" s="101"/>
      <c r="C56" s="27" t="str">
        <f>'3. Data Sources'!$L$4</f>
        <v>Type</v>
      </c>
      <c r="D56" s="5"/>
      <c r="E56" s="5"/>
      <c r="F56" s="102"/>
    </row>
    <row r="57" spans="2:6" hidden="1" outlineLevel="1" x14ac:dyDescent="0.25">
      <c r="B57" s="101"/>
      <c r="C57" s="27" t="str">
        <f>'3. Data Sources'!$M$4</f>
        <v>Method</v>
      </c>
      <c r="D57" s="5"/>
      <c r="E57" s="5"/>
      <c r="F57" s="102"/>
    </row>
    <row r="58" spans="2:6" hidden="1" outlineLevel="1" x14ac:dyDescent="0.25">
      <c r="B58" s="101"/>
      <c r="C58" s="27" t="str">
        <f>'3. Data Sources'!$N$4</f>
        <v>Period</v>
      </c>
      <c r="D58" s="5"/>
      <c r="E58" s="5"/>
      <c r="F58" s="102"/>
    </row>
    <row r="59" spans="2:6" hidden="1" outlineLevel="1" x14ac:dyDescent="0.25">
      <c r="B59" s="101"/>
      <c r="C59" s="27" t="str">
        <f>'3. Data Sources'!$O$4</f>
        <v>Delay</v>
      </c>
      <c r="D59" s="5"/>
      <c r="E59" s="5"/>
      <c r="F59" s="102"/>
    </row>
    <row r="60" spans="2:6" hidden="1" outlineLevel="1" x14ac:dyDescent="0.25">
      <c r="B60" s="101"/>
      <c r="C60" s="27" t="str">
        <f>'3. Data Sources'!$P$4</f>
        <v>Vendor</v>
      </c>
      <c r="D60" s="5"/>
      <c r="E60" s="5"/>
      <c r="F60" s="102"/>
    </row>
    <row r="61" spans="2:6" hidden="1" outlineLevel="1" x14ac:dyDescent="0.25">
      <c r="B61" s="101"/>
      <c r="C61" s="27" t="str">
        <f>'3. Data Sources'!$Q$4</f>
        <v>Technology/Version</v>
      </c>
      <c r="D61" s="5"/>
      <c r="E61" s="5"/>
      <c r="F61" s="102"/>
    </row>
    <row r="62" spans="2:6" hidden="1" outlineLevel="1" x14ac:dyDescent="0.25">
      <c r="B62" s="111"/>
      <c r="C62" s="117" t="str">
        <f>'3. Data Sources'!$S$4</f>
        <v>Table Group</v>
      </c>
      <c r="D62" s="113"/>
      <c r="E62" s="113"/>
      <c r="F62" s="114"/>
    </row>
    <row r="63" spans="2:6" ht="3.75" customHeight="1" x14ac:dyDescent="0.25">
      <c r="B63" s="5"/>
      <c r="C63" s="5"/>
      <c r="D63" s="5"/>
      <c r="E63" s="5"/>
      <c r="F63" s="5"/>
    </row>
    <row r="64" spans="2:6" ht="18.75" customHeight="1" collapsed="1" x14ac:dyDescent="0.25">
      <c r="B64" s="238" t="str">
        <f>'3. Data Sources Attr &amp; Count'!$B$2</f>
        <v>3. Data Source Attributes &amp; Counters</v>
      </c>
      <c r="C64" s="238"/>
      <c r="D64" s="238"/>
      <c r="E64" s="238"/>
      <c r="F64" s="97"/>
    </row>
    <row r="65" spans="2:6" ht="3.75" hidden="1" customHeight="1" outlineLevel="1" x14ac:dyDescent="0.25">
      <c r="B65" s="98"/>
      <c r="C65" s="99"/>
      <c r="D65" s="99"/>
      <c r="E65" s="99"/>
      <c r="F65" s="100"/>
    </row>
    <row r="66" spans="2:6" hidden="1" outlineLevel="1" x14ac:dyDescent="0.25">
      <c r="B66" s="101"/>
      <c r="C66" s="228" t="s">
        <v>25</v>
      </c>
      <c r="D66" s="228"/>
      <c r="E66" s="228"/>
      <c r="F66" s="102"/>
    </row>
    <row r="67" spans="2:6" ht="45" hidden="1" customHeight="1" outlineLevel="1" x14ac:dyDescent="0.25">
      <c r="B67" s="103"/>
      <c r="C67" s="237"/>
      <c r="D67" s="237"/>
      <c r="E67" s="237"/>
      <c r="F67" s="104"/>
    </row>
    <row r="68" spans="2:6" ht="3.75" hidden="1" customHeight="1" outlineLevel="1" x14ac:dyDescent="0.25">
      <c r="B68" s="103"/>
      <c r="C68" s="105"/>
      <c r="D68" s="105"/>
      <c r="E68" s="105"/>
      <c r="F68" s="104"/>
    </row>
    <row r="69" spans="2:6" hidden="1" outlineLevel="1" x14ac:dyDescent="0.25">
      <c r="B69" s="103"/>
      <c r="C69" s="6" t="s">
        <v>26</v>
      </c>
      <c r="D69" s="6" t="s">
        <v>27</v>
      </c>
      <c r="E69" s="6" t="s">
        <v>28</v>
      </c>
      <c r="F69" s="115"/>
    </row>
    <row r="70" spans="2:6" hidden="1" outlineLevel="1" x14ac:dyDescent="0.25">
      <c r="B70" s="101"/>
      <c r="C70" s="27" t="str">
        <f>'3. Data Sources Attr &amp; Count'!$B$4</f>
        <v>Source Name</v>
      </c>
      <c r="D70" s="5"/>
      <c r="E70" s="5"/>
      <c r="F70" s="102"/>
    </row>
    <row r="71" spans="2:6" hidden="1" outlineLevel="1" x14ac:dyDescent="0.25">
      <c r="B71" s="101"/>
      <c r="C71" s="27" t="str">
        <f>'3. Data Sources Attr &amp; Count'!$C$4</f>
        <v>Attribute/Counter Name</v>
      </c>
      <c r="D71" s="5"/>
      <c r="E71" s="5"/>
      <c r="F71" s="102"/>
    </row>
    <row r="72" spans="2:6" hidden="1" outlineLevel="1" x14ac:dyDescent="0.25">
      <c r="B72" s="101"/>
      <c r="C72" s="27" t="str">
        <f>'3. Data Sources Attr &amp; Count'!$D$4</f>
        <v>Attribute/Counter Physical Name</v>
      </c>
      <c r="D72" s="5"/>
      <c r="E72" s="5"/>
      <c r="F72" s="102"/>
    </row>
    <row r="73" spans="2:6" hidden="1" outlineLevel="1" x14ac:dyDescent="0.25">
      <c r="B73" s="101"/>
      <c r="C73" s="27" t="str">
        <f>'3. Data Sources Attr &amp; Count'!$E$4</f>
        <v>Data Type</v>
      </c>
      <c r="D73" s="5"/>
      <c r="E73" s="5"/>
      <c r="F73" s="102"/>
    </row>
    <row r="74" spans="2:6" hidden="1" outlineLevel="1" x14ac:dyDescent="0.25">
      <c r="B74" s="101"/>
      <c r="C74" s="27" t="str">
        <f>'3. Data Sources Attr &amp; Count'!$F$4</f>
        <v>Mediation Type</v>
      </c>
      <c r="D74" s="5"/>
      <c r="E74" s="5"/>
      <c r="F74" s="102"/>
    </row>
    <row r="75" spans="2:6" hidden="1" outlineLevel="1" x14ac:dyDescent="0.25">
      <c r="B75" s="101"/>
      <c r="C75" s="27" t="str">
        <f>'3. Data Sources Attr &amp; Count'!$G$4</f>
        <v>Metrics Attribute Type</v>
      </c>
      <c r="D75" s="5"/>
      <c r="E75" s="5"/>
      <c r="F75" s="102"/>
    </row>
    <row r="76" spans="2:6" hidden="1" outlineLevel="1" x14ac:dyDescent="0.25">
      <c r="B76" s="111"/>
      <c r="C76" s="117" t="str">
        <f>'3. Data Sources Attr &amp; Count'!$L$4</f>
        <v>Description</v>
      </c>
      <c r="D76" s="113"/>
      <c r="E76" s="113"/>
      <c r="F76" s="114"/>
    </row>
    <row r="77" spans="2:6" ht="3.75" customHeight="1" x14ac:dyDescent="0.25">
      <c r="B77" s="5"/>
      <c r="C77" s="5"/>
      <c r="D77" s="5"/>
      <c r="E77" s="5"/>
      <c r="F77" s="5"/>
    </row>
    <row r="78" spans="2:6" ht="18.75" customHeight="1" collapsed="1" x14ac:dyDescent="0.25">
      <c r="B78" s="238" t="str">
        <f>'3. Data Sources Map'!$B$2</f>
        <v>3. Data Sources Map</v>
      </c>
      <c r="C78" s="238"/>
      <c r="D78" s="238"/>
      <c r="E78" s="238"/>
      <c r="F78" s="97"/>
    </row>
    <row r="79" spans="2:6" ht="3.75" hidden="1" customHeight="1" outlineLevel="1" x14ac:dyDescent="0.25">
      <c r="B79" s="98"/>
      <c r="C79" s="99"/>
      <c r="D79" s="99"/>
      <c r="E79" s="99"/>
      <c r="F79" s="100"/>
    </row>
    <row r="80" spans="2:6" hidden="1" outlineLevel="1" x14ac:dyDescent="0.25">
      <c r="B80" s="101"/>
      <c r="C80" s="228" t="s">
        <v>25</v>
      </c>
      <c r="D80" s="228"/>
      <c r="E80" s="228"/>
      <c r="F80" s="102"/>
    </row>
    <row r="81" spans="2:6" ht="45" hidden="1" customHeight="1" outlineLevel="1" x14ac:dyDescent="0.25">
      <c r="B81" s="103"/>
      <c r="C81" s="237"/>
      <c r="D81" s="237"/>
      <c r="E81" s="237"/>
      <c r="F81" s="104"/>
    </row>
    <row r="82" spans="2:6" ht="3.75" hidden="1" customHeight="1" outlineLevel="1" x14ac:dyDescent="0.25">
      <c r="B82" s="103"/>
      <c r="C82" s="105"/>
      <c r="D82" s="105"/>
      <c r="E82" s="105"/>
      <c r="F82" s="104"/>
    </row>
    <row r="83" spans="2:6" hidden="1" outlineLevel="1" x14ac:dyDescent="0.25">
      <c r="B83" s="103"/>
      <c r="C83" s="6" t="s">
        <v>26</v>
      </c>
      <c r="D83" s="6" t="s">
        <v>27</v>
      </c>
      <c r="E83" s="6" t="s">
        <v>28</v>
      </c>
      <c r="F83" s="115"/>
    </row>
    <row r="84" spans="2:6" hidden="1" outlineLevel="1" x14ac:dyDescent="0.25">
      <c r="B84" s="101"/>
      <c r="C84" s="27" t="str">
        <f>'3. Data Sources Map'!$B$4</f>
        <v>Enrichment Table Name</v>
      </c>
      <c r="D84" s="5"/>
      <c r="E84" s="5"/>
      <c r="F84" s="102"/>
    </row>
    <row r="85" spans="2:6" hidden="1" outlineLevel="1" x14ac:dyDescent="0.25">
      <c r="B85" s="101"/>
      <c r="C85" s="27" t="str">
        <f>'3. Data Sources Map'!$C$4</f>
        <v>Enrichment Attribute Name</v>
      </c>
      <c r="D85" s="5"/>
      <c r="E85" s="5"/>
      <c r="F85" s="102"/>
    </row>
    <row r="86" spans="2:6" hidden="1" outlineLevel="1" x14ac:dyDescent="0.25">
      <c r="B86" s="101"/>
      <c r="C86" s="27" t="str">
        <f>'3. Data Sources Map'!$E$4</f>
        <v>DBNO Table Name</v>
      </c>
      <c r="D86" s="5"/>
      <c r="E86" s="5"/>
      <c r="F86" s="102"/>
    </row>
    <row r="87" spans="2:6" hidden="1" outlineLevel="1" x14ac:dyDescent="0.25">
      <c r="B87" s="101"/>
      <c r="C87" s="27" t="str">
        <f>'3. Data Sources Map'!$F$4</f>
        <v>DBN0 Attribute Name</v>
      </c>
      <c r="D87" s="5"/>
      <c r="E87" s="5"/>
      <c r="F87" s="102"/>
    </row>
    <row r="88" spans="2:6" hidden="1" outlineLevel="1" x14ac:dyDescent="0.25">
      <c r="B88" s="111"/>
      <c r="C88" s="117" t="str">
        <f>'3. Data Sources Map'!$H$4</f>
        <v>Metrics Join Type</v>
      </c>
      <c r="D88" s="113"/>
      <c r="E88" s="113"/>
      <c r="F88" s="114"/>
    </row>
    <row r="89" spans="2:6" ht="3.75" customHeight="1" x14ac:dyDescent="0.25">
      <c r="B89" s="5"/>
      <c r="C89" s="5"/>
      <c r="D89" s="5"/>
      <c r="E89" s="5"/>
      <c r="F89" s="5"/>
    </row>
    <row r="90" spans="2:6" ht="18.75" customHeight="1" collapsed="1" x14ac:dyDescent="0.25">
      <c r="B90" s="238" t="str">
        <f>'4. Hierarchy'!$B$2</f>
        <v>4. Hierarchy</v>
      </c>
      <c r="C90" s="238"/>
      <c r="D90" s="238"/>
      <c r="E90" s="238"/>
      <c r="F90" s="97"/>
    </row>
    <row r="91" spans="2:6" ht="3.75" hidden="1" customHeight="1" outlineLevel="1" x14ac:dyDescent="0.25">
      <c r="B91" s="98"/>
      <c r="C91" s="99"/>
      <c r="D91" s="99"/>
      <c r="E91" s="99"/>
      <c r="F91" s="100"/>
    </row>
    <row r="92" spans="2:6" hidden="1" outlineLevel="1" x14ac:dyDescent="0.25">
      <c r="B92" s="101"/>
      <c r="C92" s="228" t="s">
        <v>25</v>
      </c>
      <c r="D92" s="228"/>
      <c r="E92" s="228"/>
      <c r="F92" s="102"/>
    </row>
    <row r="93" spans="2:6" ht="45" hidden="1" customHeight="1" outlineLevel="1" x14ac:dyDescent="0.25">
      <c r="B93" s="103"/>
      <c r="C93" s="237"/>
      <c r="D93" s="237"/>
      <c r="E93" s="237"/>
      <c r="F93" s="104"/>
    </row>
    <row r="94" spans="2:6" ht="3.75" hidden="1" customHeight="1" outlineLevel="1" x14ac:dyDescent="0.25">
      <c r="B94" s="103"/>
      <c r="C94" s="105"/>
      <c r="D94" s="105"/>
      <c r="E94" s="105"/>
      <c r="F94" s="104"/>
    </row>
    <row r="95" spans="2:6" hidden="1" outlineLevel="1" x14ac:dyDescent="0.25">
      <c r="B95" s="103"/>
      <c r="C95" s="6" t="s">
        <v>26</v>
      </c>
      <c r="D95" s="6" t="s">
        <v>27</v>
      </c>
      <c r="E95" s="6" t="s">
        <v>28</v>
      </c>
      <c r="F95" s="115"/>
    </row>
    <row r="96" spans="2:6" hidden="1" outlineLevel="1" x14ac:dyDescent="0.25">
      <c r="B96" s="111"/>
      <c r="C96" s="117" t="s">
        <v>29</v>
      </c>
      <c r="D96" s="113"/>
      <c r="E96" s="113"/>
      <c r="F96" s="114"/>
    </row>
    <row r="97" spans="2:6" ht="3.75" customHeight="1" x14ac:dyDescent="0.25">
      <c r="B97" s="5"/>
      <c r="C97" s="5"/>
      <c r="D97" s="5"/>
      <c r="E97" s="5"/>
      <c r="F97" s="5"/>
    </row>
    <row r="98" spans="2:6" ht="18.75" customHeight="1" collapsed="1" x14ac:dyDescent="0.25">
      <c r="B98" s="238" t="str">
        <f>'4. BUS Matrix'!$B$2</f>
        <v>4. BUS Matrix</v>
      </c>
      <c r="C98" s="238"/>
      <c r="D98" s="238"/>
      <c r="E98" s="238"/>
      <c r="F98" s="97"/>
    </row>
    <row r="99" spans="2:6" ht="3.75" hidden="1" customHeight="1" outlineLevel="1" x14ac:dyDescent="0.25">
      <c r="B99" s="98"/>
      <c r="C99" s="99"/>
      <c r="D99" s="99"/>
      <c r="E99" s="99"/>
      <c r="F99" s="100"/>
    </row>
    <row r="100" spans="2:6" hidden="1" outlineLevel="1" x14ac:dyDescent="0.25">
      <c r="B100" s="101"/>
      <c r="C100" s="228" t="s">
        <v>25</v>
      </c>
      <c r="D100" s="228"/>
      <c r="E100" s="228"/>
      <c r="F100" s="102"/>
    </row>
    <row r="101" spans="2:6" ht="45" hidden="1" customHeight="1" outlineLevel="1" x14ac:dyDescent="0.25">
      <c r="B101" s="103"/>
      <c r="C101" s="237"/>
      <c r="D101" s="237"/>
      <c r="E101" s="237"/>
      <c r="F101" s="104"/>
    </row>
    <row r="102" spans="2:6" ht="3.75" hidden="1" customHeight="1" outlineLevel="1" x14ac:dyDescent="0.25">
      <c r="B102" s="103"/>
      <c r="C102" s="105"/>
      <c r="D102" s="105"/>
      <c r="E102" s="105"/>
      <c r="F102" s="104"/>
    </row>
    <row r="103" spans="2:6" hidden="1" outlineLevel="1" x14ac:dyDescent="0.25">
      <c r="B103" s="103"/>
      <c r="C103" s="6" t="s">
        <v>26</v>
      </c>
      <c r="D103" s="6" t="s">
        <v>27</v>
      </c>
      <c r="E103" s="6" t="s">
        <v>28</v>
      </c>
      <c r="F103" s="115"/>
    </row>
    <row r="104" spans="2:6" hidden="1" outlineLevel="1" x14ac:dyDescent="0.25">
      <c r="B104" s="101"/>
      <c r="C104" s="27" t="str">
        <f>ClassesLabelBusMatrix</f>
        <v>Class Name</v>
      </c>
      <c r="D104" s="5"/>
      <c r="E104" s="5"/>
      <c r="F104" s="102"/>
    </row>
    <row r="105" spans="2:6" hidden="1" outlineLevel="1" x14ac:dyDescent="0.25">
      <c r="B105" s="101"/>
      <c r="C105" s="27" t="str">
        <f>DimensionsLabelBusMatrix</f>
        <v>Dimensions</v>
      </c>
      <c r="D105" s="5"/>
      <c r="E105" s="5"/>
      <c r="F105" s="102"/>
    </row>
    <row r="106" spans="2:6" hidden="1" outlineLevel="1" x14ac:dyDescent="0.25">
      <c r="B106" s="111"/>
      <c r="C106" s="117" t="str">
        <f>'4. BUS Matrix'!$D$4</f>
        <v>Class Physical Name</v>
      </c>
      <c r="D106" s="113"/>
      <c r="E106" s="113"/>
      <c r="F106" s="114"/>
    </row>
    <row r="107" spans="2:6" ht="3.75" customHeight="1" x14ac:dyDescent="0.25">
      <c r="B107" s="5"/>
      <c r="C107" s="5"/>
      <c r="D107" s="5"/>
      <c r="E107" s="5"/>
      <c r="F107" s="5"/>
    </row>
    <row r="108" spans="2:6" ht="18.75" customHeight="1" collapsed="1" x14ac:dyDescent="0.25">
      <c r="B108" s="238" t="str">
        <f>'4. Dimensions &amp; Entities'!$B$2</f>
        <v>4. Dimensions &amp; Entities</v>
      </c>
      <c r="C108" s="238"/>
      <c r="D108" s="238"/>
      <c r="E108" s="238"/>
      <c r="F108" s="97"/>
    </row>
    <row r="109" spans="2:6" ht="3.75" hidden="1" customHeight="1" outlineLevel="1" x14ac:dyDescent="0.25">
      <c r="B109" s="98"/>
      <c r="C109" s="99"/>
      <c r="D109" s="99"/>
      <c r="E109" s="99"/>
      <c r="F109" s="100"/>
    </row>
    <row r="110" spans="2:6" hidden="1" outlineLevel="1" x14ac:dyDescent="0.25">
      <c r="B110" s="101"/>
      <c r="C110" s="228" t="s">
        <v>25</v>
      </c>
      <c r="D110" s="228"/>
      <c r="E110" s="228"/>
      <c r="F110" s="102"/>
    </row>
    <row r="111" spans="2:6" ht="45" hidden="1" customHeight="1" outlineLevel="1" x14ac:dyDescent="0.25">
      <c r="B111" s="103"/>
      <c r="C111" s="237"/>
      <c r="D111" s="237"/>
      <c r="E111" s="237"/>
      <c r="F111" s="104"/>
    </row>
    <row r="112" spans="2:6" ht="3.75" hidden="1" customHeight="1" outlineLevel="1" x14ac:dyDescent="0.25">
      <c r="B112" s="103"/>
      <c r="C112" s="105"/>
      <c r="D112" s="105"/>
      <c r="E112" s="105"/>
      <c r="F112" s="104"/>
    </row>
    <row r="113" spans="2:6" hidden="1" outlineLevel="1" x14ac:dyDescent="0.25">
      <c r="B113" s="103"/>
      <c r="C113" s="6" t="s">
        <v>26</v>
      </c>
      <c r="D113" s="6" t="s">
        <v>27</v>
      </c>
      <c r="E113" s="6" t="s">
        <v>28</v>
      </c>
      <c r="F113" s="115"/>
    </row>
    <row r="114" spans="2:6" hidden="1" outlineLevel="1" x14ac:dyDescent="0.25">
      <c r="B114" s="101"/>
      <c r="C114" s="27" t="str">
        <f>DimensionsLabelDimensions</f>
        <v>Dimension/Entity</v>
      </c>
      <c r="D114" s="5"/>
      <c r="E114" s="5"/>
      <c r="F114" s="102"/>
    </row>
    <row r="115" spans="2:6" hidden="1" outlineLevel="1" x14ac:dyDescent="0.25">
      <c r="B115" s="101"/>
      <c r="C115" s="27" t="str">
        <f>'4. Dimensions &amp; Entities'!$C$4</f>
        <v>Dimension/Entity Name</v>
      </c>
      <c r="D115" s="5"/>
      <c r="E115" s="5"/>
      <c r="F115" s="102"/>
    </row>
    <row r="116" spans="2:6" hidden="1" outlineLevel="1" x14ac:dyDescent="0.25">
      <c r="B116" s="101"/>
      <c r="C116" s="27" t="str">
        <f>'4. Dimensions &amp; Entities'!$D$4</f>
        <v>Dimension/Entity Physical Name</v>
      </c>
      <c r="D116" s="5"/>
      <c r="E116" s="5"/>
      <c r="F116" s="102"/>
    </row>
    <row r="117" spans="2:6" hidden="1" outlineLevel="1" x14ac:dyDescent="0.25">
      <c r="B117" s="101"/>
      <c r="C117" s="27" t="str">
        <f>'4. Dimensions &amp; Entities'!$E$4</f>
        <v>Dimension Description</v>
      </c>
      <c r="D117" s="5"/>
      <c r="E117" s="5"/>
      <c r="F117" s="102"/>
    </row>
    <row r="118" spans="2:6" hidden="1" outlineLevel="1" x14ac:dyDescent="0.25">
      <c r="B118" s="101"/>
      <c r="C118" s="27" t="str">
        <f>'4. Dimensions &amp; Entities'!$F$4</f>
        <v>Attribute Name</v>
      </c>
      <c r="D118" s="5"/>
      <c r="E118" s="5"/>
      <c r="F118" s="102"/>
    </row>
    <row r="119" spans="2:6" hidden="1" outlineLevel="1" x14ac:dyDescent="0.25">
      <c r="B119" s="101"/>
      <c r="C119" s="27" t="str">
        <f>'4. Dimensions &amp; Entities'!$G$4</f>
        <v>Attribute Physical Name</v>
      </c>
      <c r="D119" s="5"/>
      <c r="E119" s="5"/>
      <c r="F119" s="102"/>
    </row>
    <row r="120" spans="2:6" hidden="1" outlineLevel="1" x14ac:dyDescent="0.25">
      <c r="B120" s="101"/>
      <c r="C120" s="27" t="str">
        <f>'4. Dimensions &amp; Entities'!$H$4</f>
        <v>Attribute Description</v>
      </c>
      <c r="D120" s="5"/>
      <c r="E120" s="5"/>
      <c r="F120" s="102"/>
    </row>
    <row r="121" spans="2:6" hidden="1" outlineLevel="1" x14ac:dyDescent="0.25">
      <c r="B121" s="101"/>
      <c r="C121" s="27" t="str">
        <f>'4. Dimensions &amp; Entities'!$I$4</f>
        <v>Data Type</v>
      </c>
      <c r="D121" s="5"/>
      <c r="E121" s="5"/>
      <c r="F121" s="102"/>
    </row>
    <row r="122" spans="2:6" hidden="1" outlineLevel="1" x14ac:dyDescent="0.25">
      <c r="B122" s="101"/>
      <c r="C122" s="27" t="str">
        <f>'4. Dimensions &amp; Entities'!$J$4</f>
        <v>Source Name</v>
      </c>
      <c r="D122" s="5"/>
      <c r="E122" s="5"/>
      <c r="F122" s="102"/>
    </row>
    <row r="123" spans="2:6" hidden="1" outlineLevel="1" x14ac:dyDescent="0.25">
      <c r="B123" s="111"/>
      <c r="C123" s="117" t="str">
        <f>'4. Dimensions &amp; Entities'!$L$4</f>
        <v>Source Attribute Physical Name</v>
      </c>
      <c r="D123" s="113"/>
      <c r="E123" s="113"/>
      <c r="F123" s="114"/>
    </row>
    <row r="124" spans="2:6" ht="3.75" customHeight="1" x14ac:dyDescent="0.25">
      <c r="B124" s="5"/>
      <c r="C124" s="5"/>
      <c r="D124" s="5"/>
      <c r="E124" s="5"/>
      <c r="F124" s="5"/>
    </row>
    <row r="125" spans="2:6" ht="18.75" customHeight="1" collapsed="1" x14ac:dyDescent="0.25">
      <c r="B125" s="238" t="str">
        <f>'5. Metrics'!$B$2</f>
        <v>5. Metrics</v>
      </c>
      <c r="C125" s="238"/>
      <c r="D125" s="238"/>
      <c r="E125" s="238"/>
      <c r="F125" s="97"/>
    </row>
    <row r="126" spans="2:6" ht="3.75" hidden="1" customHeight="1" outlineLevel="1" x14ac:dyDescent="0.25">
      <c r="B126" s="98"/>
      <c r="C126" s="99"/>
      <c r="D126" s="99"/>
      <c r="E126" s="99"/>
      <c r="F126" s="100"/>
    </row>
    <row r="127" spans="2:6" hidden="1" outlineLevel="1" x14ac:dyDescent="0.25">
      <c r="B127" s="101"/>
      <c r="C127" s="228" t="s">
        <v>25</v>
      </c>
      <c r="D127" s="228"/>
      <c r="E127" s="228"/>
      <c r="F127" s="102"/>
    </row>
    <row r="128" spans="2:6" ht="45" hidden="1" customHeight="1" outlineLevel="1" x14ac:dyDescent="0.25">
      <c r="B128" s="103"/>
      <c r="C128" s="237"/>
      <c r="D128" s="237"/>
      <c r="E128" s="237"/>
      <c r="F128" s="104"/>
    </row>
    <row r="129" spans="2:6" ht="3.75" hidden="1" customHeight="1" outlineLevel="1" x14ac:dyDescent="0.25">
      <c r="B129" s="103"/>
      <c r="C129" s="105"/>
      <c r="D129" s="105"/>
      <c r="E129" s="105"/>
      <c r="F129" s="104"/>
    </row>
    <row r="130" spans="2:6" hidden="1" outlineLevel="1" x14ac:dyDescent="0.25">
      <c r="B130" s="103"/>
      <c r="C130" s="6" t="s">
        <v>26</v>
      </c>
      <c r="D130" s="6" t="s">
        <v>27</v>
      </c>
      <c r="E130" s="6" t="s">
        <v>28</v>
      </c>
      <c r="F130" s="115"/>
    </row>
    <row r="131" spans="2:6" hidden="1" outlineLevel="1" x14ac:dyDescent="0.25">
      <c r="B131" s="101"/>
      <c r="C131" s="27" t="str">
        <f>ClassesLabelMetricsSheet</f>
        <v>Class Name</v>
      </c>
      <c r="D131" s="5"/>
      <c r="E131" s="5"/>
      <c r="F131" s="102"/>
    </row>
    <row r="132" spans="2:6" hidden="1" outlineLevel="1" x14ac:dyDescent="0.25">
      <c r="B132" s="101"/>
      <c r="C132" s="27" t="str">
        <f>MetricsLabelMetricsSheet</f>
        <v>Metric Name</v>
      </c>
      <c r="D132" s="5"/>
      <c r="E132" s="5"/>
      <c r="F132" s="102"/>
    </row>
    <row r="133" spans="2:6" hidden="1" outlineLevel="1" x14ac:dyDescent="0.25">
      <c r="B133" s="101"/>
      <c r="C133" s="27" t="str">
        <f>'5. Metrics'!$F$4</f>
        <v>Metric Physical Name</v>
      </c>
      <c r="D133" s="5"/>
      <c r="E133" s="5"/>
      <c r="F133" s="102"/>
    </row>
    <row r="134" spans="2:6" hidden="1" outlineLevel="1" x14ac:dyDescent="0.25">
      <c r="B134" s="101"/>
      <c r="C134" s="27" t="str">
        <f>'5. Metrics'!$G$4</f>
        <v>Description</v>
      </c>
      <c r="D134" s="5"/>
      <c r="E134" s="5"/>
      <c r="F134" s="102"/>
    </row>
    <row r="135" spans="2:6" hidden="1" outlineLevel="1" x14ac:dyDescent="0.25">
      <c r="B135" s="101"/>
      <c r="C135" s="27" t="str">
        <f>'5. Metrics'!$H$4</f>
        <v>Logical Formula 1</v>
      </c>
      <c r="D135" s="5"/>
      <c r="E135" s="5"/>
      <c r="F135" s="102"/>
    </row>
    <row r="136" spans="2:6" hidden="1" outlineLevel="1" x14ac:dyDescent="0.25">
      <c r="B136" s="101"/>
      <c r="C136" s="27" t="str">
        <f>'5. Metrics'!$I$4</f>
        <v>Logical Formula 2</v>
      </c>
      <c r="D136" s="5"/>
      <c r="E136" s="5"/>
      <c r="F136" s="102"/>
    </row>
    <row r="137" spans="2:6" hidden="1" outlineLevel="1" x14ac:dyDescent="0.25">
      <c r="B137" s="101"/>
      <c r="C137" s="27" t="str">
        <f>'5. Metrics'!$J$4</f>
        <v>Logical Formula 3</v>
      </c>
      <c r="D137" s="5"/>
      <c r="E137" s="5"/>
      <c r="F137" s="102"/>
    </row>
    <row r="138" spans="2:6" hidden="1" outlineLevel="1" x14ac:dyDescent="0.25">
      <c r="B138" s="101"/>
      <c r="C138" s="27" t="str">
        <f>'5. Metrics'!$K$4</f>
        <v>Physical Formula</v>
      </c>
      <c r="D138" s="5"/>
      <c r="E138" s="5"/>
      <c r="F138" s="102"/>
    </row>
    <row r="139" spans="2:6" hidden="1" outlineLevel="1" x14ac:dyDescent="0.25">
      <c r="B139" s="101"/>
      <c r="C139" s="27" t="str">
        <f>'5. Metrics'!$M$4</f>
        <v>Type</v>
      </c>
      <c r="D139" s="5"/>
      <c r="E139" s="5"/>
      <c r="F139" s="102"/>
    </row>
    <row r="140" spans="2:6" hidden="1" outlineLevel="1" x14ac:dyDescent="0.25">
      <c r="B140" s="101"/>
      <c r="C140" s="27" t="str">
        <f>'5. Metrics'!$N$4</f>
        <v>Family</v>
      </c>
      <c r="D140" s="5"/>
      <c r="E140" s="5"/>
      <c r="F140" s="102"/>
    </row>
    <row r="141" spans="2:6" hidden="1" outlineLevel="1" x14ac:dyDescent="0.25">
      <c r="B141" s="101"/>
      <c r="C141" s="27" t="str">
        <f>'5. Metrics'!$O$4</f>
        <v>Period</v>
      </c>
      <c r="D141" s="5"/>
      <c r="E141" s="5"/>
      <c r="F141" s="102"/>
    </row>
    <row r="142" spans="2:6" hidden="1" outlineLevel="1" x14ac:dyDescent="0.25">
      <c r="B142" s="101"/>
      <c r="C142" s="27" t="str">
        <f>'5. Metrics'!$P$4</f>
        <v>Unit</v>
      </c>
      <c r="D142" s="5"/>
      <c r="E142" s="5"/>
      <c r="F142" s="102"/>
    </row>
    <row r="143" spans="2:6" hidden="1" outlineLevel="1" x14ac:dyDescent="0.25">
      <c r="B143" s="101"/>
      <c r="C143" s="27" t="str">
        <f>'5. Metrics'!$Q$4</f>
        <v>Temporal Aggregation</v>
      </c>
      <c r="D143" s="5"/>
      <c r="E143" s="5"/>
      <c r="F143" s="102"/>
    </row>
    <row r="144" spans="2:6" hidden="1" outlineLevel="1" x14ac:dyDescent="0.25">
      <c r="B144" s="101"/>
      <c r="C144" s="27" t="str">
        <f>'5. Metrics'!$R$4</f>
        <v>Spatio Aggregation</v>
      </c>
      <c r="D144" s="5"/>
      <c r="E144" s="5"/>
      <c r="F144" s="102"/>
    </row>
    <row r="145" spans="2:6" hidden="1" outlineLevel="1" x14ac:dyDescent="0.25">
      <c r="B145" s="101"/>
      <c r="C145" s="27" t="str">
        <f>TemporalConsolidationLabelMetricsSheet</f>
        <v>Function Temporal Consolidation</v>
      </c>
      <c r="D145" s="5"/>
      <c r="E145" s="5"/>
      <c r="F145" s="102"/>
    </row>
    <row r="146" spans="2:6" hidden="1" outlineLevel="1" x14ac:dyDescent="0.25">
      <c r="B146" s="101"/>
      <c r="C146" s="27" t="str">
        <f>'5. Metrics'!$T$4</f>
        <v>Temporal Consolidation</v>
      </c>
      <c r="D146" s="5"/>
      <c r="E146" s="5"/>
      <c r="F146" s="102"/>
    </row>
    <row r="147" spans="2:6" hidden="1" outlineLevel="1" x14ac:dyDescent="0.25">
      <c r="B147" s="101"/>
      <c r="C147" s="27" t="str">
        <f>'5. Metrics'!$U$4</f>
        <v>Busy Hour Consolidation</v>
      </c>
      <c r="D147" s="5"/>
      <c r="E147" s="5"/>
      <c r="F147" s="102"/>
    </row>
    <row r="148" spans="2:6" hidden="1" outlineLevel="1" x14ac:dyDescent="0.25">
      <c r="B148" s="111"/>
      <c r="C148" s="117" t="str">
        <f>'5. Metrics'!$V$4</f>
        <v>Busy Hour Criteria</v>
      </c>
      <c r="D148" s="113"/>
      <c r="E148" s="113"/>
      <c r="F148" s="114"/>
    </row>
    <row r="149" spans="2:6" ht="3.75" customHeight="1" x14ac:dyDescent="0.25">
      <c r="B149" s="5"/>
      <c r="C149" s="5"/>
      <c r="D149" s="5"/>
      <c r="E149" s="5"/>
      <c r="F149" s="5"/>
    </row>
    <row r="150" spans="2:6" ht="18.75" customHeight="1" collapsed="1" x14ac:dyDescent="0.25">
      <c r="B150" s="238" t="str">
        <f>'6. Dashboards'!$B$2</f>
        <v>6. Dashboards</v>
      </c>
      <c r="C150" s="238"/>
      <c r="D150" s="238"/>
      <c r="E150" s="238"/>
      <c r="F150" s="97"/>
    </row>
    <row r="151" spans="2:6" ht="3.75" hidden="1" customHeight="1" outlineLevel="1" x14ac:dyDescent="0.25">
      <c r="B151" s="98"/>
      <c r="C151" s="99"/>
      <c r="D151" s="99"/>
      <c r="E151" s="99"/>
      <c r="F151" s="100"/>
    </row>
    <row r="152" spans="2:6" hidden="1" outlineLevel="1" x14ac:dyDescent="0.25">
      <c r="B152" s="101"/>
      <c r="C152" s="228" t="s">
        <v>25</v>
      </c>
      <c r="D152" s="228"/>
      <c r="E152" s="228"/>
      <c r="F152" s="102"/>
    </row>
    <row r="153" spans="2:6" ht="45" hidden="1" customHeight="1" outlineLevel="1" x14ac:dyDescent="0.25">
      <c r="B153" s="103"/>
      <c r="C153" s="237"/>
      <c r="D153" s="237"/>
      <c r="E153" s="237"/>
      <c r="F153" s="104"/>
    </row>
    <row r="154" spans="2:6" ht="3.75" hidden="1" customHeight="1" outlineLevel="1" x14ac:dyDescent="0.25">
      <c r="B154" s="103"/>
      <c r="C154" s="105"/>
      <c r="D154" s="105"/>
      <c r="E154" s="105"/>
      <c r="F154" s="104"/>
    </row>
    <row r="155" spans="2:6" hidden="1" outlineLevel="1" x14ac:dyDescent="0.25">
      <c r="B155" s="103"/>
      <c r="C155" s="6" t="s">
        <v>26</v>
      </c>
      <c r="D155" s="6" t="s">
        <v>27</v>
      </c>
      <c r="E155" s="6" t="s">
        <v>28</v>
      </c>
      <c r="F155" s="115"/>
    </row>
    <row r="156" spans="2:6" hidden="1" outlineLevel="1" x14ac:dyDescent="0.25">
      <c r="B156" s="101"/>
      <c r="C156" s="27" t="str">
        <f>'6. Dashboards'!$B$4</f>
        <v>Dashboard Name</v>
      </c>
      <c r="D156" s="5"/>
      <c r="E156" s="5"/>
      <c r="F156" s="102"/>
    </row>
    <row r="157" spans="2:6" hidden="1" outlineLevel="1" x14ac:dyDescent="0.25">
      <c r="B157" s="101"/>
      <c r="C157" s="27" t="str">
        <f>'6. Dashboards'!$D$4</f>
        <v>Portlet Name</v>
      </c>
      <c r="D157" s="5"/>
      <c r="E157" s="5"/>
      <c r="F157" s="102"/>
    </row>
    <row r="158" spans="2:6" hidden="1" outlineLevel="1" x14ac:dyDescent="0.25">
      <c r="B158" s="101"/>
      <c r="C158" s="27" t="str">
        <f>'6. Dashboards'!$E$4</f>
        <v>Portlet Description</v>
      </c>
      <c r="D158" s="5"/>
      <c r="E158" s="5"/>
      <c r="F158" s="102"/>
    </row>
    <row r="159" spans="2:6" hidden="1" outlineLevel="1" x14ac:dyDescent="0.25">
      <c r="B159" s="101"/>
      <c r="C159" s="27" t="str">
        <f>'6. Dashboards'!$F$4</f>
        <v>Mode</v>
      </c>
      <c r="D159" s="5"/>
      <c r="E159" s="5"/>
      <c r="F159" s="102"/>
    </row>
    <row r="160" spans="2:6" hidden="1" outlineLevel="1" x14ac:dyDescent="0.25">
      <c r="B160" s="101"/>
      <c r="C160" s="27" t="str">
        <f>'6. Dashboards'!$G$4</f>
        <v>Type</v>
      </c>
      <c r="D160" s="5"/>
      <c r="E160" s="5"/>
      <c r="F160" s="102"/>
    </row>
    <row r="161" spans="2:6" hidden="1" outlineLevel="1" x14ac:dyDescent="0.25">
      <c r="B161" s="101"/>
      <c r="C161" s="27" t="str">
        <f>'6. Dashboards'!$I$4</f>
        <v>Metrics Y1</v>
      </c>
      <c r="D161" s="5"/>
      <c r="E161" s="5"/>
      <c r="F161" s="102"/>
    </row>
    <row r="162" spans="2:6" hidden="1" outlineLevel="1" x14ac:dyDescent="0.25">
      <c r="B162" s="101"/>
      <c r="C162" s="27" t="str">
        <f>'6. Dashboards'!$L$4</f>
        <v>Scale Type Y1</v>
      </c>
      <c r="D162" s="5"/>
      <c r="E162" s="5"/>
      <c r="F162" s="102"/>
    </row>
    <row r="163" spans="2:6" hidden="1" outlineLevel="1" x14ac:dyDescent="0.25">
      <c r="B163" s="101"/>
      <c r="C163" s="27" t="str">
        <f>'6. Dashboards'!$M$4</f>
        <v>Metrics Y2</v>
      </c>
      <c r="D163" s="5"/>
      <c r="E163" s="5"/>
      <c r="F163" s="102"/>
    </row>
    <row r="164" spans="2:6" hidden="1" outlineLevel="1" x14ac:dyDescent="0.25">
      <c r="B164" s="101"/>
      <c r="C164" s="27" t="str">
        <f>'6. Dashboards'!$O$4</f>
        <v>Chart Type Y2</v>
      </c>
      <c r="D164" s="5"/>
      <c r="E164" s="5"/>
      <c r="F164" s="102"/>
    </row>
    <row r="165" spans="2:6" hidden="1" outlineLevel="1" x14ac:dyDescent="0.25">
      <c r="B165" s="101"/>
      <c r="C165" s="27" t="str">
        <f>'6. Dashboards'!$P$4</f>
        <v>Scale Type Y2</v>
      </c>
      <c r="D165" s="5"/>
      <c r="E165" s="5"/>
      <c r="F165" s="102"/>
    </row>
    <row r="166" spans="2:6" hidden="1" outlineLevel="1" x14ac:dyDescent="0.25">
      <c r="B166" s="111"/>
      <c r="C166" s="117" t="str">
        <f>'6. Dashboards'!$R$4</f>
        <v>Busy Hour</v>
      </c>
      <c r="D166" s="113"/>
      <c r="E166" s="113"/>
      <c r="F166" s="114"/>
    </row>
    <row r="167" spans="2:6" ht="3.75" customHeight="1" x14ac:dyDescent="0.25">
      <c r="B167" s="5"/>
      <c r="C167" s="5"/>
      <c r="D167" s="5"/>
      <c r="E167" s="5"/>
      <c r="F167" s="5"/>
    </row>
    <row r="168" spans="2:6" ht="18.75" customHeight="1" collapsed="1" x14ac:dyDescent="0.25">
      <c r="B168" s="238" t="str">
        <f>'7. Reports - Summary'!$B$2</f>
        <v>7. Reports - Summary</v>
      </c>
      <c r="C168" s="238"/>
      <c r="D168" s="238"/>
      <c r="E168" s="238"/>
      <c r="F168" s="97"/>
    </row>
    <row r="169" spans="2:6" ht="3.75" hidden="1" customHeight="1" outlineLevel="1" x14ac:dyDescent="0.25">
      <c r="B169" s="98"/>
      <c r="C169" s="99"/>
      <c r="D169" s="99"/>
      <c r="E169" s="99"/>
      <c r="F169" s="100"/>
    </row>
    <row r="170" spans="2:6" hidden="1" outlineLevel="1" x14ac:dyDescent="0.25">
      <c r="B170" s="101"/>
      <c r="C170" s="228" t="s">
        <v>25</v>
      </c>
      <c r="D170" s="228"/>
      <c r="E170" s="228"/>
      <c r="F170" s="102"/>
    </row>
    <row r="171" spans="2:6" ht="45" hidden="1" customHeight="1" outlineLevel="1" x14ac:dyDescent="0.25">
      <c r="B171" s="103"/>
      <c r="C171" s="237"/>
      <c r="D171" s="237"/>
      <c r="E171" s="237"/>
      <c r="F171" s="104"/>
    </row>
    <row r="172" spans="2:6" ht="3.75" hidden="1" customHeight="1" outlineLevel="1" x14ac:dyDescent="0.25">
      <c r="B172" s="103"/>
      <c r="C172" s="105"/>
      <c r="D172" s="105"/>
      <c r="E172" s="105"/>
      <c r="F172" s="104"/>
    </row>
    <row r="173" spans="2:6" hidden="1" outlineLevel="1" x14ac:dyDescent="0.25">
      <c r="B173" s="103"/>
      <c r="C173" s="6" t="s">
        <v>26</v>
      </c>
      <c r="D173" s="6" t="s">
        <v>27</v>
      </c>
      <c r="E173" s="6" t="s">
        <v>28</v>
      </c>
      <c r="F173" s="115"/>
    </row>
    <row r="174" spans="2:6" hidden="1" outlineLevel="1" x14ac:dyDescent="0.25">
      <c r="B174" s="101"/>
      <c r="C174" s="27" t="str">
        <f>'7. Reports - Summary'!$B$4</f>
        <v>Report Name</v>
      </c>
      <c r="D174" s="5"/>
      <c r="E174" s="5"/>
      <c r="F174" s="102"/>
    </row>
    <row r="175" spans="2:6" hidden="1" outlineLevel="1" x14ac:dyDescent="0.25">
      <c r="B175" s="101"/>
      <c r="C175" s="27" t="str">
        <f>'7. Reports - Summary'!$D$4</f>
        <v>Portlet Name</v>
      </c>
      <c r="D175" s="5"/>
      <c r="E175" s="5"/>
      <c r="F175" s="102"/>
    </row>
    <row r="176" spans="2:6" hidden="1" outlineLevel="1" x14ac:dyDescent="0.25">
      <c r="B176" s="101"/>
      <c r="C176" s="27" t="str">
        <f>'7. Reports - Summary'!$E$4</f>
        <v>Portlet Description</v>
      </c>
      <c r="D176" s="5"/>
      <c r="E176" s="5"/>
      <c r="F176" s="102"/>
    </row>
    <row r="177" spans="2:6" hidden="1" outlineLevel="1" x14ac:dyDescent="0.25">
      <c r="B177" s="101"/>
      <c r="C177" s="27" t="str">
        <f>'7. Reports - Summary'!$F$4</f>
        <v>Mode</v>
      </c>
      <c r="D177" s="5"/>
      <c r="E177" s="5"/>
      <c r="F177" s="102"/>
    </row>
    <row r="178" spans="2:6" hidden="1" outlineLevel="1" x14ac:dyDescent="0.25">
      <c r="B178" s="101"/>
      <c r="C178" s="27" t="str">
        <f>'7. Reports - Summary'!$G$4</f>
        <v>Type</v>
      </c>
      <c r="D178" s="5"/>
      <c r="E178" s="5"/>
      <c r="F178" s="102"/>
    </row>
    <row r="179" spans="2:6" hidden="1" outlineLevel="1" x14ac:dyDescent="0.25">
      <c r="B179" s="101"/>
      <c r="C179" s="27" t="str">
        <f>'7. Reports - Summary'!$I$4</f>
        <v>Metrics Y1</v>
      </c>
      <c r="D179" s="5"/>
      <c r="E179" s="5"/>
      <c r="F179" s="102"/>
    </row>
    <row r="180" spans="2:6" hidden="1" outlineLevel="1" x14ac:dyDescent="0.25">
      <c r="B180" s="101"/>
      <c r="C180" s="27" t="str">
        <f>'7. Reports - Summary'!$W$4</f>
        <v>Filter Attribute Name</v>
      </c>
      <c r="D180" s="5"/>
      <c r="E180" s="5"/>
      <c r="F180" s="102"/>
    </row>
    <row r="181" spans="2:6" hidden="1" outlineLevel="1" x14ac:dyDescent="0.25">
      <c r="B181" s="101"/>
      <c r="C181" s="27" t="str">
        <f>'7. Reports - Summary'!$X$4</f>
        <v>Filter Attribute Physical Name</v>
      </c>
      <c r="D181" s="5"/>
      <c r="E181" s="5"/>
      <c r="F181" s="102"/>
    </row>
    <row r="182" spans="2:6" hidden="1" outlineLevel="1" x14ac:dyDescent="0.25">
      <c r="B182" s="101"/>
      <c r="C182" s="27" t="str">
        <f>'7. Reports - Summary'!$AB$4</f>
        <v>Aggregation I Attribute Name</v>
      </c>
      <c r="D182" s="5"/>
      <c r="E182" s="5"/>
      <c r="F182" s="102"/>
    </row>
    <row r="183" spans="2:6" hidden="1" outlineLevel="1" x14ac:dyDescent="0.25">
      <c r="B183" s="101"/>
      <c r="C183" s="27" t="str">
        <f>'7. Reports - Summary'!$AC$4</f>
        <v>Aggregation I Attribute Physical Name</v>
      </c>
      <c r="D183" s="5"/>
      <c r="E183" s="5"/>
      <c r="F183" s="102"/>
    </row>
    <row r="184" spans="2:6" hidden="1" outlineLevel="1" x14ac:dyDescent="0.25">
      <c r="B184" s="111"/>
      <c r="C184" s="117" t="str">
        <f>'7. Reports - Summary'!$AI$4</f>
        <v>Aditional Information</v>
      </c>
      <c r="D184" s="113"/>
      <c r="E184" s="113"/>
      <c r="F184" s="114"/>
    </row>
    <row r="185" spans="2:6" ht="3.75" customHeight="1" x14ac:dyDescent="0.25">
      <c r="B185" s="5"/>
      <c r="C185" s="5"/>
      <c r="D185" s="5"/>
      <c r="E185" s="5"/>
      <c r="F185" s="5"/>
    </row>
    <row r="186" spans="2:6" ht="18.75" customHeight="1" collapsed="1" x14ac:dyDescent="0.25">
      <c r="B186" s="238" t="str">
        <f>'8. Reports - Evolution'!$B$2</f>
        <v>8. Reports - Evolution</v>
      </c>
      <c r="C186" s="238"/>
      <c r="D186" s="238"/>
      <c r="E186" s="238"/>
      <c r="F186" s="97"/>
    </row>
    <row r="187" spans="2:6" ht="3.75" hidden="1" customHeight="1" outlineLevel="1" x14ac:dyDescent="0.25">
      <c r="B187" s="98"/>
      <c r="C187" s="99"/>
      <c r="D187" s="99"/>
      <c r="E187" s="99"/>
      <c r="F187" s="100"/>
    </row>
    <row r="188" spans="2:6" hidden="1" outlineLevel="1" x14ac:dyDescent="0.25">
      <c r="B188" s="101"/>
      <c r="C188" s="228" t="s">
        <v>25</v>
      </c>
      <c r="D188" s="228"/>
      <c r="E188" s="228"/>
      <c r="F188" s="102"/>
    </row>
    <row r="189" spans="2:6" ht="45" hidden="1" customHeight="1" outlineLevel="1" x14ac:dyDescent="0.25">
      <c r="B189" s="103"/>
      <c r="C189" s="237"/>
      <c r="D189" s="237"/>
      <c r="E189" s="237"/>
      <c r="F189" s="104"/>
    </row>
    <row r="190" spans="2:6" ht="3.75" hidden="1" customHeight="1" outlineLevel="1" x14ac:dyDescent="0.25">
      <c r="B190" s="103"/>
      <c r="C190" s="105"/>
      <c r="D190" s="105"/>
      <c r="E190" s="105"/>
      <c r="F190" s="104"/>
    </row>
    <row r="191" spans="2:6" hidden="1" outlineLevel="1" x14ac:dyDescent="0.25">
      <c r="B191" s="103"/>
      <c r="C191" s="6" t="s">
        <v>26</v>
      </c>
      <c r="D191" s="6" t="s">
        <v>27</v>
      </c>
      <c r="E191" s="6" t="s">
        <v>28</v>
      </c>
      <c r="F191" s="115"/>
    </row>
    <row r="192" spans="2:6" hidden="1" outlineLevel="1" x14ac:dyDescent="0.25">
      <c r="B192" s="101"/>
      <c r="C192" s="27" t="str">
        <f>'8. Reports - Evolution'!$B$5</f>
        <v>Mode Name</v>
      </c>
      <c r="D192" s="5"/>
      <c r="E192" s="5"/>
      <c r="F192" s="102"/>
    </row>
    <row r="193" spans="2:6" hidden="1" outlineLevel="1" x14ac:dyDescent="0.25">
      <c r="B193" s="101"/>
      <c r="C193" s="27" t="str">
        <f>'8. Reports - Evolution'!$E$5</f>
        <v>Levels</v>
      </c>
      <c r="D193" s="5"/>
      <c r="E193" s="5"/>
      <c r="F193" s="102"/>
    </row>
    <row r="194" spans="2:6" hidden="1" outlineLevel="1" x14ac:dyDescent="0.25">
      <c r="B194" s="101"/>
      <c r="C194" s="27" t="str">
        <f>'8. Reports - Evolution'!$F$5</f>
        <v>Label</v>
      </c>
      <c r="D194" s="5"/>
      <c r="E194" s="5"/>
      <c r="F194" s="102"/>
    </row>
    <row r="195" spans="2:6" hidden="1" outlineLevel="1" x14ac:dyDescent="0.25">
      <c r="B195" s="101"/>
      <c r="C195" s="27" t="str">
        <f>'8. Reports - Evolution'!$G$5</f>
        <v>Child(s)</v>
      </c>
      <c r="D195" s="5"/>
      <c r="E195" s="5"/>
      <c r="F195" s="102"/>
    </row>
    <row r="196" spans="2:6" hidden="1" outlineLevel="1" x14ac:dyDescent="0.25">
      <c r="B196" s="101"/>
      <c r="C196" s="27" t="str">
        <f>'8. Reports - Evolution'!$H$5 &amp; " (" &amp; '8. Reports - Evolution'!$B$4 &amp; ")"</f>
        <v>Class (Hierarchy)</v>
      </c>
      <c r="D196" s="5"/>
      <c r="E196" s="5"/>
      <c r="F196" s="102"/>
    </row>
    <row r="197" spans="2:6" hidden="1" outlineLevel="1" x14ac:dyDescent="0.25">
      <c r="B197" s="101"/>
      <c r="C197" s="27" t="str">
        <f>'8. Reports - Evolution'!$J$5</f>
        <v>Dimension</v>
      </c>
      <c r="D197" s="5"/>
      <c r="E197" s="5"/>
      <c r="F197" s="102"/>
    </row>
    <row r="198" spans="2:6" hidden="1" outlineLevel="1" x14ac:dyDescent="0.25">
      <c r="B198" s="101"/>
      <c r="C198" s="27" t="str">
        <f>'8. Reports - Evolution'!$L$5</f>
        <v>Attribute Name</v>
      </c>
      <c r="D198" s="5"/>
      <c r="E198" s="5"/>
      <c r="F198" s="102"/>
    </row>
    <row r="199" spans="2:6" hidden="1" outlineLevel="1" x14ac:dyDescent="0.25">
      <c r="B199" s="101"/>
      <c r="C199" s="27" t="str">
        <f>'8. Reports - Evolution'!$N$5</f>
        <v>Attribute Physical Name</v>
      </c>
      <c r="D199" s="5"/>
      <c r="E199" s="5"/>
      <c r="F199" s="102"/>
    </row>
    <row r="200" spans="2:6" hidden="1" outlineLevel="1" x14ac:dyDescent="0.25">
      <c r="B200" s="101"/>
      <c r="C200" s="27" t="e">
        <f>'8. Reports - Evolution'!#REF!</f>
        <v>#REF!</v>
      </c>
      <c r="D200" s="5"/>
      <c r="E200" s="5"/>
      <c r="F200" s="102"/>
    </row>
    <row r="201" spans="2:6" hidden="1" outlineLevel="1" x14ac:dyDescent="0.25">
      <c r="B201" s="101"/>
      <c r="C201" s="27" t="str">
        <f>'8. Reports - Evolution'!$B$107</f>
        <v>Time Aggregation</v>
      </c>
      <c r="D201" s="5"/>
      <c r="E201" s="5"/>
      <c r="F201" s="102"/>
    </row>
    <row r="202" spans="2:6" hidden="1" outlineLevel="1" x14ac:dyDescent="0.25">
      <c r="B202" s="101"/>
      <c r="C202" s="27" t="str">
        <f>'8. Reports - Evolution'!$B$110</f>
        <v>View/Export Modes</v>
      </c>
      <c r="D202" s="5"/>
      <c r="E202" s="5"/>
      <c r="F202" s="102"/>
    </row>
    <row r="203" spans="2:6" hidden="1" outlineLevel="1" x14ac:dyDescent="0.25">
      <c r="B203" s="101"/>
      <c r="C203" s="27" t="str">
        <f>'8. Reports - Evolution'!$B$115 &amp; " (" &amp; '8. Reports - Evolution'!$B$114 &amp; ")"</f>
        <v>Class (Metrics)</v>
      </c>
      <c r="D203" s="5"/>
      <c r="E203" s="5"/>
      <c r="F203" s="102"/>
    </row>
    <row r="204" spans="2:6" hidden="1" outlineLevel="1" x14ac:dyDescent="0.25">
      <c r="B204" s="101"/>
      <c r="C204" s="27" t="str">
        <f>'8. Reports - Evolution'!$D$115</f>
        <v>Metric</v>
      </c>
      <c r="D204" s="5"/>
      <c r="E204" s="5"/>
      <c r="F204" s="102"/>
    </row>
    <row r="205" spans="2:6" hidden="1" outlineLevel="1" x14ac:dyDescent="0.25">
      <c r="B205" s="101"/>
      <c r="C205" s="27" t="str">
        <f>'8. Reports - Evolution'!$G$115</f>
        <v>Metric Report Label</v>
      </c>
      <c r="D205" s="5"/>
      <c r="E205" s="5"/>
      <c r="F205" s="102"/>
    </row>
    <row r="206" spans="2:6" hidden="1" outlineLevel="1" x14ac:dyDescent="0.25">
      <c r="B206" s="101"/>
      <c r="C206" s="27" t="str">
        <f>'8. Reports - Evolution'!$J$115</f>
        <v>Temporal Aggregation of Metric</v>
      </c>
      <c r="D206" s="5"/>
      <c r="E206" s="5"/>
      <c r="F206" s="102"/>
    </row>
    <row r="207" spans="2:6" hidden="1" outlineLevel="1" x14ac:dyDescent="0.25">
      <c r="B207" s="101"/>
      <c r="C207" s="27" t="str">
        <f>'8. Reports - Evolution'!$L$115</f>
        <v>Temporal Aggregation</v>
      </c>
      <c r="D207" s="5"/>
      <c r="E207" s="5"/>
      <c r="F207" s="102"/>
    </row>
    <row r="208" spans="2:6" hidden="1" outlineLevel="1" x14ac:dyDescent="0.25">
      <c r="B208" s="111"/>
      <c r="C208" s="117" t="str">
        <f>'8. Reports - Evolution'!$N$115</f>
        <v>Spatio Aggregation</v>
      </c>
      <c r="D208" s="113"/>
      <c r="E208" s="113"/>
      <c r="F208" s="114"/>
    </row>
    <row r="209" spans="2:6" ht="3.75" customHeight="1" x14ac:dyDescent="0.25">
      <c r="B209" s="5"/>
      <c r="C209" s="5"/>
      <c r="D209" s="5"/>
      <c r="E209" s="5"/>
      <c r="F209" s="5"/>
    </row>
    <row r="210" spans="2:6" ht="18.75" customHeight="1" collapsed="1" x14ac:dyDescent="0.25">
      <c r="B210" s="238" t="str">
        <f>'8. Reports - Compare'!$B$2</f>
        <v>8. Reports - Compare</v>
      </c>
      <c r="C210" s="238"/>
      <c r="D210" s="238"/>
      <c r="E210" s="238"/>
      <c r="F210" s="97"/>
    </row>
    <row r="211" spans="2:6" ht="3.75" hidden="1" customHeight="1" outlineLevel="1" x14ac:dyDescent="0.25">
      <c r="B211" s="98"/>
      <c r="C211" s="99"/>
      <c r="D211" s="99"/>
      <c r="E211" s="99"/>
      <c r="F211" s="100"/>
    </row>
    <row r="212" spans="2:6" hidden="1" outlineLevel="1" x14ac:dyDescent="0.25">
      <c r="B212" s="101"/>
      <c r="C212" s="228" t="s">
        <v>25</v>
      </c>
      <c r="D212" s="228"/>
      <c r="E212" s="228"/>
      <c r="F212" s="102"/>
    </row>
    <row r="213" spans="2:6" ht="45" hidden="1" customHeight="1" outlineLevel="1" x14ac:dyDescent="0.25">
      <c r="B213" s="103"/>
      <c r="C213" s="237"/>
      <c r="D213" s="237"/>
      <c r="E213" s="237"/>
      <c r="F213" s="104"/>
    </row>
    <row r="214" spans="2:6" ht="3.75" hidden="1" customHeight="1" outlineLevel="1" x14ac:dyDescent="0.25">
      <c r="B214" s="103"/>
      <c r="C214" s="105"/>
      <c r="D214" s="105"/>
      <c r="E214" s="105"/>
      <c r="F214" s="104"/>
    </row>
    <row r="215" spans="2:6" hidden="1" outlineLevel="1" x14ac:dyDescent="0.25">
      <c r="B215" s="103"/>
      <c r="C215" s="6" t="s">
        <v>26</v>
      </c>
      <c r="D215" s="6" t="s">
        <v>27</v>
      </c>
      <c r="E215" s="6" t="s">
        <v>28</v>
      </c>
      <c r="F215" s="115"/>
    </row>
    <row r="216" spans="2:6" hidden="1" outlineLevel="1" x14ac:dyDescent="0.25">
      <c r="B216" s="101"/>
      <c r="C216" s="27" t="str">
        <f>'8. Reports - Compare'!$B$5</f>
        <v>Mode Name</v>
      </c>
      <c r="D216" s="5"/>
      <c r="E216" s="5"/>
      <c r="F216" s="102"/>
    </row>
    <row r="217" spans="2:6" hidden="1" outlineLevel="1" x14ac:dyDescent="0.25">
      <c r="B217" s="101"/>
      <c r="C217" s="27" t="str">
        <f>'8. Reports - Compare'!$E$5</f>
        <v>Levels</v>
      </c>
      <c r="D217" s="5"/>
      <c r="E217" s="5"/>
      <c r="F217" s="102"/>
    </row>
    <row r="218" spans="2:6" hidden="1" outlineLevel="1" x14ac:dyDescent="0.25">
      <c r="B218" s="101"/>
      <c r="C218" s="27" t="str">
        <f>'8. Reports - Compare'!$F$5</f>
        <v>Label</v>
      </c>
      <c r="D218" s="5"/>
      <c r="E218" s="5"/>
      <c r="F218" s="102"/>
    </row>
    <row r="219" spans="2:6" hidden="1" outlineLevel="1" x14ac:dyDescent="0.25">
      <c r="B219" s="101"/>
      <c r="C219" s="27" t="str">
        <f>'8. Reports - Compare'!$G$5</f>
        <v>Child(s)</v>
      </c>
      <c r="D219" s="5"/>
      <c r="E219" s="5"/>
      <c r="F219" s="102"/>
    </row>
    <row r="220" spans="2:6" hidden="1" outlineLevel="1" x14ac:dyDescent="0.25">
      <c r="B220" s="101"/>
      <c r="C220" s="27" t="str">
        <f>'8. Reports - Compare'!$H$5 &amp; " (" &amp; '8. Reports - Compare'!$B$4 &amp; ")"</f>
        <v>Class (Hierarchy)</v>
      </c>
      <c r="D220" s="5"/>
      <c r="E220" s="5"/>
      <c r="F220" s="102"/>
    </row>
    <row r="221" spans="2:6" hidden="1" outlineLevel="1" x14ac:dyDescent="0.25">
      <c r="B221" s="101"/>
      <c r="C221" s="27" t="str">
        <f>'8. Reports - Compare'!$J$5</f>
        <v>Dimension</v>
      </c>
      <c r="D221" s="5"/>
      <c r="E221" s="5"/>
      <c r="F221" s="102"/>
    </row>
    <row r="222" spans="2:6" hidden="1" outlineLevel="1" x14ac:dyDescent="0.25">
      <c r="B222" s="101"/>
      <c r="C222" s="27" t="str">
        <f>'8. Reports - Compare'!$L$5</f>
        <v>Attribute Name</v>
      </c>
      <c r="D222" s="5"/>
      <c r="E222" s="5"/>
      <c r="F222" s="102"/>
    </row>
    <row r="223" spans="2:6" hidden="1" outlineLevel="1" x14ac:dyDescent="0.25">
      <c r="B223" s="101"/>
      <c r="C223" s="27" t="str">
        <f>'8. Reports - Compare'!$N$5</f>
        <v>Attribute Physical Name</v>
      </c>
      <c r="D223" s="5"/>
      <c r="E223" s="5"/>
      <c r="F223" s="102"/>
    </row>
    <row r="224" spans="2:6" hidden="1" outlineLevel="1" x14ac:dyDescent="0.25">
      <c r="B224" s="101"/>
      <c r="C224" s="27" t="str">
        <f>'8. Reports - Compare'!$C$5</f>
        <v>Description</v>
      </c>
      <c r="D224" s="5"/>
      <c r="E224" s="5"/>
      <c r="F224" s="102"/>
    </row>
    <row r="225" spans="2:6" hidden="1" outlineLevel="1" x14ac:dyDescent="0.25">
      <c r="B225" s="101"/>
      <c r="C225" s="27">
        <f>'8. Reports - Compare'!$B$41</f>
        <v>0</v>
      </c>
      <c r="D225" s="5"/>
      <c r="E225" s="5"/>
      <c r="F225" s="102"/>
    </row>
    <row r="226" spans="2:6" hidden="1" outlineLevel="1" x14ac:dyDescent="0.25">
      <c r="B226" s="101"/>
      <c r="C226" s="27">
        <f>'8. Reports - Compare'!$B$44</f>
        <v>0</v>
      </c>
      <c r="D226" s="5"/>
      <c r="E226" s="5"/>
      <c r="F226" s="102"/>
    </row>
    <row r="227" spans="2:6" hidden="1" outlineLevel="1" x14ac:dyDescent="0.25">
      <c r="B227" s="101"/>
      <c r="C227" s="27" t="str">
        <f>'8. Reports - Compare'!$B$49 &amp; " (" &amp; '8. Reports - Compare'!$B$48 &amp; ")"</f>
        <v>Metrics ()</v>
      </c>
      <c r="D227" s="5"/>
      <c r="E227" s="5"/>
      <c r="F227" s="102"/>
    </row>
    <row r="228" spans="2:6" hidden="1" outlineLevel="1" x14ac:dyDescent="0.25">
      <c r="B228" s="101"/>
      <c r="C228" s="27">
        <f>'8. Reports - Compare'!$D$49</f>
        <v>0</v>
      </c>
      <c r="D228" s="5"/>
      <c r="E228" s="5"/>
      <c r="F228" s="102"/>
    </row>
    <row r="229" spans="2:6" hidden="1" outlineLevel="1" x14ac:dyDescent="0.25">
      <c r="B229" s="101"/>
      <c r="C229" s="27">
        <f>'8. Reports - Compare'!$G$49</f>
        <v>0</v>
      </c>
      <c r="D229" s="5"/>
      <c r="E229" s="5"/>
      <c r="F229" s="102"/>
    </row>
    <row r="230" spans="2:6" hidden="1" outlineLevel="1" x14ac:dyDescent="0.25">
      <c r="B230" s="101"/>
      <c r="C230" s="27">
        <f>'8. Reports - Compare'!$J$49</f>
        <v>0</v>
      </c>
      <c r="D230" s="5"/>
      <c r="E230" s="5"/>
      <c r="F230" s="102"/>
    </row>
    <row r="231" spans="2:6" hidden="1" outlineLevel="1" x14ac:dyDescent="0.25">
      <c r="B231" s="101"/>
      <c r="C231" s="27">
        <f>'8. Reports - Compare'!$L$49</f>
        <v>0</v>
      </c>
      <c r="D231" s="5"/>
      <c r="E231" s="5"/>
      <c r="F231" s="102"/>
    </row>
    <row r="232" spans="2:6" hidden="1" outlineLevel="1" x14ac:dyDescent="0.25">
      <c r="B232" s="111"/>
      <c r="C232" s="117">
        <f>'8. Reports - Compare'!$N$49</f>
        <v>0</v>
      </c>
      <c r="D232" s="113"/>
      <c r="E232" s="113"/>
      <c r="F232" s="114"/>
    </row>
    <row r="233" spans="2:6" ht="3.75" customHeight="1" x14ac:dyDescent="0.25">
      <c r="B233" s="5"/>
      <c r="C233" s="5"/>
      <c r="D233" s="5"/>
      <c r="E233" s="5"/>
      <c r="F233" s="5"/>
    </row>
    <row r="234" spans="2:6" ht="18.75" customHeight="1" collapsed="1" x14ac:dyDescent="0.25">
      <c r="B234" s="238" t="str">
        <f>'8. Reports - Ranking'!$B$2</f>
        <v>8. Reports - Ranking</v>
      </c>
      <c r="C234" s="238"/>
      <c r="D234" s="238"/>
      <c r="E234" s="238"/>
      <c r="F234" s="97"/>
    </row>
    <row r="235" spans="2:6" ht="3.75" hidden="1" customHeight="1" outlineLevel="1" x14ac:dyDescent="0.25">
      <c r="B235" s="98"/>
      <c r="C235" s="99"/>
      <c r="D235" s="99"/>
      <c r="E235" s="99"/>
      <c r="F235" s="100"/>
    </row>
    <row r="236" spans="2:6" hidden="1" outlineLevel="1" x14ac:dyDescent="0.25">
      <c r="B236" s="101"/>
      <c r="C236" s="228" t="s">
        <v>25</v>
      </c>
      <c r="D236" s="228"/>
      <c r="E236" s="228"/>
      <c r="F236" s="102"/>
    </row>
    <row r="237" spans="2:6" ht="45" hidden="1" customHeight="1" outlineLevel="1" x14ac:dyDescent="0.25">
      <c r="B237" s="103"/>
      <c r="C237" s="237"/>
      <c r="D237" s="237"/>
      <c r="E237" s="237"/>
      <c r="F237" s="104"/>
    </row>
    <row r="238" spans="2:6" ht="3.75" hidden="1" customHeight="1" outlineLevel="1" x14ac:dyDescent="0.25">
      <c r="B238" s="103"/>
      <c r="C238" s="105"/>
      <c r="D238" s="105"/>
      <c r="E238" s="105"/>
      <c r="F238" s="104"/>
    </row>
    <row r="239" spans="2:6" hidden="1" outlineLevel="1" x14ac:dyDescent="0.25">
      <c r="B239" s="103"/>
      <c r="C239" s="6" t="s">
        <v>26</v>
      </c>
      <c r="D239" s="6" t="s">
        <v>27</v>
      </c>
      <c r="E239" s="6" t="s">
        <v>28</v>
      </c>
      <c r="F239" s="115"/>
    </row>
    <row r="240" spans="2:6" hidden="1" outlineLevel="1" x14ac:dyDescent="0.25">
      <c r="B240" s="101"/>
      <c r="C240" s="27" t="str">
        <f>'8. Reports - Ranking'!$B$5</f>
        <v>Name</v>
      </c>
      <c r="D240" s="5"/>
      <c r="E240" s="5"/>
      <c r="F240" s="102"/>
    </row>
    <row r="241" spans="2:6" hidden="1" outlineLevel="1" x14ac:dyDescent="0.25">
      <c r="B241" s="101"/>
      <c r="C241" s="27">
        <f>'8. Reports - Ranking'!$J$5</f>
        <v>0</v>
      </c>
      <c r="D241" s="5"/>
      <c r="E241" s="5"/>
      <c r="F241" s="102"/>
    </row>
    <row r="242" spans="2:6" hidden="1" outlineLevel="1" x14ac:dyDescent="0.25">
      <c r="B242" s="101"/>
      <c r="C242" s="27" t="str">
        <f>'8. Reports - Ranking'!$L$5</f>
        <v>Attribute Space Level Name</v>
      </c>
      <c r="D242" s="5"/>
      <c r="E242" s="5"/>
      <c r="F242" s="102"/>
    </row>
    <row r="243" spans="2:6" hidden="1" outlineLevel="1" x14ac:dyDescent="0.25">
      <c r="B243" s="101"/>
      <c r="C243" s="27" t="str">
        <f>'8. Reports - Ranking'!$C$5</f>
        <v>Description</v>
      </c>
      <c r="D243" s="5"/>
      <c r="E243" s="5"/>
      <c r="F243" s="102"/>
    </row>
    <row r="244" spans="2:6" hidden="1" outlineLevel="1" x14ac:dyDescent="0.25">
      <c r="B244" s="101"/>
      <c r="C244" s="27" t="str">
        <f>'8. Reports - Ranking'!$B$26</f>
        <v>Time Aggregation</v>
      </c>
      <c r="D244" s="5"/>
      <c r="E244" s="5"/>
      <c r="F244" s="102"/>
    </row>
    <row r="245" spans="2:6" hidden="1" outlineLevel="1" x14ac:dyDescent="0.25">
      <c r="B245" s="111"/>
      <c r="C245" s="117" t="str">
        <f>'8. Reports - Ranking'!$B$29</f>
        <v>View/Export Modes</v>
      </c>
      <c r="D245" s="113"/>
      <c r="E245" s="113"/>
      <c r="F245" s="114"/>
    </row>
    <row r="246" spans="2:6" ht="3.75" customHeight="1" x14ac:dyDescent="0.25">
      <c r="B246" s="5"/>
      <c r="C246" s="5"/>
      <c r="D246" s="5"/>
      <c r="E246" s="5"/>
      <c r="F246" s="5"/>
    </row>
    <row r="247" spans="2:6" ht="18.75" customHeight="1" collapsed="1" x14ac:dyDescent="0.25">
      <c r="B247" s="238" t="str">
        <f>'9. BUS Matrix Physical'!$B$2</f>
        <v>9. BUS Matrix Physical</v>
      </c>
      <c r="C247" s="238"/>
      <c r="D247" s="238"/>
      <c r="E247" s="238"/>
      <c r="F247" s="97"/>
    </row>
    <row r="248" spans="2:6" ht="3.75" hidden="1" customHeight="1" outlineLevel="1" x14ac:dyDescent="0.25">
      <c r="B248" s="98"/>
      <c r="C248" s="99"/>
      <c r="D248" s="99"/>
      <c r="E248" s="99"/>
      <c r="F248" s="100"/>
    </row>
    <row r="249" spans="2:6" hidden="1" outlineLevel="1" x14ac:dyDescent="0.25">
      <c r="B249" s="101"/>
      <c r="C249" s="228" t="s">
        <v>25</v>
      </c>
      <c r="D249" s="228"/>
      <c r="E249" s="228"/>
      <c r="F249" s="102"/>
    </row>
    <row r="250" spans="2:6" ht="45" hidden="1" customHeight="1" outlineLevel="1" x14ac:dyDescent="0.25">
      <c r="B250" s="103"/>
      <c r="C250" s="237"/>
      <c r="D250" s="237"/>
      <c r="E250" s="237"/>
      <c r="F250" s="104"/>
    </row>
    <row r="251" spans="2:6" ht="3.75" hidden="1" customHeight="1" outlineLevel="1" x14ac:dyDescent="0.25">
      <c r="B251" s="103"/>
      <c r="C251" s="105"/>
      <c r="D251" s="105"/>
      <c r="E251" s="105"/>
      <c r="F251" s="104"/>
    </row>
    <row r="252" spans="2:6" hidden="1" outlineLevel="1" x14ac:dyDescent="0.25">
      <c r="B252" s="103"/>
      <c r="C252" s="6" t="s">
        <v>26</v>
      </c>
      <c r="D252" s="6" t="s">
        <v>27</v>
      </c>
      <c r="E252" s="6" t="s">
        <v>28</v>
      </c>
      <c r="F252" s="115"/>
    </row>
    <row r="253" spans="2:6" hidden="1" outlineLevel="1" x14ac:dyDescent="0.25">
      <c r="B253" s="101"/>
      <c r="C253" s="27" t="str">
        <f>'9. BUS Matrix Physical'!$B$4</f>
        <v>Physical Classes</v>
      </c>
      <c r="D253" s="5"/>
      <c r="E253" s="5"/>
      <c r="F253" s="102"/>
    </row>
    <row r="254" spans="2:6" hidden="1" outlineLevel="1" x14ac:dyDescent="0.25">
      <c r="B254" s="101"/>
      <c r="C254" s="27" t="str">
        <f>'9. BUS Matrix Physical'!$C$4</f>
        <v>Logical Classes</v>
      </c>
      <c r="D254" s="5"/>
      <c r="E254" s="5"/>
      <c r="F254" s="102"/>
    </row>
    <row r="255" spans="2:6" hidden="1" outlineLevel="1" x14ac:dyDescent="0.25">
      <c r="B255" s="111"/>
      <c r="C255" s="117" t="str">
        <f>'9. BUS Matrix Physical'!$D$4</f>
        <v>Dimensions</v>
      </c>
      <c r="D255" s="113"/>
      <c r="E255" s="113"/>
      <c r="F255" s="114"/>
    </row>
    <row r="256" spans="2:6" ht="7.5" customHeight="1" x14ac:dyDescent="0.25"/>
  </sheetData>
  <sheetProtection password="E2C0" sheet="1" objects="1" scenarios="1" formatRows="0"/>
  <mergeCells count="55">
    <mergeCell ref="B90:E90"/>
    <mergeCell ref="C92:E92"/>
    <mergeCell ref="B2:E2"/>
    <mergeCell ref="B22:E22"/>
    <mergeCell ref="B36:E36"/>
    <mergeCell ref="C25:E25"/>
    <mergeCell ref="C24:E24"/>
    <mergeCell ref="C12:E12"/>
    <mergeCell ref="D17:E17"/>
    <mergeCell ref="C10:E10"/>
    <mergeCell ref="C13:E13"/>
    <mergeCell ref="B4:E4"/>
    <mergeCell ref="C6:E6"/>
    <mergeCell ref="C7:E7"/>
    <mergeCell ref="C9:E9"/>
    <mergeCell ref="C15:E15"/>
    <mergeCell ref="B46:E46"/>
    <mergeCell ref="C48:E48"/>
    <mergeCell ref="C49:E49"/>
    <mergeCell ref="B64:E64"/>
    <mergeCell ref="C38:E38"/>
    <mergeCell ref="C39:E39"/>
    <mergeCell ref="B150:E150"/>
    <mergeCell ref="C66:E66"/>
    <mergeCell ref="C67:E67"/>
    <mergeCell ref="B78:E78"/>
    <mergeCell ref="C80:E80"/>
    <mergeCell ref="C81:E81"/>
    <mergeCell ref="B108:E108"/>
    <mergeCell ref="C110:E110"/>
    <mergeCell ref="C111:E111"/>
    <mergeCell ref="B125:E125"/>
    <mergeCell ref="C127:E127"/>
    <mergeCell ref="C128:E128"/>
    <mergeCell ref="C93:E93"/>
    <mergeCell ref="B98:E98"/>
    <mergeCell ref="C100:E100"/>
    <mergeCell ref="C101:E101"/>
    <mergeCell ref="B234:E234"/>
    <mergeCell ref="C152:E152"/>
    <mergeCell ref="C153:E153"/>
    <mergeCell ref="B168:E168"/>
    <mergeCell ref="C170:E170"/>
    <mergeCell ref="C171:E171"/>
    <mergeCell ref="B186:E186"/>
    <mergeCell ref="C188:E188"/>
    <mergeCell ref="C189:E189"/>
    <mergeCell ref="B210:E210"/>
    <mergeCell ref="C212:E212"/>
    <mergeCell ref="C213:E213"/>
    <mergeCell ref="C236:E236"/>
    <mergeCell ref="C237:E237"/>
    <mergeCell ref="B247:E247"/>
    <mergeCell ref="C249:E249"/>
    <mergeCell ref="C250:E250"/>
  </mergeCells>
  <pageMargins left="0.7" right="0.7" top="0.75" bottom="0.75" header="0.3" footer="0.3"/>
  <pageSetup paperSize="9" orientation="portrait" horizontalDpi="4294967295" verticalDpi="4294967295" r:id="rId1"/>
  <headerFooter>
    <oddFooter>&amp;L_x000D_&amp;1#&amp;"Calibri"&amp;10&amp;K000000 Publico</oddFooter>
  </headerFooter>
  <ignoredErrors>
    <ignoredError sqref="C28:C34 C61 C70:C76 C84:C88 C114:C123 C131:C148 C192:C208 C216:C232 C240:C245 C253:C255 C156:C166 C174:C184 C52:C59 C62"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AuxData!$K$6:$K$53</xm:f>
          </x14:formula1>
          <xm:sqref>B256:B704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550"/>
  <sheetViews>
    <sheetView showGridLines="0" zoomScale="90" zoomScaleNormal="90" workbookViewId="0">
      <selection activeCell="D25" sqref="D25"/>
    </sheetView>
  </sheetViews>
  <sheetFormatPr defaultColWidth="0" defaultRowHeight="15" x14ac:dyDescent="0.25"/>
  <cols>
    <col min="1" max="1" width="1.28515625" customWidth="1"/>
    <col min="2" max="2" width="24" style="59" customWidth="1"/>
    <col min="3" max="3" width="56.28515625" style="59" customWidth="1"/>
    <col min="4" max="4" width="103.28515625" style="59" customWidth="1"/>
    <col min="5" max="5" width="1.28515625" customWidth="1"/>
    <col min="6" max="16384" width="9" hidden="1"/>
  </cols>
  <sheetData>
    <row r="1" spans="2:16" ht="7.5" customHeight="1" x14ac:dyDescent="0.25">
      <c r="B1"/>
      <c r="C1"/>
      <c r="D1"/>
    </row>
    <row r="2" spans="2:16" ht="26.25" customHeight="1" x14ac:dyDescent="0.25">
      <c r="B2" s="239" t="s">
        <v>30</v>
      </c>
      <c r="C2" s="239"/>
      <c r="D2" s="239"/>
      <c r="E2" s="4"/>
      <c r="F2" s="4"/>
      <c r="G2" s="4"/>
      <c r="H2" s="4"/>
      <c r="I2" s="4"/>
      <c r="J2" s="4"/>
      <c r="K2" s="4"/>
      <c r="L2" s="4"/>
      <c r="M2" s="4"/>
      <c r="N2" s="4"/>
      <c r="O2" s="4"/>
      <c r="P2" s="4"/>
    </row>
    <row r="3" spans="2:16" ht="3.75" customHeight="1" x14ac:dyDescent="0.25">
      <c r="B3"/>
      <c r="C3"/>
      <c r="D3"/>
    </row>
    <row r="4" spans="2:16" ht="18.75" customHeight="1" x14ac:dyDescent="0.25">
      <c r="B4" s="2" t="s">
        <v>31</v>
      </c>
      <c r="C4" s="2" t="s">
        <v>2</v>
      </c>
      <c r="D4" s="2" t="s">
        <v>25</v>
      </c>
    </row>
    <row r="5" spans="2:16" s="59" customFormat="1" ht="20.25" customHeight="1" x14ac:dyDescent="0.25">
      <c r="B5" s="58" t="s">
        <v>32</v>
      </c>
      <c r="C5" s="58" t="s">
        <v>33</v>
      </c>
      <c r="D5" s="58"/>
    </row>
    <row r="6" spans="2:16" s="59" customFormat="1" ht="20.25" customHeight="1" x14ac:dyDescent="0.25">
      <c r="B6" s="58" t="s">
        <v>32</v>
      </c>
      <c r="C6" s="58" t="s">
        <v>309</v>
      </c>
      <c r="D6" s="58" t="s">
        <v>34</v>
      </c>
    </row>
    <row r="7" spans="2:16" s="59" customFormat="1" ht="20.25" customHeight="1" x14ac:dyDescent="0.25">
      <c r="B7" s="58" t="s">
        <v>32</v>
      </c>
      <c r="C7" s="58" t="s">
        <v>310</v>
      </c>
      <c r="D7" s="58" t="s">
        <v>34</v>
      </c>
    </row>
    <row r="8" spans="2:16" s="59" customFormat="1" ht="20.25" customHeight="1" x14ac:dyDescent="0.25">
      <c r="B8" s="58" t="s">
        <v>32</v>
      </c>
      <c r="C8" s="58" t="s">
        <v>37</v>
      </c>
      <c r="D8" s="58"/>
    </row>
    <row r="9" spans="2:16" s="59" customFormat="1" ht="20.25" customHeight="1" x14ac:dyDescent="0.25">
      <c r="B9" s="58" t="s">
        <v>32</v>
      </c>
      <c r="C9" s="58" t="s">
        <v>311</v>
      </c>
      <c r="D9" s="58"/>
    </row>
    <row r="10" spans="2:16" s="59" customFormat="1" ht="20.25" customHeight="1" x14ac:dyDescent="0.25">
      <c r="B10" s="58" t="s">
        <v>32</v>
      </c>
      <c r="C10" s="58" t="s">
        <v>11962</v>
      </c>
      <c r="D10" s="58"/>
    </row>
    <row r="11" spans="2:16" s="59" customFormat="1" ht="20.25" customHeight="1" x14ac:dyDescent="0.25">
      <c r="B11" s="58" t="s">
        <v>32</v>
      </c>
      <c r="C11" s="58" t="s">
        <v>145</v>
      </c>
      <c r="D11" s="58" t="s">
        <v>146</v>
      </c>
    </row>
    <row r="12" spans="2:16" s="59" customFormat="1" ht="20.25" customHeight="1" x14ac:dyDescent="0.25">
      <c r="B12" s="58" t="s">
        <v>32</v>
      </c>
      <c r="C12" s="58" t="s">
        <v>147</v>
      </c>
      <c r="D12" s="58" t="s">
        <v>148</v>
      </c>
    </row>
    <row r="13" spans="2:16" s="59" customFormat="1" ht="20.25" customHeight="1" x14ac:dyDescent="0.25">
      <c r="B13" s="58" t="s">
        <v>32</v>
      </c>
      <c r="C13" s="58" t="s">
        <v>38</v>
      </c>
      <c r="D13" s="58" t="s">
        <v>39</v>
      </c>
    </row>
    <row r="14" spans="2:16" s="59" customFormat="1" ht="20.25" customHeight="1" x14ac:dyDescent="0.25">
      <c r="B14" s="58" t="s">
        <v>32</v>
      </c>
      <c r="C14" s="58" t="s">
        <v>40</v>
      </c>
      <c r="D14" s="58" t="s">
        <v>41</v>
      </c>
    </row>
    <row r="15" spans="2:16" s="59" customFormat="1" ht="20.25" customHeight="1" x14ac:dyDescent="0.25">
      <c r="B15" s="58" t="s">
        <v>32</v>
      </c>
      <c r="C15" s="58" t="s">
        <v>42</v>
      </c>
      <c r="D15" s="58"/>
    </row>
    <row r="16" spans="2:16" s="59" customFormat="1" ht="20.25" customHeight="1" x14ac:dyDescent="0.25">
      <c r="B16" s="58" t="s">
        <v>32</v>
      </c>
      <c r="C16" s="58" t="s">
        <v>43</v>
      </c>
      <c r="D16" s="58" t="s">
        <v>44</v>
      </c>
    </row>
    <row r="17" spans="2:4" s="59" customFormat="1" ht="20.25" customHeight="1" x14ac:dyDescent="0.25">
      <c r="B17" s="58" t="s">
        <v>32</v>
      </c>
      <c r="C17" s="58" t="s">
        <v>45</v>
      </c>
      <c r="D17" s="58" t="s">
        <v>46</v>
      </c>
    </row>
    <row r="18" spans="2:4" s="59" customFormat="1" ht="20.25" customHeight="1" x14ac:dyDescent="0.25">
      <c r="B18" s="58" t="s">
        <v>32</v>
      </c>
      <c r="C18" s="58" t="s">
        <v>12045</v>
      </c>
      <c r="D18" s="58" t="s">
        <v>48</v>
      </c>
    </row>
    <row r="19" spans="2:4" s="59" customFormat="1" ht="20.25" customHeight="1" x14ac:dyDescent="0.25">
      <c r="B19" s="58" t="s">
        <v>32</v>
      </c>
      <c r="C19" s="58" t="s">
        <v>12046</v>
      </c>
      <c r="D19" s="58" t="s">
        <v>50</v>
      </c>
    </row>
    <row r="20" spans="2:4" s="59" customFormat="1" ht="20.25" customHeight="1" x14ac:dyDescent="0.25">
      <c r="B20" s="58" t="s">
        <v>32</v>
      </c>
      <c r="C20" s="58" t="s">
        <v>51</v>
      </c>
      <c r="D20" s="58" t="s">
        <v>52</v>
      </c>
    </row>
    <row r="21" spans="2:4" s="59" customFormat="1" ht="20.25" customHeight="1" x14ac:dyDescent="0.25">
      <c r="B21" s="58" t="s">
        <v>32</v>
      </c>
      <c r="C21" s="58" t="s">
        <v>53</v>
      </c>
      <c r="D21" s="58" t="s">
        <v>54</v>
      </c>
    </row>
    <row r="22" spans="2:4" s="59" customFormat="1" ht="20.25" customHeight="1" x14ac:dyDescent="0.25">
      <c r="B22" s="58" t="s">
        <v>32</v>
      </c>
      <c r="C22" s="58" t="s">
        <v>55</v>
      </c>
      <c r="D22" s="58" t="s">
        <v>56</v>
      </c>
    </row>
    <row r="23" spans="2:4" s="59" customFormat="1" ht="20.25" customHeight="1" x14ac:dyDescent="0.25">
      <c r="B23" s="58" t="s">
        <v>32</v>
      </c>
      <c r="C23" s="58" t="s">
        <v>57</v>
      </c>
      <c r="D23" s="58" t="s">
        <v>58</v>
      </c>
    </row>
    <row r="24" spans="2:4" s="59" customFormat="1" ht="20.25" customHeight="1" x14ac:dyDescent="0.25">
      <c r="B24" s="58" t="s">
        <v>32</v>
      </c>
      <c r="C24" s="58" t="s">
        <v>59</v>
      </c>
      <c r="D24" s="58" t="s">
        <v>60</v>
      </c>
    </row>
    <row r="25" spans="2:4" s="59" customFormat="1" ht="20.25" customHeight="1" x14ac:dyDescent="0.25">
      <c r="B25" s="58" t="s">
        <v>32</v>
      </c>
      <c r="C25" s="58" t="s">
        <v>61</v>
      </c>
      <c r="D25" s="58" t="s">
        <v>62</v>
      </c>
    </row>
    <row r="26" spans="2:4" s="59" customFormat="1" ht="20.25" customHeight="1" x14ac:dyDescent="0.25">
      <c r="B26" s="58" t="s">
        <v>32</v>
      </c>
      <c r="C26" s="58" t="s">
        <v>63</v>
      </c>
      <c r="D26" s="58" t="s">
        <v>64</v>
      </c>
    </row>
    <row r="27" spans="2:4" s="59" customFormat="1" ht="20.25" customHeight="1" x14ac:dyDescent="0.25">
      <c r="B27" s="58" t="s">
        <v>32</v>
      </c>
      <c r="C27" s="58" t="s">
        <v>65</v>
      </c>
      <c r="D27" s="58" t="s">
        <v>66</v>
      </c>
    </row>
    <row r="28" spans="2:4" s="59" customFormat="1" ht="20.25" customHeight="1" x14ac:dyDescent="0.25">
      <c r="B28" s="58" t="s">
        <v>32</v>
      </c>
      <c r="C28" s="58" t="s">
        <v>67</v>
      </c>
      <c r="D28" s="58" t="s">
        <v>68</v>
      </c>
    </row>
    <row r="29" spans="2:4" s="59" customFormat="1" ht="20.25" customHeight="1" x14ac:dyDescent="0.25">
      <c r="B29" s="58" t="s">
        <v>32</v>
      </c>
      <c r="C29" s="58" t="s">
        <v>69</v>
      </c>
      <c r="D29" s="58" t="s">
        <v>70</v>
      </c>
    </row>
    <row r="30" spans="2:4" s="59" customFormat="1" ht="20.25" customHeight="1" x14ac:dyDescent="0.25">
      <c r="B30" s="58" t="s">
        <v>32</v>
      </c>
      <c r="C30" s="58" t="s">
        <v>71</v>
      </c>
      <c r="D30" s="58" t="s">
        <v>72</v>
      </c>
    </row>
    <row r="31" spans="2:4" s="59" customFormat="1" ht="20.25" customHeight="1" x14ac:dyDescent="0.25">
      <c r="B31" s="58" t="s">
        <v>32</v>
      </c>
      <c r="C31" s="58" t="s">
        <v>73</v>
      </c>
      <c r="D31" s="58" t="s">
        <v>74</v>
      </c>
    </row>
    <row r="32" spans="2:4" s="59" customFormat="1" ht="20.25" customHeight="1" x14ac:dyDescent="0.25">
      <c r="B32" s="58" t="s">
        <v>32</v>
      </c>
      <c r="C32" s="58" t="s">
        <v>75</v>
      </c>
      <c r="D32" s="58" t="s">
        <v>76</v>
      </c>
    </row>
    <row r="33" spans="2:4" s="59" customFormat="1" ht="20.25" customHeight="1" x14ac:dyDescent="0.25">
      <c r="B33" s="58" t="s">
        <v>32</v>
      </c>
      <c r="C33" s="58" t="s">
        <v>77</v>
      </c>
      <c r="D33" s="58" t="s">
        <v>78</v>
      </c>
    </row>
    <row r="34" spans="2:4" s="59" customFormat="1" ht="20.25" customHeight="1" x14ac:dyDescent="0.25">
      <c r="B34" s="58" t="s">
        <v>32</v>
      </c>
      <c r="C34" s="58" t="s">
        <v>79</v>
      </c>
      <c r="D34" s="58" t="s">
        <v>80</v>
      </c>
    </row>
    <row r="35" spans="2:4" s="59" customFormat="1" ht="20.25" customHeight="1" x14ac:dyDescent="0.25">
      <c r="B35" s="58" t="s">
        <v>32</v>
      </c>
      <c r="C35" s="58" t="s">
        <v>81</v>
      </c>
      <c r="D35" s="58" t="s">
        <v>82</v>
      </c>
    </row>
    <row r="36" spans="2:4" s="59" customFormat="1" ht="20.25" customHeight="1" x14ac:dyDescent="0.25">
      <c r="B36" s="58" t="s">
        <v>32</v>
      </c>
      <c r="C36" s="58" t="s">
        <v>83</v>
      </c>
      <c r="D36" s="58" t="s">
        <v>84</v>
      </c>
    </row>
    <row r="37" spans="2:4" s="59" customFormat="1" ht="20.25" customHeight="1" x14ac:dyDescent="0.25">
      <c r="B37" s="58" t="s">
        <v>32</v>
      </c>
      <c r="C37" s="58" t="s">
        <v>85</v>
      </c>
      <c r="D37" s="58" t="s">
        <v>86</v>
      </c>
    </row>
    <row r="38" spans="2:4" s="59" customFormat="1" ht="20.25" customHeight="1" x14ac:dyDescent="0.25">
      <c r="B38" s="58" t="s">
        <v>32</v>
      </c>
      <c r="C38" s="58" t="s">
        <v>87</v>
      </c>
      <c r="D38" s="58" t="s">
        <v>88</v>
      </c>
    </row>
    <row r="39" spans="2:4" s="59" customFormat="1" ht="20.25" customHeight="1" x14ac:dyDescent="0.25">
      <c r="B39" s="58" t="s">
        <v>32</v>
      </c>
      <c r="C39" s="58" t="s">
        <v>89</v>
      </c>
      <c r="D39" s="58" t="s">
        <v>90</v>
      </c>
    </row>
    <row r="40" spans="2:4" s="59" customFormat="1" ht="20.25" customHeight="1" x14ac:dyDescent="0.25">
      <c r="B40" s="58" t="s">
        <v>32</v>
      </c>
      <c r="C40" s="58" t="s">
        <v>93</v>
      </c>
      <c r="D40" s="58" t="s">
        <v>94</v>
      </c>
    </row>
    <row r="41" spans="2:4" s="59" customFormat="1" ht="20.25" customHeight="1" x14ac:dyDescent="0.25">
      <c r="B41" s="58" t="s">
        <v>32</v>
      </c>
      <c r="C41" s="58" t="s">
        <v>95</v>
      </c>
      <c r="D41" s="58" t="s">
        <v>96</v>
      </c>
    </row>
    <row r="42" spans="2:4" s="59" customFormat="1" ht="20.25" customHeight="1" x14ac:dyDescent="0.25">
      <c r="B42" s="58" t="s">
        <v>32</v>
      </c>
      <c r="C42" s="58" t="s">
        <v>97</v>
      </c>
      <c r="D42" s="58" t="s">
        <v>98</v>
      </c>
    </row>
    <row r="43" spans="2:4" s="59" customFormat="1" ht="20.25" customHeight="1" x14ac:dyDescent="0.25">
      <c r="B43" s="58" t="s">
        <v>32</v>
      </c>
      <c r="C43" s="58" t="s">
        <v>99</v>
      </c>
      <c r="D43" s="58" t="s">
        <v>100</v>
      </c>
    </row>
    <row r="44" spans="2:4" s="59" customFormat="1" ht="20.25" customHeight="1" x14ac:dyDescent="0.25">
      <c r="B44" s="58" t="s">
        <v>32</v>
      </c>
      <c r="C44" s="58" t="s">
        <v>101</v>
      </c>
      <c r="D44" s="58" t="s">
        <v>102</v>
      </c>
    </row>
    <row r="45" spans="2:4" s="59" customFormat="1" ht="20.25" customHeight="1" x14ac:dyDescent="0.25">
      <c r="B45" s="58" t="s">
        <v>32</v>
      </c>
      <c r="C45" s="58" t="s">
        <v>103</v>
      </c>
      <c r="D45" s="58" t="s">
        <v>104</v>
      </c>
    </row>
    <row r="46" spans="2:4" s="59" customFormat="1" ht="20.25" customHeight="1" x14ac:dyDescent="0.25">
      <c r="B46" s="58" t="s">
        <v>32</v>
      </c>
      <c r="C46" s="58" t="s">
        <v>105</v>
      </c>
      <c r="D46" s="58" t="s">
        <v>106</v>
      </c>
    </row>
    <row r="47" spans="2:4" s="59" customFormat="1" ht="20.25" customHeight="1" x14ac:dyDescent="0.25">
      <c r="B47" s="58" t="s">
        <v>32</v>
      </c>
      <c r="C47" s="58" t="s">
        <v>107</v>
      </c>
      <c r="D47" s="58" t="s">
        <v>108</v>
      </c>
    </row>
    <row r="48" spans="2:4" s="59" customFormat="1" ht="20.25" customHeight="1" x14ac:dyDescent="0.25">
      <c r="B48" s="58" t="s">
        <v>32</v>
      </c>
      <c r="C48" s="58" t="s">
        <v>109</v>
      </c>
      <c r="D48" s="58" t="s">
        <v>110</v>
      </c>
    </row>
    <row r="49" spans="2:4" s="59" customFormat="1" ht="20.25" customHeight="1" x14ac:dyDescent="0.25">
      <c r="B49" s="58" t="s">
        <v>32</v>
      </c>
      <c r="C49" s="58" t="s">
        <v>111</v>
      </c>
      <c r="D49" s="58" t="s">
        <v>112</v>
      </c>
    </row>
    <row r="50" spans="2:4" s="59" customFormat="1" ht="20.25" customHeight="1" x14ac:dyDescent="0.25">
      <c r="B50" s="58" t="s">
        <v>32</v>
      </c>
      <c r="C50" s="58" t="s">
        <v>113</v>
      </c>
      <c r="D50" s="58" t="s">
        <v>114</v>
      </c>
    </row>
    <row r="51" spans="2:4" s="59" customFormat="1" ht="20.25" customHeight="1" x14ac:dyDescent="0.25">
      <c r="B51" s="58" t="s">
        <v>32</v>
      </c>
      <c r="C51" s="58" t="s">
        <v>115</v>
      </c>
      <c r="D51" s="58" t="s">
        <v>116</v>
      </c>
    </row>
    <row r="52" spans="2:4" s="59" customFormat="1" ht="20.25" customHeight="1" x14ac:dyDescent="0.25">
      <c r="B52" s="58" t="s">
        <v>32</v>
      </c>
      <c r="C52" s="58" t="s">
        <v>117</v>
      </c>
      <c r="D52" s="58" t="s">
        <v>118</v>
      </c>
    </row>
    <row r="53" spans="2:4" s="59" customFormat="1" ht="20.25" customHeight="1" x14ac:dyDescent="0.25">
      <c r="B53" s="58" t="s">
        <v>32</v>
      </c>
      <c r="C53" s="58" t="s">
        <v>119</v>
      </c>
      <c r="D53" s="58" t="s">
        <v>120</v>
      </c>
    </row>
    <row r="54" spans="2:4" s="59" customFormat="1" ht="20.25" customHeight="1" x14ac:dyDescent="0.25">
      <c r="B54" s="58" t="s">
        <v>32</v>
      </c>
      <c r="C54" s="58" t="s">
        <v>121</v>
      </c>
      <c r="D54" s="58" t="s">
        <v>122</v>
      </c>
    </row>
    <row r="55" spans="2:4" s="59" customFormat="1" ht="20.25" customHeight="1" x14ac:dyDescent="0.25">
      <c r="B55" s="58" t="s">
        <v>32</v>
      </c>
      <c r="C55" s="58" t="s">
        <v>123</v>
      </c>
      <c r="D55" s="58" t="s">
        <v>124</v>
      </c>
    </row>
    <row r="56" spans="2:4" s="59" customFormat="1" ht="20.25" customHeight="1" x14ac:dyDescent="0.25">
      <c r="B56" s="58" t="s">
        <v>32</v>
      </c>
      <c r="C56" s="58" t="s">
        <v>133</v>
      </c>
      <c r="D56" s="58" t="s">
        <v>134</v>
      </c>
    </row>
    <row r="57" spans="2:4" s="59" customFormat="1" ht="20.25" customHeight="1" x14ac:dyDescent="0.25">
      <c r="B57" s="58" t="s">
        <v>32</v>
      </c>
      <c r="C57" s="58" t="s">
        <v>135</v>
      </c>
      <c r="D57" s="58" t="s">
        <v>136</v>
      </c>
    </row>
    <row r="58" spans="2:4" s="59" customFormat="1" ht="20.25" customHeight="1" x14ac:dyDescent="0.25">
      <c r="B58" s="58" t="s">
        <v>32</v>
      </c>
      <c r="C58" s="58" t="s">
        <v>137</v>
      </c>
      <c r="D58" s="58" t="s">
        <v>138</v>
      </c>
    </row>
    <row r="59" spans="2:4" s="59" customFormat="1" ht="20.25" customHeight="1" x14ac:dyDescent="0.25">
      <c r="B59" s="58" t="s">
        <v>32</v>
      </c>
      <c r="C59" s="58" t="s">
        <v>139</v>
      </c>
      <c r="D59" s="58" t="s">
        <v>140</v>
      </c>
    </row>
    <row r="60" spans="2:4" s="59" customFormat="1" ht="20.25" customHeight="1" x14ac:dyDescent="0.25">
      <c r="B60" s="58" t="s">
        <v>32</v>
      </c>
      <c r="C60" s="58" t="s">
        <v>141</v>
      </c>
      <c r="D60" s="58" t="s">
        <v>142</v>
      </c>
    </row>
    <row r="61" spans="2:4" s="59" customFormat="1" ht="20.25" customHeight="1" x14ac:dyDescent="0.25">
      <c r="B61" s="58" t="s">
        <v>32</v>
      </c>
      <c r="C61" s="58" t="s">
        <v>143</v>
      </c>
      <c r="D61" s="58" t="s">
        <v>144</v>
      </c>
    </row>
    <row r="62" spans="2:4" s="59" customFormat="1" ht="20.25" customHeight="1" x14ac:dyDescent="0.25">
      <c r="B62" s="58" t="s">
        <v>32</v>
      </c>
      <c r="C62" s="58" t="s">
        <v>149</v>
      </c>
      <c r="D62" s="58" t="s">
        <v>150</v>
      </c>
    </row>
    <row r="63" spans="2:4" s="59" customFormat="1" ht="20.25" customHeight="1" x14ac:dyDescent="0.25">
      <c r="B63" s="58" t="s">
        <v>32</v>
      </c>
      <c r="C63" s="58" t="s">
        <v>151</v>
      </c>
      <c r="D63" s="58" t="s">
        <v>152</v>
      </c>
    </row>
    <row r="64" spans="2:4" s="59" customFormat="1" ht="20.25" customHeight="1" x14ac:dyDescent="0.25">
      <c r="B64" s="58" t="s">
        <v>32</v>
      </c>
      <c r="C64" s="58" t="s">
        <v>153</v>
      </c>
      <c r="D64" s="58" t="s">
        <v>154</v>
      </c>
    </row>
    <row r="65" spans="2:4" s="59" customFormat="1" ht="20.25" customHeight="1" x14ac:dyDescent="0.25">
      <c r="B65" s="58" t="s">
        <v>32</v>
      </c>
      <c r="C65" s="58" t="s">
        <v>159</v>
      </c>
      <c r="D65" s="58" t="s">
        <v>160</v>
      </c>
    </row>
    <row r="66" spans="2:4" s="59" customFormat="1" ht="20.25" customHeight="1" x14ac:dyDescent="0.25">
      <c r="B66" s="58" t="s">
        <v>32</v>
      </c>
      <c r="C66" s="58" t="s">
        <v>163</v>
      </c>
      <c r="D66" s="58" t="s">
        <v>164</v>
      </c>
    </row>
    <row r="67" spans="2:4" s="59" customFormat="1" ht="20.25" customHeight="1" x14ac:dyDescent="0.25">
      <c r="B67" s="58" t="s">
        <v>32</v>
      </c>
      <c r="C67" s="58" t="s">
        <v>165</v>
      </c>
      <c r="D67" s="58" t="s">
        <v>166</v>
      </c>
    </row>
    <row r="68" spans="2:4" s="59" customFormat="1" ht="20.25" customHeight="1" x14ac:dyDescent="0.25">
      <c r="B68" s="58" t="s">
        <v>32</v>
      </c>
      <c r="C68" s="58" t="s">
        <v>167</v>
      </c>
      <c r="D68" s="58" t="s">
        <v>168</v>
      </c>
    </row>
    <row r="69" spans="2:4" s="59" customFormat="1" ht="20.25" customHeight="1" x14ac:dyDescent="0.25">
      <c r="B69" s="58" t="s">
        <v>32</v>
      </c>
      <c r="C69" s="58" t="s">
        <v>169</v>
      </c>
      <c r="D69" s="58" t="s">
        <v>170</v>
      </c>
    </row>
    <row r="70" spans="2:4" s="59" customFormat="1" ht="20.25" customHeight="1" x14ac:dyDescent="0.25">
      <c r="B70" s="58" t="s">
        <v>32</v>
      </c>
      <c r="C70" s="58" t="s">
        <v>171</v>
      </c>
      <c r="D70" s="58" t="s">
        <v>172</v>
      </c>
    </row>
    <row r="71" spans="2:4" s="59" customFormat="1" ht="20.25" customHeight="1" x14ac:dyDescent="0.25">
      <c r="B71" s="58" t="s">
        <v>32</v>
      </c>
      <c r="C71" s="58" t="s">
        <v>173</v>
      </c>
      <c r="D71" s="58" t="s">
        <v>174</v>
      </c>
    </row>
    <row r="72" spans="2:4" s="59" customFormat="1" ht="20.25" customHeight="1" x14ac:dyDescent="0.25">
      <c r="B72" s="58" t="s">
        <v>32</v>
      </c>
      <c r="C72" s="58" t="s">
        <v>175</v>
      </c>
      <c r="D72" s="58" t="s">
        <v>176</v>
      </c>
    </row>
    <row r="73" spans="2:4" s="59" customFormat="1" ht="20.25" customHeight="1" x14ac:dyDescent="0.25">
      <c r="B73" s="58" t="s">
        <v>32</v>
      </c>
      <c r="C73" s="58" t="s">
        <v>177</v>
      </c>
      <c r="D73" s="58" t="s">
        <v>178</v>
      </c>
    </row>
    <row r="74" spans="2:4" s="59" customFormat="1" ht="20.25" customHeight="1" x14ac:dyDescent="0.25">
      <c r="B74" s="58" t="s">
        <v>32</v>
      </c>
      <c r="C74" s="58" t="s">
        <v>179</v>
      </c>
      <c r="D74" s="58" t="s">
        <v>180</v>
      </c>
    </row>
    <row r="75" spans="2:4" s="59" customFormat="1" ht="20.25" customHeight="1" x14ac:dyDescent="0.25">
      <c r="B75" s="58" t="s">
        <v>32</v>
      </c>
      <c r="C75" s="58" t="s">
        <v>187</v>
      </c>
      <c r="D75" s="58" t="s">
        <v>188</v>
      </c>
    </row>
    <row r="76" spans="2:4" s="59" customFormat="1" ht="20.25" customHeight="1" x14ac:dyDescent="0.25">
      <c r="B76" s="58" t="s">
        <v>32</v>
      </c>
      <c r="C76" s="58" t="s">
        <v>339</v>
      </c>
      <c r="D76" s="58" t="s">
        <v>126</v>
      </c>
    </row>
    <row r="77" spans="2:4" s="59" customFormat="1" ht="20.25" customHeight="1" x14ac:dyDescent="0.25">
      <c r="B77" s="58" t="s">
        <v>32</v>
      </c>
      <c r="C77" s="58" t="s">
        <v>341</v>
      </c>
      <c r="D77" s="58" t="s">
        <v>128</v>
      </c>
    </row>
    <row r="78" spans="2:4" s="59" customFormat="1" ht="20.25" customHeight="1" x14ac:dyDescent="0.25">
      <c r="B78" s="58" t="s">
        <v>32</v>
      </c>
      <c r="C78" s="58" t="s">
        <v>342</v>
      </c>
      <c r="D78" s="58" t="s">
        <v>130</v>
      </c>
    </row>
    <row r="79" spans="2:4" s="59" customFormat="1" ht="20.25" customHeight="1" x14ac:dyDescent="0.25">
      <c r="B79" s="58" t="s">
        <v>32</v>
      </c>
      <c r="C79" s="58" t="s">
        <v>343</v>
      </c>
      <c r="D79" s="58" t="s">
        <v>132</v>
      </c>
    </row>
    <row r="80" spans="2:4" s="59" customFormat="1" ht="20.25" customHeight="1" x14ac:dyDescent="0.25">
      <c r="B80" s="58" t="s">
        <v>32</v>
      </c>
      <c r="C80" s="58" t="s">
        <v>344</v>
      </c>
      <c r="D80" s="58" t="s">
        <v>156</v>
      </c>
    </row>
    <row r="81" spans="2:4" s="59" customFormat="1" ht="20.25" customHeight="1" x14ac:dyDescent="0.25">
      <c r="B81" s="58" t="s">
        <v>32</v>
      </c>
      <c r="C81" s="58" t="s">
        <v>345</v>
      </c>
      <c r="D81" s="58" t="s">
        <v>158</v>
      </c>
    </row>
    <row r="82" spans="2:4" s="59" customFormat="1" ht="20.25" customHeight="1" x14ac:dyDescent="0.25">
      <c r="B82" s="58" t="s">
        <v>32</v>
      </c>
      <c r="C82" s="58" t="s">
        <v>346</v>
      </c>
      <c r="D82" s="58" t="s">
        <v>162</v>
      </c>
    </row>
    <row r="83" spans="2:4" s="59" customFormat="1" ht="20.25" customHeight="1" x14ac:dyDescent="0.25">
      <c r="B83" s="58" t="s">
        <v>32</v>
      </c>
      <c r="C83" s="58" t="s">
        <v>347</v>
      </c>
      <c r="D83" s="58" t="s">
        <v>182</v>
      </c>
    </row>
    <row r="84" spans="2:4" s="59" customFormat="1" ht="20.25" customHeight="1" x14ac:dyDescent="0.25">
      <c r="B84" s="58" t="s">
        <v>32</v>
      </c>
      <c r="C84" s="58" t="s">
        <v>348</v>
      </c>
      <c r="D84" s="58" t="s">
        <v>184</v>
      </c>
    </row>
    <row r="85" spans="2:4" s="59" customFormat="1" ht="20.25" customHeight="1" x14ac:dyDescent="0.25">
      <c r="B85" s="58" t="s">
        <v>32</v>
      </c>
      <c r="C85" s="58" t="s">
        <v>349</v>
      </c>
      <c r="D85" s="58" t="s">
        <v>190</v>
      </c>
    </row>
    <row r="86" spans="2:4" s="59" customFormat="1" ht="20.25" customHeight="1" x14ac:dyDescent="0.25">
      <c r="B86" s="58" t="s">
        <v>32</v>
      </c>
      <c r="C86" s="58" t="s">
        <v>350</v>
      </c>
      <c r="D86" s="58" t="s">
        <v>192</v>
      </c>
    </row>
    <row r="87" spans="2:4" s="59" customFormat="1" ht="20.25" customHeight="1" x14ac:dyDescent="0.25">
      <c r="B87" s="58" t="s">
        <v>32</v>
      </c>
      <c r="C87" s="58" t="s">
        <v>351</v>
      </c>
      <c r="D87" s="58"/>
    </row>
    <row r="88" spans="2:4" s="59" customFormat="1" ht="20.25" customHeight="1" x14ac:dyDescent="0.25">
      <c r="B88" s="58" t="s">
        <v>32</v>
      </c>
      <c r="C88" s="58" t="s">
        <v>352</v>
      </c>
      <c r="D88" s="58" t="s">
        <v>126</v>
      </c>
    </row>
    <row r="89" spans="2:4" s="59" customFormat="1" ht="20.25" customHeight="1" x14ac:dyDescent="0.25">
      <c r="B89" s="58" t="s">
        <v>32</v>
      </c>
      <c r="C89" s="58" t="s">
        <v>353</v>
      </c>
      <c r="D89" s="58" t="s">
        <v>128</v>
      </c>
    </row>
    <row r="90" spans="2:4" s="59" customFormat="1" ht="20.25" customHeight="1" x14ac:dyDescent="0.25">
      <c r="B90" s="58" t="s">
        <v>32</v>
      </c>
      <c r="C90" s="58" t="s">
        <v>354</v>
      </c>
      <c r="D90" s="58" t="s">
        <v>130</v>
      </c>
    </row>
    <row r="91" spans="2:4" s="59" customFormat="1" ht="20.25" customHeight="1" x14ac:dyDescent="0.25">
      <c r="B91" s="58" t="s">
        <v>32</v>
      </c>
      <c r="C91" s="58" t="s">
        <v>355</v>
      </c>
      <c r="D91" s="58" t="s">
        <v>132</v>
      </c>
    </row>
    <row r="92" spans="2:4" s="59" customFormat="1" ht="20.25" customHeight="1" x14ac:dyDescent="0.25">
      <c r="B92" s="58" t="s">
        <v>32</v>
      </c>
      <c r="C92" s="58" t="s">
        <v>356</v>
      </c>
      <c r="D92" s="58" t="s">
        <v>156</v>
      </c>
    </row>
    <row r="93" spans="2:4" s="59" customFormat="1" ht="20.25" customHeight="1" x14ac:dyDescent="0.25">
      <c r="B93" s="58" t="s">
        <v>32</v>
      </c>
      <c r="C93" s="58" t="s">
        <v>357</v>
      </c>
      <c r="D93" s="58" t="s">
        <v>158</v>
      </c>
    </row>
    <row r="94" spans="2:4" s="59" customFormat="1" ht="20.25" customHeight="1" x14ac:dyDescent="0.25">
      <c r="B94" s="58" t="s">
        <v>32</v>
      </c>
      <c r="C94" s="58" t="s">
        <v>358</v>
      </c>
      <c r="D94" s="58" t="s">
        <v>162</v>
      </c>
    </row>
    <row r="95" spans="2:4" s="59" customFormat="1" ht="20.25" customHeight="1" x14ac:dyDescent="0.25">
      <c r="B95" s="58" t="s">
        <v>32</v>
      </c>
      <c r="C95" s="58" t="s">
        <v>359</v>
      </c>
      <c r="D95" s="58" t="s">
        <v>182</v>
      </c>
    </row>
    <row r="96" spans="2:4" s="59" customFormat="1" ht="20.25" customHeight="1" x14ac:dyDescent="0.25">
      <c r="B96" s="58" t="s">
        <v>32</v>
      </c>
      <c r="C96" s="58" t="s">
        <v>360</v>
      </c>
      <c r="D96" s="58" t="s">
        <v>184</v>
      </c>
    </row>
    <row r="97" spans="2:4" s="59" customFormat="1" ht="20.25" customHeight="1" x14ac:dyDescent="0.25">
      <c r="B97" s="58" t="s">
        <v>32</v>
      </c>
      <c r="C97" s="58" t="s">
        <v>361</v>
      </c>
      <c r="D97" s="58" t="s">
        <v>190</v>
      </c>
    </row>
    <row r="98" spans="2:4" s="59" customFormat="1" ht="20.25" customHeight="1" x14ac:dyDescent="0.25">
      <c r="B98" s="58" t="s">
        <v>32</v>
      </c>
      <c r="C98" s="58" t="s">
        <v>362</v>
      </c>
      <c r="D98" s="58" t="s">
        <v>192</v>
      </c>
    </row>
    <row r="99" spans="2:4" s="59" customFormat="1" ht="20.25" customHeight="1" x14ac:dyDescent="0.25">
      <c r="B99" s="58" t="s">
        <v>32</v>
      </c>
      <c r="C99" s="58" t="s">
        <v>363</v>
      </c>
      <c r="D99" s="58"/>
    </row>
    <row r="100" spans="2:4" s="59" customFormat="1" ht="20.25" customHeight="1" x14ac:dyDescent="0.25">
      <c r="B100" s="58" t="s">
        <v>32</v>
      </c>
      <c r="C100" s="58" t="s">
        <v>364</v>
      </c>
      <c r="D100" s="58" t="s">
        <v>126</v>
      </c>
    </row>
    <row r="101" spans="2:4" s="59" customFormat="1" ht="20.25" customHeight="1" x14ac:dyDescent="0.25">
      <c r="B101" s="58" t="s">
        <v>32</v>
      </c>
      <c r="C101" s="58" t="s">
        <v>365</v>
      </c>
      <c r="D101" s="58" t="s">
        <v>128</v>
      </c>
    </row>
    <row r="102" spans="2:4" s="59" customFormat="1" ht="20.25" customHeight="1" x14ac:dyDescent="0.25">
      <c r="B102" s="58" t="s">
        <v>32</v>
      </c>
      <c r="C102" s="58" t="s">
        <v>366</v>
      </c>
      <c r="D102" s="58" t="s">
        <v>130</v>
      </c>
    </row>
    <row r="103" spans="2:4" s="59" customFormat="1" ht="20.25" customHeight="1" x14ac:dyDescent="0.25">
      <c r="B103" s="58" t="s">
        <v>32</v>
      </c>
      <c r="C103" s="58" t="s">
        <v>367</v>
      </c>
      <c r="D103" s="58" t="s">
        <v>132</v>
      </c>
    </row>
    <row r="104" spans="2:4" s="59" customFormat="1" ht="20.25" customHeight="1" x14ac:dyDescent="0.25">
      <c r="B104" s="58" t="s">
        <v>32</v>
      </c>
      <c r="C104" s="58" t="s">
        <v>368</v>
      </c>
      <c r="D104" s="58" t="s">
        <v>156</v>
      </c>
    </row>
    <row r="105" spans="2:4" s="59" customFormat="1" ht="20.25" customHeight="1" x14ac:dyDescent="0.25">
      <c r="B105" s="58" t="s">
        <v>32</v>
      </c>
      <c r="C105" s="58" t="s">
        <v>369</v>
      </c>
      <c r="D105" s="58" t="s">
        <v>158</v>
      </c>
    </row>
    <row r="106" spans="2:4" s="59" customFormat="1" ht="20.25" customHeight="1" x14ac:dyDescent="0.25">
      <c r="B106" s="58" t="s">
        <v>32</v>
      </c>
      <c r="C106" s="58" t="s">
        <v>370</v>
      </c>
      <c r="D106" s="58" t="s">
        <v>162</v>
      </c>
    </row>
    <row r="107" spans="2:4" s="59" customFormat="1" ht="20.25" customHeight="1" x14ac:dyDescent="0.25">
      <c r="B107" s="58" t="s">
        <v>32</v>
      </c>
      <c r="C107" s="58" t="s">
        <v>371</v>
      </c>
      <c r="D107" s="58" t="s">
        <v>182</v>
      </c>
    </row>
    <row r="108" spans="2:4" s="59" customFormat="1" ht="20.25" customHeight="1" x14ac:dyDescent="0.25">
      <c r="B108" s="58" t="s">
        <v>32</v>
      </c>
      <c r="C108" s="58" t="s">
        <v>372</v>
      </c>
      <c r="D108" s="58" t="s">
        <v>184</v>
      </c>
    </row>
    <row r="109" spans="2:4" s="59" customFormat="1" ht="20.25" customHeight="1" x14ac:dyDescent="0.25">
      <c r="B109" s="58" t="s">
        <v>32</v>
      </c>
      <c r="C109" s="58" t="s">
        <v>373</v>
      </c>
      <c r="D109" s="58" t="s">
        <v>190</v>
      </c>
    </row>
    <row r="110" spans="2:4" s="59" customFormat="1" ht="20.25" customHeight="1" x14ac:dyDescent="0.25">
      <c r="B110" s="58" t="s">
        <v>32</v>
      </c>
      <c r="C110" s="58" t="s">
        <v>374</v>
      </c>
      <c r="D110" s="58" t="s">
        <v>192</v>
      </c>
    </row>
    <row r="111" spans="2:4" s="59" customFormat="1" ht="20.25" customHeight="1" x14ac:dyDescent="0.25">
      <c r="B111" s="58" t="s">
        <v>32</v>
      </c>
      <c r="C111" s="58" t="s">
        <v>375</v>
      </c>
      <c r="D111" s="58"/>
    </row>
    <row r="112" spans="2:4" s="59" customFormat="1" ht="20.25" customHeight="1" x14ac:dyDescent="0.25">
      <c r="B112" s="58" t="s">
        <v>32</v>
      </c>
      <c r="C112" s="58" t="s">
        <v>376</v>
      </c>
      <c r="D112" s="58" t="s">
        <v>92</v>
      </c>
    </row>
    <row r="113" spans="2:4" s="59" customFormat="1" ht="20.25" customHeight="1" x14ac:dyDescent="0.25">
      <c r="B113" s="58" t="s">
        <v>32</v>
      </c>
      <c r="C113" s="58" t="s">
        <v>377</v>
      </c>
      <c r="D113" s="58" t="s">
        <v>186</v>
      </c>
    </row>
    <row r="114" spans="2:4" s="59" customFormat="1" ht="20.25" customHeight="1" x14ac:dyDescent="0.25">
      <c r="B114" s="58" t="s">
        <v>32</v>
      </c>
      <c r="C114" s="58" t="s">
        <v>378</v>
      </c>
      <c r="D114" s="58" t="s">
        <v>92</v>
      </c>
    </row>
    <row r="115" spans="2:4" s="59" customFormat="1" ht="20.25" customHeight="1" x14ac:dyDescent="0.25">
      <c r="B115" s="58" t="s">
        <v>32</v>
      </c>
      <c r="C115" s="58" t="s">
        <v>379</v>
      </c>
      <c r="D115" s="58" t="s">
        <v>186</v>
      </c>
    </row>
    <row r="116" spans="2:4" s="59" customFormat="1" ht="20.25" customHeight="1" x14ac:dyDescent="0.25">
      <c r="B116" s="58" t="s">
        <v>32</v>
      </c>
      <c r="C116" s="58" t="s">
        <v>380</v>
      </c>
      <c r="D116" s="58" t="s">
        <v>92</v>
      </c>
    </row>
    <row r="117" spans="2:4" s="59" customFormat="1" ht="20.25" customHeight="1" x14ac:dyDescent="0.25">
      <c r="B117" s="58" t="s">
        <v>32</v>
      </c>
      <c r="C117" s="58" t="s">
        <v>381</v>
      </c>
      <c r="D117" s="58" t="s">
        <v>186</v>
      </c>
    </row>
    <row r="118" spans="2:4" s="59" customFormat="1" ht="20.25" customHeight="1" x14ac:dyDescent="0.25">
      <c r="B118" s="58" t="s">
        <v>194</v>
      </c>
      <c r="C118" s="58" t="s">
        <v>201</v>
      </c>
      <c r="D118" s="58"/>
    </row>
    <row r="119" spans="2:4" s="59" customFormat="1" ht="20.25" customHeight="1" x14ac:dyDescent="0.25">
      <c r="B119" s="58" t="s">
        <v>194</v>
      </c>
      <c r="C119" s="58" t="s">
        <v>11883</v>
      </c>
      <c r="D119" s="58"/>
    </row>
    <row r="120" spans="2:4" s="59" customFormat="1" ht="20.25" customHeight="1" x14ac:dyDescent="0.25">
      <c r="B120" s="58" t="s">
        <v>194</v>
      </c>
      <c r="C120" s="58" t="s">
        <v>397</v>
      </c>
      <c r="D120" s="58"/>
    </row>
    <row r="121" spans="2:4" s="59" customFormat="1" ht="20.25" customHeight="1" x14ac:dyDescent="0.25">
      <c r="B121" s="58" t="s">
        <v>194</v>
      </c>
      <c r="C121" s="58" t="s">
        <v>398</v>
      </c>
      <c r="D121" s="58"/>
    </row>
    <row r="122" spans="2:4" s="59" customFormat="1" ht="20.25" customHeight="1" x14ac:dyDescent="0.25">
      <c r="B122" s="58" t="s">
        <v>194</v>
      </c>
      <c r="C122" s="58" t="s">
        <v>205</v>
      </c>
      <c r="D122" s="58"/>
    </row>
    <row r="123" spans="2:4" s="59" customFormat="1" ht="20.25" customHeight="1" x14ac:dyDescent="0.25">
      <c r="B123" s="58" t="s">
        <v>194</v>
      </c>
      <c r="C123" s="58" t="s">
        <v>399</v>
      </c>
      <c r="D123" s="58"/>
    </row>
    <row r="124" spans="2:4" s="59" customFormat="1" ht="20.25" customHeight="1" x14ac:dyDescent="0.25">
      <c r="B124" s="58" t="s">
        <v>194</v>
      </c>
      <c r="C124" s="58" t="s">
        <v>197</v>
      </c>
      <c r="D124" s="58"/>
    </row>
    <row r="125" spans="2:4" s="59" customFormat="1" ht="20.25" customHeight="1" x14ac:dyDescent="0.25">
      <c r="B125" s="58" t="s">
        <v>194</v>
      </c>
      <c r="C125" s="58" t="s">
        <v>198</v>
      </c>
      <c r="D125" s="58"/>
    </row>
    <row r="126" spans="2:4" s="59" customFormat="1" ht="20.25" customHeight="1" x14ac:dyDescent="0.25">
      <c r="B126" s="58" t="s">
        <v>194</v>
      </c>
      <c r="C126" s="58" t="s">
        <v>199</v>
      </c>
      <c r="D126" s="58"/>
    </row>
    <row r="127" spans="2:4" s="59" customFormat="1" ht="20.25" customHeight="1" x14ac:dyDescent="0.25">
      <c r="B127" s="58" t="s">
        <v>194</v>
      </c>
      <c r="C127" s="58" t="s">
        <v>200</v>
      </c>
      <c r="D127" s="58"/>
    </row>
    <row r="128" spans="2:4" s="59" customFormat="1" ht="20.25" customHeight="1" x14ac:dyDescent="0.25">
      <c r="B128" s="58" t="s">
        <v>194</v>
      </c>
      <c r="C128" s="58" t="s">
        <v>403</v>
      </c>
      <c r="D128" s="58"/>
    </row>
    <row r="129" spans="2:4" s="59" customFormat="1" ht="20.25" customHeight="1" x14ac:dyDescent="0.25">
      <c r="B129" s="58" t="s">
        <v>194</v>
      </c>
      <c r="C129" s="58" t="s">
        <v>202</v>
      </c>
      <c r="D129" s="58"/>
    </row>
    <row r="130" spans="2:4" s="59" customFormat="1" ht="20.25" customHeight="1" x14ac:dyDescent="0.25">
      <c r="B130" s="58" t="s">
        <v>194</v>
      </c>
      <c r="C130" s="58" t="s">
        <v>203</v>
      </c>
      <c r="D130" s="58"/>
    </row>
    <row r="131" spans="2:4" s="59" customFormat="1" ht="20.25" customHeight="1" x14ac:dyDescent="0.25">
      <c r="B131" s="58" t="s">
        <v>194</v>
      </c>
      <c r="C131" s="58" t="s">
        <v>404</v>
      </c>
      <c r="D131" s="58"/>
    </row>
    <row r="132" spans="2:4" s="59" customFormat="1" ht="20.25" customHeight="1" x14ac:dyDescent="0.25">
      <c r="B132" s="58" t="s">
        <v>194</v>
      </c>
      <c r="C132" s="58" t="s">
        <v>405</v>
      </c>
      <c r="D132" s="58"/>
    </row>
    <row r="133" spans="2:4" s="59" customFormat="1" ht="20.25" customHeight="1" x14ac:dyDescent="0.25">
      <c r="B133" s="58" t="s">
        <v>194</v>
      </c>
      <c r="C133" s="58" t="s">
        <v>204</v>
      </c>
      <c r="D133" s="58"/>
    </row>
    <row r="134" spans="2:4" s="59" customFormat="1" ht="20.25" customHeight="1" x14ac:dyDescent="0.25">
      <c r="B134" s="58" t="s">
        <v>194</v>
      </c>
      <c r="C134" s="58" t="s">
        <v>406</v>
      </c>
      <c r="D134" s="58"/>
    </row>
    <row r="135" spans="2:4" s="59" customFormat="1" ht="20.25" customHeight="1" x14ac:dyDescent="0.25">
      <c r="B135" s="58" t="s">
        <v>194</v>
      </c>
      <c r="C135" s="58" t="s">
        <v>407</v>
      </c>
      <c r="D135" s="58"/>
    </row>
    <row r="136" spans="2:4" s="59" customFormat="1" ht="20.25" customHeight="1" x14ac:dyDescent="0.25">
      <c r="B136" s="58" t="s">
        <v>194</v>
      </c>
      <c r="C136" s="58" t="s">
        <v>408</v>
      </c>
      <c r="D136" s="58"/>
    </row>
    <row r="137" spans="2:4" s="59" customFormat="1" ht="20.25" customHeight="1" x14ac:dyDescent="0.25">
      <c r="B137" s="58" t="s">
        <v>194</v>
      </c>
      <c r="C137" s="58" t="s">
        <v>409</v>
      </c>
      <c r="D137" s="58"/>
    </row>
    <row r="138" spans="2:4" s="59" customFormat="1" ht="20.25" customHeight="1" x14ac:dyDescent="0.25">
      <c r="B138" s="58" t="s">
        <v>194</v>
      </c>
      <c r="C138" s="58" t="s">
        <v>410</v>
      </c>
      <c r="D138" s="58"/>
    </row>
    <row r="139" spans="2:4" s="59" customFormat="1" ht="20.25" customHeight="1" x14ac:dyDescent="0.25">
      <c r="B139" s="58" t="s">
        <v>194</v>
      </c>
      <c r="C139" s="58" t="s">
        <v>411</v>
      </c>
      <c r="D139" s="58"/>
    </row>
    <row r="140" spans="2:4" s="59" customFormat="1" ht="20.25" customHeight="1" x14ac:dyDescent="0.25">
      <c r="B140" s="58" t="s">
        <v>194</v>
      </c>
      <c r="C140" s="58" t="s">
        <v>207</v>
      </c>
      <c r="D140" s="58"/>
    </row>
    <row r="141" spans="2:4" s="59" customFormat="1" ht="20.25" customHeight="1" x14ac:dyDescent="0.25">
      <c r="B141" s="58" t="s">
        <v>194</v>
      </c>
      <c r="C141" s="58" t="s">
        <v>211</v>
      </c>
      <c r="D141" s="58"/>
    </row>
    <row r="142" spans="2:4" s="59" customFormat="1" ht="20.25" customHeight="1" x14ac:dyDescent="0.25">
      <c r="B142" s="58" t="s">
        <v>194</v>
      </c>
      <c r="C142" s="58" t="s">
        <v>213</v>
      </c>
      <c r="D142" s="58"/>
    </row>
    <row r="143" spans="2:4" s="59" customFormat="1" ht="20.25" customHeight="1" x14ac:dyDescent="0.25">
      <c r="B143" s="58" t="s">
        <v>194</v>
      </c>
      <c r="C143" s="58" t="s">
        <v>412</v>
      </c>
      <c r="D143" s="58"/>
    </row>
    <row r="144" spans="2:4" s="59" customFormat="1" ht="20.25" customHeight="1" x14ac:dyDescent="0.25">
      <c r="B144" s="58" t="s">
        <v>194</v>
      </c>
      <c r="C144" s="58" t="s">
        <v>214</v>
      </c>
      <c r="D144" s="58"/>
    </row>
    <row r="145" spans="2:4" s="59" customFormat="1" ht="20.25" customHeight="1" x14ac:dyDescent="0.25">
      <c r="B145" s="58" t="s">
        <v>194</v>
      </c>
      <c r="C145" s="58" t="s">
        <v>413</v>
      </c>
      <c r="D145" s="58"/>
    </row>
    <row r="146" spans="2:4" s="59" customFormat="1" ht="20.25" customHeight="1" x14ac:dyDescent="0.25">
      <c r="B146" s="58" t="s">
        <v>194</v>
      </c>
      <c r="C146" s="58" t="s">
        <v>206</v>
      </c>
      <c r="D146" s="58"/>
    </row>
    <row r="147" spans="2:4" s="59" customFormat="1" ht="20.25" customHeight="1" x14ac:dyDescent="0.25">
      <c r="B147" s="58" t="s">
        <v>194</v>
      </c>
      <c r="C147" s="58" t="s">
        <v>416</v>
      </c>
      <c r="D147" s="58"/>
    </row>
    <row r="148" spans="2:4" s="59" customFormat="1" ht="20.25" customHeight="1" x14ac:dyDescent="0.25">
      <c r="B148" s="58" t="s">
        <v>194</v>
      </c>
      <c r="C148" s="58" t="s">
        <v>212</v>
      </c>
      <c r="D148" s="58"/>
    </row>
    <row r="149" spans="2:4" s="59" customFormat="1" ht="20.25" customHeight="1" x14ac:dyDescent="0.25">
      <c r="B149" s="58" t="s">
        <v>194</v>
      </c>
      <c r="C149" s="58" t="s">
        <v>208</v>
      </c>
      <c r="D149" s="58"/>
    </row>
    <row r="150" spans="2:4" s="59" customFormat="1" ht="20.25" customHeight="1" x14ac:dyDescent="0.25">
      <c r="B150" s="58" t="s">
        <v>194</v>
      </c>
      <c r="C150" s="58" t="s">
        <v>196</v>
      </c>
      <c r="D150" s="58"/>
    </row>
    <row r="151" spans="2:4" s="59" customFormat="1" ht="20.25" customHeight="1" x14ac:dyDescent="0.25">
      <c r="B151" s="58" t="s">
        <v>194</v>
      </c>
      <c r="C151" s="58" t="s">
        <v>215</v>
      </c>
      <c r="D151" s="58"/>
    </row>
    <row r="152" spans="2:4" s="59" customFormat="1" ht="20.25" customHeight="1" x14ac:dyDescent="0.25">
      <c r="B152" s="58" t="s">
        <v>194</v>
      </c>
      <c r="C152" s="58" t="s">
        <v>206</v>
      </c>
      <c r="D152" s="58"/>
    </row>
    <row r="153" spans="2:4" s="59" customFormat="1" ht="20.25" customHeight="1" x14ac:dyDescent="0.25">
      <c r="B153" s="58" t="s">
        <v>194</v>
      </c>
      <c r="C153" s="58" t="s">
        <v>216</v>
      </c>
      <c r="D153" s="58"/>
    </row>
    <row r="154" spans="2:4" s="59" customFormat="1" ht="20.25" customHeight="1" x14ac:dyDescent="0.25">
      <c r="B154" s="58" t="s">
        <v>194</v>
      </c>
      <c r="C154" s="58" t="s">
        <v>217</v>
      </c>
      <c r="D154" s="58"/>
    </row>
    <row r="155" spans="2:4" s="59" customFormat="1" ht="20.25" customHeight="1" x14ac:dyDescent="0.25">
      <c r="B155" s="58" t="s">
        <v>194</v>
      </c>
      <c r="C155" s="58" t="s">
        <v>218</v>
      </c>
      <c r="D155" s="58"/>
    </row>
    <row r="156" spans="2:4" s="59" customFormat="1" ht="20.25" customHeight="1" x14ac:dyDescent="0.25">
      <c r="B156" s="58" t="s">
        <v>194</v>
      </c>
      <c r="C156" s="58" t="s">
        <v>219</v>
      </c>
      <c r="D156" s="58"/>
    </row>
    <row r="157" spans="2:4" s="59" customFormat="1" ht="20.25" customHeight="1" x14ac:dyDescent="0.25">
      <c r="B157" s="58" t="s">
        <v>194</v>
      </c>
      <c r="C157" s="58" t="s">
        <v>195</v>
      </c>
      <c r="D157" s="58"/>
    </row>
    <row r="158" spans="2:4" s="59" customFormat="1" ht="20.25" customHeight="1" x14ac:dyDescent="0.25">
      <c r="B158" s="58" t="s">
        <v>194</v>
      </c>
      <c r="C158" s="58" t="s">
        <v>196</v>
      </c>
      <c r="D158" s="58"/>
    </row>
    <row r="159" spans="2:4" s="59" customFormat="1" ht="20.25" customHeight="1" x14ac:dyDescent="0.25">
      <c r="B159" s="58" t="s">
        <v>194</v>
      </c>
      <c r="C159" s="58" t="s">
        <v>206</v>
      </c>
      <c r="D159" s="58"/>
    </row>
    <row r="160" spans="2:4" s="59" customFormat="1" ht="20.25" customHeight="1" x14ac:dyDescent="0.25">
      <c r="B160" s="58" t="s">
        <v>194</v>
      </c>
      <c r="C160" s="58" t="s">
        <v>216</v>
      </c>
      <c r="D160" s="58"/>
    </row>
    <row r="161" spans="2:4" s="59" customFormat="1" ht="20.25" customHeight="1" x14ac:dyDescent="0.25">
      <c r="B161" s="58" t="s">
        <v>194</v>
      </c>
      <c r="C161" s="58" t="s">
        <v>421</v>
      </c>
      <c r="D161" s="58"/>
    </row>
    <row r="162" spans="2:4" s="59" customFormat="1" ht="20.25" customHeight="1" x14ac:dyDescent="0.25">
      <c r="B162" s="58" t="s">
        <v>194</v>
      </c>
      <c r="C162" s="58" t="s">
        <v>218</v>
      </c>
      <c r="D162" s="58"/>
    </row>
    <row r="163" spans="2:4" s="59" customFormat="1" ht="20.25" customHeight="1" x14ac:dyDescent="0.25">
      <c r="B163" s="58" t="s">
        <v>194</v>
      </c>
      <c r="C163" s="58" t="s">
        <v>219</v>
      </c>
      <c r="D163" s="58"/>
    </row>
    <row r="164" spans="2:4" s="59" customFormat="1" ht="20.25" customHeight="1" x14ac:dyDescent="0.25">
      <c r="B164" s="58" t="s">
        <v>194</v>
      </c>
      <c r="C164" s="58" t="s">
        <v>195</v>
      </c>
      <c r="D164" s="58"/>
    </row>
    <row r="165" spans="2:4" s="59" customFormat="1" ht="20.25" customHeight="1" x14ac:dyDescent="0.25">
      <c r="B165" s="58" t="s">
        <v>194</v>
      </c>
      <c r="C165" s="58" t="s">
        <v>196</v>
      </c>
      <c r="D165" s="58"/>
    </row>
    <row r="166" spans="2:4" s="59" customFormat="1" ht="20.25" customHeight="1" x14ac:dyDescent="0.25">
      <c r="B166" s="58" t="s">
        <v>194</v>
      </c>
      <c r="C166" s="58" t="s">
        <v>205</v>
      </c>
      <c r="D166" s="58"/>
    </row>
    <row r="167" spans="2:4" s="59" customFormat="1" ht="20.25" customHeight="1" x14ac:dyDescent="0.25">
      <c r="B167" s="58" t="s">
        <v>194</v>
      </c>
      <c r="C167" s="58" t="s">
        <v>404</v>
      </c>
      <c r="D167" s="58"/>
    </row>
    <row r="168" spans="2:4" s="59" customFormat="1" ht="20.25" customHeight="1" x14ac:dyDescent="0.25">
      <c r="B168" s="58" t="s">
        <v>194</v>
      </c>
      <c r="C168" s="58" t="s">
        <v>405</v>
      </c>
      <c r="D168" s="58"/>
    </row>
    <row r="169" spans="2:4" s="59" customFormat="1" ht="20.25" customHeight="1" x14ac:dyDescent="0.25">
      <c r="B169" s="58" t="s">
        <v>194</v>
      </c>
      <c r="C169" s="58" t="s">
        <v>406</v>
      </c>
      <c r="D169" s="58"/>
    </row>
    <row r="170" spans="2:4" s="59" customFormat="1" ht="20.25" customHeight="1" x14ac:dyDescent="0.25">
      <c r="B170" s="58" t="s">
        <v>194</v>
      </c>
      <c r="C170" s="58" t="s">
        <v>407</v>
      </c>
      <c r="D170" s="58"/>
    </row>
    <row r="171" spans="2:4" s="59" customFormat="1" ht="20.25" customHeight="1" x14ac:dyDescent="0.25">
      <c r="B171" s="58" t="s">
        <v>194</v>
      </c>
      <c r="C171" s="58" t="s">
        <v>408</v>
      </c>
      <c r="D171" s="58"/>
    </row>
    <row r="172" spans="2:4" s="59" customFormat="1" ht="20.25" customHeight="1" x14ac:dyDescent="0.25">
      <c r="B172" s="58" t="s">
        <v>194</v>
      </c>
      <c r="C172" s="58" t="s">
        <v>409</v>
      </c>
      <c r="D172" s="58"/>
    </row>
    <row r="173" spans="2:4" s="59" customFormat="1" ht="20.25" customHeight="1" x14ac:dyDescent="0.25">
      <c r="B173" s="58" t="s">
        <v>194</v>
      </c>
      <c r="C173" s="58" t="s">
        <v>410</v>
      </c>
      <c r="D173" s="58"/>
    </row>
    <row r="174" spans="2:4" s="59" customFormat="1" ht="20.25" customHeight="1" x14ac:dyDescent="0.25">
      <c r="B174" s="58" t="s">
        <v>194</v>
      </c>
      <c r="C174" s="58" t="s">
        <v>411</v>
      </c>
      <c r="D174" s="58"/>
    </row>
    <row r="175" spans="2:4" s="59" customFormat="1" ht="20.25" customHeight="1" x14ac:dyDescent="0.25">
      <c r="B175" s="58" t="s">
        <v>194</v>
      </c>
      <c r="C175" s="58" t="s">
        <v>211</v>
      </c>
      <c r="D175" s="58"/>
    </row>
    <row r="176" spans="2:4" s="59" customFormat="1" ht="20.25" customHeight="1" x14ac:dyDescent="0.25">
      <c r="B176" s="58" t="s">
        <v>194</v>
      </c>
      <c r="C176" s="58" t="s">
        <v>413</v>
      </c>
      <c r="D176" s="58"/>
    </row>
    <row r="177" spans="2:4" s="59" customFormat="1" ht="20.25" customHeight="1" x14ac:dyDescent="0.25">
      <c r="B177" s="58" t="s">
        <v>194</v>
      </c>
      <c r="C177" s="58" t="s">
        <v>213</v>
      </c>
      <c r="D177" s="58"/>
    </row>
    <row r="178" spans="2:4" s="59" customFormat="1" ht="20.25" customHeight="1" x14ac:dyDescent="0.25">
      <c r="B178" s="58" t="s">
        <v>194</v>
      </c>
      <c r="C178" s="58" t="s">
        <v>214</v>
      </c>
      <c r="D178" s="58"/>
    </row>
    <row r="179" spans="2:4" s="59" customFormat="1" ht="20.25" customHeight="1" x14ac:dyDescent="0.25">
      <c r="B179" s="58" t="s">
        <v>194</v>
      </c>
      <c r="C179" s="58" t="s">
        <v>204</v>
      </c>
      <c r="D179" s="58"/>
    </row>
    <row r="180" spans="2:4" s="59" customFormat="1" ht="20.25" customHeight="1" x14ac:dyDescent="0.25">
      <c r="B180" s="58" t="s">
        <v>194</v>
      </c>
      <c r="C180" s="58" t="s">
        <v>399</v>
      </c>
      <c r="D180" s="58"/>
    </row>
    <row r="181" spans="2:4" s="59" customFormat="1" ht="20.25" customHeight="1" x14ac:dyDescent="0.25">
      <c r="B181" s="58" t="s">
        <v>194</v>
      </c>
      <c r="C181" s="58" t="s">
        <v>206</v>
      </c>
      <c r="D181" s="58"/>
    </row>
    <row r="182" spans="2:4" s="59" customFormat="1" ht="20.25" customHeight="1" x14ac:dyDescent="0.25">
      <c r="B182" s="58" t="s">
        <v>194</v>
      </c>
      <c r="C182" s="58" t="s">
        <v>416</v>
      </c>
      <c r="D182" s="58"/>
    </row>
    <row r="183" spans="2:4" s="59" customFormat="1" ht="20.25" customHeight="1" x14ac:dyDescent="0.25">
      <c r="B183" s="58" t="s">
        <v>194</v>
      </c>
      <c r="C183" s="58" t="s">
        <v>212</v>
      </c>
      <c r="D183" s="58"/>
    </row>
    <row r="184" spans="2:4" s="59" customFormat="1" ht="20.25" customHeight="1" x14ac:dyDescent="0.25">
      <c r="B184" s="58" t="s">
        <v>194</v>
      </c>
      <c r="C184" s="58" t="s">
        <v>215</v>
      </c>
      <c r="D184" s="58"/>
    </row>
    <row r="185" spans="2:4" s="59" customFormat="1" ht="20.25" customHeight="1" x14ac:dyDescent="0.25">
      <c r="B185" s="58" t="s">
        <v>194</v>
      </c>
      <c r="C185" s="58" t="s">
        <v>208</v>
      </c>
      <c r="D185" s="58"/>
    </row>
    <row r="186" spans="2:4" s="59" customFormat="1" ht="20.25" customHeight="1" x14ac:dyDescent="0.25">
      <c r="B186" s="58" t="s">
        <v>194</v>
      </c>
      <c r="C186" s="58" t="s">
        <v>196</v>
      </c>
      <c r="D186" s="58"/>
    </row>
    <row r="187" spans="2:4" s="59" customFormat="1" ht="20.25" customHeight="1" x14ac:dyDescent="0.25">
      <c r="B187" s="58" t="s">
        <v>194</v>
      </c>
      <c r="C187" s="58" t="s">
        <v>422</v>
      </c>
      <c r="D187" s="58"/>
    </row>
    <row r="188" spans="2:4" s="59" customFormat="1" ht="20.25" customHeight="1" x14ac:dyDescent="0.25">
      <c r="B188" s="58" t="s">
        <v>194</v>
      </c>
      <c r="C188" s="58" t="s">
        <v>221</v>
      </c>
      <c r="D188" s="58"/>
    </row>
    <row r="189" spans="2:4" s="59" customFormat="1" ht="20.25" customHeight="1" x14ac:dyDescent="0.25">
      <c r="B189" s="58" t="s">
        <v>194</v>
      </c>
      <c r="C189" s="58" t="s">
        <v>423</v>
      </c>
      <c r="D189" s="58"/>
    </row>
    <row r="190" spans="2:4" s="59" customFormat="1" ht="20.25" customHeight="1" x14ac:dyDescent="0.25">
      <c r="B190" s="58" t="s">
        <v>194</v>
      </c>
      <c r="C190" s="58" t="s">
        <v>424</v>
      </c>
      <c r="D190" s="58"/>
    </row>
    <row r="191" spans="2:4" s="59" customFormat="1" ht="20.25" customHeight="1" x14ac:dyDescent="0.25">
      <c r="B191" s="58" t="s">
        <v>194</v>
      </c>
      <c r="C191" s="58" t="s">
        <v>208</v>
      </c>
      <c r="D191" s="58"/>
    </row>
    <row r="192" spans="2:4" s="59" customFormat="1" ht="20.25" customHeight="1" x14ac:dyDescent="0.25">
      <c r="B192" s="58" t="s">
        <v>194</v>
      </c>
      <c r="C192" s="58" t="s">
        <v>196</v>
      </c>
      <c r="D192" s="58"/>
    </row>
    <row r="193" spans="2:4" s="59" customFormat="1" ht="20.25" customHeight="1" x14ac:dyDescent="0.25">
      <c r="B193" s="58" t="s">
        <v>194</v>
      </c>
      <c r="C193" s="58" t="s">
        <v>11963</v>
      </c>
      <c r="D193" s="58"/>
    </row>
    <row r="194" spans="2:4" s="59" customFormat="1" ht="20.25" customHeight="1" x14ac:dyDescent="0.25">
      <c r="B194" s="58" t="s">
        <v>194</v>
      </c>
      <c r="C194" s="58" t="s">
        <v>11964</v>
      </c>
      <c r="D194" s="58"/>
    </row>
    <row r="195" spans="2:4" s="59" customFormat="1" ht="20.25" customHeight="1" x14ac:dyDescent="0.25">
      <c r="B195" s="58" t="s">
        <v>194</v>
      </c>
      <c r="C195" s="58" t="s">
        <v>11965</v>
      </c>
      <c r="D195" s="58"/>
    </row>
    <row r="196" spans="2:4" s="59" customFormat="1" ht="20.25" customHeight="1" x14ac:dyDescent="0.25">
      <c r="B196" s="58" t="s">
        <v>194</v>
      </c>
      <c r="C196" s="58" t="s">
        <v>208</v>
      </c>
      <c r="D196" s="58"/>
    </row>
    <row r="197" spans="2:4" s="59" customFormat="1" ht="20.25" customHeight="1" x14ac:dyDescent="0.25">
      <c r="B197" s="58" t="s">
        <v>194</v>
      </c>
      <c r="C197" s="58" t="s">
        <v>196</v>
      </c>
      <c r="D197" s="58"/>
    </row>
    <row r="198" spans="2:4" s="59" customFormat="1" ht="20.25" customHeight="1" x14ac:dyDescent="0.25">
      <c r="B198" s="58" t="s">
        <v>194</v>
      </c>
      <c r="C198" s="58" t="s">
        <v>227</v>
      </c>
      <c r="D198" s="58"/>
    </row>
    <row r="199" spans="2:4" s="59" customFormat="1" ht="20.25" customHeight="1" x14ac:dyDescent="0.25">
      <c r="B199" s="58" t="s">
        <v>194</v>
      </c>
      <c r="C199" s="58" t="s">
        <v>228</v>
      </c>
      <c r="D199" s="58"/>
    </row>
    <row r="200" spans="2:4" s="59" customFormat="1" ht="20.25" customHeight="1" x14ac:dyDescent="0.25">
      <c r="B200" s="58" t="s">
        <v>194</v>
      </c>
      <c r="C200" s="58" t="s">
        <v>229</v>
      </c>
      <c r="D200" s="58" t="s">
        <v>230</v>
      </c>
    </row>
    <row r="201" spans="2:4" s="59" customFormat="1" ht="20.25" customHeight="1" x14ac:dyDescent="0.25">
      <c r="B201" s="58" t="s">
        <v>194</v>
      </c>
      <c r="C201" s="58" t="s">
        <v>231</v>
      </c>
      <c r="D201" s="58" t="s">
        <v>232</v>
      </c>
    </row>
    <row r="202" spans="2:4" s="59" customFormat="1" ht="20.25" customHeight="1" x14ac:dyDescent="0.25">
      <c r="B202" s="58" t="s">
        <v>194</v>
      </c>
      <c r="C202" s="58" t="s">
        <v>233</v>
      </c>
      <c r="D202" s="58" t="s">
        <v>234</v>
      </c>
    </row>
    <row r="203" spans="2:4" s="59" customFormat="1" ht="20.25" customHeight="1" x14ac:dyDescent="0.25">
      <c r="B203" s="58" t="s">
        <v>194</v>
      </c>
      <c r="C203" s="58" t="s">
        <v>235</v>
      </c>
      <c r="D203" s="58" t="s">
        <v>236</v>
      </c>
    </row>
    <row r="204" spans="2:4" s="59" customFormat="1" ht="20.25" customHeight="1" x14ac:dyDescent="0.25">
      <c r="B204" s="58" t="s">
        <v>194</v>
      </c>
      <c r="C204" s="58" t="s">
        <v>237</v>
      </c>
      <c r="D204" s="58" t="s">
        <v>237</v>
      </c>
    </row>
    <row r="205" spans="2:4" s="59" customFormat="1" ht="20.25" customHeight="1" x14ac:dyDescent="0.25">
      <c r="B205" s="58" t="s">
        <v>194</v>
      </c>
      <c r="C205" s="58" t="s">
        <v>238</v>
      </c>
      <c r="D205" s="58" t="s">
        <v>239</v>
      </c>
    </row>
    <row r="206" spans="2:4" s="59" customFormat="1" ht="20.25" customHeight="1" x14ac:dyDescent="0.25">
      <c r="B206" s="58" t="s">
        <v>194</v>
      </c>
      <c r="C206" s="58" t="s">
        <v>240</v>
      </c>
      <c r="D206" s="58" t="s">
        <v>241</v>
      </c>
    </row>
    <row r="207" spans="2:4" s="59" customFormat="1" ht="20.25" customHeight="1" x14ac:dyDescent="0.25">
      <c r="B207" s="58" t="s">
        <v>194</v>
      </c>
      <c r="C207" s="58" t="s">
        <v>242</v>
      </c>
      <c r="D207" s="58" t="s">
        <v>243</v>
      </c>
    </row>
    <row r="208" spans="2:4" s="59" customFormat="1" ht="20.25" customHeight="1" x14ac:dyDescent="0.25">
      <c r="B208" s="58" t="s">
        <v>194</v>
      </c>
      <c r="C208" s="58" t="s">
        <v>244</v>
      </c>
      <c r="D208" s="58"/>
    </row>
    <row r="209" spans="2:4" s="59" customFormat="1" ht="20.25" customHeight="1" x14ac:dyDescent="0.25">
      <c r="B209" s="58" t="s">
        <v>194</v>
      </c>
      <c r="C209" s="58" t="s">
        <v>245</v>
      </c>
      <c r="D209" s="58"/>
    </row>
    <row r="210" spans="2:4" s="59" customFormat="1" ht="20.25" customHeight="1" x14ac:dyDescent="0.25">
      <c r="B210" s="58" t="s">
        <v>194</v>
      </c>
      <c r="C210" s="58" t="s">
        <v>246</v>
      </c>
      <c r="D210" s="58"/>
    </row>
    <row r="211" spans="2:4" s="59" customFormat="1" ht="20.25" customHeight="1" x14ac:dyDescent="0.25">
      <c r="B211" s="58" t="s">
        <v>194</v>
      </c>
      <c r="C211" s="58" t="s">
        <v>247</v>
      </c>
      <c r="D211" s="58"/>
    </row>
    <row r="212" spans="2:4" s="59" customFormat="1" ht="20.25" customHeight="1" x14ac:dyDescent="0.25">
      <c r="B212" s="58" t="s">
        <v>194</v>
      </c>
      <c r="C212" s="58" t="s">
        <v>248</v>
      </c>
      <c r="D212" s="58"/>
    </row>
    <row r="213" spans="2:4" s="59" customFormat="1" ht="20.25" customHeight="1" x14ac:dyDescent="0.25">
      <c r="B213" s="58" t="s">
        <v>194</v>
      </c>
      <c r="C213" s="58" t="s">
        <v>249</v>
      </c>
      <c r="D213" s="58"/>
    </row>
    <row r="214" spans="2:4" s="59" customFormat="1" ht="20.25" customHeight="1" x14ac:dyDescent="0.25">
      <c r="B214" s="58" t="s">
        <v>194</v>
      </c>
      <c r="C214" s="58" t="s">
        <v>250</v>
      </c>
      <c r="D214" s="58" t="s">
        <v>251</v>
      </c>
    </row>
    <row r="215" spans="2:4" s="59" customFormat="1" ht="20.25" customHeight="1" x14ac:dyDescent="0.25">
      <c r="B215" s="58" t="s">
        <v>194</v>
      </c>
      <c r="C215" s="58" t="s">
        <v>252</v>
      </c>
      <c r="D215" s="58" t="s">
        <v>253</v>
      </c>
    </row>
    <row r="216" spans="2:4" s="59" customFormat="1" ht="20.25" customHeight="1" x14ac:dyDescent="0.25">
      <c r="B216" s="58" t="s">
        <v>194</v>
      </c>
      <c r="C216" s="58" t="s">
        <v>254</v>
      </c>
      <c r="D216" s="58" t="s">
        <v>255</v>
      </c>
    </row>
    <row r="217" spans="2:4" s="59" customFormat="1" ht="20.25" customHeight="1" x14ac:dyDescent="0.25">
      <c r="B217" s="58" t="s">
        <v>194</v>
      </c>
      <c r="C217" s="58" t="s">
        <v>227</v>
      </c>
      <c r="D217" s="58"/>
    </row>
    <row r="218" spans="2:4" s="59" customFormat="1" ht="20.25" customHeight="1" x14ac:dyDescent="0.25">
      <c r="B218" s="58" t="s">
        <v>194</v>
      </c>
      <c r="C218" s="58" t="s">
        <v>228</v>
      </c>
      <c r="D218" s="58"/>
    </row>
    <row r="219" spans="2:4" s="59" customFormat="1" ht="20.25" customHeight="1" x14ac:dyDescent="0.25">
      <c r="B219" s="58" t="s">
        <v>194</v>
      </c>
      <c r="C219" s="58" t="s">
        <v>232</v>
      </c>
      <c r="D219" s="58" t="s">
        <v>232</v>
      </c>
    </row>
    <row r="220" spans="2:4" s="59" customFormat="1" ht="20.25" customHeight="1" x14ac:dyDescent="0.25">
      <c r="B220" s="58" t="s">
        <v>194</v>
      </c>
      <c r="C220" s="58" t="s">
        <v>233</v>
      </c>
      <c r="D220" s="58" t="s">
        <v>234</v>
      </c>
    </row>
    <row r="221" spans="2:4" s="59" customFormat="1" ht="20.25" customHeight="1" x14ac:dyDescent="0.25">
      <c r="B221" s="58" t="s">
        <v>194</v>
      </c>
      <c r="C221" s="58" t="s">
        <v>235</v>
      </c>
      <c r="D221" s="58" t="s">
        <v>236</v>
      </c>
    </row>
    <row r="222" spans="2:4" s="59" customFormat="1" ht="20.25" customHeight="1" x14ac:dyDescent="0.25">
      <c r="B222" s="58" t="s">
        <v>194</v>
      </c>
      <c r="C222" s="58" t="s">
        <v>237</v>
      </c>
      <c r="D222" s="58" t="s">
        <v>237</v>
      </c>
    </row>
    <row r="223" spans="2:4" s="59" customFormat="1" ht="20.25" customHeight="1" x14ac:dyDescent="0.25">
      <c r="B223" s="58" t="s">
        <v>194</v>
      </c>
      <c r="C223" s="58" t="s">
        <v>256</v>
      </c>
      <c r="D223" s="58" t="s">
        <v>257</v>
      </c>
    </row>
    <row r="224" spans="2:4" s="59" customFormat="1" ht="20.25" customHeight="1" x14ac:dyDescent="0.25">
      <c r="B224" s="58" t="s">
        <v>194</v>
      </c>
      <c r="C224" s="58" t="s">
        <v>258</v>
      </c>
      <c r="D224" s="58" t="s">
        <v>239</v>
      </c>
    </row>
    <row r="225" spans="2:4" s="59" customFormat="1" ht="20.25" customHeight="1" x14ac:dyDescent="0.25">
      <c r="B225" s="58" t="s">
        <v>194</v>
      </c>
      <c r="C225" s="58" t="s">
        <v>259</v>
      </c>
      <c r="D225" s="58" t="s">
        <v>259</v>
      </c>
    </row>
    <row r="226" spans="2:4" s="59" customFormat="1" ht="20.25" customHeight="1" x14ac:dyDescent="0.25">
      <c r="B226" s="58" t="s">
        <v>194</v>
      </c>
      <c r="C226" s="58" t="s">
        <v>260</v>
      </c>
      <c r="D226" s="58" t="s">
        <v>241</v>
      </c>
    </row>
    <row r="227" spans="2:4" s="59" customFormat="1" ht="20.25" customHeight="1" x14ac:dyDescent="0.25">
      <c r="B227" s="58" t="s">
        <v>194</v>
      </c>
      <c r="C227" s="58" t="s">
        <v>242</v>
      </c>
      <c r="D227" s="58" t="s">
        <v>243</v>
      </c>
    </row>
    <row r="228" spans="2:4" s="59" customFormat="1" ht="20.25" customHeight="1" x14ac:dyDescent="0.25">
      <c r="B228" s="58" t="s">
        <v>194</v>
      </c>
      <c r="C228" s="58" t="s">
        <v>261</v>
      </c>
      <c r="D228" s="58"/>
    </row>
    <row r="229" spans="2:4" s="59" customFormat="1" ht="20.25" customHeight="1" x14ac:dyDescent="0.25">
      <c r="B229" s="58" t="s">
        <v>194</v>
      </c>
      <c r="C229" s="58" t="s">
        <v>262</v>
      </c>
      <c r="D229" s="58"/>
    </row>
    <row r="230" spans="2:4" s="59" customFormat="1" ht="20.25" customHeight="1" x14ac:dyDescent="0.25">
      <c r="B230" s="58" t="s">
        <v>194</v>
      </c>
      <c r="C230" s="58" t="s">
        <v>263</v>
      </c>
      <c r="D230" s="58"/>
    </row>
    <row r="231" spans="2:4" s="59" customFormat="1" ht="20.25" customHeight="1" x14ac:dyDescent="0.25">
      <c r="B231" s="58" t="s">
        <v>194</v>
      </c>
      <c r="C231" s="58" t="s">
        <v>264</v>
      </c>
      <c r="D231" s="58"/>
    </row>
    <row r="232" spans="2:4" s="59" customFormat="1" ht="20.25" customHeight="1" x14ac:dyDescent="0.25">
      <c r="B232" s="58" t="s">
        <v>194</v>
      </c>
      <c r="C232" s="58" t="s">
        <v>265</v>
      </c>
      <c r="D232" s="58"/>
    </row>
    <row r="233" spans="2:4" s="59" customFormat="1" ht="20.25" customHeight="1" x14ac:dyDescent="0.25">
      <c r="B233" s="58" t="s">
        <v>194</v>
      </c>
      <c r="C233" s="58" t="s">
        <v>266</v>
      </c>
      <c r="D233" s="58"/>
    </row>
    <row r="234" spans="2:4" s="59" customFormat="1" ht="20.25" customHeight="1" x14ac:dyDescent="0.25">
      <c r="B234" s="58" t="s">
        <v>194</v>
      </c>
      <c r="C234" s="58" t="s">
        <v>267</v>
      </c>
      <c r="D234" s="58"/>
    </row>
    <row r="235" spans="2:4" s="59" customFormat="1" ht="20.25" customHeight="1" x14ac:dyDescent="0.25">
      <c r="B235" s="58" t="s">
        <v>194</v>
      </c>
      <c r="C235" s="58" t="s">
        <v>268</v>
      </c>
      <c r="D235" s="58"/>
    </row>
    <row r="236" spans="2:4" s="59" customFormat="1" ht="20.25" customHeight="1" x14ac:dyDescent="0.25">
      <c r="B236" s="58" t="s">
        <v>194</v>
      </c>
      <c r="C236" s="58" t="s">
        <v>269</v>
      </c>
      <c r="D236" s="58"/>
    </row>
    <row r="237" spans="2:4" s="59" customFormat="1" ht="20.25" customHeight="1" x14ac:dyDescent="0.25">
      <c r="B237" s="58" t="s">
        <v>194</v>
      </c>
      <c r="C237" s="58" t="s">
        <v>270</v>
      </c>
      <c r="D237" s="58"/>
    </row>
    <row r="238" spans="2:4" s="59" customFormat="1" ht="20.25" customHeight="1" x14ac:dyDescent="0.25">
      <c r="B238" s="58" t="s">
        <v>194</v>
      </c>
      <c r="C238" s="58" t="s">
        <v>271</v>
      </c>
      <c r="D238" s="58"/>
    </row>
    <row r="239" spans="2:4" s="59" customFormat="1" ht="20.25" customHeight="1" x14ac:dyDescent="0.25">
      <c r="B239" s="58" t="s">
        <v>194</v>
      </c>
      <c r="C239" s="58" t="s">
        <v>272</v>
      </c>
      <c r="D239" s="58"/>
    </row>
    <row r="240" spans="2:4" s="59" customFormat="1" ht="20.25" customHeight="1" x14ac:dyDescent="0.25">
      <c r="B240" s="58" t="s">
        <v>194</v>
      </c>
      <c r="C240" s="58" t="s">
        <v>273</v>
      </c>
      <c r="D240" s="58"/>
    </row>
    <row r="241" spans="2:4" s="59" customFormat="1" ht="20.25" customHeight="1" x14ac:dyDescent="0.25">
      <c r="B241" s="58" t="s">
        <v>194</v>
      </c>
      <c r="C241" s="58" t="s">
        <v>250</v>
      </c>
      <c r="D241" s="58" t="s">
        <v>251</v>
      </c>
    </row>
    <row r="242" spans="2:4" s="59" customFormat="1" ht="20.25" customHeight="1" x14ac:dyDescent="0.25">
      <c r="B242" s="58" t="s">
        <v>194</v>
      </c>
      <c r="C242" s="58" t="s">
        <v>252</v>
      </c>
      <c r="D242" s="58" t="s">
        <v>253</v>
      </c>
    </row>
    <row r="243" spans="2:4" s="59" customFormat="1" ht="20.25" customHeight="1" x14ac:dyDescent="0.25">
      <c r="B243" s="58" t="s">
        <v>194</v>
      </c>
      <c r="C243" s="58" t="s">
        <v>254</v>
      </c>
      <c r="D243" s="58" t="s">
        <v>255</v>
      </c>
    </row>
    <row r="244" spans="2:4" s="59" customFormat="1" ht="20.25" customHeight="1" x14ac:dyDescent="0.25">
      <c r="B244" s="58" t="s">
        <v>194</v>
      </c>
      <c r="C244" s="58" t="s">
        <v>227</v>
      </c>
      <c r="D244" s="58"/>
    </row>
    <row r="245" spans="2:4" s="59" customFormat="1" ht="20.25" customHeight="1" x14ac:dyDescent="0.25">
      <c r="B245" s="58" t="s">
        <v>194</v>
      </c>
      <c r="C245" s="58" t="s">
        <v>228</v>
      </c>
      <c r="D245" s="58"/>
    </row>
    <row r="246" spans="2:4" s="59" customFormat="1" ht="20.25" customHeight="1" x14ac:dyDescent="0.25">
      <c r="B246" s="58" t="s">
        <v>194</v>
      </c>
      <c r="C246" s="58" t="s">
        <v>233</v>
      </c>
      <c r="D246" s="58" t="s">
        <v>234</v>
      </c>
    </row>
    <row r="247" spans="2:4" s="59" customFormat="1" ht="20.25" customHeight="1" x14ac:dyDescent="0.25">
      <c r="B247" s="58" t="s">
        <v>194</v>
      </c>
      <c r="C247" s="58" t="s">
        <v>235</v>
      </c>
      <c r="D247" s="58" t="s">
        <v>236</v>
      </c>
    </row>
    <row r="248" spans="2:4" s="59" customFormat="1" ht="20.25" customHeight="1" x14ac:dyDescent="0.25">
      <c r="B248" s="58" t="s">
        <v>194</v>
      </c>
      <c r="C248" s="58" t="s">
        <v>275</v>
      </c>
      <c r="D248" s="58"/>
    </row>
    <row r="249" spans="2:4" s="59" customFormat="1" ht="20.25" customHeight="1" x14ac:dyDescent="0.25">
      <c r="B249" s="58" t="s">
        <v>194</v>
      </c>
      <c r="C249" s="58" t="s">
        <v>237</v>
      </c>
      <c r="D249" s="58" t="s">
        <v>237</v>
      </c>
    </row>
    <row r="250" spans="2:4" s="59" customFormat="1" ht="20.25" customHeight="1" x14ac:dyDescent="0.25">
      <c r="B250" s="58" t="s">
        <v>194</v>
      </c>
      <c r="C250" s="58" t="s">
        <v>242</v>
      </c>
      <c r="D250" s="58"/>
    </row>
    <row r="251" spans="2:4" s="59" customFormat="1" ht="20.25" customHeight="1" x14ac:dyDescent="0.25">
      <c r="B251" s="58" t="s">
        <v>194</v>
      </c>
      <c r="C251" s="58" t="s">
        <v>276</v>
      </c>
      <c r="D251" s="58"/>
    </row>
    <row r="252" spans="2:4" s="59" customFormat="1" ht="20.25" customHeight="1" x14ac:dyDescent="0.25">
      <c r="B252" s="58" t="s">
        <v>194</v>
      </c>
      <c r="C252" s="58" t="s">
        <v>277</v>
      </c>
      <c r="D252" s="58"/>
    </row>
    <row r="253" spans="2:4" s="59" customFormat="1" ht="20.25" customHeight="1" x14ac:dyDescent="0.25">
      <c r="B253" s="58" t="s">
        <v>194</v>
      </c>
      <c r="C253" s="58" t="s">
        <v>278</v>
      </c>
      <c r="D253" s="58"/>
    </row>
    <row r="254" spans="2:4" s="59" customFormat="1" ht="20.25" customHeight="1" x14ac:dyDescent="0.25">
      <c r="B254" s="58" t="s">
        <v>194</v>
      </c>
      <c r="C254" s="58" t="s">
        <v>279</v>
      </c>
      <c r="D254" s="58"/>
    </row>
    <row r="255" spans="2:4" s="59" customFormat="1" ht="20.25" customHeight="1" x14ac:dyDescent="0.25">
      <c r="B255" s="58" t="s">
        <v>194</v>
      </c>
      <c r="C255" s="58" t="s">
        <v>280</v>
      </c>
      <c r="D255" s="58"/>
    </row>
    <row r="256" spans="2:4" s="59" customFormat="1" ht="20.25" customHeight="1" x14ac:dyDescent="0.25">
      <c r="B256" s="58" t="s">
        <v>194</v>
      </c>
      <c r="C256" s="58" t="s">
        <v>281</v>
      </c>
      <c r="D256" s="58"/>
    </row>
    <row r="257" spans="2:4" s="59" customFormat="1" ht="20.25" customHeight="1" x14ac:dyDescent="0.25">
      <c r="B257" s="58" t="s">
        <v>194</v>
      </c>
      <c r="C257" s="58" t="s">
        <v>282</v>
      </c>
      <c r="D257" s="58"/>
    </row>
    <row r="258" spans="2:4" s="59" customFormat="1" ht="20.25" customHeight="1" x14ac:dyDescent="0.25">
      <c r="B258" s="58" t="s">
        <v>194</v>
      </c>
      <c r="C258" s="58" t="s">
        <v>283</v>
      </c>
      <c r="D258" s="58"/>
    </row>
    <row r="259" spans="2:4" s="59" customFormat="1" ht="20.25" customHeight="1" x14ac:dyDescent="0.25">
      <c r="B259" s="58" t="s">
        <v>194</v>
      </c>
      <c r="C259" s="58" t="s">
        <v>460</v>
      </c>
      <c r="D259" s="58"/>
    </row>
    <row r="260" spans="2:4" s="59" customFormat="1" ht="20.25" customHeight="1" x14ac:dyDescent="0.25">
      <c r="B260" s="58" t="s">
        <v>194</v>
      </c>
      <c r="C260" s="58" t="s">
        <v>462</v>
      </c>
      <c r="D260" s="58"/>
    </row>
    <row r="261" spans="2:4" s="59" customFormat="1" ht="20.25" customHeight="1" x14ac:dyDescent="0.25">
      <c r="B261" s="58" t="s">
        <v>194</v>
      </c>
      <c r="C261" s="58" t="s">
        <v>464</v>
      </c>
      <c r="D261" s="58"/>
    </row>
    <row r="262" spans="2:4" s="59" customFormat="1" ht="20.25" customHeight="1" x14ac:dyDescent="0.25">
      <c r="B262" s="58" t="s">
        <v>194</v>
      </c>
      <c r="C262" s="58" t="s">
        <v>466</v>
      </c>
      <c r="D262" s="58"/>
    </row>
    <row r="263" spans="2:4" s="59" customFormat="1" ht="20.25" customHeight="1" x14ac:dyDescent="0.25">
      <c r="B263" s="58" t="s">
        <v>194</v>
      </c>
      <c r="C263" s="58" t="s">
        <v>468</v>
      </c>
      <c r="D263" s="58"/>
    </row>
    <row r="264" spans="2:4" s="59" customFormat="1" ht="20.25" customHeight="1" x14ac:dyDescent="0.25">
      <c r="B264" s="58" t="s">
        <v>194</v>
      </c>
      <c r="C264" s="58" t="s">
        <v>470</v>
      </c>
      <c r="D264" s="58"/>
    </row>
    <row r="265" spans="2:4" s="59" customFormat="1" ht="20.25" customHeight="1" x14ac:dyDescent="0.25">
      <c r="B265" s="58" t="s">
        <v>194</v>
      </c>
      <c r="C265" s="58" t="s">
        <v>472</v>
      </c>
      <c r="D265" s="58"/>
    </row>
    <row r="266" spans="2:4" s="59" customFormat="1" ht="20.25" customHeight="1" x14ac:dyDescent="0.25">
      <c r="B266" s="58" t="s">
        <v>194</v>
      </c>
      <c r="C266" s="58" t="s">
        <v>474</v>
      </c>
      <c r="D266" s="58"/>
    </row>
    <row r="267" spans="2:4" s="59" customFormat="1" ht="20.25" customHeight="1" x14ac:dyDescent="0.25">
      <c r="B267" s="58" t="s">
        <v>194</v>
      </c>
      <c r="C267" s="58" t="s">
        <v>476</v>
      </c>
      <c r="D267" s="58"/>
    </row>
    <row r="268" spans="2:4" s="59" customFormat="1" ht="20.25" customHeight="1" x14ac:dyDescent="0.25">
      <c r="B268" s="58" t="s">
        <v>194</v>
      </c>
      <c r="C268" s="58" t="s">
        <v>478</v>
      </c>
      <c r="D268" s="58"/>
    </row>
    <row r="269" spans="2:4" s="59" customFormat="1" ht="20.25" customHeight="1" x14ac:dyDescent="0.25">
      <c r="B269" s="58" t="s">
        <v>194</v>
      </c>
      <c r="C269" s="58" t="s">
        <v>250</v>
      </c>
      <c r="D269" s="58"/>
    </row>
    <row r="270" spans="2:4" s="59" customFormat="1" ht="20.25" customHeight="1" x14ac:dyDescent="0.25">
      <c r="B270" s="58" t="s">
        <v>194</v>
      </c>
      <c r="C270" s="58" t="s">
        <v>252</v>
      </c>
      <c r="D270" s="58" t="s">
        <v>253</v>
      </c>
    </row>
    <row r="271" spans="2:4" s="59" customFormat="1" ht="20.25" customHeight="1" x14ac:dyDescent="0.25">
      <c r="B271" s="58" t="s">
        <v>194</v>
      </c>
      <c r="C271" s="58" t="s">
        <v>254</v>
      </c>
      <c r="D271" s="58" t="s">
        <v>255</v>
      </c>
    </row>
    <row r="272" spans="2:4" s="59" customFormat="1" ht="20.25" customHeight="1" x14ac:dyDescent="0.25">
      <c r="B272" s="58" t="s">
        <v>194</v>
      </c>
      <c r="C272" s="58" t="s">
        <v>227</v>
      </c>
      <c r="D272" s="58"/>
    </row>
    <row r="273" spans="2:4" s="59" customFormat="1" ht="20.25" customHeight="1" x14ac:dyDescent="0.25">
      <c r="B273" s="58" t="s">
        <v>194</v>
      </c>
      <c r="C273" s="58" t="s">
        <v>228</v>
      </c>
      <c r="D273" s="58"/>
    </row>
    <row r="274" spans="2:4" s="59" customFormat="1" ht="20.25" customHeight="1" x14ac:dyDescent="0.25">
      <c r="B274" s="58" t="s">
        <v>194</v>
      </c>
      <c r="C274" s="58" t="s">
        <v>480</v>
      </c>
      <c r="D274" s="58" t="s">
        <v>480</v>
      </c>
    </row>
    <row r="275" spans="2:4" s="59" customFormat="1" ht="20.25" customHeight="1" x14ac:dyDescent="0.25">
      <c r="B275" s="58" t="s">
        <v>194</v>
      </c>
      <c r="C275" s="58" t="s">
        <v>233</v>
      </c>
      <c r="D275" s="58" t="s">
        <v>234</v>
      </c>
    </row>
    <row r="276" spans="2:4" s="59" customFormat="1" ht="20.25" customHeight="1" x14ac:dyDescent="0.25">
      <c r="B276" s="58" t="s">
        <v>194</v>
      </c>
      <c r="C276" s="58" t="s">
        <v>235</v>
      </c>
      <c r="D276" s="58" t="s">
        <v>236</v>
      </c>
    </row>
    <row r="277" spans="2:4" s="59" customFormat="1" ht="20.25" customHeight="1" x14ac:dyDescent="0.25">
      <c r="B277" s="58" t="s">
        <v>194</v>
      </c>
      <c r="C277" s="58" t="s">
        <v>482</v>
      </c>
      <c r="D277" s="58" t="s">
        <v>483</v>
      </c>
    </row>
    <row r="278" spans="2:4" s="59" customFormat="1" ht="20.25" customHeight="1" x14ac:dyDescent="0.25">
      <c r="B278" s="58" t="s">
        <v>194</v>
      </c>
      <c r="C278" s="58" t="s">
        <v>237</v>
      </c>
      <c r="D278" s="58" t="s">
        <v>237</v>
      </c>
    </row>
    <row r="279" spans="2:4" s="59" customFormat="1" ht="20.25" customHeight="1" x14ac:dyDescent="0.25">
      <c r="B279" s="58" t="s">
        <v>194</v>
      </c>
      <c r="C279" s="58" t="s">
        <v>242</v>
      </c>
      <c r="D279" s="58" t="s">
        <v>243</v>
      </c>
    </row>
    <row r="280" spans="2:4" s="59" customFormat="1" ht="20.25" customHeight="1" x14ac:dyDescent="0.25">
      <c r="B280" s="58" t="s">
        <v>194</v>
      </c>
      <c r="C280" s="58" t="s">
        <v>484</v>
      </c>
      <c r="D280" s="58"/>
    </row>
    <row r="281" spans="2:4" s="59" customFormat="1" ht="20.25" customHeight="1" x14ac:dyDescent="0.25">
      <c r="B281" s="58" t="s">
        <v>194</v>
      </c>
      <c r="C281" s="58" t="s">
        <v>486</v>
      </c>
      <c r="D281" s="58"/>
    </row>
    <row r="282" spans="2:4" s="59" customFormat="1" ht="20.25" customHeight="1" x14ac:dyDescent="0.25">
      <c r="B282" s="58" t="s">
        <v>194</v>
      </c>
      <c r="C282" s="58" t="s">
        <v>488</v>
      </c>
      <c r="D282" s="58"/>
    </row>
    <row r="283" spans="2:4" s="59" customFormat="1" ht="20.25" customHeight="1" x14ac:dyDescent="0.25">
      <c r="B283" s="58" t="s">
        <v>194</v>
      </c>
      <c r="C283" s="58" t="s">
        <v>490</v>
      </c>
      <c r="D283" s="58"/>
    </row>
    <row r="284" spans="2:4" s="59" customFormat="1" ht="20.25" customHeight="1" x14ac:dyDescent="0.25">
      <c r="B284" s="58" t="s">
        <v>194</v>
      </c>
      <c r="C284" s="58" t="s">
        <v>492</v>
      </c>
      <c r="D284" s="58"/>
    </row>
    <row r="285" spans="2:4" s="59" customFormat="1" ht="20.25" customHeight="1" x14ac:dyDescent="0.25">
      <c r="B285" s="58" t="s">
        <v>194</v>
      </c>
      <c r="C285" s="58" t="s">
        <v>494</v>
      </c>
      <c r="D285" s="58"/>
    </row>
    <row r="286" spans="2:4" s="59" customFormat="1" ht="20.25" customHeight="1" x14ac:dyDescent="0.25">
      <c r="B286" s="58" t="s">
        <v>194</v>
      </c>
      <c r="C286" s="58" t="s">
        <v>496</v>
      </c>
      <c r="D286" s="58"/>
    </row>
    <row r="287" spans="2:4" s="59" customFormat="1" ht="20.25" customHeight="1" x14ac:dyDescent="0.25">
      <c r="B287" s="58" t="s">
        <v>194</v>
      </c>
      <c r="C287" s="58" t="s">
        <v>498</v>
      </c>
      <c r="D287" s="58"/>
    </row>
    <row r="288" spans="2:4" s="59" customFormat="1" ht="20.25" customHeight="1" x14ac:dyDescent="0.25">
      <c r="B288" s="58" t="s">
        <v>194</v>
      </c>
      <c r="C288" s="58" t="s">
        <v>500</v>
      </c>
      <c r="D288" s="58"/>
    </row>
    <row r="289" spans="2:4" s="59" customFormat="1" ht="20.25" customHeight="1" x14ac:dyDescent="0.25">
      <c r="B289" s="58" t="s">
        <v>194</v>
      </c>
      <c r="C289" s="58" t="s">
        <v>502</v>
      </c>
      <c r="D289" s="58"/>
    </row>
    <row r="290" spans="2:4" s="59" customFormat="1" ht="20.25" customHeight="1" x14ac:dyDescent="0.25">
      <c r="B290" s="58" t="s">
        <v>194</v>
      </c>
      <c r="C290" s="58" t="s">
        <v>504</v>
      </c>
      <c r="D290" s="58"/>
    </row>
    <row r="291" spans="2:4" s="59" customFormat="1" ht="20.25" customHeight="1" x14ac:dyDescent="0.25">
      <c r="B291" s="58" t="s">
        <v>194</v>
      </c>
      <c r="C291" s="58" t="s">
        <v>506</v>
      </c>
      <c r="D291" s="58"/>
    </row>
    <row r="292" spans="2:4" s="59" customFormat="1" ht="20.25" customHeight="1" x14ac:dyDescent="0.25">
      <c r="B292" s="58" t="s">
        <v>194</v>
      </c>
      <c r="C292" s="58" t="s">
        <v>508</v>
      </c>
      <c r="D292" s="58"/>
    </row>
    <row r="293" spans="2:4" s="59" customFormat="1" ht="20.25" customHeight="1" x14ac:dyDescent="0.25">
      <c r="B293" s="58" t="s">
        <v>194</v>
      </c>
      <c r="C293" s="58" t="s">
        <v>510</v>
      </c>
      <c r="D293" s="58"/>
    </row>
    <row r="294" spans="2:4" s="59" customFormat="1" ht="20.25" customHeight="1" x14ac:dyDescent="0.25">
      <c r="B294" s="58" t="s">
        <v>194</v>
      </c>
      <c r="C294" s="58" t="s">
        <v>512</v>
      </c>
      <c r="D294" s="58"/>
    </row>
    <row r="295" spans="2:4" s="59" customFormat="1" ht="20.25" customHeight="1" x14ac:dyDescent="0.25">
      <c r="B295" s="58" t="s">
        <v>194</v>
      </c>
      <c r="C295" s="58" t="s">
        <v>514</v>
      </c>
      <c r="D295" s="58"/>
    </row>
    <row r="296" spans="2:4" s="59" customFormat="1" ht="20.25" customHeight="1" x14ac:dyDescent="0.25">
      <c r="B296" s="58" t="s">
        <v>194</v>
      </c>
      <c r="C296" s="58" t="s">
        <v>516</v>
      </c>
      <c r="D296" s="58"/>
    </row>
    <row r="297" spans="2:4" s="59" customFormat="1" ht="20.25" customHeight="1" x14ac:dyDescent="0.25">
      <c r="B297" s="58" t="s">
        <v>194</v>
      </c>
      <c r="C297" s="58" t="s">
        <v>518</v>
      </c>
      <c r="D297" s="58"/>
    </row>
    <row r="298" spans="2:4" s="59" customFormat="1" ht="20.25" customHeight="1" x14ac:dyDescent="0.25">
      <c r="B298" s="58" t="s">
        <v>194</v>
      </c>
      <c r="C298" s="58" t="s">
        <v>520</v>
      </c>
      <c r="D298" s="58"/>
    </row>
    <row r="299" spans="2:4" s="59" customFormat="1" ht="20.25" customHeight="1" x14ac:dyDescent="0.25">
      <c r="B299" s="58" t="s">
        <v>194</v>
      </c>
      <c r="C299" s="58" t="s">
        <v>522</v>
      </c>
      <c r="D299" s="58"/>
    </row>
    <row r="300" spans="2:4" s="59" customFormat="1" ht="20.25" customHeight="1" x14ac:dyDescent="0.25">
      <c r="B300" s="58" t="s">
        <v>194</v>
      </c>
      <c r="C300" s="58" t="s">
        <v>250</v>
      </c>
      <c r="D300" s="58" t="s">
        <v>251</v>
      </c>
    </row>
    <row r="301" spans="2:4" s="59" customFormat="1" ht="20.25" customHeight="1" x14ac:dyDescent="0.25">
      <c r="B301" s="58" t="s">
        <v>194</v>
      </c>
      <c r="C301" s="58" t="s">
        <v>252</v>
      </c>
      <c r="D301" s="58" t="s">
        <v>253</v>
      </c>
    </row>
    <row r="302" spans="2:4" s="59" customFormat="1" ht="20.25" customHeight="1" x14ac:dyDescent="0.25">
      <c r="B302" s="58" t="s">
        <v>194</v>
      </c>
      <c r="C302" s="58" t="s">
        <v>254</v>
      </c>
      <c r="D302" s="58" t="s">
        <v>255</v>
      </c>
    </row>
    <row r="303" spans="2:4" s="59" customFormat="1" ht="20.25" customHeight="1" x14ac:dyDescent="0.25">
      <c r="B303" s="58" t="s">
        <v>194</v>
      </c>
      <c r="C303" s="58" t="s">
        <v>227</v>
      </c>
      <c r="D303" s="58"/>
    </row>
    <row r="304" spans="2:4" s="59" customFormat="1" ht="20.25" customHeight="1" x14ac:dyDescent="0.25">
      <c r="B304" s="58" t="s">
        <v>194</v>
      </c>
      <c r="C304" s="58" t="s">
        <v>228</v>
      </c>
      <c r="D304" s="58"/>
    </row>
    <row r="305" spans="2:4" s="59" customFormat="1" ht="20.25" customHeight="1" x14ac:dyDescent="0.25">
      <c r="B305" s="58" t="s">
        <v>194</v>
      </c>
      <c r="C305" s="58" t="s">
        <v>233</v>
      </c>
      <c r="D305" s="58" t="s">
        <v>234</v>
      </c>
    </row>
    <row r="306" spans="2:4" s="59" customFormat="1" ht="20.25" customHeight="1" x14ac:dyDescent="0.25">
      <c r="B306" s="58" t="s">
        <v>194</v>
      </c>
      <c r="C306" s="58" t="s">
        <v>235</v>
      </c>
      <c r="D306" s="58" t="s">
        <v>236</v>
      </c>
    </row>
    <row r="307" spans="2:4" s="59" customFormat="1" ht="20.25" customHeight="1" x14ac:dyDescent="0.25">
      <c r="B307" s="58" t="s">
        <v>194</v>
      </c>
      <c r="C307" s="58" t="s">
        <v>224</v>
      </c>
      <c r="D307" s="58" t="s">
        <v>224</v>
      </c>
    </row>
    <row r="308" spans="2:4" s="59" customFormat="1" ht="20.25" customHeight="1" x14ac:dyDescent="0.25">
      <c r="B308" s="58" t="s">
        <v>194</v>
      </c>
      <c r="C308" s="58" t="s">
        <v>237</v>
      </c>
      <c r="D308" s="58" t="s">
        <v>237</v>
      </c>
    </row>
    <row r="309" spans="2:4" s="59" customFormat="1" ht="20.25" customHeight="1" x14ac:dyDescent="0.25">
      <c r="B309" s="58" t="s">
        <v>194</v>
      </c>
      <c r="C309" s="58" t="s">
        <v>242</v>
      </c>
      <c r="D309" s="58" t="s">
        <v>243</v>
      </c>
    </row>
    <row r="310" spans="2:4" s="59" customFormat="1" ht="20.25" customHeight="1" x14ac:dyDescent="0.25">
      <c r="B310" s="58" t="s">
        <v>194</v>
      </c>
      <c r="C310" s="58" t="s">
        <v>524</v>
      </c>
      <c r="D310" s="58"/>
    </row>
    <row r="311" spans="2:4" s="59" customFormat="1" ht="20.25" customHeight="1" x14ac:dyDescent="0.25">
      <c r="B311" s="58" t="s">
        <v>194</v>
      </c>
      <c r="C311" s="58" t="s">
        <v>526</v>
      </c>
      <c r="D311" s="58"/>
    </row>
    <row r="312" spans="2:4" s="59" customFormat="1" ht="20.25" customHeight="1" x14ac:dyDescent="0.25">
      <c r="B312" s="58" t="s">
        <v>194</v>
      </c>
      <c r="C312" s="58" t="s">
        <v>528</v>
      </c>
      <c r="D312" s="58"/>
    </row>
    <row r="313" spans="2:4" s="59" customFormat="1" ht="20.25" customHeight="1" x14ac:dyDescent="0.25">
      <c r="B313" s="58" t="s">
        <v>194</v>
      </c>
      <c r="C313" s="58" t="s">
        <v>530</v>
      </c>
      <c r="D313" s="58"/>
    </row>
    <row r="314" spans="2:4" s="59" customFormat="1" ht="20.25" customHeight="1" x14ac:dyDescent="0.25">
      <c r="B314" s="58" t="s">
        <v>194</v>
      </c>
      <c r="C314" s="58" t="s">
        <v>532</v>
      </c>
      <c r="D314" s="58"/>
    </row>
    <row r="315" spans="2:4" s="59" customFormat="1" ht="20.25" customHeight="1" x14ac:dyDescent="0.25">
      <c r="B315" s="58" t="s">
        <v>194</v>
      </c>
      <c r="C315" s="58" t="s">
        <v>534</v>
      </c>
      <c r="D315" s="58"/>
    </row>
    <row r="316" spans="2:4" s="59" customFormat="1" ht="20.25" customHeight="1" x14ac:dyDescent="0.25">
      <c r="B316" s="58" t="s">
        <v>194</v>
      </c>
      <c r="C316" s="58" t="s">
        <v>536</v>
      </c>
      <c r="D316" s="58"/>
    </row>
    <row r="317" spans="2:4" s="59" customFormat="1" ht="20.25" customHeight="1" x14ac:dyDescent="0.25">
      <c r="B317" s="58" t="s">
        <v>194</v>
      </c>
      <c r="C317" s="58" t="s">
        <v>538</v>
      </c>
      <c r="D317" s="58"/>
    </row>
    <row r="318" spans="2:4" s="59" customFormat="1" ht="20.25" customHeight="1" x14ac:dyDescent="0.25">
      <c r="B318" s="58" t="s">
        <v>194</v>
      </c>
      <c r="C318" s="58" t="s">
        <v>540</v>
      </c>
      <c r="D318" s="58"/>
    </row>
    <row r="319" spans="2:4" s="59" customFormat="1" ht="20.25" customHeight="1" x14ac:dyDescent="0.25">
      <c r="B319" s="58" t="s">
        <v>194</v>
      </c>
      <c r="C319" s="58" t="s">
        <v>542</v>
      </c>
      <c r="D319" s="58"/>
    </row>
    <row r="320" spans="2:4" s="59" customFormat="1" ht="20.25" customHeight="1" x14ac:dyDescent="0.25">
      <c r="B320" s="58" t="s">
        <v>194</v>
      </c>
      <c r="C320" s="58" t="s">
        <v>544</v>
      </c>
      <c r="D320" s="58"/>
    </row>
    <row r="321" spans="2:4" s="59" customFormat="1" ht="20.25" customHeight="1" x14ac:dyDescent="0.25">
      <c r="B321" s="58" t="s">
        <v>194</v>
      </c>
      <c r="C321" s="58" t="s">
        <v>546</v>
      </c>
      <c r="D321" s="58"/>
    </row>
    <row r="322" spans="2:4" s="59" customFormat="1" ht="20.25" customHeight="1" x14ac:dyDescent="0.25">
      <c r="B322" s="58" t="s">
        <v>194</v>
      </c>
      <c r="C322" s="58" t="s">
        <v>548</v>
      </c>
      <c r="D322" s="58"/>
    </row>
    <row r="323" spans="2:4" s="59" customFormat="1" ht="20.25" customHeight="1" x14ac:dyDescent="0.25">
      <c r="B323" s="58" t="s">
        <v>194</v>
      </c>
      <c r="C323" s="58" t="s">
        <v>550</v>
      </c>
      <c r="D323" s="58"/>
    </row>
    <row r="324" spans="2:4" s="59" customFormat="1" ht="20.25" customHeight="1" x14ac:dyDescent="0.25">
      <c r="B324" s="58" t="s">
        <v>194</v>
      </c>
      <c r="C324" s="58" t="s">
        <v>552</v>
      </c>
      <c r="D324" s="58"/>
    </row>
    <row r="325" spans="2:4" s="59" customFormat="1" ht="20.25" customHeight="1" x14ac:dyDescent="0.25">
      <c r="B325" s="58" t="s">
        <v>194</v>
      </c>
      <c r="C325" s="58" t="s">
        <v>554</v>
      </c>
      <c r="D325" s="58"/>
    </row>
    <row r="326" spans="2:4" s="59" customFormat="1" ht="20.25" customHeight="1" x14ac:dyDescent="0.25">
      <c r="B326" s="58" t="s">
        <v>194</v>
      </c>
      <c r="C326" s="58" t="s">
        <v>556</v>
      </c>
      <c r="D326" s="58"/>
    </row>
    <row r="327" spans="2:4" s="59" customFormat="1" ht="20.25" customHeight="1" x14ac:dyDescent="0.25">
      <c r="B327" s="58" t="s">
        <v>194</v>
      </c>
      <c r="C327" s="58" t="s">
        <v>558</v>
      </c>
      <c r="D327" s="58"/>
    </row>
    <row r="328" spans="2:4" s="59" customFormat="1" ht="20.25" customHeight="1" x14ac:dyDescent="0.25">
      <c r="B328" s="58" t="s">
        <v>194</v>
      </c>
      <c r="C328" s="58" t="s">
        <v>560</v>
      </c>
      <c r="D328" s="58"/>
    </row>
    <row r="329" spans="2:4" s="59" customFormat="1" ht="20.25" customHeight="1" x14ac:dyDescent="0.25">
      <c r="B329" s="58" t="s">
        <v>194</v>
      </c>
      <c r="C329" s="58" t="s">
        <v>562</v>
      </c>
      <c r="D329" s="58"/>
    </row>
    <row r="330" spans="2:4" s="59" customFormat="1" ht="20.25" customHeight="1" x14ac:dyDescent="0.25">
      <c r="B330" s="58" t="s">
        <v>194</v>
      </c>
      <c r="C330" s="58" t="s">
        <v>564</v>
      </c>
      <c r="D330" s="58"/>
    </row>
    <row r="331" spans="2:4" s="59" customFormat="1" ht="20.25" customHeight="1" x14ac:dyDescent="0.25">
      <c r="B331" s="58" t="s">
        <v>194</v>
      </c>
      <c r="C331" s="58" t="s">
        <v>250</v>
      </c>
      <c r="D331" s="58" t="s">
        <v>251</v>
      </c>
    </row>
    <row r="332" spans="2:4" s="59" customFormat="1" ht="20.25" customHeight="1" x14ac:dyDescent="0.25">
      <c r="B332" s="58" t="s">
        <v>194</v>
      </c>
      <c r="C332" s="58" t="s">
        <v>252</v>
      </c>
      <c r="D332" s="58" t="s">
        <v>253</v>
      </c>
    </row>
    <row r="333" spans="2:4" s="59" customFormat="1" ht="20.25" customHeight="1" x14ac:dyDescent="0.25">
      <c r="B333" s="58" t="s">
        <v>194</v>
      </c>
      <c r="C333" s="58" t="s">
        <v>254</v>
      </c>
      <c r="D333" s="58" t="s">
        <v>255</v>
      </c>
    </row>
    <row r="334" spans="2:4" s="59" customFormat="1" ht="20.25" customHeight="1" x14ac:dyDescent="0.25">
      <c r="B334" s="58" t="s">
        <v>194</v>
      </c>
      <c r="C334" s="58" t="s">
        <v>227</v>
      </c>
      <c r="D334" s="58"/>
    </row>
    <row r="335" spans="2:4" s="59" customFormat="1" ht="20.25" customHeight="1" x14ac:dyDescent="0.25">
      <c r="B335" s="58" t="s">
        <v>194</v>
      </c>
      <c r="C335" s="58" t="s">
        <v>228</v>
      </c>
      <c r="D335" s="58"/>
    </row>
    <row r="336" spans="2:4" s="59" customFormat="1" ht="20.25" customHeight="1" x14ac:dyDescent="0.25">
      <c r="B336" s="58" t="s">
        <v>194</v>
      </c>
      <c r="C336" s="58" t="s">
        <v>233</v>
      </c>
      <c r="D336" s="58" t="s">
        <v>234</v>
      </c>
    </row>
    <row r="337" spans="2:4" s="59" customFormat="1" ht="20.25" customHeight="1" x14ac:dyDescent="0.25">
      <c r="B337" s="58" t="s">
        <v>194</v>
      </c>
      <c r="C337" s="58" t="s">
        <v>235</v>
      </c>
      <c r="D337" s="58" t="s">
        <v>236</v>
      </c>
    </row>
    <row r="338" spans="2:4" s="59" customFormat="1" ht="20.25" customHeight="1" x14ac:dyDescent="0.25">
      <c r="B338" s="58" t="s">
        <v>194</v>
      </c>
      <c r="C338" s="58" t="s">
        <v>237</v>
      </c>
      <c r="D338" s="58" t="s">
        <v>237</v>
      </c>
    </row>
    <row r="339" spans="2:4" s="59" customFormat="1" ht="20.25" customHeight="1" x14ac:dyDescent="0.25">
      <c r="B339" s="58" t="s">
        <v>194</v>
      </c>
      <c r="C339" s="58" t="s">
        <v>566</v>
      </c>
      <c r="D339" s="58" t="s">
        <v>566</v>
      </c>
    </row>
    <row r="340" spans="2:4" s="59" customFormat="1" ht="20.25" customHeight="1" x14ac:dyDescent="0.25">
      <c r="B340" s="58" t="s">
        <v>194</v>
      </c>
      <c r="C340" s="58" t="s">
        <v>242</v>
      </c>
      <c r="D340" s="58" t="s">
        <v>243</v>
      </c>
    </row>
    <row r="341" spans="2:4" s="59" customFormat="1" ht="20.25" customHeight="1" x14ac:dyDescent="0.25">
      <c r="B341" s="58" t="s">
        <v>194</v>
      </c>
      <c r="C341" s="58" t="s">
        <v>567</v>
      </c>
      <c r="D341" s="58"/>
    </row>
    <row r="342" spans="2:4" s="59" customFormat="1" ht="20.25" customHeight="1" x14ac:dyDescent="0.25">
      <c r="B342" s="58" t="s">
        <v>194</v>
      </c>
      <c r="C342" s="58" t="s">
        <v>569</v>
      </c>
      <c r="D342" s="58"/>
    </row>
    <row r="343" spans="2:4" s="59" customFormat="1" ht="20.25" customHeight="1" x14ac:dyDescent="0.25">
      <c r="B343" s="58" t="s">
        <v>194</v>
      </c>
      <c r="C343" s="58" t="s">
        <v>571</v>
      </c>
      <c r="D343" s="58"/>
    </row>
    <row r="344" spans="2:4" s="59" customFormat="1" ht="20.25" customHeight="1" x14ac:dyDescent="0.25">
      <c r="B344" s="58" t="s">
        <v>194</v>
      </c>
      <c r="C344" s="58" t="s">
        <v>573</v>
      </c>
      <c r="D344" s="58"/>
    </row>
    <row r="345" spans="2:4" s="59" customFormat="1" ht="20.25" customHeight="1" x14ac:dyDescent="0.25">
      <c r="B345" s="58" t="s">
        <v>194</v>
      </c>
      <c r="C345" s="58" t="s">
        <v>575</v>
      </c>
      <c r="D345" s="58"/>
    </row>
    <row r="346" spans="2:4" s="59" customFormat="1" ht="20.25" customHeight="1" x14ac:dyDescent="0.25">
      <c r="B346" s="58" t="s">
        <v>194</v>
      </c>
      <c r="C346" s="58" t="s">
        <v>577</v>
      </c>
      <c r="D346" s="58"/>
    </row>
    <row r="347" spans="2:4" s="59" customFormat="1" ht="20.25" customHeight="1" x14ac:dyDescent="0.25">
      <c r="B347" s="58" t="s">
        <v>194</v>
      </c>
      <c r="C347" s="58" t="s">
        <v>579</v>
      </c>
      <c r="D347" s="58"/>
    </row>
    <row r="348" spans="2:4" s="59" customFormat="1" ht="20.25" customHeight="1" x14ac:dyDescent="0.25">
      <c r="B348" s="58" t="s">
        <v>194</v>
      </c>
      <c r="C348" s="58" t="s">
        <v>250</v>
      </c>
      <c r="D348" s="58" t="s">
        <v>251</v>
      </c>
    </row>
    <row r="349" spans="2:4" s="59" customFormat="1" ht="20.25" customHeight="1" x14ac:dyDescent="0.25">
      <c r="B349" s="58" t="s">
        <v>194</v>
      </c>
      <c r="C349" s="58" t="s">
        <v>252</v>
      </c>
      <c r="D349" s="58" t="s">
        <v>253</v>
      </c>
    </row>
    <row r="350" spans="2:4" s="59" customFormat="1" ht="20.25" customHeight="1" x14ac:dyDescent="0.25">
      <c r="B350" s="58" t="s">
        <v>194</v>
      </c>
      <c r="C350" s="58" t="s">
        <v>254</v>
      </c>
      <c r="D350" s="58" t="s">
        <v>255</v>
      </c>
    </row>
    <row r="351" spans="2:4" s="59" customFormat="1" ht="20.25" customHeight="1" x14ac:dyDescent="0.25">
      <c r="B351" s="58" t="s">
        <v>194</v>
      </c>
      <c r="C351" s="58" t="s">
        <v>227</v>
      </c>
      <c r="D351" s="58"/>
    </row>
    <row r="352" spans="2:4" s="59" customFormat="1" ht="20.25" customHeight="1" x14ac:dyDescent="0.25">
      <c r="B352" s="58" t="s">
        <v>194</v>
      </c>
      <c r="C352" s="58" t="s">
        <v>228</v>
      </c>
      <c r="D352" s="58"/>
    </row>
    <row r="353" spans="2:4" s="59" customFormat="1" ht="20.25" customHeight="1" x14ac:dyDescent="0.25">
      <c r="B353" s="58" t="s">
        <v>194</v>
      </c>
      <c r="C353" s="58" t="s">
        <v>233</v>
      </c>
      <c r="D353" s="58" t="s">
        <v>234</v>
      </c>
    </row>
    <row r="354" spans="2:4" s="59" customFormat="1" ht="20.25" customHeight="1" x14ac:dyDescent="0.25">
      <c r="B354" s="58" t="s">
        <v>194</v>
      </c>
      <c r="C354" s="58" t="s">
        <v>235</v>
      </c>
      <c r="D354" s="58" t="s">
        <v>236</v>
      </c>
    </row>
    <row r="355" spans="2:4" s="59" customFormat="1" ht="20.25" customHeight="1" x14ac:dyDescent="0.25">
      <c r="B355" s="58" t="s">
        <v>194</v>
      </c>
      <c r="C355" s="58" t="s">
        <v>237</v>
      </c>
      <c r="D355" s="58" t="s">
        <v>237</v>
      </c>
    </row>
    <row r="356" spans="2:4" s="59" customFormat="1" ht="20.25" customHeight="1" x14ac:dyDescent="0.25">
      <c r="B356" s="58" t="s">
        <v>194</v>
      </c>
      <c r="C356" s="58" t="s">
        <v>566</v>
      </c>
      <c r="D356" s="58" t="s">
        <v>566</v>
      </c>
    </row>
    <row r="357" spans="2:4" s="59" customFormat="1" ht="20.25" customHeight="1" x14ac:dyDescent="0.25">
      <c r="B357" s="58" t="s">
        <v>194</v>
      </c>
      <c r="C357" s="58" t="s">
        <v>242</v>
      </c>
      <c r="D357" s="58" t="s">
        <v>243</v>
      </c>
    </row>
    <row r="358" spans="2:4" s="59" customFormat="1" ht="20.25" customHeight="1" x14ac:dyDescent="0.25">
      <c r="B358" s="58" t="s">
        <v>194</v>
      </c>
      <c r="C358" s="58" t="s">
        <v>581</v>
      </c>
      <c r="D358" s="58"/>
    </row>
    <row r="359" spans="2:4" s="59" customFormat="1" ht="20.25" customHeight="1" x14ac:dyDescent="0.25">
      <c r="B359" s="58" t="s">
        <v>194</v>
      </c>
      <c r="C359" s="58" t="s">
        <v>583</v>
      </c>
      <c r="D359" s="58"/>
    </row>
    <row r="360" spans="2:4" s="59" customFormat="1" ht="20.25" customHeight="1" x14ac:dyDescent="0.25">
      <c r="B360" s="58" t="s">
        <v>194</v>
      </c>
      <c r="C360" s="58" t="s">
        <v>585</v>
      </c>
      <c r="D360" s="58"/>
    </row>
    <row r="361" spans="2:4" s="59" customFormat="1" ht="20.25" customHeight="1" x14ac:dyDescent="0.25">
      <c r="B361" s="58" t="s">
        <v>194</v>
      </c>
      <c r="C361" s="58" t="s">
        <v>587</v>
      </c>
      <c r="D361" s="58"/>
    </row>
    <row r="362" spans="2:4" s="59" customFormat="1" ht="20.25" customHeight="1" x14ac:dyDescent="0.25">
      <c r="B362" s="58" t="s">
        <v>194</v>
      </c>
      <c r="C362" s="58" t="s">
        <v>589</v>
      </c>
      <c r="D362" s="58"/>
    </row>
    <row r="363" spans="2:4" s="59" customFormat="1" ht="20.25" customHeight="1" x14ac:dyDescent="0.25">
      <c r="B363" s="58" t="s">
        <v>194</v>
      </c>
      <c r="C363" s="58" t="s">
        <v>591</v>
      </c>
      <c r="D363" s="58"/>
    </row>
    <row r="364" spans="2:4" s="59" customFormat="1" ht="20.25" customHeight="1" x14ac:dyDescent="0.25">
      <c r="B364" s="58" t="s">
        <v>194</v>
      </c>
      <c r="C364" s="58" t="s">
        <v>250</v>
      </c>
      <c r="D364" s="58" t="s">
        <v>251</v>
      </c>
    </row>
    <row r="365" spans="2:4" s="59" customFormat="1" ht="20.25" customHeight="1" x14ac:dyDescent="0.25">
      <c r="B365" s="58" t="s">
        <v>194</v>
      </c>
      <c r="C365" s="58" t="s">
        <v>252</v>
      </c>
      <c r="D365" s="58" t="s">
        <v>253</v>
      </c>
    </row>
    <row r="366" spans="2:4" s="59" customFormat="1" ht="20.25" customHeight="1" x14ac:dyDescent="0.25">
      <c r="B366" s="58" t="s">
        <v>194</v>
      </c>
      <c r="C366" s="58" t="s">
        <v>254</v>
      </c>
      <c r="D366" s="58" t="s">
        <v>255</v>
      </c>
    </row>
    <row r="367" spans="2:4" s="59" customFormat="1" ht="20.25" customHeight="1" x14ac:dyDescent="0.25">
      <c r="B367" s="58" t="s">
        <v>194</v>
      </c>
      <c r="C367" s="58" t="s">
        <v>227</v>
      </c>
      <c r="D367" s="58"/>
    </row>
    <row r="368" spans="2:4" s="59" customFormat="1" ht="20.25" customHeight="1" x14ac:dyDescent="0.25">
      <c r="B368" s="58" t="s">
        <v>194</v>
      </c>
      <c r="C368" s="58" t="s">
        <v>228</v>
      </c>
      <c r="D368" s="58"/>
    </row>
    <row r="369" spans="2:4" s="59" customFormat="1" ht="20.25" customHeight="1" x14ac:dyDescent="0.25">
      <c r="B369" s="58" t="s">
        <v>194</v>
      </c>
      <c r="C369" s="58" t="s">
        <v>233</v>
      </c>
      <c r="D369" s="58" t="s">
        <v>234</v>
      </c>
    </row>
    <row r="370" spans="2:4" s="59" customFormat="1" ht="20.25" customHeight="1" x14ac:dyDescent="0.25">
      <c r="B370" s="58" t="s">
        <v>194</v>
      </c>
      <c r="C370" s="58" t="s">
        <v>235</v>
      </c>
      <c r="D370" s="58" t="s">
        <v>236</v>
      </c>
    </row>
    <row r="371" spans="2:4" s="59" customFormat="1" ht="20.25" customHeight="1" x14ac:dyDescent="0.25">
      <c r="B371" s="58" t="s">
        <v>194</v>
      </c>
      <c r="C371" s="58" t="s">
        <v>593</v>
      </c>
      <c r="D371" s="58" t="s">
        <v>593</v>
      </c>
    </row>
    <row r="372" spans="2:4" s="59" customFormat="1" ht="20.25" customHeight="1" x14ac:dyDescent="0.25">
      <c r="B372" s="58" t="s">
        <v>194</v>
      </c>
      <c r="C372" s="58" t="s">
        <v>237</v>
      </c>
      <c r="D372" s="58" t="s">
        <v>237</v>
      </c>
    </row>
    <row r="373" spans="2:4" s="59" customFormat="1" ht="20.25" customHeight="1" x14ac:dyDescent="0.25">
      <c r="B373" s="58" t="s">
        <v>194</v>
      </c>
      <c r="C373" s="58" t="s">
        <v>242</v>
      </c>
      <c r="D373" s="58" t="s">
        <v>243</v>
      </c>
    </row>
    <row r="374" spans="2:4" s="59" customFormat="1" ht="20.25" customHeight="1" x14ac:dyDescent="0.25">
      <c r="B374" s="58" t="s">
        <v>194</v>
      </c>
      <c r="C374" s="58" t="s">
        <v>594</v>
      </c>
      <c r="D374" s="58"/>
    </row>
    <row r="375" spans="2:4" s="59" customFormat="1" ht="20.25" customHeight="1" x14ac:dyDescent="0.25">
      <c r="B375" s="58" t="s">
        <v>194</v>
      </c>
      <c r="C375" s="58" t="s">
        <v>596</v>
      </c>
      <c r="D375" s="58"/>
    </row>
    <row r="376" spans="2:4" s="59" customFormat="1" ht="20.25" customHeight="1" x14ac:dyDescent="0.25">
      <c r="B376" s="58" t="s">
        <v>194</v>
      </c>
      <c r="C376" s="58" t="s">
        <v>598</v>
      </c>
      <c r="D376" s="58"/>
    </row>
    <row r="377" spans="2:4" s="59" customFormat="1" ht="20.25" customHeight="1" x14ac:dyDescent="0.25">
      <c r="B377" s="58" t="s">
        <v>194</v>
      </c>
      <c r="C377" s="58" t="s">
        <v>600</v>
      </c>
      <c r="D377" s="58"/>
    </row>
    <row r="378" spans="2:4" s="59" customFormat="1" ht="20.25" customHeight="1" x14ac:dyDescent="0.25">
      <c r="B378" s="58" t="s">
        <v>194</v>
      </c>
      <c r="C378" s="58" t="s">
        <v>602</v>
      </c>
      <c r="D378" s="58"/>
    </row>
    <row r="379" spans="2:4" s="59" customFormat="1" ht="20.25" customHeight="1" x14ac:dyDescent="0.25">
      <c r="B379" s="58" t="s">
        <v>194</v>
      </c>
      <c r="C379" s="58" t="s">
        <v>604</v>
      </c>
      <c r="D379" s="58"/>
    </row>
    <row r="380" spans="2:4" s="59" customFormat="1" ht="20.25" customHeight="1" x14ac:dyDescent="0.25">
      <c r="B380" s="58" t="s">
        <v>194</v>
      </c>
      <c r="C380" s="58" t="s">
        <v>606</v>
      </c>
      <c r="D380" s="58"/>
    </row>
    <row r="381" spans="2:4" s="59" customFormat="1" ht="20.25" customHeight="1" x14ac:dyDescent="0.25">
      <c r="B381" s="58" t="s">
        <v>194</v>
      </c>
      <c r="C381" s="58" t="s">
        <v>608</v>
      </c>
      <c r="D381" s="58"/>
    </row>
    <row r="382" spans="2:4" s="59" customFormat="1" ht="20.25" customHeight="1" x14ac:dyDescent="0.25">
      <c r="B382" s="58" t="s">
        <v>194</v>
      </c>
      <c r="C382" s="58" t="s">
        <v>610</v>
      </c>
      <c r="D382" s="58"/>
    </row>
    <row r="383" spans="2:4" s="59" customFormat="1" ht="20.25" customHeight="1" x14ac:dyDescent="0.25">
      <c r="B383" s="58" t="s">
        <v>194</v>
      </c>
      <c r="C383" s="58" t="s">
        <v>612</v>
      </c>
      <c r="D383" s="58"/>
    </row>
    <row r="384" spans="2:4" s="59" customFormat="1" ht="20.25" customHeight="1" x14ac:dyDescent="0.25">
      <c r="B384" s="58" t="s">
        <v>194</v>
      </c>
      <c r="C384" s="58" t="s">
        <v>614</v>
      </c>
      <c r="D384" s="58"/>
    </row>
    <row r="385" spans="2:4" s="59" customFormat="1" ht="20.25" customHeight="1" x14ac:dyDescent="0.25">
      <c r="B385" s="58" t="s">
        <v>194</v>
      </c>
      <c r="C385" s="58" t="s">
        <v>616</v>
      </c>
      <c r="D385" s="58"/>
    </row>
    <row r="386" spans="2:4" s="59" customFormat="1" ht="20.25" customHeight="1" x14ac:dyDescent="0.25">
      <c r="B386" s="58" t="s">
        <v>194</v>
      </c>
      <c r="C386" s="58" t="s">
        <v>618</v>
      </c>
      <c r="D386" s="58"/>
    </row>
    <row r="387" spans="2:4" s="59" customFormat="1" ht="20.25" customHeight="1" x14ac:dyDescent="0.25">
      <c r="B387" s="58" t="s">
        <v>194</v>
      </c>
      <c r="C387" s="58" t="s">
        <v>620</v>
      </c>
      <c r="D387" s="58"/>
    </row>
    <row r="388" spans="2:4" s="59" customFormat="1" ht="20.25" customHeight="1" x14ac:dyDescent="0.25">
      <c r="B388" s="58" t="s">
        <v>194</v>
      </c>
      <c r="C388" s="58" t="s">
        <v>622</v>
      </c>
      <c r="D388" s="58"/>
    </row>
    <row r="389" spans="2:4" s="59" customFormat="1" ht="20.25" customHeight="1" x14ac:dyDescent="0.25">
      <c r="B389" s="58" t="s">
        <v>194</v>
      </c>
      <c r="C389" s="58" t="s">
        <v>624</v>
      </c>
      <c r="D389" s="58"/>
    </row>
    <row r="390" spans="2:4" s="59" customFormat="1" ht="20.25" customHeight="1" x14ac:dyDescent="0.25">
      <c r="B390" s="58" t="s">
        <v>194</v>
      </c>
      <c r="C390" s="58" t="s">
        <v>250</v>
      </c>
      <c r="D390" s="58" t="s">
        <v>251</v>
      </c>
    </row>
    <row r="391" spans="2:4" s="59" customFormat="1" ht="20.25" customHeight="1" x14ac:dyDescent="0.25">
      <c r="B391" s="58" t="s">
        <v>194</v>
      </c>
      <c r="C391" s="58" t="s">
        <v>252</v>
      </c>
      <c r="D391" s="58" t="s">
        <v>253</v>
      </c>
    </row>
    <row r="392" spans="2:4" s="59" customFormat="1" ht="20.25" customHeight="1" x14ac:dyDescent="0.25">
      <c r="B392" s="58" t="s">
        <v>194</v>
      </c>
      <c r="C392" s="58" t="s">
        <v>254</v>
      </c>
      <c r="D392" s="58" t="s">
        <v>255</v>
      </c>
    </row>
    <row r="393" spans="2:4" s="59" customFormat="1" ht="20.25" customHeight="1" x14ac:dyDescent="0.25">
      <c r="B393" s="58" t="s">
        <v>194</v>
      </c>
      <c r="C393" s="58" t="s">
        <v>227</v>
      </c>
      <c r="D393" s="58"/>
    </row>
    <row r="394" spans="2:4" s="59" customFormat="1" ht="20.25" customHeight="1" x14ac:dyDescent="0.25">
      <c r="B394" s="58" t="s">
        <v>194</v>
      </c>
      <c r="C394" s="58" t="s">
        <v>228</v>
      </c>
      <c r="D394" s="58"/>
    </row>
    <row r="395" spans="2:4" s="59" customFormat="1" ht="20.25" customHeight="1" x14ac:dyDescent="0.25">
      <c r="B395" s="58" t="s">
        <v>194</v>
      </c>
      <c r="C395" s="58" t="s">
        <v>230</v>
      </c>
      <c r="D395" s="58" t="s">
        <v>230</v>
      </c>
    </row>
    <row r="396" spans="2:4" s="59" customFormat="1" ht="20.25" customHeight="1" x14ac:dyDescent="0.25">
      <c r="B396" s="58" t="s">
        <v>194</v>
      </c>
      <c r="C396" s="58" t="s">
        <v>232</v>
      </c>
      <c r="D396" s="58" t="s">
        <v>232</v>
      </c>
    </row>
    <row r="397" spans="2:4" s="59" customFormat="1" ht="20.25" customHeight="1" x14ac:dyDescent="0.25">
      <c r="B397" s="58" t="s">
        <v>194</v>
      </c>
      <c r="C397" s="58" t="s">
        <v>233</v>
      </c>
      <c r="D397" s="58" t="s">
        <v>234</v>
      </c>
    </row>
    <row r="398" spans="2:4" s="59" customFormat="1" ht="20.25" customHeight="1" x14ac:dyDescent="0.25">
      <c r="B398" s="58" t="s">
        <v>194</v>
      </c>
      <c r="C398" s="58" t="s">
        <v>235</v>
      </c>
      <c r="D398" s="58" t="s">
        <v>236</v>
      </c>
    </row>
    <row r="399" spans="2:4" s="59" customFormat="1" ht="20.25" customHeight="1" x14ac:dyDescent="0.25">
      <c r="B399" s="58" t="s">
        <v>194</v>
      </c>
      <c r="C399" s="58" t="s">
        <v>237</v>
      </c>
      <c r="D399" s="58" t="s">
        <v>237</v>
      </c>
    </row>
    <row r="400" spans="2:4" s="59" customFormat="1" ht="20.25" customHeight="1" x14ac:dyDescent="0.25">
      <c r="B400" s="58" t="s">
        <v>194</v>
      </c>
      <c r="C400" s="58" t="s">
        <v>258</v>
      </c>
      <c r="D400" s="58" t="s">
        <v>239</v>
      </c>
    </row>
    <row r="401" spans="2:4" s="59" customFormat="1" ht="20.25" customHeight="1" x14ac:dyDescent="0.25">
      <c r="B401" s="58" t="s">
        <v>194</v>
      </c>
      <c r="C401" s="58" t="s">
        <v>260</v>
      </c>
      <c r="D401" s="58" t="s">
        <v>241</v>
      </c>
    </row>
    <row r="402" spans="2:4" s="59" customFormat="1" ht="20.25" customHeight="1" x14ac:dyDescent="0.25">
      <c r="B402" s="58" t="s">
        <v>194</v>
      </c>
      <c r="C402" s="58" t="s">
        <v>242</v>
      </c>
      <c r="D402" s="58" t="s">
        <v>243</v>
      </c>
    </row>
    <row r="403" spans="2:4" s="59" customFormat="1" ht="20.25" customHeight="1" x14ac:dyDescent="0.25">
      <c r="B403" s="58" t="s">
        <v>194</v>
      </c>
      <c r="C403" s="58" t="s">
        <v>627</v>
      </c>
      <c r="D403" s="58"/>
    </row>
    <row r="404" spans="2:4" s="59" customFormat="1" ht="20.25" customHeight="1" x14ac:dyDescent="0.25">
      <c r="B404" s="58" t="s">
        <v>194</v>
      </c>
      <c r="C404" s="58" t="s">
        <v>629</v>
      </c>
      <c r="D404" s="58"/>
    </row>
    <row r="405" spans="2:4" s="59" customFormat="1" ht="20.25" customHeight="1" x14ac:dyDescent="0.25">
      <c r="B405" s="58" t="s">
        <v>194</v>
      </c>
      <c r="C405" s="58" t="s">
        <v>631</v>
      </c>
      <c r="D405" s="58"/>
    </row>
    <row r="406" spans="2:4" s="59" customFormat="1" ht="20.25" customHeight="1" x14ac:dyDescent="0.25">
      <c r="B406" s="58" t="s">
        <v>194</v>
      </c>
      <c r="C406" s="58" t="s">
        <v>633</v>
      </c>
      <c r="D406" s="58"/>
    </row>
    <row r="407" spans="2:4" s="59" customFormat="1" ht="20.25" customHeight="1" x14ac:dyDescent="0.25">
      <c r="B407" s="58" t="s">
        <v>194</v>
      </c>
      <c r="C407" s="58" t="s">
        <v>635</v>
      </c>
      <c r="D407" s="58"/>
    </row>
    <row r="408" spans="2:4" s="59" customFormat="1" ht="20.25" customHeight="1" x14ac:dyDescent="0.25">
      <c r="B408" s="58" t="s">
        <v>194</v>
      </c>
      <c r="C408" s="58" t="s">
        <v>637</v>
      </c>
      <c r="D408" s="58"/>
    </row>
    <row r="409" spans="2:4" s="59" customFormat="1" ht="20.25" customHeight="1" x14ac:dyDescent="0.25">
      <c r="B409" s="58" t="s">
        <v>194</v>
      </c>
      <c r="C409" s="58" t="s">
        <v>639</v>
      </c>
      <c r="D409" s="58"/>
    </row>
    <row r="410" spans="2:4" s="59" customFormat="1" ht="20.25" customHeight="1" x14ac:dyDescent="0.25">
      <c r="B410" s="58" t="s">
        <v>194</v>
      </c>
      <c r="C410" s="58" t="s">
        <v>641</v>
      </c>
      <c r="D410" s="58"/>
    </row>
    <row r="411" spans="2:4" s="59" customFormat="1" ht="20.25" customHeight="1" x14ac:dyDescent="0.25">
      <c r="B411" s="58" t="s">
        <v>194</v>
      </c>
      <c r="C411" s="58" t="s">
        <v>250</v>
      </c>
      <c r="D411" s="58" t="s">
        <v>251</v>
      </c>
    </row>
    <row r="412" spans="2:4" s="59" customFormat="1" ht="20.25" customHeight="1" x14ac:dyDescent="0.25">
      <c r="B412" s="58" t="s">
        <v>194</v>
      </c>
      <c r="C412" s="58" t="s">
        <v>252</v>
      </c>
      <c r="D412" s="58" t="s">
        <v>253</v>
      </c>
    </row>
    <row r="413" spans="2:4" s="59" customFormat="1" ht="20.25" customHeight="1" x14ac:dyDescent="0.25">
      <c r="B413" s="58" t="s">
        <v>194</v>
      </c>
      <c r="C413" s="58" t="s">
        <v>254</v>
      </c>
      <c r="D413" s="58" t="s">
        <v>255</v>
      </c>
    </row>
    <row r="414" spans="2:4" s="59" customFormat="1" ht="20.25" customHeight="1" x14ac:dyDescent="0.25">
      <c r="B414" s="58" t="s">
        <v>194</v>
      </c>
      <c r="C414" s="58" t="s">
        <v>227</v>
      </c>
      <c r="D414" s="58"/>
    </row>
    <row r="415" spans="2:4" s="59" customFormat="1" ht="20.25" customHeight="1" x14ac:dyDescent="0.25">
      <c r="B415" s="58" t="s">
        <v>194</v>
      </c>
      <c r="C415" s="58" t="s">
        <v>228</v>
      </c>
      <c r="D415" s="58"/>
    </row>
    <row r="416" spans="2:4" s="59" customFormat="1" ht="20.25" customHeight="1" x14ac:dyDescent="0.25">
      <c r="B416" s="58" t="s">
        <v>194</v>
      </c>
      <c r="C416" s="58" t="s">
        <v>233</v>
      </c>
      <c r="D416" s="58" t="s">
        <v>234</v>
      </c>
    </row>
    <row r="417" spans="2:4" s="59" customFormat="1" ht="20.25" customHeight="1" x14ac:dyDescent="0.25">
      <c r="B417" s="58" t="s">
        <v>194</v>
      </c>
      <c r="C417" s="58" t="s">
        <v>235</v>
      </c>
      <c r="D417" s="58" t="s">
        <v>236</v>
      </c>
    </row>
    <row r="418" spans="2:4" s="59" customFormat="1" ht="20.25" customHeight="1" x14ac:dyDescent="0.25">
      <c r="B418" s="58" t="s">
        <v>194</v>
      </c>
      <c r="C418" s="58" t="s">
        <v>593</v>
      </c>
      <c r="D418" s="58" t="s">
        <v>593</v>
      </c>
    </row>
    <row r="419" spans="2:4" s="59" customFormat="1" ht="20.25" customHeight="1" x14ac:dyDescent="0.25">
      <c r="B419" s="58" t="s">
        <v>194</v>
      </c>
      <c r="C419" s="58" t="s">
        <v>237</v>
      </c>
      <c r="D419" s="58" t="s">
        <v>237</v>
      </c>
    </row>
    <row r="420" spans="2:4" s="59" customFormat="1" ht="20.25" customHeight="1" x14ac:dyDescent="0.25">
      <c r="B420" s="58" t="s">
        <v>194</v>
      </c>
      <c r="C420" s="58" t="s">
        <v>242</v>
      </c>
      <c r="D420" s="58" t="s">
        <v>243</v>
      </c>
    </row>
    <row r="421" spans="2:4" s="59" customFormat="1" ht="20.25" customHeight="1" x14ac:dyDescent="0.25">
      <c r="B421" s="58" t="s">
        <v>194</v>
      </c>
      <c r="C421" s="58" t="s">
        <v>643</v>
      </c>
      <c r="D421" s="58"/>
    </row>
    <row r="422" spans="2:4" s="59" customFormat="1" ht="20.25" customHeight="1" x14ac:dyDescent="0.25">
      <c r="B422" s="58" t="s">
        <v>194</v>
      </c>
      <c r="C422" s="58" t="s">
        <v>645</v>
      </c>
      <c r="D422" s="58"/>
    </row>
    <row r="423" spans="2:4" s="59" customFormat="1" ht="20.25" customHeight="1" x14ac:dyDescent="0.25">
      <c r="B423" s="58" t="s">
        <v>194</v>
      </c>
      <c r="C423" s="58" t="s">
        <v>647</v>
      </c>
      <c r="D423" s="58"/>
    </row>
    <row r="424" spans="2:4" s="59" customFormat="1" ht="20.25" customHeight="1" x14ac:dyDescent="0.25">
      <c r="B424" s="58" t="s">
        <v>194</v>
      </c>
      <c r="C424" s="58" t="s">
        <v>649</v>
      </c>
      <c r="D424" s="58"/>
    </row>
    <row r="425" spans="2:4" s="59" customFormat="1" ht="20.25" customHeight="1" x14ac:dyDescent="0.25">
      <c r="B425" s="58" t="s">
        <v>194</v>
      </c>
      <c r="C425" s="58" t="s">
        <v>250</v>
      </c>
      <c r="D425" s="58" t="s">
        <v>251</v>
      </c>
    </row>
    <row r="426" spans="2:4" s="59" customFormat="1" ht="20.25" customHeight="1" x14ac:dyDescent="0.25">
      <c r="B426" s="58" t="s">
        <v>194</v>
      </c>
      <c r="C426" s="58" t="s">
        <v>252</v>
      </c>
      <c r="D426" s="58" t="s">
        <v>253</v>
      </c>
    </row>
    <row r="427" spans="2:4" s="59" customFormat="1" ht="20.25" customHeight="1" x14ac:dyDescent="0.25">
      <c r="B427" s="58" t="s">
        <v>194</v>
      </c>
      <c r="C427" s="58" t="s">
        <v>254</v>
      </c>
      <c r="D427" s="58" t="s">
        <v>255</v>
      </c>
    </row>
    <row r="428" spans="2:4" s="59" customFormat="1" ht="20.25" customHeight="1" x14ac:dyDescent="0.25">
      <c r="B428" s="58" t="s">
        <v>194</v>
      </c>
      <c r="C428" s="58" t="s">
        <v>227</v>
      </c>
      <c r="D428" s="58"/>
    </row>
    <row r="429" spans="2:4" s="59" customFormat="1" ht="20.25" customHeight="1" x14ac:dyDescent="0.25">
      <c r="B429" s="58" t="s">
        <v>194</v>
      </c>
      <c r="C429" s="58" t="s">
        <v>228</v>
      </c>
      <c r="D429" s="58"/>
    </row>
    <row r="430" spans="2:4" s="59" customFormat="1" ht="20.25" customHeight="1" x14ac:dyDescent="0.25">
      <c r="B430" s="58" t="s">
        <v>194</v>
      </c>
      <c r="C430" s="58" t="s">
        <v>233</v>
      </c>
      <c r="D430" s="58" t="s">
        <v>234</v>
      </c>
    </row>
    <row r="431" spans="2:4" s="59" customFormat="1" ht="20.25" customHeight="1" x14ac:dyDescent="0.25">
      <c r="B431" s="58" t="s">
        <v>194</v>
      </c>
      <c r="C431" s="58" t="s">
        <v>235</v>
      </c>
      <c r="D431" s="58" t="s">
        <v>236</v>
      </c>
    </row>
    <row r="432" spans="2:4" s="59" customFormat="1" ht="20.25" customHeight="1" x14ac:dyDescent="0.25">
      <c r="B432" s="58" t="s">
        <v>194</v>
      </c>
      <c r="C432" s="58" t="s">
        <v>224</v>
      </c>
      <c r="D432" s="58" t="s">
        <v>224</v>
      </c>
    </row>
    <row r="433" spans="2:4" s="59" customFormat="1" ht="20.25" customHeight="1" x14ac:dyDescent="0.25">
      <c r="B433" s="58" t="s">
        <v>194</v>
      </c>
      <c r="C433" s="58" t="s">
        <v>237</v>
      </c>
      <c r="D433" s="58" t="s">
        <v>237</v>
      </c>
    </row>
    <row r="434" spans="2:4" s="59" customFormat="1" ht="20.25" customHeight="1" x14ac:dyDescent="0.25">
      <c r="B434" s="58" t="s">
        <v>194</v>
      </c>
      <c r="C434" s="58" t="s">
        <v>242</v>
      </c>
      <c r="D434" s="58" t="s">
        <v>243</v>
      </c>
    </row>
    <row r="435" spans="2:4" s="59" customFormat="1" ht="20.25" customHeight="1" x14ac:dyDescent="0.25">
      <c r="B435" s="58" t="s">
        <v>194</v>
      </c>
      <c r="C435" s="58" t="s">
        <v>651</v>
      </c>
      <c r="D435" s="58"/>
    </row>
    <row r="436" spans="2:4" s="59" customFormat="1" ht="20.25" customHeight="1" x14ac:dyDescent="0.25">
      <c r="B436" s="58" t="s">
        <v>194</v>
      </c>
      <c r="C436" s="58" t="s">
        <v>653</v>
      </c>
      <c r="D436" s="58"/>
    </row>
    <row r="437" spans="2:4" s="59" customFormat="1" ht="20.25" customHeight="1" x14ac:dyDescent="0.25">
      <c r="B437" s="58" t="s">
        <v>194</v>
      </c>
      <c r="C437" s="58" t="s">
        <v>655</v>
      </c>
      <c r="D437" s="58"/>
    </row>
    <row r="438" spans="2:4" s="59" customFormat="1" ht="20.25" customHeight="1" x14ac:dyDescent="0.25">
      <c r="B438" s="58" t="s">
        <v>194</v>
      </c>
      <c r="C438" s="58" t="s">
        <v>657</v>
      </c>
      <c r="D438" s="58"/>
    </row>
    <row r="439" spans="2:4" s="59" customFormat="1" ht="20.25" customHeight="1" x14ac:dyDescent="0.25">
      <c r="B439" s="58" t="s">
        <v>194</v>
      </c>
      <c r="C439" s="58" t="s">
        <v>659</v>
      </c>
      <c r="D439" s="58"/>
    </row>
    <row r="440" spans="2:4" s="59" customFormat="1" ht="20.25" customHeight="1" x14ac:dyDescent="0.25">
      <c r="B440" s="58" t="s">
        <v>194</v>
      </c>
      <c r="C440" s="58" t="s">
        <v>661</v>
      </c>
      <c r="D440" s="58"/>
    </row>
    <row r="441" spans="2:4" s="59" customFormat="1" ht="20.25" customHeight="1" x14ac:dyDescent="0.25">
      <c r="B441" s="58" t="s">
        <v>194</v>
      </c>
      <c r="C441" s="58" t="s">
        <v>663</v>
      </c>
      <c r="D441" s="58"/>
    </row>
    <row r="442" spans="2:4" s="59" customFormat="1" ht="20.25" customHeight="1" x14ac:dyDescent="0.25">
      <c r="B442" s="58" t="s">
        <v>194</v>
      </c>
      <c r="C442" s="58" t="s">
        <v>250</v>
      </c>
      <c r="D442" s="58" t="s">
        <v>665</v>
      </c>
    </row>
    <row r="443" spans="2:4" s="59" customFormat="1" ht="20.25" customHeight="1" x14ac:dyDescent="0.25">
      <c r="B443" s="58" t="s">
        <v>194</v>
      </c>
      <c r="C443" s="58" t="s">
        <v>252</v>
      </c>
      <c r="D443" s="58" t="s">
        <v>253</v>
      </c>
    </row>
    <row r="444" spans="2:4" s="59" customFormat="1" ht="20.25" customHeight="1" x14ac:dyDescent="0.25">
      <c r="B444" s="58" t="s">
        <v>194</v>
      </c>
      <c r="C444" s="58" t="s">
        <v>254</v>
      </c>
      <c r="D444" s="58" t="s">
        <v>255</v>
      </c>
    </row>
    <row r="445" spans="2:4" s="59" customFormat="1" ht="20.25" customHeight="1" x14ac:dyDescent="0.25">
      <c r="B445" s="58" t="s">
        <v>194</v>
      </c>
      <c r="C445" s="58" t="s">
        <v>227</v>
      </c>
      <c r="D445" s="58"/>
    </row>
    <row r="446" spans="2:4" s="59" customFormat="1" ht="20.25" customHeight="1" x14ac:dyDescent="0.25">
      <c r="B446" s="58" t="s">
        <v>194</v>
      </c>
      <c r="C446" s="58" t="s">
        <v>228</v>
      </c>
      <c r="D446" s="58"/>
    </row>
    <row r="447" spans="2:4" s="59" customFormat="1" ht="20.25" customHeight="1" x14ac:dyDescent="0.25">
      <c r="B447" s="58" t="s">
        <v>194</v>
      </c>
      <c r="C447" s="58" t="s">
        <v>201</v>
      </c>
      <c r="D447" s="58" t="s">
        <v>666</v>
      </c>
    </row>
    <row r="448" spans="2:4" s="59" customFormat="1" ht="20.25" customHeight="1" x14ac:dyDescent="0.25">
      <c r="B448" s="58" t="s">
        <v>194</v>
      </c>
      <c r="C448" s="58" t="s">
        <v>11883</v>
      </c>
      <c r="D448" s="58" t="s">
        <v>666</v>
      </c>
    </row>
    <row r="449" spans="2:4" s="59" customFormat="1" ht="20.25" customHeight="1" x14ac:dyDescent="0.25">
      <c r="B449" s="58" t="s">
        <v>194</v>
      </c>
      <c r="C449" s="58" t="s">
        <v>667</v>
      </c>
      <c r="D449" s="58" t="s">
        <v>667</v>
      </c>
    </row>
    <row r="450" spans="2:4" s="59" customFormat="1" ht="20.25" customHeight="1" x14ac:dyDescent="0.25">
      <c r="B450" s="58" t="s">
        <v>194</v>
      </c>
      <c r="C450" s="58" t="s">
        <v>233</v>
      </c>
      <c r="D450" s="58" t="s">
        <v>234</v>
      </c>
    </row>
    <row r="451" spans="2:4" s="59" customFormat="1" ht="20.25" customHeight="1" x14ac:dyDescent="0.25">
      <c r="B451" s="58" t="s">
        <v>194</v>
      </c>
      <c r="C451" s="58" t="s">
        <v>235</v>
      </c>
      <c r="D451" s="58" t="s">
        <v>236</v>
      </c>
    </row>
    <row r="452" spans="2:4" s="59" customFormat="1" ht="20.25" customHeight="1" x14ac:dyDescent="0.25">
      <c r="B452" s="58" t="s">
        <v>194</v>
      </c>
      <c r="C452" s="58" t="s">
        <v>669</v>
      </c>
      <c r="D452" s="58" t="s">
        <v>669</v>
      </c>
    </row>
    <row r="453" spans="2:4" s="59" customFormat="1" ht="20.25" customHeight="1" x14ac:dyDescent="0.25">
      <c r="B453" s="58" t="s">
        <v>194</v>
      </c>
      <c r="C453" s="58" t="s">
        <v>671</v>
      </c>
      <c r="D453" s="58" t="s">
        <v>671</v>
      </c>
    </row>
    <row r="454" spans="2:4" s="59" customFormat="1" ht="20.25" customHeight="1" x14ac:dyDescent="0.25">
      <c r="B454" s="58" t="s">
        <v>194</v>
      </c>
      <c r="C454" s="58" t="s">
        <v>673</v>
      </c>
      <c r="D454" s="58" t="s">
        <v>673</v>
      </c>
    </row>
    <row r="455" spans="2:4" s="59" customFormat="1" ht="20.25" customHeight="1" x14ac:dyDescent="0.25">
      <c r="B455" s="58" t="s">
        <v>194</v>
      </c>
      <c r="C455" s="58" t="s">
        <v>237</v>
      </c>
      <c r="D455" s="58" t="s">
        <v>237</v>
      </c>
    </row>
    <row r="456" spans="2:4" s="59" customFormat="1" ht="20.25" customHeight="1" x14ac:dyDescent="0.25">
      <c r="B456" s="58" t="s">
        <v>194</v>
      </c>
      <c r="C456" s="58" t="s">
        <v>242</v>
      </c>
      <c r="D456" s="58" t="s">
        <v>243</v>
      </c>
    </row>
    <row r="457" spans="2:4" s="59" customFormat="1" ht="20.25" customHeight="1" x14ac:dyDescent="0.25">
      <c r="B457" s="58" t="s">
        <v>194</v>
      </c>
      <c r="C457" s="58" t="s">
        <v>675</v>
      </c>
      <c r="D457" s="58"/>
    </row>
    <row r="458" spans="2:4" s="59" customFormat="1" ht="20.25" customHeight="1" x14ac:dyDescent="0.25">
      <c r="B458" s="58" t="s">
        <v>194</v>
      </c>
      <c r="C458" s="58" t="s">
        <v>677</v>
      </c>
      <c r="D458" s="58"/>
    </row>
    <row r="459" spans="2:4" s="59" customFormat="1" ht="20.25" customHeight="1" x14ac:dyDescent="0.25">
      <c r="B459" s="58" t="s">
        <v>194</v>
      </c>
      <c r="C459" s="58" t="s">
        <v>679</v>
      </c>
      <c r="D459" s="58"/>
    </row>
    <row r="460" spans="2:4" s="59" customFormat="1" ht="20.25" customHeight="1" x14ac:dyDescent="0.25">
      <c r="B460" s="58" t="s">
        <v>194</v>
      </c>
      <c r="C460" s="58" t="s">
        <v>681</v>
      </c>
      <c r="D460" s="58"/>
    </row>
    <row r="461" spans="2:4" s="59" customFormat="1" ht="20.25" customHeight="1" x14ac:dyDescent="0.25">
      <c r="B461" s="58" t="s">
        <v>194</v>
      </c>
      <c r="C461" s="58" t="s">
        <v>683</v>
      </c>
      <c r="D461" s="58"/>
    </row>
    <row r="462" spans="2:4" s="59" customFormat="1" ht="20.25" customHeight="1" x14ac:dyDescent="0.25">
      <c r="B462" s="58" t="s">
        <v>194</v>
      </c>
      <c r="C462" s="58" t="s">
        <v>685</v>
      </c>
      <c r="D462" s="58"/>
    </row>
    <row r="463" spans="2:4" s="59" customFormat="1" ht="20.25" customHeight="1" x14ac:dyDescent="0.25">
      <c r="B463" s="58" t="s">
        <v>194</v>
      </c>
      <c r="C463" s="58" t="s">
        <v>687</v>
      </c>
      <c r="D463" s="58"/>
    </row>
    <row r="464" spans="2:4" s="59" customFormat="1" ht="20.25" customHeight="1" x14ac:dyDescent="0.25">
      <c r="B464" s="58" t="s">
        <v>194</v>
      </c>
      <c r="C464" s="58" t="s">
        <v>689</v>
      </c>
      <c r="D464" s="58"/>
    </row>
    <row r="465" spans="2:4" s="59" customFormat="1" ht="20.25" customHeight="1" x14ac:dyDescent="0.25">
      <c r="B465" s="58" t="s">
        <v>194</v>
      </c>
      <c r="C465" s="58" t="s">
        <v>691</v>
      </c>
      <c r="D465" s="58"/>
    </row>
    <row r="466" spans="2:4" s="59" customFormat="1" ht="20.25" customHeight="1" x14ac:dyDescent="0.25">
      <c r="B466" s="58" t="s">
        <v>194</v>
      </c>
      <c r="C466" s="58" t="s">
        <v>693</v>
      </c>
      <c r="D466" s="58"/>
    </row>
    <row r="467" spans="2:4" s="59" customFormat="1" ht="20.25" customHeight="1" x14ac:dyDescent="0.25">
      <c r="B467" s="58" t="s">
        <v>194</v>
      </c>
      <c r="C467" s="58" t="s">
        <v>695</v>
      </c>
      <c r="D467" s="58"/>
    </row>
    <row r="468" spans="2:4" s="59" customFormat="1" ht="20.25" customHeight="1" x14ac:dyDescent="0.25">
      <c r="B468" s="58" t="s">
        <v>194</v>
      </c>
      <c r="C468" s="58" t="s">
        <v>697</v>
      </c>
      <c r="D468" s="58"/>
    </row>
    <row r="469" spans="2:4" s="59" customFormat="1" ht="20.25" customHeight="1" x14ac:dyDescent="0.25">
      <c r="B469" s="58" t="s">
        <v>194</v>
      </c>
      <c r="C469" s="58" t="s">
        <v>699</v>
      </c>
      <c r="D469" s="58"/>
    </row>
    <row r="470" spans="2:4" s="59" customFormat="1" ht="20.25" customHeight="1" x14ac:dyDescent="0.25">
      <c r="B470" s="58" t="s">
        <v>194</v>
      </c>
      <c r="C470" s="58" t="s">
        <v>701</v>
      </c>
      <c r="D470" s="58"/>
    </row>
    <row r="471" spans="2:4" s="59" customFormat="1" ht="20.25" customHeight="1" x14ac:dyDescent="0.25">
      <c r="B471" s="58" t="s">
        <v>194</v>
      </c>
      <c r="C471" s="58" t="s">
        <v>703</v>
      </c>
      <c r="D471" s="58"/>
    </row>
    <row r="472" spans="2:4" s="59" customFormat="1" ht="20.25" customHeight="1" x14ac:dyDescent="0.25">
      <c r="B472" s="58" t="s">
        <v>194</v>
      </c>
      <c r="C472" s="58" t="s">
        <v>705</v>
      </c>
      <c r="D472" s="58"/>
    </row>
    <row r="473" spans="2:4" s="59" customFormat="1" ht="20.25" customHeight="1" x14ac:dyDescent="0.25">
      <c r="B473" s="58" t="s">
        <v>194</v>
      </c>
      <c r="C473" s="58" t="s">
        <v>707</v>
      </c>
      <c r="D473" s="58"/>
    </row>
    <row r="474" spans="2:4" s="59" customFormat="1" ht="20.25" customHeight="1" x14ac:dyDescent="0.25">
      <c r="B474" s="58" t="s">
        <v>194</v>
      </c>
      <c r="C474" s="58" t="s">
        <v>709</v>
      </c>
      <c r="D474" s="58"/>
    </row>
    <row r="475" spans="2:4" s="59" customFormat="1" ht="20.25" customHeight="1" x14ac:dyDescent="0.25">
      <c r="B475" s="58" t="s">
        <v>194</v>
      </c>
      <c r="C475" s="58" t="s">
        <v>711</v>
      </c>
      <c r="D475" s="58"/>
    </row>
    <row r="476" spans="2:4" s="59" customFormat="1" ht="20.25" customHeight="1" x14ac:dyDescent="0.25">
      <c r="B476" s="58" t="s">
        <v>194</v>
      </c>
      <c r="C476" s="58" t="s">
        <v>713</v>
      </c>
      <c r="D476" s="58"/>
    </row>
    <row r="477" spans="2:4" s="59" customFormat="1" ht="20.25" customHeight="1" x14ac:dyDescent="0.25">
      <c r="B477" s="58" t="s">
        <v>194</v>
      </c>
      <c r="C477" s="58" t="s">
        <v>715</v>
      </c>
      <c r="D477" s="58"/>
    </row>
    <row r="478" spans="2:4" s="59" customFormat="1" ht="20.25" customHeight="1" x14ac:dyDescent="0.25">
      <c r="B478" s="58" t="s">
        <v>194</v>
      </c>
      <c r="C478" s="58" t="s">
        <v>717</v>
      </c>
      <c r="D478" s="58"/>
    </row>
    <row r="479" spans="2:4" s="59" customFormat="1" ht="20.25" customHeight="1" x14ac:dyDescent="0.25">
      <c r="B479" s="58" t="s">
        <v>194</v>
      </c>
      <c r="C479" s="58" t="s">
        <v>719</v>
      </c>
      <c r="D479" s="58"/>
    </row>
    <row r="480" spans="2:4" s="59" customFormat="1" ht="20.25" customHeight="1" x14ac:dyDescent="0.25">
      <c r="B480" s="58" t="s">
        <v>194</v>
      </c>
      <c r="C480" s="58" t="s">
        <v>721</v>
      </c>
      <c r="D480" s="58"/>
    </row>
    <row r="481" spans="2:4" s="59" customFormat="1" ht="20.25" customHeight="1" x14ac:dyDescent="0.25">
      <c r="B481" s="58" t="s">
        <v>194</v>
      </c>
      <c r="C481" s="58" t="s">
        <v>723</v>
      </c>
      <c r="D481" s="58"/>
    </row>
    <row r="482" spans="2:4" s="59" customFormat="1" ht="20.25" customHeight="1" x14ac:dyDescent="0.25">
      <c r="B482" s="58" t="s">
        <v>194</v>
      </c>
      <c r="C482" s="58" t="s">
        <v>725</v>
      </c>
      <c r="D482" s="58"/>
    </row>
    <row r="483" spans="2:4" s="59" customFormat="1" ht="20.25" customHeight="1" x14ac:dyDescent="0.25">
      <c r="B483" s="58" t="s">
        <v>194</v>
      </c>
      <c r="C483" s="58" t="s">
        <v>727</v>
      </c>
      <c r="D483" s="58"/>
    </row>
    <row r="484" spans="2:4" s="59" customFormat="1" ht="20.25" customHeight="1" x14ac:dyDescent="0.25">
      <c r="B484" s="58" t="s">
        <v>194</v>
      </c>
      <c r="C484" s="58" t="s">
        <v>729</v>
      </c>
      <c r="D484" s="58"/>
    </row>
    <row r="485" spans="2:4" x14ac:dyDescent="0.25">
      <c r="B485" s="58" t="s">
        <v>194</v>
      </c>
      <c r="C485" s="58" t="s">
        <v>731</v>
      </c>
      <c r="D485" s="58"/>
    </row>
    <row r="486" spans="2:4" x14ac:dyDescent="0.25">
      <c r="B486" s="58" t="s">
        <v>194</v>
      </c>
      <c r="C486" s="58" t="s">
        <v>733</v>
      </c>
      <c r="D486" s="58"/>
    </row>
    <row r="487" spans="2:4" x14ac:dyDescent="0.25">
      <c r="B487" s="58" t="s">
        <v>194</v>
      </c>
      <c r="C487" s="58" t="s">
        <v>735</v>
      </c>
      <c r="D487" s="58"/>
    </row>
    <row r="488" spans="2:4" x14ac:dyDescent="0.25">
      <c r="B488" s="58" t="s">
        <v>194</v>
      </c>
      <c r="C488" s="58" t="s">
        <v>737</v>
      </c>
      <c r="D488" s="58"/>
    </row>
    <row r="489" spans="2:4" x14ac:dyDescent="0.25">
      <c r="B489" s="58" t="s">
        <v>194</v>
      </c>
      <c r="C489" s="58" t="s">
        <v>739</v>
      </c>
      <c r="D489" s="58"/>
    </row>
    <row r="490" spans="2:4" x14ac:dyDescent="0.25">
      <c r="B490" s="58" t="s">
        <v>194</v>
      </c>
      <c r="C490" s="58" t="s">
        <v>741</v>
      </c>
      <c r="D490" s="58"/>
    </row>
    <row r="491" spans="2:4" x14ac:dyDescent="0.25">
      <c r="B491" s="58" t="s">
        <v>194</v>
      </c>
      <c r="C491" s="58" t="s">
        <v>743</v>
      </c>
      <c r="D491" s="58"/>
    </row>
    <row r="492" spans="2:4" x14ac:dyDescent="0.25">
      <c r="B492" s="58" t="s">
        <v>194</v>
      </c>
      <c r="C492" s="58" t="s">
        <v>745</v>
      </c>
      <c r="D492" s="58"/>
    </row>
    <row r="493" spans="2:4" x14ac:dyDescent="0.25">
      <c r="B493" s="58" t="s">
        <v>194</v>
      </c>
      <c r="C493" s="58" t="s">
        <v>747</v>
      </c>
      <c r="D493" s="58"/>
    </row>
    <row r="494" spans="2:4" x14ac:dyDescent="0.25">
      <c r="B494" s="58" t="s">
        <v>194</v>
      </c>
      <c r="C494" s="58" t="s">
        <v>749</v>
      </c>
      <c r="D494" s="58"/>
    </row>
    <row r="495" spans="2:4" x14ac:dyDescent="0.25">
      <c r="B495" s="58" t="s">
        <v>194</v>
      </c>
      <c r="C495" s="58" t="s">
        <v>751</v>
      </c>
      <c r="D495" s="58"/>
    </row>
    <row r="496" spans="2:4" x14ac:dyDescent="0.25">
      <c r="B496" s="58" t="s">
        <v>194</v>
      </c>
      <c r="C496" s="58" t="s">
        <v>753</v>
      </c>
      <c r="D496" s="58"/>
    </row>
    <row r="497" spans="2:4" x14ac:dyDescent="0.25">
      <c r="B497" s="58" t="s">
        <v>194</v>
      </c>
      <c r="C497" s="58" t="s">
        <v>755</v>
      </c>
      <c r="D497" s="58"/>
    </row>
    <row r="498" spans="2:4" x14ac:dyDescent="0.25">
      <c r="B498" s="58" t="s">
        <v>194</v>
      </c>
      <c r="C498" s="58" t="s">
        <v>757</v>
      </c>
      <c r="D498" s="58"/>
    </row>
    <row r="499" spans="2:4" x14ac:dyDescent="0.25">
      <c r="B499" s="58" t="s">
        <v>194</v>
      </c>
      <c r="C499" s="58" t="s">
        <v>759</v>
      </c>
      <c r="D499" s="58"/>
    </row>
    <row r="500" spans="2:4" x14ac:dyDescent="0.25">
      <c r="B500" s="58"/>
      <c r="C500" s="58"/>
      <c r="D500" s="58"/>
    </row>
    <row r="501" spans="2:4" x14ac:dyDescent="0.25">
      <c r="B501" s="58"/>
      <c r="C501" s="58"/>
      <c r="D501" s="58"/>
    </row>
    <row r="502" spans="2:4" x14ac:dyDescent="0.25">
      <c r="B502" s="58"/>
      <c r="C502" s="58"/>
      <c r="D502" s="58"/>
    </row>
    <row r="503" spans="2:4" x14ac:dyDescent="0.25">
      <c r="B503" s="58"/>
      <c r="C503" s="58"/>
      <c r="D503" s="58"/>
    </row>
    <row r="504" spans="2:4" x14ac:dyDescent="0.25">
      <c r="B504" s="58"/>
      <c r="C504" s="58"/>
      <c r="D504" s="58"/>
    </row>
    <row r="505" spans="2:4" x14ac:dyDescent="0.25">
      <c r="B505" s="58"/>
      <c r="C505" s="58"/>
      <c r="D505" s="58"/>
    </row>
    <row r="506" spans="2:4" x14ac:dyDescent="0.25">
      <c r="B506" s="58"/>
      <c r="C506" s="58"/>
      <c r="D506" s="58"/>
    </row>
    <row r="507" spans="2:4" x14ac:dyDescent="0.25">
      <c r="B507" s="58"/>
      <c r="C507" s="58"/>
      <c r="D507" s="58"/>
    </row>
    <row r="508" spans="2:4" x14ac:dyDescent="0.25">
      <c r="B508" s="58"/>
      <c r="C508" s="58"/>
      <c r="D508" s="58"/>
    </row>
    <row r="509" spans="2:4" x14ac:dyDescent="0.25">
      <c r="B509" s="58"/>
      <c r="C509" s="58"/>
      <c r="D509" s="58"/>
    </row>
    <row r="510" spans="2:4" x14ac:dyDescent="0.25">
      <c r="B510" s="58"/>
      <c r="C510" s="58"/>
      <c r="D510" s="58"/>
    </row>
    <row r="511" spans="2:4" x14ac:dyDescent="0.25">
      <c r="B511" s="58"/>
      <c r="C511" s="58"/>
      <c r="D511" s="58"/>
    </row>
    <row r="512" spans="2:4" x14ac:dyDescent="0.25">
      <c r="B512" s="58"/>
      <c r="C512" s="58"/>
      <c r="D512" s="58"/>
    </row>
    <row r="513" spans="2:4" x14ac:dyDescent="0.25">
      <c r="B513" s="58"/>
      <c r="C513" s="58"/>
      <c r="D513" s="58"/>
    </row>
    <row r="514" spans="2:4" x14ac:dyDescent="0.25">
      <c r="B514" s="58"/>
      <c r="C514" s="58"/>
      <c r="D514" s="58"/>
    </row>
    <row r="515" spans="2:4" x14ac:dyDescent="0.25">
      <c r="B515" s="58"/>
      <c r="C515" s="58"/>
      <c r="D515" s="58"/>
    </row>
    <row r="516" spans="2:4" x14ac:dyDescent="0.25">
      <c r="B516" s="58"/>
      <c r="C516" s="58"/>
      <c r="D516" s="58"/>
    </row>
    <row r="517" spans="2:4" x14ac:dyDescent="0.25">
      <c r="B517" s="58"/>
      <c r="C517" s="58"/>
      <c r="D517" s="58"/>
    </row>
    <row r="518" spans="2:4" x14ac:dyDescent="0.25">
      <c r="B518" s="58"/>
      <c r="C518" s="58"/>
      <c r="D518" s="58"/>
    </row>
    <row r="519" spans="2:4" x14ac:dyDescent="0.25">
      <c r="B519" s="58"/>
      <c r="C519" s="58"/>
      <c r="D519" s="58"/>
    </row>
    <row r="520" spans="2:4" x14ac:dyDescent="0.25">
      <c r="B520" s="58"/>
      <c r="C520" s="58"/>
      <c r="D520" s="58"/>
    </row>
    <row r="521" spans="2:4" x14ac:dyDescent="0.25">
      <c r="B521" s="58"/>
      <c r="C521" s="58"/>
      <c r="D521" s="58"/>
    </row>
    <row r="522" spans="2:4" x14ac:dyDescent="0.25">
      <c r="B522" s="58"/>
      <c r="C522" s="58"/>
      <c r="D522" s="58"/>
    </row>
    <row r="523" spans="2:4" x14ac:dyDescent="0.25">
      <c r="B523" s="58"/>
      <c r="C523" s="58"/>
      <c r="D523" s="58"/>
    </row>
    <row r="524" spans="2:4" x14ac:dyDescent="0.25">
      <c r="B524" s="58"/>
      <c r="C524" s="58"/>
      <c r="D524" s="58"/>
    </row>
    <row r="525" spans="2:4" x14ac:dyDescent="0.25">
      <c r="B525" s="58"/>
      <c r="C525" s="58"/>
      <c r="D525" s="58"/>
    </row>
    <row r="526" spans="2:4" x14ac:dyDescent="0.25">
      <c r="B526" s="58"/>
      <c r="C526" s="58"/>
      <c r="D526" s="58"/>
    </row>
    <row r="527" spans="2:4" x14ac:dyDescent="0.25">
      <c r="B527" s="58"/>
      <c r="C527" s="58"/>
      <c r="D527" s="58"/>
    </row>
    <row r="528" spans="2:4" x14ac:dyDescent="0.25">
      <c r="B528" s="58"/>
      <c r="C528" s="58"/>
      <c r="D528" s="58"/>
    </row>
    <row r="529" spans="2:4" x14ac:dyDescent="0.25">
      <c r="B529" s="58"/>
      <c r="C529" s="58"/>
      <c r="D529" s="58"/>
    </row>
    <row r="530" spans="2:4" x14ac:dyDescent="0.25">
      <c r="B530" s="58"/>
      <c r="C530" s="58"/>
      <c r="D530" s="58"/>
    </row>
    <row r="531" spans="2:4" x14ac:dyDescent="0.25">
      <c r="B531" s="58"/>
      <c r="C531" s="58"/>
      <c r="D531" s="58"/>
    </row>
    <row r="532" spans="2:4" x14ac:dyDescent="0.25">
      <c r="B532" s="58"/>
      <c r="C532" s="58"/>
      <c r="D532" s="58"/>
    </row>
    <row r="533" spans="2:4" x14ac:dyDescent="0.25">
      <c r="B533" s="58"/>
      <c r="C533" s="58"/>
      <c r="D533" s="58"/>
    </row>
    <row r="534" spans="2:4" x14ac:dyDescent="0.25">
      <c r="B534" s="58"/>
      <c r="C534" s="58"/>
      <c r="D534" s="58"/>
    </row>
    <row r="535" spans="2:4" x14ac:dyDescent="0.25">
      <c r="B535" s="58"/>
      <c r="C535" s="58"/>
      <c r="D535" s="58"/>
    </row>
    <row r="536" spans="2:4" x14ac:dyDescent="0.25">
      <c r="B536" s="58"/>
      <c r="C536" s="58"/>
      <c r="D536" s="58"/>
    </row>
    <row r="537" spans="2:4" x14ac:dyDescent="0.25">
      <c r="B537" s="58"/>
      <c r="C537" s="58"/>
      <c r="D537" s="58"/>
    </row>
    <row r="538" spans="2:4" x14ac:dyDescent="0.25">
      <c r="B538" s="58"/>
      <c r="C538" s="58"/>
      <c r="D538" s="58"/>
    </row>
    <row r="539" spans="2:4" x14ac:dyDescent="0.25">
      <c r="B539" s="58"/>
      <c r="C539" s="58"/>
      <c r="D539" s="58"/>
    </row>
    <row r="540" spans="2:4" x14ac:dyDescent="0.25">
      <c r="B540" s="58"/>
      <c r="C540" s="58"/>
      <c r="D540" s="58"/>
    </row>
    <row r="541" spans="2:4" x14ac:dyDescent="0.25">
      <c r="B541" s="58"/>
      <c r="C541" s="58"/>
      <c r="D541" s="58"/>
    </row>
    <row r="542" spans="2:4" x14ac:dyDescent="0.25">
      <c r="B542" s="58"/>
      <c r="C542" s="58"/>
      <c r="D542" s="58"/>
    </row>
    <row r="543" spans="2:4" x14ac:dyDescent="0.25">
      <c r="B543" s="58"/>
      <c r="C543" s="58"/>
      <c r="D543" s="58"/>
    </row>
    <row r="544" spans="2:4" x14ac:dyDescent="0.25">
      <c r="B544" s="58"/>
      <c r="C544" s="58"/>
      <c r="D544" s="58"/>
    </row>
    <row r="545" spans="2:4" x14ac:dyDescent="0.25">
      <c r="B545" s="58"/>
      <c r="C545" s="58"/>
      <c r="D545" s="58"/>
    </row>
    <row r="546" spans="2:4" x14ac:dyDescent="0.25">
      <c r="B546" s="58"/>
      <c r="C546" s="58"/>
      <c r="D546" s="58"/>
    </row>
    <row r="547" spans="2:4" x14ac:dyDescent="0.25">
      <c r="B547" s="58"/>
      <c r="C547" s="58"/>
      <c r="D547" s="58"/>
    </row>
    <row r="548" spans="2:4" x14ac:dyDescent="0.25">
      <c r="B548" s="58"/>
      <c r="C548" s="58"/>
      <c r="D548" s="58"/>
    </row>
    <row r="549" spans="2:4" x14ac:dyDescent="0.25">
      <c r="B549" s="58"/>
      <c r="C549" s="58"/>
      <c r="D549" s="58"/>
    </row>
    <row r="550" spans="2:4" x14ac:dyDescent="0.25">
      <c r="B550" s="58"/>
      <c r="C550" s="58"/>
      <c r="D550" s="58"/>
    </row>
  </sheetData>
  <sheetProtection formatCells="0" formatColumns="0" formatRows="0" sort="0" autoFilter="0"/>
  <autoFilter ref="B4:D4" xr:uid="{00000000-0009-0000-0000-000002000000}"/>
  <mergeCells count="1">
    <mergeCell ref="B2:D2"/>
  </mergeCells>
  <dataValidations count="1">
    <dataValidation type="list" allowBlank="1" showInputMessage="1" showErrorMessage="1" sqref="B5:B484" xr:uid="{00000000-0002-0000-0200-000000000000}">
      <formula1>GlossaryTypeOptionsList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AuxData!$K$6:$K$53</xm:f>
          </x14:formula1>
          <xm:sqref>B486:B976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117"/>
  <sheetViews>
    <sheetView showGridLines="0" zoomScale="90" zoomScaleNormal="90" workbookViewId="0">
      <selection activeCell="F13" sqref="F13"/>
    </sheetView>
  </sheetViews>
  <sheetFormatPr defaultColWidth="0" defaultRowHeight="15" x14ac:dyDescent="0.25"/>
  <cols>
    <col min="1" max="1" width="7.5703125" customWidth="1"/>
    <col min="2" max="2" width="38.7109375" customWidth="1"/>
    <col min="3" max="3" width="36" customWidth="1"/>
    <col min="4" max="4" width="28.140625" customWidth="1"/>
    <col min="5" max="5" width="32.5703125" customWidth="1"/>
    <col min="6" max="6" width="25.5703125" bestFit="1" customWidth="1"/>
    <col min="7" max="7" width="13.28515625" bestFit="1" customWidth="1"/>
    <col min="8" max="8" width="25.5703125" hidden="1" customWidth="1"/>
    <col min="9" max="9" width="25.5703125" customWidth="1"/>
    <col min="10" max="10" width="50.7109375" customWidth="1"/>
    <col min="11" max="11" width="65" customWidth="1"/>
    <col min="12" max="19" width="32" customWidth="1"/>
    <col min="20" max="20" width="1.28515625" customWidth="1"/>
    <col min="21" max="21" width="9" hidden="1" customWidth="1"/>
    <col min="22" max="22" width="15" hidden="1" customWidth="1"/>
    <col min="23" max="23" width="23.28515625" hidden="1" customWidth="1"/>
    <col min="24" max="16384" width="9" hidden="1"/>
  </cols>
  <sheetData>
    <row r="1" spans="2:19" ht="7.5" customHeight="1" x14ac:dyDescent="0.25"/>
    <row r="2" spans="2:19" ht="25.5" customHeight="1" x14ac:dyDescent="0.25">
      <c r="B2" t="s">
        <v>284</v>
      </c>
    </row>
    <row r="4" spans="2:19" ht="20.25" customHeight="1" x14ac:dyDescent="0.25">
      <c r="B4" t="s">
        <v>285</v>
      </c>
      <c r="C4" t="s">
        <v>286</v>
      </c>
      <c r="D4" t="s">
        <v>287</v>
      </c>
      <c r="E4" t="s">
        <v>288</v>
      </c>
      <c r="F4" t="s">
        <v>289</v>
      </c>
      <c r="G4" t="s">
        <v>290</v>
      </c>
      <c r="H4" t="s">
        <v>291</v>
      </c>
      <c r="I4" t="s">
        <v>292</v>
      </c>
      <c r="J4" t="s">
        <v>293</v>
      </c>
      <c r="K4" t="s">
        <v>25</v>
      </c>
      <c r="L4" t="s">
        <v>31</v>
      </c>
      <c r="M4" t="s">
        <v>294</v>
      </c>
      <c r="N4" t="s">
        <v>295</v>
      </c>
      <c r="O4" t="s">
        <v>296</v>
      </c>
      <c r="P4" t="s">
        <v>297</v>
      </c>
      <c r="Q4" t="s">
        <v>298</v>
      </c>
      <c r="R4" t="s">
        <v>299</v>
      </c>
      <c r="S4" t="s">
        <v>300</v>
      </c>
    </row>
    <row r="5" spans="2:19" x14ac:dyDescent="0.25">
      <c r="B5" t="s">
        <v>33</v>
      </c>
      <c r="C5" t="s">
        <v>33</v>
      </c>
      <c r="D5" t="s">
        <v>301</v>
      </c>
      <c r="E5" t="s">
        <v>302</v>
      </c>
      <c r="F5" t="str">
        <f t="shared" ref="F5:F69" si="0">IF(E5="Y","Y","")</f>
        <v/>
      </c>
      <c r="L5" t="s">
        <v>303</v>
      </c>
      <c r="M5" t="s">
        <v>304</v>
      </c>
      <c r="N5" t="s">
        <v>305</v>
      </c>
      <c r="O5" t="s">
        <v>306</v>
      </c>
      <c r="R5" t="s">
        <v>307</v>
      </c>
      <c r="S5" t="s">
        <v>308</v>
      </c>
    </row>
    <row r="6" spans="2:19" x14ac:dyDescent="0.25">
      <c r="B6" t="s">
        <v>309</v>
      </c>
      <c r="C6" t="s">
        <v>309</v>
      </c>
      <c r="D6" t="s">
        <v>301</v>
      </c>
      <c r="E6" t="s">
        <v>302</v>
      </c>
      <c r="F6" t="str">
        <f t="shared" si="0"/>
        <v/>
      </c>
      <c r="K6" t="s">
        <v>34</v>
      </c>
      <c r="L6" t="s">
        <v>303</v>
      </c>
      <c r="M6" t="s">
        <v>304</v>
      </c>
      <c r="N6" t="s">
        <v>305</v>
      </c>
      <c r="O6" t="s">
        <v>306</v>
      </c>
      <c r="R6" t="s">
        <v>307</v>
      </c>
      <c r="S6" t="s">
        <v>308</v>
      </c>
    </row>
    <row r="7" spans="2:19" x14ac:dyDescent="0.25">
      <c r="B7" t="s">
        <v>310</v>
      </c>
      <c r="C7" t="s">
        <v>310</v>
      </c>
      <c r="D7" t="s">
        <v>301</v>
      </c>
      <c r="E7" t="s">
        <v>302</v>
      </c>
      <c r="F7" t="str">
        <f t="shared" si="0"/>
        <v/>
      </c>
      <c r="K7" t="s">
        <v>34</v>
      </c>
      <c r="L7" t="s">
        <v>303</v>
      </c>
      <c r="M7" t="s">
        <v>304</v>
      </c>
      <c r="N7" t="s">
        <v>305</v>
      </c>
      <c r="O7" t="s">
        <v>306</v>
      </c>
      <c r="R7" t="s">
        <v>307</v>
      </c>
      <c r="S7" t="s">
        <v>308</v>
      </c>
    </row>
    <row r="8" spans="2:19" x14ac:dyDescent="0.25">
      <c r="B8" t="s">
        <v>37</v>
      </c>
      <c r="C8" t="s">
        <v>37</v>
      </c>
      <c r="D8" t="s">
        <v>301</v>
      </c>
      <c r="E8" t="s">
        <v>302</v>
      </c>
      <c r="F8" t="str">
        <f t="shared" si="0"/>
        <v/>
      </c>
      <c r="L8" t="s">
        <v>303</v>
      </c>
      <c r="M8" t="s">
        <v>304</v>
      </c>
      <c r="N8" t="s">
        <v>305</v>
      </c>
      <c r="O8" t="s">
        <v>306</v>
      </c>
      <c r="R8" t="s">
        <v>307</v>
      </c>
      <c r="S8" t="s">
        <v>308</v>
      </c>
    </row>
    <row r="9" spans="2:19" x14ac:dyDescent="0.25">
      <c r="B9" t="s">
        <v>311</v>
      </c>
      <c r="C9" t="s">
        <v>311</v>
      </c>
      <c r="D9" t="s">
        <v>301</v>
      </c>
      <c r="E9" t="s">
        <v>302</v>
      </c>
      <c r="F9" t="str">
        <f t="shared" si="0"/>
        <v/>
      </c>
      <c r="L9" t="s">
        <v>303</v>
      </c>
      <c r="M9" t="s">
        <v>304</v>
      </c>
      <c r="N9" t="s">
        <v>305</v>
      </c>
      <c r="O9" t="s">
        <v>306</v>
      </c>
      <c r="R9" t="s">
        <v>307</v>
      </c>
      <c r="S9" t="s">
        <v>308</v>
      </c>
    </row>
    <row r="10" spans="2:19" x14ac:dyDescent="0.25">
      <c r="B10" t="s">
        <v>11962</v>
      </c>
      <c r="C10" t="s">
        <v>11962</v>
      </c>
      <c r="D10" t="s">
        <v>301</v>
      </c>
      <c r="E10" t="s">
        <v>302</v>
      </c>
      <c r="L10" t="s">
        <v>303</v>
      </c>
      <c r="M10" t="s">
        <v>304</v>
      </c>
      <c r="N10" t="s">
        <v>305</v>
      </c>
      <c r="O10" t="s">
        <v>306</v>
      </c>
      <c r="R10" t="s">
        <v>307</v>
      </c>
      <c r="S10" t="s">
        <v>308</v>
      </c>
    </row>
    <row r="11" spans="2:19" x14ac:dyDescent="0.25">
      <c r="B11" t="s">
        <v>145</v>
      </c>
      <c r="C11" t="s">
        <v>312</v>
      </c>
      <c r="D11" t="s">
        <v>301</v>
      </c>
      <c r="E11" t="s">
        <v>302</v>
      </c>
      <c r="F11" t="str">
        <f t="shared" si="0"/>
        <v/>
      </c>
      <c r="K11" t="s">
        <v>146</v>
      </c>
      <c r="L11" t="s">
        <v>303</v>
      </c>
      <c r="M11" t="s">
        <v>304</v>
      </c>
      <c r="N11" t="s">
        <v>305</v>
      </c>
      <c r="O11" t="s">
        <v>306</v>
      </c>
      <c r="R11" t="s">
        <v>307</v>
      </c>
      <c r="S11" t="s">
        <v>308</v>
      </c>
    </row>
    <row r="12" spans="2:19" x14ac:dyDescent="0.25">
      <c r="B12" t="s">
        <v>147</v>
      </c>
      <c r="C12" t="s">
        <v>33</v>
      </c>
      <c r="D12" t="s">
        <v>301</v>
      </c>
      <c r="E12" t="s">
        <v>302</v>
      </c>
      <c r="F12" t="str">
        <f t="shared" si="0"/>
        <v/>
      </c>
      <c r="K12" t="s">
        <v>148</v>
      </c>
      <c r="L12" t="s">
        <v>303</v>
      </c>
      <c r="M12" t="s">
        <v>304</v>
      </c>
      <c r="N12" t="s">
        <v>305</v>
      </c>
      <c r="O12" t="s">
        <v>306</v>
      </c>
      <c r="R12" t="s">
        <v>307</v>
      </c>
      <c r="S12" t="s">
        <v>308</v>
      </c>
    </row>
    <row r="13" spans="2:19" x14ac:dyDescent="0.25">
      <c r="B13" t="s">
        <v>38</v>
      </c>
      <c r="C13" t="s">
        <v>313</v>
      </c>
      <c r="D13" t="s">
        <v>314</v>
      </c>
      <c r="E13" t="s">
        <v>315</v>
      </c>
      <c r="F13" t="str">
        <f t="shared" si="0"/>
        <v>Y</v>
      </c>
      <c r="G13" t="s">
        <v>316</v>
      </c>
      <c r="K13" t="s">
        <v>39</v>
      </c>
      <c r="L13" t="s">
        <v>317</v>
      </c>
      <c r="M13" t="s">
        <v>318</v>
      </c>
      <c r="N13" t="s">
        <v>6701</v>
      </c>
      <c r="O13" t="s">
        <v>319</v>
      </c>
      <c r="P13" t="s">
        <v>320</v>
      </c>
      <c r="Q13" t="s">
        <v>340</v>
      </c>
      <c r="R13" t="s">
        <v>307</v>
      </c>
      <c r="S13" t="s">
        <v>308</v>
      </c>
    </row>
    <row r="14" spans="2:19" x14ac:dyDescent="0.25">
      <c r="B14" t="s">
        <v>40</v>
      </c>
      <c r="C14" t="s">
        <v>321</v>
      </c>
      <c r="D14" t="s">
        <v>314</v>
      </c>
      <c r="E14" t="s">
        <v>315</v>
      </c>
      <c r="F14" t="str">
        <f t="shared" si="0"/>
        <v>Y</v>
      </c>
      <c r="G14" t="s">
        <v>322</v>
      </c>
      <c r="K14" t="s">
        <v>41</v>
      </c>
      <c r="L14" t="s">
        <v>317</v>
      </c>
      <c r="M14" t="s">
        <v>318</v>
      </c>
      <c r="N14" t="s">
        <v>6701</v>
      </c>
      <c r="O14" t="s">
        <v>319</v>
      </c>
      <c r="P14" t="s">
        <v>320</v>
      </c>
      <c r="Q14" t="s">
        <v>340</v>
      </c>
      <c r="R14" t="s">
        <v>307</v>
      </c>
      <c r="S14" t="s">
        <v>308</v>
      </c>
    </row>
    <row r="15" spans="2:19" x14ac:dyDescent="0.25">
      <c r="B15" t="s">
        <v>42</v>
      </c>
      <c r="C15" t="s">
        <v>323</v>
      </c>
      <c r="D15" t="s">
        <v>314</v>
      </c>
      <c r="E15" t="s">
        <v>315</v>
      </c>
      <c r="F15" t="str">
        <f t="shared" si="0"/>
        <v>Y</v>
      </c>
      <c r="L15" t="s">
        <v>317</v>
      </c>
      <c r="M15" t="s">
        <v>318</v>
      </c>
      <c r="N15" t="s">
        <v>6701</v>
      </c>
      <c r="O15" t="s">
        <v>319</v>
      </c>
      <c r="P15" t="s">
        <v>320</v>
      </c>
      <c r="Q15" t="s">
        <v>340</v>
      </c>
      <c r="R15" t="s">
        <v>307</v>
      </c>
      <c r="S15" t="s">
        <v>308</v>
      </c>
    </row>
    <row r="16" spans="2:19" x14ac:dyDescent="0.25">
      <c r="B16" t="s">
        <v>43</v>
      </c>
      <c r="C16" t="s">
        <v>324</v>
      </c>
      <c r="D16" t="s">
        <v>314</v>
      </c>
      <c r="E16" t="s">
        <v>315</v>
      </c>
      <c r="F16" t="str">
        <f t="shared" si="0"/>
        <v>Y</v>
      </c>
      <c r="G16" t="s">
        <v>322</v>
      </c>
      <c r="K16" t="s">
        <v>44</v>
      </c>
      <c r="L16" t="s">
        <v>317</v>
      </c>
      <c r="M16" t="s">
        <v>318</v>
      </c>
      <c r="N16" t="s">
        <v>6701</v>
      </c>
      <c r="O16" t="s">
        <v>319</v>
      </c>
      <c r="P16" t="s">
        <v>320</v>
      </c>
      <c r="Q16" t="s">
        <v>340</v>
      </c>
      <c r="R16" t="s">
        <v>307</v>
      </c>
      <c r="S16" t="s">
        <v>308</v>
      </c>
    </row>
    <row r="17" spans="2:19" x14ac:dyDescent="0.25">
      <c r="B17" t="s">
        <v>45</v>
      </c>
      <c r="C17" t="s">
        <v>325</v>
      </c>
      <c r="D17" t="s">
        <v>314</v>
      </c>
      <c r="E17" t="s">
        <v>315</v>
      </c>
      <c r="F17" t="str">
        <f t="shared" si="0"/>
        <v>Y</v>
      </c>
      <c r="G17" t="s">
        <v>322</v>
      </c>
      <c r="K17" t="s">
        <v>46</v>
      </c>
      <c r="L17" t="s">
        <v>317</v>
      </c>
      <c r="M17" t="s">
        <v>318</v>
      </c>
      <c r="N17" t="s">
        <v>6701</v>
      </c>
      <c r="O17" t="s">
        <v>319</v>
      </c>
      <c r="P17" t="s">
        <v>320</v>
      </c>
      <c r="Q17" t="s">
        <v>340</v>
      </c>
      <c r="R17" t="s">
        <v>307</v>
      </c>
      <c r="S17" t="s">
        <v>308</v>
      </c>
    </row>
    <row r="18" spans="2:19" x14ac:dyDescent="0.25">
      <c r="B18" t="s">
        <v>12045</v>
      </c>
      <c r="C18" t="s">
        <v>47</v>
      </c>
      <c r="D18" t="s">
        <v>314</v>
      </c>
      <c r="E18" t="s">
        <v>315</v>
      </c>
      <c r="F18" t="str">
        <f t="shared" si="0"/>
        <v>Y</v>
      </c>
      <c r="G18" t="s">
        <v>322</v>
      </c>
      <c r="K18" t="s">
        <v>48</v>
      </c>
      <c r="L18" t="s">
        <v>317</v>
      </c>
      <c r="M18" t="s">
        <v>318</v>
      </c>
      <c r="N18" t="s">
        <v>6701</v>
      </c>
      <c r="O18" t="s">
        <v>319</v>
      </c>
      <c r="P18" t="s">
        <v>320</v>
      </c>
      <c r="Q18" t="s">
        <v>340</v>
      </c>
      <c r="R18" t="s">
        <v>307</v>
      </c>
      <c r="S18" t="s">
        <v>308</v>
      </c>
    </row>
    <row r="19" spans="2:19" x14ac:dyDescent="0.25">
      <c r="B19" t="s">
        <v>12046</v>
      </c>
      <c r="C19" t="s">
        <v>49</v>
      </c>
      <c r="D19" t="s">
        <v>314</v>
      </c>
      <c r="E19" t="s">
        <v>315</v>
      </c>
      <c r="F19" t="str">
        <f t="shared" si="0"/>
        <v>Y</v>
      </c>
      <c r="G19" t="s">
        <v>322</v>
      </c>
      <c r="K19" t="s">
        <v>50</v>
      </c>
      <c r="L19" t="s">
        <v>317</v>
      </c>
      <c r="M19" t="s">
        <v>318</v>
      </c>
      <c r="N19" t="s">
        <v>6701</v>
      </c>
      <c r="O19" t="s">
        <v>319</v>
      </c>
      <c r="P19" t="s">
        <v>320</v>
      </c>
      <c r="Q19" t="s">
        <v>340</v>
      </c>
      <c r="R19" t="s">
        <v>307</v>
      </c>
      <c r="S19" t="s">
        <v>308</v>
      </c>
    </row>
    <row r="20" spans="2:19" x14ac:dyDescent="0.25">
      <c r="B20" t="s">
        <v>51</v>
      </c>
      <c r="C20" t="s">
        <v>326</v>
      </c>
      <c r="D20" t="s">
        <v>314</v>
      </c>
      <c r="E20" t="s">
        <v>315</v>
      </c>
      <c r="F20" t="str">
        <f t="shared" si="0"/>
        <v>Y</v>
      </c>
      <c r="G20" t="s">
        <v>322</v>
      </c>
      <c r="K20" t="s">
        <v>52</v>
      </c>
      <c r="L20" t="s">
        <v>317</v>
      </c>
      <c r="M20" t="s">
        <v>318</v>
      </c>
      <c r="N20" t="s">
        <v>6701</v>
      </c>
      <c r="O20" t="s">
        <v>319</v>
      </c>
      <c r="P20" t="s">
        <v>320</v>
      </c>
      <c r="Q20" t="s">
        <v>340</v>
      </c>
      <c r="R20" t="s">
        <v>307</v>
      </c>
      <c r="S20" t="s">
        <v>308</v>
      </c>
    </row>
    <row r="21" spans="2:19" x14ac:dyDescent="0.25">
      <c r="B21" t="s">
        <v>53</v>
      </c>
      <c r="C21" t="s">
        <v>327</v>
      </c>
      <c r="D21" t="s">
        <v>314</v>
      </c>
      <c r="E21" t="s">
        <v>315</v>
      </c>
      <c r="F21" t="str">
        <f t="shared" si="0"/>
        <v>Y</v>
      </c>
      <c r="G21" t="s">
        <v>322</v>
      </c>
      <c r="K21" t="s">
        <v>54</v>
      </c>
      <c r="L21" t="s">
        <v>317</v>
      </c>
      <c r="M21" t="s">
        <v>318</v>
      </c>
      <c r="N21" t="s">
        <v>6701</v>
      </c>
      <c r="O21" t="s">
        <v>319</v>
      </c>
      <c r="P21" t="s">
        <v>320</v>
      </c>
      <c r="Q21" t="s">
        <v>340</v>
      </c>
      <c r="R21" t="s">
        <v>307</v>
      </c>
      <c r="S21" t="s">
        <v>308</v>
      </c>
    </row>
    <row r="22" spans="2:19" x14ac:dyDescent="0.25">
      <c r="B22" t="s">
        <v>55</v>
      </c>
      <c r="C22" t="s">
        <v>328</v>
      </c>
      <c r="D22" t="s">
        <v>314</v>
      </c>
      <c r="E22" t="s">
        <v>315</v>
      </c>
      <c r="F22" t="str">
        <f t="shared" si="0"/>
        <v>Y</v>
      </c>
      <c r="G22" t="s">
        <v>322</v>
      </c>
      <c r="K22" t="s">
        <v>56</v>
      </c>
      <c r="L22" t="s">
        <v>317</v>
      </c>
      <c r="M22" t="s">
        <v>318</v>
      </c>
      <c r="N22" t="s">
        <v>6701</v>
      </c>
      <c r="O22" t="s">
        <v>319</v>
      </c>
      <c r="P22" t="s">
        <v>320</v>
      </c>
      <c r="Q22" t="s">
        <v>340</v>
      </c>
      <c r="R22" t="s">
        <v>307</v>
      </c>
      <c r="S22" t="s">
        <v>308</v>
      </c>
    </row>
    <row r="23" spans="2:19" x14ac:dyDescent="0.25">
      <c r="B23" t="s">
        <v>57</v>
      </c>
      <c r="C23" t="s">
        <v>57</v>
      </c>
      <c r="D23" t="s">
        <v>314</v>
      </c>
      <c r="E23" t="s">
        <v>315</v>
      </c>
      <c r="F23" t="str">
        <f t="shared" si="0"/>
        <v>Y</v>
      </c>
      <c r="G23" t="s">
        <v>329</v>
      </c>
      <c r="H23" t="s">
        <v>330</v>
      </c>
      <c r="K23" t="s">
        <v>58</v>
      </c>
      <c r="L23" t="s">
        <v>317</v>
      </c>
      <c r="M23" t="s">
        <v>318</v>
      </c>
      <c r="N23" t="s">
        <v>6701</v>
      </c>
      <c r="O23" t="s">
        <v>319</v>
      </c>
      <c r="P23" t="s">
        <v>320</v>
      </c>
      <c r="Q23" t="s">
        <v>340</v>
      </c>
      <c r="R23" t="s">
        <v>307</v>
      </c>
      <c r="S23" t="s">
        <v>308</v>
      </c>
    </row>
    <row r="24" spans="2:19" x14ac:dyDescent="0.25">
      <c r="B24" t="s">
        <v>59</v>
      </c>
      <c r="C24" t="s">
        <v>59</v>
      </c>
      <c r="D24" t="s">
        <v>314</v>
      </c>
      <c r="E24" t="s">
        <v>315</v>
      </c>
      <c r="F24" t="str">
        <f t="shared" si="0"/>
        <v>Y</v>
      </c>
      <c r="G24" t="s">
        <v>329</v>
      </c>
      <c r="H24" t="s">
        <v>330</v>
      </c>
      <c r="K24" t="s">
        <v>60</v>
      </c>
      <c r="L24" t="s">
        <v>317</v>
      </c>
      <c r="M24" t="s">
        <v>318</v>
      </c>
      <c r="N24" t="s">
        <v>6701</v>
      </c>
      <c r="O24" t="s">
        <v>319</v>
      </c>
      <c r="P24" t="s">
        <v>320</v>
      </c>
      <c r="Q24" t="s">
        <v>340</v>
      </c>
      <c r="R24" t="s">
        <v>307</v>
      </c>
      <c r="S24" t="s">
        <v>308</v>
      </c>
    </row>
    <row r="25" spans="2:19" x14ac:dyDescent="0.25">
      <c r="B25" t="s">
        <v>61</v>
      </c>
      <c r="C25" t="s">
        <v>61</v>
      </c>
      <c r="D25" t="s">
        <v>314</v>
      </c>
      <c r="E25" t="s">
        <v>315</v>
      </c>
      <c r="F25" t="str">
        <f t="shared" si="0"/>
        <v>Y</v>
      </c>
      <c r="G25" t="s">
        <v>329</v>
      </c>
      <c r="H25" t="s">
        <v>330</v>
      </c>
      <c r="K25" t="s">
        <v>62</v>
      </c>
      <c r="L25" t="s">
        <v>317</v>
      </c>
      <c r="M25" t="s">
        <v>318</v>
      </c>
      <c r="N25" t="s">
        <v>6701</v>
      </c>
      <c r="O25" t="s">
        <v>319</v>
      </c>
      <c r="P25" t="s">
        <v>320</v>
      </c>
      <c r="Q25" t="s">
        <v>340</v>
      </c>
      <c r="R25" t="s">
        <v>307</v>
      </c>
      <c r="S25" t="s">
        <v>308</v>
      </c>
    </row>
    <row r="26" spans="2:19" x14ac:dyDescent="0.25">
      <c r="B26" t="s">
        <v>63</v>
      </c>
      <c r="C26" t="s">
        <v>63</v>
      </c>
      <c r="D26" t="s">
        <v>314</v>
      </c>
      <c r="E26" t="s">
        <v>315</v>
      </c>
      <c r="F26" t="str">
        <f t="shared" si="0"/>
        <v>Y</v>
      </c>
      <c r="G26" t="s">
        <v>329</v>
      </c>
      <c r="H26" t="s">
        <v>330</v>
      </c>
      <c r="K26" t="s">
        <v>64</v>
      </c>
      <c r="L26" t="s">
        <v>317</v>
      </c>
      <c r="M26" t="s">
        <v>318</v>
      </c>
      <c r="N26" t="s">
        <v>6701</v>
      </c>
      <c r="O26" t="s">
        <v>319</v>
      </c>
      <c r="P26" t="s">
        <v>320</v>
      </c>
      <c r="Q26" t="s">
        <v>340</v>
      </c>
      <c r="R26" t="s">
        <v>307</v>
      </c>
      <c r="S26" t="s">
        <v>308</v>
      </c>
    </row>
    <row r="27" spans="2:19" x14ac:dyDescent="0.25">
      <c r="B27" t="s">
        <v>65</v>
      </c>
      <c r="C27" t="s">
        <v>65</v>
      </c>
      <c r="D27" t="s">
        <v>314</v>
      </c>
      <c r="E27" t="s">
        <v>315</v>
      </c>
      <c r="F27" t="str">
        <f t="shared" si="0"/>
        <v>Y</v>
      </c>
      <c r="G27" t="s">
        <v>329</v>
      </c>
      <c r="H27" t="s">
        <v>330</v>
      </c>
      <c r="K27" t="s">
        <v>66</v>
      </c>
      <c r="L27" t="s">
        <v>317</v>
      </c>
      <c r="M27" t="s">
        <v>318</v>
      </c>
      <c r="N27" t="s">
        <v>6701</v>
      </c>
      <c r="O27" t="s">
        <v>319</v>
      </c>
      <c r="P27" t="s">
        <v>320</v>
      </c>
      <c r="Q27" t="s">
        <v>340</v>
      </c>
      <c r="R27" t="s">
        <v>307</v>
      </c>
      <c r="S27" t="s">
        <v>308</v>
      </c>
    </row>
    <row r="28" spans="2:19" x14ac:dyDescent="0.25">
      <c r="B28" t="s">
        <v>67</v>
      </c>
      <c r="C28" t="s">
        <v>67</v>
      </c>
      <c r="D28" t="s">
        <v>314</v>
      </c>
      <c r="E28" t="s">
        <v>315</v>
      </c>
      <c r="F28" t="str">
        <f t="shared" si="0"/>
        <v>Y</v>
      </c>
      <c r="G28" t="s">
        <v>329</v>
      </c>
      <c r="H28" t="s">
        <v>330</v>
      </c>
      <c r="K28" t="s">
        <v>68</v>
      </c>
      <c r="L28" t="s">
        <v>317</v>
      </c>
      <c r="M28" t="s">
        <v>318</v>
      </c>
      <c r="N28" t="s">
        <v>6701</v>
      </c>
      <c r="O28" t="s">
        <v>319</v>
      </c>
      <c r="P28" t="s">
        <v>320</v>
      </c>
      <c r="Q28" t="s">
        <v>340</v>
      </c>
      <c r="R28" t="s">
        <v>307</v>
      </c>
      <c r="S28" t="s">
        <v>308</v>
      </c>
    </row>
    <row r="29" spans="2:19" x14ac:dyDescent="0.25">
      <c r="B29" t="s">
        <v>69</v>
      </c>
      <c r="C29" t="s">
        <v>69</v>
      </c>
      <c r="D29" t="s">
        <v>314</v>
      </c>
      <c r="E29" t="s">
        <v>315</v>
      </c>
      <c r="F29" t="str">
        <f t="shared" si="0"/>
        <v>Y</v>
      </c>
      <c r="G29" t="s">
        <v>329</v>
      </c>
      <c r="K29" t="s">
        <v>70</v>
      </c>
      <c r="L29" t="s">
        <v>317</v>
      </c>
      <c r="M29" t="s">
        <v>318</v>
      </c>
      <c r="N29" t="s">
        <v>6701</v>
      </c>
      <c r="O29" t="s">
        <v>319</v>
      </c>
      <c r="P29" t="s">
        <v>320</v>
      </c>
      <c r="Q29" t="s">
        <v>340</v>
      </c>
      <c r="R29" t="s">
        <v>307</v>
      </c>
      <c r="S29" t="s">
        <v>308</v>
      </c>
    </row>
    <row r="30" spans="2:19" x14ac:dyDescent="0.25">
      <c r="B30" t="s">
        <v>71</v>
      </c>
      <c r="C30" t="s">
        <v>71</v>
      </c>
      <c r="D30" t="s">
        <v>314</v>
      </c>
      <c r="E30" t="s">
        <v>315</v>
      </c>
      <c r="F30" t="str">
        <f t="shared" si="0"/>
        <v>Y</v>
      </c>
      <c r="G30" t="s">
        <v>329</v>
      </c>
      <c r="K30" t="s">
        <v>72</v>
      </c>
      <c r="L30" t="s">
        <v>317</v>
      </c>
      <c r="M30" t="s">
        <v>318</v>
      </c>
      <c r="N30" t="s">
        <v>6701</v>
      </c>
      <c r="O30" t="s">
        <v>319</v>
      </c>
      <c r="P30" t="s">
        <v>320</v>
      </c>
      <c r="Q30" t="s">
        <v>340</v>
      </c>
      <c r="R30" t="s">
        <v>307</v>
      </c>
      <c r="S30" t="s">
        <v>308</v>
      </c>
    </row>
    <row r="31" spans="2:19" x14ac:dyDescent="0.25">
      <c r="B31" t="s">
        <v>73</v>
      </c>
      <c r="C31" t="s">
        <v>73</v>
      </c>
      <c r="D31" t="s">
        <v>314</v>
      </c>
      <c r="E31" t="s">
        <v>315</v>
      </c>
      <c r="F31" t="str">
        <f t="shared" si="0"/>
        <v>Y</v>
      </c>
      <c r="G31" t="s">
        <v>329</v>
      </c>
      <c r="K31" t="s">
        <v>74</v>
      </c>
      <c r="L31" t="s">
        <v>317</v>
      </c>
      <c r="M31" t="s">
        <v>318</v>
      </c>
      <c r="N31" t="s">
        <v>6701</v>
      </c>
      <c r="O31" t="s">
        <v>319</v>
      </c>
      <c r="P31" t="s">
        <v>320</v>
      </c>
      <c r="Q31" t="s">
        <v>340</v>
      </c>
      <c r="R31" t="s">
        <v>307</v>
      </c>
      <c r="S31" t="s">
        <v>308</v>
      </c>
    </row>
    <row r="32" spans="2:19" x14ac:dyDescent="0.25">
      <c r="B32" t="s">
        <v>75</v>
      </c>
      <c r="C32" t="s">
        <v>75</v>
      </c>
      <c r="D32" t="s">
        <v>314</v>
      </c>
      <c r="E32" t="s">
        <v>315</v>
      </c>
      <c r="F32" t="str">
        <f t="shared" si="0"/>
        <v>Y</v>
      </c>
      <c r="G32" t="s">
        <v>329</v>
      </c>
      <c r="H32" t="s">
        <v>330</v>
      </c>
      <c r="K32" t="s">
        <v>76</v>
      </c>
      <c r="L32" t="s">
        <v>317</v>
      </c>
      <c r="M32" t="s">
        <v>318</v>
      </c>
      <c r="N32" t="s">
        <v>6701</v>
      </c>
      <c r="O32" t="s">
        <v>319</v>
      </c>
      <c r="P32" t="s">
        <v>320</v>
      </c>
      <c r="Q32" t="s">
        <v>340</v>
      </c>
      <c r="R32" t="s">
        <v>307</v>
      </c>
      <c r="S32" t="s">
        <v>308</v>
      </c>
    </row>
    <row r="33" spans="2:19" x14ac:dyDescent="0.25">
      <c r="B33" t="s">
        <v>77</v>
      </c>
      <c r="C33" t="s">
        <v>77</v>
      </c>
      <c r="D33" t="s">
        <v>314</v>
      </c>
      <c r="E33" t="s">
        <v>315</v>
      </c>
      <c r="F33" t="str">
        <f t="shared" si="0"/>
        <v>Y</v>
      </c>
      <c r="G33" t="s">
        <v>329</v>
      </c>
      <c r="H33" t="s">
        <v>330</v>
      </c>
      <c r="K33" t="s">
        <v>78</v>
      </c>
      <c r="L33" t="s">
        <v>317</v>
      </c>
      <c r="M33" t="s">
        <v>318</v>
      </c>
      <c r="N33" t="s">
        <v>6701</v>
      </c>
      <c r="O33" t="s">
        <v>319</v>
      </c>
      <c r="P33" t="s">
        <v>320</v>
      </c>
      <c r="Q33" t="s">
        <v>340</v>
      </c>
      <c r="R33" t="s">
        <v>307</v>
      </c>
      <c r="S33" t="s">
        <v>308</v>
      </c>
    </row>
    <row r="34" spans="2:19" x14ac:dyDescent="0.25">
      <c r="B34" t="s">
        <v>79</v>
      </c>
      <c r="C34" t="s">
        <v>79</v>
      </c>
      <c r="D34" t="s">
        <v>314</v>
      </c>
      <c r="E34" t="s">
        <v>315</v>
      </c>
      <c r="F34" t="str">
        <f t="shared" si="0"/>
        <v>Y</v>
      </c>
      <c r="G34" t="s">
        <v>329</v>
      </c>
      <c r="H34" t="s">
        <v>330</v>
      </c>
      <c r="K34" t="s">
        <v>80</v>
      </c>
      <c r="L34" t="s">
        <v>317</v>
      </c>
      <c r="M34" t="s">
        <v>318</v>
      </c>
      <c r="N34" t="s">
        <v>6701</v>
      </c>
      <c r="O34" t="s">
        <v>319</v>
      </c>
      <c r="P34" t="s">
        <v>320</v>
      </c>
      <c r="Q34" t="s">
        <v>340</v>
      </c>
      <c r="R34" t="s">
        <v>307</v>
      </c>
      <c r="S34" t="s">
        <v>308</v>
      </c>
    </row>
    <row r="35" spans="2:19" x14ac:dyDescent="0.25">
      <c r="B35" t="s">
        <v>81</v>
      </c>
      <c r="C35" t="s">
        <v>81</v>
      </c>
      <c r="D35" t="s">
        <v>314</v>
      </c>
      <c r="E35" t="s">
        <v>315</v>
      </c>
      <c r="F35" t="str">
        <f t="shared" si="0"/>
        <v>Y</v>
      </c>
      <c r="G35" t="s">
        <v>329</v>
      </c>
      <c r="H35" t="s">
        <v>330</v>
      </c>
      <c r="K35" t="s">
        <v>82</v>
      </c>
      <c r="L35" t="s">
        <v>317</v>
      </c>
      <c r="M35" t="s">
        <v>318</v>
      </c>
      <c r="N35" t="s">
        <v>6701</v>
      </c>
      <c r="O35" t="s">
        <v>319</v>
      </c>
      <c r="P35" t="s">
        <v>320</v>
      </c>
      <c r="Q35" t="s">
        <v>340</v>
      </c>
      <c r="R35" t="s">
        <v>307</v>
      </c>
      <c r="S35" t="s">
        <v>308</v>
      </c>
    </row>
    <row r="36" spans="2:19" x14ac:dyDescent="0.25">
      <c r="B36" t="s">
        <v>83</v>
      </c>
      <c r="C36" t="s">
        <v>83</v>
      </c>
      <c r="D36" t="s">
        <v>314</v>
      </c>
      <c r="E36" t="s">
        <v>315</v>
      </c>
      <c r="F36" t="str">
        <f t="shared" si="0"/>
        <v>Y</v>
      </c>
      <c r="G36" t="s">
        <v>329</v>
      </c>
      <c r="K36" t="s">
        <v>84</v>
      </c>
      <c r="L36" t="s">
        <v>317</v>
      </c>
      <c r="M36" t="s">
        <v>318</v>
      </c>
      <c r="N36" t="s">
        <v>6701</v>
      </c>
      <c r="O36" t="s">
        <v>319</v>
      </c>
      <c r="P36" t="s">
        <v>320</v>
      </c>
      <c r="Q36" t="s">
        <v>340</v>
      </c>
      <c r="R36" t="s">
        <v>307</v>
      </c>
      <c r="S36" t="s">
        <v>308</v>
      </c>
    </row>
    <row r="37" spans="2:19" x14ac:dyDescent="0.25">
      <c r="B37" t="s">
        <v>85</v>
      </c>
      <c r="C37" t="s">
        <v>85</v>
      </c>
      <c r="D37" t="s">
        <v>314</v>
      </c>
      <c r="E37" t="s">
        <v>315</v>
      </c>
      <c r="F37" t="str">
        <f t="shared" si="0"/>
        <v>Y</v>
      </c>
      <c r="G37" t="s">
        <v>329</v>
      </c>
      <c r="K37" t="s">
        <v>86</v>
      </c>
      <c r="L37" t="s">
        <v>317</v>
      </c>
      <c r="M37" t="s">
        <v>318</v>
      </c>
      <c r="N37" t="s">
        <v>6701</v>
      </c>
      <c r="O37" t="s">
        <v>319</v>
      </c>
      <c r="P37" t="s">
        <v>320</v>
      </c>
      <c r="Q37" t="s">
        <v>340</v>
      </c>
      <c r="R37" t="s">
        <v>307</v>
      </c>
      <c r="S37" t="s">
        <v>308</v>
      </c>
    </row>
    <row r="38" spans="2:19" x14ac:dyDescent="0.25">
      <c r="B38" t="s">
        <v>87</v>
      </c>
      <c r="C38" t="s">
        <v>87</v>
      </c>
      <c r="D38" t="s">
        <v>314</v>
      </c>
      <c r="E38" t="s">
        <v>315</v>
      </c>
      <c r="F38" t="str">
        <f t="shared" si="0"/>
        <v>Y</v>
      </c>
      <c r="G38" t="s">
        <v>329</v>
      </c>
      <c r="K38" t="s">
        <v>88</v>
      </c>
      <c r="L38" t="s">
        <v>317</v>
      </c>
      <c r="M38" t="s">
        <v>318</v>
      </c>
      <c r="N38" t="s">
        <v>6701</v>
      </c>
      <c r="O38" t="s">
        <v>319</v>
      </c>
      <c r="P38" t="s">
        <v>320</v>
      </c>
      <c r="Q38" t="s">
        <v>340</v>
      </c>
      <c r="R38" t="s">
        <v>307</v>
      </c>
      <c r="S38" t="s">
        <v>308</v>
      </c>
    </row>
    <row r="39" spans="2:19" x14ac:dyDescent="0.25">
      <c r="B39" t="s">
        <v>89</v>
      </c>
      <c r="C39" t="s">
        <v>89</v>
      </c>
      <c r="D39" t="s">
        <v>314</v>
      </c>
      <c r="E39" t="s">
        <v>315</v>
      </c>
      <c r="F39" t="str">
        <f t="shared" si="0"/>
        <v>Y</v>
      </c>
      <c r="G39" t="s">
        <v>329</v>
      </c>
      <c r="H39" t="s">
        <v>330</v>
      </c>
      <c r="K39" t="s">
        <v>90</v>
      </c>
      <c r="L39" t="s">
        <v>317</v>
      </c>
      <c r="M39" t="s">
        <v>318</v>
      </c>
      <c r="N39" t="s">
        <v>6701</v>
      </c>
      <c r="O39" t="s">
        <v>319</v>
      </c>
      <c r="P39" t="s">
        <v>320</v>
      </c>
      <c r="Q39" t="s">
        <v>340</v>
      </c>
      <c r="R39" t="s">
        <v>307</v>
      </c>
      <c r="S39" t="s">
        <v>308</v>
      </c>
    </row>
    <row r="40" spans="2:19" x14ac:dyDescent="0.25">
      <c r="B40" t="s">
        <v>93</v>
      </c>
      <c r="C40" t="s">
        <v>93</v>
      </c>
      <c r="D40" t="s">
        <v>314</v>
      </c>
      <c r="E40" t="s">
        <v>315</v>
      </c>
      <c r="F40" t="str">
        <f t="shared" si="0"/>
        <v>Y</v>
      </c>
      <c r="G40" t="s">
        <v>329</v>
      </c>
      <c r="H40" t="s">
        <v>330</v>
      </c>
      <c r="K40" t="s">
        <v>94</v>
      </c>
      <c r="L40" t="s">
        <v>317</v>
      </c>
      <c r="M40" t="s">
        <v>318</v>
      </c>
      <c r="N40" t="s">
        <v>6701</v>
      </c>
      <c r="O40" t="s">
        <v>319</v>
      </c>
      <c r="P40" t="s">
        <v>320</v>
      </c>
      <c r="Q40" t="s">
        <v>340</v>
      </c>
      <c r="R40" t="s">
        <v>307</v>
      </c>
      <c r="S40" t="s">
        <v>308</v>
      </c>
    </row>
    <row r="41" spans="2:19" x14ac:dyDescent="0.25">
      <c r="B41" t="s">
        <v>95</v>
      </c>
      <c r="C41" t="s">
        <v>95</v>
      </c>
      <c r="D41" t="s">
        <v>314</v>
      </c>
      <c r="E41" t="s">
        <v>315</v>
      </c>
      <c r="F41" t="str">
        <f t="shared" si="0"/>
        <v>Y</v>
      </c>
      <c r="G41" t="s">
        <v>329</v>
      </c>
      <c r="K41" t="s">
        <v>96</v>
      </c>
      <c r="L41" t="s">
        <v>317</v>
      </c>
      <c r="M41" t="s">
        <v>318</v>
      </c>
      <c r="N41" t="s">
        <v>6701</v>
      </c>
      <c r="O41" t="s">
        <v>319</v>
      </c>
      <c r="P41" t="s">
        <v>320</v>
      </c>
      <c r="Q41" t="s">
        <v>340</v>
      </c>
      <c r="R41" t="s">
        <v>307</v>
      </c>
      <c r="S41" t="s">
        <v>308</v>
      </c>
    </row>
    <row r="42" spans="2:19" x14ac:dyDescent="0.25">
      <c r="B42" t="s">
        <v>97</v>
      </c>
      <c r="C42" t="s">
        <v>97</v>
      </c>
      <c r="D42" t="s">
        <v>314</v>
      </c>
      <c r="E42" t="s">
        <v>315</v>
      </c>
      <c r="F42" t="str">
        <f t="shared" si="0"/>
        <v>Y</v>
      </c>
      <c r="G42" t="s">
        <v>329</v>
      </c>
      <c r="H42" t="s">
        <v>330</v>
      </c>
      <c r="K42" t="s">
        <v>98</v>
      </c>
      <c r="L42" t="s">
        <v>317</v>
      </c>
      <c r="M42" t="s">
        <v>318</v>
      </c>
      <c r="N42" t="s">
        <v>6701</v>
      </c>
      <c r="O42" t="s">
        <v>319</v>
      </c>
      <c r="P42" t="s">
        <v>320</v>
      </c>
      <c r="Q42" t="s">
        <v>340</v>
      </c>
      <c r="R42" t="s">
        <v>307</v>
      </c>
      <c r="S42" t="s">
        <v>308</v>
      </c>
    </row>
    <row r="43" spans="2:19" x14ac:dyDescent="0.25">
      <c r="B43" t="s">
        <v>99</v>
      </c>
      <c r="C43" t="s">
        <v>99</v>
      </c>
      <c r="D43" t="s">
        <v>314</v>
      </c>
      <c r="E43" t="s">
        <v>315</v>
      </c>
      <c r="F43" t="str">
        <f t="shared" si="0"/>
        <v>Y</v>
      </c>
      <c r="G43" t="s">
        <v>329</v>
      </c>
      <c r="H43" t="s">
        <v>330</v>
      </c>
      <c r="K43" t="s">
        <v>100</v>
      </c>
      <c r="L43" t="s">
        <v>317</v>
      </c>
      <c r="M43" t="s">
        <v>318</v>
      </c>
      <c r="N43" t="s">
        <v>6701</v>
      </c>
      <c r="O43" t="s">
        <v>319</v>
      </c>
      <c r="P43" t="s">
        <v>320</v>
      </c>
      <c r="Q43" t="s">
        <v>340</v>
      </c>
      <c r="R43" t="s">
        <v>307</v>
      </c>
      <c r="S43" t="s">
        <v>308</v>
      </c>
    </row>
    <row r="44" spans="2:19" x14ac:dyDescent="0.25">
      <c r="B44" t="s">
        <v>101</v>
      </c>
      <c r="C44" t="s">
        <v>101</v>
      </c>
      <c r="D44" t="s">
        <v>314</v>
      </c>
      <c r="E44" t="s">
        <v>315</v>
      </c>
      <c r="F44" t="str">
        <f t="shared" si="0"/>
        <v>Y</v>
      </c>
      <c r="G44" t="s">
        <v>329</v>
      </c>
      <c r="K44" t="s">
        <v>102</v>
      </c>
      <c r="L44" t="s">
        <v>317</v>
      </c>
      <c r="M44" t="s">
        <v>318</v>
      </c>
      <c r="N44" t="s">
        <v>6701</v>
      </c>
      <c r="O44" t="s">
        <v>319</v>
      </c>
      <c r="P44" t="s">
        <v>320</v>
      </c>
      <c r="Q44" t="s">
        <v>340</v>
      </c>
      <c r="R44" t="s">
        <v>307</v>
      </c>
      <c r="S44" t="s">
        <v>308</v>
      </c>
    </row>
    <row r="45" spans="2:19" x14ac:dyDescent="0.25">
      <c r="B45" t="s">
        <v>103</v>
      </c>
      <c r="C45" t="s">
        <v>103</v>
      </c>
      <c r="D45" t="s">
        <v>314</v>
      </c>
      <c r="E45" t="s">
        <v>315</v>
      </c>
      <c r="F45" t="str">
        <f t="shared" si="0"/>
        <v>Y</v>
      </c>
      <c r="G45" t="s">
        <v>329</v>
      </c>
      <c r="K45" t="s">
        <v>104</v>
      </c>
      <c r="L45" t="s">
        <v>317</v>
      </c>
      <c r="M45" t="s">
        <v>318</v>
      </c>
      <c r="N45" t="s">
        <v>6701</v>
      </c>
      <c r="O45" t="s">
        <v>319</v>
      </c>
      <c r="P45" t="s">
        <v>320</v>
      </c>
      <c r="Q45" t="s">
        <v>340</v>
      </c>
      <c r="R45" t="s">
        <v>307</v>
      </c>
      <c r="S45" t="s">
        <v>308</v>
      </c>
    </row>
    <row r="46" spans="2:19" x14ac:dyDescent="0.25">
      <c r="B46" t="s">
        <v>105</v>
      </c>
      <c r="C46" t="s">
        <v>105</v>
      </c>
      <c r="D46" t="s">
        <v>314</v>
      </c>
      <c r="E46" t="s">
        <v>315</v>
      </c>
      <c r="F46" t="str">
        <f t="shared" si="0"/>
        <v>Y</v>
      </c>
      <c r="G46" t="s">
        <v>329</v>
      </c>
      <c r="H46" t="s">
        <v>330</v>
      </c>
      <c r="K46" t="s">
        <v>106</v>
      </c>
      <c r="L46" t="s">
        <v>317</v>
      </c>
      <c r="M46" t="s">
        <v>318</v>
      </c>
      <c r="N46" t="s">
        <v>6701</v>
      </c>
      <c r="O46" t="s">
        <v>319</v>
      </c>
      <c r="P46" t="s">
        <v>320</v>
      </c>
      <c r="Q46" t="s">
        <v>340</v>
      </c>
      <c r="R46" t="s">
        <v>307</v>
      </c>
      <c r="S46" t="s">
        <v>308</v>
      </c>
    </row>
    <row r="47" spans="2:19" x14ac:dyDescent="0.25">
      <c r="B47" t="s">
        <v>107</v>
      </c>
      <c r="C47" t="s">
        <v>107</v>
      </c>
      <c r="D47" t="s">
        <v>314</v>
      </c>
      <c r="E47" t="s">
        <v>315</v>
      </c>
      <c r="F47" t="str">
        <f t="shared" si="0"/>
        <v>Y</v>
      </c>
      <c r="G47" t="s">
        <v>329</v>
      </c>
      <c r="H47" t="s">
        <v>330</v>
      </c>
      <c r="K47" t="s">
        <v>108</v>
      </c>
      <c r="L47" t="s">
        <v>317</v>
      </c>
      <c r="M47" t="s">
        <v>318</v>
      </c>
      <c r="N47" t="s">
        <v>6701</v>
      </c>
      <c r="O47" t="s">
        <v>319</v>
      </c>
      <c r="P47" t="s">
        <v>320</v>
      </c>
      <c r="Q47" t="s">
        <v>340</v>
      </c>
      <c r="R47" t="s">
        <v>307</v>
      </c>
      <c r="S47" t="s">
        <v>308</v>
      </c>
    </row>
    <row r="48" spans="2:19" x14ac:dyDescent="0.25">
      <c r="B48" t="s">
        <v>109</v>
      </c>
      <c r="C48" t="s">
        <v>109</v>
      </c>
      <c r="D48" t="s">
        <v>314</v>
      </c>
      <c r="E48" t="s">
        <v>315</v>
      </c>
      <c r="F48" t="str">
        <f t="shared" si="0"/>
        <v>Y</v>
      </c>
      <c r="G48" t="s">
        <v>329</v>
      </c>
      <c r="K48" t="s">
        <v>110</v>
      </c>
      <c r="L48" t="s">
        <v>317</v>
      </c>
      <c r="M48" t="s">
        <v>318</v>
      </c>
      <c r="N48" t="s">
        <v>6701</v>
      </c>
      <c r="O48" t="s">
        <v>319</v>
      </c>
      <c r="P48" t="s">
        <v>320</v>
      </c>
      <c r="Q48" t="s">
        <v>340</v>
      </c>
      <c r="R48" t="s">
        <v>307</v>
      </c>
      <c r="S48" t="s">
        <v>308</v>
      </c>
    </row>
    <row r="49" spans="2:19" x14ac:dyDescent="0.25">
      <c r="B49" t="s">
        <v>111</v>
      </c>
      <c r="C49" t="s">
        <v>111</v>
      </c>
      <c r="D49" t="s">
        <v>314</v>
      </c>
      <c r="E49" t="s">
        <v>315</v>
      </c>
      <c r="F49" t="str">
        <f t="shared" si="0"/>
        <v>Y</v>
      </c>
      <c r="G49" t="s">
        <v>329</v>
      </c>
      <c r="H49" t="s">
        <v>330</v>
      </c>
      <c r="K49" t="s">
        <v>112</v>
      </c>
      <c r="L49" t="s">
        <v>317</v>
      </c>
      <c r="M49" t="s">
        <v>318</v>
      </c>
      <c r="N49" t="s">
        <v>6701</v>
      </c>
      <c r="O49" t="s">
        <v>319</v>
      </c>
      <c r="P49" t="s">
        <v>320</v>
      </c>
      <c r="Q49" t="s">
        <v>340</v>
      </c>
      <c r="R49" t="s">
        <v>307</v>
      </c>
      <c r="S49" t="s">
        <v>308</v>
      </c>
    </row>
    <row r="50" spans="2:19" x14ac:dyDescent="0.25">
      <c r="B50" t="s">
        <v>113</v>
      </c>
      <c r="C50" t="s">
        <v>113</v>
      </c>
      <c r="D50" t="s">
        <v>314</v>
      </c>
      <c r="E50" t="s">
        <v>315</v>
      </c>
      <c r="F50" t="str">
        <f t="shared" si="0"/>
        <v>Y</v>
      </c>
      <c r="G50" t="s">
        <v>329</v>
      </c>
      <c r="H50" t="s">
        <v>330</v>
      </c>
      <c r="K50" t="s">
        <v>114</v>
      </c>
      <c r="L50" t="s">
        <v>317</v>
      </c>
      <c r="M50" t="s">
        <v>318</v>
      </c>
      <c r="N50" t="s">
        <v>6701</v>
      </c>
      <c r="O50" t="s">
        <v>319</v>
      </c>
      <c r="P50" t="s">
        <v>320</v>
      </c>
      <c r="Q50" t="s">
        <v>340</v>
      </c>
      <c r="R50" t="s">
        <v>307</v>
      </c>
      <c r="S50" t="s">
        <v>308</v>
      </c>
    </row>
    <row r="51" spans="2:19" x14ac:dyDescent="0.25">
      <c r="B51" t="s">
        <v>115</v>
      </c>
      <c r="C51" t="s">
        <v>115</v>
      </c>
      <c r="D51" t="s">
        <v>314</v>
      </c>
      <c r="E51" t="s">
        <v>315</v>
      </c>
      <c r="F51" t="str">
        <f t="shared" si="0"/>
        <v>Y</v>
      </c>
      <c r="G51" t="s">
        <v>329</v>
      </c>
      <c r="H51" t="s">
        <v>330</v>
      </c>
      <c r="K51" t="s">
        <v>116</v>
      </c>
      <c r="L51" t="s">
        <v>317</v>
      </c>
      <c r="M51" t="s">
        <v>318</v>
      </c>
      <c r="N51" t="s">
        <v>6701</v>
      </c>
      <c r="O51" t="s">
        <v>319</v>
      </c>
      <c r="P51" t="s">
        <v>320</v>
      </c>
      <c r="Q51" t="s">
        <v>340</v>
      </c>
      <c r="R51" t="s">
        <v>307</v>
      </c>
      <c r="S51" t="s">
        <v>308</v>
      </c>
    </row>
    <row r="52" spans="2:19" x14ac:dyDescent="0.25">
      <c r="B52" t="s">
        <v>117</v>
      </c>
      <c r="C52" t="s">
        <v>117</v>
      </c>
      <c r="D52" t="s">
        <v>314</v>
      </c>
      <c r="E52" t="s">
        <v>315</v>
      </c>
      <c r="F52" t="str">
        <f t="shared" si="0"/>
        <v>Y</v>
      </c>
      <c r="G52" t="s">
        <v>329</v>
      </c>
      <c r="H52" t="s">
        <v>330</v>
      </c>
      <c r="K52" t="s">
        <v>118</v>
      </c>
      <c r="L52" t="s">
        <v>317</v>
      </c>
      <c r="M52" t="s">
        <v>318</v>
      </c>
      <c r="N52" t="s">
        <v>6701</v>
      </c>
      <c r="O52" t="s">
        <v>319</v>
      </c>
      <c r="P52" t="s">
        <v>320</v>
      </c>
      <c r="Q52" t="s">
        <v>340</v>
      </c>
      <c r="R52" t="s">
        <v>307</v>
      </c>
      <c r="S52" t="s">
        <v>308</v>
      </c>
    </row>
    <row r="53" spans="2:19" x14ac:dyDescent="0.25">
      <c r="B53" t="s">
        <v>119</v>
      </c>
      <c r="C53" t="s">
        <v>119</v>
      </c>
      <c r="D53" t="s">
        <v>314</v>
      </c>
      <c r="E53" t="s">
        <v>315</v>
      </c>
      <c r="F53" t="str">
        <f t="shared" si="0"/>
        <v>Y</v>
      </c>
      <c r="G53" t="s">
        <v>329</v>
      </c>
      <c r="H53" t="s">
        <v>330</v>
      </c>
      <c r="K53" t="s">
        <v>120</v>
      </c>
      <c r="L53" t="s">
        <v>317</v>
      </c>
      <c r="M53" t="s">
        <v>318</v>
      </c>
      <c r="N53" t="s">
        <v>6701</v>
      </c>
      <c r="O53" t="s">
        <v>319</v>
      </c>
      <c r="P53" t="s">
        <v>320</v>
      </c>
      <c r="Q53" t="s">
        <v>340</v>
      </c>
      <c r="R53" t="s">
        <v>307</v>
      </c>
      <c r="S53" t="s">
        <v>308</v>
      </c>
    </row>
    <row r="54" spans="2:19" x14ac:dyDescent="0.25">
      <c r="B54" t="s">
        <v>121</v>
      </c>
      <c r="C54" t="s">
        <v>121</v>
      </c>
      <c r="D54" t="s">
        <v>314</v>
      </c>
      <c r="E54" t="s">
        <v>315</v>
      </c>
      <c r="F54" t="str">
        <f t="shared" si="0"/>
        <v>Y</v>
      </c>
      <c r="G54" t="s">
        <v>329</v>
      </c>
      <c r="H54" t="s">
        <v>330</v>
      </c>
      <c r="K54" t="s">
        <v>122</v>
      </c>
      <c r="L54" t="s">
        <v>317</v>
      </c>
      <c r="M54" t="s">
        <v>318</v>
      </c>
      <c r="N54" t="s">
        <v>6701</v>
      </c>
      <c r="O54" t="s">
        <v>319</v>
      </c>
      <c r="P54" t="s">
        <v>320</v>
      </c>
      <c r="Q54" t="s">
        <v>340</v>
      </c>
      <c r="R54" t="s">
        <v>307</v>
      </c>
      <c r="S54" t="s">
        <v>308</v>
      </c>
    </row>
    <row r="55" spans="2:19" x14ac:dyDescent="0.25">
      <c r="B55" t="s">
        <v>123</v>
      </c>
      <c r="C55" t="s">
        <v>123</v>
      </c>
      <c r="D55" t="s">
        <v>314</v>
      </c>
      <c r="E55" t="s">
        <v>315</v>
      </c>
      <c r="F55" t="str">
        <f t="shared" si="0"/>
        <v>Y</v>
      </c>
      <c r="G55" t="s">
        <v>329</v>
      </c>
      <c r="H55" t="s">
        <v>330</v>
      </c>
      <c r="K55" t="s">
        <v>124</v>
      </c>
      <c r="L55" t="s">
        <v>317</v>
      </c>
      <c r="M55" t="s">
        <v>318</v>
      </c>
      <c r="N55" t="s">
        <v>6701</v>
      </c>
      <c r="O55" t="s">
        <v>319</v>
      </c>
      <c r="P55" t="s">
        <v>320</v>
      </c>
      <c r="Q55" t="s">
        <v>340</v>
      </c>
      <c r="R55" t="s">
        <v>307</v>
      </c>
      <c r="S55" t="s">
        <v>308</v>
      </c>
    </row>
    <row r="56" spans="2:19" x14ac:dyDescent="0.25">
      <c r="B56" t="s">
        <v>133</v>
      </c>
      <c r="C56" t="s">
        <v>133</v>
      </c>
      <c r="D56" t="s">
        <v>314</v>
      </c>
      <c r="E56" t="s">
        <v>315</v>
      </c>
      <c r="F56" t="str">
        <f t="shared" si="0"/>
        <v>Y</v>
      </c>
      <c r="G56" t="s">
        <v>329</v>
      </c>
      <c r="H56" t="s">
        <v>330</v>
      </c>
      <c r="K56" t="s">
        <v>134</v>
      </c>
      <c r="L56" t="s">
        <v>317</v>
      </c>
      <c r="M56" t="s">
        <v>318</v>
      </c>
      <c r="N56" t="s">
        <v>6701</v>
      </c>
      <c r="O56" t="s">
        <v>319</v>
      </c>
      <c r="P56" t="s">
        <v>320</v>
      </c>
      <c r="Q56" t="s">
        <v>340</v>
      </c>
      <c r="R56" t="s">
        <v>307</v>
      </c>
      <c r="S56" t="s">
        <v>308</v>
      </c>
    </row>
    <row r="57" spans="2:19" x14ac:dyDescent="0.25">
      <c r="B57" t="s">
        <v>135</v>
      </c>
      <c r="C57" t="s">
        <v>135</v>
      </c>
      <c r="D57" t="s">
        <v>314</v>
      </c>
      <c r="E57" t="s">
        <v>315</v>
      </c>
      <c r="F57" t="str">
        <f t="shared" si="0"/>
        <v>Y</v>
      </c>
      <c r="G57" t="s">
        <v>329</v>
      </c>
      <c r="K57" t="s">
        <v>136</v>
      </c>
      <c r="L57" t="s">
        <v>317</v>
      </c>
      <c r="M57" t="s">
        <v>318</v>
      </c>
      <c r="N57" t="s">
        <v>6701</v>
      </c>
      <c r="O57" t="s">
        <v>319</v>
      </c>
      <c r="P57" t="s">
        <v>320</v>
      </c>
      <c r="Q57" t="s">
        <v>340</v>
      </c>
      <c r="R57" t="s">
        <v>307</v>
      </c>
      <c r="S57" t="s">
        <v>308</v>
      </c>
    </row>
    <row r="58" spans="2:19" x14ac:dyDescent="0.25">
      <c r="B58" t="s">
        <v>137</v>
      </c>
      <c r="C58" t="s">
        <v>137</v>
      </c>
      <c r="D58" t="s">
        <v>314</v>
      </c>
      <c r="E58" t="s">
        <v>315</v>
      </c>
      <c r="F58" t="str">
        <f t="shared" si="0"/>
        <v>Y</v>
      </c>
      <c r="G58" t="s">
        <v>329</v>
      </c>
      <c r="H58" t="s">
        <v>330</v>
      </c>
      <c r="K58" t="s">
        <v>138</v>
      </c>
      <c r="L58" t="s">
        <v>317</v>
      </c>
      <c r="M58" t="s">
        <v>318</v>
      </c>
      <c r="N58" t="s">
        <v>6701</v>
      </c>
      <c r="O58" t="s">
        <v>319</v>
      </c>
      <c r="P58" t="s">
        <v>320</v>
      </c>
      <c r="Q58" t="s">
        <v>340</v>
      </c>
      <c r="R58" t="s">
        <v>307</v>
      </c>
      <c r="S58" t="s">
        <v>308</v>
      </c>
    </row>
    <row r="59" spans="2:19" x14ac:dyDescent="0.25">
      <c r="B59" t="s">
        <v>139</v>
      </c>
      <c r="C59" t="s">
        <v>139</v>
      </c>
      <c r="D59" t="s">
        <v>314</v>
      </c>
      <c r="E59" t="s">
        <v>315</v>
      </c>
      <c r="F59" t="str">
        <f t="shared" si="0"/>
        <v>Y</v>
      </c>
      <c r="G59" t="s">
        <v>329</v>
      </c>
      <c r="H59" t="s">
        <v>330</v>
      </c>
      <c r="K59" t="s">
        <v>140</v>
      </c>
      <c r="L59" t="s">
        <v>317</v>
      </c>
      <c r="M59" t="s">
        <v>318</v>
      </c>
      <c r="N59" t="s">
        <v>6701</v>
      </c>
      <c r="O59" t="s">
        <v>319</v>
      </c>
      <c r="P59" t="s">
        <v>320</v>
      </c>
      <c r="Q59" t="s">
        <v>340</v>
      </c>
      <c r="R59" t="s">
        <v>307</v>
      </c>
      <c r="S59" t="s">
        <v>308</v>
      </c>
    </row>
    <row r="60" spans="2:19" x14ac:dyDescent="0.25">
      <c r="B60" t="s">
        <v>141</v>
      </c>
      <c r="C60" t="s">
        <v>141</v>
      </c>
      <c r="D60" t="s">
        <v>314</v>
      </c>
      <c r="E60" t="s">
        <v>315</v>
      </c>
      <c r="F60" t="str">
        <f t="shared" si="0"/>
        <v>Y</v>
      </c>
      <c r="G60" t="s">
        <v>329</v>
      </c>
      <c r="H60" t="s">
        <v>330</v>
      </c>
      <c r="K60" t="s">
        <v>142</v>
      </c>
      <c r="L60" t="s">
        <v>317</v>
      </c>
      <c r="M60" t="s">
        <v>318</v>
      </c>
      <c r="N60" t="s">
        <v>6701</v>
      </c>
      <c r="O60" t="s">
        <v>319</v>
      </c>
      <c r="P60" t="s">
        <v>320</v>
      </c>
      <c r="Q60" t="s">
        <v>340</v>
      </c>
      <c r="R60" t="s">
        <v>307</v>
      </c>
      <c r="S60" t="s">
        <v>308</v>
      </c>
    </row>
    <row r="61" spans="2:19" x14ac:dyDescent="0.25">
      <c r="B61" t="s">
        <v>143</v>
      </c>
      <c r="C61" t="s">
        <v>143</v>
      </c>
      <c r="D61" t="s">
        <v>314</v>
      </c>
      <c r="E61" t="s">
        <v>315</v>
      </c>
      <c r="F61" t="str">
        <f t="shared" si="0"/>
        <v>Y</v>
      </c>
      <c r="G61" t="s">
        <v>329</v>
      </c>
      <c r="H61" t="s">
        <v>330</v>
      </c>
      <c r="K61" t="s">
        <v>144</v>
      </c>
      <c r="L61" t="s">
        <v>317</v>
      </c>
      <c r="M61" t="s">
        <v>318</v>
      </c>
      <c r="N61" t="s">
        <v>6701</v>
      </c>
      <c r="O61" t="s">
        <v>319</v>
      </c>
      <c r="P61" t="s">
        <v>320</v>
      </c>
      <c r="Q61" t="s">
        <v>340</v>
      </c>
      <c r="R61" t="s">
        <v>307</v>
      </c>
      <c r="S61" t="s">
        <v>308</v>
      </c>
    </row>
    <row r="62" spans="2:19" x14ac:dyDescent="0.25">
      <c r="B62" t="s">
        <v>149</v>
      </c>
      <c r="C62" t="s">
        <v>149</v>
      </c>
      <c r="D62" t="s">
        <v>314</v>
      </c>
      <c r="E62" t="s">
        <v>315</v>
      </c>
      <c r="F62" t="str">
        <f t="shared" si="0"/>
        <v>Y</v>
      </c>
      <c r="G62" t="s">
        <v>329</v>
      </c>
      <c r="H62" t="s">
        <v>331</v>
      </c>
      <c r="J62" t="s">
        <v>332</v>
      </c>
      <c r="K62" t="s">
        <v>150</v>
      </c>
      <c r="L62" t="s">
        <v>317</v>
      </c>
      <c r="M62" t="s">
        <v>318</v>
      </c>
      <c r="N62" t="s">
        <v>6701</v>
      </c>
      <c r="O62" t="s">
        <v>319</v>
      </c>
      <c r="P62" t="s">
        <v>320</v>
      </c>
      <c r="Q62" t="s">
        <v>340</v>
      </c>
      <c r="R62" t="s">
        <v>307</v>
      </c>
      <c r="S62" t="s">
        <v>308</v>
      </c>
    </row>
    <row r="63" spans="2:19" x14ac:dyDescent="0.25">
      <c r="B63" t="s">
        <v>151</v>
      </c>
      <c r="C63" t="s">
        <v>151</v>
      </c>
      <c r="D63" t="s">
        <v>314</v>
      </c>
      <c r="E63" t="s">
        <v>315</v>
      </c>
      <c r="F63" t="str">
        <f t="shared" si="0"/>
        <v>Y</v>
      </c>
      <c r="G63" t="s">
        <v>329</v>
      </c>
      <c r="H63" t="s">
        <v>331</v>
      </c>
      <c r="J63" t="s">
        <v>333</v>
      </c>
      <c r="K63" t="s">
        <v>152</v>
      </c>
      <c r="L63" t="s">
        <v>317</v>
      </c>
      <c r="M63" t="s">
        <v>318</v>
      </c>
      <c r="N63" t="s">
        <v>6701</v>
      </c>
      <c r="O63" t="s">
        <v>319</v>
      </c>
      <c r="P63" t="s">
        <v>320</v>
      </c>
      <c r="Q63" t="s">
        <v>340</v>
      </c>
      <c r="R63" t="s">
        <v>307</v>
      </c>
      <c r="S63" t="s">
        <v>308</v>
      </c>
    </row>
    <row r="64" spans="2:19" x14ac:dyDescent="0.25">
      <c r="B64" t="s">
        <v>153</v>
      </c>
      <c r="C64" t="s">
        <v>153</v>
      </c>
      <c r="D64" t="s">
        <v>314</v>
      </c>
      <c r="E64" t="s">
        <v>315</v>
      </c>
      <c r="F64" t="str">
        <f t="shared" si="0"/>
        <v>Y</v>
      </c>
      <c r="G64" t="s">
        <v>329</v>
      </c>
      <c r="H64" t="s">
        <v>331</v>
      </c>
      <c r="J64" t="s">
        <v>333</v>
      </c>
      <c r="K64" t="s">
        <v>154</v>
      </c>
      <c r="L64" t="s">
        <v>317</v>
      </c>
      <c r="M64" t="s">
        <v>318</v>
      </c>
      <c r="N64" t="s">
        <v>6701</v>
      </c>
      <c r="O64" t="s">
        <v>319</v>
      </c>
      <c r="P64" t="s">
        <v>320</v>
      </c>
      <c r="Q64" t="s">
        <v>340</v>
      </c>
      <c r="R64" t="s">
        <v>307</v>
      </c>
      <c r="S64" t="s">
        <v>308</v>
      </c>
    </row>
    <row r="65" spans="2:19" x14ac:dyDescent="0.25">
      <c r="B65" t="s">
        <v>159</v>
      </c>
      <c r="C65" t="s">
        <v>159</v>
      </c>
      <c r="D65" t="s">
        <v>314</v>
      </c>
      <c r="E65" t="s">
        <v>315</v>
      </c>
      <c r="F65" t="str">
        <f t="shared" si="0"/>
        <v>Y</v>
      </c>
      <c r="G65" t="s">
        <v>329</v>
      </c>
      <c r="H65" t="s">
        <v>331</v>
      </c>
      <c r="J65" t="s">
        <v>332</v>
      </c>
      <c r="K65" t="s">
        <v>160</v>
      </c>
      <c r="L65" t="s">
        <v>317</v>
      </c>
      <c r="M65" t="s">
        <v>318</v>
      </c>
      <c r="N65" t="s">
        <v>6701</v>
      </c>
      <c r="O65" t="s">
        <v>319</v>
      </c>
      <c r="P65" t="s">
        <v>320</v>
      </c>
      <c r="Q65" t="s">
        <v>340</v>
      </c>
      <c r="R65" t="s">
        <v>307</v>
      </c>
      <c r="S65" t="s">
        <v>308</v>
      </c>
    </row>
    <row r="66" spans="2:19" x14ac:dyDescent="0.25">
      <c r="B66" t="s">
        <v>163</v>
      </c>
      <c r="C66" t="s">
        <v>163</v>
      </c>
      <c r="D66" t="s">
        <v>314</v>
      </c>
      <c r="E66" t="s">
        <v>315</v>
      </c>
      <c r="F66" t="str">
        <f t="shared" si="0"/>
        <v>Y</v>
      </c>
      <c r="G66" t="s">
        <v>329</v>
      </c>
      <c r="H66" t="s">
        <v>331</v>
      </c>
      <c r="J66" t="s">
        <v>332</v>
      </c>
      <c r="K66" t="s">
        <v>164</v>
      </c>
      <c r="L66" t="s">
        <v>317</v>
      </c>
      <c r="M66" t="s">
        <v>318</v>
      </c>
      <c r="N66" t="s">
        <v>6701</v>
      </c>
      <c r="O66" t="s">
        <v>319</v>
      </c>
      <c r="P66" t="s">
        <v>320</v>
      </c>
      <c r="Q66" t="s">
        <v>340</v>
      </c>
      <c r="R66" t="s">
        <v>307</v>
      </c>
      <c r="S66" t="s">
        <v>308</v>
      </c>
    </row>
    <row r="67" spans="2:19" x14ac:dyDescent="0.25">
      <c r="B67" t="s">
        <v>165</v>
      </c>
      <c r="C67" t="s">
        <v>165</v>
      </c>
      <c r="D67" t="s">
        <v>314</v>
      </c>
      <c r="E67" t="s">
        <v>315</v>
      </c>
      <c r="F67" t="str">
        <f t="shared" si="0"/>
        <v>Y</v>
      </c>
      <c r="G67" t="s">
        <v>329</v>
      </c>
      <c r="H67" t="s">
        <v>331</v>
      </c>
      <c r="J67" t="s">
        <v>334</v>
      </c>
      <c r="K67" t="s">
        <v>166</v>
      </c>
      <c r="L67" t="s">
        <v>317</v>
      </c>
      <c r="M67" t="s">
        <v>318</v>
      </c>
      <c r="N67" t="s">
        <v>6701</v>
      </c>
      <c r="O67" t="s">
        <v>319</v>
      </c>
      <c r="P67" t="s">
        <v>320</v>
      </c>
      <c r="Q67" t="s">
        <v>340</v>
      </c>
      <c r="R67" t="s">
        <v>307</v>
      </c>
      <c r="S67" t="s">
        <v>308</v>
      </c>
    </row>
    <row r="68" spans="2:19" x14ac:dyDescent="0.25">
      <c r="B68" t="s">
        <v>167</v>
      </c>
      <c r="C68" t="s">
        <v>167</v>
      </c>
      <c r="D68" t="s">
        <v>314</v>
      </c>
      <c r="E68" t="s">
        <v>315</v>
      </c>
      <c r="F68" t="str">
        <f t="shared" si="0"/>
        <v>Y</v>
      </c>
      <c r="G68" t="s">
        <v>329</v>
      </c>
      <c r="H68" t="s">
        <v>331</v>
      </c>
      <c r="J68" t="s">
        <v>335</v>
      </c>
      <c r="K68" t="s">
        <v>168</v>
      </c>
      <c r="L68" t="s">
        <v>317</v>
      </c>
      <c r="M68" t="s">
        <v>318</v>
      </c>
      <c r="N68" t="s">
        <v>6701</v>
      </c>
      <c r="O68" t="s">
        <v>319</v>
      </c>
      <c r="P68" t="s">
        <v>320</v>
      </c>
      <c r="Q68" t="s">
        <v>340</v>
      </c>
      <c r="R68" t="s">
        <v>307</v>
      </c>
      <c r="S68" t="s">
        <v>308</v>
      </c>
    </row>
    <row r="69" spans="2:19" x14ac:dyDescent="0.25">
      <c r="B69" t="s">
        <v>169</v>
      </c>
      <c r="C69" t="s">
        <v>169</v>
      </c>
      <c r="D69" t="s">
        <v>314</v>
      </c>
      <c r="E69" t="s">
        <v>315</v>
      </c>
      <c r="F69" t="str">
        <f t="shared" si="0"/>
        <v>Y</v>
      </c>
      <c r="G69" t="s">
        <v>329</v>
      </c>
      <c r="H69" t="s">
        <v>331</v>
      </c>
      <c r="J69" t="s">
        <v>334</v>
      </c>
      <c r="K69" t="s">
        <v>170</v>
      </c>
      <c r="L69" t="s">
        <v>317</v>
      </c>
      <c r="M69" t="s">
        <v>318</v>
      </c>
      <c r="N69" t="s">
        <v>6701</v>
      </c>
      <c r="O69" t="s">
        <v>319</v>
      </c>
      <c r="P69" t="s">
        <v>320</v>
      </c>
      <c r="Q69" t="s">
        <v>340</v>
      </c>
      <c r="R69" t="s">
        <v>307</v>
      </c>
      <c r="S69" t="s">
        <v>308</v>
      </c>
    </row>
    <row r="70" spans="2:19" x14ac:dyDescent="0.25">
      <c r="B70" t="s">
        <v>171</v>
      </c>
      <c r="C70" t="s">
        <v>171</v>
      </c>
      <c r="D70" t="s">
        <v>314</v>
      </c>
      <c r="E70" t="s">
        <v>315</v>
      </c>
      <c r="F70" t="str">
        <f t="shared" ref="F70:F117" si="1">IF(E70="Y","Y","")</f>
        <v>Y</v>
      </c>
      <c r="G70" t="s">
        <v>329</v>
      </c>
      <c r="H70" t="s">
        <v>331</v>
      </c>
      <c r="J70" t="s">
        <v>334</v>
      </c>
      <c r="K70" t="s">
        <v>172</v>
      </c>
      <c r="L70" t="s">
        <v>317</v>
      </c>
      <c r="M70" t="s">
        <v>318</v>
      </c>
      <c r="N70" t="s">
        <v>6701</v>
      </c>
      <c r="O70" t="s">
        <v>319</v>
      </c>
      <c r="P70" t="s">
        <v>320</v>
      </c>
      <c r="Q70" t="s">
        <v>340</v>
      </c>
      <c r="R70" t="s">
        <v>307</v>
      </c>
      <c r="S70" t="s">
        <v>308</v>
      </c>
    </row>
    <row r="71" spans="2:19" x14ac:dyDescent="0.25">
      <c r="B71" t="s">
        <v>173</v>
      </c>
      <c r="C71" t="s">
        <v>173</v>
      </c>
      <c r="D71" t="s">
        <v>314</v>
      </c>
      <c r="E71" t="s">
        <v>315</v>
      </c>
      <c r="F71" t="str">
        <f t="shared" si="1"/>
        <v>Y</v>
      </c>
      <c r="G71" t="s">
        <v>329</v>
      </c>
      <c r="H71" t="s">
        <v>331</v>
      </c>
      <c r="J71" t="s">
        <v>335</v>
      </c>
      <c r="K71" t="s">
        <v>174</v>
      </c>
      <c r="L71" t="s">
        <v>317</v>
      </c>
      <c r="M71" t="s">
        <v>318</v>
      </c>
      <c r="N71" t="s">
        <v>6701</v>
      </c>
      <c r="O71" t="s">
        <v>319</v>
      </c>
      <c r="P71" t="s">
        <v>320</v>
      </c>
      <c r="Q71" t="s">
        <v>340</v>
      </c>
      <c r="R71" t="s">
        <v>307</v>
      </c>
      <c r="S71" t="s">
        <v>308</v>
      </c>
    </row>
    <row r="72" spans="2:19" x14ac:dyDescent="0.25">
      <c r="B72" t="s">
        <v>175</v>
      </c>
      <c r="C72" t="s">
        <v>175</v>
      </c>
      <c r="D72" t="s">
        <v>314</v>
      </c>
      <c r="E72" t="s">
        <v>315</v>
      </c>
      <c r="F72" t="str">
        <f t="shared" si="1"/>
        <v>Y</v>
      </c>
      <c r="G72" t="s">
        <v>316</v>
      </c>
      <c r="H72" t="s">
        <v>331</v>
      </c>
      <c r="J72" t="s">
        <v>336</v>
      </c>
      <c r="K72" t="s">
        <v>176</v>
      </c>
      <c r="L72" t="s">
        <v>317</v>
      </c>
      <c r="M72" t="s">
        <v>318</v>
      </c>
      <c r="N72" t="s">
        <v>6701</v>
      </c>
      <c r="O72" t="s">
        <v>319</v>
      </c>
      <c r="P72" t="s">
        <v>320</v>
      </c>
      <c r="Q72" t="s">
        <v>340</v>
      </c>
      <c r="R72" t="s">
        <v>307</v>
      </c>
      <c r="S72" t="s">
        <v>308</v>
      </c>
    </row>
    <row r="73" spans="2:19" x14ac:dyDescent="0.25">
      <c r="B73" t="s">
        <v>177</v>
      </c>
      <c r="C73" t="s">
        <v>177</v>
      </c>
      <c r="D73" t="s">
        <v>314</v>
      </c>
      <c r="E73" t="s">
        <v>315</v>
      </c>
      <c r="F73" t="str">
        <f t="shared" si="1"/>
        <v>Y</v>
      </c>
      <c r="G73" t="s">
        <v>329</v>
      </c>
      <c r="J73" t="s">
        <v>337</v>
      </c>
      <c r="K73" t="s">
        <v>178</v>
      </c>
      <c r="L73" t="s">
        <v>317</v>
      </c>
      <c r="M73" t="s">
        <v>318</v>
      </c>
      <c r="N73" t="s">
        <v>6701</v>
      </c>
      <c r="O73" t="s">
        <v>319</v>
      </c>
      <c r="P73" t="s">
        <v>320</v>
      </c>
      <c r="Q73" t="s">
        <v>340</v>
      </c>
      <c r="R73" t="s">
        <v>307</v>
      </c>
      <c r="S73" t="s">
        <v>308</v>
      </c>
    </row>
    <row r="74" spans="2:19" x14ac:dyDescent="0.25">
      <c r="B74" t="s">
        <v>179</v>
      </c>
      <c r="C74" t="s">
        <v>179</v>
      </c>
      <c r="D74" t="s">
        <v>314</v>
      </c>
      <c r="E74" t="s">
        <v>315</v>
      </c>
      <c r="F74" t="str">
        <f t="shared" si="1"/>
        <v>Y</v>
      </c>
      <c r="G74" t="s">
        <v>329</v>
      </c>
      <c r="J74" t="s">
        <v>338</v>
      </c>
      <c r="K74" t="s">
        <v>180</v>
      </c>
      <c r="L74" t="s">
        <v>317</v>
      </c>
      <c r="M74" t="s">
        <v>318</v>
      </c>
      <c r="N74" t="s">
        <v>6701</v>
      </c>
      <c r="O74" t="s">
        <v>319</v>
      </c>
      <c r="P74" t="s">
        <v>320</v>
      </c>
      <c r="Q74" t="s">
        <v>340</v>
      </c>
      <c r="R74" t="s">
        <v>307</v>
      </c>
      <c r="S74" t="s">
        <v>308</v>
      </c>
    </row>
    <row r="75" spans="2:19" x14ac:dyDescent="0.25">
      <c r="B75" t="s">
        <v>187</v>
      </c>
      <c r="C75" t="s">
        <v>187</v>
      </c>
      <c r="D75" t="s">
        <v>314</v>
      </c>
      <c r="E75" t="s">
        <v>315</v>
      </c>
      <c r="F75" t="str">
        <f t="shared" si="1"/>
        <v>Y</v>
      </c>
      <c r="G75" t="s">
        <v>329</v>
      </c>
      <c r="J75" t="s">
        <v>337</v>
      </c>
      <c r="K75" t="s">
        <v>188</v>
      </c>
      <c r="L75" t="s">
        <v>317</v>
      </c>
      <c r="M75" t="s">
        <v>318</v>
      </c>
      <c r="N75" t="s">
        <v>6701</v>
      </c>
      <c r="O75" t="s">
        <v>319</v>
      </c>
      <c r="P75" t="s">
        <v>320</v>
      </c>
      <c r="Q75" t="s">
        <v>340</v>
      </c>
      <c r="R75" t="s">
        <v>307</v>
      </c>
      <c r="S75" t="s">
        <v>308</v>
      </c>
    </row>
    <row r="76" spans="2:19" x14ac:dyDescent="0.25">
      <c r="B76" t="s">
        <v>339</v>
      </c>
      <c r="C76" t="s">
        <v>125</v>
      </c>
      <c r="D76" t="s">
        <v>314</v>
      </c>
      <c r="E76" t="s">
        <v>315</v>
      </c>
      <c r="F76" t="str">
        <f t="shared" si="1"/>
        <v>Y</v>
      </c>
      <c r="G76" t="s">
        <v>329</v>
      </c>
      <c r="I76" t="s">
        <v>12039</v>
      </c>
      <c r="K76" t="s">
        <v>126</v>
      </c>
      <c r="L76" t="s">
        <v>317</v>
      </c>
      <c r="M76" t="s">
        <v>318</v>
      </c>
      <c r="N76" t="s">
        <v>6701</v>
      </c>
      <c r="O76" t="s">
        <v>319</v>
      </c>
      <c r="P76" t="s">
        <v>320</v>
      </c>
      <c r="Q76" t="s">
        <v>340</v>
      </c>
      <c r="R76" t="s">
        <v>307</v>
      </c>
      <c r="S76" t="s">
        <v>308</v>
      </c>
    </row>
    <row r="77" spans="2:19" ht="15" customHeight="1" x14ac:dyDescent="0.25">
      <c r="B77" t="s">
        <v>341</v>
      </c>
      <c r="C77" t="s">
        <v>127</v>
      </c>
      <c r="D77" t="s">
        <v>314</v>
      </c>
      <c r="E77" t="s">
        <v>315</v>
      </c>
      <c r="F77" t="str">
        <f t="shared" si="1"/>
        <v>Y</v>
      </c>
      <c r="G77" t="s">
        <v>329</v>
      </c>
      <c r="I77" t="s">
        <v>12039</v>
      </c>
      <c r="K77" t="s">
        <v>128</v>
      </c>
      <c r="L77" t="s">
        <v>317</v>
      </c>
      <c r="M77" t="s">
        <v>318</v>
      </c>
      <c r="N77" t="s">
        <v>6701</v>
      </c>
      <c r="O77" t="s">
        <v>319</v>
      </c>
      <c r="P77" t="s">
        <v>320</v>
      </c>
      <c r="Q77" t="s">
        <v>340</v>
      </c>
      <c r="R77" t="s">
        <v>307</v>
      </c>
      <c r="S77" t="s">
        <v>308</v>
      </c>
    </row>
    <row r="78" spans="2:19" ht="15" customHeight="1" x14ac:dyDescent="0.25">
      <c r="B78" t="s">
        <v>342</v>
      </c>
      <c r="C78" t="s">
        <v>129</v>
      </c>
      <c r="D78" t="s">
        <v>314</v>
      </c>
      <c r="E78" t="s">
        <v>315</v>
      </c>
      <c r="F78" t="str">
        <f t="shared" si="1"/>
        <v>Y</v>
      </c>
      <c r="G78" t="s">
        <v>329</v>
      </c>
      <c r="I78" t="s">
        <v>12039</v>
      </c>
      <c r="K78" t="s">
        <v>130</v>
      </c>
      <c r="L78" t="s">
        <v>317</v>
      </c>
      <c r="M78" t="s">
        <v>318</v>
      </c>
      <c r="N78" t="s">
        <v>6701</v>
      </c>
      <c r="O78" t="s">
        <v>319</v>
      </c>
      <c r="P78" t="s">
        <v>320</v>
      </c>
      <c r="Q78" t="s">
        <v>340</v>
      </c>
      <c r="R78" t="s">
        <v>307</v>
      </c>
      <c r="S78" t="s">
        <v>308</v>
      </c>
    </row>
    <row r="79" spans="2:19" ht="15" customHeight="1" x14ac:dyDescent="0.25">
      <c r="B79" t="s">
        <v>343</v>
      </c>
      <c r="C79" t="s">
        <v>131</v>
      </c>
      <c r="D79" t="s">
        <v>314</v>
      </c>
      <c r="E79" t="s">
        <v>315</v>
      </c>
      <c r="F79" t="str">
        <f t="shared" si="1"/>
        <v>Y</v>
      </c>
      <c r="G79" t="s">
        <v>329</v>
      </c>
      <c r="I79" t="s">
        <v>12039</v>
      </c>
      <c r="K79" t="s">
        <v>132</v>
      </c>
      <c r="L79" t="s">
        <v>317</v>
      </c>
      <c r="M79" t="s">
        <v>318</v>
      </c>
      <c r="N79" t="s">
        <v>6701</v>
      </c>
      <c r="O79" t="s">
        <v>319</v>
      </c>
      <c r="P79" t="s">
        <v>320</v>
      </c>
      <c r="Q79" t="s">
        <v>340</v>
      </c>
      <c r="R79" t="s">
        <v>307</v>
      </c>
      <c r="S79" t="s">
        <v>308</v>
      </c>
    </row>
    <row r="80" spans="2:19" ht="15" customHeight="1" x14ac:dyDescent="0.25">
      <c r="B80" t="s">
        <v>344</v>
      </c>
      <c r="C80" t="s">
        <v>155</v>
      </c>
      <c r="D80" t="s">
        <v>314</v>
      </c>
      <c r="E80" t="s">
        <v>315</v>
      </c>
      <c r="F80" t="str">
        <f t="shared" si="1"/>
        <v>Y</v>
      </c>
      <c r="G80" t="s">
        <v>329</v>
      </c>
      <c r="I80" t="s">
        <v>12039</v>
      </c>
      <c r="K80" t="s">
        <v>156</v>
      </c>
      <c r="L80" t="s">
        <v>317</v>
      </c>
      <c r="M80" t="s">
        <v>318</v>
      </c>
      <c r="N80" t="s">
        <v>6701</v>
      </c>
      <c r="O80" t="s">
        <v>319</v>
      </c>
      <c r="P80" t="s">
        <v>320</v>
      </c>
      <c r="Q80" t="s">
        <v>340</v>
      </c>
      <c r="R80" t="s">
        <v>307</v>
      </c>
      <c r="S80" t="s">
        <v>308</v>
      </c>
    </row>
    <row r="81" spans="2:19" ht="15" customHeight="1" x14ac:dyDescent="0.25">
      <c r="B81" t="s">
        <v>345</v>
      </c>
      <c r="C81" t="s">
        <v>157</v>
      </c>
      <c r="D81" t="s">
        <v>314</v>
      </c>
      <c r="E81" t="s">
        <v>315</v>
      </c>
      <c r="F81" t="str">
        <f t="shared" si="1"/>
        <v>Y</v>
      </c>
      <c r="G81" t="s">
        <v>329</v>
      </c>
      <c r="I81" t="s">
        <v>12039</v>
      </c>
      <c r="K81" t="s">
        <v>158</v>
      </c>
      <c r="L81" t="s">
        <v>317</v>
      </c>
      <c r="M81" t="s">
        <v>318</v>
      </c>
      <c r="N81" t="s">
        <v>6701</v>
      </c>
      <c r="O81" t="s">
        <v>319</v>
      </c>
      <c r="P81" t="s">
        <v>320</v>
      </c>
      <c r="Q81" t="s">
        <v>340</v>
      </c>
      <c r="R81" t="s">
        <v>307</v>
      </c>
      <c r="S81" t="s">
        <v>308</v>
      </c>
    </row>
    <row r="82" spans="2:19" ht="15" customHeight="1" x14ac:dyDescent="0.25">
      <c r="B82" t="s">
        <v>346</v>
      </c>
      <c r="C82" t="s">
        <v>161</v>
      </c>
      <c r="D82" t="s">
        <v>314</v>
      </c>
      <c r="E82" t="s">
        <v>315</v>
      </c>
      <c r="F82" t="str">
        <f t="shared" si="1"/>
        <v>Y</v>
      </c>
      <c r="G82" t="s">
        <v>329</v>
      </c>
      <c r="I82" t="s">
        <v>12039</v>
      </c>
      <c r="K82" t="s">
        <v>162</v>
      </c>
      <c r="L82" t="s">
        <v>317</v>
      </c>
      <c r="M82" t="s">
        <v>318</v>
      </c>
      <c r="N82" t="s">
        <v>6701</v>
      </c>
      <c r="O82" t="s">
        <v>319</v>
      </c>
      <c r="P82" t="s">
        <v>320</v>
      </c>
      <c r="Q82" t="s">
        <v>340</v>
      </c>
      <c r="R82" t="s">
        <v>307</v>
      </c>
      <c r="S82" t="s">
        <v>308</v>
      </c>
    </row>
    <row r="83" spans="2:19" ht="15" customHeight="1" x14ac:dyDescent="0.25">
      <c r="B83" t="s">
        <v>347</v>
      </c>
      <c r="C83" t="s">
        <v>181</v>
      </c>
      <c r="D83" t="s">
        <v>314</v>
      </c>
      <c r="E83" t="s">
        <v>315</v>
      </c>
      <c r="F83" t="str">
        <f t="shared" si="1"/>
        <v>Y</v>
      </c>
      <c r="G83" t="s">
        <v>329</v>
      </c>
      <c r="I83" t="s">
        <v>12039</v>
      </c>
      <c r="K83" t="s">
        <v>182</v>
      </c>
      <c r="L83" t="s">
        <v>317</v>
      </c>
      <c r="M83" t="s">
        <v>318</v>
      </c>
      <c r="N83" t="s">
        <v>6701</v>
      </c>
      <c r="O83" t="s">
        <v>319</v>
      </c>
      <c r="P83" t="s">
        <v>320</v>
      </c>
      <c r="Q83" t="s">
        <v>340</v>
      </c>
      <c r="R83" t="s">
        <v>307</v>
      </c>
      <c r="S83" t="s">
        <v>308</v>
      </c>
    </row>
    <row r="84" spans="2:19" ht="15" customHeight="1" x14ac:dyDescent="0.25">
      <c r="B84" t="s">
        <v>348</v>
      </c>
      <c r="C84" t="s">
        <v>183</v>
      </c>
      <c r="D84" t="s">
        <v>314</v>
      </c>
      <c r="E84" t="s">
        <v>315</v>
      </c>
      <c r="F84" t="str">
        <f t="shared" si="1"/>
        <v>Y</v>
      </c>
      <c r="G84" t="s">
        <v>329</v>
      </c>
      <c r="I84" t="s">
        <v>12039</v>
      </c>
      <c r="K84" t="s">
        <v>184</v>
      </c>
      <c r="L84" t="s">
        <v>317</v>
      </c>
      <c r="M84" t="s">
        <v>318</v>
      </c>
      <c r="N84" t="s">
        <v>6701</v>
      </c>
      <c r="O84" t="s">
        <v>319</v>
      </c>
      <c r="P84" t="s">
        <v>320</v>
      </c>
      <c r="Q84" t="s">
        <v>340</v>
      </c>
      <c r="R84" t="s">
        <v>307</v>
      </c>
      <c r="S84" t="s">
        <v>308</v>
      </c>
    </row>
    <row r="85" spans="2:19" ht="15" customHeight="1" x14ac:dyDescent="0.25">
      <c r="B85" t="s">
        <v>349</v>
      </c>
      <c r="C85" t="s">
        <v>189</v>
      </c>
      <c r="D85" t="s">
        <v>314</v>
      </c>
      <c r="E85" t="s">
        <v>315</v>
      </c>
      <c r="F85" t="str">
        <f t="shared" si="1"/>
        <v>Y</v>
      </c>
      <c r="G85" t="s">
        <v>329</v>
      </c>
      <c r="I85" t="s">
        <v>12039</v>
      </c>
      <c r="K85" t="s">
        <v>190</v>
      </c>
      <c r="L85" t="s">
        <v>317</v>
      </c>
      <c r="M85" t="s">
        <v>318</v>
      </c>
      <c r="N85" t="s">
        <v>6701</v>
      </c>
      <c r="O85" t="s">
        <v>319</v>
      </c>
      <c r="P85" t="s">
        <v>320</v>
      </c>
      <c r="Q85" t="s">
        <v>340</v>
      </c>
      <c r="R85" t="s">
        <v>307</v>
      </c>
      <c r="S85" t="s">
        <v>308</v>
      </c>
    </row>
    <row r="86" spans="2:19" ht="15" customHeight="1" x14ac:dyDescent="0.25">
      <c r="B86" t="s">
        <v>350</v>
      </c>
      <c r="C86" t="s">
        <v>191</v>
      </c>
      <c r="D86" t="s">
        <v>314</v>
      </c>
      <c r="E86" t="s">
        <v>315</v>
      </c>
      <c r="F86" t="str">
        <f t="shared" si="1"/>
        <v>Y</v>
      </c>
      <c r="G86" t="s">
        <v>329</v>
      </c>
      <c r="I86" t="s">
        <v>12039</v>
      </c>
      <c r="K86" t="s">
        <v>192</v>
      </c>
      <c r="L86" t="s">
        <v>317</v>
      </c>
      <c r="M86" t="s">
        <v>318</v>
      </c>
      <c r="N86" t="s">
        <v>6701</v>
      </c>
      <c r="O86" t="s">
        <v>319</v>
      </c>
      <c r="P86" t="s">
        <v>320</v>
      </c>
      <c r="Q86" t="s">
        <v>340</v>
      </c>
      <c r="R86" t="s">
        <v>307</v>
      </c>
      <c r="S86" t="s">
        <v>308</v>
      </c>
    </row>
    <row r="87" spans="2:19" ht="15" customHeight="1" x14ac:dyDescent="0.25">
      <c r="B87" t="s">
        <v>351</v>
      </c>
      <c r="C87" t="s">
        <v>193</v>
      </c>
      <c r="D87" t="s">
        <v>314</v>
      </c>
      <c r="E87" t="s">
        <v>315</v>
      </c>
      <c r="F87" t="str">
        <f t="shared" si="1"/>
        <v>Y</v>
      </c>
      <c r="G87" t="s">
        <v>329</v>
      </c>
      <c r="I87" t="s">
        <v>12039</v>
      </c>
      <c r="L87" t="s">
        <v>317</v>
      </c>
      <c r="M87" t="s">
        <v>318</v>
      </c>
      <c r="N87" t="s">
        <v>6701</v>
      </c>
      <c r="O87" t="s">
        <v>319</v>
      </c>
      <c r="P87" t="s">
        <v>320</v>
      </c>
      <c r="Q87" t="s">
        <v>340</v>
      </c>
      <c r="R87" t="s">
        <v>307</v>
      </c>
      <c r="S87" t="s">
        <v>308</v>
      </c>
    </row>
    <row r="88" spans="2:19" ht="15" customHeight="1" x14ac:dyDescent="0.25">
      <c r="B88" t="s">
        <v>352</v>
      </c>
      <c r="C88" t="s">
        <v>125</v>
      </c>
      <c r="D88" t="s">
        <v>314</v>
      </c>
      <c r="E88" t="s">
        <v>315</v>
      </c>
      <c r="F88" t="str">
        <f t="shared" si="1"/>
        <v>Y</v>
      </c>
      <c r="G88" t="s">
        <v>329</v>
      </c>
      <c r="I88" t="s">
        <v>12040</v>
      </c>
      <c r="K88" t="s">
        <v>126</v>
      </c>
      <c r="L88" t="s">
        <v>317</v>
      </c>
      <c r="M88" t="s">
        <v>318</v>
      </c>
      <c r="N88" t="s">
        <v>6701</v>
      </c>
      <c r="O88" t="s">
        <v>319</v>
      </c>
      <c r="P88" t="s">
        <v>320</v>
      </c>
      <c r="Q88" t="s">
        <v>340</v>
      </c>
      <c r="R88" t="s">
        <v>307</v>
      </c>
      <c r="S88" t="s">
        <v>308</v>
      </c>
    </row>
    <row r="89" spans="2:19" ht="15" customHeight="1" x14ac:dyDescent="0.25">
      <c r="B89" t="s">
        <v>353</v>
      </c>
      <c r="C89" t="s">
        <v>127</v>
      </c>
      <c r="D89" t="s">
        <v>314</v>
      </c>
      <c r="E89" t="s">
        <v>315</v>
      </c>
      <c r="F89" t="str">
        <f t="shared" si="1"/>
        <v>Y</v>
      </c>
      <c r="G89" t="s">
        <v>329</v>
      </c>
      <c r="I89" t="s">
        <v>12040</v>
      </c>
      <c r="K89" t="s">
        <v>128</v>
      </c>
      <c r="L89" t="s">
        <v>317</v>
      </c>
      <c r="M89" t="s">
        <v>318</v>
      </c>
      <c r="N89" t="s">
        <v>6701</v>
      </c>
      <c r="O89" t="s">
        <v>319</v>
      </c>
      <c r="P89" t="s">
        <v>320</v>
      </c>
      <c r="Q89" t="s">
        <v>340</v>
      </c>
      <c r="R89" t="s">
        <v>307</v>
      </c>
      <c r="S89" t="s">
        <v>308</v>
      </c>
    </row>
    <row r="90" spans="2:19" x14ac:dyDescent="0.25">
      <c r="B90" t="s">
        <v>354</v>
      </c>
      <c r="C90" t="s">
        <v>129</v>
      </c>
      <c r="D90" t="s">
        <v>314</v>
      </c>
      <c r="E90" t="s">
        <v>315</v>
      </c>
      <c r="F90" t="str">
        <f t="shared" si="1"/>
        <v>Y</v>
      </c>
      <c r="G90" t="s">
        <v>329</v>
      </c>
      <c r="I90" t="s">
        <v>12040</v>
      </c>
      <c r="K90" t="s">
        <v>130</v>
      </c>
      <c r="L90" t="s">
        <v>317</v>
      </c>
      <c r="M90" t="s">
        <v>318</v>
      </c>
      <c r="N90" t="s">
        <v>6701</v>
      </c>
      <c r="O90" t="s">
        <v>319</v>
      </c>
      <c r="P90" t="s">
        <v>320</v>
      </c>
      <c r="Q90" t="s">
        <v>340</v>
      </c>
      <c r="R90" t="s">
        <v>307</v>
      </c>
      <c r="S90" t="s">
        <v>308</v>
      </c>
    </row>
    <row r="91" spans="2:19" x14ac:dyDescent="0.25">
      <c r="B91" t="s">
        <v>355</v>
      </c>
      <c r="C91" t="s">
        <v>131</v>
      </c>
      <c r="D91" t="s">
        <v>314</v>
      </c>
      <c r="E91" t="s">
        <v>315</v>
      </c>
      <c r="F91" t="str">
        <f t="shared" si="1"/>
        <v>Y</v>
      </c>
      <c r="G91" t="s">
        <v>329</v>
      </c>
      <c r="I91" t="s">
        <v>12040</v>
      </c>
      <c r="K91" t="s">
        <v>132</v>
      </c>
      <c r="L91" t="s">
        <v>317</v>
      </c>
      <c r="M91" t="s">
        <v>318</v>
      </c>
      <c r="N91" t="s">
        <v>6701</v>
      </c>
      <c r="O91" t="s">
        <v>319</v>
      </c>
      <c r="P91" t="s">
        <v>320</v>
      </c>
      <c r="Q91" t="s">
        <v>340</v>
      </c>
      <c r="R91" t="s">
        <v>307</v>
      </c>
      <c r="S91" t="s">
        <v>308</v>
      </c>
    </row>
    <row r="92" spans="2:19" x14ac:dyDescent="0.25">
      <c r="B92" t="s">
        <v>356</v>
      </c>
      <c r="C92" t="s">
        <v>155</v>
      </c>
      <c r="D92" t="s">
        <v>314</v>
      </c>
      <c r="E92" t="s">
        <v>315</v>
      </c>
      <c r="F92" t="str">
        <f t="shared" si="1"/>
        <v>Y</v>
      </c>
      <c r="G92" t="s">
        <v>329</v>
      </c>
      <c r="I92" t="s">
        <v>12040</v>
      </c>
      <c r="K92" t="s">
        <v>156</v>
      </c>
      <c r="L92" t="s">
        <v>317</v>
      </c>
      <c r="M92" t="s">
        <v>318</v>
      </c>
      <c r="N92" t="s">
        <v>6701</v>
      </c>
      <c r="O92" t="s">
        <v>319</v>
      </c>
      <c r="P92" t="s">
        <v>320</v>
      </c>
      <c r="Q92" t="s">
        <v>340</v>
      </c>
      <c r="R92" t="s">
        <v>307</v>
      </c>
      <c r="S92" t="s">
        <v>308</v>
      </c>
    </row>
    <row r="93" spans="2:19" x14ac:dyDescent="0.25">
      <c r="B93" t="s">
        <v>357</v>
      </c>
      <c r="C93" t="s">
        <v>157</v>
      </c>
      <c r="D93" t="s">
        <v>314</v>
      </c>
      <c r="E93" t="s">
        <v>315</v>
      </c>
      <c r="F93" t="str">
        <f t="shared" si="1"/>
        <v>Y</v>
      </c>
      <c r="G93" t="s">
        <v>329</v>
      </c>
      <c r="I93" t="s">
        <v>12040</v>
      </c>
      <c r="K93" t="s">
        <v>158</v>
      </c>
      <c r="L93" t="s">
        <v>317</v>
      </c>
      <c r="M93" t="s">
        <v>318</v>
      </c>
      <c r="N93" t="s">
        <v>6701</v>
      </c>
      <c r="O93" t="s">
        <v>319</v>
      </c>
      <c r="P93" t="s">
        <v>320</v>
      </c>
      <c r="Q93" t="s">
        <v>340</v>
      </c>
      <c r="R93" t="s">
        <v>307</v>
      </c>
      <c r="S93" t="s">
        <v>308</v>
      </c>
    </row>
    <row r="94" spans="2:19" x14ac:dyDescent="0.25">
      <c r="B94" t="s">
        <v>358</v>
      </c>
      <c r="C94" t="s">
        <v>161</v>
      </c>
      <c r="D94" t="s">
        <v>314</v>
      </c>
      <c r="E94" t="s">
        <v>315</v>
      </c>
      <c r="F94" t="str">
        <f t="shared" si="1"/>
        <v>Y</v>
      </c>
      <c r="G94" t="s">
        <v>329</v>
      </c>
      <c r="I94" t="s">
        <v>12040</v>
      </c>
      <c r="K94" t="s">
        <v>162</v>
      </c>
      <c r="L94" t="s">
        <v>317</v>
      </c>
      <c r="M94" t="s">
        <v>318</v>
      </c>
      <c r="N94" t="s">
        <v>6701</v>
      </c>
      <c r="O94" t="s">
        <v>319</v>
      </c>
      <c r="P94" t="s">
        <v>320</v>
      </c>
      <c r="Q94" t="s">
        <v>340</v>
      </c>
      <c r="R94" t="s">
        <v>307</v>
      </c>
      <c r="S94" t="s">
        <v>308</v>
      </c>
    </row>
    <row r="95" spans="2:19" x14ac:dyDescent="0.25">
      <c r="B95" t="s">
        <v>359</v>
      </c>
      <c r="C95" t="s">
        <v>181</v>
      </c>
      <c r="D95" t="s">
        <v>314</v>
      </c>
      <c r="E95" t="s">
        <v>315</v>
      </c>
      <c r="F95" t="str">
        <f t="shared" si="1"/>
        <v>Y</v>
      </c>
      <c r="G95" t="s">
        <v>329</v>
      </c>
      <c r="I95" t="s">
        <v>12040</v>
      </c>
      <c r="K95" t="s">
        <v>182</v>
      </c>
      <c r="L95" t="s">
        <v>317</v>
      </c>
      <c r="M95" t="s">
        <v>318</v>
      </c>
      <c r="N95" t="s">
        <v>6701</v>
      </c>
      <c r="O95" t="s">
        <v>319</v>
      </c>
      <c r="P95" t="s">
        <v>320</v>
      </c>
      <c r="Q95" t="s">
        <v>340</v>
      </c>
      <c r="R95" t="s">
        <v>307</v>
      </c>
      <c r="S95" t="s">
        <v>308</v>
      </c>
    </row>
    <row r="96" spans="2:19" x14ac:dyDescent="0.25">
      <c r="B96" t="s">
        <v>360</v>
      </c>
      <c r="C96" t="s">
        <v>183</v>
      </c>
      <c r="D96" t="s">
        <v>314</v>
      </c>
      <c r="E96" t="s">
        <v>315</v>
      </c>
      <c r="F96" t="str">
        <f t="shared" si="1"/>
        <v>Y</v>
      </c>
      <c r="G96" t="s">
        <v>329</v>
      </c>
      <c r="I96" t="s">
        <v>12040</v>
      </c>
      <c r="K96" t="s">
        <v>184</v>
      </c>
      <c r="L96" t="s">
        <v>317</v>
      </c>
      <c r="M96" t="s">
        <v>318</v>
      </c>
      <c r="N96" t="s">
        <v>6701</v>
      </c>
      <c r="O96" t="s">
        <v>319</v>
      </c>
      <c r="P96" t="s">
        <v>320</v>
      </c>
      <c r="Q96" t="s">
        <v>340</v>
      </c>
      <c r="R96" t="s">
        <v>307</v>
      </c>
      <c r="S96" t="s">
        <v>308</v>
      </c>
    </row>
    <row r="97" spans="2:19" x14ac:dyDescent="0.25">
      <c r="B97" t="s">
        <v>361</v>
      </c>
      <c r="C97" t="s">
        <v>189</v>
      </c>
      <c r="D97" t="s">
        <v>314</v>
      </c>
      <c r="E97" t="s">
        <v>315</v>
      </c>
      <c r="F97" t="str">
        <f t="shared" si="1"/>
        <v>Y</v>
      </c>
      <c r="G97" t="s">
        <v>329</v>
      </c>
      <c r="I97" t="s">
        <v>12040</v>
      </c>
      <c r="K97" t="s">
        <v>190</v>
      </c>
      <c r="L97" t="s">
        <v>317</v>
      </c>
      <c r="M97" t="s">
        <v>318</v>
      </c>
      <c r="N97" t="s">
        <v>6701</v>
      </c>
      <c r="O97" t="s">
        <v>319</v>
      </c>
      <c r="P97" t="s">
        <v>320</v>
      </c>
      <c r="Q97" t="s">
        <v>340</v>
      </c>
      <c r="R97" t="s">
        <v>307</v>
      </c>
      <c r="S97" t="s">
        <v>308</v>
      </c>
    </row>
    <row r="98" spans="2:19" x14ac:dyDescent="0.25">
      <c r="B98" t="s">
        <v>362</v>
      </c>
      <c r="C98" t="s">
        <v>191</v>
      </c>
      <c r="D98" t="s">
        <v>314</v>
      </c>
      <c r="E98" t="s">
        <v>315</v>
      </c>
      <c r="F98" t="str">
        <f t="shared" si="1"/>
        <v>Y</v>
      </c>
      <c r="G98" t="s">
        <v>329</v>
      </c>
      <c r="I98" t="s">
        <v>12040</v>
      </c>
      <c r="K98" t="s">
        <v>192</v>
      </c>
      <c r="L98" t="s">
        <v>317</v>
      </c>
      <c r="M98" t="s">
        <v>318</v>
      </c>
      <c r="N98" t="s">
        <v>6701</v>
      </c>
      <c r="O98" t="s">
        <v>319</v>
      </c>
      <c r="P98" t="s">
        <v>320</v>
      </c>
      <c r="Q98" t="s">
        <v>340</v>
      </c>
      <c r="R98" t="s">
        <v>307</v>
      </c>
      <c r="S98" t="s">
        <v>308</v>
      </c>
    </row>
    <row r="99" spans="2:19" x14ac:dyDescent="0.25">
      <c r="B99" t="s">
        <v>363</v>
      </c>
      <c r="C99" t="s">
        <v>193</v>
      </c>
      <c r="D99" t="s">
        <v>314</v>
      </c>
      <c r="E99" t="s">
        <v>315</v>
      </c>
      <c r="F99" t="str">
        <f t="shared" si="1"/>
        <v>Y</v>
      </c>
      <c r="G99" t="s">
        <v>329</v>
      </c>
      <c r="I99" t="s">
        <v>12040</v>
      </c>
      <c r="L99" t="s">
        <v>317</v>
      </c>
      <c r="M99" t="s">
        <v>318</v>
      </c>
      <c r="N99" t="s">
        <v>6701</v>
      </c>
      <c r="O99" t="s">
        <v>319</v>
      </c>
      <c r="P99" t="s">
        <v>320</v>
      </c>
      <c r="Q99" t="s">
        <v>340</v>
      </c>
      <c r="R99" t="s">
        <v>307</v>
      </c>
      <c r="S99" t="s">
        <v>308</v>
      </c>
    </row>
    <row r="100" spans="2:19" x14ac:dyDescent="0.25">
      <c r="B100" t="s">
        <v>364</v>
      </c>
      <c r="C100" t="s">
        <v>125</v>
      </c>
      <c r="D100" t="s">
        <v>314</v>
      </c>
      <c r="E100" t="s">
        <v>315</v>
      </c>
      <c r="F100" t="str">
        <f t="shared" si="1"/>
        <v>Y</v>
      </c>
      <c r="G100" t="s">
        <v>329</v>
      </c>
      <c r="I100" t="s">
        <v>12041</v>
      </c>
      <c r="K100" t="s">
        <v>126</v>
      </c>
      <c r="L100" t="s">
        <v>317</v>
      </c>
      <c r="M100" t="s">
        <v>318</v>
      </c>
      <c r="N100" t="s">
        <v>6701</v>
      </c>
      <c r="O100" t="s">
        <v>319</v>
      </c>
      <c r="P100" t="s">
        <v>320</v>
      </c>
      <c r="Q100" t="s">
        <v>340</v>
      </c>
      <c r="R100" t="s">
        <v>307</v>
      </c>
      <c r="S100" t="s">
        <v>308</v>
      </c>
    </row>
    <row r="101" spans="2:19" x14ac:dyDescent="0.25">
      <c r="B101" t="s">
        <v>365</v>
      </c>
      <c r="C101" t="s">
        <v>127</v>
      </c>
      <c r="D101" t="s">
        <v>314</v>
      </c>
      <c r="E101" t="s">
        <v>315</v>
      </c>
      <c r="F101" t="str">
        <f t="shared" si="1"/>
        <v>Y</v>
      </c>
      <c r="G101" t="s">
        <v>329</v>
      </c>
      <c r="I101" t="s">
        <v>12041</v>
      </c>
      <c r="K101" t="s">
        <v>128</v>
      </c>
      <c r="L101" t="s">
        <v>317</v>
      </c>
      <c r="M101" t="s">
        <v>318</v>
      </c>
      <c r="N101" t="s">
        <v>6701</v>
      </c>
      <c r="O101" t="s">
        <v>319</v>
      </c>
      <c r="P101" t="s">
        <v>320</v>
      </c>
      <c r="Q101" t="s">
        <v>340</v>
      </c>
      <c r="R101" t="s">
        <v>307</v>
      </c>
      <c r="S101" t="s">
        <v>308</v>
      </c>
    </row>
    <row r="102" spans="2:19" x14ac:dyDescent="0.25">
      <c r="B102" t="s">
        <v>366</v>
      </c>
      <c r="C102" t="s">
        <v>129</v>
      </c>
      <c r="D102" t="s">
        <v>314</v>
      </c>
      <c r="E102" t="s">
        <v>315</v>
      </c>
      <c r="F102" t="str">
        <f t="shared" si="1"/>
        <v>Y</v>
      </c>
      <c r="G102" t="s">
        <v>329</v>
      </c>
      <c r="I102" t="s">
        <v>12041</v>
      </c>
      <c r="K102" t="s">
        <v>130</v>
      </c>
      <c r="L102" t="s">
        <v>317</v>
      </c>
      <c r="M102" t="s">
        <v>318</v>
      </c>
      <c r="N102" t="s">
        <v>6701</v>
      </c>
      <c r="O102" t="s">
        <v>319</v>
      </c>
      <c r="P102" t="s">
        <v>320</v>
      </c>
      <c r="Q102" t="s">
        <v>340</v>
      </c>
      <c r="R102" t="s">
        <v>307</v>
      </c>
      <c r="S102" t="s">
        <v>308</v>
      </c>
    </row>
    <row r="103" spans="2:19" x14ac:dyDescent="0.25">
      <c r="B103" t="s">
        <v>367</v>
      </c>
      <c r="C103" t="s">
        <v>131</v>
      </c>
      <c r="D103" t="s">
        <v>314</v>
      </c>
      <c r="E103" t="s">
        <v>315</v>
      </c>
      <c r="F103" t="str">
        <f t="shared" si="1"/>
        <v>Y</v>
      </c>
      <c r="G103" t="s">
        <v>329</v>
      </c>
      <c r="I103" t="s">
        <v>12041</v>
      </c>
      <c r="K103" t="s">
        <v>132</v>
      </c>
      <c r="L103" t="s">
        <v>317</v>
      </c>
      <c r="M103" t="s">
        <v>318</v>
      </c>
      <c r="N103" t="s">
        <v>6701</v>
      </c>
      <c r="O103" t="s">
        <v>319</v>
      </c>
      <c r="P103" t="s">
        <v>320</v>
      </c>
      <c r="Q103" t="s">
        <v>340</v>
      </c>
      <c r="R103" t="s">
        <v>307</v>
      </c>
      <c r="S103" t="s">
        <v>308</v>
      </c>
    </row>
    <row r="104" spans="2:19" x14ac:dyDescent="0.25">
      <c r="B104" t="s">
        <v>368</v>
      </c>
      <c r="C104" t="s">
        <v>155</v>
      </c>
      <c r="D104" t="s">
        <v>314</v>
      </c>
      <c r="E104" t="s">
        <v>315</v>
      </c>
      <c r="F104" t="str">
        <f t="shared" si="1"/>
        <v>Y</v>
      </c>
      <c r="G104" t="s">
        <v>329</v>
      </c>
      <c r="I104" t="s">
        <v>12041</v>
      </c>
      <c r="K104" t="s">
        <v>156</v>
      </c>
      <c r="L104" t="s">
        <v>317</v>
      </c>
      <c r="M104" t="s">
        <v>318</v>
      </c>
      <c r="N104" t="s">
        <v>6701</v>
      </c>
      <c r="O104" t="s">
        <v>319</v>
      </c>
      <c r="P104" t="s">
        <v>320</v>
      </c>
      <c r="Q104" t="s">
        <v>340</v>
      </c>
      <c r="R104" t="s">
        <v>307</v>
      </c>
      <c r="S104" t="s">
        <v>308</v>
      </c>
    </row>
    <row r="105" spans="2:19" x14ac:dyDescent="0.25">
      <c r="B105" t="s">
        <v>369</v>
      </c>
      <c r="C105" t="s">
        <v>157</v>
      </c>
      <c r="D105" t="s">
        <v>314</v>
      </c>
      <c r="E105" t="s">
        <v>315</v>
      </c>
      <c r="F105" t="str">
        <f t="shared" si="1"/>
        <v>Y</v>
      </c>
      <c r="G105" t="s">
        <v>329</v>
      </c>
      <c r="I105" t="s">
        <v>12041</v>
      </c>
      <c r="K105" t="s">
        <v>158</v>
      </c>
      <c r="L105" t="s">
        <v>317</v>
      </c>
      <c r="M105" t="s">
        <v>318</v>
      </c>
      <c r="N105" t="s">
        <v>6701</v>
      </c>
      <c r="O105" t="s">
        <v>319</v>
      </c>
      <c r="P105" t="s">
        <v>320</v>
      </c>
      <c r="Q105" t="s">
        <v>340</v>
      </c>
      <c r="R105" t="s">
        <v>307</v>
      </c>
      <c r="S105" t="s">
        <v>308</v>
      </c>
    </row>
    <row r="106" spans="2:19" x14ac:dyDescent="0.25">
      <c r="B106" t="s">
        <v>370</v>
      </c>
      <c r="C106" t="s">
        <v>161</v>
      </c>
      <c r="D106" t="s">
        <v>314</v>
      </c>
      <c r="E106" t="s">
        <v>315</v>
      </c>
      <c r="F106" t="str">
        <f t="shared" si="1"/>
        <v>Y</v>
      </c>
      <c r="G106" t="s">
        <v>329</v>
      </c>
      <c r="I106" t="s">
        <v>12041</v>
      </c>
      <c r="K106" t="s">
        <v>162</v>
      </c>
      <c r="L106" t="s">
        <v>317</v>
      </c>
      <c r="M106" t="s">
        <v>318</v>
      </c>
      <c r="N106" t="s">
        <v>6701</v>
      </c>
      <c r="O106" t="s">
        <v>319</v>
      </c>
      <c r="P106" t="s">
        <v>320</v>
      </c>
      <c r="Q106" t="s">
        <v>340</v>
      </c>
      <c r="R106" t="s">
        <v>307</v>
      </c>
      <c r="S106" t="s">
        <v>308</v>
      </c>
    </row>
    <row r="107" spans="2:19" x14ac:dyDescent="0.25">
      <c r="B107" t="s">
        <v>371</v>
      </c>
      <c r="C107" t="s">
        <v>181</v>
      </c>
      <c r="D107" t="s">
        <v>314</v>
      </c>
      <c r="E107" t="s">
        <v>315</v>
      </c>
      <c r="F107" t="str">
        <f t="shared" si="1"/>
        <v>Y</v>
      </c>
      <c r="G107" t="s">
        <v>329</v>
      </c>
      <c r="I107" t="s">
        <v>12041</v>
      </c>
      <c r="K107" t="s">
        <v>182</v>
      </c>
      <c r="L107" t="s">
        <v>317</v>
      </c>
      <c r="M107" t="s">
        <v>318</v>
      </c>
      <c r="N107" t="s">
        <v>6701</v>
      </c>
      <c r="O107" t="s">
        <v>319</v>
      </c>
      <c r="P107" t="s">
        <v>320</v>
      </c>
      <c r="Q107" t="s">
        <v>340</v>
      </c>
      <c r="R107" t="s">
        <v>307</v>
      </c>
      <c r="S107" t="s">
        <v>308</v>
      </c>
    </row>
    <row r="108" spans="2:19" x14ac:dyDescent="0.25">
      <c r="B108" t="s">
        <v>372</v>
      </c>
      <c r="C108" t="s">
        <v>183</v>
      </c>
      <c r="D108" t="s">
        <v>314</v>
      </c>
      <c r="E108" t="s">
        <v>315</v>
      </c>
      <c r="F108" t="str">
        <f t="shared" si="1"/>
        <v>Y</v>
      </c>
      <c r="G108" t="s">
        <v>329</v>
      </c>
      <c r="I108" t="s">
        <v>12041</v>
      </c>
      <c r="K108" t="s">
        <v>184</v>
      </c>
      <c r="L108" t="s">
        <v>317</v>
      </c>
      <c r="M108" t="s">
        <v>318</v>
      </c>
      <c r="N108" t="s">
        <v>6701</v>
      </c>
      <c r="O108" t="s">
        <v>319</v>
      </c>
      <c r="P108" t="s">
        <v>320</v>
      </c>
      <c r="Q108" t="s">
        <v>340</v>
      </c>
      <c r="R108" t="s">
        <v>307</v>
      </c>
      <c r="S108" t="s">
        <v>308</v>
      </c>
    </row>
    <row r="109" spans="2:19" x14ac:dyDescent="0.25">
      <c r="B109" t="s">
        <v>373</v>
      </c>
      <c r="C109" t="s">
        <v>189</v>
      </c>
      <c r="D109" t="s">
        <v>314</v>
      </c>
      <c r="E109" t="s">
        <v>315</v>
      </c>
      <c r="F109" t="str">
        <f t="shared" si="1"/>
        <v>Y</v>
      </c>
      <c r="G109" t="s">
        <v>329</v>
      </c>
      <c r="I109" t="s">
        <v>12041</v>
      </c>
      <c r="K109" t="s">
        <v>190</v>
      </c>
      <c r="L109" t="s">
        <v>317</v>
      </c>
      <c r="M109" t="s">
        <v>318</v>
      </c>
      <c r="N109" t="s">
        <v>6701</v>
      </c>
      <c r="O109" t="s">
        <v>319</v>
      </c>
      <c r="P109" t="s">
        <v>320</v>
      </c>
      <c r="Q109" t="s">
        <v>340</v>
      </c>
      <c r="R109" t="s">
        <v>307</v>
      </c>
      <c r="S109" t="s">
        <v>308</v>
      </c>
    </row>
    <row r="110" spans="2:19" x14ac:dyDescent="0.25">
      <c r="B110" t="s">
        <v>374</v>
      </c>
      <c r="C110" t="s">
        <v>191</v>
      </c>
      <c r="D110" t="s">
        <v>314</v>
      </c>
      <c r="E110" t="s">
        <v>315</v>
      </c>
      <c r="F110" t="str">
        <f t="shared" si="1"/>
        <v>Y</v>
      </c>
      <c r="G110" t="s">
        <v>329</v>
      </c>
      <c r="I110" t="s">
        <v>12041</v>
      </c>
      <c r="K110" t="s">
        <v>192</v>
      </c>
      <c r="L110" t="s">
        <v>317</v>
      </c>
      <c r="M110" t="s">
        <v>318</v>
      </c>
      <c r="N110" t="s">
        <v>6701</v>
      </c>
      <c r="O110" t="s">
        <v>319</v>
      </c>
      <c r="P110" t="s">
        <v>320</v>
      </c>
      <c r="Q110" t="s">
        <v>340</v>
      </c>
      <c r="R110" t="s">
        <v>307</v>
      </c>
      <c r="S110" t="s">
        <v>308</v>
      </c>
    </row>
    <row r="111" spans="2:19" x14ac:dyDescent="0.25">
      <c r="B111" t="s">
        <v>375</v>
      </c>
      <c r="C111" t="s">
        <v>193</v>
      </c>
      <c r="D111" t="s">
        <v>314</v>
      </c>
      <c r="E111" t="s">
        <v>315</v>
      </c>
      <c r="F111" t="str">
        <f t="shared" si="1"/>
        <v>Y</v>
      </c>
      <c r="G111" t="s">
        <v>329</v>
      </c>
      <c r="I111" t="s">
        <v>12041</v>
      </c>
      <c r="L111" t="s">
        <v>317</v>
      </c>
      <c r="M111" t="s">
        <v>318</v>
      </c>
      <c r="N111" t="s">
        <v>6701</v>
      </c>
      <c r="O111" t="s">
        <v>319</v>
      </c>
      <c r="P111" t="s">
        <v>320</v>
      </c>
      <c r="Q111" t="s">
        <v>340</v>
      </c>
      <c r="R111" t="s">
        <v>307</v>
      </c>
      <c r="S111" t="s">
        <v>308</v>
      </c>
    </row>
    <row r="112" spans="2:19" x14ac:dyDescent="0.25">
      <c r="B112" t="s">
        <v>376</v>
      </c>
      <c r="C112" t="s">
        <v>91</v>
      </c>
      <c r="D112" t="s">
        <v>314</v>
      </c>
      <c r="E112" t="s">
        <v>315</v>
      </c>
      <c r="F112" t="str">
        <f t="shared" si="1"/>
        <v>Y</v>
      </c>
      <c r="G112" t="s">
        <v>329</v>
      </c>
      <c r="I112" t="s">
        <v>12042</v>
      </c>
      <c r="K112" t="s">
        <v>92</v>
      </c>
      <c r="L112" t="s">
        <v>317</v>
      </c>
      <c r="M112" t="s">
        <v>318</v>
      </c>
      <c r="N112" t="s">
        <v>6701</v>
      </c>
      <c r="O112" t="s">
        <v>319</v>
      </c>
      <c r="P112" t="s">
        <v>320</v>
      </c>
      <c r="Q112" t="s">
        <v>340</v>
      </c>
      <c r="R112" t="s">
        <v>307</v>
      </c>
      <c r="S112" t="s">
        <v>308</v>
      </c>
    </row>
    <row r="113" spans="2:19" x14ac:dyDescent="0.25">
      <c r="B113" t="s">
        <v>377</v>
      </c>
      <c r="C113" t="s">
        <v>185</v>
      </c>
      <c r="D113" t="s">
        <v>314</v>
      </c>
      <c r="E113" t="s">
        <v>315</v>
      </c>
      <c r="F113" t="str">
        <f t="shared" si="1"/>
        <v>Y</v>
      </c>
      <c r="G113" t="s">
        <v>329</v>
      </c>
      <c r="I113" t="s">
        <v>12042</v>
      </c>
      <c r="K113" t="s">
        <v>186</v>
      </c>
      <c r="L113" t="s">
        <v>317</v>
      </c>
      <c r="M113" t="s">
        <v>318</v>
      </c>
      <c r="N113" t="s">
        <v>6701</v>
      </c>
      <c r="O113" t="s">
        <v>319</v>
      </c>
      <c r="P113" t="s">
        <v>320</v>
      </c>
      <c r="Q113" t="s">
        <v>340</v>
      </c>
      <c r="R113" t="s">
        <v>307</v>
      </c>
      <c r="S113" t="s">
        <v>308</v>
      </c>
    </row>
    <row r="114" spans="2:19" x14ac:dyDescent="0.25">
      <c r="B114" t="s">
        <v>378</v>
      </c>
      <c r="C114" t="s">
        <v>91</v>
      </c>
      <c r="D114" t="s">
        <v>314</v>
      </c>
      <c r="E114" t="s">
        <v>315</v>
      </c>
      <c r="F114" t="str">
        <f t="shared" si="1"/>
        <v>Y</v>
      </c>
      <c r="G114" t="s">
        <v>329</v>
      </c>
      <c r="I114" t="s">
        <v>12043</v>
      </c>
      <c r="K114" t="s">
        <v>92</v>
      </c>
      <c r="L114" t="s">
        <v>317</v>
      </c>
      <c r="M114" t="s">
        <v>318</v>
      </c>
      <c r="N114" t="s">
        <v>6701</v>
      </c>
      <c r="O114" t="s">
        <v>319</v>
      </c>
      <c r="P114" t="s">
        <v>320</v>
      </c>
      <c r="Q114" t="s">
        <v>340</v>
      </c>
      <c r="R114" t="s">
        <v>307</v>
      </c>
      <c r="S114" t="s">
        <v>308</v>
      </c>
    </row>
    <row r="115" spans="2:19" x14ac:dyDescent="0.25">
      <c r="B115" t="s">
        <v>379</v>
      </c>
      <c r="C115" t="s">
        <v>185</v>
      </c>
      <c r="D115" t="s">
        <v>314</v>
      </c>
      <c r="E115" t="s">
        <v>315</v>
      </c>
      <c r="F115" t="str">
        <f t="shared" si="1"/>
        <v>Y</v>
      </c>
      <c r="G115" t="s">
        <v>329</v>
      </c>
      <c r="I115" t="s">
        <v>12043</v>
      </c>
      <c r="K115" t="s">
        <v>186</v>
      </c>
      <c r="L115" t="s">
        <v>317</v>
      </c>
      <c r="M115" t="s">
        <v>318</v>
      </c>
      <c r="N115" t="s">
        <v>6701</v>
      </c>
      <c r="O115" t="s">
        <v>319</v>
      </c>
      <c r="P115" t="s">
        <v>320</v>
      </c>
      <c r="Q115" t="s">
        <v>340</v>
      </c>
      <c r="R115" t="s">
        <v>307</v>
      </c>
      <c r="S115" t="s">
        <v>308</v>
      </c>
    </row>
    <row r="116" spans="2:19" x14ac:dyDescent="0.25">
      <c r="B116" t="s">
        <v>380</v>
      </c>
      <c r="C116" t="s">
        <v>91</v>
      </c>
      <c r="D116" t="s">
        <v>314</v>
      </c>
      <c r="E116" t="s">
        <v>315</v>
      </c>
      <c r="F116" t="str">
        <f t="shared" si="1"/>
        <v>Y</v>
      </c>
      <c r="G116" t="s">
        <v>329</v>
      </c>
      <c r="I116" t="s">
        <v>12044</v>
      </c>
      <c r="K116" t="s">
        <v>92</v>
      </c>
      <c r="L116" t="s">
        <v>317</v>
      </c>
      <c r="M116" t="s">
        <v>318</v>
      </c>
      <c r="N116" t="s">
        <v>6701</v>
      </c>
      <c r="O116" t="s">
        <v>319</v>
      </c>
      <c r="P116" t="s">
        <v>320</v>
      </c>
      <c r="Q116" t="s">
        <v>340</v>
      </c>
      <c r="R116" t="s">
        <v>307</v>
      </c>
      <c r="S116" t="s">
        <v>308</v>
      </c>
    </row>
    <row r="117" spans="2:19" x14ac:dyDescent="0.25">
      <c r="B117" t="s">
        <v>381</v>
      </c>
      <c r="C117" t="s">
        <v>185</v>
      </c>
      <c r="D117" t="s">
        <v>314</v>
      </c>
      <c r="E117" t="s">
        <v>315</v>
      </c>
      <c r="F117" t="str">
        <f t="shared" si="1"/>
        <v>Y</v>
      </c>
      <c r="G117" t="s">
        <v>329</v>
      </c>
      <c r="I117" t="s">
        <v>12044</v>
      </c>
      <c r="K117" t="s">
        <v>186</v>
      </c>
      <c r="L117" t="s">
        <v>317</v>
      </c>
      <c r="M117" t="s">
        <v>318</v>
      </c>
      <c r="N117" t="s">
        <v>6701</v>
      </c>
      <c r="O117" t="s">
        <v>319</v>
      </c>
      <c r="P117" t="s">
        <v>320</v>
      </c>
      <c r="Q117" t="s">
        <v>340</v>
      </c>
      <c r="R117" t="s">
        <v>307</v>
      </c>
      <c r="S117" t="s">
        <v>308</v>
      </c>
    </row>
  </sheetData>
  <sheetProtection formatCells="0" formatColumns="0" formatRows="0" insertRows="0" deleteRows="0" sort="0" autoFilter="0"/>
  <sortState xmlns:xlrd2="http://schemas.microsoft.com/office/spreadsheetml/2017/richdata2" ref="B5:S61">
    <sortCondition ref="B5:B61"/>
  </sortState>
  <phoneticPr fontId="12" type="noConversion"/>
  <dataValidations count="3">
    <dataValidation type="list" allowBlank="1" showInputMessage="1" showErrorMessage="1" sqref="N5:N117" xr:uid="{00000000-0002-0000-0400-000001000000}">
      <formula1>PeriodOptionsList</formula1>
    </dataValidation>
    <dataValidation type="list" allowBlank="1" showInputMessage="1" showErrorMessage="1" sqref="L5:L117" xr:uid="{00000000-0002-0000-0400-000000000000}">
      <formula1>SourceTypeOptionsList</formula1>
    </dataValidation>
    <dataValidation type="list" allowBlank="1" showInputMessage="1" showErrorMessage="1" sqref="E5:F117" xr:uid="{00000000-0002-0000-0400-000002000000}">
      <formula1>RequiredOptionsList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filterMode="1"/>
  <dimension ref="A1:S5151"/>
  <sheetViews>
    <sheetView showGridLines="0" tabSelected="1" zoomScale="85" zoomScaleNormal="85" workbookViewId="0">
      <selection activeCell="D96" sqref="D96"/>
    </sheetView>
  </sheetViews>
  <sheetFormatPr defaultColWidth="0" defaultRowHeight="15" x14ac:dyDescent="0.25"/>
  <cols>
    <col min="1" max="1" width="8.85546875" customWidth="1"/>
    <col min="2" max="2" width="36.28515625" customWidth="1"/>
    <col min="3" max="3" width="40" customWidth="1"/>
    <col min="4" max="4" width="36" bestFit="1" customWidth="1"/>
    <col min="5" max="5" width="20.28515625" customWidth="1"/>
    <col min="6" max="6" width="21.28515625" customWidth="1"/>
    <col min="7" max="11" width="28.28515625" customWidth="1"/>
    <col min="12" max="12" width="58" customWidth="1"/>
    <col min="13" max="13" width="32.28515625" customWidth="1"/>
    <col min="14" max="14" width="52.28515625" customWidth="1"/>
    <col min="15" max="15" width="1.28515625" customWidth="1"/>
    <col min="16" max="17" width="9" hidden="1" customWidth="1"/>
    <col min="18" max="18" width="15" hidden="1" customWidth="1"/>
    <col min="19" max="19" width="23.28515625" hidden="1" customWidth="1"/>
    <col min="20" max="16384" width="9" hidden="1"/>
  </cols>
  <sheetData>
    <row r="1" spans="2:14" ht="7.5" customHeight="1" x14ac:dyDescent="0.25"/>
    <row r="2" spans="2:14" ht="24" customHeight="1" x14ac:dyDescent="0.25">
      <c r="B2" t="s">
        <v>382</v>
      </c>
    </row>
    <row r="3" spans="2:14" ht="3.75" customHeight="1" x14ac:dyDescent="0.25"/>
    <row r="4" spans="2:14" ht="23.25" customHeight="1" x14ac:dyDescent="0.25">
      <c r="B4" t="s">
        <v>383</v>
      </c>
      <c r="C4" t="s">
        <v>384</v>
      </c>
      <c r="D4" t="s">
        <v>385</v>
      </c>
      <c r="E4" t="s">
        <v>386</v>
      </c>
      <c r="F4" t="s">
        <v>387</v>
      </c>
      <c r="G4" t="s">
        <v>388</v>
      </c>
      <c r="H4" t="s">
        <v>389</v>
      </c>
      <c r="I4" t="s">
        <v>390</v>
      </c>
      <c r="J4" t="s">
        <v>391</v>
      </c>
      <c r="K4" t="s">
        <v>392</v>
      </c>
      <c r="L4" t="s">
        <v>25</v>
      </c>
      <c r="M4" t="s">
        <v>393</v>
      </c>
      <c r="N4" t="s">
        <v>9</v>
      </c>
    </row>
    <row r="5" spans="2:14" hidden="1" x14ac:dyDescent="0.25">
      <c r="B5" t="s">
        <v>311</v>
      </c>
      <c r="C5" t="s">
        <v>422</v>
      </c>
      <c r="D5" t="s">
        <v>422</v>
      </c>
      <c r="E5" t="s">
        <v>394</v>
      </c>
      <c r="F5" t="s">
        <v>396</v>
      </c>
      <c r="G5" t="s">
        <v>396</v>
      </c>
      <c r="H5" t="str">
        <f>IF(G5="Local Date and Hour","Start Time of Interval",IF(OR(G5="Additional Info",G5="ID"),"Attribute", IF(G5="Constant","Constant",IF(OR(G5="Counter",G5="Incremental/Decremental"),"Counter",""))))</f>
        <v>Attribute</v>
      </c>
      <c r="I5" t="str">
        <f>VLOOKUP(B5,'3. Data Sources'!$B$4:$E$5002,4,0)</f>
        <v>N</v>
      </c>
      <c r="J5" t="str">
        <f>IF(OR(G5="Not Map",G5="Sequential"),"N",IF(TRIM(G5)&lt;&gt;"","Y",""))</f>
        <v>Y</v>
      </c>
      <c r="K5" t="str">
        <f>IF(G5="Constant","N",IF(J5="Y","Y",""))</f>
        <v>Y</v>
      </c>
    </row>
    <row r="6" spans="2:14" hidden="1" x14ac:dyDescent="0.25">
      <c r="B6" t="s">
        <v>311</v>
      </c>
      <c r="C6" t="s">
        <v>221</v>
      </c>
      <c r="D6" t="s">
        <v>221</v>
      </c>
      <c r="E6" t="s">
        <v>394</v>
      </c>
      <c r="F6" t="s">
        <v>396</v>
      </c>
      <c r="G6" t="s">
        <v>396</v>
      </c>
      <c r="H6" t="str">
        <f>IF(G6="Local Date and Hour","Start Time of Interval",IF(OR(G6="Additional Info",G6="ID"),"Attribute", IF(G6="Constant","Constant",IF(OR(G6="Counter",G6="Incremental/Decremental"),"Counter",""))))</f>
        <v>Attribute</v>
      </c>
      <c r="I6" t="str">
        <f>VLOOKUP(B6,'3. Data Sources'!$B$4:$E$5002,4,0)</f>
        <v>N</v>
      </c>
      <c r="J6" t="str">
        <f>IF(OR(G6="Not Map",G6="Sequential"),"N",IF(TRIM(G6)&lt;&gt;"","Y",""))</f>
        <v>Y</v>
      </c>
      <c r="K6" t="str">
        <f>IF(G6="Constant","N",IF(J6="Y","Y",""))</f>
        <v>Y</v>
      </c>
    </row>
    <row r="7" spans="2:14" hidden="1" x14ac:dyDescent="0.25">
      <c r="B7" t="s">
        <v>311</v>
      </c>
      <c r="C7" t="s">
        <v>423</v>
      </c>
      <c r="D7" t="s">
        <v>423</v>
      </c>
      <c r="E7" t="s">
        <v>394</v>
      </c>
      <c r="F7" t="s">
        <v>395</v>
      </c>
      <c r="G7" t="s">
        <v>417</v>
      </c>
      <c r="H7" t="str">
        <f>IF(G7="Local Date and Hour","Start Time of Interval",IF(OR(G7="Additional Info",G7="ID"),"Attribute", IF(G7="Constant","Constant",IF(OR(G7="Counter",G7="Incremental/Decremental"),"Counter",""))))</f>
        <v/>
      </c>
      <c r="I7" t="str">
        <f>VLOOKUP(B7,'3. Data Sources'!$B$4:$E$5002,4,0)</f>
        <v>N</v>
      </c>
      <c r="J7" t="str">
        <f>IF(OR(G7="Not Map",G7="Sequential"),"N",IF(TRIM(G7)&lt;&gt;"","Y",""))</f>
        <v>N</v>
      </c>
      <c r="K7" t="str">
        <f>IF(G7="Constant","N",IF(J7="Y","Y",""))</f>
        <v/>
      </c>
    </row>
    <row r="8" spans="2:14" hidden="1" x14ac:dyDescent="0.25">
      <c r="B8" t="s">
        <v>311</v>
      </c>
      <c r="C8" t="s">
        <v>424</v>
      </c>
      <c r="D8" t="s">
        <v>424</v>
      </c>
      <c r="E8" t="s">
        <v>394</v>
      </c>
      <c r="F8" t="s">
        <v>396</v>
      </c>
      <c r="G8" t="s">
        <v>396</v>
      </c>
      <c r="H8" t="str">
        <f>IF(G8="Local Date and Hour","Start Time of Interval",IF(OR(G8="Additional Info",G8="ID"),"Attribute", IF(G8="Constant","Constant",IF(OR(G8="Counter",G8="Incremental/Decremental"),"Counter",""))))</f>
        <v>Attribute</v>
      </c>
      <c r="I8" t="str">
        <f>VLOOKUP(B8,'3. Data Sources'!$B$4:$E$5002,4,0)</f>
        <v>N</v>
      </c>
      <c r="J8" t="str">
        <f>IF(OR(G8="Not Map",G8="Sequential"),"N",IF(TRIM(G8)&lt;&gt;"","Y",""))</f>
        <v>Y</v>
      </c>
      <c r="K8" t="str">
        <f>IF(G8="Constant","N",IF(J8="Y","Y",""))</f>
        <v>Y</v>
      </c>
    </row>
    <row r="9" spans="2:14" hidden="1" x14ac:dyDescent="0.25">
      <c r="B9" t="s">
        <v>311</v>
      </c>
      <c r="C9" t="s">
        <v>208</v>
      </c>
      <c r="D9" t="s">
        <v>208</v>
      </c>
      <c r="E9" t="s">
        <v>394</v>
      </c>
      <c r="F9" t="s">
        <v>395</v>
      </c>
      <c r="G9" t="s">
        <v>417</v>
      </c>
      <c r="H9" t="str">
        <f>IF(G9="Local Date and Hour","Start Time of Interval",IF(OR(G9="Additional Info",G9="ID"),"Attribute", IF(G9="Constant","Constant",IF(OR(G9="Counter",G9="Incremental/Decremental"),"Counter",""))))</f>
        <v/>
      </c>
      <c r="I9" t="str">
        <f>VLOOKUP(B9,'3. Data Sources'!$B$4:$E$5002,4,0)</f>
        <v>N</v>
      </c>
      <c r="J9" t="str">
        <f>IF(OR(G9="Not Map",G9="Sequential"),"N",IF(TRIM(G9)&lt;&gt;"","Y",""))</f>
        <v>N</v>
      </c>
      <c r="K9" t="str">
        <f>IF(G9="Constant","N",IF(J9="Y","Y",""))</f>
        <v/>
      </c>
    </row>
    <row r="10" spans="2:14" hidden="1" x14ac:dyDescent="0.25">
      <c r="B10" t="s">
        <v>311</v>
      </c>
      <c r="C10" t="s">
        <v>196</v>
      </c>
      <c r="D10" t="s">
        <v>196</v>
      </c>
      <c r="E10" t="s">
        <v>418</v>
      </c>
      <c r="F10" t="s">
        <v>395</v>
      </c>
      <c r="G10" t="s">
        <v>417</v>
      </c>
      <c r="H10" t="str">
        <f>IF(G10="Local Date and Hour","Start Time of Interval",IF(OR(G10="Additional Info",G10="ID"),"Attribute", IF(G10="Constant","Constant",IF(OR(G10="Counter",G10="Incremental/Decremental"),"Counter",""))))</f>
        <v/>
      </c>
      <c r="I10" t="str">
        <f>VLOOKUP(B10,'3. Data Sources'!$B$4:$E$5002,4,0)</f>
        <v>N</v>
      </c>
      <c r="J10" t="str">
        <f>IF(OR(G10="Not Map",G10="Sequential"),"N",IF(TRIM(G10)&lt;&gt;"","Y",""))</f>
        <v>N</v>
      </c>
      <c r="K10" t="str">
        <f>IF(G10="Constant","N",IF(J10="Y","Y",""))</f>
        <v/>
      </c>
    </row>
    <row r="11" spans="2:14" hidden="1" x14ac:dyDescent="0.25">
      <c r="B11" t="s">
        <v>309</v>
      </c>
      <c r="C11" t="s">
        <v>206</v>
      </c>
      <c r="D11" t="s">
        <v>206</v>
      </c>
      <c r="E11" t="s">
        <v>418</v>
      </c>
      <c r="F11" t="s">
        <v>395</v>
      </c>
      <c r="G11" t="s">
        <v>396</v>
      </c>
      <c r="H11" t="str">
        <f>IF(G11="Local Date and Hour","Start Time of Interval",IF(OR(G11="Additional Info",G11="ID"),"Attribute", IF(G11="Constant","Constant",IF(OR(G11="Counter",G11="Incremental/Decremental"),"Counter",""))))</f>
        <v>Attribute</v>
      </c>
      <c r="I11" t="str">
        <f>VLOOKUP(B11,'3. Data Sources'!$B$4:$E$5002,4,0)</f>
        <v>N</v>
      </c>
      <c r="J11" t="str">
        <f>IF(OR(G11="Not Map",G11="Sequential"),"N",IF(TRIM(G11)&lt;&gt;"","Y",""))</f>
        <v>Y</v>
      </c>
      <c r="K11" t="str">
        <f>IF(G11="Constant","N",IF(J11="Y","Y",""))</f>
        <v>Y</v>
      </c>
    </row>
    <row r="12" spans="2:14" hidden="1" x14ac:dyDescent="0.25">
      <c r="B12" t="s">
        <v>309</v>
      </c>
      <c r="C12" t="s">
        <v>216</v>
      </c>
      <c r="D12" t="s">
        <v>216</v>
      </c>
      <c r="E12" t="s">
        <v>420</v>
      </c>
      <c r="F12" t="s">
        <v>395</v>
      </c>
      <c r="G12" t="s">
        <v>396</v>
      </c>
      <c r="H12" t="str">
        <f>IF(G12="Local Date and Hour","Start Time of Interval",IF(OR(G12="Additional Info",G12="ID"),"Attribute", IF(G12="Constant","Constant",IF(OR(G12="Counter",G12="Incremental/Decremental"),"Counter",""))))</f>
        <v>Attribute</v>
      </c>
      <c r="I12" t="str">
        <f>VLOOKUP(B12,'3. Data Sources'!$B$4:$E$5002,4,0)</f>
        <v>N</v>
      </c>
      <c r="J12" t="str">
        <f>IF(OR(G12="Not Map",G12="Sequential"),"N",IF(TRIM(G12)&lt;&gt;"","Y",""))</f>
        <v>Y</v>
      </c>
      <c r="K12" t="str">
        <f>IF(G12="Constant","N",IF(J12="Y","Y",""))</f>
        <v>Y</v>
      </c>
    </row>
    <row r="13" spans="2:14" hidden="1" x14ac:dyDescent="0.25">
      <c r="B13" t="s">
        <v>309</v>
      </c>
      <c r="C13" t="s">
        <v>217</v>
      </c>
      <c r="D13" t="s">
        <v>217</v>
      </c>
      <c r="E13" t="s">
        <v>420</v>
      </c>
      <c r="F13" t="s">
        <v>395</v>
      </c>
      <c r="G13" t="s">
        <v>396</v>
      </c>
      <c r="H13" t="str">
        <f>IF(G13="Local Date and Hour","Start Time of Interval",IF(OR(G13="Additional Info",G13="ID"),"Attribute", IF(G13="Constant","Constant",IF(OR(G13="Counter",G13="Incremental/Decremental"),"Counter",""))))</f>
        <v>Attribute</v>
      </c>
      <c r="I13" t="str">
        <f>VLOOKUP(B13,'3. Data Sources'!$B$4:$E$5002,4,0)</f>
        <v>N</v>
      </c>
      <c r="J13" t="str">
        <f>IF(OR(G13="Not Map",G13="Sequential"),"N",IF(TRIM(G13)&lt;&gt;"","Y",""))</f>
        <v>Y</v>
      </c>
      <c r="K13" t="str">
        <f>IF(G13="Constant","N",IF(J13="Y","Y",""))</f>
        <v>Y</v>
      </c>
    </row>
    <row r="14" spans="2:14" hidden="1" x14ac:dyDescent="0.25">
      <c r="B14" t="s">
        <v>309</v>
      </c>
      <c r="C14" t="s">
        <v>218</v>
      </c>
      <c r="D14" t="s">
        <v>218</v>
      </c>
      <c r="E14" t="s">
        <v>420</v>
      </c>
      <c r="F14" t="s">
        <v>395</v>
      </c>
      <c r="G14" t="s">
        <v>396</v>
      </c>
      <c r="H14" t="str">
        <f>IF(G14="Local Date and Hour","Start Time of Interval",IF(OR(G14="Additional Info",G14="ID"),"Attribute", IF(G14="Constant","Constant",IF(OR(G14="Counter",G14="Incremental/Decremental"),"Counter",""))))</f>
        <v>Attribute</v>
      </c>
      <c r="I14" t="str">
        <f>VLOOKUP(B14,'3. Data Sources'!$B$4:$E$5002,4,0)</f>
        <v>N</v>
      </c>
      <c r="J14" t="str">
        <f>IF(OR(G14="Not Map",G14="Sequential"),"N",IF(TRIM(G14)&lt;&gt;"","Y",""))</f>
        <v>Y</v>
      </c>
      <c r="K14" t="str">
        <f>IF(G14="Constant","N",IF(J14="Y","Y",""))</f>
        <v>Y</v>
      </c>
    </row>
    <row r="15" spans="2:14" hidden="1" x14ac:dyDescent="0.25">
      <c r="B15" t="s">
        <v>309</v>
      </c>
      <c r="C15" t="s">
        <v>219</v>
      </c>
      <c r="D15" t="s">
        <v>219</v>
      </c>
      <c r="E15" t="s">
        <v>420</v>
      </c>
      <c r="F15" t="s">
        <v>395</v>
      </c>
      <c r="G15" t="s">
        <v>401</v>
      </c>
      <c r="H15" t="str">
        <f>IF(G15="Local Date and Hour","Start Time of Interval",IF(OR(G15="Additional Info",G15="ID"),"Attribute", IF(G15="Constant","Constant",IF(OR(G15="Counter",G15="Incremental/Decremental"),"Counter",""))))</f>
        <v>Attribute</v>
      </c>
      <c r="I15" t="str">
        <f>VLOOKUP(B15,'3. Data Sources'!$B$4:$E$5002,4,0)</f>
        <v>N</v>
      </c>
      <c r="J15" t="str">
        <f>IF(OR(G15="Not Map",G15="Sequential"),"N",IF(TRIM(G15)&lt;&gt;"","Y",""))</f>
        <v>Y</v>
      </c>
      <c r="K15" t="str">
        <f>IF(G15="Constant","N",IF(J15="Y","Y",""))</f>
        <v>Y</v>
      </c>
    </row>
    <row r="16" spans="2:14" hidden="1" x14ac:dyDescent="0.25">
      <c r="B16" t="s">
        <v>309</v>
      </c>
      <c r="C16" t="s">
        <v>195</v>
      </c>
      <c r="D16" t="s">
        <v>195</v>
      </c>
      <c r="E16" t="s">
        <v>420</v>
      </c>
      <c r="F16" t="s">
        <v>395</v>
      </c>
      <c r="G16" t="s">
        <v>417</v>
      </c>
      <c r="H16" t="str">
        <f>IF(G16="Local Date and Hour","Start Time of Interval",IF(OR(G16="Additional Info",G16="ID"),"Attribute", IF(G16="Constant","Constant",IF(OR(G16="Counter",G16="Incremental/Decremental"),"Counter",""))))</f>
        <v/>
      </c>
      <c r="I16" t="str">
        <f>VLOOKUP(B16,'3. Data Sources'!$B$4:$E$5002,4,0)</f>
        <v>N</v>
      </c>
      <c r="J16" t="str">
        <f>IF(OR(G16="Not Map",G16="Sequential"),"N",IF(TRIM(G16)&lt;&gt;"","Y",""))</f>
        <v>N</v>
      </c>
      <c r="K16" t="str">
        <f>IF(G16="Constant","N",IF(J16="Y","Y",""))</f>
        <v/>
      </c>
    </row>
    <row r="17" spans="2:11" hidden="1" x14ac:dyDescent="0.25">
      <c r="B17" t="s">
        <v>309</v>
      </c>
      <c r="C17" t="s">
        <v>196</v>
      </c>
      <c r="D17" t="s">
        <v>196</v>
      </c>
      <c r="E17" t="s">
        <v>418</v>
      </c>
      <c r="F17" t="s">
        <v>395</v>
      </c>
      <c r="G17" t="s">
        <v>417</v>
      </c>
      <c r="H17" t="str">
        <f>IF(G17="Local Date and Hour","Start Time of Interval",IF(OR(G17="Additional Info",G17="ID"),"Attribute", IF(G17="Constant","Constant",IF(OR(G17="Counter",G17="Incremental/Decremental"),"Counter",""))))</f>
        <v/>
      </c>
      <c r="I17" t="str">
        <f>VLOOKUP(B17,'3. Data Sources'!$B$4:$E$5002,4,0)</f>
        <v>N</v>
      </c>
      <c r="J17" t="str">
        <f>IF(OR(G17="Not Map",G17="Sequential"),"N",IF(TRIM(G17)&lt;&gt;"","Y",""))</f>
        <v>N</v>
      </c>
      <c r="K17" t="str">
        <f>IF(G17="Constant","N",IF(J17="Y","Y",""))</f>
        <v/>
      </c>
    </row>
    <row r="18" spans="2:11" hidden="1" x14ac:dyDescent="0.25">
      <c r="B18" t="s">
        <v>310</v>
      </c>
      <c r="C18" t="s">
        <v>206</v>
      </c>
      <c r="D18" t="s">
        <v>206</v>
      </c>
      <c r="E18" t="s">
        <v>420</v>
      </c>
      <c r="F18" t="s">
        <v>395</v>
      </c>
      <c r="G18" t="s">
        <v>396</v>
      </c>
      <c r="H18" t="str">
        <f>IF(G18="Local Date and Hour","Start Time of Interval",IF(OR(G18="Additional Info",G18="ID"),"Attribute", IF(G18="Constant","Constant",IF(OR(G18="Counter",G18="Incremental/Decremental"),"Counter",""))))</f>
        <v>Attribute</v>
      </c>
      <c r="I18" t="str">
        <f>VLOOKUP(B18,'3. Data Sources'!$B$4:$E$5002,4,0)</f>
        <v>N</v>
      </c>
      <c r="J18" t="str">
        <f>IF(OR(G18="Not Map",G18="Sequential"),"N",IF(TRIM(G18)&lt;&gt;"","Y",""))</f>
        <v>Y</v>
      </c>
      <c r="K18" t="str">
        <f>IF(G18="Constant","N",IF(J18="Y","Y",""))</f>
        <v>Y</v>
      </c>
    </row>
    <row r="19" spans="2:11" hidden="1" x14ac:dyDescent="0.25">
      <c r="B19" t="s">
        <v>310</v>
      </c>
      <c r="C19" t="s">
        <v>216</v>
      </c>
      <c r="D19" t="s">
        <v>216</v>
      </c>
      <c r="E19" t="s">
        <v>420</v>
      </c>
      <c r="F19" t="s">
        <v>395</v>
      </c>
      <c r="G19" t="s">
        <v>396</v>
      </c>
      <c r="H19" t="str">
        <f>IF(G19="Local Date and Hour","Start Time of Interval",IF(OR(G19="Additional Info",G19="ID"),"Attribute", IF(G19="Constant","Constant",IF(OR(G19="Counter",G19="Incremental/Decremental"),"Counter",""))))</f>
        <v>Attribute</v>
      </c>
      <c r="I19" t="str">
        <f>VLOOKUP(B19,'3. Data Sources'!$B$4:$E$5002,4,0)</f>
        <v>N</v>
      </c>
      <c r="J19" t="str">
        <f>IF(OR(G19="Not Map",G19="Sequential"),"N",IF(TRIM(G19)&lt;&gt;"","Y",""))</f>
        <v>Y</v>
      </c>
      <c r="K19" t="str">
        <f>IF(G19="Constant","N",IF(J19="Y","Y",""))</f>
        <v>Y</v>
      </c>
    </row>
    <row r="20" spans="2:11" hidden="1" x14ac:dyDescent="0.25">
      <c r="B20" t="s">
        <v>310</v>
      </c>
      <c r="C20" t="s">
        <v>421</v>
      </c>
      <c r="D20" t="s">
        <v>421</v>
      </c>
      <c r="E20" t="s">
        <v>420</v>
      </c>
      <c r="F20" t="s">
        <v>395</v>
      </c>
      <c r="G20" t="s">
        <v>396</v>
      </c>
      <c r="H20" t="str">
        <f>IF(G20="Local Date and Hour","Start Time of Interval",IF(OR(G20="Additional Info",G20="ID"),"Attribute", IF(G20="Constant","Constant",IF(OR(G20="Counter",G20="Incremental/Decremental"),"Counter",""))))</f>
        <v>Attribute</v>
      </c>
      <c r="I20" t="str">
        <f>VLOOKUP(B20,'3. Data Sources'!$B$4:$E$5002,4,0)</f>
        <v>N</v>
      </c>
      <c r="J20" t="str">
        <f>IF(OR(G20="Not Map",G20="Sequential"),"N",IF(TRIM(G20)&lt;&gt;"","Y",""))</f>
        <v>Y</v>
      </c>
      <c r="K20" t="str">
        <f>IF(G20="Constant","N",IF(J20="Y","Y",""))</f>
        <v>Y</v>
      </c>
    </row>
    <row r="21" spans="2:11" hidden="1" x14ac:dyDescent="0.25">
      <c r="B21" t="s">
        <v>310</v>
      </c>
      <c r="C21" t="s">
        <v>218</v>
      </c>
      <c r="D21" t="s">
        <v>218</v>
      </c>
      <c r="E21" t="s">
        <v>420</v>
      </c>
      <c r="F21" t="s">
        <v>395</v>
      </c>
      <c r="G21" t="s">
        <v>401</v>
      </c>
      <c r="H21" t="str">
        <f>IF(G21="Local Date and Hour","Start Time of Interval",IF(OR(G21="Additional Info",G21="ID"),"Attribute", IF(G21="Constant","Constant",IF(OR(G21="Counter",G21="Incremental/Decremental"),"Counter",""))))</f>
        <v>Attribute</v>
      </c>
      <c r="I21" t="str">
        <f>VLOOKUP(B21,'3. Data Sources'!$B$4:$E$5002,4,0)</f>
        <v>N</v>
      </c>
      <c r="J21" t="str">
        <f>IF(OR(G21="Not Map",G21="Sequential"),"N",IF(TRIM(G21)&lt;&gt;"","Y",""))</f>
        <v>Y</v>
      </c>
      <c r="K21" t="str">
        <f>IF(G21="Constant","N",IF(J21="Y","Y",""))</f>
        <v>Y</v>
      </c>
    </row>
    <row r="22" spans="2:11" hidden="1" x14ac:dyDescent="0.25">
      <c r="B22" t="s">
        <v>310</v>
      </c>
      <c r="C22" t="s">
        <v>219</v>
      </c>
      <c r="D22" t="s">
        <v>219</v>
      </c>
      <c r="E22" t="s">
        <v>420</v>
      </c>
      <c r="F22" t="s">
        <v>395</v>
      </c>
      <c r="G22" t="s">
        <v>401</v>
      </c>
      <c r="H22" t="str">
        <f>IF(G22="Local Date and Hour","Start Time of Interval",IF(OR(G22="Additional Info",G22="ID"),"Attribute", IF(G22="Constant","Constant",IF(OR(G22="Counter",G22="Incremental/Decremental"),"Counter",""))))</f>
        <v>Attribute</v>
      </c>
      <c r="I22" t="str">
        <f>VLOOKUP(B22,'3. Data Sources'!$B$4:$E$5002,4,0)</f>
        <v>N</v>
      </c>
      <c r="J22" t="str">
        <f>IF(OR(G22="Not Map",G22="Sequential"),"N",IF(TRIM(G22)&lt;&gt;"","Y",""))</f>
        <v>Y</v>
      </c>
      <c r="K22" t="str">
        <f>IF(G22="Constant","N",IF(J22="Y","Y",""))</f>
        <v>Y</v>
      </c>
    </row>
    <row r="23" spans="2:11" hidden="1" x14ac:dyDescent="0.25">
      <c r="B23" t="s">
        <v>310</v>
      </c>
      <c r="C23" t="s">
        <v>195</v>
      </c>
      <c r="D23" t="s">
        <v>195</v>
      </c>
      <c r="E23" t="s">
        <v>420</v>
      </c>
      <c r="F23" t="s">
        <v>395</v>
      </c>
      <c r="G23" t="s">
        <v>417</v>
      </c>
      <c r="H23" t="str">
        <f>IF(G23="Local Date and Hour","Start Time of Interval",IF(OR(G23="Additional Info",G23="ID"),"Attribute", IF(G23="Constant","Constant",IF(OR(G23="Counter",G23="Incremental/Decremental"),"Counter",""))))</f>
        <v/>
      </c>
      <c r="I23" t="str">
        <f>VLOOKUP(B23,'3. Data Sources'!$B$4:$E$5002,4,0)</f>
        <v>N</v>
      </c>
      <c r="J23" t="str">
        <f>IF(OR(G23="Not Map",G23="Sequential"),"N",IF(TRIM(G23)&lt;&gt;"","Y",""))</f>
        <v>N</v>
      </c>
      <c r="K23" t="str">
        <f>IF(G23="Constant","N",IF(J23="Y","Y",""))</f>
        <v/>
      </c>
    </row>
    <row r="24" spans="2:11" hidden="1" x14ac:dyDescent="0.25">
      <c r="B24" t="s">
        <v>310</v>
      </c>
      <c r="C24" t="s">
        <v>196</v>
      </c>
      <c r="D24" t="s">
        <v>196</v>
      </c>
      <c r="E24" t="s">
        <v>418</v>
      </c>
      <c r="F24" t="s">
        <v>395</v>
      </c>
      <c r="G24" t="s">
        <v>419</v>
      </c>
      <c r="H24" t="str">
        <f>IF(G24="Local Date and Hour","Start Time of Interval",IF(OR(G24="Additional Info",G24="ID"),"Attribute", IF(G24="Constant","Constant",IF(OR(G24="Counter",G24="Incremental/Decremental"),"Counter",""))))</f>
        <v>Start Time of Interval</v>
      </c>
      <c r="I24" t="str">
        <f>VLOOKUP(B24,'3. Data Sources'!$B$4:$E$5002,4,0)</f>
        <v>N</v>
      </c>
      <c r="J24" t="str">
        <f>IF(OR(G24="Not Map",G24="Sequential"),"N",IF(TRIM(G24)&lt;&gt;"","Y",""))</f>
        <v>Y</v>
      </c>
      <c r="K24" t="str">
        <f>IF(G24="Constant","N",IF(J24="Y","Y",""))</f>
        <v>Y</v>
      </c>
    </row>
    <row r="25" spans="2:11" hidden="1" x14ac:dyDescent="0.25">
      <c r="B25" t="s">
        <v>33</v>
      </c>
      <c r="C25" t="s">
        <v>201</v>
      </c>
      <c r="D25" t="s">
        <v>201</v>
      </c>
      <c r="E25" t="s">
        <v>394</v>
      </c>
      <c r="F25" t="s">
        <v>396</v>
      </c>
      <c r="G25" t="s">
        <v>396</v>
      </c>
      <c r="H25" t="str">
        <f>IF(G25="Local Date and Hour","Start Time of Interval",IF(OR(G25="Additional Info",G25="ID"),"Attribute", IF(G25="Constant","Constant",IF(OR(G25="Counter",G25="Incremental/Decremental"),"Counter",""))))</f>
        <v>Attribute</v>
      </c>
      <c r="I25" t="str">
        <f>VLOOKUP(B25,'3. Data Sources'!$B$4:$E$5002,4,0)</f>
        <v>N</v>
      </c>
      <c r="J25" t="str">
        <f>IF(OR(G25="Not Map",G25="Sequential"),"N",IF(TRIM(G25)&lt;&gt;"","Y",""))</f>
        <v>Y</v>
      </c>
      <c r="K25" t="str">
        <f>IF(G25="Constant","N",IF(J25="Y","Y",""))</f>
        <v>Y</v>
      </c>
    </row>
    <row r="26" spans="2:11" hidden="1" x14ac:dyDescent="0.25">
      <c r="B26" t="s">
        <v>33</v>
      </c>
      <c r="C26" t="s">
        <v>11883</v>
      </c>
      <c r="D26" t="s">
        <v>11883</v>
      </c>
      <c r="E26" t="s">
        <v>394</v>
      </c>
      <c r="F26" t="s">
        <v>395</v>
      </c>
      <c r="G26" t="s">
        <v>396</v>
      </c>
      <c r="H26" t="str">
        <f>IF(G26="Local Date and Hour","Start Time of Interval",IF(OR(G26="Additional Info",G26="ID"),"Attribute", IF(G26="Constant","Constant",IF(OR(G26="Counter",G26="Incremental/Decremental"),"Counter",""))))</f>
        <v>Attribute</v>
      </c>
      <c r="I26" t="str">
        <f>VLOOKUP(B26,'3. Data Sources'!$B$4:$E$5002,4,0)</f>
        <v>N</v>
      </c>
      <c r="J26" t="str">
        <f>IF(OR(G26="Not Map",G26="Sequential"),"N",IF(TRIM(G26)&lt;&gt;"","Y",""))</f>
        <v>Y</v>
      </c>
      <c r="K26" t="str">
        <f>IF(G26="Constant","N",IF(J26="Y","Y",""))</f>
        <v>Y</v>
      </c>
    </row>
    <row r="27" spans="2:11" hidden="1" x14ac:dyDescent="0.25">
      <c r="B27" t="s">
        <v>33</v>
      </c>
      <c r="C27" t="s">
        <v>397</v>
      </c>
      <c r="D27" t="s">
        <v>397</v>
      </c>
      <c r="E27" t="s">
        <v>394</v>
      </c>
      <c r="F27" t="s">
        <v>396</v>
      </c>
      <c r="G27" t="s">
        <v>396</v>
      </c>
      <c r="H27" t="str">
        <f>IF(G27="Local Date and Hour","Start Time of Interval",IF(OR(G27="Additional Info",G27="ID"),"Attribute", IF(G27="Constant","Constant",IF(OR(G27="Counter",G27="Incremental/Decremental"),"Counter",""))))</f>
        <v>Attribute</v>
      </c>
      <c r="I27" t="str">
        <f>VLOOKUP(B27,'3. Data Sources'!$B$4:$E$5002,4,0)</f>
        <v>N</v>
      </c>
      <c r="J27" t="str">
        <f>IF(OR(G27="Not Map",G27="Sequential"),"N",IF(TRIM(G27)&lt;&gt;"","Y",""))</f>
        <v>Y</v>
      </c>
      <c r="K27" t="str">
        <f>IF(G27="Constant","N",IF(J27="Y","Y",""))</f>
        <v>Y</v>
      </c>
    </row>
    <row r="28" spans="2:11" hidden="1" x14ac:dyDescent="0.25">
      <c r="B28" t="s">
        <v>33</v>
      </c>
      <c r="C28" t="s">
        <v>398</v>
      </c>
      <c r="D28" t="s">
        <v>398</v>
      </c>
      <c r="E28" t="s">
        <v>394</v>
      </c>
      <c r="F28" t="s">
        <v>396</v>
      </c>
      <c r="G28" t="s">
        <v>396</v>
      </c>
      <c r="H28" t="str">
        <f>IF(G28="Local Date and Hour","Start Time of Interval",IF(OR(G28="Additional Info",G28="ID"),"Attribute", IF(G28="Constant","Constant",IF(OR(G28="Counter",G28="Incremental/Decremental"),"Counter",""))))</f>
        <v>Attribute</v>
      </c>
      <c r="I28" t="str">
        <f>VLOOKUP(B28,'3. Data Sources'!$B$4:$E$5002,4,0)</f>
        <v>N</v>
      </c>
      <c r="J28" t="str">
        <f>IF(OR(G28="Not Map",G28="Sequential"),"N",IF(TRIM(G28)&lt;&gt;"","Y",""))</f>
        <v>Y</v>
      </c>
      <c r="K28" t="str">
        <f>IF(G28="Constant","N",IF(J28="Y","Y",""))</f>
        <v>Y</v>
      </c>
    </row>
    <row r="29" spans="2:11" hidden="1" x14ac:dyDescent="0.25">
      <c r="B29" t="s">
        <v>33</v>
      </c>
      <c r="C29" t="s">
        <v>205</v>
      </c>
      <c r="D29" t="s">
        <v>205</v>
      </c>
      <c r="E29" t="s">
        <v>394</v>
      </c>
      <c r="F29" t="s">
        <v>396</v>
      </c>
      <c r="G29" t="s">
        <v>396</v>
      </c>
      <c r="H29" t="str">
        <f>IF(G29="Local Date and Hour","Start Time of Interval",IF(OR(G29="Additional Info",G29="ID"),"Attribute", IF(G29="Constant","Constant",IF(OR(G29="Counter",G29="Incremental/Decremental"),"Counter",""))))</f>
        <v>Attribute</v>
      </c>
      <c r="I29" t="str">
        <f>VLOOKUP(B29,'3. Data Sources'!$B$4:$E$5002,4,0)</f>
        <v>N</v>
      </c>
      <c r="J29" t="str">
        <f>IF(OR(G29="Not Map",G29="Sequential"),"N",IF(TRIM(G29)&lt;&gt;"","Y",""))</f>
        <v>Y</v>
      </c>
      <c r="K29" t="str">
        <f>IF(G29="Constant","N",IF(J29="Y","Y",""))</f>
        <v>Y</v>
      </c>
    </row>
    <row r="30" spans="2:11" hidden="1" x14ac:dyDescent="0.25">
      <c r="B30" t="s">
        <v>33</v>
      </c>
      <c r="C30" t="s">
        <v>399</v>
      </c>
      <c r="D30" t="s">
        <v>399</v>
      </c>
      <c r="E30" t="s">
        <v>394</v>
      </c>
      <c r="F30" t="s">
        <v>396</v>
      </c>
      <c r="G30" t="s">
        <v>396</v>
      </c>
      <c r="H30" t="str">
        <f>IF(G30="Local Date and Hour","Start Time of Interval",IF(OR(G30="Additional Info",G30="ID"),"Attribute", IF(G30="Constant","Constant",IF(OR(G30="Counter",G30="Incremental/Decremental"),"Counter",""))))</f>
        <v>Attribute</v>
      </c>
      <c r="I30" t="str">
        <f>VLOOKUP(B30,'3. Data Sources'!$B$4:$E$5002,4,0)</f>
        <v>N</v>
      </c>
      <c r="J30" t="str">
        <f>IF(OR(G30="Not Map",G30="Sequential"),"N",IF(TRIM(G30)&lt;&gt;"","Y",""))</f>
        <v>Y</v>
      </c>
      <c r="K30" t="str">
        <f>IF(G30="Constant","N",IF(J30="Y","Y",""))</f>
        <v>Y</v>
      </c>
    </row>
    <row r="31" spans="2:11" hidden="1" x14ac:dyDescent="0.25">
      <c r="B31" t="s">
        <v>33</v>
      </c>
      <c r="C31" t="s">
        <v>197</v>
      </c>
      <c r="D31" t="s">
        <v>197</v>
      </c>
      <c r="E31" t="s">
        <v>400</v>
      </c>
      <c r="F31" t="s">
        <v>396</v>
      </c>
      <c r="G31" t="s">
        <v>396</v>
      </c>
      <c r="H31" t="str">
        <f>IF(G31="Local Date and Hour","Start Time of Interval",IF(OR(G31="Additional Info",G31="ID"),"Attribute", IF(G31="Constant","Constant",IF(OR(G31="Counter",G31="Incremental/Decremental"),"Counter",""))))</f>
        <v>Attribute</v>
      </c>
      <c r="I31" t="str">
        <f>VLOOKUP(B31,'3. Data Sources'!$B$4:$E$5002,4,0)</f>
        <v>N</v>
      </c>
      <c r="J31" t="str">
        <f>IF(OR(G31="Not Map",G31="Sequential"),"N",IF(TRIM(G31)&lt;&gt;"","Y",""))</f>
        <v>Y</v>
      </c>
      <c r="K31" t="str">
        <f>IF(G31="Constant","N",IF(J31="Y","Y",""))</f>
        <v>Y</v>
      </c>
    </row>
    <row r="32" spans="2:11" hidden="1" x14ac:dyDescent="0.25">
      <c r="B32" t="s">
        <v>33</v>
      </c>
      <c r="C32" t="s">
        <v>198</v>
      </c>
      <c r="D32" t="s">
        <v>198</v>
      </c>
      <c r="E32" t="s">
        <v>400</v>
      </c>
      <c r="F32" t="s">
        <v>396</v>
      </c>
      <c r="G32" t="s">
        <v>396</v>
      </c>
      <c r="H32" t="str">
        <f>IF(G32="Local Date and Hour","Start Time of Interval",IF(OR(G32="Additional Info",G32="ID"),"Attribute", IF(G32="Constant","Constant",IF(OR(G32="Counter",G32="Incremental/Decremental"),"Counter",""))))</f>
        <v>Attribute</v>
      </c>
      <c r="I32" t="str">
        <f>VLOOKUP(B32,'3. Data Sources'!$B$4:$E$5002,4,0)</f>
        <v>N</v>
      </c>
      <c r="J32" t="str">
        <f>IF(OR(G32="Not Map",G32="Sequential"),"N",IF(TRIM(G32)&lt;&gt;"","Y",""))</f>
        <v>Y</v>
      </c>
      <c r="K32" t="str">
        <f>IF(G32="Constant","N",IF(J32="Y","Y",""))</f>
        <v>Y</v>
      </c>
    </row>
    <row r="33" spans="2:11" hidden="1" x14ac:dyDescent="0.25">
      <c r="B33" t="s">
        <v>33</v>
      </c>
      <c r="C33" t="s">
        <v>199</v>
      </c>
      <c r="D33" t="s">
        <v>199</v>
      </c>
      <c r="E33" t="s">
        <v>402</v>
      </c>
      <c r="F33" t="s">
        <v>396</v>
      </c>
      <c r="G33" t="s">
        <v>396</v>
      </c>
      <c r="H33" t="str">
        <f>IF(G33="Local Date and Hour","Start Time of Interval",IF(OR(G33="Additional Info",G33="ID"),"Attribute", IF(G33="Constant","Constant",IF(OR(G33="Counter",G33="Incremental/Decremental"),"Counter",""))))</f>
        <v>Attribute</v>
      </c>
      <c r="I33" t="str">
        <f>VLOOKUP(B33,'3. Data Sources'!$B$4:$E$5002,4,0)</f>
        <v>N</v>
      </c>
      <c r="J33" t="str">
        <f>IF(OR(G33="Not Map",G33="Sequential"),"N",IF(TRIM(G33)&lt;&gt;"","Y",""))</f>
        <v>Y</v>
      </c>
      <c r="K33" t="str">
        <f>IF(G33="Constant","N",IF(J33="Y","Y",""))</f>
        <v>Y</v>
      </c>
    </row>
    <row r="34" spans="2:11" hidden="1" x14ac:dyDescent="0.25">
      <c r="B34" t="s">
        <v>33</v>
      </c>
      <c r="C34" t="s">
        <v>200</v>
      </c>
      <c r="D34" t="s">
        <v>200</v>
      </c>
      <c r="E34" t="s">
        <v>394</v>
      </c>
      <c r="F34" t="s">
        <v>395</v>
      </c>
      <c r="G34" t="s">
        <v>396</v>
      </c>
      <c r="H34" t="str">
        <f>IF(G34="Local Date and Hour","Start Time of Interval",IF(OR(G34="Additional Info",G34="ID"),"Attribute", IF(G34="Constant","Constant",IF(OR(G34="Counter",G34="Incremental/Decremental"),"Counter",""))))</f>
        <v>Attribute</v>
      </c>
      <c r="I34" t="str">
        <f>VLOOKUP(B34,'3. Data Sources'!$B$4:$E$5002,4,0)</f>
        <v>N</v>
      </c>
      <c r="J34" t="str">
        <f>IF(OR(G34="Not Map",G34="Sequential"),"N",IF(TRIM(G34)&lt;&gt;"","Y",""))</f>
        <v>Y</v>
      </c>
      <c r="K34" t="str">
        <f>IF(G34="Constant","N",IF(J34="Y","Y",""))</f>
        <v>Y</v>
      </c>
    </row>
    <row r="35" spans="2:11" hidden="1" x14ac:dyDescent="0.25">
      <c r="B35" t="s">
        <v>33</v>
      </c>
      <c r="C35" t="s">
        <v>403</v>
      </c>
      <c r="D35" t="s">
        <v>403</v>
      </c>
      <c r="E35" t="s">
        <v>394</v>
      </c>
      <c r="F35" t="s">
        <v>395</v>
      </c>
      <c r="G35" t="s">
        <v>401</v>
      </c>
      <c r="H35" t="str">
        <f>IF(G35="Local Date and Hour","Start Time of Interval",IF(OR(G35="Additional Info",G35="ID"),"Attribute", IF(G35="Constant","Constant",IF(OR(G35="Counter",G35="Incremental/Decremental"),"Counter",""))))</f>
        <v>Attribute</v>
      </c>
      <c r="I35" t="str">
        <f>VLOOKUP(B35,'3. Data Sources'!$B$4:$E$5002,4,0)</f>
        <v>N</v>
      </c>
      <c r="J35" t="str">
        <f>IF(OR(G35="Not Map",G35="Sequential"),"N",IF(TRIM(G35)&lt;&gt;"","Y",""))</f>
        <v>Y</v>
      </c>
      <c r="K35" t="str">
        <f>IF(G35="Constant","N",IF(J35="Y","Y",""))</f>
        <v>Y</v>
      </c>
    </row>
    <row r="36" spans="2:11" hidden="1" x14ac:dyDescent="0.25">
      <c r="B36" t="s">
        <v>33</v>
      </c>
      <c r="C36" t="s">
        <v>202</v>
      </c>
      <c r="D36" t="s">
        <v>202</v>
      </c>
      <c r="E36" t="s">
        <v>394</v>
      </c>
      <c r="F36" t="s">
        <v>396</v>
      </c>
      <c r="G36" t="s">
        <v>396</v>
      </c>
      <c r="H36" t="str">
        <f>IF(G36="Local Date and Hour","Start Time of Interval",IF(OR(G36="Additional Info",G36="ID"),"Attribute", IF(G36="Constant","Constant",IF(OR(G36="Counter",G36="Incremental/Decremental"),"Counter",""))))</f>
        <v>Attribute</v>
      </c>
      <c r="I36" t="str">
        <f>VLOOKUP(B36,'3. Data Sources'!$B$4:$E$5002,4,0)</f>
        <v>N</v>
      </c>
      <c r="J36" t="str">
        <f>IF(OR(G36="Not Map",G36="Sequential"),"N",IF(TRIM(G36)&lt;&gt;"","Y",""))</f>
        <v>Y</v>
      </c>
      <c r="K36" t="str">
        <f>IF(G36="Constant","N",IF(J36="Y","Y",""))</f>
        <v>Y</v>
      </c>
    </row>
    <row r="37" spans="2:11" hidden="1" x14ac:dyDescent="0.25">
      <c r="B37" t="s">
        <v>33</v>
      </c>
      <c r="C37" t="s">
        <v>203</v>
      </c>
      <c r="D37" t="s">
        <v>203</v>
      </c>
      <c r="E37" t="s">
        <v>394</v>
      </c>
      <c r="F37" t="s">
        <v>396</v>
      </c>
      <c r="G37" t="s">
        <v>396</v>
      </c>
      <c r="H37" t="str">
        <f>IF(G37="Local Date and Hour","Start Time of Interval",IF(OR(G37="Additional Info",G37="ID"),"Attribute", IF(G37="Constant","Constant",IF(OR(G37="Counter",G37="Incremental/Decremental"),"Counter",""))))</f>
        <v>Attribute</v>
      </c>
      <c r="I37" t="str">
        <f>VLOOKUP(B37,'3. Data Sources'!$B$4:$E$5002,4,0)</f>
        <v>N</v>
      </c>
      <c r="J37" t="str">
        <f>IF(OR(G37="Not Map",G37="Sequential"),"N",IF(TRIM(G37)&lt;&gt;"","Y",""))</f>
        <v>Y</v>
      </c>
      <c r="K37" t="str">
        <f>IF(G37="Constant","N",IF(J37="Y","Y",""))</f>
        <v>Y</v>
      </c>
    </row>
    <row r="38" spans="2:11" hidden="1" x14ac:dyDescent="0.25">
      <c r="B38" t="s">
        <v>33</v>
      </c>
      <c r="C38" t="s">
        <v>404</v>
      </c>
      <c r="D38" t="s">
        <v>404</v>
      </c>
      <c r="E38" t="s">
        <v>394</v>
      </c>
      <c r="F38" t="s">
        <v>396</v>
      </c>
      <c r="G38" t="s">
        <v>396</v>
      </c>
      <c r="H38" t="str">
        <f>IF(G38="Local Date and Hour","Start Time of Interval",IF(OR(G38="Additional Info",G38="ID"),"Attribute", IF(G38="Constant","Constant",IF(OR(G38="Counter",G38="Incremental/Decremental"),"Counter",""))))</f>
        <v>Attribute</v>
      </c>
      <c r="I38" t="str">
        <f>VLOOKUP(B38,'3. Data Sources'!$B$4:$E$5002,4,0)</f>
        <v>N</v>
      </c>
      <c r="J38" t="str">
        <f>IF(OR(G38="Not Map",G38="Sequential"),"N",IF(TRIM(G38)&lt;&gt;"","Y",""))</f>
        <v>Y</v>
      </c>
      <c r="K38" t="str">
        <f>IF(G38="Constant","N",IF(J38="Y","Y",""))</f>
        <v>Y</v>
      </c>
    </row>
    <row r="39" spans="2:11" hidden="1" x14ac:dyDescent="0.25">
      <c r="B39" t="s">
        <v>33</v>
      </c>
      <c r="C39" t="s">
        <v>405</v>
      </c>
      <c r="D39" t="s">
        <v>405</v>
      </c>
      <c r="E39" t="s">
        <v>394</v>
      </c>
      <c r="F39" t="s">
        <v>395</v>
      </c>
      <c r="G39" t="s">
        <v>401</v>
      </c>
      <c r="H39" t="str">
        <f>IF(G39="Local Date and Hour","Start Time of Interval",IF(OR(G39="Additional Info",G39="ID"),"Attribute", IF(G39="Constant","Constant",IF(OR(G39="Counter",G39="Incremental/Decremental"),"Counter",""))))</f>
        <v>Attribute</v>
      </c>
      <c r="I39" t="str">
        <f>VLOOKUP(B39,'3. Data Sources'!$B$4:$E$5002,4,0)</f>
        <v>N</v>
      </c>
      <c r="J39" t="str">
        <f>IF(OR(G39="Not Map",G39="Sequential"),"N",IF(TRIM(G39)&lt;&gt;"","Y",""))</f>
        <v>Y</v>
      </c>
      <c r="K39" t="str">
        <f>IF(G39="Constant","N",IF(J39="Y","Y",""))</f>
        <v>Y</v>
      </c>
    </row>
    <row r="40" spans="2:11" hidden="1" x14ac:dyDescent="0.25">
      <c r="B40" t="s">
        <v>33</v>
      </c>
      <c r="C40" t="s">
        <v>204</v>
      </c>
      <c r="D40" t="s">
        <v>204</v>
      </c>
      <c r="E40" t="s">
        <v>394</v>
      </c>
      <c r="F40" t="s">
        <v>395</v>
      </c>
      <c r="G40" t="s">
        <v>396</v>
      </c>
      <c r="H40" t="str">
        <f>IF(G40="Local Date and Hour","Start Time of Interval",IF(OR(G40="Additional Info",G40="ID"),"Attribute", IF(G40="Constant","Constant",IF(OR(G40="Counter",G40="Incremental/Decremental"),"Counter",""))))</f>
        <v>Attribute</v>
      </c>
      <c r="I40" t="str">
        <f>VLOOKUP(B40,'3. Data Sources'!$B$4:$E$5002,4,0)</f>
        <v>N</v>
      </c>
      <c r="J40" t="str">
        <f>IF(OR(G40="Not Map",G40="Sequential"),"N",IF(TRIM(G40)&lt;&gt;"","Y",""))</f>
        <v>Y</v>
      </c>
      <c r="K40" t="str">
        <f>IF(G40="Constant","N",IF(J40="Y","Y",""))</f>
        <v>Y</v>
      </c>
    </row>
    <row r="41" spans="2:11" hidden="1" x14ac:dyDescent="0.25">
      <c r="B41" t="s">
        <v>33</v>
      </c>
      <c r="C41" t="s">
        <v>406</v>
      </c>
      <c r="D41" t="s">
        <v>406</v>
      </c>
      <c r="E41" t="s">
        <v>402</v>
      </c>
      <c r="F41" t="s">
        <v>396</v>
      </c>
      <c r="G41" t="s">
        <v>396</v>
      </c>
      <c r="H41" t="str">
        <f>IF(G41="Local Date and Hour","Start Time of Interval",IF(OR(G41="Additional Info",G41="ID"),"Attribute", IF(G41="Constant","Constant",IF(OR(G41="Counter",G41="Incremental/Decremental"),"Counter",""))))</f>
        <v>Attribute</v>
      </c>
      <c r="I41" t="str">
        <f>VLOOKUP(B41,'3. Data Sources'!$B$4:$E$5002,4,0)</f>
        <v>N</v>
      </c>
      <c r="J41" t="str">
        <f>IF(OR(G41="Not Map",G41="Sequential"),"N",IF(TRIM(G41)&lt;&gt;"","Y",""))</f>
        <v>Y</v>
      </c>
      <c r="K41" t="str">
        <f>IF(G41="Constant","N",IF(J41="Y","Y",""))</f>
        <v>Y</v>
      </c>
    </row>
    <row r="42" spans="2:11" hidden="1" x14ac:dyDescent="0.25">
      <c r="B42" t="s">
        <v>33</v>
      </c>
      <c r="C42" t="s">
        <v>407</v>
      </c>
      <c r="D42" t="s">
        <v>407</v>
      </c>
      <c r="E42" t="s">
        <v>394</v>
      </c>
      <c r="F42" t="s">
        <v>396</v>
      </c>
      <c r="G42" t="s">
        <v>396</v>
      </c>
      <c r="H42" t="str">
        <f>IF(G42="Local Date and Hour","Start Time of Interval",IF(OR(G42="Additional Info",G42="ID"),"Attribute", IF(G42="Constant","Constant",IF(OR(G42="Counter",G42="Incremental/Decremental"),"Counter",""))))</f>
        <v>Attribute</v>
      </c>
      <c r="I42" t="str">
        <f>VLOOKUP(B42,'3. Data Sources'!$B$4:$E$5002,4,0)</f>
        <v>N</v>
      </c>
      <c r="J42" t="str">
        <f>IF(OR(G42="Not Map",G42="Sequential"),"N",IF(TRIM(G42)&lt;&gt;"","Y",""))</f>
        <v>Y</v>
      </c>
      <c r="K42" t="str">
        <f>IF(G42="Constant","N",IF(J42="Y","Y",""))</f>
        <v>Y</v>
      </c>
    </row>
    <row r="43" spans="2:11" hidden="1" x14ac:dyDescent="0.25">
      <c r="B43" t="s">
        <v>33</v>
      </c>
      <c r="C43" t="s">
        <v>408</v>
      </c>
      <c r="D43" t="s">
        <v>408</v>
      </c>
      <c r="E43" t="s">
        <v>394</v>
      </c>
      <c r="F43" t="s">
        <v>396</v>
      </c>
      <c r="G43" t="s">
        <v>396</v>
      </c>
      <c r="H43" t="str">
        <f>IF(G43="Local Date and Hour","Start Time of Interval",IF(OR(G43="Additional Info",G43="ID"),"Attribute", IF(G43="Constant","Constant",IF(OR(G43="Counter",G43="Incremental/Decremental"),"Counter",""))))</f>
        <v>Attribute</v>
      </c>
      <c r="I43" t="str">
        <f>VLOOKUP(B43,'3. Data Sources'!$B$4:$E$5002,4,0)</f>
        <v>N</v>
      </c>
      <c r="J43" t="str">
        <f>IF(OR(G43="Not Map",G43="Sequential"),"N",IF(TRIM(G43)&lt;&gt;"","Y",""))</f>
        <v>Y</v>
      </c>
      <c r="K43" t="str">
        <f>IF(G43="Constant","N",IF(J43="Y","Y",""))</f>
        <v>Y</v>
      </c>
    </row>
    <row r="44" spans="2:11" hidden="1" x14ac:dyDescent="0.25">
      <c r="B44" t="s">
        <v>33</v>
      </c>
      <c r="C44" t="s">
        <v>409</v>
      </c>
      <c r="D44" t="s">
        <v>409</v>
      </c>
      <c r="E44" t="s">
        <v>394</v>
      </c>
      <c r="F44" t="s">
        <v>396</v>
      </c>
      <c r="G44" t="s">
        <v>396</v>
      </c>
      <c r="H44" t="str">
        <f>IF(G44="Local Date and Hour","Start Time of Interval",IF(OR(G44="Additional Info",G44="ID"),"Attribute", IF(G44="Constant","Constant",IF(OR(G44="Counter",G44="Incremental/Decremental"),"Counter",""))))</f>
        <v>Attribute</v>
      </c>
      <c r="I44" t="str">
        <f>VLOOKUP(B44,'3. Data Sources'!$B$4:$E$5002,4,0)</f>
        <v>N</v>
      </c>
      <c r="J44" t="str">
        <f>IF(OR(G44="Not Map",G44="Sequential"),"N",IF(TRIM(G44)&lt;&gt;"","Y",""))</f>
        <v>Y</v>
      </c>
      <c r="K44" t="str">
        <f>IF(G44="Constant","N",IF(J44="Y","Y",""))</f>
        <v>Y</v>
      </c>
    </row>
    <row r="45" spans="2:11" hidden="1" x14ac:dyDescent="0.25">
      <c r="B45" t="s">
        <v>33</v>
      </c>
      <c r="C45" t="s">
        <v>410</v>
      </c>
      <c r="D45" t="s">
        <v>410</v>
      </c>
      <c r="E45" t="s">
        <v>394</v>
      </c>
      <c r="F45" t="s">
        <v>396</v>
      </c>
      <c r="G45" t="s">
        <v>396</v>
      </c>
      <c r="H45" t="str">
        <f>IF(G45="Local Date and Hour","Start Time of Interval",IF(OR(G45="Additional Info",G45="ID"),"Attribute", IF(G45="Constant","Constant",IF(OR(G45="Counter",G45="Incremental/Decremental"),"Counter",""))))</f>
        <v>Attribute</v>
      </c>
      <c r="I45" t="str">
        <f>VLOOKUP(B45,'3. Data Sources'!$B$4:$E$5002,4,0)</f>
        <v>N</v>
      </c>
      <c r="J45" t="str">
        <f>IF(OR(G45="Not Map",G45="Sequential"),"N",IF(TRIM(G45)&lt;&gt;"","Y",""))</f>
        <v>Y</v>
      </c>
      <c r="K45" t="str">
        <f>IF(G45="Constant","N",IF(J45="Y","Y",""))</f>
        <v>Y</v>
      </c>
    </row>
    <row r="46" spans="2:11" hidden="1" x14ac:dyDescent="0.25">
      <c r="B46" t="s">
        <v>33</v>
      </c>
      <c r="C46" t="s">
        <v>411</v>
      </c>
      <c r="D46" t="s">
        <v>411</v>
      </c>
      <c r="E46" t="s">
        <v>394</v>
      </c>
      <c r="F46" t="s">
        <v>396</v>
      </c>
      <c r="G46" t="s">
        <v>396</v>
      </c>
      <c r="H46" t="str">
        <f>IF(G46="Local Date and Hour","Start Time of Interval",IF(OR(G46="Additional Info",G46="ID"),"Attribute", IF(G46="Constant","Constant",IF(OR(G46="Counter",G46="Incremental/Decremental"),"Counter",""))))</f>
        <v>Attribute</v>
      </c>
      <c r="I46" t="str">
        <f>VLOOKUP(B46,'3. Data Sources'!$B$4:$E$5002,4,0)</f>
        <v>N</v>
      </c>
      <c r="J46" t="str">
        <f>IF(OR(G46="Not Map",G46="Sequential"),"N",IF(TRIM(G46)&lt;&gt;"","Y",""))</f>
        <v>Y</v>
      </c>
      <c r="K46" t="str">
        <f>IF(G46="Constant","N",IF(J46="Y","Y",""))</f>
        <v>Y</v>
      </c>
    </row>
    <row r="47" spans="2:11" hidden="1" x14ac:dyDescent="0.25">
      <c r="B47" t="s">
        <v>33</v>
      </c>
      <c r="C47" t="s">
        <v>207</v>
      </c>
      <c r="D47" t="s">
        <v>207</v>
      </c>
      <c r="E47" t="s">
        <v>394</v>
      </c>
      <c r="F47" t="s">
        <v>396</v>
      </c>
      <c r="G47" t="s">
        <v>396</v>
      </c>
      <c r="H47" t="str">
        <f>IF(G47="Local Date and Hour","Start Time of Interval",IF(OR(G47="Additional Info",G47="ID"),"Attribute", IF(G47="Constant","Constant",IF(OR(G47="Counter",G47="Incremental/Decremental"),"Counter",""))))</f>
        <v>Attribute</v>
      </c>
      <c r="I47" t="str">
        <f>VLOOKUP(B47,'3. Data Sources'!$B$4:$E$5002,4,0)</f>
        <v>N</v>
      </c>
      <c r="J47" t="str">
        <f>IF(OR(G47="Not Map",G47="Sequential"),"N",IF(TRIM(G47)&lt;&gt;"","Y",""))</f>
        <v>Y</v>
      </c>
      <c r="K47" t="str">
        <f>IF(G47="Constant","N",IF(J47="Y","Y",""))</f>
        <v>Y</v>
      </c>
    </row>
    <row r="48" spans="2:11" hidden="1" x14ac:dyDescent="0.25">
      <c r="B48" t="s">
        <v>33</v>
      </c>
      <c r="C48" t="s">
        <v>211</v>
      </c>
      <c r="D48" t="s">
        <v>211</v>
      </c>
      <c r="E48" t="s">
        <v>394</v>
      </c>
      <c r="F48" t="s">
        <v>396</v>
      </c>
      <c r="G48" t="s">
        <v>396</v>
      </c>
      <c r="H48" t="str">
        <f>IF(G48="Local Date and Hour","Start Time of Interval",IF(OR(G48="Additional Info",G48="ID"),"Attribute", IF(G48="Constant","Constant",IF(OR(G48="Counter",G48="Incremental/Decremental"),"Counter",""))))</f>
        <v>Attribute</v>
      </c>
      <c r="I48" t="str">
        <f>VLOOKUP(B48,'3. Data Sources'!$B$4:$E$5002,4,0)</f>
        <v>N</v>
      </c>
      <c r="J48" t="str">
        <f>IF(OR(G48="Not Map",G48="Sequential"),"N",IF(TRIM(G48)&lt;&gt;"","Y",""))</f>
        <v>Y</v>
      </c>
      <c r="K48" t="str">
        <f>IF(G48="Constant","N",IF(J48="Y","Y",""))</f>
        <v>Y</v>
      </c>
    </row>
    <row r="49" spans="2:11" hidden="1" x14ac:dyDescent="0.25">
      <c r="B49" t="s">
        <v>33</v>
      </c>
      <c r="C49" t="s">
        <v>213</v>
      </c>
      <c r="D49" t="s">
        <v>213</v>
      </c>
      <c r="E49" t="s">
        <v>402</v>
      </c>
      <c r="F49" t="s">
        <v>396</v>
      </c>
      <c r="G49" t="s">
        <v>396</v>
      </c>
      <c r="H49" t="str">
        <f>IF(G49="Local Date and Hour","Start Time of Interval",IF(OR(G49="Additional Info",G49="ID"),"Attribute", IF(G49="Constant","Constant",IF(OR(G49="Counter",G49="Incremental/Decremental"),"Counter",""))))</f>
        <v>Attribute</v>
      </c>
      <c r="I49" t="str">
        <f>VLOOKUP(B49,'3. Data Sources'!$B$4:$E$5002,4,0)</f>
        <v>N</v>
      </c>
      <c r="J49" t="str">
        <f>IF(OR(G49="Not Map",G49="Sequential"),"N",IF(TRIM(G49)&lt;&gt;"","Y",""))</f>
        <v>Y</v>
      </c>
      <c r="K49" t="str">
        <f>IF(G49="Constant","N",IF(J49="Y","Y",""))</f>
        <v>Y</v>
      </c>
    </row>
    <row r="50" spans="2:11" hidden="1" x14ac:dyDescent="0.25">
      <c r="B50" t="s">
        <v>33</v>
      </c>
      <c r="C50" t="s">
        <v>412</v>
      </c>
      <c r="D50" t="s">
        <v>412</v>
      </c>
      <c r="E50" t="s">
        <v>394</v>
      </c>
      <c r="F50" t="s">
        <v>395</v>
      </c>
      <c r="G50" t="s">
        <v>401</v>
      </c>
      <c r="H50" t="str">
        <f>IF(G50="Local Date and Hour","Start Time of Interval",IF(OR(G50="Additional Info",G50="ID"),"Attribute", IF(G50="Constant","Constant",IF(OR(G50="Counter",G50="Incremental/Decremental"),"Counter",""))))</f>
        <v>Attribute</v>
      </c>
      <c r="I50" t="str">
        <f>VLOOKUP(B50,'3. Data Sources'!$B$4:$E$5002,4,0)</f>
        <v>N</v>
      </c>
      <c r="J50" t="str">
        <f>IF(OR(G50="Not Map",G50="Sequential"),"N",IF(TRIM(G50)&lt;&gt;"","Y",""))</f>
        <v>Y</v>
      </c>
      <c r="K50" t="str">
        <f>IF(G50="Constant","N",IF(J50="Y","Y",""))</f>
        <v>Y</v>
      </c>
    </row>
    <row r="51" spans="2:11" hidden="1" x14ac:dyDescent="0.25">
      <c r="B51" t="s">
        <v>33</v>
      </c>
      <c r="C51" t="s">
        <v>214</v>
      </c>
      <c r="D51" t="s">
        <v>214</v>
      </c>
      <c r="E51" t="s">
        <v>394</v>
      </c>
      <c r="F51" t="s">
        <v>396</v>
      </c>
      <c r="G51" t="s">
        <v>396</v>
      </c>
      <c r="H51" t="str">
        <f>IF(G51="Local Date and Hour","Start Time of Interval",IF(OR(G51="Additional Info",G51="ID"),"Attribute", IF(G51="Constant","Constant",IF(OR(G51="Counter",G51="Incremental/Decremental"),"Counter",""))))</f>
        <v>Attribute</v>
      </c>
      <c r="I51" t="str">
        <f>VLOOKUP(B51,'3. Data Sources'!$B$4:$E$5002,4,0)</f>
        <v>N</v>
      </c>
      <c r="J51" t="str">
        <f>IF(OR(G51="Not Map",G51="Sequential"),"N",IF(TRIM(G51)&lt;&gt;"","Y",""))</f>
        <v>Y</v>
      </c>
      <c r="K51" t="str">
        <f>IF(G51="Constant","N",IF(J51="Y","Y",""))</f>
        <v>Y</v>
      </c>
    </row>
    <row r="52" spans="2:11" hidden="1" x14ac:dyDescent="0.25">
      <c r="B52" t="s">
        <v>33</v>
      </c>
      <c r="C52" t="s">
        <v>413</v>
      </c>
      <c r="D52" t="s">
        <v>413</v>
      </c>
      <c r="E52" t="s">
        <v>414</v>
      </c>
      <c r="F52" t="s">
        <v>396</v>
      </c>
      <c r="G52" t="s">
        <v>396</v>
      </c>
      <c r="H52" t="s">
        <v>415</v>
      </c>
      <c r="I52" t="str">
        <f>VLOOKUP(B52,'3. Data Sources'!$B$4:$E$5002,4,0)</f>
        <v>N</v>
      </c>
      <c r="J52" t="str">
        <f>IF(OR(G52="Not Map",G52="Sequential"),"N",IF(TRIM(G52)&lt;&gt;"","Y",""))</f>
        <v>Y</v>
      </c>
      <c r="K52" t="str">
        <f>IF(G52="Constant","N",IF(J52="Y","Y",""))</f>
        <v>Y</v>
      </c>
    </row>
    <row r="53" spans="2:11" hidden="1" x14ac:dyDescent="0.25">
      <c r="B53" t="s">
        <v>33</v>
      </c>
      <c r="C53" t="s">
        <v>206</v>
      </c>
      <c r="D53" t="s">
        <v>206</v>
      </c>
      <c r="E53" t="s">
        <v>414</v>
      </c>
      <c r="F53" t="s">
        <v>396</v>
      </c>
      <c r="G53" t="s">
        <v>396</v>
      </c>
      <c r="H53" t="s">
        <v>415</v>
      </c>
      <c r="I53" t="str">
        <f>VLOOKUP(B53,'3. Data Sources'!$B$4:$E$5002,4,0)</f>
        <v>N</v>
      </c>
      <c r="J53" t="str">
        <f>IF(OR(G53="Not Map",G53="Sequential"),"N",IF(TRIM(G53)&lt;&gt;"","Y",""))</f>
        <v>Y</v>
      </c>
      <c r="K53" t="str">
        <f>IF(G53="Constant","N",IF(J53="Y","Y",""))</f>
        <v>Y</v>
      </c>
    </row>
    <row r="54" spans="2:11" hidden="1" x14ac:dyDescent="0.25">
      <c r="B54" t="s">
        <v>33</v>
      </c>
      <c r="C54" t="s">
        <v>416</v>
      </c>
      <c r="D54" t="s">
        <v>416</v>
      </c>
      <c r="E54" t="s">
        <v>414</v>
      </c>
      <c r="F54" t="s">
        <v>396</v>
      </c>
      <c r="G54" t="s">
        <v>396</v>
      </c>
      <c r="H54" t="s">
        <v>415</v>
      </c>
      <c r="I54" t="str">
        <f>VLOOKUP(B54,'3. Data Sources'!$B$4:$E$5002,4,0)</f>
        <v>N</v>
      </c>
      <c r="J54" t="str">
        <f>IF(OR(G54="Not Map",G54="Sequential"),"N",IF(TRIM(G54)&lt;&gt;"","Y",""))</f>
        <v>Y</v>
      </c>
      <c r="K54" t="str">
        <f>IF(G54="Constant","N",IF(J54="Y","Y",""))</f>
        <v>Y</v>
      </c>
    </row>
    <row r="55" spans="2:11" hidden="1" x14ac:dyDescent="0.25">
      <c r="B55" t="s">
        <v>33</v>
      </c>
      <c r="C55" t="s">
        <v>212</v>
      </c>
      <c r="D55" t="s">
        <v>212</v>
      </c>
      <c r="E55" t="s">
        <v>394</v>
      </c>
      <c r="F55" t="s">
        <v>396</v>
      </c>
      <c r="G55" t="s">
        <v>396</v>
      </c>
      <c r="H55" t="str">
        <f>IF(G55="Local Date and Hour","Start Time of Interval",IF(OR(G55="Additional Info",G55="ID"),"Attribute", IF(G55="Constant","Constant",IF(OR(G55="Counter",G55="Incremental/Decremental"),"Counter",""))))</f>
        <v>Attribute</v>
      </c>
      <c r="I55" t="str">
        <f>VLOOKUP(B55,'3. Data Sources'!$B$4:$E$5002,4,0)</f>
        <v>N</v>
      </c>
      <c r="J55" t="str">
        <f>IF(OR(G55="Not Map",G55="Sequential"),"N",IF(TRIM(G55)&lt;&gt;"","Y",""))</f>
        <v>Y</v>
      </c>
      <c r="K55" t="str">
        <f>IF(G55="Constant","N",IF(J55="Y","Y",""))</f>
        <v>Y</v>
      </c>
    </row>
    <row r="56" spans="2:11" hidden="1" x14ac:dyDescent="0.25">
      <c r="B56" t="s">
        <v>33</v>
      </c>
      <c r="C56" t="s">
        <v>208</v>
      </c>
      <c r="D56" t="s">
        <v>208</v>
      </c>
      <c r="E56" t="s">
        <v>394</v>
      </c>
      <c r="F56" t="s">
        <v>395</v>
      </c>
      <c r="G56" t="s">
        <v>417</v>
      </c>
      <c r="H56" t="str">
        <f>IF(G56="Local Date and Hour","Start Time of Interval",IF(OR(G56="Additional Info",G56="ID"),"Attribute", IF(G56="Constant","Constant",IF(OR(G56="Counter",G56="Incremental/Decremental"),"Counter",""))))</f>
        <v/>
      </c>
      <c r="I56" t="str">
        <f>VLOOKUP(B56,'3. Data Sources'!$B$4:$E$5002,4,0)</f>
        <v>N</v>
      </c>
      <c r="J56" t="str">
        <f>IF(OR(G56="Not Map",G56="Sequential"),"N",IF(TRIM(G56)&lt;&gt;"","Y",""))</f>
        <v>N</v>
      </c>
      <c r="K56" t="str">
        <f>IF(G56="Constant","N",IF(J56="Y","Y",""))</f>
        <v/>
      </c>
    </row>
    <row r="57" spans="2:11" hidden="1" x14ac:dyDescent="0.25">
      <c r="B57" t="s">
        <v>33</v>
      </c>
      <c r="C57" t="s">
        <v>196</v>
      </c>
      <c r="D57" t="s">
        <v>196</v>
      </c>
      <c r="E57" t="s">
        <v>418</v>
      </c>
      <c r="F57" t="s">
        <v>395</v>
      </c>
      <c r="G57" t="s">
        <v>417</v>
      </c>
      <c r="H57" t="str">
        <f>IF(G57="Local Date and Hour","Start Time of Interval",IF(OR(G57="Additional Info",G57="ID"),"Attribute", IF(G57="Constant","Constant",IF(OR(G57="Counter",G57="Incremental/Decremental"),"Counter",""))))</f>
        <v/>
      </c>
      <c r="I57" t="str">
        <f>VLOOKUP(B57,'3. Data Sources'!$B$4:$E$5002,4,0)</f>
        <v>N</v>
      </c>
      <c r="J57" t="str">
        <f>IF(OR(G57="Not Map",G57="Sequential"),"N",IF(TRIM(G57)&lt;&gt;"","Y",""))</f>
        <v>N</v>
      </c>
      <c r="K57" t="str">
        <f>IF(G57="Constant","N",IF(J57="Y","Y",""))</f>
        <v/>
      </c>
    </row>
    <row r="58" spans="2:11" hidden="1" x14ac:dyDescent="0.25">
      <c r="B58" t="s">
        <v>33</v>
      </c>
      <c r="C58" t="s">
        <v>215</v>
      </c>
      <c r="D58" t="s">
        <v>215</v>
      </c>
      <c r="E58" t="s">
        <v>394</v>
      </c>
      <c r="F58" t="s">
        <v>395</v>
      </c>
      <c r="G58" t="s">
        <v>419</v>
      </c>
      <c r="H58" t="str">
        <f>IF(G58="Local Date and Hour","Start Time of Interval",IF(OR(G58="Additional Info",G58="ID"),"Attribute", IF(G58="Constant","Constant",IF(OR(G58="Counter",G58="Incremental/Decremental"),"Counter",""))))</f>
        <v>Start Time of Interval</v>
      </c>
      <c r="I58" t="str">
        <f>VLOOKUP(B58,'3. Data Sources'!$B$4:$E$5002,4,0)</f>
        <v>N</v>
      </c>
      <c r="J58" t="str">
        <f>IF(OR(G58="Not Map",G58="Sequential"),"N",IF(TRIM(G58)&lt;&gt;"","Y",""))</f>
        <v>Y</v>
      </c>
      <c r="K58" t="str">
        <f>IF(G58="Constant","N",IF(J58="Y","Y",""))</f>
        <v>Y</v>
      </c>
    </row>
    <row r="59" spans="2:11" hidden="1" x14ac:dyDescent="0.25">
      <c r="B59" t="s">
        <v>37</v>
      </c>
      <c r="C59" t="s">
        <v>205</v>
      </c>
      <c r="D59" t="s">
        <v>205</v>
      </c>
      <c r="E59" t="s">
        <v>394</v>
      </c>
      <c r="F59" t="s">
        <v>396</v>
      </c>
      <c r="G59" t="s">
        <v>396</v>
      </c>
      <c r="H59" t="str">
        <f>IF(G59="Local Date and Hour","Start Time of Interval",IF(OR(G59="Additional Info",G59="ID"),"Attribute", IF(G59="Constant","Constant",IF(OR(G59="Counter",G59="Incremental/Decremental"),"Counter",""))))</f>
        <v>Attribute</v>
      </c>
      <c r="I59" t="str">
        <f>VLOOKUP(B59,'3. Data Sources'!$B$4:$E$5002,4,0)</f>
        <v>N</v>
      </c>
      <c r="J59" t="str">
        <f>IF(OR(G59="Not Map",G59="Sequential"),"N",IF(TRIM(G59)&lt;&gt;"","Y",""))</f>
        <v>Y</v>
      </c>
      <c r="K59" t="str">
        <f>IF(G59="Constant","N",IF(J59="Y","Y",""))</f>
        <v>Y</v>
      </c>
    </row>
    <row r="60" spans="2:11" hidden="1" x14ac:dyDescent="0.25">
      <c r="B60" t="s">
        <v>37</v>
      </c>
      <c r="C60" t="s">
        <v>404</v>
      </c>
      <c r="D60" t="s">
        <v>404</v>
      </c>
      <c r="E60" t="s">
        <v>394</v>
      </c>
      <c r="F60" t="s">
        <v>396</v>
      </c>
      <c r="G60" t="s">
        <v>396</v>
      </c>
      <c r="H60" t="str">
        <f>IF(G60="Local Date and Hour","Start Time of Interval",IF(OR(G60="Additional Info",G60="ID"),"Attribute", IF(G60="Constant","Constant",IF(OR(G60="Counter",G60="Incremental/Decremental"),"Counter",""))))</f>
        <v>Attribute</v>
      </c>
      <c r="I60" t="str">
        <f>VLOOKUP(B60,'3. Data Sources'!$B$4:$E$5002,4,0)</f>
        <v>N</v>
      </c>
      <c r="J60" t="str">
        <f>IF(OR(G60="Not Map",G60="Sequential"),"N",IF(TRIM(G60)&lt;&gt;"","Y",""))</f>
        <v>Y</v>
      </c>
      <c r="K60" t="str">
        <f>IF(G60="Constant","N",IF(J60="Y","Y",""))</f>
        <v>Y</v>
      </c>
    </row>
    <row r="61" spans="2:11" hidden="1" x14ac:dyDescent="0.25">
      <c r="B61" t="s">
        <v>37</v>
      </c>
      <c r="C61" t="s">
        <v>405</v>
      </c>
      <c r="D61" t="s">
        <v>405</v>
      </c>
      <c r="E61" t="s">
        <v>402</v>
      </c>
      <c r="F61" t="s">
        <v>396</v>
      </c>
      <c r="G61" t="s">
        <v>396</v>
      </c>
      <c r="H61" t="str">
        <f>IF(G61="Local Date and Hour","Start Time of Interval",IF(OR(G61="Additional Info",G61="ID"),"Attribute", IF(G61="Constant","Constant",IF(OR(G61="Counter",G61="Incremental/Decremental"),"Counter",""))))</f>
        <v>Attribute</v>
      </c>
      <c r="I61" t="str">
        <f>VLOOKUP(B61,'3. Data Sources'!$B$4:$E$5002,4,0)</f>
        <v>N</v>
      </c>
      <c r="J61" t="str">
        <f>IF(OR(G61="Not Map",G61="Sequential"),"N",IF(TRIM(G61)&lt;&gt;"","Y",""))</f>
        <v>Y</v>
      </c>
      <c r="K61" t="str">
        <f>IF(G61="Constant","N",IF(J61="Y","Y",""))</f>
        <v>Y</v>
      </c>
    </row>
    <row r="62" spans="2:11" hidden="1" x14ac:dyDescent="0.25">
      <c r="B62" t="s">
        <v>37</v>
      </c>
      <c r="C62" t="s">
        <v>406</v>
      </c>
      <c r="D62" t="s">
        <v>406</v>
      </c>
      <c r="E62" t="s">
        <v>394</v>
      </c>
      <c r="F62" t="s">
        <v>396</v>
      </c>
      <c r="G62" t="s">
        <v>396</v>
      </c>
      <c r="H62" t="str">
        <f>IF(G62="Local Date and Hour","Start Time of Interval",IF(OR(G62="Additional Info",G62="ID"),"Attribute", IF(G62="Constant","Constant",IF(OR(G62="Counter",G62="Incremental/Decremental"),"Counter",""))))</f>
        <v>Attribute</v>
      </c>
      <c r="I62" t="str">
        <f>VLOOKUP(B62,'3. Data Sources'!$B$4:$E$5002,4,0)</f>
        <v>N</v>
      </c>
      <c r="J62" t="str">
        <f>IF(OR(G62="Not Map",G62="Sequential"),"N",IF(TRIM(G62)&lt;&gt;"","Y",""))</f>
        <v>Y</v>
      </c>
      <c r="K62" t="str">
        <f>IF(G62="Constant","N",IF(J62="Y","Y",""))</f>
        <v>Y</v>
      </c>
    </row>
    <row r="63" spans="2:11" hidden="1" x14ac:dyDescent="0.25">
      <c r="B63" t="s">
        <v>37</v>
      </c>
      <c r="C63" t="s">
        <v>407</v>
      </c>
      <c r="D63" t="s">
        <v>407</v>
      </c>
      <c r="E63" t="s">
        <v>394</v>
      </c>
      <c r="F63" t="s">
        <v>396</v>
      </c>
      <c r="G63" t="s">
        <v>396</v>
      </c>
      <c r="H63" t="str">
        <f>IF(G63="Local Date and Hour","Start Time of Interval",IF(OR(G63="Additional Info",G63="ID"),"Attribute", IF(G63="Constant","Constant",IF(OR(G63="Counter",G63="Incremental/Decremental"),"Counter",""))))</f>
        <v>Attribute</v>
      </c>
      <c r="I63" t="str">
        <f>VLOOKUP(B63,'3. Data Sources'!$B$4:$E$5002,4,0)</f>
        <v>N</v>
      </c>
      <c r="J63" t="str">
        <f>IF(OR(G63="Not Map",G63="Sequential"),"N",IF(TRIM(G63)&lt;&gt;"","Y",""))</f>
        <v>Y</v>
      </c>
      <c r="K63" t="str">
        <f>IF(G63="Constant","N",IF(J63="Y","Y",""))</f>
        <v>Y</v>
      </c>
    </row>
    <row r="64" spans="2:11" hidden="1" x14ac:dyDescent="0.25">
      <c r="B64" t="s">
        <v>37</v>
      </c>
      <c r="C64" t="s">
        <v>408</v>
      </c>
      <c r="D64" t="s">
        <v>408</v>
      </c>
      <c r="E64" t="s">
        <v>394</v>
      </c>
      <c r="F64" t="s">
        <v>396</v>
      </c>
      <c r="G64" t="s">
        <v>396</v>
      </c>
      <c r="H64" t="str">
        <f>IF(G64="Local Date and Hour","Start Time of Interval",IF(OR(G64="Additional Info",G64="ID"),"Attribute", IF(G64="Constant","Constant",IF(OR(G64="Counter",G64="Incremental/Decremental"),"Counter",""))))</f>
        <v>Attribute</v>
      </c>
      <c r="I64" t="str">
        <f>VLOOKUP(B64,'3. Data Sources'!$B$4:$E$5002,4,0)</f>
        <v>N</v>
      </c>
      <c r="J64" t="str">
        <f>IF(OR(G64="Not Map",G64="Sequential"),"N",IF(TRIM(G64)&lt;&gt;"","Y",""))</f>
        <v>Y</v>
      </c>
      <c r="K64" t="str">
        <f>IF(G64="Constant","N",IF(J64="Y","Y",""))</f>
        <v>Y</v>
      </c>
    </row>
    <row r="65" spans="2:11" hidden="1" x14ac:dyDescent="0.25">
      <c r="B65" t="s">
        <v>37</v>
      </c>
      <c r="C65" t="s">
        <v>409</v>
      </c>
      <c r="D65" t="s">
        <v>409</v>
      </c>
      <c r="E65" t="s">
        <v>394</v>
      </c>
      <c r="F65" t="s">
        <v>396</v>
      </c>
      <c r="G65" t="s">
        <v>396</v>
      </c>
      <c r="H65" t="str">
        <f>IF(G65="Local Date and Hour","Start Time of Interval",IF(OR(G65="Additional Info",G65="ID"),"Attribute", IF(G65="Constant","Constant",IF(OR(G65="Counter",G65="Incremental/Decremental"),"Counter",""))))</f>
        <v>Attribute</v>
      </c>
      <c r="I65" t="str">
        <f>VLOOKUP(B65,'3. Data Sources'!$B$4:$E$5002,4,0)</f>
        <v>N</v>
      </c>
      <c r="J65" t="str">
        <f>IF(OR(G65="Not Map",G65="Sequential"),"N",IF(TRIM(G65)&lt;&gt;"","Y",""))</f>
        <v>Y</v>
      </c>
      <c r="K65" t="str">
        <f>IF(G65="Constant","N",IF(J65="Y","Y",""))</f>
        <v>Y</v>
      </c>
    </row>
    <row r="66" spans="2:11" hidden="1" x14ac:dyDescent="0.25">
      <c r="B66" t="s">
        <v>37</v>
      </c>
      <c r="C66" t="s">
        <v>410</v>
      </c>
      <c r="D66" t="s">
        <v>410</v>
      </c>
      <c r="E66" t="s">
        <v>394</v>
      </c>
      <c r="F66" t="s">
        <v>396</v>
      </c>
      <c r="G66" t="s">
        <v>396</v>
      </c>
      <c r="H66" t="str">
        <f>IF(G66="Local Date and Hour","Start Time of Interval",IF(OR(G66="Additional Info",G66="ID"),"Attribute", IF(G66="Constant","Constant",IF(OR(G66="Counter",G66="Incremental/Decremental"),"Counter",""))))</f>
        <v>Attribute</v>
      </c>
      <c r="I66" t="str">
        <f>VLOOKUP(B66,'3. Data Sources'!$B$4:$E$5002,4,0)</f>
        <v>N</v>
      </c>
      <c r="J66" t="str">
        <f>IF(OR(G66="Not Map",G66="Sequential"),"N",IF(TRIM(G66)&lt;&gt;"","Y",""))</f>
        <v>Y</v>
      </c>
      <c r="K66" t="str">
        <f>IF(G66="Constant","N",IF(J66="Y","Y",""))</f>
        <v>Y</v>
      </c>
    </row>
    <row r="67" spans="2:11" hidden="1" x14ac:dyDescent="0.25">
      <c r="B67" t="s">
        <v>37</v>
      </c>
      <c r="C67" t="s">
        <v>411</v>
      </c>
      <c r="D67" t="s">
        <v>411</v>
      </c>
      <c r="E67" t="s">
        <v>394</v>
      </c>
      <c r="F67" t="s">
        <v>396</v>
      </c>
      <c r="G67" t="s">
        <v>396</v>
      </c>
      <c r="H67" t="str">
        <f>IF(G67="Local Date and Hour","Start Time of Interval",IF(OR(G67="Additional Info",G67="ID"),"Attribute", IF(G67="Constant","Constant",IF(OR(G67="Counter",G67="Incremental/Decremental"),"Counter",""))))</f>
        <v>Attribute</v>
      </c>
      <c r="I67" t="str">
        <f>VLOOKUP(B67,'3. Data Sources'!$B$4:$E$5002,4,0)</f>
        <v>N</v>
      </c>
      <c r="J67" t="str">
        <f>IF(OR(G67="Not Map",G67="Sequential"),"N",IF(TRIM(G67)&lt;&gt;"","Y",""))</f>
        <v>Y</v>
      </c>
      <c r="K67" t="str">
        <f>IF(G67="Constant","N",IF(J67="Y","Y",""))</f>
        <v>Y</v>
      </c>
    </row>
    <row r="68" spans="2:11" hidden="1" x14ac:dyDescent="0.25">
      <c r="B68" t="s">
        <v>37</v>
      </c>
      <c r="C68" t="s">
        <v>211</v>
      </c>
      <c r="D68" t="s">
        <v>211</v>
      </c>
      <c r="E68" t="s">
        <v>394</v>
      </c>
      <c r="F68" t="s">
        <v>396</v>
      </c>
      <c r="G68" t="s">
        <v>396</v>
      </c>
      <c r="H68" t="str">
        <f>IF(G68="Local Date and Hour","Start Time of Interval",IF(OR(G68="Additional Info",G68="ID"),"Attribute", IF(G68="Constant","Constant",IF(OR(G68="Counter",G68="Incremental/Decremental"),"Counter",""))))</f>
        <v>Attribute</v>
      </c>
      <c r="I68" t="str">
        <f>VLOOKUP(B68,'3. Data Sources'!$B$4:$E$5002,4,0)</f>
        <v>N</v>
      </c>
      <c r="J68" t="str">
        <f>IF(OR(G68="Not Map",G68="Sequential"),"N",IF(TRIM(G68)&lt;&gt;"","Y",""))</f>
        <v>Y</v>
      </c>
      <c r="K68" t="str">
        <f>IF(G68="Constant","N",IF(J68="Y","Y",""))</f>
        <v>Y</v>
      </c>
    </row>
    <row r="69" spans="2:11" hidden="1" x14ac:dyDescent="0.25">
      <c r="B69" t="s">
        <v>37</v>
      </c>
      <c r="C69" t="s">
        <v>413</v>
      </c>
      <c r="D69" t="s">
        <v>413</v>
      </c>
      <c r="E69" t="s">
        <v>402</v>
      </c>
      <c r="F69" t="s">
        <v>396</v>
      </c>
      <c r="G69" t="s">
        <v>396</v>
      </c>
      <c r="H69" t="str">
        <f>IF(G69="Local Date and Hour","Start Time of Interval",IF(OR(G69="Additional Info",G69="ID"),"Attribute", IF(G69="Constant","Constant",IF(OR(G69="Counter",G69="Incremental/Decremental"),"Counter",""))))</f>
        <v>Attribute</v>
      </c>
      <c r="I69" t="str">
        <f>VLOOKUP(B69,'3. Data Sources'!$B$4:$E$5002,4,0)</f>
        <v>N</v>
      </c>
      <c r="J69" t="str">
        <f>IF(OR(G69="Not Map",G69="Sequential"),"N",IF(TRIM(G69)&lt;&gt;"","Y",""))</f>
        <v>Y</v>
      </c>
      <c r="K69" t="str">
        <f>IF(G69="Constant","N",IF(J69="Y","Y",""))</f>
        <v>Y</v>
      </c>
    </row>
    <row r="70" spans="2:11" hidden="1" x14ac:dyDescent="0.25">
      <c r="B70" t="s">
        <v>37</v>
      </c>
      <c r="C70" t="s">
        <v>213</v>
      </c>
      <c r="D70" t="s">
        <v>213</v>
      </c>
      <c r="E70" t="s">
        <v>394</v>
      </c>
      <c r="F70" t="s">
        <v>396</v>
      </c>
      <c r="G70" t="s">
        <v>396</v>
      </c>
      <c r="H70" t="str">
        <f>IF(G70="Local Date and Hour","Start Time of Interval",IF(OR(G70="Additional Info",G70="ID"),"Attribute", IF(G70="Constant","Constant",IF(OR(G70="Counter",G70="Incremental/Decremental"),"Counter",""))))</f>
        <v>Attribute</v>
      </c>
      <c r="I70" t="str">
        <f>VLOOKUP(B70,'3. Data Sources'!$B$4:$E$5002,4,0)</f>
        <v>N</v>
      </c>
      <c r="J70" t="str">
        <f>IF(OR(G70="Not Map",G70="Sequential"),"N",IF(TRIM(G70)&lt;&gt;"","Y",""))</f>
        <v>Y</v>
      </c>
      <c r="K70" t="str">
        <f>IF(G70="Constant","N",IF(J70="Y","Y",""))</f>
        <v>Y</v>
      </c>
    </row>
    <row r="71" spans="2:11" hidden="1" x14ac:dyDescent="0.25">
      <c r="B71" t="s">
        <v>37</v>
      </c>
      <c r="C71" t="s">
        <v>214</v>
      </c>
      <c r="D71" t="s">
        <v>214</v>
      </c>
      <c r="E71" t="s">
        <v>414</v>
      </c>
      <c r="F71" t="s">
        <v>396</v>
      </c>
      <c r="G71" t="s">
        <v>396</v>
      </c>
      <c r="H71" t="str">
        <f>IF(G71="Local Date and Hour","Start Time of Interval",IF(OR(G71="Additional Info",G71="ID"),"Attribute", IF(G71="Constant","Constant",IF(OR(G71="Counter",G71="Incremental/Decremental"),"Counter",""))))</f>
        <v>Attribute</v>
      </c>
      <c r="I71" t="str">
        <f>VLOOKUP(B71,'3. Data Sources'!$B$4:$E$5002,4,0)</f>
        <v>N</v>
      </c>
      <c r="J71" t="str">
        <f>IF(OR(G71="Not Map",G71="Sequential"),"N",IF(TRIM(G71)&lt;&gt;"","Y",""))</f>
        <v>Y</v>
      </c>
      <c r="K71" t="str">
        <f>IF(G71="Constant","N",IF(J71="Y","Y",""))</f>
        <v>Y</v>
      </c>
    </row>
    <row r="72" spans="2:11" hidden="1" x14ac:dyDescent="0.25">
      <c r="B72" t="s">
        <v>37</v>
      </c>
      <c r="C72" t="s">
        <v>204</v>
      </c>
      <c r="D72" t="s">
        <v>204</v>
      </c>
      <c r="E72" t="s">
        <v>418</v>
      </c>
      <c r="F72" t="s">
        <v>395</v>
      </c>
      <c r="G72" t="s">
        <v>396</v>
      </c>
      <c r="H72" t="str">
        <f>IF(G72="Local Date and Hour","Start Time of Interval",IF(OR(G72="Additional Info",G72="ID"),"Attribute", IF(G72="Constant","Constant",IF(OR(G72="Counter",G72="Incremental/Decremental"),"Counter",""))))</f>
        <v>Attribute</v>
      </c>
      <c r="I72" t="str">
        <f>VLOOKUP(B72,'3. Data Sources'!$B$4:$E$5002,4,0)</f>
        <v>N</v>
      </c>
      <c r="J72" t="str">
        <f>IF(OR(G72="Not Map",G72="Sequential"),"N",IF(TRIM(G72)&lt;&gt;"","Y",""))</f>
        <v>Y</v>
      </c>
      <c r="K72" t="str">
        <f>IF(G72="Constant","N",IF(J72="Y","Y",""))</f>
        <v>Y</v>
      </c>
    </row>
    <row r="73" spans="2:11" hidden="1" x14ac:dyDescent="0.25">
      <c r="B73" t="s">
        <v>37</v>
      </c>
      <c r="C73" t="s">
        <v>399</v>
      </c>
      <c r="D73" t="s">
        <v>399</v>
      </c>
      <c r="E73" t="s">
        <v>394</v>
      </c>
      <c r="F73" t="s">
        <v>396</v>
      </c>
      <c r="G73" t="s">
        <v>396</v>
      </c>
      <c r="H73" t="str">
        <f>IF(G73="Local Date and Hour","Start Time of Interval",IF(OR(G73="Additional Info",G73="ID"),"Attribute", IF(G73="Constant","Constant",IF(OR(G73="Counter",G73="Incremental/Decremental"),"Counter",""))))</f>
        <v>Attribute</v>
      </c>
      <c r="I73" t="str">
        <f>VLOOKUP(B73,'3. Data Sources'!$B$4:$E$5002,4,0)</f>
        <v>N</v>
      </c>
      <c r="J73" t="str">
        <f>IF(OR(G73="Not Map",G73="Sequential"),"N",IF(TRIM(G73)&lt;&gt;"","Y",""))</f>
        <v>Y</v>
      </c>
      <c r="K73" t="str">
        <f>IF(G73="Constant","N",IF(J73="Y","Y",""))</f>
        <v>Y</v>
      </c>
    </row>
    <row r="74" spans="2:11" hidden="1" x14ac:dyDescent="0.25">
      <c r="B74" t="s">
        <v>37</v>
      </c>
      <c r="C74" t="s">
        <v>206</v>
      </c>
      <c r="D74" t="s">
        <v>206</v>
      </c>
      <c r="E74" t="s">
        <v>414</v>
      </c>
      <c r="F74" t="s">
        <v>396</v>
      </c>
      <c r="G74" t="s">
        <v>396</v>
      </c>
      <c r="H74" t="s">
        <v>415</v>
      </c>
      <c r="I74" t="str">
        <f>VLOOKUP(B74,'3. Data Sources'!$B$4:$E$5002,4,0)</f>
        <v>N</v>
      </c>
      <c r="J74" t="str">
        <f>IF(OR(G74="Not Map",G74="Sequential"),"N",IF(TRIM(G74)&lt;&gt;"","Y",""))</f>
        <v>Y</v>
      </c>
      <c r="K74" t="str">
        <f>IF(G74="Constant","N",IF(J74="Y","Y",""))</f>
        <v>Y</v>
      </c>
    </row>
    <row r="75" spans="2:11" hidden="1" x14ac:dyDescent="0.25">
      <c r="B75" t="s">
        <v>37</v>
      </c>
      <c r="C75" t="s">
        <v>416</v>
      </c>
      <c r="D75" t="s">
        <v>416</v>
      </c>
      <c r="E75" t="s">
        <v>402</v>
      </c>
      <c r="F75" t="s">
        <v>396</v>
      </c>
      <c r="G75" t="s">
        <v>396</v>
      </c>
      <c r="H75" t="str">
        <f>IF(G75="Local Date and Hour","Start Time of Interval",IF(OR(G75="Additional Info",G75="ID"),"Attribute", IF(G75="Constant","Constant",IF(OR(G75="Counter",G75="Incremental/Decremental"),"Counter",""))))</f>
        <v>Attribute</v>
      </c>
      <c r="I75" t="str">
        <f>VLOOKUP(B75,'3. Data Sources'!$B$4:$E$5002,4,0)</f>
        <v>N</v>
      </c>
      <c r="J75" t="str">
        <f>IF(OR(G75="Not Map",G75="Sequential"),"N",IF(TRIM(G75)&lt;&gt;"","Y",""))</f>
        <v>Y</v>
      </c>
      <c r="K75" t="str">
        <f>IF(G75="Constant","N",IF(J75="Y","Y",""))</f>
        <v>Y</v>
      </c>
    </row>
    <row r="76" spans="2:11" hidden="1" x14ac:dyDescent="0.25">
      <c r="B76" t="s">
        <v>37</v>
      </c>
      <c r="C76" t="s">
        <v>212</v>
      </c>
      <c r="D76" t="s">
        <v>212</v>
      </c>
      <c r="E76" t="s">
        <v>394</v>
      </c>
      <c r="F76" t="s">
        <v>396</v>
      </c>
      <c r="G76" t="s">
        <v>396</v>
      </c>
      <c r="H76" t="str">
        <f>IF(G76="Local Date and Hour","Start Time of Interval",IF(OR(G76="Additional Info",G76="ID"),"Attribute", IF(G76="Constant","Constant",IF(OR(G76="Counter",G76="Incremental/Decremental"),"Counter",""))))</f>
        <v>Attribute</v>
      </c>
      <c r="I76" t="str">
        <f>VLOOKUP(B76,'3. Data Sources'!$B$4:$E$5002,4,0)</f>
        <v>N</v>
      </c>
      <c r="J76" t="str">
        <f>IF(OR(G76="Not Map",G76="Sequential"),"N",IF(TRIM(G76)&lt;&gt;"","Y",""))</f>
        <v>Y</v>
      </c>
      <c r="K76" t="str">
        <f>IF(G76="Constant","N",IF(J76="Y","Y",""))</f>
        <v>Y</v>
      </c>
    </row>
    <row r="77" spans="2:11" hidden="1" x14ac:dyDescent="0.25">
      <c r="B77" t="s">
        <v>37</v>
      </c>
      <c r="C77" t="s">
        <v>215</v>
      </c>
      <c r="D77" t="s">
        <v>215</v>
      </c>
      <c r="E77" t="s">
        <v>418</v>
      </c>
      <c r="F77" t="s">
        <v>395</v>
      </c>
      <c r="G77" t="s">
        <v>419</v>
      </c>
      <c r="H77" t="str">
        <f>IF(G77="Local Date and Hour","Start Time of Interval",IF(OR(G77="Additional Info",G77="ID"),"Attribute", IF(G77="Constant","Constant",IF(OR(G77="Counter",G77="Incremental/Decremental"),"Counter",""))))</f>
        <v>Start Time of Interval</v>
      </c>
      <c r="I77" t="str">
        <f>VLOOKUP(B77,'3. Data Sources'!$B$4:$E$5002,4,0)</f>
        <v>N</v>
      </c>
      <c r="J77" t="str">
        <f>IF(OR(G77="Not Map",G77="Sequential"),"N",IF(TRIM(G77)&lt;&gt;"","Y",""))</f>
        <v>Y</v>
      </c>
      <c r="K77" t="str">
        <f>IF(G77="Constant","N",IF(J77="Y","Y",""))</f>
        <v>Y</v>
      </c>
    </row>
    <row r="78" spans="2:11" hidden="1" x14ac:dyDescent="0.25">
      <c r="B78" t="s">
        <v>37</v>
      </c>
      <c r="C78" t="s">
        <v>208</v>
      </c>
      <c r="D78" t="s">
        <v>208</v>
      </c>
      <c r="E78" t="s">
        <v>394</v>
      </c>
      <c r="F78" t="s">
        <v>395</v>
      </c>
      <c r="G78" t="s">
        <v>417</v>
      </c>
      <c r="H78" t="str">
        <f>IF(G78="Local Date and Hour","Start Time of Interval",IF(OR(G78="Additional Info",G78="ID"),"Attribute", IF(G78="Constant","Constant",IF(OR(G78="Counter",G78="Incremental/Decremental"),"Counter",""))))</f>
        <v/>
      </c>
      <c r="I78" t="str">
        <f>VLOOKUP(B78,'3. Data Sources'!$B$4:$E$5002,4,0)</f>
        <v>N</v>
      </c>
      <c r="J78" t="str">
        <f>IF(OR(G78="Not Map",G78="Sequential"),"N",IF(TRIM(G78)&lt;&gt;"","Y",""))</f>
        <v>N</v>
      </c>
      <c r="K78" t="str">
        <f>IF(G78="Constant","N",IF(J78="Y","Y",""))</f>
        <v/>
      </c>
    </row>
    <row r="79" spans="2:11" hidden="1" x14ac:dyDescent="0.25">
      <c r="B79" t="s">
        <v>37</v>
      </c>
      <c r="C79" t="s">
        <v>196</v>
      </c>
      <c r="D79" t="s">
        <v>196</v>
      </c>
      <c r="E79" t="s">
        <v>418</v>
      </c>
      <c r="F79" t="s">
        <v>395</v>
      </c>
      <c r="G79" t="s">
        <v>417</v>
      </c>
      <c r="H79" t="str">
        <f>IF(G79="Local Date and Hour","Start Time of Interval",IF(OR(G79="Additional Info",G79="ID"),"Attribute", IF(G79="Constant","Constant",IF(OR(G79="Counter",G79="Incremental/Decremental"),"Counter",""))))</f>
        <v/>
      </c>
      <c r="I79" t="str">
        <f>VLOOKUP(B79,'3. Data Sources'!$B$4:$E$5002,4,0)</f>
        <v>N</v>
      </c>
      <c r="J79" t="str">
        <f>IF(OR(G79="Not Map",G79="Sequential"),"N",IF(TRIM(G79)&lt;&gt;"","Y",""))</f>
        <v>N</v>
      </c>
      <c r="K79" t="str">
        <f>IF(G79="Constant","N",IF(J79="Y","Y",""))</f>
        <v/>
      </c>
    </row>
    <row r="80" spans="2:11" hidden="1" x14ac:dyDescent="0.25">
      <c r="B80" t="s">
        <v>11962</v>
      </c>
      <c r="C80" t="s">
        <v>11963</v>
      </c>
      <c r="D80" t="s">
        <v>11963</v>
      </c>
      <c r="E80" t="s">
        <v>400</v>
      </c>
      <c r="F80" t="s">
        <v>436</v>
      </c>
      <c r="G80" t="s">
        <v>396</v>
      </c>
      <c r="H80" t="str">
        <f>IF(G80="Local Date and Hour","Start Time of Interval",IF(OR(G80="Additional Info",G80="ID"),"Attribute", IF(G80="Constant","Constant",IF(OR(G80="Counter",G80="Incremental/Decremental"),"Counter",""))))</f>
        <v>Attribute</v>
      </c>
      <c r="I80" t="str">
        <f>VLOOKUP(B80,'3. Data Sources'!$B$4:$E$5002,4,0)</f>
        <v>N</v>
      </c>
      <c r="J80" t="str">
        <f>IF(OR(G80="Not Map",G80="Sequential"),"N",IF(TRIM(G80)&lt;&gt;"","Y",""))</f>
        <v>Y</v>
      </c>
      <c r="K80" t="str">
        <f>IF(G80="Constant","N",IF(J80="Y","Y",""))</f>
        <v>Y</v>
      </c>
    </row>
    <row r="81" spans="2:13" hidden="1" x14ac:dyDescent="0.25">
      <c r="B81" t="s">
        <v>11962</v>
      </c>
      <c r="C81" t="s">
        <v>11964</v>
      </c>
      <c r="D81" t="s">
        <v>11964</v>
      </c>
      <c r="E81" t="s">
        <v>400</v>
      </c>
      <c r="F81" t="s">
        <v>436</v>
      </c>
      <c r="G81" t="s">
        <v>396</v>
      </c>
      <c r="H81" t="str">
        <f>IF(G81="Local Date and Hour","Start Time of Interval",IF(OR(G81="Additional Info",G81="ID"),"Attribute", IF(G81="Constant","Constant",IF(OR(G81="Counter",G81="Incremental/Decremental"),"Counter",""))))</f>
        <v>Attribute</v>
      </c>
      <c r="I81" t="str">
        <f>VLOOKUP(B81,'3. Data Sources'!$B$4:$E$5002,4,0)</f>
        <v>N</v>
      </c>
      <c r="J81" t="str">
        <f>IF(OR(G81="Not Map",G81="Sequential"),"N",IF(TRIM(G81)&lt;&gt;"","Y",""))</f>
        <v>Y</v>
      </c>
      <c r="K81" t="str">
        <f>IF(G81="Constant","N",IF(J81="Y","Y",""))</f>
        <v>Y</v>
      </c>
    </row>
    <row r="82" spans="2:13" hidden="1" x14ac:dyDescent="0.25">
      <c r="B82" t="s">
        <v>11962</v>
      </c>
      <c r="C82" t="s">
        <v>11965</v>
      </c>
      <c r="D82" t="s">
        <v>11965</v>
      </c>
      <c r="E82" t="s">
        <v>394</v>
      </c>
      <c r="F82" t="s">
        <v>396</v>
      </c>
      <c r="G82" t="s">
        <v>396</v>
      </c>
      <c r="H82" t="str">
        <f>IF(G82="Local Date and Hour","Start Time of Interval",IF(OR(G82="Additional Info",G82="ID"),"Attribute", IF(G82="Constant","Constant",IF(OR(G82="Counter",G82="Incremental/Decremental"),"Counter",""))))</f>
        <v>Attribute</v>
      </c>
      <c r="I82" t="str">
        <f>VLOOKUP(B82,'3. Data Sources'!$B$4:$E$5002,4,0)</f>
        <v>N</v>
      </c>
      <c r="J82" t="str">
        <f>IF(OR(G82="Not Map",G82="Sequential"),"N",IF(TRIM(G82)&lt;&gt;"","Y",""))</f>
        <v>Y</v>
      </c>
      <c r="K82" t="str">
        <f>IF(G82="Constant","N",IF(J82="Y","Y",""))</f>
        <v>Y</v>
      </c>
    </row>
    <row r="83" spans="2:13" hidden="1" x14ac:dyDescent="0.25">
      <c r="B83" t="s">
        <v>11962</v>
      </c>
      <c r="C83" t="s">
        <v>208</v>
      </c>
      <c r="D83" t="s">
        <v>208</v>
      </c>
      <c r="E83" t="s">
        <v>394</v>
      </c>
      <c r="F83" t="s">
        <v>395</v>
      </c>
      <c r="G83" t="s">
        <v>417</v>
      </c>
      <c r="H83" t="str">
        <f>IF(G83="Local Date and Hour","Start Time of Interval",IF(OR(G83="Additional Info",G83="ID"),"Attribute", IF(G83="Constant","Constant",IF(OR(G83="Counter",G83="Incremental/Decremental"),"Counter",""))))</f>
        <v/>
      </c>
      <c r="I83" t="str">
        <f>VLOOKUP(B83,'3. Data Sources'!$B$4:$E$5002,4,0)</f>
        <v>N</v>
      </c>
      <c r="J83" t="str">
        <f>IF(OR(G83="Not Map",G83="Sequential"),"N",IF(TRIM(G83)&lt;&gt;"","Y",""))</f>
        <v>N</v>
      </c>
      <c r="K83" t="str">
        <f>IF(G83="Constant","N",IF(J83="Y","Y",""))</f>
        <v/>
      </c>
    </row>
    <row r="84" spans="2:13" hidden="1" x14ac:dyDescent="0.25">
      <c r="B84" t="s">
        <v>11962</v>
      </c>
      <c r="C84" t="s">
        <v>196</v>
      </c>
      <c r="D84" t="s">
        <v>196</v>
      </c>
      <c r="E84" t="s">
        <v>418</v>
      </c>
      <c r="F84" t="s">
        <v>395</v>
      </c>
      <c r="G84" t="s">
        <v>417</v>
      </c>
      <c r="H84" t="str">
        <f>IF(G84="Local Date and Hour","Start Time of Interval",IF(OR(G84="Additional Info",G84="ID"),"Attribute", IF(G84="Constant","Constant",IF(OR(G84="Counter",G84="Incremental/Decremental"),"Counter",""))))</f>
        <v/>
      </c>
      <c r="I84" t="str">
        <f>VLOOKUP(B84,'3. Data Sources'!$B$4:$E$5002,4,0)</f>
        <v>N</v>
      </c>
      <c r="J84" t="str">
        <f>IF(OR(G84="Not Map",G84="Sequential"),"N",IF(TRIM(G84)&lt;&gt;"","Y",""))</f>
        <v>N</v>
      </c>
      <c r="K84" t="str">
        <f>IF(G84="Constant","N",IF(J84="Y","Y",""))</f>
        <v/>
      </c>
    </row>
    <row r="85" spans="2:13" x14ac:dyDescent="0.25">
      <c r="B85" t="s">
        <v>38</v>
      </c>
      <c r="C85" t="s">
        <v>227</v>
      </c>
      <c r="D85" t="s">
        <v>227</v>
      </c>
      <c r="E85" t="s">
        <v>402</v>
      </c>
      <c r="F85" t="s">
        <v>395</v>
      </c>
      <c r="G85" t="s">
        <v>274</v>
      </c>
      <c r="H85" t="str">
        <f>IF(G85="Local Date and Hour","Start Time of Interval",IF(OR(G85="Additional Info",G85="ID"),"Attribute", IF(G85="Constant","Constant",IF(OR(G85="Counter",G85="Incremental/Decremental"),"Counter",""))))</f>
        <v>Constant</v>
      </c>
      <c r="I85" t="str">
        <f>VLOOKUP(B85,'3. Data Sources'!$B$4:$E$5002,4,0)</f>
        <v>Y</v>
      </c>
      <c r="J85" t="str">
        <f>IF(OR(G85="Not Map",G85="Sequential"),"N",IF(TRIM(G85)&lt;&gt;"","Y",""))</f>
        <v>Y</v>
      </c>
      <c r="K85" t="str">
        <f>IF(G85="Constant","N",IF(J85="Y","Y",""))</f>
        <v>N</v>
      </c>
      <c r="M85" t="s">
        <v>425</v>
      </c>
    </row>
    <row r="86" spans="2:13" x14ac:dyDescent="0.25">
      <c r="B86" t="s">
        <v>38</v>
      </c>
      <c r="C86" t="s">
        <v>228</v>
      </c>
      <c r="D86" t="s">
        <v>228</v>
      </c>
      <c r="E86" t="s">
        <v>402</v>
      </c>
      <c r="F86" t="s">
        <v>395</v>
      </c>
      <c r="G86" t="s">
        <v>274</v>
      </c>
      <c r="H86" t="str">
        <f>IF(G86="Local Date and Hour","Start Time of Interval",IF(OR(G86="Additional Info",G86="ID"),"Attribute", IF(G86="Constant","Constant",IF(OR(G86="Counter",G86="Incremental/Decremental"),"Counter",""))))</f>
        <v>Constant</v>
      </c>
      <c r="I86" t="str">
        <f>VLOOKUP(B86,'3. Data Sources'!$B$4:$E$5002,4,0)</f>
        <v>Y</v>
      </c>
      <c r="J86" t="str">
        <f>IF(OR(G86="Not Map",G86="Sequential"),"N",IF(TRIM(G86)&lt;&gt;"","Y",""))</f>
        <v>Y</v>
      </c>
      <c r="K86" t="str">
        <f>IF(G86="Constant","N",IF(J86="Y","Y",""))</f>
        <v>N</v>
      </c>
      <c r="M86" t="s">
        <v>12038</v>
      </c>
    </row>
    <row r="87" spans="2:13" x14ac:dyDescent="0.25">
      <c r="B87" t="s">
        <v>38</v>
      </c>
      <c r="C87" t="s">
        <v>229</v>
      </c>
      <c r="D87" t="s">
        <v>229</v>
      </c>
      <c r="E87" t="s">
        <v>420</v>
      </c>
      <c r="F87" t="s">
        <v>396</v>
      </c>
      <c r="G87" t="s">
        <v>396</v>
      </c>
      <c r="H87" t="str">
        <f>IF(G87="Local Date and Hour","Start Time of Interval",IF(OR(G87="Additional Info",G87="ID"),"Attribute", IF(G87="Constant","Constant",IF(OR(G87="Counter",G87="Incremental/Decremental"),"Counter",""))))</f>
        <v>Attribute</v>
      </c>
      <c r="I87" t="str">
        <f>VLOOKUP(B87,'3. Data Sources'!$B$4:$E$5002,4,0)</f>
        <v>Y</v>
      </c>
      <c r="J87" t="str">
        <f>IF(OR(G87="Not Map",G87="Sequential"),"N",IF(TRIM(G87)&lt;&gt;"","Y",""))</f>
        <v>Y</v>
      </c>
      <c r="K87" t="str">
        <f>IF(G87="Constant","N",IF(J87="Y","Y",""))</f>
        <v>Y</v>
      </c>
      <c r="L87" t="s">
        <v>230</v>
      </c>
    </row>
    <row r="88" spans="2:13" x14ac:dyDescent="0.25">
      <c r="B88" t="s">
        <v>38</v>
      </c>
      <c r="C88" t="s">
        <v>231</v>
      </c>
      <c r="D88" t="s">
        <v>231</v>
      </c>
      <c r="E88" t="s">
        <v>420</v>
      </c>
      <c r="F88" t="s">
        <v>396</v>
      </c>
      <c r="G88" t="s">
        <v>396</v>
      </c>
      <c r="H88" t="str">
        <f>IF(G88="Local Date and Hour","Start Time of Interval",IF(OR(G88="Additional Info",G88="ID"),"Attribute", IF(G88="Constant","Constant",IF(OR(G88="Counter",G88="Incremental/Decremental"),"Counter",""))))</f>
        <v>Attribute</v>
      </c>
      <c r="I88" t="str">
        <f>VLOOKUP(B88,'3. Data Sources'!$B$4:$E$5002,4,0)</f>
        <v>Y</v>
      </c>
      <c r="J88" t="str">
        <f>IF(OR(G88="Not Map",G88="Sequential"),"N",IF(TRIM(G88)&lt;&gt;"","Y",""))</f>
        <v>Y</v>
      </c>
      <c r="K88" t="str">
        <f>IF(G88="Constant","N",IF(J88="Y","Y",""))</f>
        <v>Y</v>
      </c>
      <c r="L88" t="s">
        <v>232</v>
      </c>
    </row>
    <row r="89" spans="2:13" x14ac:dyDescent="0.25">
      <c r="B89" t="s">
        <v>38</v>
      </c>
      <c r="C89" t="s">
        <v>233</v>
      </c>
      <c r="D89" t="s">
        <v>233</v>
      </c>
      <c r="E89" t="s">
        <v>394</v>
      </c>
      <c r="F89" t="s">
        <v>396</v>
      </c>
      <c r="G89" t="s">
        <v>417</v>
      </c>
      <c r="H89" t="str">
        <f>IF(G89="Local Date and Hour","Start Time of Interval",IF(OR(G89="Additional Info",G89="ID"),"Attribute", IF(G89="Constant","Constant",IF(OR(G89="Counter",G89="Incremental/Decremental"),"Counter",""))))</f>
        <v/>
      </c>
      <c r="I89" t="str">
        <f>VLOOKUP(B89,'3. Data Sources'!$B$4:$E$5002,4,0)</f>
        <v>Y</v>
      </c>
      <c r="J89" t="str">
        <f>IF(OR(G89="Not Map",G89="Sequential"),"N",IF(TRIM(G89)&lt;&gt;"","Y",""))</f>
        <v>N</v>
      </c>
      <c r="K89" t="str">
        <f>IF(G89="Constant","N",IF(J89="Y","Y",""))</f>
        <v/>
      </c>
      <c r="L89" t="s">
        <v>234</v>
      </c>
    </row>
    <row r="90" spans="2:13" x14ac:dyDescent="0.25">
      <c r="B90" t="s">
        <v>38</v>
      </c>
      <c r="C90" t="s">
        <v>235</v>
      </c>
      <c r="D90" t="s">
        <v>235</v>
      </c>
      <c r="E90" t="s">
        <v>418</v>
      </c>
      <c r="F90" t="s">
        <v>396</v>
      </c>
      <c r="G90" t="s">
        <v>417</v>
      </c>
      <c r="H90" t="s">
        <v>415</v>
      </c>
      <c r="I90" t="str">
        <f>VLOOKUP(B90,'3. Data Sources'!$B$4:$E$5002,4,0)</f>
        <v>Y</v>
      </c>
      <c r="J90" t="str">
        <f>IF(OR(G90="Not Map",G90="Sequential"),"N",IF(TRIM(G90)&lt;&gt;"","Y",""))</f>
        <v>N</v>
      </c>
      <c r="K90" t="str">
        <f>IF(G90="Constant","N",IF(J90="Y","Y",""))</f>
        <v/>
      </c>
      <c r="L90" t="s">
        <v>236</v>
      </c>
    </row>
    <row r="91" spans="2:13" x14ac:dyDescent="0.25">
      <c r="B91" t="s">
        <v>38</v>
      </c>
      <c r="C91" t="s">
        <v>237</v>
      </c>
      <c r="D91" t="s">
        <v>426</v>
      </c>
      <c r="E91" t="s">
        <v>420</v>
      </c>
      <c r="F91" t="s">
        <v>396</v>
      </c>
      <c r="G91" t="s">
        <v>396</v>
      </c>
      <c r="H91" t="str">
        <f>IF(G91="Local Date and Hour","Start Time of Interval",IF(OR(G91="Additional Info",G91="ID"),"Attribute", IF(G91="Constant","Constant",IF(OR(G91="Counter",G91="Incremental/Decremental"),"Counter",""))))</f>
        <v>Attribute</v>
      </c>
      <c r="I91" t="str">
        <f>VLOOKUP(B91,'3. Data Sources'!$B$4:$E$5002,4,0)</f>
        <v>Y</v>
      </c>
      <c r="J91" t="str">
        <f>IF(OR(G91="Not Map",G91="Sequential"),"N",IF(TRIM(G91)&lt;&gt;"","Y",""))</f>
        <v>Y</v>
      </c>
      <c r="K91" t="str">
        <f>IF(G91="Constant","N",IF(J91="Y","Y",""))</f>
        <v>Y</v>
      </c>
      <c r="L91" t="s">
        <v>237</v>
      </c>
    </row>
    <row r="92" spans="2:13" x14ac:dyDescent="0.25">
      <c r="B92" t="s">
        <v>38</v>
      </c>
      <c r="C92" t="s">
        <v>238</v>
      </c>
      <c r="D92" t="s">
        <v>238</v>
      </c>
      <c r="E92" t="s">
        <v>420</v>
      </c>
      <c r="F92" t="s">
        <v>396</v>
      </c>
      <c r="G92" t="s">
        <v>396</v>
      </c>
      <c r="H92" t="str">
        <f>IF(G92="Local Date and Hour","Start Time of Interval",IF(OR(G92="Additional Info",G92="ID"),"Attribute", IF(G92="Constant","Constant",IF(OR(G92="Counter",G92="Incremental/Decremental"),"Counter",""))))</f>
        <v>Attribute</v>
      </c>
      <c r="I92" t="str">
        <f>VLOOKUP(B92,'3. Data Sources'!$B$4:$E$5002,4,0)</f>
        <v>Y</v>
      </c>
      <c r="J92" t="str">
        <f>IF(OR(G92="Not Map",G92="Sequential"),"N",IF(TRIM(G92)&lt;&gt;"","Y",""))</f>
        <v>Y</v>
      </c>
      <c r="K92" t="str">
        <f>IF(G92="Constant","N",IF(J92="Y","Y",""))</f>
        <v>Y</v>
      </c>
      <c r="L92" t="s">
        <v>239</v>
      </c>
    </row>
    <row r="93" spans="2:13" x14ac:dyDescent="0.25">
      <c r="B93" t="s">
        <v>38</v>
      </c>
      <c r="C93" t="s">
        <v>240</v>
      </c>
      <c r="D93" t="s">
        <v>240</v>
      </c>
      <c r="E93" t="s">
        <v>420</v>
      </c>
      <c r="F93" t="s">
        <v>396</v>
      </c>
      <c r="G93" t="s">
        <v>396</v>
      </c>
      <c r="H93" t="str">
        <f>IF(G93="Local Date and Hour","Start Time of Interval",IF(OR(G93="Additional Info",G93="ID"),"Attribute", IF(G93="Constant","Constant",IF(OR(G93="Counter",G93="Incremental/Decremental"),"Counter",""))))</f>
        <v>Attribute</v>
      </c>
      <c r="I93" t="str">
        <f>VLOOKUP(B93,'3. Data Sources'!$B$4:$E$5002,4,0)</f>
        <v>Y</v>
      </c>
      <c r="J93" t="str">
        <f>IF(OR(G93="Not Map",G93="Sequential"),"N",IF(TRIM(G93)&lt;&gt;"","Y",""))</f>
        <v>Y</v>
      </c>
      <c r="K93" t="str">
        <f>IF(G93="Constant","N",IF(J93="Y","Y",""))</f>
        <v>Y</v>
      </c>
      <c r="L93" t="s">
        <v>241</v>
      </c>
    </row>
    <row r="94" spans="2:13" x14ac:dyDescent="0.25">
      <c r="B94" t="s">
        <v>38</v>
      </c>
      <c r="C94" t="s">
        <v>242</v>
      </c>
      <c r="D94" t="s">
        <v>242</v>
      </c>
      <c r="E94" t="s">
        <v>394</v>
      </c>
      <c r="F94" t="s">
        <v>396</v>
      </c>
      <c r="G94" t="s">
        <v>417</v>
      </c>
      <c r="H94" t="s">
        <v>415</v>
      </c>
      <c r="I94" t="str">
        <f>VLOOKUP(B94,'3. Data Sources'!$B$4:$E$5002,4,0)</f>
        <v>Y</v>
      </c>
      <c r="J94" t="str">
        <f>IF(OR(G94="Not Map",G94="Sequential"),"N",IF(TRIM(G94)&lt;&gt;"","Y",""))</f>
        <v>N</v>
      </c>
      <c r="K94" t="str">
        <f>IF(G94="Constant","N",IF(J94="Y","Y",""))</f>
        <v/>
      </c>
      <c r="L94" t="s">
        <v>243</v>
      </c>
    </row>
    <row r="95" spans="2:13" x14ac:dyDescent="0.25">
      <c r="B95" t="s">
        <v>38</v>
      </c>
      <c r="C95" t="s">
        <v>244</v>
      </c>
      <c r="D95" t="s">
        <v>427</v>
      </c>
      <c r="E95" t="s">
        <v>400</v>
      </c>
      <c r="F95" t="s">
        <v>428</v>
      </c>
      <c r="G95" t="s">
        <v>6711</v>
      </c>
      <c r="H95" t="str">
        <f>IF(G95="Local Date and Hour","Start Time of Interval",IF(OR(G95="Additional Info",G95="ID"),"Attribute", IF(G95="Constant","Constant",IF(OR(G95="Counter",G95="Incremental/Decremental"),"Counter",""))))</f>
        <v>Counter</v>
      </c>
      <c r="I95" t="str">
        <f>VLOOKUP(B95,'3. Data Sources'!$B$4:$E$5002,4,0)</f>
        <v>Y</v>
      </c>
      <c r="J95" t="str">
        <f>IF(OR(G95="Not Map",G95="Sequential"),"N",IF(TRIM(G95)&lt;&gt;"","Y",""))</f>
        <v>Y</v>
      </c>
      <c r="K95" t="str">
        <f>IF(G95="Constant","N",IF(J95="Y","Y",""))</f>
        <v>Y</v>
      </c>
    </row>
    <row r="96" spans="2:13" x14ac:dyDescent="0.25">
      <c r="B96" t="s">
        <v>38</v>
      </c>
      <c r="C96" t="s">
        <v>245</v>
      </c>
      <c r="D96" t="s">
        <v>430</v>
      </c>
      <c r="E96" t="s">
        <v>400</v>
      </c>
      <c r="F96" t="s">
        <v>428</v>
      </c>
      <c r="G96" t="s">
        <v>429</v>
      </c>
      <c r="H96" t="str">
        <f>IF(G96="Local Date and Hour","Start Time of Interval",IF(OR(G96="Additional Info",G96="ID"),"Attribute", IF(G96="Constant","Constant",IF(OR(G96="Counter",G96="Incremental/Decremental"),"Counter",""))))</f>
        <v>Counter</v>
      </c>
      <c r="I96" t="str">
        <f>VLOOKUP(B96,'3. Data Sources'!$B$4:$E$5002,4,0)</f>
        <v>Y</v>
      </c>
      <c r="J96" t="str">
        <f>IF(OR(G96="Not Map",G96="Sequential"),"N",IF(TRIM(G96)&lt;&gt;"","Y",""))</f>
        <v>Y</v>
      </c>
      <c r="K96" t="str">
        <f>IF(G96="Constant","N",IF(J96="Y","Y",""))</f>
        <v>Y</v>
      </c>
    </row>
    <row r="97" spans="2:13" x14ac:dyDescent="0.25">
      <c r="B97" t="s">
        <v>38</v>
      </c>
      <c r="C97" t="s">
        <v>246</v>
      </c>
      <c r="D97" t="s">
        <v>431</v>
      </c>
      <c r="E97" t="s">
        <v>400</v>
      </c>
      <c r="F97" t="s">
        <v>428</v>
      </c>
      <c r="G97" t="s">
        <v>429</v>
      </c>
      <c r="H97" t="str">
        <f>IF(G97="Local Date and Hour","Start Time of Interval",IF(OR(G97="Additional Info",G97="ID"),"Attribute", IF(G97="Constant","Constant",IF(OR(G97="Counter",G97="Incremental/Decremental"),"Counter",""))))</f>
        <v>Counter</v>
      </c>
      <c r="I97" t="str">
        <f>VLOOKUP(B97,'3. Data Sources'!$B$4:$E$5002,4,0)</f>
        <v>Y</v>
      </c>
      <c r="J97" t="str">
        <f>IF(OR(G97="Not Map",G97="Sequential"),"N",IF(TRIM(G97)&lt;&gt;"","Y",""))</f>
        <v>Y</v>
      </c>
      <c r="K97" t="str">
        <f>IF(G97="Constant","N",IF(J97="Y","Y",""))</f>
        <v>Y</v>
      </c>
    </row>
    <row r="98" spans="2:13" x14ac:dyDescent="0.25">
      <c r="B98" t="s">
        <v>38</v>
      </c>
      <c r="C98" t="s">
        <v>247</v>
      </c>
      <c r="D98" t="s">
        <v>432</v>
      </c>
      <c r="E98" t="s">
        <v>400</v>
      </c>
      <c r="F98" t="s">
        <v>428</v>
      </c>
      <c r="G98" t="s">
        <v>429</v>
      </c>
      <c r="H98" t="str">
        <f>IF(G98="Local Date and Hour","Start Time of Interval",IF(OR(G98="Additional Info",G98="ID"),"Attribute", IF(G98="Constant","Constant",IF(OR(G98="Counter",G98="Incremental/Decremental"),"Counter",""))))</f>
        <v>Counter</v>
      </c>
      <c r="I98" t="str">
        <f>VLOOKUP(B98,'3. Data Sources'!$B$4:$E$5002,4,0)</f>
        <v>Y</v>
      </c>
      <c r="J98" t="str">
        <f>IF(OR(G98="Not Map",G98="Sequential"),"N",IF(TRIM(G98)&lt;&gt;"","Y",""))</f>
        <v>Y</v>
      </c>
      <c r="K98" t="str">
        <f>IF(G98="Constant","N",IF(J98="Y","Y",""))</f>
        <v>Y</v>
      </c>
    </row>
    <row r="99" spans="2:13" x14ac:dyDescent="0.25">
      <c r="B99" t="s">
        <v>38</v>
      </c>
      <c r="C99" t="s">
        <v>248</v>
      </c>
      <c r="D99" t="s">
        <v>433</v>
      </c>
      <c r="E99" t="s">
        <v>400</v>
      </c>
      <c r="F99" t="s">
        <v>428</v>
      </c>
      <c r="G99" t="s">
        <v>429</v>
      </c>
      <c r="H99" t="str">
        <f>IF(G99="Local Date and Hour","Start Time of Interval",IF(OR(G99="Additional Info",G99="ID"),"Attribute", IF(G99="Constant","Constant",IF(OR(G99="Counter",G99="Incremental/Decremental"),"Counter",""))))</f>
        <v>Counter</v>
      </c>
      <c r="I99" t="str">
        <f>VLOOKUP(B99,'3. Data Sources'!$B$4:$E$5002,4,0)</f>
        <v>Y</v>
      </c>
      <c r="J99" t="str">
        <f>IF(OR(G99="Not Map",G99="Sequential"),"N",IF(TRIM(G99)&lt;&gt;"","Y",""))</f>
        <v>Y</v>
      </c>
      <c r="K99" t="str">
        <f>IF(G99="Constant","N",IF(J99="Y","Y",""))</f>
        <v>Y</v>
      </c>
    </row>
    <row r="100" spans="2:13" x14ac:dyDescent="0.25">
      <c r="B100" t="s">
        <v>38</v>
      </c>
      <c r="C100" t="s">
        <v>249</v>
      </c>
      <c r="D100" t="s">
        <v>434</v>
      </c>
      <c r="E100" t="s">
        <v>400</v>
      </c>
      <c r="F100" t="s">
        <v>428</v>
      </c>
      <c r="G100" t="s">
        <v>429</v>
      </c>
      <c r="H100" t="str">
        <f>IF(G100="Local Date and Hour","Start Time of Interval",IF(OR(G100="Additional Info",G100="ID"),"Attribute", IF(G100="Constant","Constant",IF(OR(G100="Counter",G100="Incremental/Decremental"),"Counter",""))))</f>
        <v>Counter</v>
      </c>
      <c r="I100" t="str">
        <f>VLOOKUP(B100,'3. Data Sources'!$B$4:$E$5002,4,0)</f>
        <v>Y</v>
      </c>
      <c r="J100" t="str">
        <f>IF(OR(G100="Not Map",G100="Sequential"),"N",IF(TRIM(G100)&lt;&gt;"","Y",""))</f>
        <v>Y</v>
      </c>
      <c r="K100" t="str">
        <f>IF(G100="Constant","N",IF(J100="Y","Y",""))</f>
        <v>Y</v>
      </c>
    </row>
    <row r="101" spans="2:13" x14ac:dyDescent="0.25">
      <c r="B101" t="s">
        <v>38</v>
      </c>
      <c r="C101" t="s">
        <v>250</v>
      </c>
      <c r="D101" t="s">
        <v>435</v>
      </c>
      <c r="E101" t="s">
        <v>400</v>
      </c>
      <c r="F101" t="s">
        <v>428</v>
      </c>
      <c r="G101" t="s">
        <v>429</v>
      </c>
      <c r="H101" t="str">
        <f>IF(G101="Local Date and Hour","Start Time of Interval",IF(OR(G101="Additional Info",G101="ID"),"Attribute", IF(G101="Constant","Constant",IF(OR(G101="Counter",G101="Incremental/Decremental"),"Counter",""))))</f>
        <v>Counter</v>
      </c>
      <c r="I101" t="str">
        <f>VLOOKUP(B101,'3. Data Sources'!$B$4:$E$5002,4,0)</f>
        <v>Y</v>
      </c>
      <c r="J101" t="str">
        <f>IF(OR(G101="Not Map",G101="Sequential"),"N",IF(TRIM(G101)&lt;&gt;"","Y",""))</f>
        <v>Y</v>
      </c>
      <c r="K101" t="str">
        <f>IF(G101="Constant","N",IF(J101="Y","Y",""))</f>
        <v>Y</v>
      </c>
      <c r="L101" t="s">
        <v>251</v>
      </c>
    </row>
    <row r="102" spans="2:13" x14ac:dyDescent="0.25">
      <c r="B102" t="s">
        <v>38</v>
      </c>
      <c r="C102" t="s">
        <v>252</v>
      </c>
      <c r="D102" t="s">
        <v>252</v>
      </c>
      <c r="E102" t="s">
        <v>394</v>
      </c>
      <c r="F102" t="s">
        <v>436</v>
      </c>
      <c r="G102" t="s">
        <v>417</v>
      </c>
      <c r="H102" t="s">
        <v>415</v>
      </c>
      <c r="I102" t="str">
        <f>VLOOKUP(B102,'3. Data Sources'!$B$4:$E$5002,4,0)</f>
        <v>Y</v>
      </c>
      <c r="J102" t="str">
        <f>IF(OR(G102="Not Map",G102="Sequential"),"N",IF(TRIM(G102)&lt;&gt;"","Y",""))</f>
        <v>N</v>
      </c>
      <c r="K102" t="str">
        <f>IF(G102="Constant","N",IF(J102="Y","Y",""))</f>
        <v/>
      </c>
      <c r="L102" t="s">
        <v>253</v>
      </c>
    </row>
    <row r="103" spans="2:13" x14ac:dyDescent="0.25">
      <c r="B103" t="s">
        <v>38</v>
      </c>
      <c r="C103" t="s">
        <v>254</v>
      </c>
      <c r="D103" t="s">
        <v>254</v>
      </c>
      <c r="E103" t="s">
        <v>418</v>
      </c>
      <c r="F103" t="s">
        <v>436</v>
      </c>
      <c r="G103" t="s">
        <v>419</v>
      </c>
      <c r="H103" t="str">
        <f>IF(G103="Local Date and Hour","Start Time of Interval",IF(OR(G103="Additional Info",G103="ID"),"Attribute", IF(G103="Constant","Constant",IF(OR(G103="Counter",G103="Incremental/Decremental"),"Counter",""))))</f>
        <v>Start Time of Interval</v>
      </c>
      <c r="I103" t="str">
        <f>VLOOKUP(B103,'3. Data Sources'!$B$4:$E$5002,4,0)</f>
        <v>Y</v>
      </c>
      <c r="J103" t="str">
        <f>IF(OR(G103="Not Map",G103="Sequential"),"N",IF(TRIM(G103)&lt;&gt;"","Y",""))</f>
        <v>Y</v>
      </c>
      <c r="K103" t="str">
        <f>IF(G103="Constant","N",IF(J103="Y","Y",""))</f>
        <v>Y</v>
      </c>
      <c r="L103" t="s">
        <v>255</v>
      </c>
    </row>
    <row r="104" spans="2:13" hidden="1" x14ac:dyDescent="0.25">
      <c r="B104" t="s">
        <v>40</v>
      </c>
      <c r="C104" t="s">
        <v>227</v>
      </c>
      <c r="D104" t="s">
        <v>227</v>
      </c>
      <c r="E104" t="s">
        <v>402</v>
      </c>
      <c r="F104" t="s">
        <v>395</v>
      </c>
      <c r="G104" t="s">
        <v>274</v>
      </c>
      <c r="H104" t="str">
        <f>IF(G104="Local Date and Hour","Start Time of Interval",IF(OR(G104="Additional Info",G104="ID"),"Attribute", IF(G104="Constant","Constant",IF(OR(G104="Counter",G104="Incremental/Decremental"),"Counter",""))))</f>
        <v>Constant</v>
      </c>
      <c r="I104" t="str">
        <f>VLOOKUP(B104,'3. Data Sources'!$B$4:$E$5002,4,0)</f>
        <v>Y</v>
      </c>
      <c r="J104" t="str">
        <f>IF(OR(G104="Not Map",G104="Sequential"),"N",IF(TRIM(G104)&lt;&gt;"","Y",""))</f>
        <v>Y</v>
      </c>
      <c r="K104" t="str">
        <f>IF(G104="Constant","N",IF(J104="Y","Y",""))</f>
        <v>N</v>
      </c>
      <c r="M104" t="s">
        <v>425</v>
      </c>
    </row>
    <row r="105" spans="2:13" hidden="1" x14ac:dyDescent="0.25">
      <c r="B105" t="s">
        <v>40</v>
      </c>
      <c r="C105" t="s">
        <v>228</v>
      </c>
      <c r="D105" t="s">
        <v>228</v>
      </c>
      <c r="E105" t="s">
        <v>402</v>
      </c>
      <c r="F105" t="s">
        <v>395</v>
      </c>
      <c r="G105" t="s">
        <v>274</v>
      </c>
      <c r="H105" t="str">
        <f>IF(G105="Local Date and Hour","Start Time of Interval",IF(OR(G105="Additional Info",G105="ID"),"Attribute", IF(G105="Constant","Constant",IF(OR(G105="Counter",G105="Incremental/Decremental"),"Counter",""))))</f>
        <v>Constant</v>
      </c>
      <c r="I105" t="str">
        <f>VLOOKUP(B105,'3. Data Sources'!$B$4:$E$5002,4,0)</f>
        <v>Y</v>
      </c>
      <c r="J105" t="str">
        <f>IF(OR(G105="Not Map",G105="Sequential"),"N",IF(TRIM(G105)&lt;&gt;"","Y",""))</f>
        <v>Y</v>
      </c>
      <c r="K105" t="str">
        <f>IF(G105="Constant","N",IF(J105="Y","Y",""))</f>
        <v>N</v>
      </c>
      <c r="M105" t="s">
        <v>12038</v>
      </c>
    </row>
    <row r="106" spans="2:13" hidden="1" x14ac:dyDescent="0.25">
      <c r="B106" t="s">
        <v>40</v>
      </c>
      <c r="C106" t="s">
        <v>232</v>
      </c>
      <c r="D106" t="s">
        <v>437</v>
      </c>
      <c r="E106" t="s">
        <v>420</v>
      </c>
      <c r="F106" t="s">
        <v>396</v>
      </c>
      <c r="G106" t="s">
        <v>396</v>
      </c>
      <c r="H106" t="str">
        <f>IF(G106="Local Date and Hour","Start Time of Interval",IF(OR(G106="Additional Info",G106="ID"),"Attribute", IF(G106="Constant","Constant",IF(OR(G106="Counter",G106="Incremental/Decremental"),"Counter",""))))</f>
        <v>Attribute</v>
      </c>
      <c r="I106" t="str">
        <f>VLOOKUP(B106,'3. Data Sources'!$B$4:$E$5002,4,0)</f>
        <v>Y</v>
      </c>
      <c r="J106" t="str">
        <f>IF(OR(G106="Not Map",G106="Sequential"),"N",IF(TRIM(G106)&lt;&gt;"","Y",""))</f>
        <v>Y</v>
      </c>
      <c r="K106" t="str">
        <f>IF(G106="Constant","N",IF(J106="Y","Y",""))</f>
        <v>Y</v>
      </c>
      <c r="L106" t="s">
        <v>232</v>
      </c>
    </row>
    <row r="107" spans="2:13" hidden="1" x14ac:dyDescent="0.25">
      <c r="B107" t="s">
        <v>40</v>
      </c>
      <c r="C107" t="s">
        <v>233</v>
      </c>
      <c r="D107" t="s">
        <v>233</v>
      </c>
      <c r="E107" t="s">
        <v>394</v>
      </c>
      <c r="F107" t="s">
        <v>396</v>
      </c>
      <c r="G107" t="s">
        <v>417</v>
      </c>
      <c r="H107" t="str">
        <f>IF(G107="Local Date and Hour","Start Time of Interval",IF(OR(G107="Additional Info",G107="ID"),"Attribute", IF(G107="Constant","Constant",IF(OR(G107="Counter",G107="Incremental/Decremental"),"Counter",""))))</f>
        <v/>
      </c>
      <c r="I107" t="str">
        <f>VLOOKUP(B107,'3. Data Sources'!$B$4:$E$5002,4,0)</f>
        <v>Y</v>
      </c>
      <c r="J107" t="str">
        <f>IF(OR(G107="Not Map",G107="Sequential"),"N",IF(TRIM(G107)&lt;&gt;"","Y",""))</f>
        <v>N</v>
      </c>
      <c r="K107" t="str">
        <f>IF(G107="Constant","N",IF(J107="Y","Y",""))</f>
        <v/>
      </c>
      <c r="L107" t="s">
        <v>234</v>
      </c>
    </row>
    <row r="108" spans="2:13" hidden="1" x14ac:dyDescent="0.25">
      <c r="B108" t="s">
        <v>40</v>
      </c>
      <c r="C108" t="s">
        <v>235</v>
      </c>
      <c r="D108" t="s">
        <v>235</v>
      </c>
      <c r="E108" t="s">
        <v>418</v>
      </c>
      <c r="F108" t="s">
        <v>396</v>
      </c>
      <c r="G108" t="s">
        <v>417</v>
      </c>
      <c r="H108" t="s">
        <v>415</v>
      </c>
      <c r="I108" t="str">
        <f>VLOOKUP(B108,'3. Data Sources'!$B$4:$E$5002,4,0)</f>
        <v>Y</v>
      </c>
      <c r="J108" t="str">
        <f>IF(OR(G108="Not Map",G108="Sequential"),"N",IF(TRIM(G108)&lt;&gt;"","Y",""))</f>
        <v>N</v>
      </c>
      <c r="K108" t="str">
        <f>IF(G108="Constant","N",IF(J108="Y","Y",""))</f>
        <v/>
      </c>
      <c r="L108" t="s">
        <v>236</v>
      </c>
    </row>
    <row r="109" spans="2:13" hidden="1" x14ac:dyDescent="0.25">
      <c r="B109" t="s">
        <v>40</v>
      </c>
      <c r="C109" t="s">
        <v>237</v>
      </c>
      <c r="D109" t="s">
        <v>426</v>
      </c>
      <c r="E109" t="s">
        <v>420</v>
      </c>
      <c r="F109" t="s">
        <v>396</v>
      </c>
      <c r="G109" t="s">
        <v>396</v>
      </c>
      <c r="H109" t="str">
        <f>IF(G109="Local Date and Hour","Start Time of Interval",IF(OR(G109="Additional Info",G109="ID"),"Attribute", IF(G109="Constant","Constant",IF(OR(G109="Counter",G109="Incremental/Decremental"),"Counter",""))))</f>
        <v>Attribute</v>
      </c>
      <c r="I109" t="str">
        <f>VLOOKUP(B109,'3. Data Sources'!$B$4:$E$5002,4,0)</f>
        <v>Y</v>
      </c>
      <c r="J109" t="str">
        <f>IF(OR(G109="Not Map",G109="Sequential"),"N",IF(TRIM(G109)&lt;&gt;"","Y",""))</f>
        <v>Y</v>
      </c>
      <c r="K109" t="str">
        <f>IF(G109="Constant","N",IF(J109="Y","Y",""))</f>
        <v>Y</v>
      </c>
      <c r="L109" t="s">
        <v>237</v>
      </c>
    </row>
    <row r="110" spans="2:13" hidden="1" x14ac:dyDescent="0.25">
      <c r="B110" t="s">
        <v>40</v>
      </c>
      <c r="C110" t="s">
        <v>256</v>
      </c>
      <c r="D110" t="s">
        <v>256</v>
      </c>
      <c r="E110" t="s">
        <v>420</v>
      </c>
      <c r="F110" t="s">
        <v>396</v>
      </c>
      <c r="G110" t="s">
        <v>396</v>
      </c>
      <c r="H110" t="str">
        <f>IF(G110="Local Date and Hour","Start Time of Interval",IF(OR(G110="Additional Info",G110="ID"),"Attribute", IF(G110="Constant","Constant",IF(OR(G110="Counter",G110="Incremental/Decremental"),"Counter",""))))</f>
        <v>Attribute</v>
      </c>
      <c r="I110" t="str">
        <f>VLOOKUP(B110,'3. Data Sources'!$B$4:$E$5002,4,0)</f>
        <v>Y</v>
      </c>
      <c r="J110" t="str">
        <f>IF(OR(G110="Not Map",G110="Sequential"),"N",IF(TRIM(G110)&lt;&gt;"","Y",""))</f>
        <v>Y</v>
      </c>
      <c r="K110" t="str">
        <f>IF(G110="Constant","N",IF(J110="Y","Y",""))</f>
        <v>Y</v>
      </c>
      <c r="L110" t="s">
        <v>257</v>
      </c>
    </row>
    <row r="111" spans="2:13" hidden="1" x14ac:dyDescent="0.25">
      <c r="B111" t="s">
        <v>40</v>
      </c>
      <c r="C111" t="s">
        <v>258</v>
      </c>
      <c r="D111" t="s">
        <v>258</v>
      </c>
      <c r="E111" t="s">
        <v>420</v>
      </c>
      <c r="F111" t="s">
        <v>396</v>
      </c>
      <c r="G111" t="s">
        <v>396</v>
      </c>
      <c r="H111" t="str">
        <f>IF(G111="Local Date and Hour","Start Time of Interval",IF(OR(G111="Additional Info",G111="ID"),"Attribute", IF(G111="Constant","Constant",IF(OR(G111="Counter",G111="Incremental/Decremental"),"Counter",""))))</f>
        <v>Attribute</v>
      </c>
      <c r="I111" t="str">
        <f>VLOOKUP(B111,'3. Data Sources'!$B$4:$E$5002,4,0)</f>
        <v>Y</v>
      </c>
      <c r="J111" t="str">
        <f>IF(OR(G111="Not Map",G111="Sequential"),"N",IF(TRIM(G111)&lt;&gt;"","Y",""))</f>
        <v>Y</v>
      </c>
      <c r="K111" t="str">
        <f>IF(G111="Constant","N",IF(J111="Y","Y",""))</f>
        <v>Y</v>
      </c>
      <c r="L111" t="s">
        <v>239</v>
      </c>
    </row>
    <row r="112" spans="2:13" hidden="1" x14ac:dyDescent="0.25">
      <c r="B112" t="s">
        <v>40</v>
      </c>
      <c r="C112" t="s">
        <v>259</v>
      </c>
      <c r="D112" t="s">
        <v>438</v>
      </c>
      <c r="E112" t="s">
        <v>420</v>
      </c>
      <c r="F112" t="s">
        <v>396</v>
      </c>
      <c r="G112" t="s">
        <v>396</v>
      </c>
      <c r="H112" t="str">
        <f>IF(G112="Local Date and Hour","Start Time of Interval",IF(OR(G112="Additional Info",G112="ID"),"Attribute", IF(G112="Constant","Constant",IF(OR(G112="Counter",G112="Incremental/Decremental"),"Counter",""))))</f>
        <v>Attribute</v>
      </c>
      <c r="I112" t="str">
        <f>VLOOKUP(B112,'3. Data Sources'!$B$4:$E$5002,4,0)</f>
        <v>Y</v>
      </c>
      <c r="J112" t="str">
        <f>IF(OR(G112="Not Map",G112="Sequential"),"N",IF(TRIM(G112)&lt;&gt;"","Y",""))</f>
        <v>Y</v>
      </c>
      <c r="K112" t="str">
        <f>IF(G112="Constant","N",IF(J112="Y","Y",""))</f>
        <v>Y</v>
      </c>
      <c r="L112" t="s">
        <v>259</v>
      </c>
    </row>
    <row r="113" spans="2:12" hidden="1" x14ac:dyDescent="0.25">
      <c r="B113" t="s">
        <v>40</v>
      </c>
      <c r="C113" t="s">
        <v>260</v>
      </c>
      <c r="D113" t="s">
        <v>260</v>
      </c>
      <c r="E113" t="s">
        <v>420</v>
      </c>
      <c r="F113" t="s">
        <v>396</v>
      </c>
      <c r="G113" t="s">
        <v>396</v>
      </c>
      <c r="H113" t="str">
        <f>IF(G113="Local Date and Hour","Start Time of Interval",IF(OR(G113="Additional Info",G113="ID"),"Attribute", IF(G113="Constant","Constant",IF(OR(G113="Counter",G113="Incremental/Decremental"),"Counter",""))))</f>
        <v>Attribute</v>
      </c>
      <c r="I113" t="str">
        <f>VLOOKUP(B113,'3. Data Sources'!$B$4:$E$5002,4,0)</f>
        <v>Y</v>
      </c>
      <c r="J113" t="str">
        <f>IF(OR(G113="Not Map",G113="Sequential"),"N",IF(TRIM(G113)&lt;&gt;"","Y",""))</f>
        <v>Y</v>
      </c>
      <c r="K113" t="str">
        <f>IF(G113="Constant","N",IF(J113="Y","Y",""))</f>
        <v>Y</v>
      </c>
      <c r="L113" t="s">
        <v>241</v>
      </c>
    </row>
    <row r="114" spans="2:12" hidden="1" x14ac:dyDescent="0.25">
      <c r="B114" t="s">
        <v>40</v>
      </c>
      <c r="C114" t="s">
        <v>242</v>
      </c>
      <c r="D114" t="s">
        <v>242</v>
      </c>
      <c r="E114" t="s">
        <v>394</v>
      </c>
      <c r="F114" t="s">
        <v>396</v>
      </c>
      <c r="G114" t="s">
        <v>417</v>
      </c>
      <c r="H114" t="s">
        <v>415</v>
      </c>
      <c r="I114" t="str">
        <f>VLOOKUP(B114,'3. Data Sources'!$B$4:$E$5002,4,0)</f>
        <v>Y</v>
      </c>
      <c r="J114" t="str">
        <f>IF(OR(G114="Not Map",G114="Sequential"),"N",IF(TRIM(G114)&lt;&gt;"","Y",""))</f>
        <v>N</v>
      </c>
      <c r="K114" t="str">
        <f>IF(G114="Constant","N",IF(J114="Y","Y",""))</f>
        <v/>
      </c>
      <c r="L114" t="s">
        <v>243</v>
      </c>
    </row>
    <row r="115" spans="2:12" hidden="1" x14ac:dyDescent="0.25">
      <c r="B115" t="s">
        <v>40</v>
      </c>
      <c r="C115" t="s">
        <v>261</v>
      </c>
      <c r="D115" t="s">
        <v>439</v>
      </c>
      <c r="E115" t="s">
        <v>400</v>
      </c>
      <c r="F115" t="s">
        <v>428</v>
      </c>
      <c r="G115" t="s">
        <v>429</v>
      </c>
      <c r="H115" t="str">
        <f>IF(G115="Local Date and Hour","Start Time of Interval",IF(OR(G115="Additional Info",G115="ID"),"Attribute", IF(G115="Constant","Constant",IF(OR(G115="Counter",G115="Incremental/Decremental"),"Counter",""))))</f>
        <v>Counter</v>
      </c>
      <c r="I115" t="str">
        <f>VLOOKUP(B115,'3. Data Sources'!$B$4:$E$5002,4,0)</f>
        <v>Y</v>
      </c>
      <c r="J115" t="str">
        <f>IF(OR(G115="Not Map",G115="Sequential"),"N",IF(TRIM(G115)&lt;&gt;"","Y",""))</f>
        <v>Y</v>
      </c>
      <c r="K115" t="str">
        <f>IF(G115="Constant","N",IF(J115="Y","Y",""))</f>
        <v>Y</v>
      </c>
    </row>
    <row r="116" spans="2:12" hidden="1" x14ac:dyDescent="0.25">
      <c r="B116" t="s">
        <v>40</v>
      </c>
      <c r="C116" t="s">
        <v>262</v>
      </c>
      <c r="D116" t="s">
        <v>440</v>
      </c>
      <c r="E116" t="s">
        <v>400</v>
      </c>
      <c r="F116" t="s">
        <v>428</v>
      </c>
      <c r="G116" t="s">
        <v>429</v>
      </c>
      <c r="H116" t="str">
        <f>IF(G116="Local Date and Hour","Start Time of Interval",IF(OR(G116="Additional Info",G116="ID"),"Attribute", IF(G116="Constant","Constant",IF(OR(G116="Counter",G116="Incremental/Decremental"),"Counter",""))))</f>
        <v>Counter</v>
      </c>
      <c r="I116" t="str">
        <f>VLOOKUP(B116,'3. Data Sources'!$B$4:$E$5002,4,0)</f>
        <v>Y</v>
      </c>
      <c r="J116" t="str">
        <f>IF(OR(G116="Not Map",G116="Sequential"),"N",IF(TRIM(G116)&lt;&gt;"","Y",""))</f>
        <v>Y</v>
      </c>
      <c r="K116" t="str">
        <f>IF(G116="Constant","N",IF(J116="Y","Y",""))</f>
        <v>Y</v>
      </c>
    </row>
    <row r="117" spans="2:12" hidden="1" x14ac:dyDescent="0.25">
      <c r="B117" t="s">
        <v>40</v>
      </c>
      <c r="C117" t="s">
        <v>263</v>
      </c>
      <c r="D117" t="s">
        <v>441</v>
      </c>
      <c r="E117" t="s">
        <v>400</v>
      </c>
      <c r="F117" t="s">
        <v>428</v>
      </c>
      <c r="G117" t="s">
        <v>429</v>
      </c>
      <c r="H117" t="str">
        <f>IF(G117="Local Date and Hour","Start Time of Interval",IF(OR(G117="Additional Info",G117="ID"),"Attribute", IF(G117="Constant","Constant",IF(OR(G117="Counter",G117="Incremental/Decremental"),"Counter",""))))</f>
        <v>Counter</v>
      </c>
      <c r="I117" t="str">
        <f>VLOOKUP(B117,'3. Data Sources'!$B$4:$E$5002,4,0)</f>
        <v>Y</v>
      </c>
      <c r="J117" t="str">
        <f>IF(OR(G117="Not Map",G117="Sequential"),"N",IF(TRIM(G117)&lt;&gt;"","Y",""))</f>
        <v>Y</v>
      </c>
      <c r="K117" t="str">
        <f>IF(G117="Constant","N",IF(J117="Y","Y",""))</f>
        <v>Y</v>
      </c>
    </row>
    <row r="118" spans="2:12" hidden="1" x14ac:dyDescent="0.25">
      <c r="B118" t="s">
        <v>40</v>
      </c>
      <c r="C118" t="s">
        <v>264</v>
      </c>
      <c r="D118" t="s">
        <v>442</v>
      </c>
      <c r="E118" t="s">
        <v>400</v>
      </c>
      <c r="F118" t="s">
        <v>428</v>
      </c>
      <c r="G118" t="s">
        <v>429</v>
      </c>
      <c r="H118" t="str">
        <f>IF(G118="Local Date and Hour","Start Time of Interval",IF(OR(G118="Additional Info",G118="ID"),"Attribute", IF(G118="Constant","Constant",IF(OR(G118="Counter",G118="Incremental/Decremental"),"Counter",""))))</f>
        <v>Counter</v>
      </c>
      <c r="I118" t="str">
        <f>VLOOKUP(B118,'3. Data Sources'!$B$4:$E$5002,4,0)</f>
        <v>Y</v>
      </c>
      <c r="J118" t="str">
        <f>IF(OR(G118="Not Map",G118="Sequential"),"N",IF(TRIM(G118)&lt;&gt;"","Y",""))</f>
        <v>Y</v>
      </c>
      <c r="K118" t="str">
        <f>IF(G118="Constant","N",IF(J118="Y","Y",""))</f>
        <v>Y</v>
      </c>
    </row>
    <row r="119" spans="2:12" hidden="1" x14ac:dyDescent="0.25">
      <c r="B119" t="s">
        <v>40</v>
      </c>
      <c r="C119" t="s">
        <v>265</v>
      </c>
      <c r="D119" t="s">
        <v>443</v>
      </c>
      <c r="E119" t="s">
        <v>400</v>
      </c>
      <c r="F119" t="s">
        <v>428</v>
      </c>
      <c r="G119" t="s">
        <v>429</v>
      </c>
      <c r="H119" t="str">
        <f>IF(G119="Local Date and Hour","Start Time of Interval",IF(OR(G119="Additional Info",G119="ID"),"Attribute", IF(G119="Constant","Constant",IF(OR(G119="Counter",G119="Incremental/Decremental"),"Counter",""))))</f>
        <v>Counter</v>
      </c>
      <c r="I119" t="str">
        <f>VLOOKUP(B119,'3. Data Sources'!$B$4:$E$5002,4,0)</f>
        <v>Y</v>
      </c>
      <c r="J119" t="str">
        <f>IF(OR(G119="Not Map",G119="Sequential"),"N",IF(TRIM(G119)&lt;&gt;"","Y",""))</f>
        <v>Y</v>
      </c>
      <c r="K119" t="str">
        <f>IF(G119="Constant","N",IF(J119="Y","Y",""))</f>
        <v>Y</v>
      </c>
    </row>
    <row r="120" spans="2:12" hidden="1" x14ac:dyDescent="0.25">
      <c r="B120" t="s">
        <v>40</v>
      </c>
      <c r="C120" t="s">
        <v>266</v>
      </c>
      <c r="D120" t="s">
        <v>444</v>
      </c>
      <c r="E120" t="s">
        <v>400</v>
      </c>
      <c r="F120" t="s">
        <v>428</v>
      </c>
      <c r="G120" t="s">
        <v>429</v>
      </c>
      <c r="H120" t="str">
        <f>IF(G120="Local Date and Hour","Start Time of Interval",IF(OR(G120="Additional Info",G120="ID"),"Attribute", IF(G120="Constant","Constant",IF(OR(G120="Counter",G120="Incremental/Decremental"),"Counter",""))))</f>
        <v>Counter</v>
      </c>
      <c r="I120" t="str">
        <f>VLOOKUP(B120,'3. Data Sources'!$B$4:$E$5002,4,0)</f>
        <v>Y</v>
      </c>
      <c r="J120" t="str">
        <f>IF(OR(G120="Not Map",G120="Sequential"),"N",IF(TRIM(G120)&lt;&gt;"","Y",""))</f>
        <v>Y</v>
      </c>
      <c r="K120" t="str">
        <f>IF(G120="Constant","N",IF(J120="Y","Y",""))</f>
        <v>Y</v>
      </c>
    </row>
    <row r="121" spans="2:12" hidden="1" x14ac:dyDescent="0.25">
      <c r="B121" t="s">
        <v>40</v>
      </c>
      <c r="C121" t="s">
        <v>267</v>
      </c>
      <c r="D121" t="s">
        <v>445</v>
      </c>
      <c r="E121" t="s">
        <v>400</v>
      </c>
      <c r="F121" t="s">
        <v>428</v>
      </c>
      <c r="G121" t="s">
        <v>429</v>
      </c>
      <c r="H121" t="str">
        <f>IF(G121="Local Date and Hour","Start Time of Interval",IF(OR(G121="Additional Info",G121="ID"),"Attribute", IF(G121="Constant","Constant",IF(OR(G121="Counter",G121="Incremental/Decremental"),"Counter",""))))</f>
        <v>Counter</v>
      </c>
      <c r="I121" t="str">
        <f>VLOOKUP(B121,'3. Data Sources'!$B$4:$E$5002,4,0)</f>
        <v>Y</v>
      </c>
      <c r="J121" t="str">
        <f>IF(OR(G121="Not Map",G121="Sequential"),"N",IF(TRIM(G121)&lt;&gt;"","Y",""))</f>
        <v>Y</v>
      </c>
      <c r="K121" t="str">
        <f>IF(G121="Constant","N",IF(J121="Y","Y",""))</f>
        <v>Y</v>
      </c>
    </row>
    <row r="122" spans="2:12" hidden="1" x14ac:dyDescent="0.25">
      <c r="B122" t="s">
        <v>40</v>
      </c>
      <c r="C122" t="s">
        <v>268</v>
      </c>
      <c r="D122" t="s">
        <v>446</v>
      </c>
      <c r="E122" t="s">
        <v>400</v>
      </c>
      <c r="F122" t="s">
        <v>428</v>
      </c>
      <c r="G122" t="s">
        <v>429</v>
      </c>
      <c r="H122" t="str">
        <f>IF(G122="Local Date and Hour","Start Time of Interval",IF(OR(G122="Additional Info",G122="ID"),"Attribute", IF(G122="Constant","Constant",IF(OR(G122="Counter",G122="Incremental/Decremental"),"Counter",""))))</f>
        <v>Counter</v>
      </c>
      <c r="I122" t="str">
        <f>VLOOKUP(B122,'3. Data Sources'!$B$4:$E$5002,4,0)</f>
        <v>Y</v>
      </c>
      <c r="J122" t="str">
        <f>IF(OR(G122="Not Map",G122="Sequential"),"N",IF(TRIM(G122)&lt;&gt;"","Y",""))</f>
        <v>Y</v>
      </c>
      <c r="K122" t="str">
        <f>IF(G122="Constant","N",IF(J122="Y","Y",""))</f>
        <v>Y</v>
      </c>
    </row>
    <row r="123" spans="2:12" hidden="1" x14ac:dyDescent="0.25">
      <c r="B123" t="s">
        <v>40</v>
      </c>
      <c r="C123" t="s">
        <v>269</v>
      </c>
      <c r="D123" t="s">
        <v>447</v>
      </c>
      <c r="E123" t="s">
        <v>400</v>
      </c>
      <c r="F123" t="s">
        <v>428</v>
      </c>
      <c r="G123" t="s">
        <v>429</v>
      </c>
      <c r="H123" t="str">
        <f>IF(G123="Local Date and Hour","Start Time of Interval",IF(OR(G123="Additional Info",G123="ID"),"Attribute", IF(G123="Constant","Constant",IF(OR(G123="Counter",G123="Incremental/Decremental"),"Counter",""))))</f>
        <v>Counter</v>
      </c>
      <c r="I123" t="str">
        <f>VLOOKUP(B123,'3. Data Sources'!$B$4:$E$5002,4,0)</f>
        <v>Y</v>
      </c>
      <c r="J123" t="str">
        <f>IF(OR(G123="Not Map",G123="Sequential"),"N",IF(TRIM(G123)&lt;&gt;"","Y",""))</f>
        <v>Y</v>
      </c>
      <c r="K123" t="str">
        <f>IF(G123="Constant","N",IF(J123="Y","Y",""))</f>
        <v>Y</v>
      </c>
    </row>
    <row r="124" spans="2:12" hidden="1" x14ac:dyDescent="0.25">
      <c r="B124" t="s">
        <v>40</v>
      </c>
      <c r="C124" t="s">
        <v>270</v>
      </c>
      <c r="D124" t="s">
        <v>448</v>
      </c>
      <c r="E124" t="s">
        <v>400</v>
      </c>
      <c r="F124" t="s">
        <v>428</v>
      </c>
      <c r="G124" t="s">
        <v>429</v>
      </c>
      <c r="H124" t="str">
        <f>IF(G124="Local Date and Hour","Start Time of Interval",IF(OR(G124="Additional Info",G124="ID"),"Attribute", IF(G124="Constant","Constant",IF(OR(G124="Counter",G124="Incremental/Decremental"),"Counter",""))))</f>
        <v>Counter</v>
      </c>
      <c r="I124" t="str">
        <f>VLOOKUP(B124,'3. Data Sources'!$B$4:$E$5002,4,0)</f>
        <v>Y</v>
      </c>
      <c r="J124" t="str">
        <f>IF(OR(G124="Not Map",G124="Sequential"),"N",IF(TRIM(G124)&lt;&gt;"","Y",""))</f>
        <v>Y</v>
      </c>
      <c r="K124" t="str">
        <f>IF(G124="Constant","N",IF(J124="Y","Y",""))</f>
        <v>Y</v>
      </c>
    </row>
    <row r="125" spans="2:12" hidden="1" x14ac:dyDescent="0.25">
      <c r="B125" t="s">
        <v>40</v>
      </c>
      <c r="C125" t="s">
        <v>271</v>
      </c>
      <c r="D125" t="s">
        <v>449</v>
      </c>
      <c r="E125" t="s">
        <v>400</v>
      </c>
      <c r="F125" t="s">
        <v>428</v>
      </c>
      <c r="G125" t="s">
        <v>429</v>
      </c>
      <c r="H125" t="str">
        <f>IF(G125="Local Date and Hour","Start Time of Interval",IF(OR(G125="Additional Info",G125="ID"),"Attribute", IF(G125="Constant","Constant",IF(OR(G125="Counter",G125="Incremental/Decremental"),"Counter",""))))</f>
        <v>Counter</v>
      </c>
      <c r="I125" t="str">
        <f>VLOOKUP(B125,'3. Data Sources'!$B$4:$E$5002,4,0)</f>
        <v>Y</v>
      </c>
      <c r="J125" t="str">
        <f>IF(OR(G125="Not Map",G125="Sequential"),"N",IF(TRIM(G125)&lt;&gt;"","Y",""))</f>
        <v>Y</v>
      </c>
      <c r="K125" t="str">
        <f>IF(G125="Constant","N",IF(J125="Y","Y",""))</f>
        <v>Y</v>
      </c>
    </row>
    <row r="126" spans="2:12" hidden="1" x14ac:dyDescent="0.25">
      <c r="B126" t="s">
        <v>40</v>
      </c>
      <c r="C126" t="s">
        <v>272</v>
      </c>
      <c r="D126" t="s">
        <v>450</v>
      </c>
      <c r="E126" t="s">
        <v>400</v>
      </c>
      <c r="F126" t="s">
        <v>428</v>
      </c>
      <c r="G126" t="s">
        <v>429</v>
      </c>
      <c r="H126" t="str">
        <f>IF(G126="Local Date and Hour","Start Time of Interval",IF(OR(G126="Additional Info",G126="ID"),"Attribute", IF(G126="Constant","Constant",IF(OR(G126="Counter",G126="Incremental/Decremental"),"Counter",""))))</f>
        <v>Counter</v>
      </c>
      <c r="I126" t="str">
        <f>VLOOKUP(B126,'3. Data Sources'!$B$4:$E$5002,4,0)</f>
        <v>Y</v>
      </c>
      <c r="J126" t="str">
        <f>IF(OR(G126="Not Map",G126="Sequential"),"N",IF(TRIM(G126)&lt;&gt;"","Y",""))</f>
        <v>Y</v>
      </c>
      <c r="K126" t="str">
        <f>IF(G126="Constant","N",IF(J126="Y","Y",""))</f>
        <v>Y</v>
      </c>
    </row>
    <row r="127" spans="2:12" hidden="1" x14ac:dyDescent="0.25">
      <c r="B127" t="s">
        <v>40</v>
      </c>
      <c r="C127" t="s">
        <v>273</v>
      </c>
      <c r="D127" t="s">
        <v>451</v>
      </c>
      <c r="E127" t="s">
        <v>400</v>
      </c>
      <c r="F127" t="s">
        <v>428</v>
      </c>
      <c r="G127" t="s">
        <v>429</v>
      </c>
      <c r="H127" t="str">
        <f>IF(G127="Local Date and Hour","Start Time of Interval",IF(OR(G127="Additional Info",G127="ID"),"Attribute", IF(G127="Constant","Constant",IF(OR(G127="Counter",G127="Incremental/Decremental"),"Counter",""))))</f>
        <v>Counter</v>
      </c>
      <c r="I127" t="str">
        <f>VLOOKUP(B127,'3. Data Sources'!$B$4:$E$5002,4,0)</f>
        <v>Y</v>
      </c>
      <c r="J127" t="str">
        <f>IF(OR(G127="Not Map",G127="Sequential"),"N",IF(TRIM(G127)&lt;&gt;"","Y",""))</f>
        <v>Y</v>
      </c>
      <c r="K127" t="str">
        <f>IF(G127="Constant","N",IF(J127="Y","Y",""))</f>
        <v>Y</v>
      </c>
    </row>
    <row r="128" spans="2:12" hidden="1" x14ac:dyDescent="0.25">
      <c r="B128" t="s">
        <v>40</v>
      </c>
      <c r="C128" t="s">
        <v>250</v>
      </c>
      <c r="D128" t="s">
        <v>435</v>
      </c>
      <c r="E128" t="s">
        <v>400</v>
      </c>
      <c r="F128" t="s">
        <v>428</v>
      </c>
      <c r="G128" t="s">
        <v>429</v>
      </c>
      <c r="H128" t="str">
        <f>IF(G128="Local Date and Hour","Start Time of Interval",IF(OR(G128="Additional Info",G128="ID"),"Attribute", IF(G128="Constant","Constant",IF(OR(G128="Counter",G128="Incremental/Decremental"),"Counter",""))))</f>
        <v>Counter</v>
      </c>
      <c r="I128" t="str">
        <f>VLOOKUP(B128,'3. Data Sources'!$B$4:$E$5002,4,0)</f>
        <v>Y</v>
      </c>
      <c r="J128" t="str">
        <f>IF(OR(G128="Not Map",G128="Sequential"),"N",IF(TRIM(G128)&lt;&gt;"","Y",""))</f>
        <v>Y</v>
      </c>
      <c r="K128" t="str">
        <f>IF(G128="Constant","N",IF(J128="Y","Y",""))</f>
        <v>Y</v>
      </c>
      <c r="L128" t="s">
        <v>251</v>
      </c>
    </row>
    <row r="129" spans="2:13" hidden="1" x14ac:dyDescent="0.25">
      <c r="B129" t="s">
        <v>40</v>
      </c>
      <c r="C129" t="s">
        <v>252</v>
      </c>
      <c r="D129" t="s">
        <v>252</v>
      </c>
      <c r="E129" t="s">
        <v>394</v>
      </c>
      <c r="F129" t="s">
        <v>436</v>
      </c>
      <c r="G129" t="s">
        <v>417</v>
      </c>
      <c r="H129" t="s">
        <v>415</v>
      </c>
      <c r="I129" t="str">
        <f>VLOOKUP(B129,'3. Data Sources'!$B$4:$E$5002,4,0)</f>
        <v>Y</v>
      </c>
      <c r="J129" t="str">
        <f>IF(OR(G129="Not Map",G129="Sequential"),"N",IF(TRIM(G129)&lt;&gt;"","Y",""))</f>
        <v>N</v>
      </c>
      <c r="K129" t="str">
        <f>IF(G129="Constant","N",IF(J129="Y","Y",""))</f>
        <v/>
      </c>
      <c r="L129" t="s">
        <v>253</v>
      </c>
    </row>
    <row r="130" spans="2:13" hidden="1" x14ac:dyDescent="0.25">
      <c r="B130" t="s">
        <v>40</v>
      </c>
      <c r="C130" t="s">
        <v>254</v>
      </c>
      <c r="D130" t="s">
        <v>254</v>
      </c>
      <c r="E130" t="s">
        <v>418</v>
      </c>
      <c r="F130" t="s">
        <v>436</v>
      </c>
      <c r="G130" t="s">
        <v>419</v>
      </c>
      <c r="H130" t="str">
        <f>IF(G130="Local Date and Hour","Start Time of Interval",IF(OR(G130="Additional Info",G130="ID"),"Attribute", IF(G130="Constant","Constant",IF(OR(G130="Counter",G130="Incremental/Decremental"),"Counter",""))))</f>
        <v>Start Time of Interval</v>
      </c>
      <c r="I130" t="str">
        <f>VLOOKUP(B130,'3. Data Sources'!$B$4:$E$5002,4,0)</f>
        <v>Y</v>
      </c>
      <c r="J130" t="str">
        <f>IF(OR(G130="Not Map",G130="Sequential"),"N",IF(TRIM(G130)&lt;&gt;"","Y",""))</f>
        <v>Y</v>
      </c>
      <c r="K130" t="str">
        <f>IF(G130="Constant","N",IF(J130="Y","Y",""))</f>
        <v>Y</v>
      </c>
      <c r="L130" t="s">
        <v>255</v>
      </c>
    </row>
    <row r="131" spans="2:13" hidden="1" x14ac:dyDescent="0.25">
      <c r="B131" t="s">
        <v>42</v>
      </c>
      <c r="C131" t="s">
        <v>227</v>
      </c>
      <c r="D131" t="s">
        <v>227</v>
      </c>
      <c r="E131" t="s">
        <v>402</v>
      </c>
      <c r="F131" t="s">
        <v>395</v>
      </c>
      <c r="G131" t="s">
        <v>274</v>
      </c>
      <c r="H131" t="str">
        <f>IF(G131="Local Date and Hour","Start Time of Interval",IF(OR(G131="Additional Info",G131="ID"),"Attribute", IF(G131="Constant","Constant",IF(OR(G131="Counter",G131="Incremental/Decremental"),"Counter",""))))</f>
        <v>Constant</v>
      </c>
      <c r="I131" t="str">
        <f>VLOOKUP(B131,'3. Data Sources'!$B$4:$E$5002,4,0)</f>
        <v>Y</v>
      </c>
      <c r="J131" t="str">
        <f>IF(OR(G131="Not Map",G131="Sequential"),"N",IF(TRIM(G131)&lt;&gt;"","Y",""))</f>
        <v>Y</v>
      </c>
      <c r="K131" t="str">
        <f>IF(G131="Constant","N",IF(J131="Y","Y",""))</f>
        <v>N</v>
      </c>
      <c r="M131" t="s">
        <v>425</v>
      </c>
    </row>
    <row r="132" spans="2:13" hidden="1" x14ac:dyDescent="0.25">
      <c r="B132" t="s">
        <v>42</v>
      </c>
      <c r="C132" t="s">
        <v>228</v>
      </c>
      <c r="D132" t="s">
        <v>228</v>
      </c>
      <c r="E132" t="s">
        <v>402</v>
      </c>
      <c r="F132" t="s">
        <v>395</v>
      </c>
      <c r="G132" t="s">
        <v>274</v>
      </c>
      <c r="H132" t="str">
        <f>IF(G132="Local Date and Hour","Start Time of Interval",IF(OR(G132="Additional Info",G132="ID"),"Attribute", IF(G132="Constant","Constant",IF(OR(G132="Counter",G132="Incremental/Decremental"),"Counter",""))))</f>
        <v>Constant</v>
      </c>
      <c r="I132" t="str">
        <f>VLOOKUP(B132,'3. Data Sources'!$B$4:$E$5002,4,0)</f>
        <v>Y</v>
      </c>
      <c r="J132" t="str">
        <f>IF(OR(G132="Not Map",G132="Sequential"),"N",IF(TRIM(G132)&lt;&gt;"","Y",""))</f>
        <v>Y</v>
      </c>
      <c r="K132" t="str">
        <f>IF(G132="Constant","N",IF(J132="Y","Y",""))</f>
        <v>N</v>
      </c>
      <c r="M132" t="s">
        <v>12038</v>
      </c>
    </row>
    <row r="133" spans="2:13" hidden="1" x14ac:dyDescent="0.25">
      <c r="B133" t="s">
        <v>42</v>
      </c>
      <c r="C133" t="s">
        <v>233</v>
      </c>
      <c r="D133" t="s">
        <v>233</v>
      </c>
      <c r="E133" t="s">
        <v>394</v>
      </c>
      <c r="F133" t="s">
        <v>396</v>
      </c>
      <c r="G133" t="s">
        <v>417</v>
      </c>
      <c r="H133" t="str">
        <f>IF(G133="Local Date and Hour","Start Time of Interval",IF(OR(G133="Additional Info",G133="ID"),"Attribute", IF(G133="Constant","Constant",IF(OR(G133="Counter",G133="Incremental/Decremental"),"Counter",""))))</f>
        <v/>
      </c>
      <c r="I133" t="str">
        <f>VLOOKUP(B133,'3. Data Sources'!$B$4:$E$5002,4,0)</f>
        <v>Y</v>
      </c>
      <c r="J133" t="str">
        <f>IF(OR(G133="Not Map",G133="Sequential"),"N",IF(TRIM(G133)&lt;&gt;"","Y",""))</f>
        <v>N</v>
      </c>
      <c r="K133" t="str">
        <f>IF(G133="Constant","N",IF(J133="Y","Y",""))</f>
        <v/>
      </c>
      <c r="L133" t="s">
        <v>234</v>
      </c>
    </row>
    <row r="134" spans="2:13" hidden="1" x14ac:dyDescent="0.25">
      <c r="B134" t="s">
        <v>42</v>
      </c>
      <c r="C134" t="s">
        <v>235</v>
      </c>
      <c r="D134" t="s">
        <v>235</v>
      </c>
      <c r="E134" t="s">
        <v>418</v>
      </c>
      <c r="F134" t="s">
        <v>396</v>
      </c>
      <c r="G134" t="s">
        <v>417</v>
      </c>
      <c r="H134" t="str">
        <f>IF(G134="Local Date and Hour","Start Time of Interval",IF(OR(G134="Additional Info",G134="ID"),"Attribute", IF(G134="Constant","Constant",IF(OR(G134="Counter",G134="Incremental/Decremental"),"Counter",""))))</f>
        <v/>
      </c>
      <c r="I134" t="str">
        <f>VLOOKUP(B134,'3. Data Sources'!$B$4:$E$5002,4,0)</f>
        <v>Y</v>
      </c>
      <c r="J134" t="str">
        <f>IF(OR(G134="Not Map",G134="Sequential"),"N",IF(TRIM(G134)&lt;&gt;"","Y",""))</f>
        <v>N</v>
      </c>
      <c r="K134" t="str">
        <f>IF(G134="Constant","N",IF(J134="Y","Y",""))</f>
        <v/>
      </c>
      <c r="L134" t="s">
        <v>236</v>
      </c>
    </row>
    <row r="135" spans="2:13" hidden="1" x14ac:dyDescent="0.25">
      <c r="B135" t="s">
        <v>42</v>
      </c>
      <c r="C135" t="s">
        <v>275</v>
      </c>
      <c r="D135" t="s">
        <v>275</v>
      </c>
      <c r="E135" t="s">
        <v>420</v>
      </c>
      <c r="F135" t="s">
        <v>396</v>
      </c>
      <c r="G135" t="s">
        <v>396</v>
      </c>
      <c r="H135" t="str">
        <f>IF(G135="Local Date and Hour","Start Time of Interval",IF(OR(G135="Additional Info",G135="ID"),"Attribute", IF(G135="Constant","Constant",IF(OR(G135="Counter",G135="Incremental/Decremental"),"Counter",""))))</f>
        <v>Attribute</v>
      </c>
      <c r="I135" t="str">
        <f>VLOOKUP(B135,'3. Data Sources'!$B$4:$E$5002,4,0)</f>
        <v>Y</v>
      </c>
      <c r="J135" t="str">
        <f>IF(OR(G135="Not Map",G135="Sequential"),"N",IF(TRIM(G135)&lt;&gt;"","Y",""))</f>
        <v>Y</v>
      </c>
      <c r="K135" t="str">
        <f>IF(G135="Constant","N",IF(J135="Y","Y",""))</f>
        <v>Y</v>
      </c>
    </row>
    <row r="136" spans="2:13" hidden="1" x14ac:dyDescent="0.25">
      <c r="B136" t="s">
        <v>42</v>
      </c>
      <c r="C136" t="s">
        <v>237</v>
      </c>
      <c r="D136" t="s">
        <v>426</v>
      </c>
      <c r="E136" t="s">
        <v>420</v>
      </c>
      <c r="F136" t="s">
        <v>396</v>
      </c>
      <c r="G136" t="s">
        <v>396</v>
      </c>
      <c r="H136" t="str">
        <f>IF(G136="Local Date and Hour","Start Time of Interval",IF(OR(G136="Additional Info",G136="ID"),"Attribute", IF(G136="Constant","Constant",IF(OR(G136="Counter",G136="Incremental/Decremental"),"Counter",""))))</f>
        <v>Attribute</v>
      </c>
      <c r="I136" t="str">
        <f>VLOOKUP(B136,'3. Data Sources'!$B$4:$E$5002,4,0)</f>
        <v>Y</v>
      </c>
      <c r="J136" t="str">
        <f>IF(OR(G136="Not Map",G136="Sequential"),"N",IF(TRIM(G136)&lt;&gt;"","Y",""))</f>
        <v>Y</v>
      </c>
      <c r="K136" t="str">
        <f>IF(G136="Constant","N",IF(J136="Y","Y",""))</f>
        <v>Y</v>
      </c>
      <c r="L136" t="s">
        <v>237</v>
      </c>
    </row>
    <row r="137" spans="2:13" hidden="1" x14ac:dyDescent="0.25">
      <c r="B137" t="s">
        <v>42</v>
      </c>
      <c r="C137" t="s">
        <v>242</v>
      </c>
      <c r="D137" t="s">
        <v>242</v>
      </c>
      <c r="E137" t="s">
        <v>394</v>
      </c>
      <c r="F137" t="s">
        <v>396</v>
      </c>
      <c r="G137" t="s">
        <v>417</v>
      </c>
      <c r="H137" t="str">
        <f>IF(G137="Local Date and Hour","Start Time of Interval",IF(OR(G137="Additional Info",G137="ID"),"Attribute", IF(G137="Constant","Constant",IF(OR(G137="Counter",G137="Incremental/Decremental"),"Counter",""))))</f>
        <v/>
      </c>
      <c r="I137" t="str">
        <f>VLOOKUP(B137,'3. Data Sources'!$B$4:$E$5002,4,0)</f>
        <v>Y</v>
      </c>
      <c r="J137" t="str">
        <f>IF(OR(G137="Not Map",G137="Sequential"),"N",IF(TRIM(G137)&lt;&gt;"","Y",""))</f>
        <v>N</v>
      </c>
      <c r="K137" t="str">
        <f>IF(G137="Constant","N",IF(J137="Y","Y",""))</f>
        <v/>
      </c>
    </row>
    <row r="138" spans="2:13" hidden="1" x14ac:dyDescent="0.25">
      <c r="B138" t="s">
        <v>42</v>
      </c>
      <c r="C138" t="s">
        <v>276</v>
      </c>
      <c r="D138" t="s">
        <v>452</v>
      </c>
      <c r="E138" t="s">
        <v>400</v>
      </c>
      <c r="F138" t="s">
        <v>428</v>
      </c>
      <c r="G138" t="s">
        <v>429</v>
      </c>
      <c r="H138" t="str">
        <f>IF(G138="Local Date and Hour","Start Time of Interval",IF(OR(G138="Additional Info",G138="ID"),"Attribute", IF(G138="Constant","Constant",IF(OR(G138="Counter",G138="Incremental/Decremental"),"Counter",""))))</f>
        <v>Counter</v>
      </c>
      <c r="I138" t="str">
        <f>VLOOKUP(B138,'3. Data Sources'!$B$4:$E$5002,4,0)</f>
        <v>Y</v>
      </c>
      <c r="J138" t="str">
        <f>IF(OR(G138="Not Map",G138="Sequential"),"N",IF(TRIM(G138)&lt;&gt;"","Y",""))</f>
        <v>Y</v>
      </c>
      <c r="K138" t="str">
        <f>IF(G138="Constant","N",IF(J138="Y","Y",""))</f>
        <v>Y</v>
      </c>
    </row>
    <row r="139" spans="2:13" hidden="1" x14ac:dyDescent="0.25">
      <c r="B139" t="s">
        <v>42</v>
      </c>
      <c r="C139" t="s">
        <v>277</v>
      </c>
      <c r="D139" t="s">
        <v>453</v>
      </c>
      <c r="E139" t="s">
        <v>400</v>
      </c>
      <c r="F139" t="s">
        <v>428</v>
      </c>
      <c r="G139" t="s">
        <v>429</v>
      </c>
      <c r="H139" t="str">
        <f>IF(G139="Local Date and Hour","Start Time of Interval",IF(OR(G139="Additional Info",G139="ID"),"Attribute", IF(G139="Constant","Constant",IF(OR(G139="Counter",G139="Incremental/Decremental"),"Counter",""))))</f>
        <v>Counter</v>
      </c>
      <c r="I139" t="str">
        <f>VLOOKUP(B139,'3. Data Sources'!$B$4:$E$5002,4,0)</f>
        <v>Y</v>
      </c>
      <c r="J139" t="str">
        <f>IF(OR(G139="Not Map",G139="Sequential"),"N",IF(TRIM(G139)&lt;&gt;"","Y",""))</f>
        <v>Y</v>
      </c>
      <c r="K139" t="str">
        <f>IF(G139="Constant","N",IF(J139="Y","Y",""))</f>
        <v>Y</v>
      </c>
    </row>
    <row r="140" spans="2:13" hidden="1" x14ac:dyDescent="0.25">
      <c r="B140" t="s">
        <v>42</v>
      </c>
      <c r="C140" t="s">
        <v>278</v>
      </c>
      <c r="D140" t="s">
        <v>454</v>
      </c>
      <c r="E140" t="s">
        <v>400</v>
      </c>
      <c r="F140" t="s">
        <v>428</v>
      </c>
      <c r="G140" t="s">
        <v>429</v>
      </c>
      <c r="H140" t="str">
        <f>IF(G140="Local Date and Hour","Start Time of Interval",IF(OR(G140="Additional Info",G140="ID"),"Attribute", IF(G140="Constant","Constant",IF(OR(G140="Counter",G140="Incremental/Decremental"),"Counter",""))))</f>
        <v>Counter</v>
      </c>
      <c r="I140" t="str">
        <f>VLOOKUP(B140,'3. Data Sources'!$B$4:$E$5002,4,0)</f>
        <v>Y</v>
      </c>
      <c r="J140" t="str">
        <f>IF(OR(G140="Not Map",G140="Sequential"),"N",IF(TRIM(G140)&lt;&gt;"","Y",""))</f>
        <v>Y</v>
      </c>
      <c r="K140" t="str">
        <f>IF(G140="Constant","N",IF(J140="Y","Y",""))</f>
        <v>Y</v>
      </c>
    </row>
    <row r="141" spans="2:13" hidden="1" x14ac:dyDescent="0.25">
      <c r="B141" t="s">
        <v>42</v>
      </c>
      <c r="C141" t="s">
        <v>279</v>
      </c>
      <c r="D141" t="s">
        <v>455</v>
      </c>
      <c r="E141" t="s">
        <v>400</v>
      </c>
      <c r="F141" t="s">
        <v>428</v>
      </c>
      <c r="G141" t="s">
        <v>429</v>
      </c>
      <c r="H141" t="str">
        <f>IF(G141="Local Date and Hour","Start Time of Interval",IF(OR(G141="Additional Info",G141="ID"),"Attribute", IF(G141="Constant","Constant",IF(OR(G141="Counter",G141="Incremental/Decremental"),"Counter",""))))</f>
        <v>Counter</v>
      </c>
      <c r="I141" t="str">
        <f>VLOOKUP(B141,'3. Data Sources'!$B$4:$E$5002,4,0)</f>
        <v>Y</v>
      </c>
      <c r="J141" t="str">
        <f>IF(OR(G141="Not Map",G141="Sequential"),"N",IF(TRIM(G141)&lt;&gt;"","Y",""))</f>
        <v>Y</v>
      </c>
      <c r="K141" t="str">
        <f>IF(G141="Constant","N",IF(J141="Y","Y",""))</f>
        <v>Y</v>
      </c>
    </row>
    <row r="142" spans="2:13" hidden="1" x14ac:dyDescent="0.25">
      <c r="B142" t="s">
        <v>42</v>
      </c>
      <c r="C142" t="s">
        <v>280</v>
      </c>
      <c r="D142" t="s">
        <v>456</v>
      </c>
      <c r="E142" t="s">
        <v>400</v>
      </c>
      <c r="F142" t="s">
        <v>428</v>
      </c>
      <c r="G142" t="s">
        <v>429</v>
      </c>
      <c r="H142" t="str">
        <f>IF(G142="Local Date and Hour","Start Time of Interval",IF(OR(G142="Additional Info",G142="ID"),"Attribute", IF(G142="Constant","Constant",IF(OR(G142="Counter",G142="Incremental/Decremental"),"Counter",""))))</f>
        <v>Counter</v>
      </c>
      <c r="I142" t="str">
        <f>VLOOKUP(B142,'3. Data Sources'!$B$4:$E$5002,4,0)</f>
        <v>Y</v>
      </c>
      <c r="J142" t="str">
        <f>IF(OR(G142="Not Map",G142="Sequential"),"N",IF(TRIM(G142)&lt;&gt;"","Y",""))</f>
        <v>Y</v>
      </c>
      <c r="K142" t="str">
        <f>IF(G142="Constant","N",IF(J142="Y","Y",""))</f>
        <v>Y</v>
      </c>
    </row>
    <row r="143" spans="2:13" hidden="1" x14ac:dyDescent="0.25">
      <c r="B143" t="s">
        <v>42</v>
      </c>
      <c r="C143" t="s">
        <v>281</v>
      </c>
      <c r="D143" t="s">
        <v>457</v>
      </c>
      <c r="E143" t="s">
        <v>400</v>
      </c>
      <c r="F143" t="s">
        <v>428</v>
      </c>
      <c r="G143" t="s">
        <v>429</v>
      </c>
      <c r="H143" t="str">
        <f>IF(G143="Local Date and Hour","Start Time of Interval",IF(OR(G143="Additional Info",G143="ID"),"Attribute", IF(G143="Constant","Constant",IF(OR(G143="Counter",G143="Incremental/Decremental"),"Counter",""))))</f>
        <v>Counter</v>
      </c>
      <c r="I143" t="str">
        <f>VLOOKUP(B143,'3. Data Sources'!$B$4:$E$5002,4,0)</f>
        <v>Y</v>
      </c>
      <c r="J143" t="str">
        <f>IF(OR(G143="Not Map",G143="Sequential"),"N",IF(TRIM(G143)&lt;&gt;"","Y",""))</f>
        <v>Y</v>
      </c>
      <c r="K143" t="str">
        <f>IF(G143="Constant","N",IF(J143="Y","Y",""))</f>
        <v>Y</v>
      </c>
    </row>
    <row r="144" spans="2:13" hidden="1" x14ac:dyDescent="0.25">
      <c r="B144" t="s">
        <v>42</v>
      </c>
      <c r="C144" t="s">
        <v>282</v>
      </c>
      <c r="D144" t="s">
        <v>458</v>
      </c>
      <c r="E144" t="s">
        <v>400</v>
      </c>
      <c r="F144" t="s">
        <v>428</v>
      </c>
      <c r="G144" t="s">
        <v>429</v>
      </c>
      <c r="H144" t="str">
        <f>IF(G144="Local Date and Hour","Start Time of Interval",IF(OR(G144="Additional Info",G144="ID"),"Attribute", IF(G144="Constant","Constant",IF(OR(G144="Counter",G144="Incremental/Decremental"),"Counter",""))))</f>
        <v>Counter</v>
      </c>
      <c r="I144" t="str">
        <f>VLOOKUP(B144,'3. Data Sources'!$B$4:$E$5002,4,0)</f>
        <v>Y</v>
      </c>
      <c r="J144" t="str">
        <f>IF(OR(G144="Not Map",G144="Sequential"),"N",IF(TRIM(G144)&lt;&gt;"","Y",""))</f>
        <v>Y</v>
      </c>
      <c r="K144" t="str">
        <f>IF(G144="Constant","N",IF(J144="Y","Y",""))</f>
        <v>Y</v>
      </c>
    </row>
    <row r="145" spans="2:13" hidden="1" x14ac:dyDescent="0.25">
      <c r="B145" t="s">
        <v>42</v>
      </c>
      <c r="C145" t="s">
        <v>283</v>
      </c>
      <c r="D145" t="s">
        <v>459</v>
      </c>
      <c r="E145" t="s">
        <v>400</v>
      </c>
      <c r="F145" t="s">
        <v>428</v>
      </c>
      <c r="G145" t="s">
        <v>429</v>
      </c>
      <c r="H145" t="str">
        <f>IF(G145="Local Date and Hour","Start Time of Interval",IF(OR(G145="Additional Info",G145="ID"),"Attribute", IF(G145="Constant","Constant",IF(OR(G145="Counter",G145="Incremental/Decremental"),"Counter",""))))</f>
        <v>Counter</v>
      </c>
      <c r="I145" t="str">
        <f>VLOOKUP(B145,'3. Data Sources'!$B$4:$E$5002,4,0)</f>
        <v>Y</v>
      </c>
      <c r="J145" t="str">
        <f>IF(OR(G145="Not Map",G145="Sequential"),"N",IF(TRIM(G145)&lt;&gt;"","Y",""))</f>
        <v>Y</v>
      </c>
      <c r="K145" t="str">
        <f>IF(G145="Constant","N",IF(J145="Y","Y",""))</f>
        <v>Y</v>
      </c>
    </row>
    <row r="146" spans="2:13" hidden="1" x14ac:dyDescent="0.25">
      <c r="B146" t="s">
        <v>42</v>
      </c>
      <c r="C146" t="s">
        <v>460</v>
      </c>
      <c r="D146" t="s">
        <v>461</v>
      </c>
      <c r="E146" t="s">
        <v>400</v>
      </c>
      <c r="F146" t="s">
        <v>428</v>
      </c>
      <c r="G146" t="s">
        <v>429</v>
      </c>
      <c r="H146" t="str">
        <f>IF(G146="Local Date and Hour","Start Time of Interval",IF(OR(G146="Additional Info",G146="ID"),"Attribute", IF(G146="Constant","Constant",IF(OR(G146="Counter",G146="Incremental/Decremental"),"Counter",""))))</f>
        <v>Counter</v>
      </c>
      <c r="I146" t="str">
        <f>VLOOKUP(B146,'3. Data Sources'!$B$4:$E$5002,4,0)</f>
        <v>Y</v>
      </c>
      <c r="J146" t="str">
        <f>IF(OR(G146="Not Map",G146="Sequential"),"N",IF(TRIM(G146)&lt;&gt;"","Y",""))</f>
        <v>Y</v>
      </c>
      <c r="K146" t="str">
        <f>IF(G146="Constant","N",IF(J146="Y","Y",""))</f>
        <v>Y</v>
      </c>
    </row>
    <row r="147" spans="2:13" hidden="1" x14ac:dyDescent="0.25">
      <c r="B147" t="s">
        <v>42</v>
      </c>
      <c r="C147" t="s">
        <v>462</v>
      </c>
      <c r="D147" t="s">
        <v>463</v>
      </c>
      <c r="E147" t="s">
        <v>400</v>
      </c>
      <c r="F147" t="s">
        <v>428</v>
      </c>
      <c r="G147" t="s">
        <v>429</v>
      </c>
      <c r="H147" t="str">
        <f>IF(G147="Local Date and Hour","Start Time of Interval",IF(OR(G147="Additional Info",G147="ID"),"Attribute", IF(G147="Constant","Constant",IF(OR(G147="Counter",G147="Incremental/Decremental"),"Counter",""))))</f>
        <v>Counter</v>
      </c>
      <c r="I147" t="str">
        <f>VLOOKUP(B147,'3. Data Sources'!$B$4:$E$5002,4,0)</f>
        <v>Y</v>
      </c>
      <c r="J147" t="str">
        <f>IF(OR(G147="Not Map",G147="Sequential"),"N",IF(TRIM(G147)&lt;&gt;"","Y",""))</f>
        <v>Y</v>
      </c>
      <c r="K147" t="str">
        <f>IF(G147="Constant","N",IF(J147="Y","Y",""))</f>
        <v>Y</v>
      </c>
    </row>
    <row r="148" spans="2:13" hidden="1" x14ac:dyDescent="0.25">
      <c r="B148" t="s">
        <v>42</v>
      </c>
      <c r="C148" t="s">
        <v>464</v>
      </c>
      <c r="D148" t="s">
        <v>465</v>
      </c>
      <c r="E148" t="s">
        <v>400</v>
      </c>
      <c r="F148" t="s">
        <v>428</v>
      </c>
      <c r="G148" t="s">
        <v>429</v>
      </c>
      <c r="H148" t="str">
        <f>IF(G148="Local Date and Hour","Start Time of Interval",IF(OR(G148="Additional Info",G148="ID"),"Attribute", IF(G148="Constant","Constant",IF(OR(G148="Counter",G148="Incremental/Decremental"),"Counter",""))))</f>
        <v>Counter</v>
      </c>
      <c r="I148" t="str">
        <f>VLOOKUP(B148,'3. Data Sources'!$B$4:$E$5002,4,0)</f>
        <v>Y</v>
      </c>
      <c r="J148" t="str">
        <f>IF(OR(G148="Not Map",G148="Sequential"),"N",IF(TRIM(G148)&lt;&gt;"","Y",""))</f>
        <v>Y</v>
      </c>
      <c r="K148" t="str">
        <f>IF(G148="Constant","N",IF(J148="Y","Y",""))</f>
        <v>Y</v>
      </c>
    </row>
    <row r="149" spans="2:13" hidden="1" x14ac:dyDescent="0.25">
      <c r="B149" t="s">
        <v>42</v>
      </c>
      <c r="C149" t="s">
        <v>466</v>
      </c>
      <c r="D149" t="s">
        <v>467</v>
      </c>
      <c r="E149" t="s">
        <v>400</v>
      </c>
      <c r="F149" t="s">
        <v>428</v>
      </c>
      <c r="G149" t="s">
        <v>429</v>
      </c>
      <c r="H149" t="str">
        <f>IF(G149="Local Date and Hour","Start Time of Interval",IF(OR(G149="Additional Info",G149="ID"),"Attribute", IF(G149="Constant","Constant",IF(OR(G149="Counter",G149="Incremental/Decremental"),"Counter",""))))</f>
        <v>Counter</v>
      </c>
      <c r="I149" t="str">
        <f>VLOOKUP(B149,'3. Data Sources'!$B$4:$E$5002,4,0)</f>
        <v>Y</v>
      </c>
      <c r="J149" t="str">
        <f>IF(OR(G149="Not Map",G149="Sequential"),"N",IF(TRIM(G149)&lt;&gt;"","Y",""))</f>
        <v>Y</v>
      </c>
      <c r="K149" t="str">
        <f>IF(G149="Constant","N",IF(J149="Y","Y",""))</f>
        <v>Y</v>
      </c>
    </row>
    <row r="150" spans="2:13" hidden="1" x14ac:dyDescent="0.25">
      <c r="B150" t="s">
        <v>42</v>
      </c>
      <c r="C150" t="s">
        <v>468</v>
      </c>
      <c r="D150" t="s">
        <v>469</v>
      </c>
      <c r="E150" t="s">
        <v>400</v>
      </c>
      <c r="F150" t="s">
        <v>428</v>
      </c>
      <c r="G150" t="s">
        <v>429</v>
      </c>
      <c r="H150" t="str">
        <f>IF(G150="Local Date and Hour","Start Time of Interval",IF(OR(G150="Additional Info",G150="ID"),"Attribute", IF(G150="Constant","Constant",IF(OR(G150="Counter",G150="Incremental/Decremental"),"Counter",""))))</f>
        <v>Counter</v>
      </c>
      <c r="I150" t="str">
        <f>VLOOKUP(B150,'3. Data Sources'!$B$4:$E$5002,4,0)</f>
        <v>Y</v>
      </c>
      <c r="J150" t="str">
        <f>IF(OR(G150="Not Map",G150="Sequential"),"N",IF(TRIM(G150)&lt;&gt;"","Y",""))</f>
        <v>Y</v>
      </c>
      <c r="K150" t="str">
        <f>IF(G150="Constant","N",IF(J150="Y","Y",""))</f>
        <v>Y</v>
      </c>
    </row>
    <row r="151" spans="2:13" hidden="1" x14ac:dyDescent="0.25">
      <c r="B151" t="s">
        <v>42</v>
      </c>
      <c r="C151" t="s">
        <v>470</v>
      </c>
      <c r="D151" t="s">
        <v>471</v>
      </c>
      <c r="E151" t="s">
        <v>400</v>
      </c>
      <c r="F151" t="s">
        <v>428</v>
      </c>
      <c r="G151" t="s">
        <v>429</v>
      </c>
      <c r="H151" t="str">
        <f>IF(G151="Local Date and Hour","Start Time of Interval",IF(OR(G151="Additional Info",G151="ID"),"Attribute", IF(G151="Constant","Constant",IF(OR(G151="Counter",G151="Incremental/Decremental"),"Counter",""))))</f>
        <v>Counter</v>
      </c>
      <c r="I151" t="str">
        <f>VLOOKUP(B151,'3. Data Sources'!$B$4:$E$5002,4,0)</f>
        <v>Y</v>
      </c>
      <c r="J151" t="str">
        <f>IF(OR(G151="Not Map",G151="Sequential"),"N",IF(TRIM(G151)&lt;&gt;"","Y",""))</f>
        <v>Y</v>
      </c>
      <c r="K151" t="str">
        <f>IF(G151="Constant","N",IF(J151="Y","Y",""))</f>
        <v>Y</v>
      </c>
    </row>
    <row r="152" spans="2:13" hidden="1" x14ac:dyDescent="0.25">
      <c r="B152" t="s">
        <v>42</v>
      </c>
      <c r="C152" t="s">
        <v>472</v>
      </c>
      <c r="D152" t="s">
        <v>473</v>
      </c>
      <c r="E152" t="s">
        <v>400</v>
      </c>
      <c r="F152" t="s">
        <v>428</v>
      </c>
      <c r="G152" t="s">
        <v>429</v>
      </c>
      <c r="H152" t="str">
        <f>IF(G152="Local Date and Hour","Start Time of Interval",IF(OR(G152="Additional Info",G152="ID"),"Attribute", IF(G152="Constant","Constant",IF(OR(G152="Counter",G152="Incremental/Decremental"),"Counter",""))))</f>
        <v>Counter</v>
      </c>
      <c r="I152" t="str">
        <f>VLOOKUP(B152,'3. Data Sources'!$B$4:$E$5002,4,0)</f>
        <v>Y</v>
      </c>
      <c r="J152" t="str">
        <f>IF(OR(G152="Not Map",G152="Sequential"),"N",IF(TRIM(G152)&lt;&gt;"","Y",""))</f>
        <v>Y</v>
      </c>
      <c r="K152" t="str">
        <f>IF(G152="Constant","N",IF(J152="Y","Y",""))</f>
        <v>Y</v>
      </c>
    </row>
    <row r="153" spans="2:13" hidden="1" x14ac:dyDescent="0.25">
      <c r="B153" t="s">
        <v>42</v>
      </c>
      <c r="C153" t="s">
        <v>474</v>
      </c>
      <c r="D153" t="s">
        <v>475</v>
      </c>
      <c r="E153" t="s">
        <v>400</v>
      </c>
      <c r="F153" t="s">
        <v>428</v>
      </c>
      <c r="G153" t="s">
        <v>429</v>
      </c>
      <c r="H153" t="str">
        <f>IF(G153="Local Date and Hour","Start Time of Interval",IF(OR(G153="Additional Info",G153="ID"),"Attribute", IF(G153="Constant","Constant",IF(OR(G153="Counter",G153="Incremental/Decremental"),"Counter",""))))</f>
        <v>Counter</v>
      </c>
      <c r="I153" t="str">
        <f>VLOOKUP(B153,'3. Data Sources'!$B$4:$E$5002,4,0)</f>
        <v>Y</v>
      </c>
      <c r="J153" t="str">
        <f>IF(OR(G153="Not Map",G153="Sequential"),"N",IF(TRIM(G153)&lt;&gt;"","Y",""))</f>
        <v>Y</v>
      </c>
      <c r="K153" t="str">
        <f>IF(G153="Constant","N",IF(J153="Y","Y",""))</f>
        <v>Y</v>
      </c>
    </row>
    <row r="154" spans="2:13" hidden="1" x14ac:dyDescent="0.25">
      <c r="B154" t="s">
        <v>42</v>
      </c>
      <c r="C154" t="s">
        <v>476</v>
      </c>
      <c r="D154" t="s">
        <v>477</v>
      </c>
      <c r="E154" t="s">
        <v>400</v>
      </c>
      <c r="F154" t="s">
        <v>428</v>
      </c>
      <c r="G154" t="s">
        <v>429</v>
      </c>
      <c r="H154" t="str">
        <f>IF(G154="Local Date and Hour","Start Time of Interval",IF(OR(G154="Additional Info",G154="ID"),"Attribute", IF(G154="Constant","Constant",IF(OR(G154="Counter",G154="Incremental/Decremental"),"Counter",""))))</f>
        <v>Counter</v>
      </c>
      <c r="I154" t="str">
        <f>VLOOKUP(B154,'3. Data Sources'!$B$4:$E$5002,4,0)</f>
        <v>Y</v>
      </c>
      <c r="J154" t="str">
        <f>IF(OR(G154="Not Map",G154="Sequential"),"N",IF(TRIM(G154)&lt;&gt;"","Y",""))</f>
        <v>Y</v>
      </c>
      <c r="K154" t="str">
        <f>IF(G154="Constant","N",IF(J154="Y","Y",""))</f>
        <v>Y</v>
      </c>
    </row>
    <row r="155" spans="2:13" hidden="1" x14ac:dyDescent="0.25">
      <c r="B155" t="s">
        <v>42</v>
      </c>
      <c r="C155" t="s">
        <v>478</v>
      </c>
      <c r="D155" t="s">
        <v>479</v>
      </c>
      <c r="E155" t="s">
        <v>400</v>
      </c>
      <c r="F155" t="s">
        <v>428</v>
      </c>
      <c r="G155" t="s">
        <v>429</v>
      </c>
      <c r="H155" t="str">
        <f>IF(G155="Local Date and Hour","Start Time of Interval",IF(OR(G155="Additional Info",G155="ID"),"Attribute", IF(G155="Constant","Constant",IF(OR(G155="Counter",G155="Incremental/Decremental"),"Counter",""))))</f>
        <v>Counter</v>
      </c>
      <c r="I155" t="str">
        <f>VLOOKUP(B155,'3. Data Sources'!$B$4:$E$5002,4,0)</f>
        <v>Y</v>
      </c>
      <c r="J155" t="str">
        <f>IF(OR(G155="Not Map",G155="Sequential"),"N",IF(TRIM(G155)&lt;&gt;"","Y",""))</f>
        <v>Y</v>
      </c>
      <c r="K155" t="str">
        <f>IF(G155="Constant","N",IF(J155="Y","Y",""))</f>
        <v>Y</v>
      </c>
    </row>
    <row r="156" spans="2:13" hidden="1" x14ac:dyDescent="0.25">
      <c r="B156" t="s">
        <v>42</v>
      </c>
      <c r="C156" t="s">
        <v>250</v>
      </c>
      <c r="D156" t="s">
        <v>435</v>
      </c>
      <c r="E156" t="s">
        <v>400</v>
      </c>
      <c r="F156" t="s">
        <v>428</v>
      </c>
      <c r="G156" t="s">
        <v>429</v>
      </c>
      <c r="H156" t="str">
        <f>IF(G156="Local Date and Hour","Start Time of Interval",IF(OR(G156="Additional Info",G156="ID"),"Attribute", IF(G156="Constant","Constant",IF(OR(G156="Counter",G156="Incremental/Decremental"),"Counter",""))))</f>
        <v>Counter</v>
      </c>
      <c r="I156" t="str">
        <f>VLOOKUP(B156,'3. Data Sources'!$B$4:$E$5002,4,0)</f>
        <v>Y</v>
      </c>
      <c r="J156" t="str">
        <f>IF(OR(G156="Not Map",G156="Sequential"),"N",IF(TRIM(G156)&lt;&gt;"","Y",""))</f>
        <v>Y</v>
      </c>
      <c r="K156" t="str">
        <f>IF(G156="Constant","N",IF(J156="Y","Y",""))</f>
        <v>Y</v>
      </c>
    </row>
    <row r="157" spans="2:13" hidden="1" x14ac:dyDescent="0.25">
      <c r="B157" t="s">
        <v>42</v>
      </c>
      <c r="C157" t="s">
        <v>252</v>
      </c>
      <c r="D157" t="s">
        <v>252</v>
      </c>
      <c r="E157" t="s">
        <v>394</v>
      </c>
      <c r="F157" t="s">
        <v>436</v>
      </c>
      <c r="G157" t="s">
        <v>417</v>
      </c>
      <c r="H157" t="str">
        <f>IF(G157="Local Date and Hour","Start Time of Interval",IF(OR(G157="Additional Info",G157="ID"),"Attribute", IF(G157="Constant","Constant",IF(OR(G157="Counter",G157="Incremental/Decremental"),"Counter",""))))</f>
        <v/>
      </c>
      <c r="I157" t="str">
        <f>VLOOKUP(B157,'3. Data Sources'!$B$4:$E$5002,4,0)</f>
        <v>Y</v>
      </c>
      <c r="J157" t="str">
        <f>IF(OR(G157="Not Map",G157="Sequential"),"N",IF(TRIM(G157)&lt;&gt;"","Y",""))</f>
        <v>N</v>
      </c>
      <c r="K157" t="str">
        <f>IF(G157="Constant","N",IF(J157="Y","Y",""))</f>
        <v/>
      </c>
      <c r="L157" t="s">
        <v>253</v>
      </c>
    </row>
    <row r="158" spans="2:13" hidden="1" x14ac:dyDescent="0.25">
      <c r="B158" t="s">
        <v>42</v>
      </c>
      <c r="C158" t="s">
        <v>254</v>
      </c>
      <c r="D158" t="s">
        <v>254</v>
      </c>
      <c r="E158" t="s">
        <v>418</v>
      </c>
      <c r="F158" t="s">
        <v>436</v>
      </c>
      <c r="G158" t="s">
        <v>419</v>
      </c>
      <c r="H158" t="str">
        <f>IF(G158="Local Date and Hour","Start Time of Interval",IF(OR(G158="Additional Info",G158="ID"),"Attribute", IF(G158="Constant","Constant",IF(OR(G158="Counter",G158="Incremental/Decremental"),"Counter",""))))</f>
        <v>Start Time of Interval</v>
      </c>
      <c r="I158" t="str">
        <f>VLOOKUP(B158,'3. Data Sources'!$B$4:$E$5002,4,0)</f>
        <v>Y</v>
      </c>
      <c r="J158" t="str">
        <f>IF(OR(G158="Not Map",G158="Sequential"),"N",IF(TRIM(G158)&lt;&gt;"","Y",""))</f>
        <v>Y</v>
      </c>
      <c r="K158" t="str">
        <f>IF(G158="Constant","N",IF(J158="Y","Y",""))</f>
        <v>Y</v>
      </c>
      <c r="L158" t="s">
        <v>255</v>
      </c>
    </row>
    <row r="159" spans="2:13" hidden="1" x14ac:dyDescent="0.25">
      <c r="B159" t="s">
        <v>43</v>
      </c>
      <c r="C159" t="s">
        <v>227</v>
      </c>
      <c r="D159" t="s">
        <v>227</v>
      </c>
      <c r="E159" t="s">
        <v>402</v>
      </c>
      <c r="F159" t="s">
        <v>395</v>
      </c>
      <c r="G159" t="s">
        <v>274</v>
      </c>
      <c r="H159" t="str">
        <f>IF(G159="Local Date and Hour","Start Time of Interval",IF(OR(G159="Additional Info",G159="ID"),"Attribute", IF(G159="Constant","Constant",IF(OR(G159="Counter",G159="Incremental/Decremental"),"Counter",""))))</f>
        <v>Constant</v>
      </c>
      <c r="I159" t="str">
        <f>VLOOKUP(B159,'3. Data Sources'!$B$4:$E$5002,4,0)</f>
        <v>Y</v>
      </c>
      <c r="J159" t="str">
        <f>IF(OR(G159="Not Map",G159="Sequential"),"N",IF(TRIM(G159)&lt;&gt;"","Y",""))</f>
        <v>Y</v>
      </c>
      <c r="K159" t="str">
        <f>IF(G159="Constant","N",IF(J159="Y","Y",""))</f>
        <v>N</v>
      </c>
      <c r="M159" t="s">
        <v>425</v>
      </c>
    </row>
    <row r="160" spans="2:13" hidden="1" x14ac:dyDescent="0.25">
      <c r="B160" t="s">
        <v>43</v>
      </c>
      <c r="C160" t="s">
        <v>228</v>
      </c>
      <c r="D160" t="s">
        <v>228</v>
      </c>
      <c r="E160" t="s">
        <v>402</v>
      </c>
      <c r="F160" t="s">
        <v>395</v>
      </c>
      <c r="G160" t="s">
        <v>274</v>
      </c>
      <c r="H160" t="str">
        <f>IF(G160="Local Date and Hour","Start Time of Interval",IF(OR(G160="Additional Info",G160="ID"),"Attribute", IF(G160="Constant","Constant",IF(OR(G160="Counter",G160="Incremental/Decremental"),"Counter",""))))</f>
        <v>Constant</v>
      </c>
      <c r="I160" t="str">
        <f>VLOOKUP(B160,'3. Data Sources'!$B$4:$E$5002,4,0)</f>
        <v>Y</v>
      </c>
      <c r="J160" t="str">
        <f>IF(OR(G160="Not Map",G160="Sequential"),"N",IF(TRIM(G160)&lt;&gt;"","Y",""))</f>
        <v>Y</v>
      </c>
      <c r="K160" t="str">
        <f>IF(G160="Constant","N",IF(J160="Y","Y",""))</f>
        <v>N</v>
      </c>
      <c r="M160" t="s">
        <v>12038</v>
      </c>
    </row>
    <row r="161" spans="2:12" hidden="1" x14ac:dyDescent="0.25">
      <c r="B161" t="s">
        <v>43</v>
      </c>
      <c r="C161" t="s">
        <v>480</v>
      </c>
      <c r="D161" t="s">
        <v>481</v>
      </c>
      <c r="E161" t="s">
        <v>420</v>
      </c>
      <c r="F161" t="s">
        <v>396</v>
      </c>
      <c r="G161" t="s">
        <v>417</v>
      </c>
      <c r="H161" t="str">
        <f>IF(G161="Local Date and Hour","Start Time of Interval",IF(OR(G161="Additional Info",G161="ID"),"Attribute", IF(G161="Constant","Constant",IF(OR(G161="Counter",G161="Incremental/Decremental"),"Counter",""))))</f>
        <v/>
      </c>
      <c r="I161" t="str">
        <f>VLOOKUP(B161,'3. Data Sources'!$B$4:$E$5002,4,0)</f>
        <v>Y</v>
      </c>
      <c r="J161" t="str">
        <f>IF(OR(G161="Not Map",G161="Sequential"),"N",IF(TRIM(G161)&lt;&gt;"","Y",""))</f>
        <v>N</v>
      </c>
      <c r="K161" t="str">
        <f>IF(G161="Constant","N",IF(J161="Y","Y",""))</f>
        <v/>
      </c>
      <c r="L161" t="s">
        <v>480</v>
      </c>
    </row>
    <row r="162" spans="2:12" hidden="1" x14ac:dyDescent="0.25">
      <c r="B162" t="s">
        <v>43</v>
      </c>
      <c r="C162" t="s">
        <v>233</v>
      </c>
      <c r="D162" t="s">
        <v>233</v>
      </c>
      <c r="E162" t="s">
        <v>394</v>
      </c>
      <c r="F162" t="s">
        <v>396</v>
      </c>
      <c r="G162" t="s">
        <v>417</v>
      </c>
      <c r="H162" t="str">
        <f>IF(G162="Local Date and Hour","Start Time of Interval",IF(OR(G162="Additional Info",G162="ID"),"Attribute", IF(G162="Constant","Constant",IF(OR(G162="Counter",G162="Incremental/Decremental"),"Counter",""))))</f>
        <v/>
      </c>
      <c r="I162" t="str">
        <f>VLOOKUP(B162,'3. Data Sources'!$B$4:$E$5002,4,0)</f>
        <v>Y</v>
      </c>
      <c r="J162" t="str">
        <f>IF(OR(G162="Not Map",G162="Sequential"),"N",IF(TRIM(G162)&lt;&gt;"","Y",""))</f>
        <v>N</v>
      </c>
      <c r="K162" t="str">
        <f>IF(G162="Constant","N",IF(J162="Y","Y",""))</f>
        <v/>
      </c>
      <c r="L162" t="s">
        <v>234</v>
      </c>
    </row>
    <row r="163" spans="2:12" hidden="1" x14ac:dyDescent="0.25">
      <c r="B163" t="s">
        <v>43</v>
      </c>
      <c r="C163" t="s">
        <v>235</v>
      </c>
      <c r="D163" t="s">
        <v>235</v>
      </c>
      <c r="E163" t="s">
        <v>418</v>
      </c>
      <c r="F163" t="s">
        <v>396</v>
      </c>
      <c r="G163" t="s">
        <v>417</v>
      </c>
      <c r="H163" t="s">
        <v>415</v>
      </c>
      <c r="I163" t="str">
        <f>VLOOKUP(B163,'3. Data Sources'!$B$4:$E$5002,4,0)</f>
        <v>Y</v>
      </c>
      <c r="J163" t="str">
        <f>IF(OR(G163="Not Map",G163="Sequential"),"N",IF(TRIM(G163)&lt;&gt;"","Y",""))</f>
        <v>N</v>
      </c>
      <c r="K163" t="str">
        <f>IF(G163="Constant","N",IF(J163="Y","Y",""))</f>
        <v/>
      </c>
      <c r="L163" t="s">
        <v>236</v>
      </c>
    </row>
    <row r="164" spans="2:12" hidden="1" x14ac:dyDescent="0.25">
      <c r="B164" t="s">
        <v>43</v>
      </c>
      <c r="C164" t="s">
        <v>482</v>
      </c>
      <c r="D164" t="s">
        <v>482</v>
      </c>
      <c r="E164" t="s">
        <v>420</v>
      </c>
      <c r="F164" t="s">
        <v>396</v>
      </c>
      <c r="G164" t="s">
        <v>417</v>
      </c>
      <c r="H164" t="str">
        <f>IF(G164="Local Date and Hour","Start Time of Interval",IF(OR(G164="Additional Info",G164="ID"),"Attribute", IF(G164="Constant","Constant",IF(OR(G164="Counter",G164="Incremental/Decremental"),"Counter",""))))</f>
        <v/>
      </c>
      <c r="I164" t="str">
        <f>VLOOKUP(B164,'3. Data Sources'!$B$4:$E$5002,4,0)</f>
        <v>Y</v>
      </c>
      <c r="J164" t="str">
        <f>IF(OR(G164="Not Map",G164="Sequential"),"N",IF(TRIM(G164)&lt;&gt;"","Y",""))</f>
        <v>N</v>
      </c>
      <c r="K164" t="str">
        <f>IF(G164="Constant","N",IF(J164="Y","Y",""))</f>
        <v/>
      </c>
      <c r="L164" t="s">
        <v>483</v>
      </c>
    </row>
    <row r="165" spans="2:12" hidden="1" x14ac:dyDescent="0.25">
      <c r="B165" t="s">
        <v>43</v>
      </c>
      <c r="C165" t="s">
        <v>237</v>
      </c>
      <c r="D165" t="s">
        <v>426</v>
      </c>
      <c r="E165" t="s">
        <v>420</v>
      </c>
      <c r="F165" t="s">
        <v>396</v>
      </c>
      <c r="G165" t="s">
        <v>396</v>
      </c>
      <c r="H165" t="str">
        <f>IF(G165="Local Date and Hour","Start Time of Interval",IF(OR(G165="Additional Info",G165="ID"),"Attribute", IF(G165="Constant","Constant",IF(OR(G165="Counter",G165="Incremental/Decremental"),"Counter",""))))</f>
        <v>Attribute</v>
      </c>
      <c r="I165" t="str">
        <f>VLOOKUP(B165,'3. Data Sources'!$B$4:$E$5002,4,0)</f>
        <v>Y</v>
      </c>
      <c r="J165" t="str">
        <f>IF(OR(G165="Not Map",G165="Sequential"),"N",IF(TRIM(G165)&lt;&gt;"","Y",""))</f>
        <v>Y</v>
      </c>
      <c r="K165" t="str">
        <f>IF(G165="Constant","N",IF(J165="Y","Y",""))</f>
        <v>Y</v>
      </c>
      <c r="L165" t="s">
        <v>237</v>
      </c>
    </row>
    <row r="166" spans="2:12" hidden="1" x14ac:dyDescent="0.25">
      <c r="B166" t="s">
        <v>43</v>
      </c>
      <c r="C166" t="s">
        <v>242</v>
      </c>
      <c r="D166" t="s">
        <v>242</v>
      </c>
      <c r="E166" t="s">
        <v>394</v>
      </c>
      <c r="F166" t="s">
        <v>396</v>
      </c>
      <c r="G166" t="s">
        <v>417</v>
      </c>
      <c r="H166" t="s">
        <v>415</v>
      </c>
      <c r="I166" t="str">
        <f>VLOOKUP(B166,'3. Data Sources'!$B$4:$E$5002,4,0)</f>
        <v>Y</v>
      </c>
      <c r="J166" t="str">
        <f>IF(OR(G166="Not Map",G166="Sequential"),"N",IF(TRIM(G166)&lt;&gt;"","Y",""))</f>
        <v>N</v>
      </c>
      <c r="K166" t="str">
        <f>IF(G166="Constant","N",IF(J166="Y","Y",""))</f>
        <v/>
      </c>
      <c r="L166" t="s">
        <v>243</v>
      </c>
    </row>
    <row r="167" spans="2:12" hidden="1" x14ac:dyDescent="0.25">
      <c r="B167" t="s">
        <v>43</v>
      </c>
      <c r="C167" t="s">
        <v>484</v>
      </c>
      <c r="D167" t="s">
        <v>485</v>
      </c>
      <c r="E167" t="s">
        <v>400</v>
      </c>
      <c r="F167" t="s">
        <v>428</v>
      </c>
      <c r="G167" t="s">
        <v>429</v>
      </c>
      <c r="H167" t="str">
        <f>IF(G167="Local Date and Hour","Start Time of Interval",IF(OR(G167="Additional Info",G167="ID"),"Attribute", IF(G167="Constant","Constant",IF(OR(G167="Counter",G167="Incremental/Decremental"),"Counter",""))))</f>
        <v>Counter</v>
      </c>
      <c r="I167" t="str">
        <f>VLOOKUP(B167,'3. Data Sources'!$B$4:$E$5002,4,0)</f>
        <v>Y</v>
      </c>
      <c r="J167" t="str">
        <f>IF(OR(G167="Not Map",G167="Sequential"),"N",IF(TRIM(G167)&lt;&gt;"","Y",""))</f>
        <v>Y</v>
      </c>
      <c r="K167" t="str">
        <f>IF(G167="Constant","N",IF(J167="Y","Y",""))</f>
        <v>Y</v>
      </c>
    </row>
    <row r="168" spans="2:12" hidden="1" x14ac:dyDescent="0.25">
      <c r="B168" t="s">
        <v>43</v>
      </c>
      <c r="C168" t="s">
        <v>486</v>
      </c>
      <c r="D168" t="s">
        <v>487</v>
      </c>
      <c r="E168" t="s">
        <v>400</v>
      </c>
      <c r="F168" t="s">
        <v>428</v>
      </c>
      <c r="G168" t="s">
        <v>429</v>
      </c>
      <c r="H168" t="str">
        <f>IF(G168="Local Date and Hour","Start Time of Interval",IF(OR(G168="Additional Info",G168="ID"),"Attribute", IF(G168="Constant","Constant",IF(OR(G168="Counter",G168="Incremental/Decremental"),"Counter",""))))</f>
        <v>Counter</v>
      </c>
      <c r="I168" t="str">
        <f>VLOOKUP(B168,'3. Data Sources'!$B$4:$E$5002,4,0)</f>
        <v>Y</v>
      </c>
      <c r="J168" t="str">
        <f>IF(OR(G168="Not Map",G168="Sequential"),"N",IF(TRIM(G168)&lt;&gt;"","Y",""))</f>
        <v>Y</v>
      </c>
      <c r="K168" t="str">
        <f>IF(G168="Constant","N",IF(J168="Y","Y",""))</f>
        <v>Y</v>
      </c>
    </row>
    <row r="169" spans="2:12" hidden="1" x14ac:dyDescent="0.25">
      <c r="B169" t="s">
        <v>43</v>
      </c>
      <c r="C169" t="s">
        <v>488</v>
      </c>
      <c r="D169" t="s">
        <v>489</v>
      </c>
      <c r="E169" t="s">
        <v>400</v>
      </c>
      <c r="F169" t="s">
        <v>428</v>
      </c>
      <c r="G169" t="s">
        <v>429</v>
      </c>
      <c r="H169" t="str">
        <f>IF(G169="Local Date and Hour","Start Time of Interval",IF(OR(G169="Additional Info",G169="ID"),"Attribute", IF(G169="Constant","Constant",IF(OR(G169="Counter",G169="Incremental/Decremental"),"Counter",""))))</f>
        <v>Counter</v>
      </c>
      <c r="I169" t="str">
        <f>VLOOKUP(B169,'3. Data Sources'!$B$4:$E$5002,4,0)</f>
        <v>Y</v>
      </c>
      <c r="J169" t="str">
        <f>IF(OR(G169="Not Map",G169="Sequential"),"N",IF(TRIM(G169)&lt;&gt;"","Y",""))</f>
        <v>Y</v>
      </c>
      <c r="K169" t="str">
        <f>IF(G169="Constant","N",IF(J169="Y","Y",""))</f>
        <v>Y</v>
      </c>
    </row>
    <row r="170" spans="2:12" hidden="1" x14ac:dyDescent="0.25">
      <c r="B170" t="s">
        <v>43</v>
      </c>
      <c r="C170" t="s">
        <v>490</v>
      </c>
      <c r="D170" t="s">
        <v>491</v>
      </c>
      <c r="E170" t="s">
        <v>400</v>
      </c>
      <c r="F170" t="s">
        <v>428</v>
      </c>
      <c r="G170" t="s">
        <v>429</v>
      </c>
      <c r="H170" t="str">
        <f>IF(G170="Local Date and Hour","Start Time of Interval",IF(OR(G170="Additional Info",G170="ID"),"Attribute", IF(G170="Constant","Constant",IF(OR(G170="Counter",G170="Incremental/Decremental"),"Counter",""))))</f>
        <v>Counter</v>
      </c>
      <c r="I170" t="str">
        <f>VLOOKUP(B170,'3. Data Sources'!$B$4:$E$5002,4,0)</f>
        <v>Y</v>
      </c>
      <c r="J170" t="str">
        <f>IF(OR(G170="Not Map",G170="Sequential"),"N",IF(TRIM(G170)&lt;&gt;"","Y",""))</f>
        <v>Y</v>
      </c>
      <c r="K170" t="str">
        <f>IF(G170="Constant","N",IF(J170="Y","Y",""))</f>
        <v>Y</v>
      </c>
    </row>
    <row r="171" spans="2:12" hidden="1" x14ac:dyDescent="0.25">
      <c r="B171" t="s">
        <v>43</v>
      </c>
      <c r="C171" t="s">
        <v>492</v>
      </c>
      <c r="D171" t="s">
        <v>493</v>
      </c>
      <c r="E171" t="s">
        <v>400</v>
      </c>
      <c r="F171" t="s">
        <v>428</v>
      </c>
      <c r="G171" t="s">
        <v>429</v>
      </c>
      <c r="H171" t="str">
        <f>IF(G171="Local Date and Hour","Start Time of Interval",IF(OR(G171="Additional Info",G171="ID"),"Attribute", IF(G171="Constant","Constant",IF(OR(G171="Counter",G171="Incremental/Decremental"),"Counter",""))))</f>
        <v>Counter</v>
      </c>
      <c r="I171" t="str">
        <f>VLOOKUP(B171,'3. Data Sources'!$B$4:$E$5002,4,0)</f>
        <v>Y</v>
      </c>
      <c r="J171" t="str">
        <f>IF(OR(G171="Not Map",G171="Sequential"),"N",IF(TRIM(G171)&lt;&gt;"","Y",""))</f>
        <v>Y</v>
      </c>
      <c r="K171" t="str">
        <f>IF(G171="Constant","N",IF(J171="Y","Y",""))</f>
        <v>Y</v>
      </c>
    </row>
    <row r="172" spans="2:12" hidden="1" x14ac:dyDescent="0.25">
      <c r="B172" t="s">
        <v>43</v>
      </c>
      <c r="C172" t="s">
        <v>494</v>
      </c>
      <c r="D172" t="s">
        <v>495</v>
      </c>
      <c r="E172" t="s">
        <v>400</v>
      </c>
      <c r="F172" t="s">
        <v>428</v>
      </c>
      <c r="G172" t="s">
        <v>429</v>
      </c>
      <c r="H172" t="str">
        <f>IF(G172="Local Date and Hour","Start Time of Interval",IF(OR(G172="Additional Info",G172="ID"),"Attribute", IF(G172="Constant","Constant",IF(OR(G172="Counter",G172="Incremental/Decremental"),"Counter",""))))</f>
        <v>Counter</v>
      </c>
      <c r="I172" t="str">
        <f>VLOOKUP(B172,'3. Data Sources'!$B$4:$E$5002,4,0)</f>
        <v>Y</v>
      </c>
      <c r="J172" t="str">
        <f>IF(OR(G172="Not Map",G172="Sequential"),"N",IF(TRIM(G172)&lt;&gt;"","Y",""))</f>
        <v>Y</v>
      </c>
      <c r="K172" t="str">
        <f>IF(G172="Constant","N",IF(J172="Y","Y",""))</f>
        <v>Y</v>
      </c>
    </row>
    <row r="173" spans="2:12" hidden="1" x14ac:dyDescent="0.25">
      <c r="B173" t="s">
        <v>43</v>
      </c>
      <c r="C173" t="s">
        <v>496</v>
      </c>
      <c r="D173" t="s">
        <v>497</v>
      </c>
      <c r="E173" t="s">
        <v>400</v>
      </c>
      <c r="F173" t="s">
        <v>428</v>
      </c>
      <c r="G173" t="s">
        <v>429</v>
      </c>
      <c r="H173" t="str">
        <f>IF(G173="Local Date and Hour","Start Time of Interval",IF(OR(G173="Additional Info",G173="ID"),"Attribute", IF(G173="Constant","Constant",IF(OR(G173="Counter",G173="Incremental/Decremental"),"Counter",""))))</f>
        <v>Counter</v>
      </c>
      <c r="I173" t="str">
        <f>VLOOKUP(B173,'3. Data Sources'!$B$4:$E$5002,4,0)</f>
        <v>Y</v>
      </c>
      <c r="J173" t="str">
        <f>IF(OR(G173="Not Map",G173="Sequential"),"N",IF(TRIM(G173)&lt;&gt;"","Y",""))</f>
        <v>Y</v>
      </c>
      <c r="K173" t="str">
        <f>IF(G173="Constant","N",IF(J173="Y","Y",""))</f>
        <v>Y</v>
      </c>
    </row>
    <row r="174" spans="2:12" hidden="1" x14ac:dyDescent="0.25">
      <c r="B174" t="s">
        <v>43</v>
      </c>
      <c r="C174" t="s">
        <v>498</v>
      </c>
      <c r="D174" t="s">
        <v>499</v>
      </c>
      <c r="E174" t="s">
        <v>400</v>
      </c>
      <c r="F174" t="s">
        <v>428</v>
      </c>
      <c r="G174" t="s">
        <v>429</v>
      </c>
      <c r="H174" t="str">
        <f>IF(G174="Local Date and Hour","Start Time of Interval",IF(OR(G174="Additional Info",G174="ID"),"Attribute", IF(G174="Constant","Constant",IF(OR(G174="Counter",G174="Incremental/Decremental"),"Counter",""))))</f>
        <v>Counter</v>
      </c>
      <c r="I174" t="str">
        <f>VLOOKUP(B174,'3. Data Sources'!$B$4:$E$5002,4,0)</f>
        <v>Y</v>
      </c>
      <c r="J174" t="str">
        <f>IF(OR(G174="Not Map",G174="Sequential"),"N",IF(TRIM(G174)&lt;&gt;"","Y",""))</f>
        <v>Y</v>
      </c>
      <c r="K174" t="str">
        <f>IF(G174="Constant","N",IF(J174="Y","Y",""))</f>
        <v>Y</v>
      </c>
    </row>
    <row r="175" spans="2:12" hidden="1" x14ac:dyDescent="0.25">
      <c r="B175" t="s">
        <v>43</v>
      </c>
      <c r="C175" t="s">
        <v>500</v>
      </c>
      <c r="D175" t="s">
        <v>501</v>
      </c>
      <c r="E175" t="s">
        <v>400</v>
      </c>
      <c r="F175" t="s">
        <v>428</v>
      </c>
      <c r="G175" t="s">
        <v>429</v>
      </c>
      <c r="H175" t="str">
        <f>IF(G175="Local Date and Hour","Start Time of Interval",IF(OR(G175="Additional Info",G175="ID"),"Attribute", IF(G175="Constant","Constant",IF(OR(G175="Counter",G175="Incremental/Decremental"),"Counter",""))))</f>
        <v>Counter</v>
      </c>
      <c r="I175" t="str">
        <f>VLOOKUP(B175,'3. Data Sources'!$B$4:$E$5002,4,0)</f>
        <v>Y</v>
      </c>
      <c r="J175" t="str">
        <f>IF(OR(G175="Not Map",G175="Sequential"),"N",IF(TRIM(G175)&lt;&gt;"","Y",""))</f>
        <v>Y</v>
      </c>
      <c r="K175" t="str">
        <f>IF(G175="Constant","N",IF(J175="Y","Y",""))</f>
        <v>Y</v>
      </c>
    </row>
    <row r="176" spans="2:12" hidden="1" x14ac:dyDescent="0.25">
      <c r="B176" t="s">
        <v>43</v>
      </c>
      <c r="C176" t="s">
        <v>502</v>
      </c>
      <c r="D176" t="s">
        <v>503</v>
      </c>
      <c r="E176" t="s">
        <v>400</v>
      </c>
      <c r="F176" t="s">
        <v>428</v>
      </c>
      <c r="G176" t="s">
        <v>429</v>
      </c>
      <c r="H176" t="str">
        <f>IF(G176="Local Date and Hour","Start Time of Interval",IF(OR(G176="Additional Info",G176="ID"),"Attribute", IF(G176="Constant","Constant",IF(OR(G176="Counter",G176="Incremental/Decremental"),"Counter",""))))</f>
        <v>Counter</v>
      </c>
      <c r="I176" t="str">
        <f>VLOOKUP(B176,'3. Data Sources'!$B$4:$E$5002,4,0)</f>
        <v>Y</v>
      </c>
      <c r="J176" t="str">
        <f>IF(OR(G176="Not Map",G176="Sequential"),"N",IF(TRIM(G176)&lt;&gt;"","Y",""))</f>
        <v>Y</v>
      </c>
      <c r="K176" t="str">
        <f>IF(G176="Constant","N",IF(J176="Y","Y",""))</f>
        <v>Y</v>
      </c>
    </row>
    <row r="177" spans="2:13" hidden="1" x14ac:dyDescent="0.25">
      <c r="B177" t="s">
        <v>43</v>
      </c>
      <c r="C177" t="s">
        <v>504</v>
      </c>
      <c r="D177" t="s">
        <v>505</v>
      </c>
      <c r="E177" t="s">
        <v>400</v>
      </c>
      <c r="F177" t="s">
        <v>428</v>
      </c>
      <c r="G177" t="s">
        <v>429</v>
      </c>
      <c r="H177" t="str">
        <f>IF(G177="Local Date and Hour","Start Time of Interval",IF(OR(G177="Additional Info",G177="ID"),"Attribute", IF(G177="Constant","Constant",IF(OR(G177="Counter",G177="Incremental/Decremental"),"Counter",""))))</f>
        <v>Counter</v>
      </c>
      <c r="I177" t="str">
        <f>VLOOKUP(B177,'3. Data Sources'!$B$4:$E$5002,4,0)</f>
        <v>Y</v>
      </c>
      <c r="J177" t="str">
        <f>IF(OR(G177="Not Map",G177="Sequential"),"N",IF(TRIM(G177)&lt;&gt;"","Y",""))</f>
        <v>Y</v>
      </c>
      <c r="K177" t="str">
        <f>IF(G177="Constant","N",IF(J177="Y","Y",""))</f>
        <v>Y</v>
      </c>
    </row>
    <row r="178" spans="2:13" hidden="1" x14ac:dyDescent="0.25">
      <c r="B178" t="s">
        <v>43</v>
      </c>
      <c r="C178" t="s">
        <v>506</v>
      </c>
      <c r="D178" t="s">
        <v>507</v>
      </c>
      <c r="E178" t="s">
        <v>400</v>
      </c>
      <c r="F178" t="s">
        <v>428</v>
      </c>
      <c r="G178" t="s">
        <v>429</v>
      </c>
      <c r="H178" t="str">
        <f>IF(G178="Local Date and Hour","Start Time of Interval",IF(OR(G178="Additional Info",G178="ID"),"Attribute", IF(G178="Constant","Constant",IF(OR(G178="Counter",G178="Incremental/Decremental"),"Counter",""))))</f>
        <v>Counter</v>
      </c>
      <c r="I178" t="str">
        <f>VLOOKUP(B178,'3. Data Sources'!$B$4:$E$5002,4,0)</f>
        <v>Y</v>
      </c>
      <c r="J178" t="str">
        <f>IF(OR(G178="Not Map",G178="Sequential"),"N",IF(TRIM(G178)&lt;&gt;"","Y",""))</f>
        <v>Y</v>
      </c>
      <c r="K178" t="str">
        <f>IF(G178="Constant","N",IF(J178="Y","Y",""))</f>
        <v>Y</v>
      </c>
    </row>
    <row r="179" spans="2:13" hidden="1" x14ac:dyDescent="0.25">
      <c r="B179" t="s">
        <v>43</v>
      </c>
      <c r="C179" t="s">
        <v>508</v>
      </c>
      <c r="D179" t="s">
        <v>509</v>
      </c>
      <c r="E179" t="s">
        <v>400</v>
      </c>
      <c r="F179" t="s">
        <v>428</v>
      </c>
      <c r="G179" t="s">
        <v>429</v>
      </c>
      <c r="H179" t="str">
        <f>IF(G179="Local Date and Hour","Start Time of Interval",IF(OR(G179="Additional Info",G179="ID"),"Attribute", IF(G179="Constant","Constant",IF(OR(G179="Counter",G179="Incremental/Decremental"),"Counter",""))))</f>
        <v>Counter</v>
      </c>
      <c r="I179" t="str">
        <f>VLOOKUP(B179,'3. Data Sources'!$B$4:$E$5002,4,0)</f>
        <v>Y</v>
      </c>
      <c r="J179" t="str">
        <f>IF(OR(G179="Not Map",G179="Sequential"),"N",IF(TRIM(G179)&lt;&gt;"","Y",""))</f>
        <v>Y</v>
      </c>
      <c r="K179" t="str">
        <f>IF(G179="Constant","N",IF(J179="Y","Y",""))</f>
        <v>Y</v>
      </c>
    </row>
    <row r="180" spans="2:13" hidden="1" x14ac:dyDescent="0.25">
      <c r="B180" t="s">
        <v>43</v>
      </c>
      <c r="C180" t="s">
        <v>510</v>
      </c>
      <c r="D180" t="s">
        <v>511</v>
      </c>
      <c r="E180" t="s">
        <v>400</v>
      </c>
      <c r="F180" t="s">
        <v>428</v>
      </c>
      <c r="G180" t="s">
        <v>429</v>
      </c>
      <c r="H180" t="str">
        <f>IF(G180="Local Date and Hour","Start Time of Interval",IF(OR(G180="Additional Info",G180="ID"),"Attribute", IF(G180="Constant","Constant",IF(OR(G180="Counter",G180="Incremental/Decremental"),"Counter",""))))</f>
        <v>Counter</v>
      </c>
      <c r="I180" t="str">
        <f>VLOOKUP(B180,'3. Data Sources'!$B$4:$E$5002,4,0)</f>
        <v>Y</v>
      </c>
      <c r="J180" t="str">
        <f>IF(OR(G180="Not Map",G180="Sequential"),"N",IF(TRIM(G180)&lt;&gt;"","Y",""))</f>
        <v>Y</v>
      </c>
      <c r="K180" t="str">
        <f>IF(G180="Constant","N",IF(J180="Y","Y",""))</f>
        <v>Y</v>
      </c>
    </row>
    <row r="181" spans="2:13" hidden="1" x14ac:dyDescent="0.25">
      <c r="B181" t="s">
        <v>43</v>
      </c>
      <c r="C181" t="s">
        <v>512</v>
      </c>
      <c r="D181" t="s">
        <v>513</v>
      </c>
      <c r="E181" t="s">
        <v>400</v>
      </c>
      <c r="F181" t="s">
        <v>428</v>
      </c>
      <c r="G181" t="s">
        <v>429</v>
      </c>
      <c r="H181" t="str">
        <f>IF(G181="Local Date and Hour","Start Time of Interval",IF(OR(G181="Additional Info",G181="ID"),"Attribute", IF(G181="Constant","Constant",IF(OR(G181="Counter",G181="Incremental/Decremental"),"Counter",""))))</f>
        <v>Counter</v>
      </c>
      <c r="I181" t="str">
        <f>VLOOKUP(B181,'3. Data Sources'!$B$4:$E$5002,4,0)</f>
        <v>Y</v>
      </c>
      <c r="J181" t="str">
        <f>IF(OR(G181="Not Map",G181="Sequential"),"N",IF(TRIM(G181)&lt;&gt;"","Y",""))</f>
        <v>Y</v>
      </c>
      <c r="K181" t="str">
        <f>IF(G181="Constant","N",IF(J181="Y","Y",""))</f>
        <v>Y</v>
      </c>
    </row>
    <row r="182" spans="2:13" hidden="1" x14ac:dyDescent="0.25">
      <c r="B182" t="s">
        <v>43</v>
      </c>
      <c r="C182" t="s">
        <v>514</v>
      </c>
      <c r="D182" t="s">
        <v>515</v>
      </c>
      <c r="E182" t="s">
        <v>400</v>
      </c>
      <c r="F182" t="s">
        <v>428</v>
      </c>
      <c r="G182" t="s">
        <v>429</v>
      </c>
      <c r="H182" t="str">
        <f>IF(G182="Local Date and Hour","Start Time of Interval",IF(OR(G182="Additional Info",G182="ID"),"Attribute", IF(G182="Constant","Constant",IF(OR(G182="Counter",G182="Incremental/Decremental"),"Counter",""))))</f>
        <v>Counter</v>
      </c>
      <c r="I182" t="str">
        <f>VLOOKUP(B182,'3. Data Sources'!$B$4:$E$5002,4,0)</f>
        <v>Y</v>
      </c>
      <c r="J182" t="str">
        <f>IF(OR(G182="Not Map",G182="Sequential"),"N",IF(TRIM(G182)&lt;&gt;"","Y",""))</f>
        <v>Y</v>
      </c>
      <c r="K182" t="str">
        <f>IF(G182="Constant","N",IF(J182="Y","Y",""))</f>
        <v>Y</v>
      </c>
    </row>
    <row r="183" spans="2:13" hidden="1" x14ac:dyDescent="0.25">
      <c r="B183" t="s">
        <v>43</v>
      </c>
      <c r="C183" t="s">
        <v>516</v>
      </c>
      <c r="D183" t="s">
        <v>517</v>
      </c>
      <c r="E183" t="s">
        <v>400</v>
      </c>
      <c r="F183" t="s">
        <v>428</v>
      </c>
      <c r="G183" t="s">
        <v>429</v>
      </c>
      <c r="H183" t="str">
        <f>IF(G183="Local Date and Hour","Start Time of Interval",IF(OR(G183="Additional Info",G183="ID"),"Attribute", IF(G183="Constant","Constant",IF(OR(G183="Counter",G183="Incremental/Decremental"),"Counter",""))))</f>
        <v>Counter</v>
      </c>
      <c r="I183" t="str">
        <f>VLOOKUP(B183,'3. Data Sources'!$B$4:$E$5002,4,0)</f>
        <v>Y</v>
      </c>
      <c r="J183" t="str">
        <f>IF(OR(G183="Not Map",G183="Sequential"),"N",IF(TRIM(G183)&lt;&gt;"","Y",""))</f>
        <v>Y</v>
      </c>
      <c r="K183" t="str">
        <f>IF(G183="Constant","N",IF(J183="Y","Y",""))</f>
        <v>Y</v>
      </c>
    </row>
    <row r="184" spans="2:13" hidden="1" x14ac:dyDescent="0.25">
      <c r="B184" t="s">
        <v>43</v>
      </c>
      <c r="C184" t="s">
        <v>518</v>
      </c>
      <c r="D184" t="s">
        <v>519</v>
      </c>
      <c r="E184" t="s">
        <v>400</v>
      </c>
      <c r="F184" t="s">
        <v>428</v>
      </c>
      <c r="G184" t="s">
        <v>429</v>
      </c>
      <c r="H184" t="str">
        <f>IF(G184="Local Date and Hour","Start Time of Interval",IF(OR(G184="Additional Info",G184="ID"),"Attribute", IF(G184="Constant","Constant",IF(OR(G184="Counter",G184="Incremental/Decremental"),"Counter",""))))</f>
        <v>Counter</v>
      </c>
      <c r="I184" t="str">
        <f>VLOOKUP(B184,'3. Data Sources'!$B$4:$E$5002,4,0)</f>
        <v>Y</v>
      </c>
      <c r="J184" t="str">
        <f>IF(OR(G184="Not Map",G184="Sequential"),"N",IF(TRIM(G184)&lt;&gt;"","Y",""))</f>
        <v>Y</v>
      </c>
      <c r="K184" t="str">
        <f>IF(G184="Constant","N",IF(J184="Y","Y",""))</f>
        <v>Y</v>
      </c>
    </row>
    <row r="185" spans="2:13" hidden="1" x14ac:dyDescent="0.25">
      <c r="B185" t="s">
        <v>43</v>
      </c>
      <c r="C185" t="s">
        <v>520</v>
      </c>
      <c r="D185" t="s">
        <v>521</v>
      </c>
      <c r="E185" t="s">
        <v>400</v>
      </c>
      <c r="F185" t="s">
        <v>428</v>
      </c>
      <c r="G185" t="s">
        <v>429</v>
      </c>
      <c r="H185" t="str">
        <f>IF(G185="Local Date and Hour","Start Time of Interval",IF(OR(G185="Additional Info",G185="ID"),"Attribute", IF(G185="Constant","Constant",IF(OR(G185="Counter",G185="Incremental/Decremental"),"Counter",""))))</f>
        <v>Counter</v>
      </c>
      <c r="I185" t="str">
        <f>VLOOKUP(B185,'3. Data Sources'!$B$4:$E$5002,4,0)</f>
        <v>Y</v>
      </c>
      <c r="J185" t="str">
        <f>IF(OR(G185="Not Map",G185="Sequential"),"N",IF(TRIM(G185)&lt;&gt;"","Y",""))</f>
        <v>Y</v>
      </c>
      <c r="K185" t="str">
        <f>IF(G185="Constant","N",IF(J185="Y","Y",""))</f>
        <v>Y</v>
      </c>
    </row>
    <row r="186" spans="2:13" hidden="1" x14ac:dyDescent="0.25">
      <c r="B186" t="s">
        <v>43</v>
      </c>
      <c r="C186" t="s">
        <v>522</v>
      </c>
      <c r="D186" t="s">
        <v>523</v>
      </c>
      <c r="E186" t="s">
        <v>400</v>
      </c>
      <c r="F186" t="s">
        <v>428</v>
      </c>
      <c r="G186" t="s">
        <v>429</v>
      </c>
      <c r="H186" t="str">
        <f>IF(G186="Local Date and Hour","Start Time of Interval",IF(OR(G186="Additional Info",G186="ID"),"Attribute", IF(G186="Constant","Constant",IF(OR(G186="Counter",G186="Incremental/Decremental"),"Counter",""))))</f>
        <v>Counter</v>
      </c>
      <c r="I186" t="str">
        <f>VLOOKUP(B186,'3. Data Sources'!$B$4:$E$5002,4,0)</f>
        <v>Y</v>
      </c>
      <c r="J186" t="str">
        <f>IF(OR(G186="Not Map",G186="Sequential"),"N",IF(TRIM(G186)&lt;&gt;"","Y",""))</f>
        <v>Y</v>
      </c>
      <c r="K186" t="str">
        <f>IF(G186="Constant","N",IF(J186="Y","Y",""))</f>
        <v>Y</v>
      </c>
    </row>
    <row r="187" spans="2:13" hidden="1" x14ac:dyDescent="0.25">
      <c r="B187" t="s">
        <v>43</v>
      </c>
      <c r="C187" t="s">
        <v>250</v>
      </c>
      <c r="D187" t="s">
        <v>435</v>
      </c>
      <c r="E187" t="s">
        <v>400</v>
      </c>
      <c r="F187" t="s">
        <v>428</v>
      </c>
      <c r="G187" t="s">
        <v>429</v>
      </c>
      <c r="H187" t="str">
        <f>IF(G187="Local Date and Hour","Start Time of Interval",IF(OR(G187="Additional Info",G187="ID"),"Attribute", IF(G187="Constant","Constant",IF(OR(G187="Counter",G187="Incremental/Decremental"),"Counter",""))))</f>
        <v>Counter</v>
      </c>
      <c r="I187" t="str">
        <f>VLOOKUP(B187,'3. Data Sources'!$B$4:$E$5002,4,0)</f>
        <v>Y</v>
      </c>
      <c r="J187" t="str">
        <f>IF(OR(G187="Not Map",G187="Sequential"),"N",IF(TRIM(G187)&lt;&gt;"","Y",""))</f>
        <v>Y</v>
      </c>
      <c r="K187" t="str">
        <f>IF(G187="Constant","N",IF(J187="Y","Y",""))</f>
        <v>Y</v>
      </c>
      <c r="L187" t="s">
        <v>251</v>
      </c>
    </row>
    <row r="188" spans="2:13" hidden="1" x14ac:dyDescent="0.25">
      <c r="B188" t="s">
        <v>43</v>
      </c>
      <c r="C188" t="s">
        <v>252</v>
      </c>
      <c r="D188" t="s">
        <v>252</v>
      </c>
      <c r="E188" t="s">
        <v>394</v>
      </c>
      <c r="F188" t="s">
        <v>436</v>
      </c>
      <c r="G188" t="s">
        <v>417</v>
      </c>
      <c r="H188" t="s">
        <v>415</v>
      </c>
      <c r="I188" t="str">
        <f>VLOOKUP(B188,'3. Data Sources'!$B$4:$E$5002,4,0)</f>
        <v>Y</v>
      </c>
      <c r="J188" t="str">
        <f>IF(OR(G188="Not Map",G188="Sequential"),"N",IF(TRIM(G188)&lt;&gt;"","Y",""))</f>
        <v>N</v>
      </c>
      <c r="K188" t="str">
        <f>IF(G188="Constant","N",IF(J188="Y","Y",""))</f>
        <v/>
      </c>
      <c r="L188" t="s">
        <v>253</v>
      </c>
    </row>
    <row r="189" spans="2:13" hidden="1" x14ac:dyDescent="0.25">
      <c r="B189" t="s">
        <v>43</v>
      </c>
      <c r="C189" t="s">
        <v>254</v>
      </c>
      <c r="D189" t="s">
        <v>254</v>
      </c>
      <c r="E189" t="s">
        <v>418</v>
      </c>
      <c r="F189" t="s">
        <v>436</v>
      </c>
      <c r="G189" t="s">
        <v>419</v>
      </c>
      <c r="H189" t="str">
        <f>IF(G189="Local Date and Hour","Start Time of Interval",IF(OR(G189="Additional Info",G189="ID"),"Attribute", IF(G189="Constant","Constant",IF(OR(G189="Counter",G189="Incremental/Decremental"),"Counter",""))))</f>
        <v>Start Time of Interval</v>
      </c>
      <c r="I189" t="str">
        <f>VLOOKUP(B189,'3. Data Sources'!$B$4:$E$5002,4,0)</f>
        <v>Y</v>
      </c>
      <c r="J189" t="str">
        <f>IF(OR(G189="Not Map",G189="Sequential"),"N",IF(TRIM(G189)&lt;&gt;"","Y",""))</f>
        <v>Y</v>
      </c>
      <c r="K189" t="str">
        <f>IF(G189="Constant","N",IF(J189="Y","Y",""))</f>
        <v>Y</v>
      </c>
      <c r="L189" t="s">
        <v>255</v>
      </c>
    </row>
    <row r="190" spans="2:13" hidden="1" x14ac:dyDescent="0.25">
      <c r="B190" t="s">
        <v>45</v>
      </c>
      <c r="C190" t="s">
        <v>227</v>
      </c>
      <c r="D190" t="s">
        <v>227</v>
      </c>
      <c r="E190" t="s">
        <v>402</v>
      </c>
      <c r="F190" t="s">
        <v>395</v>
      </c>
      <c r="G190" t="s">
        <v>274</v>
      </c>
      <c r="H190" t="str">
        <f>IF(G190="Local Date and Hour","Start Time of Interval",IF(OR(G190="Additional Info",G190="ID"),"Attribute", IF(G190="Constant","Constant",IF(OR(G190="Counter",G190="Incremental/Decremental"),"Counter",""))))</f>
        <v>Constant</v>
      </c>
      <c r="I190" t="str">
        <f>VLOOKUP(B190,'3. Data Sources'!$B$4:$E$5002,4,0)</f>
        <v>Y</v>
      </c>
      <c r="J190" t="str">
        <f>IF(OR(G190="Not Map",G190="Sequential"),"N",IF(TRIM(G190)&lt;&gt;"","Y",""))</f>
        <v>Y</v>
      </c>
      <c r="K190" t="str">
        <f>IF(G190="Constant","N",IF(J190="Y","Y",""))</f>
        <v>N</v>
      </c>
      <c r="M190" t="s">
        <v>425</v>
      </c>
    </row>
    <row r="191" spans="2:13" hidden="1" x14ac:dyDescent="0.25">
      <c r="B191" t="s">
        <v>45</v>
      </c>
      <c r="C191" t="s">
        <v>228</v>
      </c>
      <c r="D191" t="s">
        <v>228</v>
      </c>
      <c r="E191" t="s">
        <v>402</v>
      </c>
      <c r="F191" t="s">
        <v>395</v>
      </c>
      <c r="G191" t="s">
        <v>274</v>
      </c>
      <c r="H191" t="str">
        <f>IF(G191="Local Date and Hour","Start Time of Interval",IF(OR(G191="Additional Info",G191="ID"),"Attribute", IF(G191="Constant","Constant",IF(OR(G191="Counter",G191="Incremental/Decremental"),"Counter",""))))</f>
        <v>Constant</v>
      </c>
      <c r="I191" t="str">
        <f>VLOOKUP(B191,'3. Data Sources'!$B$4:$E$5002,4,0)</f>
        <v>Y</v>
      </c>
      <c r="J191" t="str">
        <f>IF(OR(G191="Not Map",G191="Sequential"),"N",IF(TRIM(G191)&lt;&gt;"","Y",""))</f>
        <v>Y</v>
      </c>
      <c r="K191" t="str">
        <f>IF(G191="Constant","N",IF(J191="Y","Y",""))</f>
        <v>N</v>
      </c>
      <c r="M191" t="s">
        <v>12038</v>
      </c>
    </row>
    <row r="192" spans="2:13" hidden="1" x14ac:dyDescent="0.25">
      <c r="B192" t="s">
        <v>45</v>
      </c>
      <c r="C192" t="s">
        <v>233</v>
      </c>
      <c r="D192" t="s">
        <v>233</v>
      </c>
      <c r="E192" t="s">
        <v>394</v>
      </c>
      <c r="F192" t="s">
        <v>396</v>
      </c>
      <c r="G192" t="s">
        <v>417</v>
      </c>
      <c r="H192" t="str">
        <f>IF(G192="Local Date and Hour","Start Time of Interval",IF(OR(G192="Additional Info",G192="ID"),"Attribute", IF(G192="Constant","Constant",IF(OR(G192="Counter",G192="Incremental/Decremental"),"Counter",""))))</f>
        <v/>
      </c>
      <c r="I192" t="str">
        <f>VLOOKUP(B192,'3. Data Sources'!$B$4:$E$5002,4,0)</f>
        <v>Y</v>
      </c>
      <c r="J192" t="str">
        <f>IF(OR(G192="Not Map",G192="Sequential"),"N",IF(TRIM(G192)&lt;&gt;"","Y",""))</f>
        <v>N</v>
      </c>
      <c r="K192" t="str">
        <f>IF(G192="Constant","N",IF(J192="Y","Y",""))</f>
        <v/>
      </c>
      <c r="L192" t="s">
        <v>234</v>
      </c>
    </row>
    <row r="193" spans="2:12" hidden="1" x14ac:dyDescent="0.25">
      <c r="B193" t="s">
        <v>45</v>
      </c>
      <c r="C193" t="s">
        <v>235</v>
      </c>
      <c r="D193" t="s">
        <v>235</v>
      </c>
      <c r="E193" t="s">
        <v>418</v>
      </c>
      <c r="F193" t="s">
        <v>396</v>
      </c>
      <c r="G193" t="s">
        <v>417</v>
      </c>
      <c r="H193" t="s">
        <v>415</v>
      </c>
      <c r="I193" t="str">
        <f>VLOOKUP(B193,'3. Data Sources'!$B$4:$E$5002,4,0)</f>
        <v>Y</v>
      </c>
      <c r="J193" t="str">
        <f>IF(OR(G193="Not Map",G193="Sequential"),"N",IF(TRIM(G193)&lt;&gt;"","Y",""))</f>
        <v>N</v>
      </c>
      <c r="K193" t="str">
        <f>IF(G193="Constant","N",IF(J193="Y","Y",""))</f>
        <v/>
      </c>
      <c r="L193" t="s">
        <v>236</v>
      </c>
    </row>
    <row r="194" spans="2:12" hidden="1" x14ac:dyDescent="0.25">
      <c r="B194" t="s">
        <v>45</v>
      </c>
      <c r="C194" t="s">
        <v>224</v>
      </c>
      <c r="D194" t="s">
        <v>421</v>
      </c>
      <c r="E194" t="s">
        <v>420</v>
      </c>
      <c r="F194" t="s">
        <v>396</v>
      </c>
      <c r="G194" t="s">
        <v>396</v>
      </c>
      <c r="H194" t="str">
        <f>IF(G194="Local Date and Hour","Start Time of Interval",IF(OR(G194="Additional Info",G194="ID"),"Attribute", IF(G194="Constant","Constant",IF(OR(G194="Counter",G194="Incremental/Decremental"),"Counter",""))))</f>
        <v>Attribute</v>
      </c>
      <c r="I194" t="str">
        <f>VLOOKUP(B194,'3. Data Sources'!$B$4:$E$5002,4,0)</f>
        <v>Y</v>
      </c>
      <c r="J194" t="str">
        <f>IF(OR(G194="Not Map",G194="Sequential"),"N",IF(TRIM(G194)&lt;&gt;"","Y",""))</f>
        <v>Y</v>
      </c>
      <c r="K194" t="str">
        <f>IF(G194="Constant","N",IF(J194="Y","Y",""))</f>
        <v>Y</v>
      </c>
      <c r="L194" t="s">
        <v>224</v>
      </c>
    </row>
    <row r="195" spans="2:12" hidden="1" x14ac:dyDescent="0.25">
      <c r="B195" t="s">
        <v>45</v>
      </c>
      <c r="C195" t="s">
        <v>237</v>
      </c>
      <c r="D195" t="s">
        <v>426</v>
      </c>
      <c r="E195" t="s">
        <v>420</v>
      </c>
      <c r="F195" t="s">
        <v>396</v>
      </c>
      <c r="G195" t="s">
        <v>396</v>
      </c>
      <c r="H195" t="str">
        <f>IF(G195="Local Date and Hour","Start Time of Interval",IF(OR(G195="Additional Info",G195="ID"),"Attribute", IF(G195="Constant","Constant",IF(OR(G195="Counter",G195="Incremental/Decremental"),"Counter",""))))</f>
        <v>Attribute</v>
      </c>
      <c r="I195" t="str">
        <f>VLOOKUP(B195,'3. Data Sources'!$B$4:$E$5002,4,0)</f>
        <v>Y</v>
      </c>
      <c r="J195" t="str">
        <f>IF(OR(G195="Not Map",G195="Sequential"),"N",IF(TRIM(G195)&lt;&gt;"","Y",""))</f>
        <v>Y</v>
      </c>
      <c r="K195" t="str">
        <f>IF(G195="Constant","N",IF(J195="Y","Y",""))</f>
        <v>Y</v>
      </c>
      <c r="L195" t="s">
        <v>237</v>
      </c>
    </row>
    <row r="196" spans="2:12" hidden="1" x14ac:dyDescent="0.25">
      <c r="B196" t="s">
        <v>45</v>
      </c>
      <c r="C196" t="s">
        <v>242</v>
      </c>
      <c r="D196" t="s">
        <v>242</v>
      </c>
      <c r="E196" t="s">
        <v>394</v>
      </c>
      <c r="F196" t="s">
        <v>396</v>
      </c>
      <c r="G196" t="s">
        <v>417</v>
      </c>
      <c r="H196" t="s">
        <v>415</v>
      </c>
      <c r="I196" t="str">
        <f>VLOOKUP(B196,'3. Data Sources'!$B$4:$E$5002,4,0)</f>
        <v>Y</v>
      </c>
      <c r="J196" t="str">
        <f>IF(OR(G196="Not Map",G196="Sequential"),"N",IF(TRIM(G196)&lt;&gt;"","Y",""))</f>
        <v>N</v>
      </c>
      <c r="K196" t="str">
        <f>IF(G196="Constant","N",IF(J196="Y","Y",""))</f>
        <v/>
      </c>
      <c r="L196" t="s">
        <v>243</v>
      </c>
    </row>
    <row r="197" spans="2:12" hidden="1" x14ac:dyDescent="0.25">
      <c r="B197" t="s">
        <v>45</v>
      </c>
      <c r="C197" t="s">
        <v>524</v>
      </c>
      <c r="D197" t="s">
        <v>525</v>
      </c>
      <c r="E197" t="s">
        <v>400</v>
      </c>
      <c r="F197" t="s">
        <v>428</v>
      </c>
      <c r="G197" t="s">
        <v>429</v>
      </c>
      <c r="H197" t="str">
        <f>IF(G197="Local Date and Hour","Start Time of Interval",IF(OR(G197="Additional Info",G197="ID"),"Attribute", IF(G197="Constant","Constant",IF(OR(G197="Counter",G197="Incremental/Decremental"),"Counter",""))))</f>
        <v>Counter</v>
      </c>
      <c r="I197" t="str">
        <f>VLOOKUP(B197,'3. Data Sources'!$B$4:$E$5002,4,0)</f>
        <v>Y</v>
      </c>
      <c r="J197" t="str">
        <f>IF(OR(G197="Not Map",G197="Sequential"),"N",IF(TRIM(G197)&lt;&gt;"","Y",""))</f>
        <v>Y</v>
      </c>
      <c r="K197" t="str">
        <f>IF(G197="Constant","N",IF(J197="Y","Y",""))</f>
        <v>Y</v>
      </c>
    </row>
    <row r="198" spans="2:12" hidden="1" x14ac:dyDescent="0.25">
      <c r="B198" t="s">
        <v>45</v>
      </c>
      <c r="C198" t="s">
        <v>526</v>
      </c>
      <c r="D198" t="s">
        <v>527</v>
      </c>
      <c r="E198" t="s">
        <v>400</v>
      </c>
      <c r="F198" t="s">
        <v>428</v>
      </c>
      <c r="G198" t="s">
        <v>429</v>
      </c>
      <c r="H198" t="str">
        <f>IF(G198="Local Date and Hour","Start Time of Interval",IF(OR(G198="Additional Info",G198="ID"),"Attribute", IF(G198="Constant","Constant",IF(OR(G198="Counter",G198="Incremental/Decremental"),"Counter",""))))</f>
        <v>Counter</v>
      </c>
      <c r="I198" t="str">
        <f>VLOOKUP(B198,'3. Data Sources'!$B$4:$E$5002,4,0)</f>
        <v>Y</v>
      </c>
      <c r="J198" t="str">
        <f>IF(OR(G198="Not Map",G198="Sequential"),"N",IF(TRIM(G198)&lt;&gt;"","Y",""))</f>
        <v>Y</v>
      </c>
      <c r="K198" t="str">
        <f>IF(G198="Constant","N",IF(J198="Y","Y",""))</f>
        <v>Y</v>
      </c>
    </row>
    <row r="199" spans="2:12" hidden="1" x14ac:dyDescent="0.25">
      <c r="B199" t="s">
        <v>45</v>
      </c>
      <c r="C199" t="s">
        <v>528</v>
      </c>
      <c r="D199" t="s">
        <v>529</v>
      </c>
      <c r="E199" t="s">
        <v>400</v>
      </c>
      <c r="F199" t="s">
        <v>428</v>
      </c>
      <c r="G199" t="s">
        <v>429</v>
      </c>
      <c r="H199" t="str">
        <f>IF(G199="Local Date and Hour","Start Time of Interval",IF(OR(G199="Additional Info",G199="ID"),"Attribute", IF(G199="Constant","Constant",IF(OR(G199="Counter",G199="Incremental/Decremental"),"Counter",""))))</f>
        <v>Counter</v>
      </c>
      <c r="I199" t="str">
        <f>VLOOKUP(B199,'3. Data Sources'!$B$4:$E$5002,4,0)</f>
        <v>Y</v>
      </c>
      <c r="J199" t="str">
        <f>IF(OR(G199="Not Map",G199="Sequential"),"N",IF(TRIM(G199)&lt;&gt;"","Y",""))</f>
        <v>Y</v>
      </c>
      <c r="K199" t="str">
        <f>IF(G199="Constant","N",IF(J199="Y","Y",""))</f>
        <v>Y</v>
      </c>
    </row>
    <row r="200" spans="2:12" hidden="1" x14ac:dyDescent="0.25">
      <c r="B200" t="s">
        <v>45</v>
      </c>
      <c r="C200" t="s">
        <v>530</v>
      </c>
      <c r="D200" t="s">
        <v>531</v>
      </c>
      <c r="E200" t="s">
        <v>400</v>
      </c>
      <c r="F200" t="s">
        <v>428</v>
      </c>
      <c r="G200" t="s">
        <v>429</v>
      </c>
      <c r="H200" t="str">
        <f>IF(G200="Local Date and Hour","Start Time of Interval",IF(OR(G200="Additional Info",G200="ID"),"Attribute", IF(G200="Constant","Constant",IF(OR(G200="Counter",G200="Incremental/Decremental"),"Counter",""))))</f>
        <v>Counter</v>
      </c>
      <c r="I200" t="str">
        <f>VLOOKUP(B200,'3. Data Sources'!$B$4:$E$5002,4,0)</f>
        <v>Y</v>
      </c>
      <c r="J200" t="str">
        <f>IF(OR(G200="Not Map",G200="Sequential"),"N",IF(TRIM(G200)&lt;&gt;"","Y",""))</f>
        <v>Y</v>
      </c>
      <c r="K200" t="str">
        <f>IF(G200="Constant","N",IF(J200="Y","Y",""))</f>
        <v>Y</v>
      </c>
    </row>
    <row r="201" spans="2:12" hidden="1" x14ac:dyDescent="0.25">
      <c r="B201" t="s">
        <v>45</v>
      </c>
      <c r="C201" t="s">
        <v>532</v>
      </c>
      <c r="D201" t="s">
        <v>533</v>
      </c>
      <c r="E201" t="s">
        <v>400</v>
      </c>
      <c r="F201" t="s">
        <v>428</v>
      </c>
      <c r="G201" t="s">
        <v>429</v>
      </c>
      <c r="H201" t="str">
        <f>IF(G201="Local Date and Hour","Start Time of Interval",IF(OR(G201="Additional Info",G201="ID"),"Attribute", IF(G201="Constant","Constant",IF(OR(G201="Counter",G201="Incremental/Decremental"),"Counter",""))))</f>
        <v>Counter</v>
      </c>
      <c r="I201" t="str">
        <f>VLOOKUP(B201,'3. Data Sources'!$B$4:$E$5002,4,0)</f>
        <v>Y</v>
      </c>
      <c r="J201" t="str">
        <f>IF(OR(G201="Not Map",G201="Sequential"),"N",IF(TRIM(G201)&lt;&gt;"","Y",""))</f>
        <v>Y</v>
      </c>
      <c r="K201" t="str">
        <f>IF(G201="Constant","N",IF(J201="Y","Y",""))</f>
        <v>Y</v>
      </c>
    </row>
    <row r="202" spans="2:12" hidden="1" x14ac:dyDescent="0.25">
      <c r="B202" t="s">
        <v>45</v>
      </c>
      <c r="C202" t="s">
        <v>534</v>
      </c>
      <c r="D202" t="s">
        <v>535</v>
      </c>
      <c r="E202" t="s">
        <v>400</v>
      </c>
      <c r="F202" t="s">
        <v>428</v>
      </c>
      <c r="G202" t="s">
        <v>429</v>
      </c>
      <c r="H202" t="str">
        <f>IF(G202="Local Date and Hour","Start Time of Interval",IF(OR(G202="Additional Info",G202="ID"),"Attribute", IF(G202="Constant","Constant",IF(OR(G202="Counter",G202="Incremental/Decremental"),"Counter",""))))</f>
        <v>Counter</v>
      </c>
      <c r="I202" t="str">
        <f>VLOOKUP(B202,'3. Data Sources'!$B$4:$E$5002,4,0)</f>
        <v>Y</v>
      </c>
      <c r="J202" t="str">
        <f>IF(OR(G202="Not Map",G202="Sequential"),"N",IF(TRIM(G202)&lt;&gt;"","Y",""))</f>
        <v>Y</v>
      </c>
      <c r="K202" t="str">
        <f>IF(G202="Constant","N",IF(J202="Y","Y",""))</f>
        <v>Y</v>
      </c>
    </row>
    <row r="203" spans="2:12" hidden="1" x14ac:dyDescent="0.25">
      <c r="B203" t="s">
        <v>45</v>
      </c>
      <c r="C203" t="s">
        <v>536</v>
      </c>
      <c r="D203" t="s">
        <v>537</v>
      </c>
      <c r="E203" t="s">
        <v>400</v>
      </c>
      <c r="F203" t="s">
        <v>428</v>
      </c>
      <c r="G203" t="s">
        <v>429</v>
      </c>
      <c r="H203" t="str">
        <f>IF(G203="Local Date and Hour","Start Time of Interval",IF(OR(G203="Additional Info",G203="ID"),"Attribute", IF(G203="Constant","Constant",IF(OR(G203="Counter",G203="Incremental/Decremental"),"Counter",""))))</f>
        <v>Counter</v>
      </c>
      <c r="I203" t="str">
        <f>VLOOKUP(B203,'3. Data Sources'!$B$4:$E$5002,4,0)</f>
        <v>Y</v>
      </c>
      <c r="J203" t="str">
        <f>IF(OR(G203="Not Map",G203="Sequential"),"N",IF(TRIM(G203)&lt;&gt;"","Y",""))</f>
        <v>Y</v>
      </c>
      <c r="K203" t="str">
        <f>IF(G203="Constant","N",IF(J203="Y","Y",""))</f>
        <v>Y</v>
      </c>
    </row>
    <row r="204" spans="2:12" hidden="1" x14ac:dyDescent="0.25">
      <c r="B204" t="s">
        <v>45</v>
      </c>
      <c r="C204" t="s">
        <v>538</v>
      </c>
      <c r="D204" t="s">
        <v>539</v>
      </c>
      <c r="E204" t="s">
        <v>400</v>
      </c>
      <c r="F204" t="s">
        <v>428</v>
      </c>
      <c r="G204" t="s">
        <v>429</v>
      </c>
      <c r="H204" t="str">
        <f>IF(G204="Local Date and Hour","Start Time of Interval",IF(OR(G204="Additional Info",G204="ID"),"Attribute", IF(G204="Constant","Constant",IF(OR(G204="Counter",G204="Incremental/Decremental"),"Counter",""))))</f>
        <v>Counter</v>
      </c>
      <c r="I204" t="str">
        <f>VLOOKUP(B204,'3. Data Sources'!$B$4:$E$5002,4,0)</f>
        <v>Y</v>
      </c>
      <c r="J204" t="str">
        <f>IF(OR(G204="Not Map",G204="Sequential"),"N",IF(TRIM(G204)&lt;&gt;"","Y",""))</f>
        <v>Y</v>
      </c>
      <c r="K204" t="str">
        <f>IF(G204="Constant","N",IF(J204="Y","Y",""))</f>
        <v>Y</v>
      </c>
    </row>
    <row r="205" spans="2:12" hidden="1" x14ac:dyDescent="0.25">
      <c r="B205" t="s">
        <v>45</v>
      </c>
      <c r="C205" t="s">
        <v>540</v>
      </c>
      <c r="D205" t="s">
        <v>541</v>
      </c>
      <c r="E205" t="s">
        <v>400</v>
      </c>
      <c r="F205" t="s">
        <v>428</v>
      </c>
      <c r="G205" t="s">
        <v>429</v>
      </c>
      <c r="H205" t="str">
        <f>IF(G205="Local Date and Hour","Start Time of Interval",IF(OR(G205="Additional Info",G205="ID"),"Attribute", IF(G205="Constant","Constant",IF(OR(G205="Counter",G205="Incremental/Decremental"),"Counter",""))))</f>
        <v>Counter</v>
      </c>
      <c r="I205" t="str">
        <f>VLOOKUP(B205,'3. Data Sources'!$B$4:$E$5002,4,0)</f>
        <v>Y</v>
      </c>
      <c r="J205" t="str">
        <f>IF(OR(G205="Not Map",G205="Sequential"),"N",IF(TRIM(G205)&lt;&gt;"","Y",""))</f>
        <v>Y</v>
      </c>
      <c r="K205" t="str">
        <f>IF(G205="Constant","N",IF(J205="Y","Y",""))</f>
        <v>Y</v>
      </c>
    </row>
    <row r="206" spans="2:12" hidden="1" x14ac:dyDescent="0.25">
      <c r="B206" t="s">
        <v>45</v>
      </c>
      <c r="C206" t="s">
        <v>542</v>
      </c>
      <c r="D206" t="s">
        <v>543</v>
      </c>
      <c r="E206" t="s">
        <v>400</v>
      </c>
      <c r="F206" t="s">
        <v>428</v>
      </c>
      <c r="G206" t="s">
        <v>429</v>
      </c>
      <c r="H206" t="str">
        <f>IF(G206="Local Date and Hour","Start Time of Interval",IF(OR(G206="Additional Info",G206="ID"),"Attribute", IF(G206="Constant","Constant",IF(OR(G206="Counter",G206="Incremental/Decremental"),"Counter",""))))</f>
        <v>Counter</v>
      </c>
      <c r="I206" t="str">
        <f>VLOOKUP(B206,'3. Data Sources'!$B$4:$E$5002,4,0)</f>
        <v>Y</v>
      </c>
      <c r="J206" t="str">
        <f>IF(OR(G206="Not Map",G206="Sequential"),"N",IF(TRIM(G206)&lt;&gt;"","Y",""))</f>
        <v>Y</v>
      </c>
      <c r="K206" t="str">
        <f>IF(G206="Constant","N",IF(J206="Y","Y",""))</f>
        <v>Y</v>
      </c>
    </row>
    <row r="207" spans="2:12" hidden="1" x14ac:dyDescent="0.25">
      <c r="B207" t="s">
        <v>45</v>
      </c>
      <c r="C207" t="s">
        <v>544</v>
      </c>
      <c r="D207" t="s">
        <v>545</v>
      </c>
      <c r="E207" t="s">
        <v>400</v>
      </c>
      <c r="F207" t="s">
        <v>428</v>
      </c>
      <c r="G207" t="s">
        <v>429</v>
      </c>
      <c r="H207" t="str">
        <f>IF(G207="Local Date and Hour","Start Time of Interval",IF(OR(G207="Additional Info",G207="ID"),"Attribute", IF(G207="Constant","Constant",IF(OR(G207="Counter",G207="Incremental/Decremental"),"Counter",""))))</f>
        <v>Counter</v>
      </c>
      <c r="I207" t="str">
        <f>VLOOKUP(B207,'3. Data Sources'!$B$4:$E$5002,4,0)</f>
        <v>Y</v>
      </c>
      <c r="J207" t="str">
        <f>IF(OR(G207="Not Map",G207="Sequential"),"N",IF(TRIM(G207)&lt;&gt;"","Y",""))</f>
        <v>Y</v>
      </c>
      <c r="K207" t="str">
        <f>IF(G207="Constant","N",IF(J207="Y","Y",""))</f>
        <v>Y</v>
      </c>
    </row>
    <row r="208" spans="2:12" hidden="1" x14ac:dyDescent="0.25">
      <c r="B208" t="s">
        <v>45</v>
      </c>
      <c r="C208" t="s">
        <v>546</v>
      </c>
      <c r="D208" t="s">
        <v>547</v>
      </c>
      <c r="E208" t="s">
        <v>400</v>
      </c>
      <c r="F208" t="s">
        <v>428</v>
      </c>
      <c r="G208" t="s">
        <v>429</v>
      </c>
      <c r="H208" t="str">
        <f>IF(G208="Local Date and Hour","Start Time of Interval",IF(OR(G208="Additional Info",G208="ID"),"Attribute", IF(G208="Constant","Constant",IF(OR(G208="Counter",G208="Incremental/Decremental"),"Counter",""))))</f>
        <v>Counter</v>
      </c>
      <c r="I208" t="str">
        <f>VLOOKUP(B208,'3. Data Sources'!$B$4:$E$5002,4,0)</f>
        <v>Y</v>
      </c>
      <c r="J208" t="str">
        <f>IF(OR(G208="Not Map",G208="Sequential"),"N",IF(TRIM(G208)&lt;&gt;"","Y",""))</f>
        <v>Y</v>
      </c>
      <c r="K208" t="str">
        <f>IF(G208="Constant","N",IF(J208="Y","Y",""))</f>
        <v>Y</v>
      </c>
    </row>
    <row r="209" spans="2:13" hidden="1" x14ac:dyDescent="0.25">
      <c r="B209" t="s">
        <v>45</v>
      </c>
      <c r="C209" t="s">
        <v>548</v>
      </c>
      <c r="D209" t="s">
        <v>549</v>
      </c>
      <c r="E209" t="s">
        <v>400</v>
      </c>
      <c r="F209" t="s">
        <v>428</v>
      </c>
      <c r="G209" t="s">
        <v>429</v>
      </c>
      <c r="H209" t="str">
        <f>IF(G209="Local Date and Hour","Start Time of Interval",IF(OR(G209="Additional Info",G209="ID"),"Attribute", IF(G209="Constant","Constant",IF(OR(G209="Counter",G209="Incremental/Decremental"),"Counter",""))))</f>
        <v>Counter</v>
      </c>
      <c r="I209" t="str">
        <f>VLOOKUP(B209,'3. Data Sources'!$B$4:$E$5002,4,0)</f>
        <v>Y</v>
      </c>
      <c r="J209" t="str">
        <f>IF(OR(G209="Not Map",G209="Sequential"),"N",IF(TRIM(G209)&lt;&gt;"","Y",""))</f>
        <v>Y</v>
      </c>
      <c r="K209" t="str">
        <f>IF(G209="Constant","N",IF(J209="Y","Y",""))</f>
        <v>Y</v>
      </c>
    </row>
    <row r="210" spans="2:13" hidden="1" x14ac:dyDescent="0.25">
      <c r="B210" t="s">
        <v>45</v>
      </c>
      <c r="C210" t="s">
        <v>550</v>
      </c>
      <c r="D210" t="s">
        <v>551</v>
      </c>
      <c r="E210" t="s">
        <v>400</v>
      </c>
      <c r="F210" t="s">
        <v>428</v>
      </c>
      <c r="G210" t="s">
        <v>429</v>
      </c>
      <c r="H210" t="str">
        <f>IF(G210="Local Date and Hour","Start Time of Interval",IF(OR(G210="Additional Info",G210="ID"),"Attribute", IF(G210="Constant","Constant",IF(OR(G210="Counter",G210="Incremental/Decremental"),"Counter",""))))</f>
        <v>Counter</v>
      </c>
      <c r="I210" t="str">
        <f>VLOOKUP(B210,'3. Data Sources'!$B$4:$E$5002,4,0)</f>
        <v>Y</v>
      </c>
      <c r="J210" t="str">
        <f>IF(OR(G210="Not Map",G210="Sequential"),"N",IF(TRIM(G210)&lt;&gt;"","Y",""))</f>
        <v>Y</v>
      </c>
      <c r="K210" t="str">
        <f>IF(G210="Constant","N",IF(J210="Y","Y",""))</f>
        <v>Y</v>
      </c>
    </row>
    <row r="211" spans="2:13" hidden="1" x14ac:dyDescent="0.25">
      <c r="B211" t="s">
        <v>45</v>
      </c>
      <c r="C211" t="s">
        <v>552</v>
      </c>
      <c r="D211" t="s">
        <v>553</v>
      </c>
      <c r="E211" t="s">
        <v>400</v>
      </c>
      <c r="F211" t="s">
        <v>428</v>
      </c>
      <c r="G211" t="s">
        <v>429</v>
      </c>
      <c r="H211" t="str">
        <f>IF(G211="Local Date and Hour","Start Time of Interval",IF(OR(G211="Additional Info",G211="ID"),"Attribute", IF(G211="Constant","Constant",IF(OR(G211="Counter",G211="Incremental/Decremental"),"Counter",""))))</f>
        <v>Counter</v>
      </c>
      <c r="I211" t="str">
        <f>VLOOKUP(B211,'3. Data Sources'!$B$4:$E$5002,4,0)</f>
        <v>Y</v>
      </c>
      <c r="J211" t="str">
        <f>IF(OR(G211="Not Map",G211="Sequential"),"N",IF(TRIM(G211)&lt;&gt;"","Y",""))</f>
        <v>Y</v>
      </c>
      <c r="K211" t="str">
        <f>IF(G211="Constant","N",IF(J211="Y","Y",""))</f>
        <v>Y</v>
      </c>
    </row>
    <row r="212" spans="2:13" hidden="1" x14ac:dyDescent="0.25">
      <c r="B212" t="s">
        <v>45</v>
      </c>
      <c r="C212" t="s">
        <v>554</v>
      </c>
      <c r="D212" t="s">
        <v>555</v>
      </c>
      <c r="E212" t="s">
        <v>400</v>
      </c>
      <c r="F212" t="s">
        <v>428</v>
      </c>
      <c r="G212" t="s">
        <v>429</v>
      </c>
      <c r="H212" t="str">
        <f>IF(G212="Local Date and Hour","Start Time of Interval",IF(OR(G212="Additional Info",G212="ID"),"Attribute", IF(G212="Constant","Constant",IF(OR(G212="Counter",G212="Incremental/Decremental"),"Counter",""))))</f>
        <v>Counter</v>
      </c>
      <c r="I212" t="str">
        <f>VLOOKUP(B212,'3. Data Sources'!$B$4:$E$5002,4,0)</f>
        <v>Y</v>
      </c>
      <c r="J212" t="str">
        <f>IF(OR(G212="Not Map",G212="Sequential"),"N",IF(TRIM(G212)&lt;&gt;"","Y",""))</f>
        <v>Y</v>
      </c>
      <c r="K212" t="str">
        <f>IF(G212="Constant","N",IF(J212="Y","Y",""))</f>
        <v>Y</v>
      </c>
    </row>
    <row r="213" spans="2:13" hidden="1" x14ac:dyDescent="0.25">
      <c r="B213" t="s">
        <v>45</v>
      </c>
      <c r="C213" t="s">
        <v>556</v>
      </c>
      <c r="D213" t="s">
        <v>557</v>
      </c>
      <c r="E213" t="s">
        <v>400</v>
      </c>
      <c r="F213" t="s">
        <v>428</v>
      </c>
      <c r="G213" t="s">
        <v>429</v>
      </c>
      <c r="H213" t="str">
        <f>IF(G213="Local Date and Hour","Start Time of Interval",IF(OR(G213="Additional Info",G213="ID"),"Attribute", IF(G213="Constant","Constant",IF(OR(G213="Counter",G213="Incremental/Decremental"),"Counter",""))))</f>
        <v>Counter</v>
      </c>
      <c r="I213" t="str">
        <f>VLOOKUP(B213,'3. Data Sources'!$B$4:$E$5002,4,0)</f>
        <v>Y</v>
      </c>
      <c r="J213" t="str">
        <f>IF(OR(G213="Not Map",G213="Sequential"),"N",IF(TRIM(G213)&lt;&gt;"","Y",""))</f>
        <v>Y</v>
      </c>
      <c r="K213" t="str">
        <f>IF(G213="Constant","N",IF(J213="Y","Y",""))</f>
        <v>Y</v>
      </c>
    </row>
    <row r="214" spans="2:13" hidden="1" x14ac:dyDescent="0.25">
      <c r="B214" t="s">
        <v>45</v>
      </c>
      <c r="C214" t="s">
        <v>558</v>
      </c>
      <c r="D214" t="s">
        <v>559</v>
      </c>
      <c r="E214" t="s">
        <v>400</v>
      </c>
      <c r="F214" t="s">
        <v>428</v>
      </c>
      <c r="G214" t="s">
        <v>429</v>
      </c>
      <c r="H214" t="str">
        <f>IF(G214="Local Date and Hour","Start Time of Interval",IF(OR(G214="Additional Info",G214="ID"),"Attribute", IF(G214="Constant","Constant",IF(OR(G214="Counter",G214="Incremental/Decremental"),"Counter",""))))</f>
        <v>Counter</v>
      </c>
      <c r="I214" t="str">
        <f>VLOOKUP(B214,'3. Data Sources'!$B$4:$E$5002,4,0)</f>
        <v>Y</v>
      </c>
      <c r="J214" t="str">
        <f>IF(OR(G214="Not Map",G214="Sequential"),"N",IF(TRIM(G214)&lt;&gt;"","Y",""))</f>
        <v>Y</v>
      </c>
      <c r="K214" t="str">
        <f>IF(G214="Constant","N",IF(J214="Y","Y",""))</f>
        <v>Y</v>
      </c>
    </row>
    <row r="215" spans="2:13" hidden="1" x14ac:dyDescent="0.25">
      <c r="B215" t="s">
        <v>45</v>
      </c>
      <c r="C215" t="s">
        <v>560</v>
      </c>
      <c r="D215" t="s">
        <v>561</v>
      </c>
      <c r="E215" t="s">
        <v>400</v>
      </c>
      <c r="F215" t="s">
        <v>428</v>
      </c>
      <c r="G215" t="s">
        <v>429</v>
      </c>
      <c r="H215" t="str">
        <f>IF(G215="Local Date and Hour","Start Time of Interval",IF(OR(G215="Additional Info",G215="ID"),"Attribute", IF(G215="Constant","Constant",IF(OR(G215="Counter",G215="Incremental/Decremental"),"Counter",""))))</f>
        <v>Counter</v>
      </c>
      <c r="I215" t="str">
        <f>VLOOKUP(B215,'3. Data Sources'!$B$4:$E$5002,4,0)</f>
        <v>Y</v>
      </c>
      <c r="J215" t="str">
        <f>IF(OR(G215="Not Map",G215="Sequential"),"N",IF(TRIM(G215)&lt;&gt;"","Y",""))</f>
        <v>Y</v>
      </c>
      <c r="K215" t="str">
        <f>IF(G215="Constant","N",IF(J215="Y","Y",""))</f>
        <v>Y</v>
      </c>
    </row>
    <row r="216" spans="2:13" hidden="1" x14ac:dyDescent="0.25">
      <c r="B216" t="s">
        <v>45</v>
      </c>
      <c r="C216" t="s">
        <v>562</v>
      </c>
      <c r="D216" t="s">
        <v>563</v>
      </c>
      <c r="E216" t="s">
        <v>400</v>
      </c>
      <c r="F216" t="s">
        <v>428</v>
      </c>
      <c r="G216" t="s">
        <v>429</v>
      </c>
      <c r="H216" t="str">
        <f>IF(G216="Local Date and Hour","Start Time of Interval",IF(OR(G216="Additional Info",G216="ID"),"Attribute", IF(G216="Constant","Constant",IF(OR(G216="Counter",G216="Incremental/Decremental"),"Counter",""))))</f>
        <v>Counter</v>
      </c>
      <c r="I216" t="str">
        <f>VLOOKUP(B216,'3. Data Sources'!$B$4:$E$5002,4,0)</f>
        <v>Y</v>
      </c>
      <c r="J216" t="str">
        <f>IF(OR(G216="Not Map",G216="Sequential"),"N",IF(TRIM(G216)&lt;&gt;"","Y",""))</f>
        <v>Y</v>
      </c>
      <c r="K216" t="str">
        <f>IF(G216="Constant","N",IF(J216="Y","Y",""))</f>
        <v>Y</v>
      </c>
    </row>
    <row r="217" spans="2:13" hidden="1" x14ac:dyDescent="0.25">
      <c r="B217" t="s">
        <v>45</v>
      </c>
      <c r="C217" t="s">
        <v>564</v>
      </c>
      <c r="D217" t="s">
        <v>565</v>
      </c>
      <c r="E217" t="s">
        <v>400</v>
      </c>
      <c r="F217" t="s">
        <v>428</v>
      </c>
      <c r="G217" t="s">
        <v>429</v>
      </c>
      <c r="H217" t="str">
        <f>IF(G217="Local Date and Hour","Start Time of Interval",IF(OR(G217="Additional Info",G217="ID"),"Attribute", IF(G217="Constant","Constant",IF(OR(G217="Counter",G217="Incremental/Decremental"),"Counter",""))))</f>
        <v>Counter</v>
      </c>
      <c r="I217" t="str">
        <f>VLOOKUP(B217,'3. Data Sources'!$B$4:$E$5002,4,0)</f>
        <v>Y</v>
      </c>
      <c r="J217" t="str">
        <f>IF(OR(G217="Not Map",G217="Sequential"),"N",IF(TRIM(G217)&lt;&gt;"","Y",""))</f>
        <v>Y</v>
      </c>
      <c r="K217" t="str">
        <f>IF(G217="Constant","N",IF(J217="Y","Y",""))</f>
        <v>Y</v>
      </c>
    </row>
    <row r="218" spans="2:13" hidden="1" x14ac:dyDescent="0.25">
      <c r="B218" t="s">
        <v>45</v>
      </c>
      <c r="C218" t="s">
        <v>250</v>
      </c>
      <c r="D218" t="s">
        <v>435</v>
      </c>
      <c r="E218" t="s">
        <v>400</v>
      </c>
      <c r="F218" t="s">
        <v>428</v>
      </c>
      <c r="G218" t="s">
        <v>429</v>
      </c>
      <c r="H218" t="str">
        <f>IF(G218="Local Date and Hour","Start Time of Interval",IF(OR(G218="Additional Info",G218="ID"),"Attribute", IF(G218="Constant","Constant",IF(OR(G218="Counter",G218="Incremental/Decremental"),"Counter",""))))</f>
        <v>Counter</v>
      </c>
      <c r="I218" t="str">
        <f>VLOOKUP(B218,'3. Data Sources'!$B$4:$E$5002,4,0)</f>
        <v>Y</v>
      </c>
      <c r="J218" t="str">
        <f>IF(OR(G218="Not Map",G218="Sequential"),"N",IF(TRIM(G218)&lt;&gt;"","Y",""))</f>
        <v>Y</v>
      </c>
      <c r="K218" t="str">
        <f>IF(G218="Constant","N",IF(J218="Y","Y",""))</f>
        <v>Y</v>
      </c>
      <c r="L218" t="s">
        <v>251</v>
      </c>
    </row>
    <row r="219" spans="2:13" hidden="1" x14ac:dyDescent="0.25">
      <c r="B219" t="s">
        <v>45</v>
      </c>
      <c r="C219" t="s">
        <v>252</v>
      </c>
      <c r="D219" t="s">
        <v>252</v>
      </c>
      <c r="E219" t="s">
        <v>394</v>
      </c>
      <c r="F219" t="s">
        <v>436</v>
      </c>
      <c r="G219" t="s">
        <v>417</v>
      </c>
      <c r="H219" t="s">
        <v>415</v>
      </c>
      <c r="I219" t="str">
        <f>VLOOKUP(B219,'3. Data Sources'!$B$4:$E$5002,4,0)</f>
        <v>Y</v>
      </c>
      <c r="J219" t="str">
        <f>IF(OR(G219="Not Map",G219="Sequential"),"N",IF(TRIM(G219)&lt;&gt;"","Y",""))</f>
        <v>N</v>
      </c>
      <c r="K219" t="str">
        <f>IF(G219="Constant","N",IF(J219="Y","Y",""))</f>
        <v/>
      </c>
      <c r="L219" t="s">
        <v>253</v>
      </c>
    </row>
    <row r="220" spans="2:13" hidden="1" x14ac:dyDescent="0.25">
      <c r="B220" t="s">
        <v>45</v>
      </c>
      <c r="C220" t="s">
        <v>254</v>
      </c>
      <c r="D220" t="s">
        <v>254</v>
      </c>
      <c r="E220" t="s">
        <v>418</v>
      </c>
      <c r="F220" t="s">
        <v>436</v>
      </c>
      <c r="G220" t="s">
        <v>419</v>
      </c>
      <c r="H220" t="str">
        <f>IF(G220="Local Date and Hour","Start Time of Interval",IF(OR(G220="Additional Info",G220="ID"),"Attribute", IF(G220="Constant","Constant",IF(OR(G220="Counter",G220="Incremental/Decremental"),"Counter",""))))</f>
        <v>Start Time of Interval</v>
      </c>
      <c r="I220" t="str">
        <f>VLOOKUP(B220,'3. Data Sources'!$B$4:$E$5002,4,0)</f>
        <v>Y</v>
      </c>
      <c r="J220" t="str">
        <f>IF(OR(G220="Not Map",G220="Sequential"),"N",IF(TRIM(G220)&lt;&gt;"","Y",""))</f>
        <v>Y</v>
      </c>
      <c r="K220" t="str">
        <f>IF(G220="Constant","N",IF(J220="Y","Y",""))</f>
        <v>Y</v>
      </c>
      <c r="L220" t="s">
        <v>255</v>
      </c>
    </row>
    <row r="221" spans="2:13" hidden="1" x14ac:dyDescent="0.25">
      <c r="B221" t="s">
        <v>12045</v>
      </c>
      <c r="C221" t="s">
        <v>227</v>
      </c>
      <c r="D221" t="s">
        <v>227</v>
      </c>
      <c r="E221" t="s">
        <v>402</v>
      </c>
      <c r="F221" t="s">
        <v>395</v>
      </c>
      <c r="G221" t="s">
        <v>274</v>
      </c>
      <c r="H221" t="str">
        <f>IF(G221="Local Date and Hour","Start Time of Interval",IF(OR(G221="Additional Info",G221="ID"),"Attribute", IF(G221="Constant","Constant",IF(OR(G221="Counter",G221="Incremental/Decremental"),"Counter",""))))</f>
        <v>Constant</v>
      </c>
      <c r="I221" t="str">
        <f>VLOOKUP(B221,'3. Data Sources'!$B$4:$E$5002,4,0)</f>
        <v>Y</v>
      </c>
      <c r="J221" t="str">
        <f>IF(OR(G221="Not Map",G221="Sequential"),"N",IF(TRIM(G221)&lt;&gt;"","Y",""))</f>
        <v>Y</v>
      </c>
      <c r="K221" t="str">
        <f>IF(G221="Constant","N",IF(J221="Y","Y",""))</f>
        <v>N</v>
      </c>
      <c r="M221" t="s">
        <v>425</v>
      </c>
    </row>
    <row r="222" spans="2:13" hidden="1" x14ac:dyDescent="0.25">
      <c r="B222" t="s">
        <v>12045</v>
      </c>
      <c r="C222" t="s">
        <v>228</v>
      </c>
      <c r="D222" t="s">
        <v>228</v>
      </c>
      <c r="E222" t="s">
        <v>402</v>
      </c>
      <c r="F222" t="s">
        <v>395</v>
      </c>
      <c r="G222" t="s">
        <v>274</v>
      </c>
      <c r="H222" t="str">
        <f>IF(G222="Local Date and Hour","Start Time of Interval",IF(OR(G222="Additional Info",G222="ID"),"Attribute", IF(G222="Constant","Constant",IF(OR(G222="Counter",G222="Incremental/Decremental"),"Counter",""))))</f>
        <v>Constant</v>
      </c>
      <c r="I222" t="str">
        <f>VLOOKUP(B222,'3. Data Sources'!$B$4:$E$5002,4,0)</f>
        <v>Y</v>
      </c>
      <c r="J222" t="str">
        <f>IF(OR(G222="Not Map",G222="Sequential"),"N",IF(TRIM(G222)&lt;&gt;"","Y",""))</f>
        <v>Y</v>
      </c>
      <c r="K222" t="str">
        <f>IF(G222="Constant","N",IF(J222="Y","Y",""))</f>
        <v>N</v>
      </c>
      <c r="M222" t="s">
        <v>12038</v>
      </c>
    </row>
    <row r="223" spans="2:13" hidden="1" x14ac:dyDescent="0.25">
      <c r="B223" t="s">
        <v>12045</v>
      </c>
      <c r="C223" t="s">
        <v>233</v>
      </c>
      <c r="D223" t="s">
        <v>233</v>
      </c>
      <c r="E223" t="s">
        <v>394</v>
      </c>
      <c r="F223" t="s">
        <v>396</v>
      </c>
      <c r="G223" t="s">
        <v>417</v>
      </c>
      <c r="H223" t="str">
        <f>IF(G223="Local Date and Hour","Start Time of Interval",IF(OR(G223="Additional Info",G223="ID"),"Attribute", IF(G223="Constant","Constant",IF(OR(G223="Counter",G223="Incremental/Decremental"),"Counter",""))))</f>
        <v/>
      </c>
      <c r="I223" t="str">
        <f>VLOOKUP(B223,'3. Data Sources'!$B$4:$E$5002,4,0)</f>
        <v>Y</v>
      </c>
      <c r="J223" t="str">
        <f>IF(OR(G223="Not Map",G223="Sequential"),"N",IF(TRIM(G223)&lt;&gt;"","Y",""))</f>
        <v>N</v>
      </c>
      <c r="K223" t="str">
        <f>IF(G223="Constant","N",IF(J223="Y","Y",""))</f>
        <v/>
      </c>
      <c r="L223" t="s">
        <v>234</v>
      </c>
    </row>
    <row r="224" spans="2:13" hidden="1" x14ac:dyDescent="0.25">
      <c r="B224" t="s">
        <v>12045</v>
      </c>
      <c r="C224" t="s">
        <v>235</v>
      </c>
      <c r="D224" t="s">
        <v>235</v>
      </c>
      <c r="E224" t="s">
        <v>418</v>
      </c>
      <c r="F224" t="s">
        <v>396</v>
      </c>
      <c r="G224" t="s">
        <v>417</v>
      </c>
      <c r="H224" t="s">
        <v>415</v>
      </c>
      <c r="I224" t="str">
        <f>VLOOKUP(B224,'3. Data Sources'!$B$4:$E$5002,4,0)</f>
        <v>Y</v>
      </c>
      <c r="J224" t="str">
        <f>IF(OR(G224="Not Map",G224="Sequential"),"N",IF(TRIM(G224)&lt;&gt;"","Y",""))</f>
        <v>N</v>
      </c>
      <c r="K224" t="str">
        <f>IF(G224="Constant","N",IF(J224="Y","Y",""))</f>
        <v/>
      </c>
      <c r="L224" t="s">
        <v>236</v>
      </c>
    </row>
    <row r="225" spans="2:13" hidden="1" x14ac:dyDescent="0.25">
      <c r="B225" t="s">
        <v>12045</v>
      </c>
      <c r="C225" t="s">
        <v>237</v>
      </c>
      <c r="D225" t="s">
        <v>426</v>
      </c>
      <c r="E225" t="s">
        <v>420</v>
      </c>
      <c r="F225" t="s">
        <v>396</v>
      </c>
      <c r="G225" t="s">
        <v>396</v>
      </c>
      <c r="H225" t="str">
        <f>IF(G225="Local Date and Hour","Start Time of Interval",IF(OR(G225="Additional Info",G225="ID"),"Attribute", IF(G225="Constant","Constant",IF(OR(G225="Counter",G225="Incremental/Decremental"),"Counter",""))))</f>
        <v>Attribute</v>
      </c>
      <c r="I225" t="str">
        <f>VLOOKUP(B225,'3. Data Sources'!$B$4:$E$5002,4,0)</f>
        <v>Y</v>
      </c>
      <c r="J225" t="str">
        <f>IF(OR(G225="Not Map",G225="Sequential"),"N",IF(TRIM(G225)&lt;&gt;"","Y",""))</f>
        <v>Y</v>
      </c>
      <c r="K225" t="str">
        <f>IF(G225="Constant","N",IF(J225="Y","Y",""))</f>
        <v>Y</v>
      </c>
      <c r="L225" t="s">
        <v>237</v>
      </c>
    </row>
    <row r="226" spans="2:13" hidden="1" x14ac:dyDescent="0.25">
      <c r="B226" t="s">
        <v>12045</v>
      </c>
      <c r="C226" t="s">
        <v>566</v>
      </c>
      <c r="D226" t="s">
        <v>220</v>
      </c>
      <c r="E226" t="s">
        <v>420</v>
      </c>
      <c r="F226" t="s">
        <v>396</v>
      </c>
      <c r="G226" t="s">
        <v>396</v>
      </c>
      <c r="H226" t="s">
        <v>415</v>
      </c>
      <c r="I226" t="str">
        <f>VLOOKUP(B226,'3. Data Sources'!$B$4:$E$5002,4,0)</f>
        <v>Y</v>
      </c>
      <c r="J226" t="str">
        <f>IF(OR(G226="Not Map",G226="Sequential"),"N",IF(TRIM(G226)&lt;&gt;"","Y",""))</f>
        <v>Y</v>
      </c>
      <c r="K226" t="str">
        <f>IF(G226="Constant","N",IF(J226="Y","Y",""))</f>
        <v>Y</v>
      </c>
      <c r="L226" t="s">
        <v>566</v>
      </c>
    </row>
    <row r="227" spans="2:13" hidden="1" x14ac:dyDescent="0.25">
      <c r="B227" t="s">
        <v>12045</v>
      </c>
      <c r="C227" t="s">
        <v>242</v>
      </c>
      <c r="D227" t="s">
        <v>242</v>
      </c>
      <c r="E227" t="s">
        <v>394</v>
      </c>
      <c r="F227" t="s">
        <v>396</v>
      </c>
      <c r="G227" t="s">
        <v>417</v>
      </c>
      <c r="H227" t="s">
        <v>415</v>
      </c>
      <c r="I227" t="str">
        <f>VLOOKUP(B227,'3. Data Sources'!$B$4:$E$5002,4,0)</f>
        <v>Y</v>
      </c>
      <c r="J227" t="str">
        <f>IF(OR(G227="Not Map",G227="Sequential"),"N",IF(TRIM(G227)&lt;&gt;"","Y",""))</f>
        <v>N</v>
      </c>
      <c r="K227" t="str">
        <f>IF(G227="Constant","N",IF(J227="Y","Y",""))</f>
        <v/>
      </c>
      <c r="L227" t="s">
        <v>243</v>
      </c>
    </row>
    <row r="228" spans="2:13" hidden="1" x14ac:dyDescent="0.25">
      <c r="B228" t="s">
        <v>12045</v>
      </c>
      <c r="C228" t="s">
        <v>567</v>
      </c>
      <c r="D228" t="s">
        <v>568</v>
      </c>
      <c r="E228" t="s">
        <v>400</v>
      </c>
      <c r="F228" t="s">
        <v>428</v>
      </c>
      <c r="G228" t="s">
        <v>429</v>
      </c>
      <c r="H228" t="str">
        <f>IF(G228="Local Date and Hour","Start Time of Interval",IF(OR(G228="Additional Info",G228="ID"),"Attribute", IF(G228="Constant","Constant",IF(OR(G228="Counter",G228="Incremental/Decremental"),"Counter",""))))</f>
        <v>Counter</v>
      </c>
      <c r="I228" t="str">
        <f>VLOOKUP(B228,'3. Data Sources'!$B$4:$E$5002,4,0)</f>
        <v>Y</v>
      </c>
      <c r="J228" t="str">
        <f>IF(OR(G228="Not Map",G228="Sequential"),"N",IF(TRIM(G228)&lt;&gt;"","Y",""))</f>
        <v>Y</v>
      </c>
      <c r="K228" t="str">
        <f>IF(G228="Constant","N",IF(J228="Y","Y",""))</f>
        <v>Y</v>
      </c>
    </row>
    <row r="229" spans="2:13" hidden="1" x14ac:dyDescent="0.25">
      <c r="B229" t="s">
        <v>12045</v>
      </c>
      <c r="C229" t="s">
        <v>569</v>
      </c>
      <c r="D229" t="s">
        <v>570</v>
      </c>
      <c r="E229" t="s">
        <v>400</v>
      </c>
      <c r="F229" t="s">
        <v>428</v>
      </c>
      <c r="G229" t="s">
        <v>429</v>
      </c>
      <c r="H229" t="str">
        <f>IF(G229="Local Date and Hour","Start Time of Interval",IF(OR(G229="Additional Info",G229="ID"),"Attribute", IF(G229="Constant","Constant",IF(OR(G229="Counter",G229="Incremental/Decremental"),"Counter",""))))</f>
        <v>Counter</v>
      </c>
      <c r="I229" t="str">
        <f>VLOOKUP(B229,'3. Data Sources'!$B$4:$E$5002,4,0)</f>
        <v>Y</v>
      </c>
      <c r="J229" t="str">
        <f>IF(OR(G229="Not Map",G229="Sequential"),"N",IF(TRIM(G229)&lt;&gt;"","Y",""))</f>
        <v>Y</v>
      </c>
      <c r="K229" t="str">
        <f>IF(G229="Constant","N",IF(J229="Y","Y",""))</f>
        <v>Y</v>
      </c>
    </row>
    <row r="230" spans="2:13" hidden="1" x14ac:dyDescent="0.25">
      <c r="B230" t="s">
        <v>12045</v>
      </c>
      <c r="C230" t="s">
        <v>571</v>
      </c>
      <c r="D230" t="s">
        <v>572</v>
      </c>
      <c r="E230" t="s">
        <v>400</v>
      </c>
      <c r="F230" t="s">
        <v>428</v>
      </c>
      <c r="G230" t="s">
        <v>429</v>
      </c>
      <c r="H230" t="str">
        <f>IF(G230="Local Date and Hour","Start Time of Interval",IF(OR(G230="Additional Info",G230="ID"),"Attribute", IF(G230="Constant","Constant",IF(OR(G230="Counter",G230="Incremental/Decremental"),"Counter",""))))</f>
        <v>Counter</v>
      </c>
      <c r="I230" t="str">
        <f>VLOOKUP(B230,'3. Data Sources'!$B$4:$E$5002,4,0)</f>
        <v>Y</v>
      </c>
      <c r="J230" t="str">
        <f>IF(OR(G230="Not Map",G230="Sequential"),"N",IF(TRIM(G230)&lt;&gt;"","Y",""))</f>
        <v>Y</v>
      </c>
      <c r="K230" t="str">
        <f>IF(G230="Constant","N",IF(J230="Y","Y",""))</f>
        <v>Y</v>
      </c>
    </row>
    <row r="231" spans="2:13" hidden="1" x14ac:dyDescent="0.25">
      <c r="B231" t="s">
        <v>12045</v>
      </c>
      <c r="C231" t="s">
        <v>573</v>
      </c>
      <c r="D231" t="s">
        <v>574</v>
      </c>
      <c r="E231" t="s">
        <v>400</v>
      </c>
      <c r="F231" t="s">
        <v>428</v>
      </c>
      <c r="G231" t="s">
        <v>429</v>
      </c>
      <c r="H231" t="str">
        <f>IF(G231="Local Date and Hour","Start Time of Interval",IF(OR(G231="Additional Info",G231="ID"),"Attribute", IF(G231="Constant","Constant",IF(OR(G231="Counter",G231="Incremental/Decremental"),"Counter",""))))</f>
        <v>Counter</v>
      </c>
      <c r="I231" t="str">
        <f>VLOOKUP(B231,'3. Data Sources'!$B$4:$E$5002,4,0)</f>
        <v>Y</v>
      </c>
      <c r="J231" t="str">
        <f>IF(OR(G231="Not Map",G231="Sequential"),"N",IF(TRIM(G231)&lt;&gt;"","Y",""))</f>
        <v>Y</v>
      </c>
      <c r="K231" t="str">
        <f>IF(G231="Constant","N",IF(J231="Y","Y",""))</f>
        <v>Y</v>
      </c>
    </row>
    <row r="232" spans="2:13" hidden="1" x14ac:dyDescent="0.25">
      <c r="B232" t="s">
        <v>12045</v>
      </c>
      <c r="C232" t="s">
        <v>575</v>
      </c>
      <c r="D232" t="s">
        <v>576</v>
      </c>
      <c r="E232" t="s">
        <v>400</v>
      </c>
      <c r="F232" t="s">
        <v>428</v>
      </c>
      <c r="G232" t="s">
        <v>429</v>
      </c>
      <c r="H232" t="str">
        <f>IF(G232="Local Date and Hour","Start Time of Interval",IF(OR(G232="Additional Info",G232="ID"),"Attribute", IF(G232="Constant","Constant",IF(OR(G232="Counter",G232="Incremental/Decremental"),"Counter",""))))</f>
        <v>Counter</v>
      </c>
      <c r="I232" t="str">
        <f>VLOOKUP(B232,'3. Data Sources'!$B$4:$E$5002,4,0)</f>
        <v>Y</v>
      </c>
      <c r="J232" t="str">
        <f>IF(OR(G232="Not Map",G232="Sequential"),"N",IF(TRIM(G232)&lt;&gt;"","Y",""))</f>
        <v>Y</v>
      </c>
      <c r="K232" t="str">
        <f>IF(G232="Constant","N",IF(J232="Y","Y",""))</f>
        <v>Y</v>
      </c>
    </row>
    <row r="233" spans="2:13" hidden="1" x14ac:dyDescent="0.25">
      <c r="B233" t="s">
        <v>12045</v>
      </c>
      <c r="C233" t="s">
        <v>577</v>
      </c>
      <c r="D233" t="s">
        <v>578</v>
      </c>
      <c r="E233" t="s">
        <v>400</v>
      </c>
      <c r="F233" t="s">
        <v>428</v>
      </c>
      <c r="G233" t="s">
        <v>429</v>
      </c>
      <c r="H233" t="str">
        <f>IF(G233="Local Date and Hour","Start Time of Interval",IF(OR(G233="Additional Info",G233="ID"),"Attribute", IF(G233="Constant","Constant",IF(OR(G233="Counter",G233="Incremental/Decremental"),"Counter",""))))</f>
        <v>Counter</v>
      </c>
      <c r="I233" t="str">
        <f>VLOOKUP(B233,'3. Data Sources'!$B$4:$E$5002,4,0)</f>
        <v>Y</v>
      </c>
      <c r="J233" t="str">
        <f>IF(OR(G233="Not Map",G233="Sequential"),"N",IF(TRIM(G233)&lt;&gt;"","Y",""))</f>
        <v>Y</v>
      </c>
      <c r="K233" t="str">
        <f>IF(G233="Constant","N",IF(J233="Y","Y",""))</f>
        <v>Y</v>
      </c>
    </row>
    <row r="234" spans="2:13" hidden="1" x14ac:dyDescent="0.25">
      <c r="B234" t="s">
        <v>12045</v>
      </c>
      <c r="C234" t="s">
        <v>579</v>
      </c>
      <c r="D234" t="s">
        <v>580</v>
      </c>
      <c r="E234" t="s">
        <v>400</v>
      </c>
      <c r="F234" t="s">
        <v>428</v>
      </c>
      <c r="G234" t="s">
        <v>429</v>
      </c>
      <c r="H234" t="str">
        <f>IF(G234="Local Date and Hour","Start Time of Interval",IF(OR(G234="Additional Info",G234="ID"),"Attribute", IF(G234="Constant","Constant",IF(OR(G234="Counter",G234="Incremental/Decremental"),"Counter",""))))</f>
        <v>Counter</v>
      </c>
      <c r="I234" t="str">
        <f>VLOOKUP(B234,'3. Data Sources'!$B$4:$E$5002,4,0)</f>
        <v>Y</v>
      </c>
      <c r="J234" t="str">
        <f>IF(OR(G234="Not Map",G234="Sequential"),"N",IF(TRIM(G234)&lt;&gt;"","Y",""))</f>
        <v>Y</v>
      </c>
      <c r="K234" t="str">
        <f>IF(G234="Constant","N",IF(J234="Y","Y",""))</f>
        <v>Y</v>
      </c>
    </row>
    <row r="235" spans="2:13" hidden="1" x14ac:dyDescent="0.25">
      <c r="B235" t="s">
        <v>12045</v>
      </c>
      <c r="C235" t="s">
        <v>250</v>
      </c>
      <c r="D235" t="s">
        <v>435</v>
      </c>
      <c r="E235" t="s">
        <v>400</v>
      </c>
      <c r="F235" t="s">
        <v>428</v>
      </c>
      <c r="G235" t="s">
        <v>429</v>
      </c>
      <c r="H235" t="str">
        <f>IF(G235="Local Date and Hour","Start Time of Interval",IF(OR(G235="Additional Info",G235="ID"),"Attribute", IF(G235="Constant","Constant",IF(OR(G235="Counter",G235="Incremental/Decremental"),"Counter",""))))</f>
        <v>Counter</v>
      </c>
      <c r="I235" t="str">
        <f>VLOOKUP(B235,'3. Data Sources'!$B$4:$E$5002,4,0)</f>
        <v>Y</v>
      </c>
      <c r="J235" t="str">
        <f>IF(OR(G235="Not Map",G235="Sequential"),"N",IF(TRIM(G235)&lt;&gt;"","Y",""))</f>
        <v>Y</v>
      </c>
      <c r="K235" t="str">
        <f>IF(G235="Constant","N",IF(J235="Y","Y",""))</f>
        <v>Y</v>
      </c>
      <c r="L235" t="s">
        <v>251</v>
      </c>
    </row>
    <row r="236" spans="2:13" hidden="1" x14ac:dyDescent="0.25">
      <c r="B236" t="s">
        <v>12045</v>
      </c>
      <c r="C236" t="s">
        <v>252</v>
      </c>
      <c r="D236" t="s">
        <v>252</v>
      </c>
      <c r="E236" t="s">
        <v>394</v>
      </c>
      <c r="F236" t="s">
        <v>436</v>
      </c>
      <c r="G236" t="s">
        <v>417</v>
      </c>
      <c r="H236" t="s">
        <v>415</v>
      </c>
      <c r="I236" t="str">
        <f>VLOOKUP(B236,'3. Data Sources'!$B$4:$E$5002,4,0)</f>
        <v>Y</v>
      </c>
      <c r="J236" t="str">
        <f>IF(OR(G236="Not Map",G236="Sequential"),"N",IF(TRIM(G236)&lt;&gt;"","Y",""))</f>
        <v>N</v>
      </c>
      <c r="K236" t="str">
        <f>IF(G236="Constant","N",IF(J236="Y","Y",""))</f>
        <v/>
      </c>
      <c r="L236" t="s">
        <v>253</v>
      </c>
    </row>
    <row r="237" spans="2:13" hidden="1" x14ac:dyDescent="0.25">
      <c r="B237" t="s">
        <v>12045</v>
      </c>
      <c r="C237" t="s">
        <v>254</v>
      </c>
      <c r="D237" t="s">
        <v>254</v>
      </c>
      <c r="E237" t="s">
        <v>418</v>
      </c>
      <c r="F237" t="s">
        <v>436</v>
      </c>
      <c r="G237" t="s">
        <v>419</v>
      </c>
      <c r="H237" t="str">
        <f>IF(G237="Local Date and Hour","Start Time of Interval",IF(OR(G237="Additional Info",G237="ID"),"Attribute", IF(G237="Constant","Constant",IF(OR(G237="Counter",G237="Incremental/Decremental"),"Counter",""))))</f>
        <v>Start Time of Interval</v>
      </c>
      <c r="I237" t="str">
        <f>VLOOKUP(B237,'3. Data Sources'!$B$4:$E$5002,4,0)</f>
        <v>Y</v>
      </c>
      <c r="J237" t="str">
        <f>IF(OR(G237="Not Map",G237="Sequential"),"N",IF(TRIM(G237)&lt;&gt;"","Y",""))</f>
        <v>Y</v>
      </c>
      <c r="K237" t="str">
        <f>IF(G237="Constant","N",IF(J237="Y","Y",""))</f>
        <v>Y</v>
      </c>
      <c r="L237" t="s">
        <v>255</v>
      </c>
    </row>
    <row r="238" spans="2:13" hidden="1" x14ac:dyDescent="0.25">
      <c r="B238" t="s">
        <v>12046</v>
      </c>
      <c r="C238" t="s">
        <v>227</v>
      </c>
      <c r="D238" t="s">
        <v>227</v>
      </c>
      <c r="E238" t="s">
        <v>402</v>
      </c>
      <c r="F238" t="s">
        <v>395</v>
      </c>
      <c r="G238" t="s">
        <v>274</v>
      </c>
      <c r="H238" t="str">
        <f>IF(G238="Local Date and Hour","Start Time of Interval",IF(OR(G238="Additional Info",G238="ID"),"Attribute", IF(G238="Constant","Constant",IF(OR(G238="Counter",G238="Incremental/Decremental"),"Counter",""))))</f>
        <v>Constant</v>
      </c>
      <c r="I238" t="str">
        <f>VLOOKUP(B238,'3. Data Sources'!$B$4:$E$5002,4,0)</f>
        <v>Y</v>
      </c>
      <c r="J238" t="str">
        <f>IF(OR(G238="Not Map",G238="Sequential"),"N",IF(TRIM(G238)&lt;&gt;"","Y",""))</f>
        <v>Y</v>
      </c>
      <c r="K238" t="str">
        <f>IF(G238="Constant","N",IF(J238="Y","Y",""))</f>
        <v>N</v>
      </c>
      <c r="M238" t="s">
        <v>425</v>
      </c>
    </row>
    <row r="239" spans="2:13" hidden="1" x14ac:dyDescent="0.25">
      <c r="B239" t="s">
        <v>12046</v>
      </c>
      <c r="C239" t="s">
        <v>228</v>
      </c>
      <c r="D239" t="s">
        <v>228</v>
      </c>
      <c r="E239" t="s">
        <v>402</v>
      </c>
      <c r="F239" t="s">
        <v>395</v>
      </c>
      <c r="G239" t="s">
        <v>274</v>
      </c>
      <c r="H239" t="str">
        <f>IF(G239="Local Date and Hour","Start Time of Interval",IF(OR(G239="Additional Info",G239="ID"),"Attribute", IF(G239="Constant","Constant",IF(OR(G239="Counter",G239="Incremental/Decremental"),"Counter",""))))</f>
        <v>Constant</v>
      </c>
      <c r="I239" t="str">
        <f>VLOOKUP(B239,'3. Data Sources'!$B$4:$E$5002,4,0)</f>
        <v>Y</v>
      </c>
      <c r="J239" t="str">
        <f>IF(OR(G239="Not Map",G239="Sequential"),"N",IF(TRIM(G239)&lt;&gt;"","Y",""))</f>
        <v>Y</v>
      </c>
      <c r="K239" t="str">
        <f>IF(G239="Constant","N",IF(J239="Y","Y",""))</f>
        <v>N</v>
      </c>
      <c r="M239" t="s">
        <v>12038</v>
      </c>
    </row>
    <row r="240" spans="2:13" hidden="1" x14ac:dyDescent="0.25">
      <c r="B240" t="s">
        <v>12046</v>
      </c>
      <c r="C240" t="s">
        <v>233</v>
      </c>
      <c r="D240" t="s">
        <v>233</v>
      </c>
      <c r="E240" t="s">
        <v>394</v>
      </c>
      <c r="F240" t="s">
        <v>396</v>
      </c>
      <c r="G240" t="s">
        <v>417</v>
      </c>
      <c r="H240" t="str">
        <f>IF(G240="Local Date and Hour","Start Time of Interval",IF(OR(G240="Additional Info",G240="ID"),"Attribute", IF(G240="Constant","Constant",IF(OR(G240="Counter",G240="Incremental/Decremental"),"Counter",""))))</f>
        <v/>
      </c>
      <c r="I240" t="str">
        <f>VLOOKUP(B240,'3. Data Sources'!$B$4:$E$5002,4,0)</f>
        <v>Y</v>
      </c>
      <c r="J240" t="str">
        <f>IF(OR(G240="Not Map",G240="Sequential"),"N",IF(TRIM(G240)&lt;&gt;"","Y",""))</f>
        <v>N</v>
      </c>
      <c r="K240" t="str">
        <f>IF(G240="Constant","N",IF(J240="Y","Y",""))</f>
        <v/>
      </c>
      <c r="L240" t="s">
        <v>234</v>
      </c>
    </row>
    <row r="241" spans="2:13" hidden="1" x14ac:dyDescent="0.25">
      <c r="B241" t="s">
        <v>12046</v>
      </c>
      <c r="C241" t="s">
        <v>235</v>
      </c>
      <c r="D241" t="s">
        <v>235</v>
      </c>
      <c r="E241" t="s">
        <v>418</v>
      </c>
      <c r="F241" t="s">
        <v>396</v>
      </c>
      <c r="G241" t="s">
        <v>417</v>
      </c>
      <c r="H241" t="s">
        <v>415</v>
      </c>
      <c r="I241" t="str">
        <f>VLOOKUP(B241,'3. Data Sources'!$B$4:$E$5002,4,0)</f>
        <v>Y</v>
      </c>
      <c r="J241" t="str">
        <f>IF(OR(G241="Not Map",G241="Sequential"),"N",IF(TRIM(G241)&lt;&gt;"","Y",""))</f>
        <v>N</v>
      </c>
      <c r="K241" t="str">
        <f>IF(G241="Constant","N",IF(J241="Y","Y",""))</f>
        <v/>
      </c>
      <c r="L241" t="s">
        <v>236</v>
      </c>
    </row>
    <row r="242" spans="2:13" hidden="1" x14ac:dyDescent="0.25">
      <c r="B242" t="s">
        <v>12046</v>
      </c>
      <c r="C242" t="s">
        <v>237</v>
      </c>
      <c r="D242" t="s">
        <v>426</v>
      </c>
      <c r="E242" t="s">
        <v>420</v>
      </c>
      <c r="F242" t="s">
        <v>396</v>
      </c>
      <c r="G242" t="s">
        <v>396</v>
      </c>
      <c r="H242" t="str">
        <f>IF(G242="Local Date and Hour","Start Time of Interval",IF(OR(G242="Additional Info",G242="ID"),"Attribute", IF(G242="Constant","Constant",IF(OR(G242="Counter",G242="Incremental/Decremental"),"Counter",""))))</f>
        <v>Attribute</v>
      </c>
      <c r="I242" t="str">
        <f>VLOOKUP(B242,'3. Data Sources'!$B$4:$E$5002,4,0)</f>
        <v>Y</v>
      </c>
      <c r="J242" t="str">
        <f>IF(OR(G242="Not Map",G242="Sequential"),"N",IF(TRIM(G242)&lt;&gt;"","Y",""))</f>
        <v>Y</v>
      </c>
      <c r="K242" t="str">
        <f>IF(G242="Constant","N",IF(J242="Y","Y",""))</f>
        <v>Y</v>
      </c>
      <c r="L242" t="s">
        <v>237</v>
      </c>
    </row>
    <row r="243" spans="2:13" hidden="1" x14ac:dyDescent="0.25">
      <c r="B243" t="s">
        <v>12046</v>
      </c>
      <c r="C243" t="s">
        <v>566</v>
      </c>
      <c r="D243" t="s">
        <v>220</v>
      </c>
      <c r="E243" t="s">
        <v>420</v>
      </c>
      <c r="F243" t="s">
        <v>396</v>
      </c>
      <c r="G243" t="s">
        <v>396</v>
      </c>
      <c r="H243" t="s">
        <v>415</v>
      </c>
      <c r="I243" t="str">
        <f>VLOOKUP(B243,'3. Data Sources'!$B$4:$E$5002,4,0)</f>
        <v>Y</v>
      </c>
      <c r="J243" t="str">
        <f>IF(OR(G243="Not Map",G243="Sequential"),"N",IF(TRIM(G243)&lt;&gt;"","Y",""))</f>
        <v>Y</v>
      </c>
      <c r="K243" t="str">
        <f>IF(G243="Constant","N",IF(J243="Y","Y",""))</f>
        <v>Y</v>
      </c>
      <c r="L243" t="s">
        <v>566</v>
      </c>
    </row>
    <row r="244" spans="2:13" hidden="1" x14ac:dyDescent="0.25">
      <c r="B244" t="s">
        <v>12046</v>
      </c>
      <c r="C244" t="s">
        <v>242</v>
      </c>
      <c r="D244" t="s">
        <v>242</v>
      </c>
      <c r="E244" t="s">
        <v>394</v>
      </c>
      <c r="F244" t="s">
        <v>396</v>
      </c>
      <c r="G244" t="s">
        <v>417</v>
      </c>
      <c r="H244" t="s">
        <v>415</v>
      </c>
      <c r="I244" t="str">
        <f>VLOOKUP(B244,'3. Data Sources'!$B$4:$E$5002,4,0)</f>
        <v>Y</v>
      </c>
      <c r="J244" t="str">
        <f>IF(OR(G244="Not Map",G244="Sequential"),"N",IF(TRIM(G244)&lt;&gt;"","Y",""))</f>
        <v>N</v>
      </c>
      <c r="K244" t="str">
        <f>IF(G244="Constant","N",IF(J244="Y","Y",""))</f>
        <v/>
      </c>
      <c r="L244" t="s">
        <v>243</v>
      </c>
    </row>
    <row r="245" spans="2:13" hidden="1" x14ac:dyDescent="0.25">
      <c r="B245" t="s">
        <v>12046</v>
      </c>
      <c r="C245" t="s">
        <v>581</v>
      </c>
      <c r="D245" t="s">
        <v>582</v>
      </c>
      <c r="E245" t="s">
        <v>400</v>
      </c>
      <c r="F245" t="s">
        <v>428</v>
      </c>
      <c r="G245" t="s">
        <v>429</v>
      </c>
      <c r="H245" t="str">
        <f>IF(G245="Local Date and Hour","Start Time of Interval",IF(OR(G245="Additional Info",G245="ID"),"Attribute", IF(G245="Constant","Constant",IF(OR(G245="Counter",G245="Incremental/Decremental"),"Counter",""))))</f>
        <v>Counter</v>
      </c>
      <c r="I245" t="str">
        <f>VLOOKUP(B245,'3. Data Sources'!$B$4:$E$5002,4,0)</f>
        <v>Y</v>
      </c>
      <c r="J245" t="str">
        <f>IF(OR(G245="Not Map",G245="Sequential"),"N",IF(TRIM(G245)&lt;&gt;"","Y",""))</f>
        <v>Y</v>
      </c>
      <c r="K245" t="str">
        <f>IF(G245="Constant","N",IF(J245="Y","Y",""))</f>
        <v>Y</v>
      </c>
    </row>
    <row r="246" spans="2:13" hidden="1" x14ac:dyDescent="0.25">
      <c r="B246" t="s">
        <v>12046</v>
      </c>
      <c r="C246" t="s">
        <v>583</v>
      </c>
      <c r="D246" t="s">
        <v>584</v>
      </c>
      <c r="E246" t="s">
        <v>400</v>
      </c>
      <c r="F246" t="s">
        <v>428</v>
      </c>
      <c r="G246" t="s">
        <v>429</v>
      </c>
      <c r="H246" t="str">
        <f>IF(G246="Local Date and Hour","Start Time of Interval",IF(OR(G246="Additional Info",G246="ID"),"Attribute", IF(G246="Constant","Constant",IF(OR(G246="Counter",G246="Incremental/Decremental"),"Counter",""))))</f>
        <v>Counter</v>
      </c>
      <c r="I246" t="str">
        <f>VLOOKUP(B246,'3. Data Sources'!$B$4:$E$5002,4,0)</f>
        <v>Y</v>
      </c>
      <c r="J246" t="str">
        <f>IF(OR(G246="Not Map",G246="Sequential"),"N",IF(TRIM(G246)&lt;&gt;"","Y",""))</f>
        <v>Y</v>
      </c>
      <c r="K246" t="str">
        <f>IF(G246="Constant","N",IF(J246="Y","Y",""))</f>
        <v>Y</v>
      </c>
    </row>
    <row r="247" spans="2:13" hidden="1" x14ac:dyDescent="0.25">
      <c r="B247" t="s">
        <v>12046</v>
      </c>
      <c r="C247" t="s">
        <v>585</v>
      </c>
      <c r="D247" t="s">
        <v>586</v>
      </c>
      <c r="E247" t="s">
        <v>400</v>
      </c>
      <c r="F247" t="s">
        <v>428</v>
      </c>
      <c r="G247" t="s">
        <v>429</v>
      </c>
      <c r="H247" t="str">
        <f>IF(G247="Local Date and Hour","Start Time of Interval",IF(OR(G247="Additional Info",G247="ID"),"Attribute", IF(G247="Constant","Constant",IF(OR(G247="Counter",G247="Incremental/Decremental"),"Counter",""))))</f>
        <v>Counter</v>
      </c>
      <c r="I247" t="str">
        <f>VLOOKUP(B247,'3. Data Sources'!$B$4:$E$5002,4,0)</f>
        <v>Y</v>
      </c>
      <c r="J247" t="str">
        <f>IF(OR(G247="Not Map",G247="Sequential"),"N",IF(TRIM(G247)&lt;&gt;"","Y",""))</f>
        <v>Y</v>
      </c>
      <c r="K247" t="str">
        <f>IF(G247="Constant","N",IF(J247="Y","Y",""))</f>
        <v>Y</v>
      </c>
    </row>
    <row r="248" spans="2:13" hidden="1" x14ac:dyDescent="0.25">
      <c r="B248" t="s">
        <v>12046</v>
      </c>
      <c r="C248" t="s">
        <v>587</v>
      </c>
      <c r="D248" t="s">
        <v>588</v>
      </c>
      <c r="E248" t="s">
        <v>400</v>
      </c>
      <c r="F248" t="s">
        <v>428</v>
      </c>
      <c r="G248" t="s">
        <v>429</v>
      </c>
      <c r="H248" t="str">
        <f>IF(G248="Local Date and Hour","Start Time of Interval",IF(OR(G248="Additional Info",G248="ID"),"Attribute", IF(G248="Constant","Constant",IF(OR(G248="Counter",G248="Incremental/Decremental"),"Counter",""))))</f>
        <v>Counter</v>
      </c>
      <c r="I248" t="str">
        <f>VLOOKUP(B248,'3. Data Sources'!$B$4:$E$5002,4,0)</f>
        <v>Y</v>
      </c>
      <c r="J248" t="str">
        <f>IF(OR(G248="Not Map",G248="Sequential"),"N",IF(TRIM(G248)&lt;&gt;"","Y",""))</f>
        <v>Y</v>
      </c>
      <c r="K248" t="str">
        <f>IF(G248="Constant","N",IF(J248="Y","Y",""))</f>
        <v>Y</v>
      </c>
    </row>
    <row r="249" spans="2:13" hidden="1" x14ac:dyDescent="0.25">
      <c r="B249" t="s">
        <v>12046</v>
      </c>
      <c r="C249" t="s">
        <v>589</v>
      </c>
      <c r="D249" t="s">
        <v>590</v>
      </c>
      <c r="E249" t="s">
        <v>400</v>
      </c>
      <c r="F249" t="s">
        <v>428</v>
      </c>
      <c r="G249" t="s">
        <v>429</v>
      </c>
      <c r="H249" t="str">
        <f>IF(G249="Local Date and Hour","Start Time of Interval",IF(OR(G249="Additional Info",G249="ID"),"Attribute", IF(G249="Constant","Constant",IF(OR(G249="Counter",G249="Incremental/Decremental"),"Counter",""))))</f>
        <v>Counter</v>
      </c>
      <c r="I249" t="str">
        <f>VLOOKUP(B249,'3. Data Sources'!$B$4:$E$5002,4,0)</f>
        <v>Y</v>
      </c>
      <c r="J249" t="str">
        <f>IF(OR(G249="Not Map",G249="Sequential"),"N",IF(TRIM(G249)&lt;&gt;"","Y",""))</f>
        <v>Y</v>
      </c>
      <c r="K249" t="str">
        <f>IF(G249="Constant","N",IF(J249="Y","Y",""))</f>
        <v>Y</v>
      </c>
    </row>
    <row r="250" spans="2:13" hidden="1" x14ac:dyDescent="0.25">
      <c r="B250" t="s">
        <v>12046</v>
      </c>
      <c r="C250" t="s">
        <v>591</v>
      </c>
      <c r="D250" t="s">
        <v>592</v>
      </c>
      <c r="E250" t="s">
        <v>400</v>
      </c>
      <c r="F250" t="s">
        <v>428</v>
      </c>
      <c r="G250" t="s">
        <v>429</v>
      </c>
      <c r="H250" t="str">
        <f>IF(G250="Local Date and Hour","Start Time of Interval",IF(OR(G250="Additional Info",G250="ID"),"Attribute", IF(G250="Constant","Constant",IF(OR(G250="Counter",G250="Incremental/Decremental"),"Counter",""))))</f>
        <v>Counter</v>
      </c>
      <c r="I250" t="str">
        <f>VLOOKUP(B250,'3. Data Sources'!$B$4:$E$5002,4,0)</f>
        <v>Y</v>
      </c>
      <c r="J250" t="str">
        <f>IF(OR(G250="Not Map",G250="Sequential"),"N",IF(TRIM(G250)&lt;&gt;"","Y",""))</f>
        <v>Y</v>
      </c>
      <c r="K250" t="str">
        <f>IF(G250="Constant","N",IF(J250="Y","Y",""))</f>
        <v>Y</v>
      </c>
    </row>
    <row r="251" spans="2:13" hidden="1" x14ac:dyDescent="0.25">
      <c r="B251" t="s">
        <v>12046</v>
      </c>
      <c r="C251" t="s">
        <v>250</v>
      </c>
      <c r="D251" t="s">
        <v>435</v>
      </c>
      <c r="E251" t="s">
        <v>400</v>
      </c>
      <c r="F251" t="s">
        <v>428</v>
      </c>
      <c r="G251" t="s">
        <v>429</v>
      </c>
      <c r="H251" t="str">
        <f>IF(G251="Local Date and Hour","Start Time of Interval",IF(OR(G251="Additional Info",G251="ID"),"Attribute", IF(G251="Constant","Constant",IF(OR(G251="Counter",G251="Incremental/Decremental"),"Counter",""))))</f>
        <v>Counter</v>
      </c>
      <c r="I251" t="str">
        <f>VLOOKUP(B251,'3. Data Sources'!$B$4:$E$5002,4,0)</f>
        <v>Y</v>
      </c>
      <c r="J251" t="str">
        <f>IF(OR(G251="Not Map",G251="Sequential"),"N",IF(TRIM(G251)&lt;&gt;"","Y",""))</f>
        <v>Y</v>
      </c>
      <c r="K251" t="str">
        <f>IF(G251="Constant","N",IF(J251="Y","Y",""))</f>
        <v>Y</v>
      </c>
      <c r="L251" t="s">
        <v>251</v>
      </c>
    </row>
    <row r="252" spans="2:13" hidden="1" x14ac:dyDescent="0.25">
      <c r="B252" t="s">
        <v>12046</v>
      </c>
      <c r="C252" t="s">
        <v>252</v>
      </c>
      <c r="D252" t="s">
        <v>252</v>
      </c>
      <c r="E252" t="s">
        <v>394</v>
      </c>
      <c r="F252" t="s">
        <v>436</v>
      </c>
      <c r="G252" t="s">
        <v>417</v>
      </c>
      <c r="H252" t="s">
        <v>415</v>
      </c>
      <c r="I252" t="str">
        <f>VLOOKUP(B252,'3. Data Sources'!$B$4:$E$5002,4,0)</f>
        <v>Y</v>
      </c>
      <c r="J252" t="str">
        <f>IF(OR(G252="Not Map",G252="Sequential"),"N",IF(TRIM(G252)&lt;&gt;"","Y",""))</f>
        <v>N</v>
      </c>
      <c r="K252" t="str">
        <f>IF(G252="Constant","N",IF(J252="Y","Y",""))</f>
        <v/>
      </c>
      <c r="L252" t="s">
        <v>253</v>
      </c>
    </row>
    <row r="253" spans="2:13" hidden="1" x14ac:dyDescent="0.25">
      <c r="B253" t="s">
        <v>12046</v>
      </c>
      <c r="C253" t="s">
        <v>254</v>
      </c>
      <c r="D253" t="s">
        <v>254</v>
      </c>
      <c r="E253" t="s">
        <v>418</v>
      </c>
      <c r="F253" t="s">
        <v>436</v>
      </c>
      <c r="G253" t="s">
        <v>419</v>
      </c>
      <c r="H253" t="str">
        <f>IF(G253="Local Date and Hour","Start Time of Interval",IF(OR(G253="Additional Info",G253="ID"),"Attribute", IF(G253="Constant","Constant",IF(OR(G253="Counter",G253="Incremental/Decremental"),"Counter",""))))</f>
        <v>Start Time of Interval</v>
      </c>
      <c r="I253" t="str">
        <f>VLOOKUP(B253,'3. Data Sources'!$B$4:$E$5002,4,0)</f>
        <v>Y</v>
      </c>
      <c r="J253" t="str">
        <f>IF(OR(G253="Not Map",G253="Sequential"),"N",IF(TRIM(G253)&lt;&gt;"","Y",""))</f>
        <v>Y</v>
      </c>
      <c r="K253" t="str">
        <f>IF(G253="Constant","N",IF(J253="Y","Y",""))</f>
        <v>Y</v>
      </c>
      <c r="L253" t="s">
        <v>255</v>
      </c>
    </row>
    <row r="254" spans="2:13" hidden="1" x14ac:dyDescent="0.25">
      <c r="B254" t="s">
        <v>51</v>
      </c>
      <c r="C254" t="s">
        <v>227</v>
      </c>
      <c r="D254" t="s">
        <v>227</v>
      </c>
      <c r="E254" t="s">
        <v>402</v>
      </c>
      <c r="F254" t="s">
        <v>395</v>
      </c>
      <c r="G254" t="s">
        <v>274</v>
      </c>
      <c r="H254" t="str">
        <f>IF(G254="Local Date and Hour","Start Time of Interval",IF(OR(G254="Additional Info",G254="ID"),"Attribute", IF(G254="Constant","Constant",IF(OR(G254="Counter",G254="Incremental/Decremental"),"Counter",""))))</f>
        <v>Constant</v>
      </c>
      <c r="I254" t="str">
        <f>VLOOKUP(B254,'3. Data Sources'!$B$4:$E$5002,4,0)</f>
        <v>Y</v>
      </c>
      <c r="J254" t="str">
        <f>IF(OR(G254="Not Map",G254="Sequential"),"N",IF(TRIM(G254)&lt;&gt;"","Y",""))</f>
        <v>Y</v>
      </c>
      <c r="K254" t="str">
        <f>IF(G254="Constant","N",IF(J254="Y","Y",""))</f>
        <v>N</v>
      </c>
      <c r="M254" t="s">
        <v>425</v>
      </c>
    </row>
    <row r="255" spans="2:13" hidden="1" x14ac:dyDescent="0.25">
      <c r="B255" t="s">
        <v>51</v>
      </c>
      <c r="C255" t="s">
        <v>228</v>
      </c>
      <c r="D255" t="s">
        <v>228</v>
      </c>
      <c r="E255" t="s">
        <v>402</v>
      </c>
      <c r="F255" t="s">
        <v>395</v>
      </c>
      <c r="G255" t="s">
        <v>274</v>
      </c>
      <c r="H255" t="str">
        <f>IF(G255="Local Date and Hour","Start Time of Interval",IF(OR(G255="Additional Info",G255="ID"),"Attribute", IF(G255="Constant","Constant",IF(OR(G255="Counter",G255="Incremental/Decremental"),"Counter",""))))</f>
        <v>Constant</v>
      </c>
      <c r="I255" t="str">
        <f>VLOOKUP(B255,'3. Data Sources'!$B$4:$E$5002,4,0)</f>
        <v>Y</v>
      </c>
      <c r="J255" t="str">
        <f>IF(OR(G255="Not Map",G255="Sequential"),"N",IF(TRIM(G255)&lt;&gt;"","Y",""))</f>
        <v>Y</v>
      </c>
      <c r="K255" t="str">
        <f>IF(G255="Constant","N",IF(J255="Y","Y",""))</f>
        <v>N</v>
      </c>
      <c r="M255" t="s">
        <v>12038</v>
      </c>
    </row>
    <row r="256" spans="2:13" hidden="1" x14ac:dyDescent="0.25">
      <c r="B256" t="s">
        <v>51</v>
      </c>
      <c r="C256" t="s">
        <v>233</v>
      </c>
      <c r="D256" t="s">
        <v>233</v>
      </c>
      <c r="E256" t="s">
        <v>394</v>
      </c>
      <c r="F256" t="s">
        <v>396</v>
      </c>
      <c r="G256" t="s">
        <v>417</v>
      </c>
      <c r="H256" t="str">
        <f>IF(G256="Local Date and Hour","Start Time of Interval",IF(OR(G256="Additional Info",G256="ID"),"Attribute", IF(G256="Constant","Constant",IF(OR(G256="Counter",G256="Incremental/Decremental"),"Counter",""))))</f>
        <v/>
      </c>
      <c r="I256" t="str">
        <f>VLOOKUP(B256,'3. Data Sources'!$B$4:$E$5002,4,0)</f>
        <v>Y</v>
      </c>
      <c r="J256" t="str">
        <f>IF(OR(G256="Not Map",G256="Sequential"),"N",IF(TRIM(G256)&lt;&gt;"","Y",""))</f>
        <v>N</v>
      </c>
      <c r="K256" t="str">
        <f>IF(G256="Constant","N",IF(J256="Y","Y",""))</f>
        <v/>
      </c>
      <c r="L256" t="s">
        <v>234</v>
      </c>
    </row>
    <row r="257" spans="2:12" hidden="1" x14ac:dyDescent="0.25">
      <c r="B257" t="s">
        <v>51</v>
      </c>
      <c r="C257" t="s">
        <v>235</v>
      </c>
      <c r="D257" t="s">
        <v>235</v>
      </c>
      <c r="E257" t="s">
        <v>418</v>
      </c>
      <c r="F257" t="s">
        <v>396</v>
      </c>
      <c r="G257" t="s">
        <v>417</v>
      </c>
      <c r="H257" t="s">
        <v>415</v>
      </c>
      <c r="I257" t="str">
        <f>VLOOKUP(B257,'3. Data Sources'!$B$4:$E$5002,4,0)</f>
        <v>Y</v>
      </c>
      <c r="J257" t="str">
        <f>IF(OR(G257="Not Map",G257="Sequential"),"N",IF(TRIM(G257)&lt;&gt;"","Y",""))</f>
        <v>N</v>
      </c>
      <c r="K257" t="str">
        <f>IF(G257="Constant","N",IF(J257="Y","Y",""))</f>
        <v/>
      </c>
      <c r="L257" t="s">
        <v>236</v>
      </c>
    </row>
    <row r="258" spans="2:12" hidden="1" x14ac:dyDescent="0.25">
      <c r="B258" t="s">
        <v>51</v>
      </c>
      <c r="C258" t="s">
        <v>593</v>
      </c>
      <c r="D258" t="s">
        <v>593</v>
      </c>
      <c r="E258" t="s">
        <v>420</v>
      </c>
      <c r="F258" t="s">
        <v>396</v>
      </c>
      <c r="G258" t="s">
        <v>417</v>
      </c>
      <c r="H258" t="s">
        <v>415</v>
      </c>
      <c r="I258" t="str">
        <f>VLOOKUP(B258,'3. Data Sources'!$B$4:$E$5002,4,0)</f>
        <v>Y</v>
      </c>
      <c r="J258" t="str">
        <f>IF(OR(G258="Not Map",G258="Sequential"),"N",IF(TRIM(G258)&lt;&gt;"","Y",""))</f>
        <v>N</v>
      </c>
      <c r="K258" t="str">
        <f>IF(G258="Constant","N",IF(J258="Y","Y",""))</f>
        <v/>
      </c>
      <c r="L258" t="s">
        <v>593</v>
      </c>
    </row>
    <row r="259" spans="2:12" hidden="1" x14ac:dyDescent="0.25">
      <c r="B259" t="s">
        <v>51</v>
      </c>
      <c r="C259" t="s">
        <v>237</v>
      </c>
      <c r="D259" t="s">
        <v>426</v>
      </c>
      <c r="E259" t="s">
        <v>420</v>
      </c>
      <c r="F259" t="s">
        <v>396</v>
      </c>
      <c r="G259" t="s">
        <v>396</v>
      </c>
      <c r="H259" t="str">
        <f>IF(G259="Local Date and Hour","Start Time of Interval",IF(OR(G259="Additional Info",G259="ID"),"Attribute", IF(G259="Constant","Constant",IF(OR(G259="Counter",G259="Incremental/Decremental"),"Counter",""))))</f>
        <v>Attribute</v>
      </c>
      <c r="I259" t="str">
        <f>VLOOKUP(B259,'3. Data Sources'!$B$4:$E$5002,4,0)</f>
        <v>Y</v>
      </c>
      <c r="J259" t="str">
        <f>IF(OR(G259="Not Map",G259="Sequential"),"N",IF(TRIM(G259)&lt;&gt;"","Y",""))</f>
        <v>Y</v>
      </c>
      <c r="K259" t="str">
        <f>IF(G259="Constant","N",IF(J259="Y","Y",""))</f>
        <v>Y</v>
      </c>
      <c r="L259" t="s">
        <v>237</v>
      </c>
    </row>
    <row r="260" spans="2:12" hidden="1" x14ac:dyDescent="0.25">
      <c r="B260" t="s">
        <v>51</v>
      </c>
      <c r="C260" t="s">
        <v>242</v>
      </c>
      <c r="D260" t="s">
        <v>242</v>
      </c>
      <c r="E260" t="s">
        <v>394</v>
      </c>
      <c r="F260" t="s">
        <v>396</v>
      </c>
      <c r="G260" t="s">
        <v>417</v>
      </c>
      <c r="H260" t="s">
        <v>415</v>
      </c>
      <c r="I260" t="str">
        <f>VLOOKUP(B260,'3. Data Sources'!$B$4:$E$5002,4,0)</f>
        <v>Y</v>
      </c>
      <c r="J260" t="str">
        <f>IF(OR(G260="Not Map",G260="Sequential"),"N",IF(TRIM(G260)&lt;&gt;"","Y",""))</f>
        <v>N</v>
      </c>
      <c r="K260" t="str">
        <f>IF(G260="Constant","N",IF(J260="Y","Y",""))</f>
        <v/>
      </c>
      <c r="L260" t="s">
        <v>243</v>
      </c>
    </row>
    <row r="261" spans="2:12" hidden="1" x14ac:dyDescent="0.25">
      <c r="B261" t="s">
        <v>51</v>
      </c>
      <c r="C261" t="s">
        <v>594</v>
      </c>
      <c r="D261" t="s">
        <v>595</v>
      </c>
      <c r="E261" t="s">
        <v>400</v>
      </c>
      <c r="F261" t="s">
        <v>428</v>
      </c>
      <c r="G261" t="s">
        <v>429</v>
      </c>
      <c r="H261" t="str">
        <f>IF(G261="Local Date and Hour","Start Time of Interval",IF(OR(G261="Additional Info",G261="ID"),"Attribute", IF(G261="Constant","Constant",IF(OR(G261="Counter",G261="Incremental/Decremental"),"Counter",""))))</f>
        <v>Counter</v>
      </c>
      <c r="I261" t="str">
        <f>VLOOKUP(B261,'3. Data Sources'!$B$4:$E$5002,4,0)</f>
        <v>Y</v>
      </c>
      <c r="J261" t="str">
        <f>IF(OR(G261="Not Map",G261="Sequential"),"N",IF(TRIM(G261)&lt;&gt;"","Y",""))</f>
        <v>Y</v>
      </c>
      <c r="K261" t="str">
        <f>IF(G261="Constant","N",IF(J261="Y","Y",""))</f>
        <v>Y</v>
      </c>
    </row>
    <row r="262" spans="2:12" hidden="1" x14ac:dyDescent="0.25">
      <c r="B262" t="s">
        <v>51</v>
      </c>
      <c r="C262" t="s">
        <v>596</v>
      </c>
      <c r="D262" t="s">
        <v>597</v>
      </c>
      <c r="E262" t="s">
        <v>400</v>
      </c>
      <c r="F262" t="s">
        <v>428</v>
      </c>
      <c r="G262" t="s">
        <v>429</v>
      </c>
      <c r="H262" t="str">
        <f>IF(G262="Local Date and Hour","Start Time of Interval",IF(OR(G262="Additional Info",G262="ID"),"Attribute", IF(G262="Constant","Constant",IF(OR(G262="Counter",G262="Incremental/Decremental"),"Counter",""))))</f>
        <v>Counter</v>
      </c>
      <c r="I262" t="str">
        <f>VLOOKUP(B262,'3. Data Sources'!$B$4:$E$5002,4,0)</f>
        <v>Y</v>
      </c>
      <c r="J262" t="str">
        <f>IF(OR(G262="Not Map",G262="Sequential"),"N",IF(TRIM(G262)&lt;&gt;"","Y",""))</f>
        <v>Y</v>
      </c>
      <c r="K262" t="str">
        <f>IF(G262="Constant","N",IF(J262="Y","Y",""))</f>
        <v>Y</v>
      </c>
    </row>
    <row r="263" spans="2:12" hidden="1" x14ac:dyDescent="0.25">
      <c r="B263" t="s">
        <v>51</v>
      </c>
      <c r="C263" t="s">
        <v>598</v>
      </c>
      <c r="D263" t="s">
        <v>599</v>
      </c>
      <c r="E263" t="s">
        <v>400</v>
      </c>
      <c r="F263" t="s">
        <v>428</v>
      </c>
      <c r="G263" t="s">
        <v>429</v>
      </c>
      <c r="H263" t="str">
        <f>IF(G263="Local Date and Hour","Start Time of Interval",IF(OR(G263="Additional Info",G263="ID"),"Attribute", IF(G263="Constant","Constant",IF(OR(G263="Counter",G263="Incremental/Decremental"),"Counter",""))))</f>
        <v>Counter</v>
      </c>
      <c r="I263" t="str">
        <f>VLOOKUP(B263,'3. Data Sources'!$B$4:$E$5002,4,0)</f>
        <v>Y</v>
      </c>
      <c r="J263" t="str">
        <f>IF(OR(G263="Not Map",G263="Sequential"),"N",IF(TRIM(G263)&lt;&gt;"","Y",""))</f>
        <v>Y</v>
      </c>
      <c r="K263" t="str">
        <f>IF(G263="Constant","N",IF(J263="Y","Y",""))</f>
        <v>Y</v>
      </c>
    </row>
    <row r="264" spans="2:12" hidden="1" x14ac:dyDescent="0.25">
      <c r="B264" t="s">
        <v>51</v>
      </c>
      <c r="C264" t="s">
        <v>600</v>
      </c>
      <c r="D264" t="s">
        <v>601</v>
      </c>
      <c r="E264" t="s">
        <v>400</v>
      </c>
      <c r="F264" t="s">
        <v>428</v>
      </c>
      <c r="G264" t="s">
        <v>429</v>
      </c>
      <c r="H264" t="str">
        <f>IF(G264="Local Date and Hour","Start Time of Interval",IF(OR(G264="Additional Info",G264="ID"),"Attribute", IF(G264="Constant","Constant",IF(OR(G264="Counter",G264="Incremental/Decremental"),"Counter",""))))</f>
        <v>Counter</v>
      </c>
      <c r="I264" t="str">
        <f>VLOOKUP(B264,'3. Data Sources'!$B$4:$E$5002,4,0)</f>
        <v>Y</v>
      </c>
      <c r="J264" t="str">
        <f>IF(OR(G264="Not Map",G264="Sequential"),"N",IF(TRIM(G264)&lt;&gt;"","Y",""))</f>
        <v>Y</v>
      </c>
      <c r="K264" t="str">
        <f>IF(G264="Constant","N",IF(J264="Y","Y",""))</f>
        <v>Y</v>
      </c>
    </row>
    <row r="265" spans="2:12" hidden="1" x14ac:dyDescent="0.25">
      <c r="B265" t="s">
        <v>51</v>
      </c>
      <c r="C265" t="s">
        <v>602</v>
      </c>
      <c r="D265" t="s">
        <v>603</v>
      </c>
      <c r="E265" t="s">
        <v>400</v>
      </c>
      <c r="F265" t="s">
        <v>428</v>
      </c>
      <c r="G265" t="s">
        <v>429</v>
      </c>
      <c r="H265" t="str">
        <f>IF(G265="Local Date and Hour","Start Time of Interval",IF(OR(G265="Additional Info",G265="ID"),"Attribute", IF(G265="Constant","Constant",IF(OR(G265="Counter",G265="Incremental/Decremental"),"Counter",""))))</f>
        <v>Counter</v>
      </c>
      <c r="I265" t="str">
        <f>VLOOKUP(B265,'3. Data Sources'!$B$4:$E$5002,4,0)</f>
        <v>Y</v>
      </c>
      <c r="J265" t="str">
        <f>IF(OR(G265="Not Map",G265="Sequential"),"N",IF(TRIM(G265)&lt;&gt;"","Y",""))</f>
        <v>Y</v>
      </c>
      <c r="K265" t="str">
        <f>IF(G265="Constant","N",IF(J265="Y","Y",""))</f>
        <v>Y</v>
      </c>
    </row>
    <row r="266" spans="2:12" hidden="1" x14ac:dyDescent="0.25">
      <c r="B266" t="s">
        <v>51</v>
      </c>
      <c r="C266" t="s">
        <v>604</v>
      </c>
      <c r="D266" t="s">
        <v>605</v>
      </c>
      <c r="E266" t="s">
        <v>400</v>
      </c>
      <c r="F266" t="s">
        <v>428</v>
      </c>
      <c r="G266" t="s">
        <v>429</v>
      </c>
      <c r="H266" t="str">
        <f>IF(G266="Local Date and Hour","Start Time of Interval",IF(OR(G266="Additional Info",G266="ID"),"Attribute", IF(G266="Constant","Constant",IF(OR(G266="Counter",G266="Incremental/Decremental"),"Counter",""))))</f>
        <v>Counter</v>
      </c>
      <c r="I266" t="str">
        <f>VLOOKUP(B266,'3. Data Sources'!$B$4:$E$5002,4,0)</f>
        <v>Y</v>
      </c>
      <c r="J266" t="str">
        <f>IF(OR(G266="Not Map",G266="Sequential"),"N",IF(TRIM(G266)&lt;&gt;"","Y",""))</f>
        <v>Y</v>
      </c>
      <c r="K266" t="str">
        <f>IF(G266="Constant","N",IF(J266="Y","Y",""))</f>
        <v>Y</v>
      </c>
    </row>
    <row r="267" spans="2:12" hidden="1" x14ac:dyDescent="0.25">
      <c r="B267" t="s">
        <v>51</v>
      </c>
      <c r="C267" t="s">
        <v>606</v>
      </c>
      <c r="D267" t="s">
        <v>607</v>
      </c>
      <c r="E267" t="s">
        <v>400</v>
      </c>
      <c r="F267" t="s">
        <v>428</v>
      </c>
      <c r="G267" t="s">
        <v>429</v>
      </c>
      <c r="H267" t="str">
        <f>IF(G267="Local Date and Hour","Start Time of Interval",IF(OR(G267="Additional Info",G267="ID"),"Attribute", IF(G267="Constant","Constant",IF(OR(G267="Counter",G267="Incremental/Decremental"),"Counter",""))))</f>
        <v>Counter</v>
      </c>
      <c r="I267" t="str">
        <f>VLOOKUP(B267,'3. Data Sources'!$B$4:$E$5002,4,0)</f>
        <v>Y</v>
      </c>
      <c r="J267" t="str">
        <f>IF(OR(G267="Not Map",G267="Sequential"),"N",IF(TRIM(G267)&lt;&gt;"","Y",""))</f>
        <v>Y</v>
      </c>
      <c r="K267" t="str">
        <f>IF(G267="Constant","N",IF(J267="Y","Y",""))</f>
        <v>Y</v>
      </c>
    </row>
    <row r="268" spans="2:12" hidden="1" x14ac:dyDescent="0.25">
      <c r="B268" t="s">
        <v>51</v>
      </c>
      <c r="C268" t="s">
        <v>608</v>
      </c>
      <c r="D268" t="s">
        <v>609</v>
      </c>
      <c r="E268" t="s">
        <v>400</v>
      </c>
      <c r="F268" t="s">
        <v>428</v>
      </c>
      <c r="G268" t="s">
        <v>429</v>
      </c>
      <c r="H268" t="str">
        <f>IF(G268="Local Date and Hour","Start Time of Interval",IF(OR(G268="Additional Info",G268="ID"),"Attribute", IF(G268="Constant","Constant",IF(OR(G268="Counter",G268="Incremental/Decremental"),"Counter",""))))</f>
        <v>Counter</v>
      </c>
      <c r="I268" t="str">
        <f>VLOOKUP(B268,'3. Data Sources'!$B$4:$E$5002,4,0)</f>
        <v>Y</v>
      </c>
      <c r="J268" t="str">
        <f>IF(OR(G268="Not Map",G268="Sequential"),"N",IF(TRIM(G268)&lt;&gt;"","Y",""))</f>
        <v>Y</v>
      </c>
      <c r="K268" t="str">
        <f>IF(G268="Constant","N",IF(J268="Y","Y",""))</f>
        <v>Y</v>
      </c>
    </row>
    <row r="269" spans="2:12" hidden="1" x14ac:dyDescent="0.25">
      <c r="B269" t="s">
        <v>51</v>
      </c>
      <c r="C269" t="s">
        <v>610</v>
      </c>
      <c r="D269" t="s">
        <v>611</v>
      </c>
      <c r="E269" t="s">
        <v>400</v>
      </c>
      <c r="F269" t="s">
        <v>428</v>
      </c>
      <c r="G269" t="s">
        <v>429</v>
      </c>
      <c r="H269" t="str">
        <f>IF(G269="Local Date and Hour","Start Time of Interval",IF(OR(G269="Additional Info",G269="ID"),"Attribute", IF(G269="Constant","Constant",IF(OR(G269="Counter",G269="Incremental/Decremental"),"Counter",""))))</f>
        <v>Counter</v>
      </c>
      <c r="I269" t="str">
        <f>VLOOKUP(B269,'3. Data Sources'!$B$4:$E$5002,4,0)</f>
        <v>Y</v>
      </c>
      <c r="J269" t="str">
        <f>IF(OR(G269="Not Map",G269="Sequential"),"N",IF(TRIM(G269)&lt;&gt;"","Y",""))</f>
        <v>Y</v>
      </c>
      <c r="K269" t="str">
        <f>IF(G269="Constant","N",IF(J269="Y","Y",""))</f>
        <v>Y</v>
      </c>
    </row>
    <row r="270" spans="2:12" hidden="1" x14ac:dyDescent="0.25">
      <c r="B270" t="s">
        <v>51</v>
      </c>
      <c r="C270" t="s">
        <v>612</v>
      </c>
      <c r="D270" t="s">
        <v>613</v>
      </c>
      <c r="E270" t="s">
        <v>400</v>
      </c>
      <c r="F270" t="s">
        <v>428</v>
      </c>
      <c r="G270" t="s">
        <v>429</v>
      </c>
      <c r="H270" t="str">
        <f>IF(G270="Local Date and Hour","Start Time of Interval",IF(OR(G270="Additional Info",G270="ID"),"Attribute", IF(G270="Constant","Constant",IF(OR(G270="Counter",G270="Incremental/Decremental"),"Counter",""))))</f>
        <v>Counter</v>
      </c>
      <c r="I270" t="str">
        <f>VLOOKUP(B270,'3. Data Sources'!$B$4:$E$5002,4,0)</f>
        <v>Y</v>
      </c>
      <c r="J270" t="str">
        <f>IF(OR(G270="Not Map",G270="Sequential"),"N",IF(TRIM(G270)&lt;&gt;"","Y",""))</f>
        <v>Y</v>
      </c>
      <c r="K270" t="str">
        <f>IF(G270="Constant","N",IF(J270="Y","Y",""))</f>
        <v>Y</v>
      </c>
    </row>
    <row r="271" spans="2:12" hidden="1" x14ac:dyDescent="0.25">
      <c r="B271" t="s">
        <v>51</v>
      </c>
      <c r="C271" t="s">
        <v>614</v>
      </c>
      <c r="D271" t="s">
        <v>615</v>
      </c>
      <c r="E271" t="s">
        <v>400</v>
      </c>
      <c r="F271" t="s">
        <v>428</v>
      </c>
      <c r="G271" t="s">
        <v>429</v>
      </c>
      <c r="H271" t="str">
        <f>IF(G271="Local Date and Hour","Start Time of Interval",IF(OR(G271="Additional Info",G271="ID"),"Attribute", IF(G271="Constant","Constant",IF(OR(G271="Counter",G271="Incremental/Decremental"),"Counter",""))))</f>
        <v>Counter</v>
      </c>
      <c r="I271" t="str">
        <f>VLOOKUP(B271,'3. Data Sources'!$B$4:$E$5002,4,0)</f>
        <v>Y</v>
      </c>
      <c r="J271" t="str">
        <f>IF(OR(G271="Not Map",G271="Sequential"),"N",IF(TRIM(G271)&lt;&gt;"","Y",""))</f>
        <v>Y</v>
      </c>
      <c r="K271" t="str">
        <f>IF(G271="Constant","N",IF(J271="Y","Y",""))</f>
        <v>Y</v>
      </c>
    </row>
    <row r="272" spans="2:12" hidden="1" x14ac:dyDescent="0.25">
      <c r="B272" t="s">
        <v>51</v>
      </c>
      <c r="C272" t="s">
        <v>616</v>
      </c>
      <c r="D272" t="s">
        <v>617</v>
      </c>
      <c r="E272" t="s">
        <v>400</v>
      </c>
      <c r="F272" t="s">
        <v>428</v>
      </c>
      <c r="G272" t="s">
        <v>429</v>
      </c>
      <c r="H272" t="str">
        <f>IF(G272="Local Date and Hour","Start Time of Interval",IF(OR(G272="Additional Info",G272="ID"),"Attribute", IF(G272="Constant","Constant",IF(OR(G272="Counter",G272="Incremental/Decremental"),"Counter",""))))</f>
        <v>Counter</v>
      </c>
      <c r="I272" t="str">
        <f>VLOOKUP(B272,'3. Data Sources'!$B$4:$E$5002,4,0)</f>
        <v>Y</v>
      </c>
      <c r="J272" t="str">
        <f>IF(OR(G272="Not Map",G272="Sequential"),"N",IF(TRIM(G272)&lt;&gt;"","Y",""))</f>
        <v>Y</v>
      </c>
      <c r="K272" t="str">
        <f>IF(G272="Constant","N",IF(J272="Y","Y",""))</f>
        <v>Y</v>
      </c>
    </row>
    <row r="273" spans="2:13" hidden="1" x14ac:dyDescent="0.25">
      <c r="B273" t="s">
        <v>51</v>
      </c>
      <c r="C273" t="s">
        <v>618</v>
      </c>
      <c r="D273" t="s">
        <v>619</v>
      </c>
      <c r="E273" t="s">
        <v>400</v>
      </c>
      <c r="F273" t="s">
        <v>428</v>
      </c>
      <c r="G273" t="s">
        <v>429</v>
      </c>
      <c r="H273" t="str">
        <f>IF(G273="Local Date and Hour","Start Time of Interval",IF(OR(G273="Additional Info",G273="ID"),"Attribute", IF(G273="Constant","Constant",IF(OR(G273="Counter",G273="Incremental/Decremental"),"Counter",""))))</f>
        <v>Counter</v>
      </c>
      <c r="I273" t="str">
        <f>VLOOKUP(B273,'3. Data Sources'!$B$4:$E$5002,4,0)</f>
        <v>Y</v>
      </c>
      <c r="J273" t="str">
        <f>IF(OR(G273="Not Map",G273="Sequential"),"N",IF(TRIM(G273)&lt;&gt;"","Y",""))</f>
        <v>Y</v>
      </c>
      <c r="K273" t="str">
        <f>IF(G273="Constant","N",IF(J273="Y","Y",""))</f>
        <v>Y</v>
      </c>
    </row>
    <row r="274" spans="2:13" hidden="1" x14ac:dyDescent="0.25">
      <c r="B274" t="s">
        <v>51</v>
      </c>
      <c r="C274" t="s">
        <v>620</v>
      </c>
      <c r="D274" t="s">
        <v>621</v>
      </c>
      <c r="E274" t="s">
        <v>400</v>
      </c>
      <c r="F274" t="s">
        <v>428</v>
      </c>
      <c r="G274" t="s">
        <v>429</v>
      </c>
      <c r="H274" t="str">
        <f>IF(G274="Local Date and Hour","Start Time of Interval",IF(OR(G274="Additional Info",G274="ID"),"Attribute", IF(G274="Constant","Constant",IF(OR(G274="Counter",G274="Incremental/Decremental"),"Counter",""))))</f>
        <v>Counter</v>
      </c>
      <c r="I274" t="str">
        <f>VLOOKUP(B274,'3. Data Sources'!$B$4:$E$5002,4,0)</f>
        <v>Y</v>
      </c>
      <c r="J274" t="str">
        <f>IF(OR(G274="Not Map",G274="Sequential"),"N",IF(TRIM(G274)&lt;&gt;"","Y",""))</f>
        <v>Y</v>
      </c>
      <c r="K274" t="str">
        <f>IF(G274="Constant","N",IF(J274="Y","Y",""))</f>
        <v>Y</v>
      </c>
    </row>
    <row r="275" spans="2:13" hidden="1" x14ac:dyDescent="0.25">
      <c r="B275" t="s">
        <v>51</v>
      </c>
      <c r="C275" t="s">
        <v>622</v>
      </c>
      <c r="D275" t="s">
        <v>623</v>
      </c>
      <c r="E275" t="s">
        <v>400</v>
      </c>
      <c r="F275" t="s">
        <v>428</v>
      </c>
      <c r="G275" t="s">
        <v>429</v>
      </c>
      <c r="H275" t="str">
        <f>IF(G275="Local Date and Hour","Start Time of Interval",IF(OR(G275="Additional Info",G275="ID"),"Attribute", IF(G275="Constant","Constant",IF(OR(G275="Counter",G275="Incremental/Decremental"),"Counter",""))))</f>
        <v>Counter</v>
      </c>
      <c r="I275" t="str">
        <f>VLOOKUP(B275,'3. Data Sources'!$B$4:$E$5002,4,0)</f>
        <v>Y</v>
      </c>
      <c r="J275" t="str">
        <f>IF(OR(G275="Not Map",G275="Sequential"),"N",IF(TRIM(G275)&lt;&gt;"","Y",""))</f>
        <v>Y</v>
      </c>
      <c r="K275" t="str">
        <f>IF(G275="Constant","N",IF(J275="Y","Y",""))</f>
        <v>Y</v>
      </c>
    </row>
    <row r="276" spans="2:13" hidden="1" x14ac:dyDescent="0.25">
      <c r="B276" t="s">
        <v>51</v>
      </c>
      <c r="C276" t="s">
        <v>624</v>
      </c>
      <c r="D276" t="s">
        <v>625</v>
      </c>
      <c r="E276" t="s">
        <v>400</v>
      </c>
      <c r="F276" t="s">
        <v>428</v>
      </c>
      <c r="G276" t="s">
        <v>429</v>
      </c>
      <c r="H276" t="str">
        <f>IF(G276="Local Date and Hour","Start Time of Interval",IF(OR(G276="Additional Info",G276="ID"),"Attribute", IF(G276="Constant","Constant",IF(OR(G276="Counter",G276="Incremental/Decremental"),"Counter",""))))</f>
        <v>Counter</v>
      </c>
      <c r="I276" t="str">
        <f>VLOOKUP(B276,'3. Data Sources'!$B$4:$E$5002,4,0)</f>
        <v>Y</v>
      </c>
      <c r="J276" t="str">
        <f>IF(OR(G276="Not Map",G276="Sequential"),"N",IF(TRIM(G276)&lt;&gt;"","Y",""))</f>
        <v>Y</v>
      </c>
      <c r="K276" t="str">
        <f>IF(G276="Constant","N",IF(J276="Y","Y",""))</f>
        <v>Y</v>
      </c>
    </row>
    <row r="277" spans="2:13" hidden="1" x14ac:dyDescent="0.25">
      <c r="B277" t="s">
        <v>51</v>
      </c>
      <c r="C277" t="s">
        <v>250</v>
      </c>
      <c r="D277" t="s">
        <v>435</v>
      </c>
      <c r="E277" t="s">
        <v>400</v>
      </c>
      <c r="F277" t="s">
        <v>428</v>
      </c>
      <c r="G277" t="s">
        <v>429</v>
      </c>
      <c r="H277" t="str">
        <f>IF(G277="Local Date and Hour","Start Time of Interval",IF(OR(G277="Additional Info",G277="ID"),"Attribute", IF(G277="Constant","Constant",IF(OR(G277="Counter",G277="Incremental/Decremental"),"Counter",""))))</f>
        <v>Counter</v>
      </c>
      <c r="I277" t="str">
        <f>VLOOKUP(B277,'3. Data Sources'!$B$4:$E$5002,4,0)</f>
        <v>Y</v>
      </c>
      <c r="J277" t="str">
        <f>IF(OR(G277="Not Map",G277="Sequential"),"N",IF(TRIM(G277)&lt;&gt;"","Y",""))</f>
        <v>Y</v>
      </c>
      <c r="K277" t="str">
        <f>IF(G277="Constant","N",IF(J277="Y","Y",""))</f>
        <v>Y</v>
      </c>
      <c r="L277" t="s">
        <v>251</v>
      </c>
    </row>
    <row r="278" spans="2:13" hidden="1" x14ac:dyDescent="0.25">
      <c r="B278" t="s">
        <v>51</v>
      </c>
      <c r="C278" t="s">
        <v>252</v>
      </c>
      <c r="D278" t="s">
        <v>252</v>
      </c>
      <c r="E278" t="s">
        <v>394</v>
      </c>
      <c r="F278" t="s">
        <v>436</v>
      </c>
      <c r="G278" t="s">
        <v>417</v>
      </c>
      <c r="H278" t="s">
        <v>415</v>
      </c>
      <c r="I278" t="str">
        <f>VLOOKUP(B278,'3. Data Sources'!$B$4:$E$5002,4,0)</f>
        <v>Y</v>
      </c>
      <c r="J278" t="str">
        <f>IF(OR(G278="Not Map",G278="Sequential"),"N",IF(TRIM(G278)&lt;&gt;"","Y",""))</f>
        <v>N</v>
      </c>
      <c r="K278" t="str">
        <f>IF(G278="Constant","N",IF(J278="Y","Y",""))</f>
        <v/>
      </c>
      <c r="L278" t="s">
        <v>253</v>
      </c>
    </row>
    <row r="279" spans="2:13" hidden="1" x14ac:dyDescent="0.25">
      <c r="B279" t="s">
        <v>51</v>
      </c>
      <c r="C279" t="s">
        <v>254</v>
      </c>
      <c r="D279" t="s">
        <v>254</v>
      </c>
      <c r="E279" t="s">
        <v>418</v>
      </c>
      <c r="F279" t="s">
        <v>436</v>
      </c>
      <c r="G279" t="s">
        <v>419</v>
      </c>
      <c r="H279" t="str">
        <f>IF(G279="Local Date and Hour","Start Time of Interval",IF(OR(G279="Additional Info",G279="ID"),"Attribute", IF(G279="Constant","Constant",IF(OR(G279="Counter",G279="Incremental/Decremental"),"Counter",""))))</f>
        <v>Start Time of Interval</v>
      </c>
      <c r="I279" t="str">
        <f>VLOOKUP(B279,'3. Data Sources'!$B$4:$E$5002,4,0)</f>
        <v>Y</v>
      </c>
      <c r="J279" t="str">
        <f>IF(OR(G279="Not Map",G279="Sequential"),"N",IF(TRIM(G279)&lt;&gt;"","Y",""))</f>
        <v>Y</v>
      </c>
      <c r="K279" t="str">
        <f>IF(G279="Constant","N",IF(J279="Y","Y",""))</f>
        <v>Y</v>
      </c>
      <c r="L279" t="s">
        <v>255</v>
      </c>
    </row>
    <row r="280" spans="2:13" hidden="1" x14ac:dyDescent="0.25">
      <c r="B280" t="s">
        <v>53</v>
      </c>
      <c r="C280" t="s">
        <v>227</v>
      </c>
      <c r="D280" t="s">
        <v>227</v>
      </c>
      <c r="E280" t="s">
        <v>402</v>
      </c>
      <c r="F280" t="s">
        <v>395</v>
      </c>
      <c r="G280" t="s">
        <v>274</v>
      </c>
      <c r="H280" t="str">
        <f>IF(G280="Local Date and Hour","Start Time of Interval",IF(OR(G280="Additional Info",G280="ID"),"Attribute", IF(G280="Constant","Constant",IF(OR(G280="Counter",G280="Incremental/Decremental"),"Counter",""))))</f>
        <v>Constant</v>
      </c>
      <c r="I280" t="str">
        <f>VLOOKUP(B280,'3. Data Sources'!$B$4:$E$5002,4,0)</f>
        <v>Y</v>
      </c>
      <c r="J280" t="str">
        <f>IF(OR(G280="Not Map",G280="Sequential"),"N",IF(TRIM(G280)&lt;&gt;"","Y",""))</f>
        <v>Y</v>
      </c>
      <c r="K280" t="str">
        <f>IF(G280="Constant","N",IF(J280="Y","Y",""))</f>
        <v>N</v>
      </c>
      <c r="M280" t="s">
        <v>425</v>
      </c>
    </row>
    <row r="281" spans="2:13" hidden="1" x14ac:dyDescent="0.25">
      <c r="B281" t="s">
        <v>53</v>
      </c>
      <c r="C281" t="s">
        <v>228</v>
      </c>
      <c r="D281" t="s">
        <v>228</v>
      </c>
      <c r="E281" t="s">
        <v>402</v>
      </c>
      <c r="F281" t="s">
        <v>395</v>
      </c>
      <c r="G281" t="s">
        <v>274</v>
      </c>
      <c r="H281" t="str">
        <f>IF(G281="Local Date and Hour","Start Time of Interval",IF(OR(G281="Additional Info",G281="ID"),"Attribute", IF(G281="Constant","Constant",IF(OR(G281="Counter",G281="Incremental/Decremental"),"Counter",""))))</f>
        <v>Constant</v>
      </c>
      <c r="I281" t="str">
        <f>VLOOKUP(B281,'3. Data Sources'!$B$4:$E$5002,4,0)</f>
        <v>Y</v>
      </c>
      <c r="J281" t="str">
        <f>IF(OR(G281="Not Map",G281="Sequential"),"N",IF(TRIM(G281)&lt;&gt;"","Y",""))</f>
        <v>Y</v>
      </c>
      <c r="K281" t="str">
        <f>IF(G281="Constant","N",IF(J281="Y","Y",""))</f>
        <v>N</v>
      </c>
      <c r="M281" t="s">
        <v>12038</v>
      </c>
    </row>
    <row r="282" spans="2:13" hidden="1" x14ac:dyDescent="0.25">
      <c r="B282" t="s">
        <v>53</v>
      </c>
      <c r="C282" t="s">
        <v>230</v>
      </c>
      <c r="D282" t="s">
        <v>626</v>
      </c>
      <c r="E282" t="s">
        <v>420</v>
      </c>
      <c r="F282" t="s">
        <v>396</v>
      </c>
      <c r="G282" t="s">
        <v>396</v>
      </c>
      <c r="H282" t="str">
        <f>IF(G282="Local Date and Hour","Start Time of Interval",IF(OR(G282="Additional Info",G282="ID"),"Attribute", IF(G282="Constant","Constant",IF(OR(G282="Counter",G282="Incremental/Decremental"),"Counter",""))))</f>
        <v>Attribute</v>
      </c>
      <c r="I282" t="str">
        <f>VLOOKUP(B282,'3. Data Sources'!$B$4:$E$5002,4,0)</f>
        <v>Y</v>
      </c>
      <c r="J282" t="str">
        <f>IF(OR(G282="Not Map",G282="Sequential"),"N",IF(TRIM(G282)&lt;&gt;"","Y",""))</f>
        <v>Y</v>
      </c>
      <c r="K282" t="str">
        <f>IF(G282="Constant","N",IF(J282="Y","Y",""))</f>
        <v>Y</v>
      </c>
      <c r="L282" t="s">
        <v>230</v>
      </c>
    </row>
    <row r="283" spans="2:13" hidden="1" x14ac:dyDescent="0.25">
      <c r="B283" t="s">
        <v>53</v>
      </c>
      <c r="C283" t="s">
        <v>232</v>
      </c>
      <c r="D283" t="s">
        <v>437</v>
      </c>
      <c r="E283" t="s">
        <v>420</v>
      </c>
      <c r="F283" t="s">
        <v>396</v>
      </c>
      <c r="G283" t="s">
        <v>396</v>
      </c>
      <c r="H283" t="str">
        <f>IF(G283="Local Date and Hour","Start Time of Interval",IF(OR(G283="Additional Info",G283="ID"),"Attribute", IF(G283="Constant","Constant",IF(OR(G283="Counter",G283="Incremental/Decremental"),"Counter",""))))</f>
        <v>Attribute</v>
      </c>
      <c r="I283" t="str">
        <f>VLOOKUP(B283,'3. Data Sources'!$B$4:$E$5002,4,0)</f>
        <v>Y</v>
      </c>
      <c r="J283" t="str">
        <f>IF(OR(G283="Not Map",G283="Sequential"),"N",IF(TRIM(G283)&lt;&gt;"","Y",""))</f>
        <v>Y</v>
      </c>
      <c r="K283" t="str">
        <f>IF(G283="Constant","N",IF(J283="Y","Y",""))</f>
        <v>Y</v>
      </c>
      <c r="L283" t="s">
        <v>232</v>
      </c>
    </row>
    <row r="284" spans="2:13" hidden="1" x14ac:dyDescent="0.25">
      <c r="B284" t="s">
        <v>53</v>
      </c>
      <c r="C284" t="s">
        <v>233</v>
      </c>
      <c r="D284" t="s">
        <v>233</v>
      </c>
      <c r="E284" t="s">
        <v>394</v>
      </c>
      <c r="F284" t="s">
        <v>396</v>
      </c>
      <c r="G284" t="s">
        <v>417</v>
      </c>
      <c r="H284" t="str">
        <f>IF(G284="Local Date and Hour","Start Time of Interval",IF(OR(G284="Additional Info",G284="ID"),"Attribute", IF(G284="Constant","Constant",IF(OR(G284="Counter",G284="Incremental/Decremental"),"Counter",""))))</f>
        <v/>
      </c>
      <c r="I284" t="str">
        <f>VLOOKUP(B284,'3. Data Sources'!$B$4:$E$5002,4,0)</f>
        <v>Y</v>
      </c>
      <c r="J284" t="str">
        <f>IF(OR(G284="Not Map",G284="Sequential"),"N",IF(TRIM(G284)&lt;&gt;"","Y",""))</f>
        <v>N</v>
      </c>
      <c r="K284" t="str">
        <f>IF(G284="Constant","N",IF(J284="Y","Y",""))</f>
        <v/>
      </c>
      <c r="L284" t="s">
        <v>234</v>
      </c>
    </row>
    <row r="285" spans="2:13" hidden="1" x14ac:dyDescent="0.25">
      <c r="B285" t="s">
        <v>53</v>
      </c>
      <c r="C285" t="s">
        <v>235</v>
      </c>
      <c r="D285" t="s">
        <v>235</v>
      </c>
      <c r="E285" t="s">
        <v>418</v>
      </c>
      <c r="F285" t="s">
        <v>396</v>
      </c>
      <c r="G285" t="s">
        <v>417</v>
      </c>
      <c r="H285" t="s">
        <v>415</v>
      </c>
      <c r="I285" t="str">
        <f>VLOOKUP(B285,'3. Data Sources'!$B$4:$E$5002,4,0)</f>
        <v>Y</v>
      </c>
      <c r="J285" t="str">
        <f>IF(OR(G285="Not Map",G285="Sequential"),"N",IF(TRIM(G285)&lt;&gt;"","Y",""))</f>
        <v>N</v>
      </c>
      <c r="K285" t="str">
        <f>IF(G285="Constant","N",IF(J285="Y","Y",""))</f>
        <v/>
      </c>
      <c r="L285" t="s">
        <v>236</v>
      </c>
    </row>
    <row r="286" spans="2:13" hidden="1" x14ac:dyDescent="0.25">
      <c r="B286" t="s">
        <v>53</v>
      </c>
      <c r="C286" t="s">
        <v>237</v>
      </c>
      <c r="D286" t="s">
        <v>426</v>
      </c>
      <c r="E286" t="s">
        <v>420</v>
      </c>
      <c r="F286" t="s">
        <v>396</v>
      </c>
      <c r="G286" t="s">
        <v>396</v>
      </c>
      <c r="H286" t="str">
        <f>IF(G286="Local Date and Hour","Start Time of Interval",IF(OR(G286="Additional Info",G286="ID"),"Attribute", IF(G286="Constant","Constant",IF(OR(G286="Counter",G286="Incremental/Decremental"),"Counter",""))))</f>
        <v>Attribute</v>
      </c>
      <c r="I286" t="str">
        <f>VLOOKUP(B286,'3. Data Sources'!$B$4:$E$5002,4,0)</f>
        <v>Y</v>
      </c>
      <c r="J286" t="str">
        <f>IF(OR(G286="Not Map",G286="Sequential"),"N",IF(TRIM(G286)&lt;&gt;"","Y",""))</f>
        <v>Y</v>
      </c>
      <c r="K286" t="str">
        <f>IF(G286="Constant","N",IF(J286="Y","Y",""))</f>
        <v>Y</v>
      </c>
      <c r="L286" t="s">
        <v>237</v>
      </c>
    </row>
    <row r="287" spans="2:13" hidden="1" x14ac:dyDescent="0.25">
      <c r="B287" t="s">
        <v>53</v>
      </c>
      <c r="C287" t="s">
        <v>258</v>
      </c>
      <c r="D287" t="s">
        <v>258</v>
      </c>
      <c r="E287" t="s">
        <v>420</v>
      </c>
      <c r="F287" t="s">
        <v>396</v>
      </c>
      <c r="G287" t="s">
        <v>396</v>
      </c>
      <c r="H287" t="str">
        <f>IF(G287="Local Date and Hour","Start Time of Interval",IF(OR(G287="Additional Info",G287="ID"),"Attribute", IF(G287="Constant","Constant",IF(OR(G287="Counter",G287="Incremental/Decremental"),"Counter",""))))</f>
        <v>Attribute</v>
      </c>
      <c r="I287" t="str">
        <f>VLOOKUP(B287,'3. Data Sources'!$B$4:$E$5002,4,0)</f>
        <v>Y</v>
      </c>
      <c r="J287" t="str">
        <f>IF(OR(G287="Not Map",G287="Sequential"),"N",IF(TRIM(G287)&lt;&gt;"","Y",""))</f>
        <v>Y</v>
      </c>
      <c r="K287" t="str">
        <f>IF(G287="Constant","N",IF(J287="Y","Y",""))</f>
        <v>Y</v>
      </c>
      <c r="L287" t="s">
        <v>239</v>
      </c>
    </row>
    <row r="288" spans="2:13" hidden="1" x14ac:dyDescent="0.25">
      <c r="B288" t="s">
        <v>53</v>
      </c>
      <c r="C288" t="s">
        <v>260</v>
      </c>
      <c r="D288" t="s">
        <v>260</v>
      </c>
      <c r="E288" t="s">
        <v>420</v>
      </c>
      <c r="F288" t="s">
        <v>396</v>
      </c>
      <c r="G288" t="s">
        <v>396</v>
      </c>
      <c r="H288" t="str">
        <f>IF(G288="Local Date and Hour","Start Time of Interval",IF(OR(G288="Additional Info",G288="ID"),"Attribute", IF(G288="Constant","Constant",IF(OR(G288="Counter",G288="Incremental/Decremental"),"Counter",""))))</f>
        <v>Attribute</v>
      </c>
      <c r="I288" t="str">
        <f>VLOOKUP(B288,'3. Data Sources'!$B$4:$E$5002,4,0)</f>
        <v>Y</v>
      </c>
      <c r="J288" t="str">
        <f>IF(OR(G288="Not Map",G288="Sequential"),"N",IF(TRIM(G288)&lt;&gt;"","Y",""))</f>
        <v>Y</v>
      </c>
      <c r="K288" t="str">
        <f>IF(G288="Constant","N",IF(J288="Y","Y",""))</f>
        <v>Y</v>
      </c>
      <c r="L288" t="s">
        <v>241</v>
      </c>
    </row>
    <row r="289" spans="2:13" hidden="1" x14ac:dyDescent="0.25">
      <c r="B289" t="s">
        <v>53</v>
      </c>
      <c r="C289" t="s">
        <v>242</v>
      </c>
      <c r="D289" t="s">
        <v>242</v>
      </c>
      <c r="E289" t="s">
        <v>394</v>
      </c>
      <c r="F289" t="s">
        <v>396</v>
      </c>
      <c r="G289" t="s">
        <v>417</v>
      </c>
      <c r="H289" t="s">
        <v>415</v>
      </c>
      <c r="I289" t="str">
        <f>VLOOKUP(B289,'3. Data Sources'!$B$4:$E$5002,4,0)</f>
        <v>Y</v>
      </c>
      <c r="J289" t="str">
        <f>IF(OR(G289="Not Map",G289="Sequential"),"N",IF(TRIM(G289)&lt;&gt;"","Y",""))</f>
        <v>N</v>
      </c>
      <c r="K289" t="str">
        <f>IF(G289="Constant","N",IF(J289="Y","Y",""))</f>
        <v/>
      </c>
      <c r="L289" t="s">
        <v>243</v>
      </c>
    </row>
    <row r="290" spans="2:13" hidden="1" x14ac:dyDescent="0.25">
      <c r="B290" t="s">
        <v>53</v>
      </c>
      <c r="C290" t="s">
        <v>627</v>
      </c>
      <c r="D290" t="s">
        <v>628</v>
      </c>
      <c r="E290" t="s">
        <v>400</v>
      </c>
      <c r="F290" t="s">
        <v>428</v>
      </c>
      <c r="G290" t="s">
        <v>429</v>
      </c>
      <c r="H290" t="str">
        <f>IF(G290="Local Date and Hour","Start Time of Interval",IF(OR(G290="Additional Info",G290="ID"),"Attribute", IF(G290="Constant","Constant",IF(OR(G290="Counter",G290="Incremental/Decremental"),"Counter",""))))</f>
        <v>Counter</v>
      </c>
      <c r="I290" t="str">
        <f>VLOOKUP(B290,'3. Data Sources'!$B$4:$E$5002,4,0)</f>
        <v>Y</v>
      </c>
      <c r="J290" t="str">
        <f>IF(OR(G290="Not Map",G290="Sequential"),"N",IF(TRIM(G290)&lt;&gt;"","Y",""))</f>
        <v>Y</v>
      </c>
      <c r="K290" t="str">
        <f>IF(G290="Constant","N",IF(J290="Y","Y",""))</f>
        <v>Y</v>
      </c>
    </row>
    <row r="291" spans="2:13" hidden="1" x14ac:dyDescent="0.25">
      <c r="B291" t="s">
        <v>53</v>
      </c>
      <c r="C291" t="s">
        <v>629</v>
      </c>
      <c r="D291" t="s">
        <v>630</v>
      </c>
      <c r="E291" t="s">
        <v>400</v>
      </c>
      <c r="F291" t="s">
        <v>428</v>
      </c>
      <c r="G291" t="s">
        <v>429</v>
      </c>
      <c r="H291" t="str">
        <f>IF(G291="Local Date and Hour","Start Time of Interval",IF(OR(G291="Additional Info",G291="ID"),"Attribute", IF(G291="Constant","Constant",IF(OR(G291="Counter",G291="Incremental/Decremental"),"Counter",""))))</f>
        <v>Counter</v>
      </c>
      <c r="I291" t="str">
        <f>VLOOKUP(B291,'3. Data Sources'!$B$4:$E$5002,4,0)</f>
        <v>Y</v>
      </c>
      <c r="J291" t="str">
        <f>IF(OR(G291="Not Map",G291="Sequential"),"N",IF(TRIM(G291)&lt;&gt;"","Y",""))</f>
        <v>Y</v>
      </c>
      <c r="K291" t="str">
        <f>IF(G291="Constant","N",IF(J291="Y","Y",""))</f>
        <v>Y</v>
      </c>
    </row>
    <row r="292" spans="2:13" hidden="1" x14ac:dyDescent="0.25">
      <c r="B292" t="s">
        <v>53</v>
      </c>
      <c r="C292" t="s">
        <v>631</v>
      </c>
      <c r="D292" t="s">
        <v>632</v>
      </c>
      <c r="E292" t="s">
        <v>400</v>
      </c>
      <c r="F292" t="s">
        <v>428</v>
      </c>
      <c r="G292" t="s">
        <v>429</v>
      </c>
      <c r="H292" t="str">
        <f>IF(G292="Local Date and Hour","Start Time of Interval",IF(OR(G292="Additional Info",G292="ID"),"Attribute", IF(G292="Constant","Constant",IF(OR(G292="Counter",G292="Incremental/Decremental"),"Counter",""))))</f>
        <v>Counter</v>
      </c>
      <c r="I292" t="str">
        <f>VLOOKUP(B292,'3. Data Sources'!$B$4:$E$5002,4,0)</f>
        <v>Y</v>
      </c>
      <c r="J292" t="str">
        <f>IF(OR(G292="Not Map",G292="Sequential"),"N",IF(TRIM(G292)&lt;&gt;"","Y",""))</f>
        <v>Y</v>
      </c>
      <c r="K292" t="str">
        <f>IF(G292="Constant","N",IF(J292="Y","Y",""))</f>
        <v>Y</v>
      </c>
    </row>
    <row r="293" spans="2:13" hidden="1" x14ac:dyDescent="0.25">
      <c r="B293" t="s">
        <v>53</v>
      </c>
      <c r="C293" t="s">
        <v>633</v>
      </c>
      <c r="D293" t="s">
        <v>634</v>
      </c>
      <c r="E293" t="s">
        <v>400</v>
      </c>
      <c r="F293" t="s">
        <v>428</v>
      </c>
      <c r="G293" t="s">
        <v>429</v>
      </c>
      <c r="H293" t="str">
        <f>IF(G293="Local Date and Hour","Start Time of Interval",IF(OR(G293="Additional Info",G293="ID"),"Attribute", IF(G293="Constant","Constant",IF(OR(G293="Counter",G293="Incremental/Decremental"),"Counter",""))))</f>
        <v>Counter</v>
      </c>
      <c r="I293" t="str">
        <f>VLOOKUP(B293,'3. Data Sources'!$B$4:$E$5002,4,0)</f>
        <v>Y</v>
      </c>
      <c r="J293" t="str">
        <f>IF(OR(G293="Not Map",G293="Sequential"),"N",IF(TRIM(G293)&lt;&gt;"","Y",""))</f>
        <v>Y</v>
      </c>
      <c r="K293" t="str">
        <f>IF(G293="Constant","N",IF(J293="Y","Y",""))</f>
        <v>Y</v>
      </c>
    </row>
    <row r="294" spans="2:13" hidden="1" x14ac:dyDescent="0.25">
      <c r="B294" t="s">
        <v>53</v>
      </c>
      <c r="C294" t="s">
        <v>635</v>
      </c>
      <c r="D294" t="s">
        <v>636</v>
      </c>
      <c r="E294" t="s">
        <v>400</v>
      </c>
      <c r="F294" t="s">
        <v>428</v>
      </c>
      <c r="G294" t="s">
        <v>429</v>
      </c>
      <c r="H294" t="str">
        <f>IF(G294="Local Date and Hour","Start Time of Interval",IF(OR(G294="Additional Info",G294="ID"),"Attribute", IF(G294="Constant","Constant",IF(OR(G294="Counter",G294="Incremental/Decremental"),"Counter",""))))</f>
        <v>Counter</v>
      </c>
      <c r="I294" t="str">
        <f>VLOOKUP(B294,'3. Data Sources'!$B$4:$E$5002,4,0)</f>
        <v>Y</v>
      </c>
      <c r="J294" t="str">
        <f>IF(OR(G294="Not Map",G294="Sequential"),"N",IF(TRIM(G294)&lt;&gt;"","Y",""))</f>
        <v>Y</v>
      </c>
      <c r="K294" t="str">
        <f>IF(G294="Constant","N",IF(J294="Y","Y",""))</f>
        <v>Y</v>
      </c>
    </row>
    <row r="295" spans="2:13" hidden="1" x14ac:dyDescent="0.25">
      <c r="B295" t="s">
        <v>53</v>
      </c>
      <c r="C295" t="s">
        <v>637</v>
      </c>
      <c r="D295" t="s">
        <v>638</v>
      </c>
      <c r="E295" t="s">
        <v>400</v>
      </c>
      <c r="F295" t="s">
        <v>428</v>
      </c>
      <c r="G295" t="s">
        <v>429</v>
      </c>
      <c r="H295" t="str">
        <f>IF(G295="Local Date and Hour","Start Time of Interval",IF(OR(G295="Additional Info",G295="ID"),"Attribute", IF(G295="Constant","Constant",IF(OR(G295="Counter",G295="Incremental/Decremental"),"Counter",""))))</f>
        <v>Counter</v>
      </c>
      <c r="I295" t="str">
        <f>VLOOKUP(B295,'3. Data Sources'!$B$4:$E$5002,4,0)</f>
        <v>Y</v>
      </c>
      <c r="J295" t="str">
        <f>IF(OR(G295="Not Map",G295="Sequential"),"N",IF(TRIM(G295)&lt;&gt;"","Y",""))</f>
        <v>Y</v>
      </c>
      <c r="K295" t="str">
        <f>IF(G295="Constant","N",IF(J295="Y","Y",""))</f>
        <v>Y</v>
      </c>
    </row>
    <row r="296" spans="2:13" hidden="1" x14ac:dyDescent="0.25">
      <c r="B296" t="s">
        <v>53</v>
      </c>
      <c r="C296" t="s">
        <v>639</v>
      </c>
      <c r="D296" t="s">
        <v>640</v>
      </c>
      <c r="E296" t="s">
        <v>400</v>
      </c>
      <c r="F296" t="s">
        <v>428</v>
      </c>
      <c r="G296" t="s">
        <v>429</v>
      </c>
      <c r="H296" t="str">
        <f>IF(G296="Local Date and Hour","Start Time of Interval",IF(OR(G296="Additional Info",G296="ID"),"Attribute", IF(G296="Constant","Constant",IF(OR(G296="Counter",G296="Incremental/Decremental"),"Counter",""))))</f>
        <v>Counter</v>
      </c>
      <c r="I296" t="str">
        <f>VLOOKUP(B296,'3. Data Sources'!$B$4:$E$5002,4,0)</f>
        <v>Y</v>
      </c>
      <c r="J296" t="str">
        <f>IF(OR(G296="Not Map",G296="Sequential"),"N",IF(TRIM(G296)&lt;&gt;"","Y",""))</f>
        <v>Y</v>
      </c>
      <c r="K296" t="str">
        <f>IF(G296="Constant","N",IF(J296="Y","Y",""))</f>
        <v>Y</v>
      </c>
    </row>
    <row r="297" spans="2:13" hidden="1" x14ac:dyDescent="0.25">
      <c r="B297" t="s">
        <v>53</v>
      </c>
      <c r="C297" t="s">
        <v>641</v>
      </c>
      <c r="D297" t="s">
        <v>642</v>
      </c>
      <c r="E297" t="s">
        <v>400</v>
      </c>
      <c r="F297" t="s">
        <v>428</v>
      </c>
      <c r="G297" t="s">
        <v>429</v>
      </c>
      <c r="H297" t="str">
        <f>IF(G297="Local Date and Hour","Start Time of Interval",IF(OR(G297="Additional Info",G297="ID"),"Attribute", IF(G297="Constant","Constant",IF(OR(G297="Counter",G297="Incremental/Decremental"),"Counter",""))))</f>
        <v>Counter</v>
      </c>
      <c r="I297" t="str">
        <f>VLOOKUP(B297,'3. Data Sources'!$B$4:$E$5002,4,0)</f>
        <v>Y</v>
      </c>
      <c r="J297" t="str">
        <f>IF(OR(G297="Not Map",G297="Sequential"),"N",IF(TRIM(G297)&lt;&gt;"","Y",""))</f>
        <v>Y</v>
      </c>
      <c r="K297" t="str">
        <f>IF(G297="Constant","N",IF(J297="Y","Y",""))</f>
        <v>Y</v>
      </c>
    </row>
    <row r="298" spans="2:13" hidden="1" x14ac:dyDescent="0.25">
      <c r="B298" t="s">
        <v>53</v>
      </c>
      <c r="C298" t="s">
        <v>250</v>
      </c>
      <c r="D298" t="s">
        <v>435</v>
      </c>
      <c r="E298" t="s">
        <v>400</v>
      </c>
      <c r="F298" t="s">
        <v>428</v>
      </c>
      <c r="G298" t="s">
        <v>429</v>
      </c>
      <c r="H298" t="str">
        <f>IF(G298="Local Date and Hour","Start Time of Interval",IF(OR(G298="Additional Info",G298="ID"),"Attribute", IF(G298="Constant","Constant",IF(OR(G298="Counter",G298="Incremental/Decremental"),"Counter",""))))</f>
        <v>Counter</v>
      </c>
      <c r="I298" t="str">
        <f>VLOOKUP(B298,'3. Data Sources'!$B$4:$E$5002,4,0)</f>
        <v>Y</v>
      </c>
      <c r="J298" t="str">
        <f>IF(OR(G298="Not Map",G298="Sequential"),"N",IF(TRIM(G298)&lt;&gt;"","Y",""))</f>
        <v>Y</v>
      </c>
      <c r="K298" t="str">
        <f>IF(G298="Constant","N",IF(J298="Y","Y",""))</f>
        <v>Y</v>
      </c>
      <c r="L298" t="s">
        <v>251</v>
      </c>
    </row>
    <row r="299" spans="2:13" hidden="1" x14ac:dyDescent="0.25">
      <c r="B299" t="s">
        <v>53</v>
      </c>
      <c r="C299" t="s">
        <v>252</v>
      </c>
      <c r="D299" t="s">
        <v>252</v>
      </c>
      <c r="E299" t="s">
        <v>394</v>
      </c>
      <c r="F299" t="s">
        <v>436</v>
      </c>
      <c r="G299" t="s">
        <v>417</v>
      </c>
      <c r="H299" t="s">
        <v>415</v>
      </c>
      <c r="I299" t="str">
        <f>VLOOKUP(B299,'3. Data Sources'!$B$4:$E$5002,4,0)</f>
        <v>Y</v>
      </c>
      <c r="J299" t="str">
        <f>IF(OR(G299="Not Map",G299="Sequential"),"N",IF(TRIM(G299)&lt;&gt;"","Y",""))</f>
        <v>N</v>
      </c>
      <c r="K299" t="str">
        <f>IF(G299="Constant","N",IF(J299="Y","Y",""))</f>
        <v/>
      </c>
      <c r="L299" t="s">
        <v>253</v>
      </c>
    </row>
    <row r="300" spans="2:13" hidden="1" x14ac:dyDescent="0.25">
      <c r="B300" t="s">
        <v>53</v>
      </c>
      <c r="C300" t="s">
        <v>254</v>
      </c>
      <c r="D300" t="s">
        <v>254</v>
      </c>
      <c r="E300" t="s">
        <v>418</v>
      </c>
      <c r="F300" t="s">
        <v>436</v>
      </c>
      <c r="G300" t="s">
        <v>419</v>
      </c>
      <c r="H300" t="str">
        <f>IF(G300="Local Date and Hour","Start Time of Interval",IF(OR(G300="Additional Info",G300="ID"),"Attribute", IF(G300="Constant","Constant",IF(OR(G300="Counter",G300="Incremental/Decremental"),"Counter",""))))</f>
        <v>Start Time of Interval</v>
      </c>
      <c r="I300" t="str">
        <f>VLOOKUP(B300,'3. Data Sources'!$B$4:$E$5002,4,0)</f>
        <v>Y</v>
      </c>
      <c r="J300" t="str">
        <f>IF(OR(G300="Not Map",G300="Sequential"),"N",IF(TRIM(G300)&lt;&gt;"","Y",""))</f>
        <v>Y</v>
      </c>
      <c r="K300" t="str">
        <f>IF(G300="Constant","N",IF(J300="Y","Y",""))</f>
        <v>Y</v>
      </c>
      <c r="L300" t="s">
        <v>255</v>
      </c>
    </row>
    <row r="301" spans="2:13" hidden="1" x14ac:dyDescent="0.25">
      <c r="B301" t="s">
        <v>55</v>
      </c>
      <c r="C301" t="s">
        <v>227</v>
      </c>
      <c r="D301" t="s">
        <v>227</v>
      </c>
      <c r="E301" t="s">
        <v>402</v>
      </c>
      <c r="F301" t="s">
        <v>395</v>
      </c>
      <c r="G301" t="s">
        <v>274</v>
      </c>
      <c r="H301" t="str">
        <f>IF(G301="Local Date and Hour","Start Time of Interval",IF(OR(G301="Additional Info",G301="ID"),"Attribute", IF(G301="Constant","Constant",IF(OR(G301="Counter",G301="Incremental/Decremental"),"Counter",""))))</f>
        <v>Constant</v>
      </c>
      <c r="I301" t="str">
        <f>VLOOKUP(B301,'3. Data Sources'!$B$4:$E$5002,4,0)</f>
        <v>Y</v>
      </c>
      <c r="J301" t="str">
        <f>IF(OR(G301="Not Map",G301="Sequential"),"N",IF(TRIM(G301)&lt;&gt;"","Y",""))</f>
        <v>Y</v>
      </c>
      <c r="K301" t="str">
        <f>IF(G301="Constant","N",IF(J301="Y","Y",""))</f>
        <v>N</v>
      </c>
      <c r="M301" t="s">
        <v>425</v>
      </c>
    </row>
    <row r="302" spans="2:13" hidden="1" x14ac:dyDescent="0.25">
      <c r="B302" t="s">
        <v>55</v>
      </c>
      <c r="C302" t="s">
        <v>228</v>
      </c>
      <c r="D302" t="s">
        <v>228</v>
      </c>
      <c r="E302" t="s">
        <v>402</v>
      </c>
      <c r="F302" t="s">
        <v>395</v>
      </c>
      <c r="G302" t="s">
        <v>274</v>
      </c>
      <c r="H302" t="str">
        <f>IF(G302="Local Date and Hour","Start Time of Interval",IF(OR(G302="Additional Info",G302="ID"),"Attribute", IF(G302="Constant","Constant",IF(OR(G302="Counter",G302="Incremental/Decremental"),"Counter",""))))</f>
        <v>Constant</v>
      </c>
      <c r="I302" t="str">
        <f>VLOOKUP(B302,'3. Data Sources'!$B$4:$E$5002,4,0)</f>
        <v>Y</v>
      </c>
      <c r="J302" t="str">
        <f>IF(OR(G302="Not Map",G302="Sequential"),"N",IF(TRIM(G302)&lt;&gt;"","Y",""))</f>
        <v>Y</v>
      </c>
      <c r="K302" t="str">
        <f>IF(G302="Constant","N",IF(J302="Y","Y",""))</f>
        <v>N</v>
      </c>
      <c r="M302" t="s">
        <v>12038</v>
      </c>
    </row>
    <row r="303" spans="2:13" hidden="1" x14ac:dyDescent="0.25">
      <c r="B303" t="s">
        <v>55</v>
      </c>
      <c r="C303" t="s">
        <v>233</v>
      </c>
      <c r="D303" t="s">
        <v>233</v>
      </c>
      <c r="E303" t="s">
        <v>394</v>
      </c>
      <c r="F303" t="s">
        <v>396</v>
      </c>
      <c r="G303" t="s">
        <v>417</v>
      </c>
      <c r="H303" t="str">
        <f>IF(G303="Local Date and Hour","Start Time of Interval",IF(OR(G303="Additional Info",G303="ID"),"Attribute", IF(G303="Constant","Constant",IF(OR(G303="Counter",G303="Incremental/Decremental"),"Counter",""))))</f>
        <v/>
      </c>
      <c r="I303" t="str">
        <f>VLOOKUP(B303,'3. Data Sources'!$B$4:$E$5002,4,0)</f>
        <v>Y</v>
      </c>
      <c r="J303" t="str">
        <f>IF(OR(G303="Not Map",G303="Sequential"),"N",IF(TRIM(G303)&lt;&gt;"","Y",""))</f>
        <v>N</v>
      </c>
      <c r="K303" t="str">
        <f>IF(G303="Constant","N",IF(J303="Y","Y",""))</f>
        <v/>
      </c>
      <c r="L303" t="s">
        <v>234</v>
      </c>
    </row>
    <row r="304" spans="2:13" hidden="1" x14ac:dyDescent="0.25">
      <c r="B304" t="s">
        <v>55</v>
      </c>
      <c r="C304" t="s">
        <v>235</v>
      </c>
      <c r="D304" t="s">
        <v>235</v>
      </c>
      <c r="E304" t="s">
        <v>418</v>
      </c>
      <c r="F304" t="s">
        <v>396</v>
      </c>
      <c r="G304" t="s">
        <v>417</v>
      </c>
      <c r="H304" t="s">
        <v>415</v>
      </c>
      <c r="I304" t="str">
        <f>VLOOKUP(B304,'3. Data Sources'!$B$4:$E$5002,4,0)</f>
        <v>Y</v>
      </c>
      <c r="J304" t="str">
        <f>IF(OR(G304="Not Map",G304="Sequential"),"N",IF(TRIM(G304)&lt;&gt;"","Y",""))</f>
        <v>N</v>
      </c>
      <c r="K304" t="str">
        <f>IF(G304="Constant","N",IF(J304="Y","Y",""))</f>
        <v/>
      </c>
      <c r="L304" t="s">
        <v>236</v>
      </c>
    </row>
    <row r="305" spans="2:13" hidden="1" x14ac:dyDescent="0.25">
      <c r="B305" t="s">
        <v>55</v>
      </c>
      <c r="C305" t="s">
        <v>593</v>
      </c>
      <c r="D305" t="s">
        <v>593</v>
      </c>
      <c r="E305" t="s">
        <v>420</v>
      </c>
      <c r="F305" t="s">
        <v>396</v>
      </c>
      <c r="G305" t="s">
        <v>417</v>
      </c>
      <c r="H305" t="s">
        <v>415</v>
      </c>
      <c r="I305" t="str">
        <f>VLOOKUP(B305,'3. Data Sources'!$B$4:$E$5002,4,0)</f>
        <v>Y</v>
      </c>
      <c r="J305" t="str">
        <f>IF(OR(G305="Not Map",G305="Sequential"),"N",IF(TRIM(G305)&lt;&gt;"","Y",""))</f>
        <v>N</v>
      </c>
      <c r="K305" t="str">
        <f>IF(G305="Constant","N",IF(J305="Y","Y",""))</f>
        <v/>
      </c>
      <c r="L305" t="s">
        <v>593</v>
      </c>
    </row>
    <row r="306" spans="2:13" hidden="1" x14ac:dyDescent="0.25">
      <c r="B306" t="s">
        <v>55</v>
      </c>
      <c r="C306" t="s">
        <v>237</v>
      </c>
      <c r="D306" t="s">
        <v>426</v>
      </c>
      <c r="E306" t="s">
        <v>420</v>
      </c>
      <c r="F306" t="s">
        <v>396</v>
      </c>
      <c r="G306" t="s">
        <v>396</v>
      </c>
      <c r="H306" t="str">
        <f>IF(G306="Local Date and Hour","Start Time of Interval",IF(OR(G306="Additional Info",G306="ID"),"Attribute", IF(G306="Constant","Constant",IF(OR(G306="Counter",G306="Incremental/Decremental"),"Counter",""))))</f>
        <v>Attribute</v>
      </c>
      <c r="I306" t="str">
        <f>VLOOKUP(B306,'3. Data Sources'!$B$4:$E$5002,4,0)</f>
        <v>Y</v>
      </c>
      <c r="J306" t="str">
        <f>IF(OR(G306="Not Map",G306="Sequential"),"N",IF(TRIM(G306)&lt;&gt;"","Y",""))</f>
        <v>Y</v>
      </c>
      <c r="K306" t="str">
        <f>IF(G306="Constant","N",IF(J306="Y","Y",""))</f>
        <v>Y</v>
      </c>
      <c r="L306" t="s">
        <v>237</v>
      </c>
    </row>
    <row r="307" spans="2:13" hidden="1" x14ac:dyDescent="0.25">
      <c r="B307" t="s">
        <v>55</v>
      </c>
      <c r="C307" t="s">
        <v>242</v>
      </c>
      <c r="D307" t="s">
        <v>242</v>
      </c>
      <c r="E307" t="s">
        <v>394</v>
      </c>
      <c r="F307" t="s">
        <v>396</v>
      </c>
      <c r="G307" t="s">
        <v>417</v>
      </c>
      <c r="H307" t="s">
        <v>415</v>
      </c>
      <c r="I307" t="str">
        <f>VLOOKUP(B307,'3. Data Sources'!$B$4:$E$5002,4,0)</f>
        <v>Y</v>
      </c>
      <c r="J307" t="str">
        <f>IF(OR(G307="Not Map",G307="Sequential"),"N",IF(TRIM(G307)&lt;&gt;"","Y",""))</f>
        <v>N</v>
      </c>
      <c r="K307" t="str">
        <f>IF(G307="Constant","N",IF(J307="Y","Y",""))</f>
        <v/>
      </c>
      <c r="L307" t="s">
        <v>243</v>
      </c>
    </row>
    <row r="308" spans="2:13" hidden="1" x14ac:dyDescent="0.25">
      <c r="B308" t="s">
        <v>55</v>
      </c>
      <c r="C308" t="s">
        <v>643</v>
      </c>
      <c r="D308" t="s">
        <v>644</v>
      </c>
      <c r="E308" t="s">
        <v>400</v>
      </c>
      <c r="F308" t="s">
        <v>428</v>
      </c>
      <c r="G308" t="s">
        <v>429</v>
      </c>
      <c r="H308" t="str">
        <f>IF(G308="Local Date and Hour","Start Time of Interval",IF(OR(G308="Additional Info",G308="ID"),"Attribute", IF(G308="Constant","Constant",IF(OR(G308="Counter",G308="Incremental/Decremental"),"Counter",""))))</f>
        <v>Counter</v>
      </c>
      <c r="I308" t="str">
        <f>VLOOKUP(B308,'3. Data Sources'!$B$4:$E$5002,4,0)</f>
        <v>Y</v>
      </c>
      <c r="J308" t="str">
        <f>IF(OR(G308="Not Map",G308="Sequential"),"N",IF(TRIM(G308)&lt;&gt;"","Y",""))</f>
        <v>Y</v>
      </c>
      <c r="K308" t="str">
        <f>IF(G308="Constant","N",IF(J308="Y","Y",""))</f>
        <v>Y</v>
      </c>
    </row>
    <row r="309" spans="2:13" hidden="1" x14ac:dyDescent="0.25">
      <c r="B309" t="s">
        <v>55</v>
      </c>
      <c r="C309" t="s">
        <v>645</v>
      </c>
      <c r="D309" t="s">
        <v>646</v>
      </c>
      <c r="E309" t="s">
        <v>400</v>
      </c>
      <c r="F309" t="s">
        <v>428</v>
      </c>
      <c r="G309" t="s">
        <v>429</v>
      </c>
      <c r="H309" t="str">
        <f>IF(G309="Local Date and Hour","Start Time of Interval",IF(OR(G309="Additional Info",G309="ID"),"Attribute", IF(G309="Constant","Constant",IF(OR(G309="Counter",G309="Incremental/Decremental"),"Counter",""))))</f>
        <v>Counter</v>
      </c>
      <c r="I309" t="str">
        <f>VLOOKUP(B309,'3. Data Sources'!$B$4:$E$5002,4,0)</f>
        <v>Y</v>
      </c>
      <c r="J309" t="str">
        <f>IF(OR(G309="Not Map",G309="Sequential"),"N",IF(TRIM(G309)&lt;&gt;"","Y",""))</f>
        <v>Y</v>
      </c>
      <c r="K309" t="str">
        <f>IF(G309="Constant","N",IF(J309="Y","Y",""))</f>
        <v>Y</v>
      </c>
    </row>
    <row r="310" spans="2:13" hidden="1" x14ac:dyDescent="0.25">
      <c r="B310" t="s">
        <v>55</v>
      </c>
      <c r="C310" t="s">
        <v>647</v>
      </c>
      <c r="D310" t="s">
        <v>648</v>
      </c>
      <c r="E310" t="s">
        <v>400</v>
      </c>
      <c r="F310" t="s">
        <v>428</v>
      </c>
      <c r="G310" t="s">
        <v>429</v>
      </c>
      <c r="H310" t="str">
        <f>IF(G310="Local Date and Hour","Start Time of Interval",IF(OR(G310="Additional Info",G310="ID"),"Attribute", IF(G310="Constant","Constant",IF(OR(G310="Counter",G310="Incremental/Decremental"),"Counter",""))))</f>
        <v>Counter</v>
      </c>
      <c r="I310" t="str">
        <f>VLOOKUP(B310,'3. Data Sources'!$B$4:$E$5002,4,0)</f>
        <v>Y</v>
      </c>
      <c r="J310" t="str">
        <f>IF(OR(G310="Not Map",G310="Sequential"),"N",IF(TRIM(G310)&lt;&gt;"","Y",""))</f>
        <v>Y</v>
      </c>
      <c r="K310" t="str">
        <f>IF(G310="Constant","N",IF(J310="Y","Y",""))</f>
        <v>Y</v>
      </c>
    </row>
    <row r="311" spans="2:13" hidden="1" x14ac:dyDescent="0.25">
      <c r="B311" t="s">
        <v>55</v>
      </c>
      <c r="C311" t="s">
        <v>649</v>
      </c>
      <c r="D311" t="s">
        <v>650</v>
      </c>
      <c r="E311" t="s">
        <v>400</v>
      </c>
      <c r="F311" t="s">
        <v>428</v>
      </c>
      <c r="G311" t="s">
        <v>429</v>
      </c>
      <c r="H311" t="str">
        <f>IF(G311="Local Date and Hour","Start Time of Interval",IF(OR(G311="Additional Info",G311="ID"),"Attribute", IF(G311="Constant","Constant",IF(OR(G311="Counter",G311="Incremental/Decremental"),"Counter",""))))</f>
        <v>Counter</v>
      </c>
      <c r="I311" t="str">
        <f>VLOOKUP(B311,'3. Data Sources'!$B$4:$E$5002,4,0)</f>
        <v>Y</v>
      </c>
      <c r="J311" t="str">
        <f>IF(OR(G311="Not Map",G311="Sequential"),"N",IF(TRIM(G311)&lt;&gt;"","Y",""))</f>
        <v>Y</v>
      </c>
      <c r="K311" t="str">
        <f>IF(G311="Constant","N",IF(J311="Y","Y",""))</f>
        <v>Y</v>
      </c>
    </row>
    <row r="312" spans="2:13" hidden="1" x14ac:dyDescent="0.25">
      <c r="B312" t="s">
        <v>55</v>
      </c>
      <c r="C312" t="s">
        <v>250</v>
      </c>
      <c r="D312" t="s">
        <v>435</v>
      </c>
      <c r="E312" t="s">
        <v>400</v>
      </c>
      <c r="F312" t="s">
        <v>428</v>
      </c>
      <c r="G312" t="s">
        <v>429</v>
      </c>
      <c r="H312" t="str">
        <f>IF(G312="Local Date and Hour","Start Time of Interval",IF(OR(G312="Additional Info",G312="ID"),"Attribute", IF(G312="Constant","Constant",IF(OR(G312="Counter",G312="Incremental/Decremental"),"Counter",""))))</f>
        <v>Counter</v>
      </c>
      <c r="I312" t="str">
        <f>VLOOKUP(B312,'3. Data Sources'!$B$4:$E$5002,4,0)</f>
        <v>Y</v>
      </c>
      <c r="J312" t="str">
        <f>IF(OR(G312="Not Map",G312="Sequential"),"N",IF(TRIM(G312)&lt;&gt;"","Y",""))</f>
        <v>Y</v>
      </c>
      <c r="K312" t="str">
        <f>IF(G312="Constant","N",IF(J312="Y","Y",""))</f>
        <v>Y</v>
      </c>
      <c r="L312" t="s">
        <v>251</v>
      </c>
    </row>
    <row r="313" spans="2:13" hidden="1" x14ac:dyDescent="0.25">
      <c r="B313" t="s">
        <v>55</v>
      </c>
      <c r="C313" t="s">
        <v>252</v>
      </c>
      <c r="D313" t="s">
        <v>252</v>
      </c>
      <c r="E313" t="s">
        <v>394</v>
      </c>
      <c r="F313" t="s">
        <v>436</v>
      </c>
      <c r="G313" t="s">
        <v>417</v>
      </c>
      <c r="H313" t="s">
        <v>415</v>
      </c>
      <c r="I313" t="str">
        <f>VLOOKUP(B313,'3. Data Sources'!$B$4:$E$5002,4,0)</f>
        <v>Y</v>
      </c>
      <c r="J313" t="str">
        <f>IF(OR(G313="Not Map",G313="Sequential"),"N",IF(TRIM(G313)&lt;&gt;"","Y",""))</f>
        <v>N</v>
      </c>
      <c r="K313" t="str">
        <f>IF(G313="Constant","N",IF(J313="Y","Y",""))</f>
        <v/>
      </c>
      <c r="L313" t="s">
        <v>253</v>
      </c>
    </row>
    <row r="314" spans="2:13" hidden="1" x14ac:dyDescent="0.25">
      <c r="B314" t="s">
        <v>55</v>
      </c>
      <c r="C314" t="s">
        <v>254</v>
      </c>
      <c r="D314" t="s">
        <v>254</v>
      </c>
      <c r="E314" t="s">
        <v>418</v>
      </c>
      <c r="F314" t="s">
        <v>436</v>
      </c>
      <c r="G314" t="s">
        <v>419</v>
      </c>
      <c r="H314" t="str">
        <f>IF(G314="Local Date and Hour","Start Time of Interval",IF(OR(G314="Additional Info",G314="ID"),"Attribute", IF(G314="Constant","Constant",IF(OR(G314="Counter",G314="Incremental/Decremental"),"Counter",""))))</f>
        <v>Start Time of Interval</v>
      </c>
      <c r="I314" t="str">
        <f>VLOOKUP(B314,'3. Data Sources'!$B$4:$E$5002,4,0)</f>
        <v>Y</v>
      </c>
      <c r="J314" t="str">
        <f>IF(OR(G314="Not Map",G314="Sequential"),"N",IF(TRIM(G314)&lt;&gt;"","Y",""))</f>
        <v>Y</v>
      </c>
      <c r="K314" t="str">
        <f>IF(G314="Constant","N",IF(J314="Y","Y",""))</f>
        <v>Y</v>
      </c>
      <c r="L314" t="s">
        <v>255</v>
      </c>
    </row>
    <row r="315" spans="2:13" hidden="1" x14ac:dyDescent="0.25">
      <c r="B315" t="s">
        <v>175</v>
      </c>
      <c r="C315" t="s">
        <v>227</v>
      </c>
      <c r="D315" t="s">
        <v>227</v>
      </c>
      <c r="E315" t="s">
        <v>402</v>
      </c>
      <c r="F315" t="s">
        <v>395</v>
      </c>
      <c r="G315" t="s">
        <v>274</v>
      </c>
      <c r="H315" t="str">
        <f>IF(G315="Local Date and Hour","Start Time of Interval",IF(OR(G315="Additional Info",G315="ID"),"Attribute", IF(G315="Constant","Constant",IF(OR(G315="Counter",G315="Incremental/Decremental"),"Counter",""))))</f>
        <v>Constant</v>
      </c>
      <c r="I315" t="str">
        <f>VLOOKUP(B315,'3. Data Sources'!$B$4:$E$5002,4,0)</f>
        <v>Y</v>
      </c>
      <c r="J315" t="str">
        <f>IF(OR(G315="Not Map",G315="Sequential"),"N",IF(TRIM(G315)&lt;&gt;"","Y",""))</f>
        <v>Y</v>
      </c>
      <c r="K315" t="str">
        <f>IF(G315="Constant","N",IF(J315="Y","Y",""))</f>
        <v>N</v>
      </c>
      <c r="M315" t="s">
        <v>425</v>
      </c>
    </row>
    <row r="316" spans="2:13" hidden="1" x14ac:dyDescent="0.25">
      <c r="B316" t="s">
        <v>175</v>
      </c>
      <c r="C316" t="s">
        <v>228</v>
      </c>
      <c r="D316" t="s">
        <v>228</v>
      </c>
      <c r="E316" t="s">
        <v>402</v>
      </c>
      <c r="F316" t="s">
        <v>395</v>
      </c>
      <c r="G316" t="s">
        <v>274</v>
      </c>
      <c r="H316" t="str">
        <f>IF(G316="Local Date and Hour","Start Time of Interval",IF(OR(G316="Additional Info",G316="ID"),"Attribute", IF(G316="Constant","Constant",IF(OR(G316="Counter",G316="Incremental/Decremental"),"Counter",""))))</f>
        <v>Constant</v>
      </c>
      <c r="I316" t="str">
        <f>VLOOKUP(B316,'3. Data Sources'!$B$4:$E$5002,4,0)</f>
        <v>Y</v>
      </c>
      <c r="J316" t="str">
        <f>IF(OR(G316="Not Map",G316="Sequential"),"N",IF(TRIM(G316)&lt;&gt;"","Y",""))</f>
        <v>Y</v>
      </c>
      <c r="K316" t="str">
        <f>IF(G316="Constant","N",IF(J316="Y","Y",""))</f>
        <v>N</v>
      </c>
      <c r="M316" t="s">
        <v>12038</v>
      </c>
    </row>
    <row r="317" spans="2:13" hidden="1" x14ac:dyDescent="0.25">
      <c r="B317" t="s">
        <v>175</v>
      </c>
      <c r="C317" t="s">
        <v>233</v>
      </c>
      <c r="D317" t="s">
        <v>233</v>
      </c>
      <c r="E317" t="s">
        <v>394</v>
      </c>
      <c r="F317" t="s">
        <v>396</v>
      </c>
      <c r="G317" t="s">
        <v>417</v>
      </c>
      <c r="H317" t="s">
        <v>415</v>
      </c>
      <c r="I317" t="str">
        <f>VLOOKUP(B317,'3. Data Sources'!$B$4:$E$5002,4,0)</f>
        <v>Y</v>
      </c>
      <c r="J317" t="str">
        <f>IF(OR(G317="Not Map",G317="Sequential"),"N",IF(TRIM(G317)&lt;&gt;"","Y",""))</f>
        <v>N</v>
      </c>
      <c r="K317" t="str">
        <f>IF(G317="Constant","N",IF(J317="Y","Y",""))</f>
        <v/>
      </c>
      <c r="L317" t="s">
        <v>234</v>
      </c>
    </row>
    <row r="318" spans="2:13" hidden="1" x14ac:dyDescent="0.25">
      <c r="B318" t="s">
        <v>175</v>
      </c>
      <c r="C318" t="s">
        <v>235</v>
      </c>
      <c r="D318" t="s">
        <v>235</v>
      </c>
      <c r="E318" t="s">
        <v>418</v>
      </c>
      <c r="F318" t="s">
        <v>396</v>
      </c>
      <c r="G318" t="s">
        <v>417</v>
      </c>
      <c r="H318" t="s">
        <v>415</v>
      </c>
      <c r="I318" t="str">
        <f>VLOOKUP(B318,'3. Data Sources'!$B$4:$E$5002,4,0)</f>
        <v>Y</v>
      </c>
      <c r="J318" t="str">
        <f>IF(OR(G318="Not Map",G318="Sequential"),"N",IF(TRIM(G318)&lt;&gt;"","Y",""))</f>
        <v>N</v>
      </c>
      <c r="K318" t="str">
        <f>IF(G318="Constant","N",IF(J318="Y","Y",""))</f>
        <v/>
      </c>
      <c r="L318" t="s">
        <v>236</v>
      </c>
    </row>
    <row r="319" spans="2:13" hidden="1" x14ac:dyDescent="0.25">
      <c r="B319" t="s">
        <v>175</v>
      </c>
      <c r="C319" t="s">
        <v>224</v>
      </c>
      <c r="D319" t="s">
        <v>421</v>
      </c>
      <c r="E319" t="s">
        <v>420</v>
      </c>
      <c r="F319" t="s">
        <v>396</v>
      </c>
      <c r="G319" t="s">
        <v>396</v>
      </c>
      <c r="H319" t="str">
        <f>IF(G319="Local Date and Hour","Start Time of Interval",IF(OR(G319="Additional Info",G319="ID"),"Attribute", IF(G319="Constant","Constant",IF(OR(G319="Counter",G319="Incremental/Decremental"),"Counter",""))))</f>
        <v>Attribute</v>
      </c>
      <c r="I319" t="str">
        <f>VLOOKUP(B319,'3. Data Sources'!$B$4:$E$5002,4,0)</f>
        <v>Y</v>
      </c>
      <c r="J319" t="str">
        <f>IF(OR(G319="Not Map",G319="Sequential"),"N",IF(TRIM(G319)&lt;&gt;"","Y",""))</f>
        <v>Y</v>
      </c>
      <c r="K319" t="str">
        <f>IF(G319="Constant","N",IF(J319="Y","Y",""))</f>
        <v>Y</v>
      </c>
      <c r="L319" t="s">
        <v>224</v>
      </c>
    </row>
    <row r="320" spans="2:13" hidden="1" x14ac:dyDescent="0.25">
      <c r="B320" t="s">
        <v>175</v>
      </c>
      <c r="C320" t="s">
        <v>237</v>
      </c>
      <c r="D320" t="s">
        <v>426</v>
      </c>
      <c r="E320" t="s">
        <v>420</v>
      </c>
      <c r="F320" t="s">
        <v>396</v>
      </c>
      <c r="G320" t="s">
        <v>396</v>
      </c>
      <c r="H320" t="str">
        <f>IF(G320="Local Date and Hour","Start Time of Interval",IF(OR(G320="Additional Info",G320="ID"),"Attribute", IF(G320="Constant","Constant",IF(OR(G320="Counter",G320="Incremental/Decremental"),"Counter",""))))</f>
        <v>Attribute</v>
      </c>
      <c r="I320" t="str">
        <f>VLOOKUP(B320,'3. Data Sources'!$B$4:$E$5002,4,0)</f>
        <v>Y</v>
      </c>
      <c r="J320" t="str">
        <f>IF(OR(G320="Not Map",G320="Sequential"),"N",IF(TRIM(G320)&lt;&gt;"","Y",""))</f>
        <v>Y</v>
      </c>
      <c r="K320" t="str">
        <f>IF(G320="Constant","N",IF(J320="Y","Y",""))</f>
        <v>Y</v>
      </c>
      <c r="L320" t="s">
        <v>237</v>
      </c>
    </row>
    <row r="321" spans="2:13" hidden="1" x14ac:dyDescent="0.25">
      <c r="B321" t="s">
        <v>175</v>
      </c>
      <c r="C321" t="s">
        <v>242</v>
      </c>
      <c r="D321" t="s">
        <v>242</v>
      </c>
      <c r="E321" t="s">
        <v>394</v>
      </c>
      <c r="F321" t="s">
        <v>396</v>
      </c>
      <c r="G321" t="s">
        <v>417</v>
      </c>
      <c r="H321" t="s">
        <v>415</v>
      </c>
      <c r="I321" t="str">
        <f>VLOOKUP(B321,'3. Data Sources'!$B$4:$E$5002,4,0)</f>
        <v>Y</v>
      </c>
      <c r="J321" t="str">
        <f>IF(OR(G321="Not Map",G321="Sequential"),"N",IF(TRIM(G321)&lt;&gt;"","Y",""))</f>
        <v>N</v>
      </c>
      <c r="K321" t="str">
        <f>IF(G321="Constant","N",IF(J321="Y","Y",""))</f>
        <v/>
      </c>
      <c r="L321" t="s">
        <v>243</v>
      </c>
    </row>
    <row r="322" spans="2:13" hidden="1" x14ac:dyDescent="0.25">
      <c r="B322" t="s">
        <v>175</v>
      </c>
      <c r="C322" t="s">
        <v>651</v>
      </c>
      <c r="D322" t="s">
        <v>652</v>
      </c>
      <c r="E322" t="s">
        <v>400</v>
      </c>
      <c r="F322" t="s">
        <v>428</v>
      </c>
      <c r="G322" t="s">
        <v>429</v>
      </c>
      <c r="H322" t="str">
        <f>IF(G322="Local Date and Hour","Start Time of Interval",IF(OR(G322="Additional Info",G322="ID"),"Attribute", IF(G322="Constant","Constant",IF(OR(G322="Counter",G322="Incremental/Decremental"),"Counter",""))))</f>
        <v>Counter</v>
      </c>
      <c r="I322" t="str">
        <f>VLOOKUP(B322,'3. Data Sources'!$B$4:$E$5002,4,0)</f>
        <v>Y</v>
      </c>
      <c r="J322" t="str">
        <f>IF(OR(G322="Not Map",G322="Sequential"),"N",IF(TRIM(G322)&lt;&gt;"","Y",""))</f>
        <v>Y</v>
      </c>
      <c r="K322" t="str">
        <f>IF(G322="Constant","N",IF(J322="Y","Y",""))</f>
        <v>Y</v>
      </c>
    </row>
    <row r="323" spans="2:13" hidden="1" x14ac:dyDescent="0.25">
      <c r="B323" t="s">
        <v>175</v>
      </c>
      <c r="C323" t="s">
        <v>653</v>
      </c>
      <c r="D323" t="s">
        <v>654</v>
      </c>
      <c r="E323" t="s">
        <v>400</v>
      </c>
      <c r="F323" t="s">
        <v>428</v>
      </c>
      <c r="G323" t="s">
        <v>429</v>
      </c>
      <c r="H323" t="str">
        <f>IF(G323="Local Date and Hour","Start Time of Interval",IF(OR(G323="Additional Info",G323="ID"),"Attribute", IF(G323="Constant","Constant",IF(OR(G323="Counter",G323="Incremental/Decremental"),"Counter",""))))</f>
        <v>Counter</v>
      </c>
      <c r="I323" t="str">
        <f>VLOOKUP(B323,'3. Data Sources'!$B$4:$E$5002,4,0)</f>
        <v>Y</v>
      </c>
      <c r="J323" t="str">
        <f>IF(OR(G323="Not Map",G323="Sequential"),"N",IF(TRIM(G323)&lt;&gt;"","Y",""))</f>
        <v>Y</v>
      </c>
      <c r="K323" t="str">
        <f>IF(G323="Constant","N",IF(J323="Y","Y",""))</f>
        <v>Y</v>
      </c>
    </row>
    <row r="324" spans="2:13" hidden="1" x14ac:dyDescent="0.25">
      <c r="B324" t="s">
        <v>175</v>
      </c>
      <c r="C324" t="s">
        <v>655</v>
      </c>
      <c r="D324" t="s">
        <v>656</v>
      </c>
      <c r="E324" t="s">
        <v>400</v>
      </c>
      <c r="F324" t="s">
        <v>428</v>
      </c>
      <c r="G324" t="s">
        <v>429</v>
      </c>
      <c r="H324" t="str">
        <f>IF(G324="Local Date and Hour","Start Time of Interval",IF(OR(G324="Additional Info",G324="ID"),"Attribute", IF(G324="Constant","Constant",IF(OR(G324="Counter",G324="Incremental/Decremental"),"Counter",""))))</f>
        <v>Counter</v>
      </c>
      <c r="I324" t="str">
        <f>VLOOKUP(B324,'3. Data Sources'!$B$4:$E$5002,4,0)</f>
        <v>Y</v>
      </c>
      <c r="J324" t="str">
        <f>IF(OR(G324="Not Map",G324="Sequential"),"N",IF(TRIM(G324)&lt;&gt;"","Y",""))</f>
        <v>Y</v>
      </c>
      <c r="K324" t="str">
        <f>IF(G324="Constant","N",IF(J324="Y","Y",""))</f>
        <v>Y</v>
      </c>
    </row>
    <row r="325" spans="2:13" hidden="1" x14ac:dyDescent="0.25">
      <c r="B325" t="s">
        <v>175</v>
      </c>
      <c r="C325" t="s">
        <v>657</v>
      </c>
      <c r="D325" t="s">
        <v>658</v>
      </c>
      <c r="E325" t="s">
        <v>400</v>
      </c>
      <c r="F325" t="s">
        <v>428</v>
      </c>
      <c r="G325" t="s">
        <v>429</v>
      </c>
      <c r="H325" t="str">
        <f>IF(G325="Local Date and Hour","Start Time of Interval",IF(OR(G325="Additional Info",G325="ID"),"Attribute", IF(G325="Constant","Constant",IF(OR(G325="Counter",G325="Incremental/Decremental"),"Counter",""))))</f>
        <v>Counter</v>
      </c>
      <c r="I325" t="str">
        <f>VLOOKUP(B325,'3. Data Sources'!$B$4:$E$5002,4,0)</f>
        <v>Y</v>
      </c>
      <c r="J325" t="str">
        <f>IF(OR(G325="Not Map",G325="Sequential"),"N",IF(TRIM(G325)&lt;&gt;"","Y",""))</f>
        <v>Y</v>
      </c>
      <c r="K325" t="str">
        <f>IF(G325="Constant","N",IF(J325="Y","Y",""))</f>
        <v>Y</v>
      </c>
    </row>
    <row r="326" spans="2:13" hidden="1" x14ac:dyDescent="0.25">
      <c r="B326" t="s">
        <v>175</v>
      </c>
      <c r="C326" t="s">
        <v>659</v>
      </c>
      <c r="D326" t="s">
        <v>660</v>
      </c>
      <c r="E326" t="s">
        <v>400</v>
      </c>
      <c r="F326" t="s">
        <v>428</v>
      </c>
      <c r="G326" t="s">
        <v>429</v>
      </c>
      <c r="H326" t="str">
        <f>IF(G326="Local Date and Hour","Start Time of Interval",IF(OR(G326="Additional Info",G326="ID"),"Attribute", IF(G326="Constant","Constant",IF(OR(G326="Counter",G326="Incremental/Decremental"),"Counter",""))))</f>
        <v>Counter</v>
      </c>
      <c r="I326" t="str">
        <f>VLOOKUP(B326,'3. Data Sources'!$B$4:$E$5002,4,0)</f>
        <v>Y</v>
      </c>
      <c r="J326" t="str">
        <f>IF(OR(G326="Not Map",G326="Sequential"),"N",IF(TRIM(G326)&lt;&gt;"","Y",""))</f>
        <v>Y</v>
      </c>
      <c r="K326" t="str">
        <f>IF(G326="Constant","N",IF(J326="Y","Y",""))</f>
        <v>Y</v>
      </c>
    </row>
    <row r="327" spans="2:13" hidden="1" x14ac:dyDescent="0.25">
      <c r="B327" t="s">
        <v>175</v>
      </c>
      <c r="C327" t="s">
        <v>661</v>
      </c>
      <c r="D327" t="s">
        <v>662</v>
      </c>
      <c r="E327" t="s">
        <v>400</v>
      </c>
      <c r="F327" t="s">
        <v>428</v>
      </c>
      <c r="G327" t="s">
        <v>429</v>
      </c>
      <c r="H327" t="str">
        <f>IF(G327="Local Date and Hour","Start Time of Interval",IF(OR(G327="Additional Info",G327="ID"),"Attribute", IF(G327="Constant","Constant",IF(OR(G327="Counter",G327="Incremental/Decremental"),"Counter",""))))</f>
        <v>Counter</v>
      </c>
      <c r="I327" t="str">
        <f>VLOOKUP(B327,'3. Data Sources'!$B$4:$E$5002,4,0)</f>
        <v>Y</v>
      </c>
      <c r="J327" t="str">
        <f>IF(OR(G327="Not Map",G327="Sequential"),"N",IF(TRIM(G327)&lt;&gt;"","Y",""))</f>
        <v>Y</v>
      </c>
      <c r="K327" t="str">
        <f>IF(G327="Constant","N",IF(J327="Y","Y",""))</f>
        <v>Y</v>
      </c>
    </row>
    <row r="328" spans="2:13" hidden="1" x14ac:dyDescent="0.25">
      <c r="B328" t="s">
        <v>175</v>
      </c>
      <c r="C328" t="s">
        <v>663</v>
      </c>
      <c r="D328" t="s">
        <v>664</v>
      </c>
      <c r="E328" t="s">
        <v>400</v>
      </c>
      <c r="F328" t="s">
        <v>428</v>
      </c>
      <c r="G328" t="s">
        <v>429</v>
      </c>
      <c r="H328" t="str">
        <f>IF(G328="Local Date and Hour","Start Time of Interval",IF(OR(G328="Additional Info",G328="ID"),"Attribute", IF(G328="Constant","Constant",IF(OR(G328="Counter",G328="Incremental/Decremental"),"Counter",""))))</f>
        <v>Counter</v>
      </c>
      <c r="I328" t="str">
        <f>VLOOKUP(B328,'3. Data Sources'!$B$4:$E$5002,4,0)</f>
        <v>Y</v>
      </c>
      <c r="J328" t="str">
        <f>IF(OR(G328="Not Map",G328="Sequential"),"N",IF(TRIM(G328)&lt;&gt;"","Y",""))</f>
        <v>Y</v>
      </c>
      <c r="K328" t="str">
        <f>IF(G328="Constant","N",IF(J328="Y","Y",""))</f>
        <v>Y</v>
      </c>
    </row>
    <row r="329" spans="2:13" hidden="1" x14ac:dyDescent="0.25">
      <c r="B329" t="s">
        <v>175</v>
      </c>
      <c r="C329" t="s">
        <v>250</v>
      </c>
      <c r="D329" t="s">
        <v>435</v>
      </c>
      <c r="E329" t="s">
        <v>400</v>
      </c>
      <c r="F329" t="s">
        <v>428</v>
      </c>
      <c r="G329" t="s">
        <v>429</v>
      </c>
      <c r="H329" t="str">
        <f>IF(G329="Local Date and Hour","Start Time of Interval",IF(OR(G329="Additional Info",G329="ID"),"Attribute", IF(G329="Constant","Constant",IF(OR(G329="Counter",G329="Incremental/Decremental"),"Counter",""))))</f>
        <v>Counter</v>
      </c>
      <c r="I329" t="str">
        <f>VLOOKUP(B329,'3. Data Sources'!$B$4:$E$5002,4,0)</f>
        <v>Y</v>
      </c>
      <c r="J329" t="str">
        <f>IF(OR(G329="Not Map",G329="Sequential"),"N",IF(TRIM(G329)&lt;&gt;"","Y",""))</f>
        <v>Y</v>
      </c>
      <c r="K329" t="str">
        <f>IF(G329="Constant","N",IF(J329="Y","Y",""))</f>
        <v>Y</v>
      </c>
      <c r="L329" t="s">
        <v>665</v>
      </c>
    </row>
    <row r="330" spans="2:13" hidden="1" x14ac:dyDescent="0.25">
      <c r="B330" t="s">
        <v>175</v>
      </c>
      <c r="C330" t="s">
        <v>252</v>
      </c>
      <c r="D330" t="s">
        <v>252</v>
      </c>
      <c r="E330" t="s">
        <v>394</v>
      </c>
      <c r="F330" t="s">
        <v>436</v>
      </c>
      <c r="G330" t="s">
        <v>417</v>
      </c>
      <c r="H330" t="s">
        <v>415</v>
      </c>
      <c r="I330" t="str">
        <f>VLOOKUP(B330,'3. Data Sources'!$B$4:$E$5002,4,0)</f>
        <v>Y</v>
      </c>
      <c r="J330" t="str">
        <f>IF(OR(G330="Not Map",G330="Sequential"),"N",IF(TRIM(G330)&lt;&gt;"","Y",""))</f>
        <v>N</v>
      </c>
      <c r="K330" t="str">
        <f>IF(G330="Constant","N",IF(J330="Y","Y",""))</f>
        <v/>
      </c>
      <c r="L330" t="s">
        <v>253</v>
      </c>
    </row>
    <row r="331" spans="2:13" hidden="1" x14ac:dyDescent="0.25">
      <c r="B331" t="s">
        <v>175</v>
      </c>
      <c r="C331" t="s">
        <v>254</v>
      </c>
      <c r="D331" t="s">
        <v>254</v>
      </c>
      <c r="E331" t="s">
        <v>418</v>
      </c>
      <c r="F331" t="s">
        <v>436</v>
      </c>
      <c r="G331" t="s">
        <v>419</v>
      </c>
      <c r="H331" t="str">
        <f>IF(G331="Local Date and Hour","Start Time of Interval",IF(OR(G331="Additional Info",G331="ID"),"Attribute", IF(G331="Constant","Constant",IF(OR(G331="Counter",G331="Incremental/Decremental"),"Counter",""))))</f>
        <v>Start Time of Interval</v>
      </c>
      <c r="I331" t="str">
        <f>VLOOKUP(B331,'3. Data Sources'!$B$4:$E$5002,4,0)</f>
        <v>Y</v>
      </c>
      <c r="J331" t="str">
        <f>IF(OR(G331="Not Map",G331="Sequential"),"N",IF(TRIM(G331)&lt;&gt;"","Y",""))</f>
        <v>Y</v>
      </c>
      <c r="K331" t="str">
        <f>IF(G331="Constant","N",IF(J331="Y","Y",""))</f>
        <v>Y</v>
      </c>
      <c r="L331" t="s">
        <v>255</v>
      </c>
    </row>
    <row r="332" spans="2:13" hidden="1" x14ac:dyDescent="0.25">
      <c r="B332" t="s">
        <v>57</v>
      </c>
      <c r="C332" t="s">
        <v>227</v>
      </c>
      <c r="D332" t="s">
        <v>227</v>
      </c>
      <c r="E332" t="s">
        <v>402</v>
      </c>
      <c r="F332" t="s">
        <v>395</v>
      </c>
      <c r="G332" t="s">
        <v>274</v>
      </c>
      <c r="H332" t="str">
        <f>IF(G332="Local Date and Hour","Start Time of Interval",IF(OR(G332="Additional Info",G332="ID"),"Attribute", IF(G332="Constant","Constant",IF(OR(G332="Counter",G332="Incremental/Decremental"),"Counter",""))))</f>
        <v>Constant</v>
      </c>
      <c r="I332" t="str">
        <f>VLOOKUP(B332,'3. Data Sources'!$B$4:$E$5002,4,0)</f>
        <v>Y</v>
      </c>
      <c r="J332" t="str">
        <f>IF(OR(G332="Not Map",G332="Sequential"),"N",IF(TRIM(G332)&lt;&gt;"","Y",""))</f>
        <v>Y</v>
      </c>
      <c r="K332" t="str">
        <f>IF(G332="Constant","N",IF(J332="Y","Y",""))</f>
        <v>N</v>
      </c>
      <c r="M332" t="s">
        <v>425</v>
      </c>
    </row>
    <row r="333" spans="2:13" hidden="1" x14ac:dyDescent="0.25">
      <c r="B333" t="s">
        <v>57</v>
      </c>
      <c r="C333" t="s">
        <v>228</v>
      </c>
      <c r="D333" t="s">
        <v>228</v>
      </c>
      <c r="E333" t="s">
        <v>402</v>
      </c>
      <c r="F333" t="s">
        <v>395</v>
      </c>
      <c r="G333" t="s">
        <v>274</v>
      </c>
      <c r="H333" t="str">
        <f>IF(G333="Local Date and Hour","Start Time of Interval",IF(OR(G333="Additional Info",G333="ID"),"Attribute", IF(G333="Constant","Constant",IF(OR(G333="Counter",G333="Incremental/Decremental"),"Counter",""))))</f>
        <v>Constant</v>
      </c>
      <c r="I333" t="str">
        <f>VLOOKUP(B333,'3. Data Sources'!$B$4:$E$5002,4,0)</f>
        <v>Y</v>
      </c>
      <c r="J333" t="str">
        <f>IF(OR(G333="Not Map",G333="Sequential"),"N",IF(TRIM(G333)&lt;&gt;"","Y",""))</f>
        <v>Y</v>
      </c>
      <c r="K333" t="str">
        <f>IF(G333="Constant","N",IF(J333="Y","Y",""))</f>
        <v>N</v>
      </c>
      <c r="M333" t="s">
        <v>12038</v>
      </c>
    </row>
    <row r="334" spans="2:13" hidden="1" x14ac:dyDescent="0.25">
      <c r="B334" t="s">
        <v>57</v>
      </c>
      <c r="C334" t="s">
        <v>201</v>
      </c>
      <c r="D334" t="s">
        <v>201</v>
      </c>
      <c r="E334" t="s">
        <v>420</v>
      </c>
      <c r="F334" t="s">
        <v>396</v>
      </c>
      <c r="G334" t="s">
        <v>396</v>
      </c>
      <c r="H334" t="str">
        <f>IF(G334="Local Date and Hour","Start Time of Interval",IF(OR(G334="Additional Info",G334="ID"),"Attribute", IF(G334="Constant","Constant",IF(OR(G334="Counter",G334="Incremental/Decremental"),"Counter",""))))</f>
        <v>Attribute</v>
      </c>
      <c r="I334" t="str">
        <f>VLOOKUP(B334,'3. Data Sources'!$B$4:$E$5002,4,0)</f>
        <v>Y</v>
      </c>
      <c r="J334" t="str">
        <f>IF(OR(G334="Not Map",G334="Sequential"),"N",IF(TRIM(G334)&lt;&gt;"","Y",""))</f>
        <v>Y</v>
      </c>
      <c r="K334" t="str">
        <f>IF(G334="Constant","N",IF(J334="Y","Y",""))</f>
        <v>Y</v>
      </c>
      <c r="L334" t="s">
        <v>666</v>
      </c>
    </row>
    <row r="335" spans="2:13" hidden="1" x14ac:dyDescent="0.25">
      <c r="B335" t="s">
        <v>57</v>
      </c>
      <c r="C335" t="s">
        <v>11883</v>
      </c>
      <c r="D335" t="s">
        <v>11883</v>
      </c>
      <c r="E335" t="s">
        <v>420</v>
      </c>
      <c r="F335" t="s">
        <v>396</v>
      </c>
      <c r="G335" t="s">
        <v>396</v>
      </c>
      <c r="H335" t="str">
        <f>IF(G335="Local Date and Hour","Start Time of Interval",IF(OR(G335="Additional Info",G335="ID"),"Attribute", IF(G335="Constant","Constant",IF(OR(G335="Counter",G335="Incremental/Decremental"),"Counter",""))))</f>
        <v>Attribute</v>
      </c>
      <c r="I335" t="str">
        <f>VLOOKUP(B335,'3. Data Sources'!$B$4:$E$5002,4,0)</f>
        <v>Y</v>
      </c>
      <c r="J335" t="str">
        <f>IF(OR(G335="Not Map",G335="Sequential"),"N",IF(TRIM(G335)&lt;&gt;"","Y",""))</f>
        <v>Y</v>
      </c>
      <c r="K335" t="str">
        <f>IF(G335="Constant","N",IF(J335="Y","Y",""))</f>
        <v>Y</v>
      </c>
      <c r="L335" t="s">
        <v>666</v>
      </c>
    </row>
    <row r="336" spans="2:13" hidden="1" x14ac:dyDescent="0.25">
      <c r="B336" t="s">
        <v>57</v>
      </c>
      <c r="C336" t="s">
        <v>667</v>
      </c>
      <c r="D336" t="s">
        <v>668</v>
      </c>
      <c r="E336" t="s">
        <v>420</v>
      </c>
      <c r="F336" t="s">
        <v>396</v>
      </c>
      <c r="G336" t="s">
        <v>417</v>
      </c>
      <c r="H336" t="str">
        <f>IF(G336="Local Date and Hour","Start Time of Interval",IF(OR(G336="Additional Info",G336="ID"),"Attribute", IF(G336="Constant","Constant",IF(OR(G336="Counter",G336="Incremental/Decremental"),"Counter",""))))</f>
        <v/>
      </c>
      <c r="I336" t="str">
        <f>VLOOKUP(B336,'3. Data Sources'!$B$4:$E$5002,4,0)</f>
        <v>Y</v>
      </c>
      <c r="J336" t="str">
        <f>IF(OR(G336="Not Map",G336="Sequential"),"N",IF(TRIM(G336)&lt;&gt;"","Y",""))</f>
        <v>N</v>
      </c>
      <c r="K336" t="str">
        <f>IF(G336="Constant","N",IF(J336="Y","Y",""))</f>
        <v/>
      </c>
      <c r="L336" t="s">
        <v>667</v>
      </c>
    </row>
    <row r="337" spans="2:12" hidden="1" x14ac:dyDescent="0.25">
      <c r="B337" t="s">
        <v>57</v>
      </c>
      <c r="C337" t="s">
        <v>233</v>
      </c>
      <c r="D337" t="s">
        <v>233</v>
      </c>
      <c r="E337" t="s">
        <v>394</v>
      </c>
      <c r="F337" t="s">
        <v>396</v>
      </c>
      <c r="G337" t="s">
        <v>417</v>
      </c>
      <c r="H337" t="str">
        <f>IF(G337="Local Date and Hour","Start Time of Interval",IF(OR(G337="Additional Info",G337="ID"),"Attribute", IF(G337="Constant","Constant",IF(OR(G337="Counter",G337="Incremental/Decremental"),"Counter",""))))</f>
        <v/>
      </c>
      <c r="I337" t="str">
        <f>VLOOKUP(B337,'3. Data Sources'!$B$4:$E$5002,4,0)</f>
        <v>Y</v>
      </c>
      <c r="J337" t="str">
        <f>IF(OR(G337="Not Map",G337="Sequential"),"N",IF(TRIM(G337)&lt;&gt;"","Y",""))</f>
        <v>N</v>
      </c>
      <c r="K337" t="str">
        <f>IF(G337="Constant","N",IF(J337="Y","Y",""))</f>
        <v/>
      </c>
      <c r="L337" t="s">
        <v>234</v>
      </c>
    </row>
    <row r="338" spans="2:12" hidden="1" x14ac:dyDescent="0.25">
      <c r="B338" t="s">
        <v>57</v>
      </c>
      <c r="C338" t="s">
        <v>235</v>
      </c>
      <c r="D338" t="s">
        <v>235</v>
      </c>
      <c r="E338" t="s">
        <v>418</v>
      </c>
      <c r="F338" t="s">
        <v>396</v>
      </c>
      <c r="G338" t="s">
        <v>417</v>
      </c>
      <c r="H338" t="s">
        <v>415</v>
      </c>
      <c r="I338" t="str">
        <f>VLOOKUP(B338,'3. Data Sources'!$B$4:$E$5002,4,0)</f>
        <v>Y</v>
      </c>
      <c r="J338" t="str">
        <f>IF(OR(G338="Not Map",G338="Sequential"),"N",IF(TRIM(G338)&lt;&gt;"","Y",""))</f>
        <v>N</v>
      </c>
      <c r="K338" t="str">
        <f>IF(G338="Constant","N",IF(J338="Y","Y",""))</f>
        <v/>
      </c>
      <c r="L338" t="s">
        <v>236</v>
      </c>
    </row>
    <row r="339" spans="2:12" hidden="1" x14ac:dyDescent="0.25">
      <c r="B339" t="s">
        <v>57</v>
      </c>
      <c r="C339" t="s">
        <v>669</v>
      </c>
      <c r="D339" t="s">
        <v>670</v>
      </c>
      <c r="E339" t="s">
        <v>420</v>
      </c>
      <c r="F339" t="s">
        <v>396</v>
      </c>
      <c r="G339" t="s">
        <v>417</v>
      </c>
      <c r="H339" t="str">
        <f>IF(G339="Local Date and Hour","Start Time of Interval",IF(OR(G339="Additional Info",G339="ID"),"Attribute", IF(G339="Constant","Constant",IF(OR(G339="Counter",G339="Incremental/Decremental"),"Counter",""))))</f>
        <v/>
      </c>
      <c r="I339" t="str">
        <f>VLOOKUP(B339,'3. Data Sources'!$B$4:$E$5002,4,0)</f>
        <v>Y</v>
      </c>
      <c r="J339" t="str">
        <f>IF(OR(G339="Not Map",G339="Sequential"),"N",IF(TRIM(G339)&lt;&gt;"","Y",""))</f>
        <v>N</v>
      </c>
      <c r="K339" t="str">
        <f>IF(G339="Constant","N",IF(J339="Y","Y",""))</f>
        <v/>
      </c>
      <c r="L339" t="s">
        <v>669</v>
      </c>
    </row>
    <row r="340" spans="2:12" hidden="1" x14ac:dyDescent="0.25">
      <c r="B340" t="s">
        <v>57</v>
      </c>
      <c r="C340" t="s">
        <v>671</v>
      </c>
      <c r="D340" t="s">
        <v>672</v>
      </c>
      <c r="E340" t="s">
        <v>420</v>
      </c>
      <c r="F340" t="s">
        <v>396</v>
      </c>
      <c r="G340" t="s">
        <v>417</v>
      </c>
      <c r="H340" t="str">
        <f>IF(G340="Local Date and Hour","Start Time of Interval",IF(OR(G340="Additional Info",G340="ID"),"Attribute", IF(G340="Constant","Constant",IF(OR(G340="Counter",G340="Incremental/Decremental"),"Counter",""))))</f>
        <v/>
      </c>
      <c r="I340" t="str">
        <f>VLOOKUP(B340,'3. Data Sources'!$B$4:$E$5002,4,0)</f>
        <v>Y</v>
      </c>
      <c r="J340" t="str">
        <f>IF(OR(G340="Not Map",G340="Sequential"),"N",IF(TRIM(G340)&lt;&gt;"","Y",""))</f>
        <v>N</v>
      </c>
      <c r="K340" t="str">
        <f>IF(G340="Constant","N",IF(J340="Y","Y",""))</f>
        <v/>
      </c>
      <c r="L340" t="s">
        <v>671</v>
      </c>
    </row>
    <row r="341" spans="2:12" hidden="1" x14ac:dyDescent="0.25">
      <c r="B341" t="s">
        <v>57</v>
      </c>
      <c r="C341" t="s">
        <v>673</v>
      </c>
      <c r="D341" t="s">
        <v>674</v>
      </c>
      <c r="E341" t="s">
        <v>420</v>
      </c>
      <c r="F341" t="s">
        <v>396</v>
      </c>
      <c r="G341" t="s">
        <v>417</v>
      </c>
      <c r="H341" t="str">
        <f>IF(G341="Local Date and Hour","Start Time of Interval",IF(OR(G341="Additional Info",G341="ID"),"Attribute", IF(G341="Constant","Constant",IF(OR(G341="Counter",G341="Incremental/Decremental"),"Counter",""))))</f>
        <v/>
      </c>
      <c r="I341" t="str">
        <f>VLOOKUP(B341,'3. Data Sources'!$B$4:$E$5002,4,0)</f>
        <v>Y</v>
      </c>
      <c r="J341" t="str">
        <f>IF(OR(G341="Not Map",G341="Sequential"),"N",IF(TRIM(G341)&lt;&gt;"","Y",""))</f>
        <v>N</v>
      </c>
      <c r="K341" t="str">
        <f>IF(G341="Constant","N",IF(J341="Y","Y",""))</f>
        <v/>
      </c>
      <c r="L341" t="s">
        <v>673</v>
      </c>
    </row>
    <row r="342" spans="2:12" hidden="1" x14ac:dyDescent="0.25">
      <c r="B342" t="s">
        <v>57</v>
      </c>
      <c r="C342" t="s">
        <v>237</v>
      </c>
      <c r="D342" t="s">
        <v>426</v>
      </c>
      <c r="E342" t="s">
        <v>420</v>
      </c>
      <c r="F342" t="s">
        <v>396</v>
      </c>
      <c r="G342" t="s">
        <v>417</v>
      </c>
      <c r="H342" t="str">
        <f>IF(G342="Local Date and Hour","Start Time of Interval",IF(OR(G342="Additional Info",G342="ID"),"Attribute", IF(G342="Constant","Constant",IF(OR(G342="Counter",G342="Incremental/Decremental"),"Counter",""))))</f>
        <v/>
      </c>
      <c r="I342" t="str">
        <f>VLOOKUP(B342,'3. Data Sources'!$B$4:$E$5002,4,0)</f>
        <v>Y</v>
      </c>
      <c r="J342" t="str">
        <f>IF(OR(G342="Not Map",G342="Sequential"),"N",IF(TRIM(G342)&lt;&gt;"","Y",""))</f>
        <v>N</v>
      </c>
      <c r="K342" t="str">
        <f>IF(G342="Constant","N",IF(J342="Y","Y",""))</f>
        <v/>
      </c>
      <c r="L342" t="s">
        <v>237</v>
      </c>
    </row>
    <row r="343" spans="2:12" hidden="1" x14ac:dyDescent="0.25">
      <c r="B343" t="s">
        <v>57</v>
      </c>
      <c r="C343" t="s">
        <v>242</v>
      </c>
      <c r="D343" t="s">
        <v>242</v>
      </c>
      <c r="E343" t="s">
        <v>394</v>
      </c>
      <c r="F343" t="s">
        <v>396</v>
      </c>
      <c r="G343" t="s">
        <v>417</v>
      </c>
      <c r="H343" t="s">
        <v>415</v>
      </c>
      <c r="I343" t="str">
        <f>VLOOKUP(B343,'3. Data Sources'!$B$4:$E$5002,4,0)</f>
        <v>Y</v>
      </c>
      <c r="J343" t="str">
        <f>IF(OR(G343="Not Map",G343="Sequential"),"N",IF(TRIM(G343)&lt;&gt;"","Y",""))</f>
        <v>N</v>
      </c>
      <c r="K343" t="str">
        <f>IF(G343="Constant","N",IF(J343="Y","Y",""))</f>
        <v/>
      </c>
      <c r="L343" t="s">
        <v>243</v>
      </c>
    </row>
    <row r="344" spans="2:12" hidden="1" x14ac:dyDescent="0.25">
      <c r="B344" t="s">
        <v>57</v>
      </c>
      <c r="C344" t="s">
        <v>675</v>
      </c>
      <c r="D344" t="s">
        <v>676</v>
      </c>
      <c r="E344" t="s">
        <v>400</v>
      </c>
      <c r="F344" t="s">
        <v>428</v>
      </c>
      <c r="G344" t="s">
        <v>429</v>
      </c>
      <c r="H344" t="str">
        <f>IF(G344="Local Date and Hour","Start Time of Interval",IF(OR(G344="Additional Info",G344="ID"),"Attribute", IF(G344="Constant","Constant",IF(OR(G344="Counter",G344="Incremental/Decremental"),"Counter",""))))</f>
        <v>Counter</v>
      </c>
      <c r="I344" t="str">
        <f>VLOOKUP(B344,'3. Data Sources'!$B$4:$E$5002,4,0)</f>
        <v>Y</v>
      </c>
      <c r="J344" t="str">
        <f>IF(OR(G344="Not Map",G344="Sequential"),"N",IF(TRIM(G344)&lt;&gt;"","Y",""))</f>
        <v>Y</v>
      </c>
      <c r="K344" t="str">
        <f>IF(G344="Constant","N",IF(J344="Y","Y",""))</f>
        <v>Y</v>
      </c>
    </row>
    <row r="345" spans="2:12" hidden="1" x14ac:dyDescent="0.25">
      <c r="B345" t="s">
        <v>57</v>
      </c>
      <c r="C345" t="s">
        <v>677</v>
      </c>
      <c r="D345" t="s">
        <v>678</v>
      </c>
      <c r="E345" t="s">
        <v>400</v>
      </c>
      <c r="F345" t="s">
        <v>428</v>
      </c>
      <c r="G345" t="s">
        <v>429</v>
      </c>
      <c r="H345" t="str">
        <f>IF(G345="Local Date and Hour","Start Time of Interval",IF(OR(G345="Additional Info",G345="ID"),"Attribute", IF(G345="Constant","Constant",IF(OR(G345="Counter",G345="Incremental/Decremental"),"Counter",""))))</f>
        <v>Counter</v>
      </c>
      <c r="I345" t="str">
        <f>VLOOKUP(B345,'3. Data Sources'!$B$4:$E$5002,4,0)</f>
        <v>Y</v>
      </c>
      <c r="J345" t="str">
        <f>IF(OR(G345="Not Map",G345="Sequential"),"N",IF(TRIM(G345)&lt;&gt;"","Y",""))</f>
        <v>Y</v>
      </c>
      <c r="K345" t="str">
        <f>IF(G345="Constant","N",IF(J345="Y","Y",""))</f>
        <v>Y</v>
      </c>
    </row>
    <row r="346" spans="2:12" hidden="1" x14ac:dyDescent="0.25">
      <c r="B346" t="s">
        <v>57</v>
      </c>
      <c r="C346" t="s">
        <v>679</v>
      </c>
      <c r="D346" t="s">
        <v>680</v>
      </c>
      <c r="E346" t="s">
        <v>400</v>
      </c>
      <c r="F346" t="s">
        <v>428</v>
      </c>
      <c r="G346" t="s">
        <v>429</v>
      </c>
      <c r="H346" t="str">
        <f>IF(G346="Local Date and Hour","Start Time of Interval",IF(OR(G346="Additional Info",G346="ID"),"Attribute", IF(G346="Constant","Constant",IF(OR(G346="Counter",G346="Incremental/Decremental"),"Counter",""))))</f>
        <v>Counter</v>
      </c>
      <c r="I346" t="str">
        <f>VLOOKUP(B346,'3. Data Sources'!$B$4:$E$5002,4,0)</f>
        <v>Y</v>
      </c>
      <c r="J346" t="str">
        <f>IF(OR(G346="Not Map",G346="Sequential"),"N",IF(TRIM(G346)&lt;&gt;"","Y",""))</f>
        <v>Y</v>
      </c>
      <c r="K346" t="str">
        <f>IF(G346="Constant","N",IF(J346="Y","Y",""))</f>
        <v>Y</v>
      </c>
    </row>
    <row r="347" spans="2:12" hidden="1" x14ac:dyDescent="0.25">
      <c r="B347" t="s">
        <v>57</v>
      </c>
      <c r="C347" t="s">
        <v>681</v>
      </c>
      <c r="D347" t="s">
        <v>682</v>
      </c>
      <c r="E347" t="s">
        <v>400</v>
      </c>
      <c r="F347" t="s">
        <v>428</v>
      </c>
      <c r="G347" t="s">
        <v>429</v>
      </c>
      <c r="H347" t="str">
        <f>IF(G347="Local Date and Hour","Start Time of Interval",IF(OR(G347="Additional Info",G347="ID"),"Attribute", IF(G347="Constant","Constant",IF(OR(G347="Counter",G347="Incremental/Decremental"),"Counter",""))))</f>
        <v>Counter</v>
      </c>
      <c r="I347" t="str">
        <f>VLOOKUP(B347,'3. Data Sources'!$B$4:$E$5002,4,0)</f>
        <v>Y</v>
      </c>
      <c r="J347" t="str">
        <f>IF(OR(G347="Not Map",G347="Sequential"),"N",IF(TRIM(G347)&lt;&gt;"","Y",""))</f>
        <v>Y</v>
      </c>
      <c r="K347" t="str">
        <f>IF(G347="Constant","N",IF(J347="Y","Y",""))</f>
        <v>Y</v>
      </c>
    </row>
    <row r="348" spans="2:12" hidden="1" x14ac:dyDescent="0.25">
      <c r="B348" t="s">
        <v>57</v>
      </c>
      <c r="C348" t="s">
        <v>683</v>
      </c>
      <c r="D348" t="s">
        <v>684</v>
      </c>
      <c r="E348" t="s">
        <v>400</v>
      </c>
      <c r="F348" t="s">
        <v>428</v>
      </c>
      <c r="G348" t="s">
        <v>429</v>
      </c>
      <c r="H348" t="str">
        <f>IF(G348="Local Date and Hour","Start Time of Interval",IF(OR(G348="Additional Info",G348="ID"),"Attribute", IF(G348="Constant","Constant",IF(OR(G348="Counter",G348="Incremental/Decremental"),"Counter",""))))</f>
        <v>Counter</v>
      </c>
      <c r="I348" t="str">
        <f>VLOOKUP(B348,'3. Data Sources'!$B$4:$E$5002,4,0)</f>
        <v>Y</v>
      </c>
      <c r="J348" t="str">
        <f>IF(OR(G348="Not Map",G348="Sequential"),"N",IF(TRIM(G348)&lt;&gt;"","Y",""))</f>
        <v>Y</v>
      </c>
      <c r="K348" t="str">
        <f>IF(G348="Constant","N",IF(J348="Y","Y",""))</f>
        <v>Y</v>
      </c>
    </row>
    <row r="349" spans="2:12" hidden="1" x14ac:dyDescent="0.25">
      <c r="B349" t="s">
        <v>57</v>
      </c>
      <c r="C349" t="s">
        <v>685</v>
      </c>
      <c r="D349" t="s">
        <v>686</v>
      </c>
      <c r="E349" t="s">
        <v>400</v>
      </c>
      <c r="F349" t="s">
        <v>428</v>
      </c>
      <c r="G349" t="s">
        <v>429</v>
      </c>
      <c r="H349" t="str">
        <f>IF(G349="Local Date and Hour","Start Time of Interval",IF(OR(G349="Additional Info",G349="ID"),"Attribute", IF(G349="Constant","Constant",IF(OR(G349="Counter",G349="Incremental/Decremental"),"Counter",""))))</f>
        <v>Counter</v>
      </c>
      <c r="I349" t="str">
        <f>VLOOKUP(B349,'3. Data Sources'!$B$4:$E$5002,4,0)</f>
        <v>Y</v>
      </c>
      <c r="J349" t="str">
        <f>IF(OR(G349="Not Map",G349="Sequential"),"N",IF(TRIM(G349)&lt;&gt;"","Y",""))</f>
        <v>Y</v>
      </c>
      <c r="K349" t="str">
        <f>IF(G349="Constant","N",IF(J349="Y","Y",""))</f>
        <v>Y</v>
      </c>
    </row>
    <row r="350" spans="2:12" hidden="1" x14ac:dyDescent="0.25">
      <c r="B350" t="s">
        <v>57</v>
      </c>
      <c r="C350" t="s">
        <v>687</v>
      </c>
      <c r="D350" t="s">
        <v>688</v>
      </c>
      <c r="E350" t="s">
        <v>400</v>
      </c>
      <c r="F350" t="s">
        <v>428</v>
      </c>
      <c r="G350" t="s">
        <v>429</v>
      </c>
      <c r="H350" t="str">
        <f>IF(G350="Local Date and Hour","Start Time of Interval",IF(OR(G350="Additional Info",G350="ID"),"Attribute", IF(G350="Constant","Constant",IF(OR(G350="Counter",G350="Incremental/Decremental"),"Counter",""))))</f>
        <v>Counter</v>
      </c>
      <c r="I350" t="str">
        <f>VLOOKUP(B350,'3. Data Sources'!$B$4:$E$5002,4,0)</f>
        <v>Y</v>
      </c>
      <c r="J350" t="str">
        <f>IF(OR(G350="Not Map",G350="Sequential"),"N",IF(TRIM(G350)&lt;&gt;"","Y",""))</f>
        <v>Y</v>
      </c>
      <c r="K350" t="str">
        <f>IF(G350="Constant","N",IF(J350="Y","Y",""))</f>
        <v>Y</v>
      </c>
    </row>
    <row r="351" spans="2:12" hidden="1" x14ac:dyDescent="0.25">
      <c r="B351" t="s">
        <v>57</v>
      </c>
      <c r="C351" t="s">
        <v>689</v>
      </c>
      <c r="D351" t="s">
        <v>690</v>
      </c>
      <c r="E351" t="s">
        <v>400</v>
      </c>
      <c r="F351" t="s">
        <v>428</v>
      </c>
      <c r="G351" t="s">
        <v>429</v>
      </c>
      <c r="H351" t="str">
        <f>IF(G351="Local Date and Hour","Start Time of Interval",IF(OR(G351="Additional Info",G351="ID"),"Attribute", IF(G351="Constant","Constant",IF(OR(G351="Counter",G351="Incremental/Decremental"),"Counter",""))))</f>
        <v>Counter</v>
      </c>
      <c r="I351" t="str">
        <f>VLOOKUP(B351,'3. Data Sources'!$B$4:$E$5002,4,0)</f>
        <v>Y</v>
      </c>
      <c r="J351" t="str">
        <f>IF(OR(G351="Not Map",G351="Sequential"),"N",IF(TRIM(G351)&lt;&gt;"","Y",""))</f>
        <v>Y</v>
      </c>
      <c r="K351" t="str">
        <f>IF(G351="Constant","N",IF(J351="Y","Y",""))</f>
        <v>Y</v>
      </c>
    </row>
    <row r="352" spans="2:12" hidden="1" x14ac:dyDescent="0.25">
      <c r="B352" t="s">
        <v>57</v>
      </c>
      <c r="C352" t="s">
        <v>691</v>
      </c>
      <c r="D352" t="s">
        <v>692</v>
      </c>
      <c r="E352" t="s">
        <v>400</v>
      </c>
      <c r="F352" t="s">
        <v>428</v>
      </c>
      <c r="G352" t="s">
        <v>429</v>
      </c>
      <c r="H352" t="str">
        <f>IF(G352="Local Date and Hour","Start Time of Interval",IF(OR(G352="Additional Info",G352="ID"),"Attribute", IF(G352="Constant","Constant",IF(OR(G352="Counter",G352="Incremental/Decremental"),"Counter",""))))</f>
        <v>Counter</v>
      </c>
      <c r="I352" t="str">
        <f>VLOOKUP(B352,'3. Data Sources'!$B$4:$E$5002,4,0)</f>
        <v>Y</v>
      </c>
      <c r="J352" t="str">
        <f>IF(OR(G352="Not Map",G352="Sequential"),"N",IF(TRIM(G352)&lt;&gt;"","Y",""))</f>
        <v>Y</v>
      </c>
      <c r="K352" t="str">
        <f>IF(G352="Constant","N",IF(J352="Y","Y",""))</f>
        <v>Y</v>
      </c>
    </row>
    <row r="353" spans="2:11" hidden="1" x14ac:dyDescent="0.25">
      <c r="B353" t="s">
        <v>57</v>
      </c>
      <c r="C353" t="s">
        <v>693</v>
      </c>
      <c r="D353" t="s">
        <v>694</v>
      </c>
      <c r="E353" t="s">
        <v>400</v>
      </c>
      <c r="F353" t="s">
        <v>428</v>
      </c>
      <c r="G353" t="s">
        <v>429</v>
      </c>
      <c r="H353" t="str">
        <f>IF(G353="Local Date and Hour","Start Time of Interval",IF(OR(G353="Additional Info",G353="ID"),"Attribute", IF(G353="Constant","Constant",IF(OR(G353="Counter",G353="Incremental/Decremental"),"Counter",""))))</f>
        <v>Counter</v>
      </c>
      <c r="I353" t="str">
        <f>VLOOKUP(B353,'3. Data Sources'!$B$4:$E$5002,4,0)</f>
        <v>Y</v>
      </c>
      <c r="J353" t="str">
        <f>IF(OR(G353="Not Map",G353="Sequential"),"N",IF(TRIM(G353)&lt;&gt;"","Y",""))</f>
        <v>Y</v>
      </c>
      <c r="K353" t="str">
        <f>IF(G353="Constant","N",IF(J353="Y","Y",""))</f>
        <v>Y</v>
      </c>
    </row>
    <row r="354" spans="2:11" hidden="1" x14ac:dyDescent="0.25">
      <c r="B354" t="s">
        <v>57</v>
      </c>
      <c r="C354" t="s">
        <v>695</v>
      </c>
      <c r="D354" t="s">
        <v>696</v>
      </c>
      <c r="E354" t="s">
        <v>400</v>
      </c>
      <c r="F354" t="s">
        <v>428</v>
      </c>
      <c r="G354" t="s">
        <v>429</v>
      </c>
      <c r="H354" t="str">
        <f>IF(G354="Local Date and Hour","Start Time of Interval",IF(OR(G354="Additional Info",G354="ID"),"Attribute", IF(G354="Constant","Constant",IF(OR(G354="Counter",G354="Incremental/Decremental"),"Counter",""))))</f>
        <v>Counter</v>
      </c>
      <c r="I354" t="str">
        <f>VLOOKUP(B354,'3. Data Sources'!$B$4:$E$5002,4,0)</f>
        <v>Y</v>
      </c>
      <c r="J354" t="str">
        <f>IF(OR(G354="Not Map",G354="Sequential"),"N",IF(TRIM(G354)&lt;&gt;"","Y",""))</f>
        <v>Y</v>
      </c>
      <c r="K354" t="str">
        <f>IF(G354="Constant","N",IF(J354="Y","Y",""))</f>
        <v>Y</v>
      </c>
    </row>
    <row r="355" spans="2:11" hidden="1" x14ac:dyDescent="0.25">
      <c r="B355" t="s">
        <v>57</v>
      </c>
      <c r="C355" t="s">
        <v>697</v>
      </c>
      <c r="D355" t="s">
        <v>698</v>
      </c>
      <c r="E355" t="s">
        <v>400</v>
      </c>
      <c r="F355" t="s">
        <v>428</v>
      </c>
      <c r="G355" t="s">
        <v>429</v>
      </c>
      <c r="H355" t="str">
        <f>IF(G355="Local Date and Hour","Start Time of Interval",IF(OR(G355="Additional Info",G355="ID"),"Attribute", IF(G355="Constant","Constant",IF(OR(G355="Counter",G355="Incremental/Decremental"),"Counter",""))))</f>
        <v>Counter</v>
      </c>
      <c r="I355" t="str">
        <f>VLOOKUP(B355,'3. Data Sources'!$B$4:$E$5002,4,0)</f>
        <v>Y</v>
      </c>
      <c r="J355" t="str">
        <f>IF(OR(G355="Not Map",G355="Sequential"),"N",IF(TRIM(G355)&lt;&gt;"","Y",""))</f>
        <v>Y</v>
      </c>
      <c r="K355" t="str">
        <f>IF(G355="Constant","N",IF(J355="Y","Y",""))</f>
        <v>Y</v>
      </c>
    </row>
    <row r="356" spans="2:11" hidden="1" x14ac:dyDescent="0.25">
      <c r="B356" t="s">
        <v>57</v>
      </c>
      <c r="C356" t="s">
        <v>699</v>
      </c>
      <c r="D356" t="s">
        <v>700</v>
      </c>
      <c r="E356" t="s">
        <v>400</v>
      </c>
      <c r="F356" t="s">
        <v>428</v>
      </c>
      <c r="G356" t="s">
        <v>429</v>
      </c>
      <c r="H356" t="str">
        <f>IF(G356="Local Date and Hour","Start Time of Interval",IF(OR(G356="Additional Info",G356="ID"),"Attribute", IF(G356="Constant","Constant",IF(OR(G356="Counter",G356="Incremental/Decremental"),"Counter",""))))</f>
        <v>Counter</v>
      </c>
      <c r="I356" t="str">
        <f>VLOOKUP(B356,'3. Data Sources'!$B$4:$E$5002,4,0)</f>
        <v>Y</v>
      </c>
      <c r="J356" t="str">
        <f>IF(OR(G356="Not Map",G356="Sequential"),"N",IF(TRIM(G356)&lt;&gt;"","Y",""))</f>
        <v>Y</v>
      </c>
      <c r="K356" t="str">
        <f>IF(G356="Constant","N",IF(J356="Y","Y",""))</f>
        <v>Y</v>
      </c>
    </row>
    <row r="357" spans="2:11" hidden="1" x14ac:dyDescent="0.25">
      <c r="B357" t="s">
        <v>57</v>
      </c>
      <c r="C357" t="s">
        <v>701</v>
      </c>
      <c r="D357" t="s">
        <v>702</v>
      </c>
      <c r="E357" t="s">
        <v>400</v>
      </c>
      <c r="F357" t="s">
        <v>428</v>
      </c>
      <c r="G357" t="s">
        <v>429</v>
      </c>
      <c r="H357" t="str">
        <f>IF(G357="Local Date and Hour","Start Time of Interval",IF(OR(G357="Additional Info",G357="ID"),"Attribute", IF(G357="Constant","Constant",IF(OR(G357="Counter",G357="Incremental/Decremental"),"Counter",""))))</f>
        <v>Counter</v>
      </c>
      <c r="I357" t="str">
        <f>VLOOKUP(B357,'3. Data Sources'!$B$4:$E$5002,4,0)</f>
        <v>Y</v>
      </c>
      <c r="J357" t="str">
        <f>IF(OR(G357="Not Map",G357="Sequential"),"N",IF(TRIM(G357)&lt;&gt;"","Y",""))</f>
        <v>Y</v>
      </c>
      <c r="K357" t="str">
        <f>IF(G357="Constant","N",IF(J357="Y","Y",""))</f>
        <v>Y</v>
      </c>
    </row>
    <row r="358" spans="2:11" hidden="1" x14ac:dyDescent="0.25">
      <c r="B358" t="s">
        <v>57</v>
      </c>
      <c r="C358" t="s">
        <v>703</v>
      </c>
      <c r="D358" t="s">
        <v>704</v>
      </c>
      <c r="E358" t="s">
        <v>400</v>
      </c>
      <c r="F358" t="s">
        <v>428</v>
      </c>
      <c r="G358" t="s">
        <v>429</v>
      </c>
      <c r="H358" t="str">
        <f>IF(G358="Local Date and Hour","Start Time of Interval",IF(OR(G358="Additional Info",G358="ID"),"Attribute", IF(G358="Constant","Constant",IF(OR(G358="Counter",G358="Incremental/Decremental"),"Counter",""))))</f>
        <v>Counter</v>
      </c>
      <c r="I358" t="str">
        <f>VLOOKUP(B358,'3. Data Sources'!$B$4:$E$5002,4,0)</f>
        <v>Y</v>
      </c>
      <c r="J358" t="str">
        <f>IF(OR(G358="Not Map",G358="Sequential"),"N",IF(TRIM(G358)&lt;&gt;"","Y",""))</f>
        <v>Y</v>
      </c>
      <c r="K358" t="str">
        <f>IF(G358="Constant","N",IF(J358="Y","Y",""))</f>
        <v>Y</v>
      </c>
    </row>
    <row r="359" spans="2:11" hidden="1" x14ac:dyDescent="0.25">
      <c r="B359" t="s">
        <v>57</v>
      </c>
      <c r="C359" t="s">
        <v>705</v>
      </c>
      <c r="D359" t="s">
        <v>706</v>
      </c>
      <c r="E359" t="s">
        <v>400</v>
      </c>
      <c r="F359" t="s">
        <v>428</v>
      </c>
      <c r="G359" t="s">
        <v>429</v>
      </c>
      <c r="H359" t="str">
        <f>IF(G359="Local Date and Hour","Start Time of Interval",IF(OR(G359="Additional Info",G359="ID"),"Attribute", IF(G359="Constant","Constant",IF(OR(G359="Counter",G359="Incremental/Decremental"),"Counter",""))))</f>
        <v>Counter</v>
      </c>
      <c r="I359" t="str">
        <f>VLOOKUP(B359,'3. Data Sources'!$B$4:$E$5002,4,0)</f>
        <v>Y</v>
      </c>
      <c r="J359" t="str">
        <f>IF(OR(G359="Not Map",G359="Sequential"),"N",IF(TRIM(G359)&lt;&gt;"","Y",""))</f>
        <v>Y</v>
      </c>
      <c r="K359" t="str">
        <f>IF(G359="Constant","N",IF(J359="Y","Y",""))</f>
        <v>Y</v>
      </c>
    </row>
    <row r="360" spans="2:11" hidden="1" x14ac:dyDescent="0.25">
      <c r="B360" t="s">
        <v>57</v>
      </c>
      <c r="C360" t="s">
        <v>707</v>
      </c>
      <c r="D360" t="s">
        <v>708</v>
      </c>
      <c r="E360" t="s">
        <v>400</v>
      </c>
      <c r="F360" t="s">
        <v>428</v>
      </c>
      <c r="G360" t="s">
        <v>429</v>
      </c>
      <c r="H360" t="str">
        <f>IF(G360="Local Date and Hour","Start Time of Interval",IF(OR(G360="Additional Info",G360="ID"),"Attribute", IF(G360="Constant","Constant",IF(OR(G360="Counter",G360="Incremental/Decremental"),"Counter",""))))</f>
        <v>Counter</v>
      </c>
      <c r="I360" t="str">
        <f>VLOOKUP(B360,'3. Data Sources'!$B$4:$E$5002,4,0)</f>
        <v>Y</v>
      </c>
      <c r="J360" t="str">
        <f>IF(OR(G360="Not Map",G360="Sequential"),"N",IF(TRIM(G360)&lt;&gt;"","Y",""))</f>
        <v>Y</v>
      </c>
      <c r="K360" t="str">
        <f>IF(G360="Constant","N",IF(J360="Y","Y",""))</f>
        <v>Y</v>
      </c>
    </row>
    <row r="361" spans="2:11" hidden="1" x14ac:dyDescent="0.25">
      <c r="B361" t="s">
        <v>57</v>
      </c>
      <c r="C361" t="s">
        <v>709</v>
      </c>
      <c r="D361" t="s">
        <v>710</v>
      </c>
      <c r="E361" t="s">
        <v>400</v>
      </c>
      <c r="F361" t="s">
        <v>428</v>
      </c>
      <c r="G361" t="s">
        <v>429</v>
      </c>
      <c r="H361" t="str">
        <f>IF(G361="Local Date and Hour","Start Time of Interval",IF(OR(G361="Additional Info",G361="ID"),"Attribute", IF(G361="Constant","Constant",IF(OR(G361="Counter",G361="Incremental/Decremental"),"Counter",""))))</f>
        <v>Counter</v>
      </c>
      <c r="I361" t="str">
        <f>VLOOKUP(B361,'3. Data Sources'!$B$4:$E$5002,4,0)</f>
        <v>Y</v>
      </c>
      <c r="J361" t="str">
        <f>IF(OR(G361="Not Map",G361="Sequential"),"N",IF(TRIM(G361)&lt;&gt;"","Y",""))</f>
        <v>Y</v>
      </c>
      <c r="K361" t="str">
        <f>IF(G361="Constant","N",IF(J361="Y","Y",""))</f>
        <v>Y</v>
      </c>
    </row>
    <row r="362" spans="2:11" hidden="1" x14ac:dyDescent="0.25">
      <c r="B362" t="s">
        <v>57</v>
      </c>
      <c r="C362" t="s">
        <v>711</v>
      </c>
      <c r="D362" t="s">
        <v>712</v>
      </c>
      <c r="E362" t="s">
        <v>400</v>
      </c>
      <c r="F362" t="s">
        <v>428</v>
      </c>
      <c r="G362" t="s">
        <v>429</v>
      </c>
      <c r="H362" t="str">
        <f>IF(G362="Local Date and Hour","Start Time of Interval",IF(OR(G362="Additional Info",G362="ID"),"Attribute", IF(G362="Constant","Constant",IF(OR(G362="Counter",G362="Incremental/Decremental"),"Counter",""))))</f>
        <v>Counter</v>
      </c>
      <c r="I362" t="str">
        <f>VLOOKUP(B362,'3. Data Sources'!$B$4:$E$5002,4,0)</f>
        <v>Y</v>
      </c>
      <c r="J362" t="str">
        <f>IF(OR(G362="Not Map",G362="Sequential"),"N",IF(TRIM(G362)&lt;&gt;"","Y",""))</f>
        <v>Y</v>
      </c>
      <c r="K362" t="str">
        <f>IF(G362="Constant","N",IF(J362="Y","Y",""))</f>
        <v>Y</v>
      </c>
    </row>
    <row r="363" spans="2:11" hidden="1" x14ac:dyDescent="0.25">
      <c r="B363" t="s">
        <v>57</v>
      </c>
      <c r="C363" t="s">
        <v>713</v>
      </c>
      <c r="D363" t="s">
        <v>714</v>
      </c>
      <c r="E363" t="s">
        <v>400</v>
      </c>
      <c r="F363" t="s">
        <v>428</v>
      </c>
      <c r="G363" t="s">
        <v>429</v>
      </c>
      <c r="H363" t="str">
        <f>IF(G363="Local Date and Hour","Start Time of Interval",IF(OR(G363="Additional Info",G363="ID"),"Attribute", IF(G363="Constant","Constant",IF(OR(G363="Counter",G363="Incremental/Decremental"),"Counter",""))))</f>
        <v>Counter</v>
      </c>
      <c r="I363" t="str">
        <f>VLOOKUP(B363,'3. Data Sources'!$B$4:$E$5002,4,0)</f>
        <v>Y</v>
      </c>
      <c r="J363" t="str">
        <f>IF(OR(G363="Not Map",G363="Sequential"),"N",IF(TRIM(G363)&lt;&gt;"","Y",""))</f>
        <v>Y</v>
      </c>
      <c r="K363" t="str">
        <f>IF(G363="Constant","N",IF(J363="Y","Y",""))</f>
        <v>Y</v>
      </c>
    </row>
    <row r="364" spans="2:11" hidden="1" x14ac:dyDescent="0.25">
      <c r="B364" t="s">
        <v>57</v>
      </c>
      <c r="C364" t="s">
        <v>715</v>
      </c>
      <c r="D364" t="s">
        <v>716</v>
      </c>
      <c r="E364" t="s">
        <v>400</v>
      </c>
      <c r="F364" t="s">
        <v>428</v>
      </c>
      <c r="G364" t="s">
        <v>429</v>
      </c>
      <c r="H364" t="str">
        <f>IF(G364="Local Date and Hour","Start Time of Interval",IF(OR(G364="Additional Info",G364="ID"),"Attribute", IF(G364="Constant","Constant",IF(OR(G364="Counter",G364="Incremental/Decremental"),"Counter",""))))</f>
        <v>Counter</v>
      </c>
      <c r="I364" t="str">
        <f>VLOOKUP(B364,'3. Data Sources'!$B$4:$E$5002,4,0)</f>
        <v>Y</v>
      </c>
      <c r="J364" t="str">
        <f>IF(OR(G364="Not Map",G364="Sequential"),"N",IF(TRIM(G364)&lt;&gt;"","Y",""))</f>
        <v>Y</v>
      </c>
      <c r="K364" t="str">
        <f>IF(G364="Constant","N",IF(J364="Y","Y",""))</f>
        <v>Y</v>
      </c>
    </row>
    <row r="365" spans="2:11" hidden="1" x14ac:dyDescent="0.25">
      <c r="B365" t="s">
        <v>57</v>
      </c>
      <c r="C365" t="s">
        <v>717</v>
      </c>
      <c r="D365" t="s">
        <v>718</v>
      </c>
      <c r="E365" t="s">
        <v>400</v>
      </c>
      <c r="F365" t="s">
        <v>428</v>
      </c>
      <c r="G365" t="s">
        <v>429</v>
      </c>
      <c r="H365" t="str">
        <f>IF(G365="Local Date and Hour","Start Time of Interval",IF(OR(G365="Additional Info",G365="ID"),"Attribute", IF(G365="Constant","Constant",IF(OR(G365="Counter",G365="Incremental/Decremental"),"Counter",""))))</f>
        <v>Counter</v>
      </c>
      <c r="I365" t="str">
        <f>VLOOKUP(B365,'3. Data Sources'!$B$4:$E$5002,4,0)</f>
        <v>Y</v>
      </c>
      <c r="J365" t="str">
        <f>IF(OR(G365="Not Map",G365="Sequential"),"N",IF(TRIM(G365)&lt;&gt;"","Y",""))</f>
        <v>Y</v>
      </c>
      <c r="K365" t="str">
        <f>IF(G365="Constant","N",IF(J365="Y","Y",""))</f>
        <v>Y</v>
      </c>
    </row>
    <row r="366" spans="2:11" hidden="1" x14ac:dyDescent="0.25">
      <c r="B366" t="s">
        <v>57</v>
      </c>
      <c r="C366" t="s">
        <v>719</v>
      </c>
      <c r="D366" t="s">
        <v>720</v>
      </c>
      <c r="E366" t="s">
        <v>400</v>
      </c>
      <c r="F366" t="s">
        <v>428</v>
      </c>
      <c r="G366" t="s">
        <v>429</v>
      </c>
      <c r="H366" t="str">
        <f>IF(G366="Local Date and Hour","Start Time of Interval",IF(OR(G366="Additional Info",G366="ID"),"Attribute", IF(G366="Constant","Constant",IF(OR(G366="Counter",G366="Incremental/Decremental"),"Counter",""))))</f>
        <v>Counter</v>
      </c>
      <c r="I366" t="str">
        <f>VLOOKUP(B366,'3. Data Sources'!$B$4:$E$5002,4,0)</f>
        <v>Y</v>
      </c>
      <c r="J366" t="str">
        <f>IF(OR(G366="Not Map",G366="Sequential"),"N",IF(TRIM(G366)&lt;&gt;"","Y",""))</f>
        <v>Y</v>
      </c>
      <c r="K366" t="str">
        <f>IF(G366="Constant","N",IF(J366="Y","Y",""))</f>
        <v>Y</v>
      </c>
    </row>
    <row r="367" spans="2:11" hidden="1" x14ac:dyDescent="0.25">
      <c r="B367" t="s">
        <v>57</v>
      </c>
      <c r="C367" t="s">
        <v>721</v>
      </c>
      <c r="D367" t="s">
        <v>722</v>
      </c>
      <c r="E367" t="s">
        <v>400</v>
      </c>
      <c r="F367" t="s">
        <v>428</v>
      </c>
      <c r="G367" t="s">
        <v>429</v>
      </c>
      <c r="H367" t="str">
        <f>IF(G367="Local Date and Hour","Start Time of Interval",IF(OR(G367="Additional Info",G367="ID"),"Attribute", IF(G367="Constant","Constant",IF(OR(G367="Counter",G367="Incremental/Decremental"),"Counter",""))))</f>
        <v>Counter</v>
      </c>
      <c r="I367" t="str">
        <f>VLOOKUP(B367,'3. Data Sources'!$B$4:$E$5002,4,0)</f>
        <v>Y</v>
      </c>
      <c r="J367" t="str">
        <f>IF(OR(G367="Not Map",G367="Sequential"),"N",IF(TRIM(G367)&lt;&gt;"","Y",""))</f>
        <v>Y</v>
      </c>
      <c r="K367" t="str">
        <f>IF(G367="Constant","N",IF(J367="Y","Y",""))</f>
        <v>Y</v>
      </c>
    </row>
    <row r="368" spans="2:11" hidden="1" x14ac:dyDescent="0.25">
      <c r="B368" t="s">
        <v>57</v>
      </c>
      <c r="C368" t="s">
        <v>723</v>
      </c>
      <c r="D368" t="s">
        <v>724</v>
      </c>
      <c r="E368" t="s">
        <v>400</v>
      </c>
      <c r="F368" t="s">
        <v>428</v>
      </c>
      <c r="G368" t="s">
        <v>429</v>
      </c>
      <c r="H368" t="str">
        <f>IF(G368="Local Date and Hour","Start Time of Interval",IF(OR(G368="Additional Info",G368="ID"),"Attribute", IF(G368="Constant","Constant",IF(OR(G368="Counter",G368="Incremental/Decremental"),"Counter",""))))</f>
        <v>Counter</v>
      </c>
      <c r="I368" t="str">
        <f>VLOOKUP(B368,'3. Data Sources'!$B$4:$E$5002,4,0)</f>
        <v>Y</v>
      </c>
      <c r="J368" t="str">
        <f>IF(OR(G368="Not Map",G368="Sequential"),"N",IF(TRIM(G368)&lt;&gt;"","Y",""))</f>
        <v>Y</v>
      </c>
      <c r="K368" t="str">
        <f>IF(G368="Constant","N",IF(J368="Y","Y",""))</f>
        <v>Y</v>
      </c>
    </row>
    <row r="369" spans="2:11" hidden="1" x14ac:dyDescent="0.25">
      <c r="B369" t="s">
        <v>57</v>
      </c>
      <c r="C369" t="s">
        <v>725</v>
      </c>
      <c r="D369" t="s">
        <v>726</v>
      </c>
      <c r="E369" t="s">
        <v>400</v>
      </c>
      <c r="F369" t="s">
        <v>428</v>
      </c>
      <c r="G369" t="s">
        <v>429</v>
      </c>
      <c r="H369" t="str">
        <f>IF(G369="Local Date and Hour","Start Time of Interval",IF(OR(G369="Additional Info",G369="ID"),"Attribute", IF(G369="Constant","Constant",IF(OR(G369="Counter",G369="Incremental/Decremental"),"Counter",""))))</f>
        <v>Counter</v>
      </c>
      <c r="I369" t="str">
        <f>VLOOKUP(B369,'3. Data Sources'!$B$4:$E$5002,4,0)</f>
        <v>Y</v>
      </c>
      <c r="J369" t="str">
        <f>IF(OR(G369="Not Map",G369="Sequential"),"N",IF(TRIM(G369)&lt;&gt;"","Y",""))</f>
        <v>Y</v>
      </c>
      <c r="K369" t="str">
        <f>IF(G369="Constant","N",IF(J369="Y","Y",""))</f>
        <v>Y</v>
      </c>
    </row>
    <row r="370" spans="2:11" hidden="1" x14ac:dyDescent="0.25">
      <c r="B370" t="s">
        <v>57</v>
      </c>
      <c r="C370" t="s">
        <v>727</v>
      </c>
      <c r="D370" t="s">
        <v>728</v>
      </c>
      <c r="E370" t="s">
        <v>400</v>
      </c>
      <c r="F370" t="s">
        <v>428</v>
      </c>
      <c r="G370" t="s">
        <v>429</v>
      </c>
      <c r="H370" t="str">
        <f>IF(G370="Local Date and Hour","Start Time of Interval",IF(OR(G370="Additional Info",G370="ID"),"Attribute", IF(G370="Constant","Constant",IF(OR(G370="Counter",G370="Incremental/Decremental"),"Counter",""))))</f>
        <v>Counter</v>
      </c>
      <c r="I370" t="str">
        <f>VLOOKUP(B370,'3. Data Sources'!$B$4:$E$5002,4,0)</f>
        <v>Y</v>
      </c>
      <c r="J370" t="str">
        <f>IF(OR(G370="Not Map",G370="Sequential"),"N",IF(TRIM(G370)&lt;&gt;"","Y",""))</f>
        <v>Y</v>
      </c>
      <c r="K370" t="str">
        <f>IF(G370="Constant","N",IF(J370="Y","Y",""))</f>
        <v>Y</v>
      </c>
    </row>
    <row r="371" spans="2:11" hidden="1" x14ac:dyDescent="0.25">
      <c r="B371" t="s">
        <v>57</v>
      </c>
      <c r="C371" t="s">
        <v>729</v>
      </c>
      <c r="D371" t="s">
        <v>730</v>
      </c>
      <c r="E371" t="s">
        <v>400</v>
      </c>
      <c r="F371" t="s">
        <v>428</v>
      </c>
      <c r="G371" t="s">
        <v>429</v>
      </c>
      <c r="H371" t="str">
        <f>IF(G371="Local Date and Hour","Start Time of Interval",IF(OR(G371="Additional Info",G371="ID"),"Attribute", IF(G371="Constant","Constant",IF(OR(G371="Counter",G371="Incremental/Decremental"),"Counter",""))))</f>
        <v>Counter</v>
      </c>
      <c r="I371" t="str">
        <f>VLOOKUP(B371,'3. Data Sources'!$B$4:$E$5002,4,0)</f>
        <v>Y</v>
      </c>
      <c r="J371" t="str">
        <f>IF(OR(G371="Not Map",G371="Sequential"),"N",IF(TRIM(G371)&lt;&gt;"","Y",""))</f>
        <v>Y</v>
      </c>
      <c r="K371" t="str">
        <f>IF(G371="Constant","N",IF(J371="Y","Y",""))</f>
        <v>Y</v>
      </c>
    </row>
    <row r="372" spans="2:11" hidden="1" x14ac:dyDescent="0.25">
      <c r="B372" t="s">
        <v>57</v>
      </c>
      <c r="C372" t="s">
        <v>731</v>
      </c>
      <c r="D372" t="s">
        <v>732</v>
      </c>
      <c r="E372" t="s">
        <v>400</v>
      </c>
      <c r="F372" t="s">
        <v>428</v>
      </c>
      <c r="G372" t="s">
        <v>429</v>
      </c>
      <c r="H372" t="str">
        <f>IF(G372="Local Date and Hour","Start Time of Interval",IF(OR(G372="Additional Info",G372="ID"),"Attribute", IF(G372="Constant","Constant",IF(OR(G372="Counter",G372="Incremental/Decremental"),"Counter",""))))</f>
        <v>Counter</v>
      </c>
      <c r="I372" t="str">
        <f>VLOOKUP(B372,'3. Data Sources'!$B$4:$E$5002,4,0)</f>
        <v>Y</v>
      </c>
      <c r="J372" t="str">
        <f>IF(OR(G372="Not Map",G372="Sequential"),"N",IF(TRIM(G372)&lt;&gt;"","Y",""))</f>
        <v>Y</v>
      </c>
      <c r="K372" t="str">
        <f>IF(G372="Constant","N",IF(J372="Y","Y",""))</f>
        <v>Y</v>
      </c>
    </row>
    <row r="373" spans="2:11" hidden="1" x14ac:dyDescent="0.25">
      <c r="B373" t="s">
        <v>57</v>
      </c>
      <c r="C373" t="s">
        <v>733</v>
      </c>
      <c r="D373" t="s">
        <v>734</v>
      </c>
      <c r="E373" t="s">
        <v>400</v>
      </c>
      <c r="F373" t="s">
        <v>428</v>
      </c>
      <c r="G373" t="s">
        <v>429</v>
      </c>
      <c r="H373" t="str">
        <f>IF(G373="Local Date and Hour","Start Time of Interval",IF(OR(G373="Additional Info",G373="ID"),"Attribute", IF(G373="Constant","Constant",IF(OR(G373="Counter",G373="Incremental/Decremental"),"Counter",""))))</f>
        <v>Counter</v>
      </c>
      <c r="I373" t="str">
        <f>VLOOKUP(B373,'3. Data Sources'!$B$4:$E$5002,4,0)</f>
        <v>Y</v>
      </c>
      <c r="J373" t="str">
        <f>IF(OR(G373="Not Map",G373="Sequential"),"N",IF(TRIM(G373)&lt;&gt;"","Y",""))</f>
        <v>Y</v>
      </c>
      <c r="K373" t="str">
        <f>IF(G373="Constant","N",IF(J373="Y","Y",""))</f>
        <v>Y</v>
      </c>
    </row>
    <row r="374" spans="2:11" hidden="1" x14ac:dyDescent="0.25">
      <c r="B374" t="s">
        <v>57</v>
      </c>
      <c r="C374" t="s">
        <v>735</v>
      </c>
      <c r="D374" t="s">
        <v>736</v>
      </c>
      <c r="E374" t="s">
        <v>400</v>
      </c>
      <c r="F374" t="s">
        <v>428</v>
      </c>
      <c r="G374" t="s">
        <v>429</v>
      </c>
      <c r="H374" t="str">
        <f>IF(G374="Local Date and Hour","Start Time of Interval",IF(OR(G374="Additional Info",G374="ID"),"Attribute", IF(G374="Constant","Constant",IF(OR(G374="Counter",G374="Incremental/Decremental"),"Counter",""))))</f>
        <v>Counter</v>
      </c>
      <c r="I374" t="str">
        <f>VLOOKUP(B374,'3. Data Sources'!$B$4:$E$5002,4,0)</f>
        <v>Y</v>
      </c>
      <c r="J374" t="str">
        <f>IF(OR(G374="Not Map",G374="Sequential"),"N",IF(TRIM(G374)&lt;&gt;"","Y",""))</f>
        <v>Y</v>
      </c>
      <c r="K374" t="str">
        <f>IF(G374="Constant","N",IF(J374="Y","Y",""))</f>
        <v>Y</v>
      </c>
    </row>
    <row r="375" spans="2:11" hidden="1" x14ac:dyDescent="0.25">
      <c r="B375" t="s">
        <v>57</v>
      </c>
      <c r="C375" t="s">
        <v>737</v>
      </c>
      <c r="D375" t="s">
        <v>738</v>
      </c>
      <c r="E375" t="s">
        <v>400</v>
      </c>
      <c r="F375" t="s">
        <v>428</v>
      </c>
      <c r="G375" t="s">
        <v>429</v>
      </c>
      <c r="H375" t="str">
        <f>IF(G375="Local Date and Hour","Start Time of Interval",IF(OR(G375="Additional Info",G375="ID"),"Attribute", IF(G375="Constant","Constant",IF(OR(G375="Counter",G375="Incremental/Decremental"),"Counter",""))))</f>
        <v>Counter</v>
      </c>
      <c r="I375" t="str">
        <f>VLOOKUP(B375,'3. Data Sources'!$B$4:$E$5002,4,0)</f>
        <v>Y</v>
      </c>
      <c r="J375" t="str">
        <f>IF(OR(G375="Not Map",G375="Sequential"),"N",IF(TRIM(G375)&lt;&gt;"","Y",""))</f>
        <v>Y</v>
      </c>
      <c r="K375" t="str">
        <f>IF(G375="Constant","N",IF(J375="Y","Y",""))</f>
        <v>Y</v>
      </c>
    </row>
    <row r="376" spans="2:11" hidden="1" x14ac:dyDescent="0.25">
      <c r="B376" t="s">
        <v>57</v>
      </c>
      <c r="C376" t="s">
        <v>739</v>
      </c>
      <c r="D376" t="s">
        <v>740</v>
      </c>
      <c r="E376" t="s">
        <v>400</v>
      </c>
      <c r="F376" t="s">
        <v>428</v>
      </c>
      <c r="G376" t="s">
        <v>429</v>
      </c>
      <c r="H376" t="str">
        <f>IF(G376="Local Date and Hour","Start Time of Interval",IF(OR(G376="Additional Info",G376="ID"),"Attribute", IF(G376="Constant","Constant",IF(OR(G376="Counter",G376="Incremental/Decremental"),"Counter",""))))</f>
        <v>Counter</v>
      </c>
      <c r="I376" t="str">
        <f>VLOOKUP(B376,'3. Data Sources'!$B$4:$E$5002,4,0)</f>
        <v>Y</v>
      </c>
      <c r="J376" t="str">
        <f>IF(OR(G376="Not Map",G376="Sequential"),"N",IF(TRIM(G376)&lt;&gt;"","Y",""))</f>
        <v>Y</v>
      </c>
      <c r="K376" t="str">
        <f>IF(G376="Constant","N",IF(J376="Y","Y",""))</f>
        <v>Y</v>
      </c>
    </row>
    <row r="377" spans="2:11" hidden="1" x14ac:dyDescent="0.25">
      <c r="B377" t="s">
        <v>57</v>
      </c>
      <c r="C377" t="s">
        <v>741</v>
      </c>
      <c r="D377" t="s">
        <v>742</v>
      </c>
      <c r="E377" t="s">
        <v>400</v>
      </c>
      <c r="F377" t="s">
        <v>428</v>
      </c>
      <c r="G377" t="s">
        <v>429</v>
      </c>
      <c r="H377" t="str">
        <f>IF(G377="Local Date and Hour","Start Time of Interval",IF(OR(G377="Additional Info",G377="ID"),"Attribute", IF(G377="Constant","Constant",IF(OR(G377="Counter",G377="Incremental/Decremental"),"Counter",""))))</f>
        <v>Counter</v>
      </c>
      <c r="I377" t="str">
        <f>VLOOKUP(B377,'3. Data Sources'!$B$4:$E$5002,4,0)</f>
        <v>Y</v>
      </c>
      <c r="J377" t="str">
        <f>IF(OR(G377="Not Map",G377="Sequential"),"N",IF(TRIM(G377)&lt;&gt;"","Y",""))</f>
        <v>Y</v>
      </c>
      <c r="K377" t="str">
        <f>IF(G377="Constant","N",IF(J377="Y","Y",""))</f>
        <v>Y</v>
      </c>
    </row>
    <row r="378" spans="2:11" hidden="1" x14ac:dyDescent="0.25">
      <c r="B378" t="s">
        <v>57</v>
      </c>
      <c r="C378" t="s">
        <v>743</v>
      </c>
      <c r="D378" t="s">
        <v>744</v>
      </c>
      <c r="E378" t="s">
        <v>400</v>
      </c>
      <c r="F378" t="s">
        <v>428</v>
      </c>
      <c r="G378" t="s">
        <v>429</v>
      </c>
      <c r="H378" t="str">
        <f>IF(G378="Local Date and Hour","Start Time of Interval",IF(OR(G378="Additional Info",G378="ID"),"Attribute", IF(G378="Constant","Constant",IF(OR(G378="Counter",G378="Incremental/Decremental"),"Counter",""))))</f>
        <v>Counter</v>
      </c>
      <c r="I378" t="str">
        <f>VLOOKUP(B378,'3. Data Sources'!$B$4:$E$5002,4,0)</f>
        <v>Y</v>
      </c>
      <c r="J378" t="str">
        <f>IF(OR(G378="Not Map",G378="Sequential"),"N",IF(TRIM(G378)&lt;&gt;"","Y",""))</f>
        <v>Y</v>
      </c>
      <c r="K378" t="str">
        <f>IF(G378="Constant","N",IF(J378="Y","Y",""))</f>
        <v>Y</v>
      </c>
    </row>
    <row r="379" spans="2:11" hidden="1" x14ac:dyDescent="0.25">
      <c r="B379" t="s">
        <v>57</v>
      </c>
      <c r="C379" t="s">
        <v>745</v>
      </c>
      <c r="D379" t="s">
        <v>746</v>
      </c>
      <c r="E379" t="s">
        <v>400</v>
      </c>
      <c r="F379" t="s">
        <v>428</v>
      </c>
      <c r="G379" t="s">
        <v>429</v>
      </c>
      <c r="H379" t="str">
        <f>IF(G379="Local Date and Hour","Start Time of Interval",IF(OR(G379="Additional Info",G379="ID"),"Attribute", IF(G379="Constant","Constant",IF(OR(G379="Counter",G379="Incremental/Decremental"),"Counter",""))))</f>
        <v>Counter</v>
      </c>
      <c r="I379" t="str">
        <f>VLOOKUP(B379,'3. Data Sources'!$B$4:$E$5002,4,0)</f>
        <v>Y</v>
      </c>
      <c r="J379" t="str">
        <f>IF(OR(G379="Not Map",G379="Sequential"),"N",IF(TRIM(G379)&lt;&gt;"","Y",""))</f>
        <v>Y</v>
      </c>
      <c r="K379" t="str">
        <f>IF(G379="Constant","N",IF(J379="Y","Y",""))</f>
        <v>Y</v>
      </c>
    </row>
    <row r="380" spans="2:11" hidden="1" x14ac:dyDescent="0.25">
      <c r="B380" t="s">
        <v>57</v>
      </c>
      <c r="C380" t="s">
        <v>747</v>
      </c>
      <c r="D380" t="s">
        <v>748</v>
      </c>
      <c r="E380" t="s">
        <v>400</v>
      </c>
      <c r="F380" t="s">
        <v>428</v>
      </c>
      <c r="G380" t="s">
        <v>429</v>
      </c>
      <c r="H380" t="str">
        <f>IF(G380="Local Date and Hour","Start Time of Interval",IF(OR(G380="Additional Info",G380="ID"),"Attribute", IF(G380="Constant","Constant",IF(OR(G380="Counter",G380="Incremental/Decremental"),"Counter",""))))</f>
        <v>Counter</v>
      </c>
      <c r="I380" t="str">
        <f>VLOOKUP(B380,'3. Data Sources'!$B$4:$E$5002,4,0)</f>
        <v>Y</v>
      </c>
      <c r="J380" t="str">
        <f>IF(OR(G380="Not Map",G380="Sequential"),"N",IF(TRIM(G380)&lt;&gt;"","Y",""))</f>
        <v>Y</v>
      </c>
      <c r="K380" t="str">
        <f>IF(G380="Constant","N",IF(J380="Y","Y",""))</f>
        <v>Y</v>
      </c>
    </row>
    <row r="381" spans="2:11" hidden="1" x14ac:dyDescent="0.25">
      <c r="B381" t="s">
        <v>57</v>
      </c>
      <c r="C381" t="s">
        <v>749</v>
      </c>
      <c r="D381" t="s">
        <v>750</v>
      </c>
      <c r="E381" t="s">
        <v>400</v>
      </c>
      <c r="F381" t="s">
        <v>428</v>
      </c>
      <c r="G381" t="s">
        <v>429</v>
      </c>
      <c r="H381" t="str">
        <f>IF(G381="Local Date and Hour","Start Time of Interval",IF(OR(G381="Additional Info",G381="ID"),"Attribute", IF(G381="Constant","Constant",IF(OR(G381="Counter",G381="Incremental/Decremental"),"Counter",""))))</f>
        <v>Counter</v>
      </c>
      <c r="I381" t="str">
        <f>VLOOKUP(B381,'3. Data Sources'!$B$4:$E$5002,4,0)</f>
        <v>Y</v>
      </c>
      <c r="J381" t="str">
        <f>IF(OR(G381="Not Map",G381="Sequential"),"N",IF(TRIM(G381)&lt;&gt;"","Y",""))</f>
        <v>Y</v>
      </c>
      <c r="K381" t="str">
        <f>IF(G381="Constant","N",IF(J381="Y","Y",""))</f>
        <v>Y</v>
      </c>
    </row>
    <row r="382" spans="2:11" hidden="1" x14ac:dyDescent="0.25">
      <c r="B382" t="s">
        <v>57</v>
      </c>
      <c r="C382" t="s">
        <v>751</v>
      </c>
      <c r="D382" t="s">
        <v>752</v>
      </c>
      <c r="E382" t="s">
        <v>400</v>
      </c>
      <c r="F382" t="s">
        <v>428</v>
      </c>
      <c r="G382" t="s">
        <v>429</v>
      </c>
      <c r="H382" t="str">
        <f>IF(G382="Local Date and Hour","Start Time of Interval",IF(OR(G382="Additional Info",G382="ID"),"Attribute", IF(G382="Constant","Constant",IF(OR(G382="Counter",G382="Incremental/Decremental"),"Counter",""))))</f>
        <v>Counter</v>
      </c>
      <c r="I382" t="str">
        <f>VLOOKUP(B382,'3. Data Sources'!$B$4:$E$5002,4,0)</f>
        <v>Y</v>
      </c>
      <c r="J382" t="str">
        <f>IF(OR(G382="Not Map",G382="Sequential"),"N",IF(TRIM(G382)&lt;&gt;"","Y",""))</f>
        <v>Y</v>
      </c>
      <c r="K382" t="str">
        <f>IF(G382="Constant","N",IF(J382="Y","Y",""))</f>
        <v>Y</v>
      </c>
    </row>
    <row r="383" spans="2:11" hidden="1" x14ac:dyDescent="0.25">
      <c r="B383" t="s">
        <v>57</v>
      </c>
      <c r="C383" t="s">
        <v>753</v>
      </c>
      <c r="D383" t="s">
        <v>754</v>
      </c>
      <c r="E383" t="s">
        <v>400</v>
      </c>
      <c r="F383" t="s">
        <v>428</v>
      </c>
      <c r="G383" t="s">
        <v>429</v>
      </c>
      <c r="H383" t="str">
        <f>IF(G383="Local Date and Hour","Start Time of Interval",IF(OR(G383="Additional Info",G383="ID"),"Attribute", IF(G383="Constant","Constant",IF(OR(G383="Counter",G383="Incremental/Decremental"),"Counter",""))))</f>
        <v>Counter</v>
      </c>
      <c r="I383" t="str">
        <f>VLOOKUP(B383,'3. Data Sources'!$B$4:$E$5002,4,0)</f>
        <v>Y</v>
      </c>
      <c r="J383" t="str">
        <f>IF(OR(G383="Not Map",G383="Sequential"),"N",IF(TRIM(G383)&lt;&gt;"","Y",""))</f>
        <v>Y</v>
      </c>
      <c r="K383" t="str">
        <f>IF(G383="Constant","N",IF(J383="Y","Y",""))</f>
        <v>Y</v>
      </c>
    </row>
    <row r="384" spans="2:11" hidden="1" x14ac:dyDescent="0.25">
      <c r="B384" t="s">
        <v>57</v>
      </c>
      <c r="C384" t="s">
        <v>755</v>
      </c>
      <c r="D384" t="s">
        <v>756</v>
      </c>
      <c r="E384" t="s">
        <v>400</v>
      </c>
      <c r="F384" t="s">
        <v>428</v>
      </c>
      <c r="G384" t="s">
        <v>429</v>
      </c>
      <c r="H384" t="str">
        <f>IF(G384="Local Date and Hour","Start Time of Interval",IF(OR(G384="Additional Info",G384="ID"),"Attribute", IF(G384="Constant","Constant",IF(OR(G384="Counter",G384="Incremental/Decremental"),"Counter",""))))</f>
        <v>Counter</v>
      </c>
      <c r="I384" t="str">
        <f>VLOOKUP(B384,'3. Data Sources'!$B$4:$E$5002,4,0)</f>
        <v>Y</v>
      </c>
      <c r="J384" t="str">
        <f>IF(OR(G384="Not Map",G384="Sequential"),"N",IF(TRIM(G384)&lt;&gt;"","Y",""))</f>
        <v>Y</v>
      </c>
      <c r="K384" t="str">
        <f>IF(G384="Constant","N",IF(J384="Y","Y",""))</f>
        <v>Y</v>
      </c>
    </row>
    <row r="385" spans="2:11" hidden="1" x14ac:dyDescent="0.25">
      <c r="B385" t="s">
        <v>57</v>
      </c>
      <c r="C385" t="s">
        <v>757</v>
      </c>
      <c r="D385" t="s">
        <v>758</v>
      </c>
      <c r="E385" t="s">
        <v>400</v>
      </c>
      <c r="F385" t="s">
        <v>428</v>
      </c>
      <c r="G385" t="s">
        <v>429</v>
      </c>
      <c r="H385" t="str">
        <f>IF(G385="Local Date and Hour","Start Time of Interval",IF(OR(G385="Additional Info",G385="ID"),"Attribute", IF(G385="Constant","Constant",IF(OR(G385="Counter",G385="Incremental/Decremental"),"Counter",""))))</f>
        <v>Counter</v>
      </c>
      <c r="I385" t="str">
        <f>VLOOKUP(B385,'3. Data Sources'!$B$4:$E$5002,4,0)</f>
        <v>Y</v>
      </c>
      <c r="J385" t="str">
        <f>IF(OR(G385="Not Map",G385="Sequential"),"N",IF(TRIM(G385)&lt;&gt;"","Y",""))</f>
        <v>Y</v>
      </c>
      <c r="K385" t="str">
        <f>IF(G385="Constant","N",IF(J385="Y","Y",""))</f>
        <v>Y</v>
      </c>
    </row>
    <row r="386" spans="2:11" hidden="1" x14ac:dyDescent="0.25">
      <c r="B386" t="s">
        <v>57</v>
      </c>
      <c r="C386" t="s">
        <v>759</v>
      </c>
      <c r="D386" t="s">
        <v>760</v>
      </c>
      <c r="E386" t="s">
        <v>400</v>
      </c>
      <c r="F386" t="s">
        <v>428</v>
      </c>
      <c r="G386" t="s">
        <v>429</v>
      </c>
      <c r="H386" t="str">
        <f>IF(G386="Local Date and Hour","Start Time of Interval",IF(OR(G386="Additional Info",G386="ID"),"Attribute", IF(G386="Constant","Constant",IF(OR(G386="Counter",G386="Incremental/Decremental"),"Counter",""))))</f>
        <v>Counter</v>
      </c>
      <c r="I386" t="str">
        <f>VLOOKUP(B386,'3. Data Sources'!$B$4:$E$5002,4,0)</f>
        <v>Y</v>
      </c>
      <c r="J386" t="str">
        <f>IF(OR(G386="Not Map",G386="Sequential"),"N",IF(TRIM(G386)&lt;&gt;"","Y",""))</f>
        <v>Y</v>
      </c>
      <c r="K386" t="str">
        <f>IF(G386="Constant","N",IF(J386="Y","Y",""))</f>
        <v>Y</v>
      </c>
    </row>
    <row r="387" spans="2:11" hidden="1" x14ac:dyDescent="0.25">
      <c r="B387" t="s">
        <v>57</v>
      </c>
      <c r="C387" t="s">
        <v>761</v>
      </c>
      <c r="D387" t="s">
        <v>762</v>
      </c>
      <c r="E387" t="s">
        <v>400</v>
      </c>
      <c r="F387" t="s">
        <v>428</v>
      </c>
      <c r="G387" t="s">
        <v>429</v>
      </c>
      <c r="H387" t="str">
        <f>IF(G387="Local Date and Hour","Start Time of Interval",IF(OR(G387="Additional Info",G387="ID"),"Attribute", IF(G387="Constant","Constant",IF(OR(G387="Counter",G387="Incremental/Decremental"),"Counter",""))))</f>
        <v>Counter</v>
      </c>
      <c r="I387" t="str">
        <f>VLOOKUP(B387,'3. Data Sources'!$B$4:$E$5002,4,0)</f>
        <v>Y</v>
      </c>
      <c r="J387" t="str">
        <f>IF(OR(G387="Not Map",G387="Sequential"),"N",IF(TRIM(G387)&lt;&gt;"","Y",""))</f>
        <v>Y</v>
      </c>
      <c r="K387" t="str">
        <f>IF(G387="Constant","N",IF(J387="Y","Y",""))</f>
        <v>Y</v>
      </c>
    </row>
    <row r="388" spans="2:11" hidden="1" x14ac:dyDescent="0.25">
      <c r="B388" t="s">
        <v>57</v>
      </c>
      <c r="C388" t="s">
        <v>763</v>
      </c>
      <c r="D388" t="s">
        <v>764</v>
      </c>
      <c r="E388" t="s">
        <v>400</v>
      </c>
      <c r="F388" t="s">
        <v>428</v>
      </c>
      <c r="G388" t="s">
        <v>429</v>
      </c>
      <c r="H388" t="str">
        <f>IF(G388="Local Date and Hour","Start Time of Interval",IF(OR(G388="Additional Info",G388="ID"),"Attribute", IF(G388="Constant","Constant",IF(OR(G388="Counter",G388="Incremental/Decremental"),"Counter",""))))</f>
        <v>Counter</v>
      </c>
      <c r="I388" t="str">
        <f>VLOOKUP(B388,'3. Data Sources'!$B$4:$E$5002,4,0)</f>
        <v>Y</v>
      </c>
      <c r="J388" t="str">
        <f>IF(OR(G388="Not Map",G388="Sequential"),"N",IF(TRIM(G388)&lt;&gt;"","Y",""))</f>
        <v>Y</v>
      </c>
      <c r="K388" t="str">
        <f>IF(G388="Constant","N",IF(J388="Y","Y",""))</f>
        <v>Y</v>
      </c>
    </row>
    <row r="389" spans="2:11" hidden="1" x14ac:dyDescent="0.25">
      <c r="B389" t="s">
        <v>57</v>
      </c>
      <c r="C389" t="s">
        <v>765</v>
      </c>
      <c r="D389" t="s">
        <v>766</v>
      </c>
      <c r="E389" t="s">
        <v>400</v>
      </c>
      <c r="F389" t="s">
        <v>428</v>
      </c>
      <c r="G389" t="s">
        <v>429</v>
      </c>
      <c r="H389" t="str">
        <f>IF(G389="Local Date and Hour","Start Time of Interval",IF(OR(G389="Additional Info",G389="ID"),"Attribute", IF(G389="Constant","Constant",IF(OR(G389="Counter",G389="Incremental/Decremental"),"Counter",""))))</f>
        <v>Counter</v>
      </c>
      <c r="I389" t="str">
        <f>VLOOKUP(B389,'3. Data Sources'!$B$4:$E$5002,4,0)</f>
        <v>Y</v>
      </c>
      <c r="J389" t="str">
        <f>IF(OR(G389="Not Map",G389="Sequential"),"N",IF(TRIM(G389)&lt;&gt;"","Y",""))</f>
        <v>Y</v>
      </c>
      <c r="K389" t="str">
        <f>IF(G389="Constant","N",IF(J389="Y","Y",""))</f>
        <v>Y</v>
      </c>
    </row>
    <row r="390" spans="2:11" hidden="1" x14ac:dyDescent="0.25">
      <c r="B390" t="s">
        <v>57</v>
      </c>
      <c r="C390" t="s">
        <v>767</v>
      </c>
      <c r="D390" t="s">
        <v>768</v>
      </c>
      <c r="E390" t="s">
        <v>400</v>
      </c>
      <c r="F390" t="s">
        <v>428</v>
      </c>
      <c r="G390" t="s">
        <v>429</v>
      </c>
      <c r="H390" t="str">
        <f>IF(G390="Local Date and Hour","Start Time of Interval",IF(OR(G390="Additional Info",G390="ID"),"Attribute", IF(G390="Constant","Constant",IF(OR(G390="Counter",G390="Incremental/Decremental"),"Counter",""))))</f>
        <v>Counter</v>
      </c>
      <c r="I390" t="str">
        <f>VLOOKUP(B390,'3. Data Sources'!$B$4:$E$5002,4,0)</f>
        <v>Y</v>
      </c>
      <c r="J390" t="str">
        <f>IF(OR(G390="Not Map",G390="Sequential"),"N",IF(TRIM(G390)&lt;&gt;"","Y",""))</f>
        <v>Y</v>
      </c>
      <c r="K390" t="str">
        <f>IF(G390="Constant","N",IF(J390="Y","Y",""))</f>
        <v>Y</v>
      </c>
    </row>
    <row r="391" spans="2:11" hidden="1" x14ac:dyDescent="0.25">
      <c r="B391" t="s">
        <v>57</v>
      </c>
      <c r="C391" t="s">
        <v>769</v>
      </c>
      <c r="D391" t="s">
        <v>770</v>
      </c>
      <c r="E391" t="s">
        <v>400</v>
      </c>
      <c r="F391" t="s">
        <v>428</v>
      </c>
      <c r="G391" t="s">
        <v>429</v>
      </c>
      <c r="H391" t="str">
        <f>IF(G391="Local Date and Hour","Start Time of Interval",IF(OR(G391="Additional Info",G391="ID"),"Attribute", IF(G391="Constant","Constant",IF(OR(G391="Counter",G391="Incremental/Decremental"),"Counter",""))))</f>
        <v>Counter</v>
      </c>
      <c r="I391" t="str">
        <f>VLOOKUP(B391,'3. Data Sources'!$B$4:$E$5002,4,0)</f>
        <v>Y</v>
      </c>
      <c r="J391" t="str">
        <f>IF(OR(G391="Not Map",G391="Sequential"),"N",IF(TRIM(G391)&lt;&gt;"","Y",""))</f>
        <v>Y</v>
      </c>
      <c r="K391" t="str">
        <f>IF(G391="Constant","N",IF(J391="Y","Y",""))</f>
        <v>Y</v>
      </c>
    </row>
    <row r="392" spans="2:11" hidden="1" x14ac:dyDescent="0.25">
      <c r="B392" t="s">
        <v>57</v>
      </c>
      <c r="C392" t="s">
        <v>771</v>
      </c>
      <c r="D392" t="s">
        <v>772</v>
      </c>
      <c r="E392" t="s">
        <v>400</v>
      </c>
      <c r="F392" t="s">
        <v>428</v>
      </c>
      <c r="G392" t="s">
        <v>429</v>
      </c>
      <c r="H392" t="str">
        <f>IF(G392="Local Date and Hour","Start Time of Interval",IF(OR(G392="Additional Info",G392="ID"),"Attribute", IF(G392="Constant","Constant",IF(OR(G392="Counter",G392="Incremental/Decremental"),"Counter",""))))</f>
        <v>Counter</v>
      </c>
      <c r="I392" t="str">
        <f>VLOOKUP(B392,'3. Data Sources'!$B$4:$E$5002,4,0)</f>
        <v>Y</v>
      </c>
      <c r="J392" t="str">
        <f>IF(OR(G392="Not Map",G392="Sequential"),"N",IF(TRIM(G392)&lt;&gt;"","Y",""))</f>
        <v>Y</v>
      </c>
      <c r="K392" t="str">
        <f>IF(G392="Constant","N",IF(J392="Y","Y",""))</f>
        <v>Y</v>
      </c>
    </row>
    <row r="393" spans="2:11" hidden="1" x14ac:dyDescent="0.25">
      <c r="B393" t="s">
        <v>57</v>
      </c>
      <c r="C393" t="s">
        <v>773</v>
      </c>
      <c r="D393" t="s">
        <v>774</v>
      </c>
      <c r="E393" t="s">
        <v>400</v>
      </c>
      <c r="F393" t="s">
        <v>428</v>
      </c>
      <c r="G393" t="s">
        <v>429</v>
      </c>
      <c r="H393" t="str">
        <f>IF(G393="Local Date and Hour","Start Time of Interval",IF(OR(G393="Additional Info",G393="ID"),"Attribute", IF(G393="Constant","Constant",IF(OR(G393="Counter",G393="Incremental/Decremental"),"Counter",""))))</f>
        <v>Counter</v>
      </c>
      <c r="I393" t="str">
        <f>VLOOKUP(B393,'3. Data Sources'!$B$4:$E$5002,4,0)</f>
        <v>Y</v>
      </c>
      <c r="J393" t="str">
        <f>IF(OR(G393="Not Map",G393="Sequential"),"N",IF(TRIM(G393)&lt;&gt;"","Y",""))</f>
        <v>Y</v>
      </c>
      <c r="K393" t="str">
        <f>IF(G393="Constant","N",IF(J393="Y","Y",""))</f>
        <v>Y</v>
      </c>
    </row>
    <row r="394" spans="2:11" hidden="1" x14ac:dyDescent="0.25">
      <c r="B394" t="s">
        <v>57</v>
      </c>
      <c r="C394" t="s">
        <v>775</v>
      </c>
      <c r="D394" t="s">
        <v>776</v>
      </c>
      <c r="E394" t="s">
        <v>400</v>
      </c>
      <c r="F394" t="s">
        <v>428</v>
      </c>
      <c r="G394" t="s">
        <v>429</v>
      </c>
      <c r="H394" t="str">
        <f>IF(G394="Local Date and Hour","Start Time of Interval",IF(OR(G394="Additional Info",G394="ID"),"Attribute", IF(G394="Constant","Constant",IF(OR(G394="Counter",G394="Incremental/Decremental"),"Counter",""))))</f>
        <v>Counter</v>
      </c>
      <c r="I394" t="str">
        <f>VLOOKUP(B394,'3. Data Sources'!$B$4:$E$5002,4,0)</f>
        <v>Y</v>
      </c>
      <c r="J394" t="str">
        <f>IF(OR(G394="Not Map",G394="Sequential"),"N",IF(TRIM(G394)&lt;&gt;"","Y",""))</f>
        <v>Y</v>
      </c>
      <c r="K394" t="str">
        <f>IF(G394="Constant","N",IF(J394="Y","Y",""))</f>
        <v>Y</v>
      </c>
    </row>
    <row r="395" spans="2:11" hidden="1" x14ac:dyDescent="0.25">
      <c r="B395" t="s">
        <v>57</v>
      </c>
      <c r="C395" t="s">
        <v>777</v>
      </c>
      <c r="D395" t="s">
        <v>778</v>
      </c>
      <c r="E395" t="s">
        <v>400</v>
      </c>
      <c r="F395" t="s">
        <v>428</v>
      </c>
      <c r="G395" t="s">
        <v>429</v>
      </c>
      <c r="H395" t="str">
        <f>IF(G395="Local Date and Hour","Start Time of Interval",IF(OR(G395="Additional Info",G395="ID"),"Attribute", IF(G395="Constant","Constant",IF(OR(G395="Counter",G395="Incremental/Decremental"),"Counter",""))))</f>
        <v>Counter</v>
      </c>
      <c r="I395" t="str">
        <f>VLOOKUP(B395,'3. Data Sources'!$B$4:$E$5002,4,0)</f>
        <v>Y</v>
      </c>
      <c r="J395" t="str">
        <f>IF(OR(G395="Not Map",G395="Sequential"),"N",IF(TRIM(G395)&lt;&gt;"","Y",""))</f>
        <v>Y</v>
      </c>
      <c r="K395" t="str">
        <f>IF(G395="Constant","N",IF(J395="Y","Y",""))</f>
        <v>Y</v>
      </c>
    </row>
    <row r="396" spans="2:11" hidden="1" x14ac:dyDescent="0.25">
      <c r="B396" t="s">
        <v>57</v>
      </c>
      <c r="C396" t="s">
        <v>779</v>
      </c>
      <c r="D396" t="s">
        <v>780</v>
      </c>
      <c r="E396" t="s">
        <v>400</v>
      </c>
      <c r="F396" t="s">
        <v>428</v>
      </c>
      <c r="G396" t="s">
        <v>429</v>
      </c>
      <c r="H396" t="str">
        <f>IF(G396="Local Date and Hour","Start Time of Interval",IF(OR(G396="Additional Info",G396="ID"),"Attribute", IF(G396="Constant","Constant",IF(OR(G396="Counter",G396="Incremental/Decremental"),"Counter",""))))</f>
        <v>Counter</v>
      </c>
      <c r="I396" t="str">
        <f>VLOOKUP(B396,'3. Data Sources'!$B$4:$E$5002,4,0)</f>
        <v>Y</v>
      </c>
      <c r="J396" t="str">
        <f>IF(OR(G396="Not Map",G396="Sequential"),"N",IF(TRIM(G396)&lt;&gt;"","Y",""))</f>
        <v>Y</v>
      </c>
      <c r="K396" t="str">
        <f>IF(G396="Constant","N",IF(J396="Y","Y",""))</f>
        <v>Y</v>
      </c>
    </row>
    <row r="397" spans="2:11" hidden="1" x14ac:dyDescent="0.25">
      <c r="B397" t="s">
        <v>57</v>
      </c>
      <c r="C397" t="s">
        <v>781</v>
      </c>
      <c r="D397" t="s">
        <v>782</v>
      </c>
      <c r="E397" t="s">
        <v>400</v>
      </c>
      <c r="F397" t="s">
        <v>428</v>
      </c>
      <c r="G397" t="s">
        <v>429</v>
      </c>
      <c r="H397" t="str">
        <f>IF(G397="Local Date and Hour","Start Time of Interval",IF(OR(G397="Additional Info",G397="ID"),"Attribute", IF(G397="Constant","Constant",IF(OR(G397="Counter",G397="Incremental/Decremental"),"Counter",""))))</f>
        <v>Counter</v>
      </c>
      <c r="I397" t="str">
        <f>VLOOKUP(B397,'3. Data Sources'!$B$4:$E$5002,4,0)</f>
        <v>Y</v>
      </c>
      <c r="J397" t="str">
        <f>IF(OR(G397="Not Map",G397="Sequential"),"N",IF(TRIM(G397)&lt;&gt;"","Y",""))</f>
        <v>Y</v>
      </c>
      <c r="K397" t="str">
        <f>IF(G397="Constant","N",IF(J397="Y","Y",""))</f>
        <v>Y</v>
      </c>
    </row>
    <row r="398" spans="2:11" hidden="1" x14ac:dyDescent="0.25">
      <c r="B398" t="s">
        <v>57</v>
      </c>
      <c r="C398" t="s">
        <v>783</v>
      </c>
      <c r="D398" t="s">
        <v>784</v>
      </c>
      <c r="E398" t="s">
        <v>400</v>
      </c>
      <c r="F398" t="s">
        <v>428</v>
      </c>
      <c r="G398" t="s">
        <v>429</v>
      </c>
      <c r="H398" t="str">
        <f>IF(G398="Local Date and Hour","Start Time of Interval",IF(OR(G398="Additional Info",G398="ID"),"Attribute", IF(G398="Constant","Constant",IF(OR(G398="Counter",G398="Incremental/Decremental"),"Counter",""))))</f>
        <v>Counter</v>
      </c>
      <c r="I398" t="str">
        <f>VLOOKUP(B398,'3. Data Sources'!$B$4:$E$5002,4,0)</f>
        <v>Y</v>
      </c>
      <c r="J398" t="str">
        <f>IF(OR(G398="Not Map",G398="Sequential"),"N",IF(TRIM(G398)&lt;&gt;"","Y",""))</f>
        <v>Y</v>
      </c>
      <c r="K398" t="str">
        <f>IF(G398="Constant","N",IF(J398="Y","Y",""))</f>
        <v>Y</v>
      </c>
    </row>
    <row r="399" spans="2:11" hidden="1" x14ac:dyDescent="0.25">
      <c r="B399" t="s">
        <v>57</v>
      </c>
      <c r="C399" t="s">
        <v>785</v>
      </c>
      <c r="D399" t="s">
        <v>786</v>
      </c>
      <c r="E399" t="s">
        <v>400</v>
      </c>
      <c r="F399" t="s">
        <v>428</v>
      </c>
      <c r="G399" t="s">
        <v>429</v>
      </c>
      <c r="H399" t="str">
        <f>IF(G399="Local Date and Hour","Start Time of Interval",IF(OR(G399="Additional Info",G399="ID"),"Attribute", IF(G399="Constant","Constant",IF(OR(G399="Counter",G399="Incremental/Decremental"),"Counter",""))))</f>
        <v>Counter</v>
      </c>
      <c r="I399" t="str">
        <f>VLOOKUP(B399,'3. Data Sources'!$B$4:$E$5002,4,0)</f>
        <v>Y</v>
      </c>
      <c r="J399" t="str">
        <f>IF(OR(G399="Not Map",G399="Sequential"),"N",IF(TRIM(G399)&lt;&gt;"","Y",""))</f>
        <v>Y</v>
      </c>
      <c r="K399" t="str">
        <f>IF(G399="Constant","N",IF(J399="Y","Y",""))</f>
        <v>Y</v>
      </c>
    </row>
    <row r="400" spans="2:11" hidden="1" x14ac:dyDescent="0.25">
      <c r="B400" t="s">
        <v>57</v>
      </c>
      <c r="C400" t="s">
        <v>787</v>
      </c>
      <c r="D400" t="s">
        <v>788</v>
      </c>
      <c r="E400" t="s">
        <v>400</v>
      </c>
      <c r="F400" t="s">
        <v>428</v>
      </c>
      <c r="G400" t="s">
        <v>429</v>
      </c>
      <c r="H400" t="str">
        <f>IF(G400="Local Date and Hour","Start Time of Interval",IF(OR(G400="Additional Info",G400="ID"),"Attribute", IF(G400="Constant","Constant",IF(OR(G400="Counter",G400="Incremental/Decremental"),"Counter",""))))</f>
        <v>Counter</v>
      </c>
      <c r="I400" t="str">
        <f>VLOOKUP(B400,'3. Data Sources'!$B$4:$E$5002,4,0)</f>
        <v>Y</v>
      </c>
      <c r="J400" t="str">
        <f>IF(OR(G400="Not Map",G400="Sequential"),"N",IF(TRIM(G400)&lt;&gt;"","Y",""))</f>
        <v>Y</v>
      </c>
      <c r="K400" t="str">
        <f>IF(G400="Constant","N",IF(J400="Y","Y",""))</f>
        <v>Y</v>
      </c>
    </row>
    <row r="401" spans="2:11" hidden="1" x14ac:dyDescent="0.25">
      <c r="B401" t="s">
        <v>57</v>
      </c>
      <c r="C401" t="s">
        <v>789</v>
      </c>
      <c r="D401" t="s">
        <v>790</v>
      </c>
      <c r="E401" t="s">
        <v>400</v>
      </c>
      <c r="F401" t="s">
        <v>428</v>
      </c>
      <c r="G401" t="s">
        <v>429</v>
      </c>
      <c r="H401" t="str">
        <f>IF(G401="Local Date and Hour","Start Time of Interval",IF(OR(G401="Additional Info",G401="ID"),"Attribute", IF(G401="Constant","Constant",IF(OR(G401="Counter",G401="Incremental/Decremental"),"Counter",""))))</f>
        <v>Counter</v>
      </c>
      <c r="I401" t="str">
        <f>VLOOKUP(B401,'3. Data Sources'!$B$4:$E$5002,4,0)</f>
        <v>Y</v>
      </c>
      <c r="J401" t="str">
        <f>IF(OR(G401="Not Map",G401="Sequential"),"N",IF(TRIM(G401)&lt;&gt;"","Y",""))</f>
        <v>Y</v>
      </c>
      <c r="K401" t="str">
        <f>IF(G401="Constant","N",IF(J401="Y","Y",""))</f>
        <v>Y</v>
      </c>
    </row>
    <row r="402" spans="2:11" hidden="1" x14ac:dyDescent="0.25">
      <c r="B402" t="s">
        <v>57</v>
      </c>
      <c r="C402" t="s">
        <v>791</v>
      </c>
      <c r="D402" t="s">
        <v>792</v>
      </c>
      <c r="E402" t="s">
        <v>400</v>
      </c>
      <c r="F402" t="s">
        <v>428</v>
      </c>
      <c r="G402" t="s">
        <v>429</v>
      </c>
      <c r="H402" t="str">
        <f>IF(G402="Local Date and Hour","Start Time of Interval",IF(OR(G402="Additional Info",G402="ID"),"Attribute", IF(G402="Constant","Constant",IF(OR(G402="Counter",G402="Incremental/Decremental"),"Counter",""))))</f>
        <v>Counter</v>
      </c>
      <c r="I402" t="str">
        <f>VLOOKUP(B402,'3. Data Sources'!$B$4:$E$5002,4,0)</f>
        <v>Y</v>
      </c>
      <c r="J402" t="str">
        <f>IF(OR(G402="Not Map",G402="Sequential"),"N",IF(TRIM(G402)&lt;&gt;"","Y",""))</f>
        <v>Y</v>
      </c>
      <c r="K402" t="str">
        <f>IF(G402="Constant","N",IF(J402="Y","Y",""))</f>
        <v>Y</v>
      </c>
    </row>
    <row r="403" spans="2:11" hidden="1" x14ac:dyDescent="0.25">
      <c r="B403" t="s">
        <v>57</v>
      </c>
      <c r="C403" t="s">
        <v>793</v>
      </c>
      <c r="D403" t="s">
        <v>794</v>
      </c>
      <c r="E403" t="s">
        <v>400</v>
      </c>
      <c r="F403" t="s">
        <v>428</v>
      </c>
      <c r="G403" t="s">
        <v>429</v>
      </c>
      <c r="H403" t="str">
        <f>IF(G403="Local Date and Hour","Start Time of Interval",IF(OR(G403="Additional Info",G403="ID"),"Attribute", IF(G403="Constant","Constant",IF(OR(G403="Counter",G403="Incremental/Decremental"),"Counter",""))))</f>
        <v>Counter</v>
      </c>
      <c r="I403" t="str">
        <f>VLOOKUP(B403,'3. Data Sources'!$B$4:$E$5002,4,0)</f>
        <v>Y</v>
      </c>
      <c r="J403" t="str">
        <f>IF(OR(G403="Not Map",G403="Sequential"),"N",IF(TRIM(G403)&lt;&gt;"","Y",""))</f>
        <v>Y</v>
      </c>
      <c r="K403" t="str">
        <f>IF(G403="Constant","N",IF(J403="Y","Y",""))</f>
        <v>Y</v>
      </c>
    </row>
    <row r="404" spans="2:11" hidden="1" x14ac:dyDescent="0.25">
      <c r="B404" t="s">
        <v>57</v>
      </c>
      <c r="C404" t="s">
        <v>795</v>
      </c>
      <c r="D404" t="s">
        <v>796</v>
      </c>
      <c r="E404" t="s">
        <v>400</v>
      </c>
      <c r="F404" t="s">
        <v>428</v>
      </c>
      <c r="G404" t="s">
        <v>429</v>
      </c>
      <c r="H404" t="str">
        <f>IF(G404="Local Date and Hour","Start Time of Interval",IF(OR(G404="Additional Info",G404="ID"),"Attribute", IF(G404="Constant","Constant",IF(OR(G404="Counter",G404="Incremental/Decremental"),"Counter",""))))</f>
        <v>Counter</v>
      </c>
      <c r="I404" t="str">
        <f>VLOOKUP(B404,'3. Data Sources'!$B$4:$E$5002,4,0)</f>
        <v>Y</v>
      </c>
      <c r="J404" t="str">
        <f>IF(OR(G404="Not Map",G404="Sequential"),"N",IF(TRIM(G404)&lt;&gt;"","Y",""))</f>
        <v>Y</v>
      </c>
      <c r="K404" t="str">
        <f>IF(G404="Constant","N",IF(J404="Y","Y",""))</f>
        <v>Y</v>
      </c>
    </row>
    <row r="405" spans="2:11" hidden="1" x14ac:dyDescent="0.25">
      <c r="B405" t="s">
        <v>57</v>
      </c>
      <c r="C405" t="s">
        <v>797</v>
      </c>
      <c r="D405" t="s">
        <v>798</v>
      </c>
      <c r="E405" t="s">
        <v>400</v>
      </c>
      <c r="F405" t="s">
        <v>428</v>
      </c>
      <c r="G405" t="s">
        <v>429</v>
      </c>
      <c r="H405" t="str">
        <f>IF(G405="Local Date and Hour","Start Time of Interval",IF(OR(G405="Additional Info",G405="ID"),"Attribute", IF(G405="Constant","Constant",IF(OR(G405="Counter",G405="Incremental/Decremental"),"Counter",""))))</f>
        <v>Counter</v>
      </c>
      <c r="I405" t="str">
        <f>VLOOKUP(B405,'3. Data Sources'!$B$4:$E$5002,4,0)</f>
        <v>Y</v>
      </c>
      <c r="J405" t="str">
        <f>IF(OR(G405="Not Map",G405="Sequential"),"N",IF(TRIM(G405)&lt;&gt;"","Y",""))</f>
        <v>Y</v>
      </c>
      <c r="K405" t="str">
        <f>IF(G405="Constant","N",IF(J405="Y","Y",""))</f>
        <v>Y</v>
      </c>
    </row>
    <row r="406" spans="2:11" hidden="1" x14ac:dyDescent="0.25">
      <c r="B406" t="s">
        <v>57</v>
      </c>
      <c r="C406" t="s">
        <v>799</v>
      </c>
      <c r="D406" t="s">
        <v>800</v>
      </c>
      <c r="E406" t="s">
        <v>400</v>
      </c>
      <c r="F406" t="s">
        <v>428</v>
      </c>
      <c r="G406" t="s">
        <v>429</v>
      </c>
      <c r="H406" t="str">
        <f>IF(G406="Local Date and Hour","Start Time of Interval",IF(OR(G406="Additional Info",G406="ID"),"Attribute", IF(G406="Constant","Constant",IF(OR(G406="Counter",G406="Incremental/Decremental"),"Counter",""))))</f>
        <v>Counter</v>
      </c>
      <c r="I406" t="str">
        <f>VLOOKUP(B406,'3. Data Sources'!$B$4:$E$5002,4,0)</f>
        <v>Y</v>
      </c>
      <c r="J406" t="str">
        <f>IF(OR(G406="Not Map",G406="Sequential"),"N",IF(TRIM(G406)&lt;&gt;"","Y",""))</f>
        <v>Y</v>
      </c>
      <c r="K406" t="str">
        <f>IF(G406="Constant","N",IF(J406="Y","Y",""))</f>
        <v>Y</v>
      </c>
    </row>
    <row r="407" spans="2:11" hidden="1" x14ac:dyDescent="0.25">
      <c r="B407" t="s">
        <v>57</v>
      </c>
      <c r="C407" t="s">
        <v>801</v>
      </c>
      <c r="D407" t="s">
        <v>802</v>
      </c>
      <c r="E407" t="s">
        <v>400</v>
      </c>
      <c r="F407" t="s">
        <v>428</v>
      </c>
      <c r="G407" t="s">
        <v>429</v>
      </c>
      <c r="H407" t="str">
        <f>IF(G407="Local Date and Hour","Start Time of Interval",IF(OR(G407="Additional Info",G407="ID"),"Attribute", IF(G407="Constant","Constant",IF(OR(G407="Counter",G407="Incremental/Decremental"),"Counter",""))))</f>
        <v>Counter</v>
      </c>
      <c r="I407" t="str">
        <f>VLOOKUP(B407,'3. Data Sources'!$B$4:$E$5002,4,0)</f>
        <v>Y</v>
      </c>
      <c r="J407" t="str">
        <f>IF(OR(G407="Not Map",G407="Sequential"),"N",IF(TRIM(G407)&lt;&gt;"","Y",""))</f>
        <v>Y</v>
      </c>
      <c r="K407" t="str">
        <f>IF(G407="Constant","N",IF(J407="Y","Y",""))</f>
        <v>Y</v>
      </c>
    </row>
    <row r="408" spans="2:11" hidden="1" x14ac:dyDescent="0.25">
      <c r="B408" t="s">
        <v>57</v>
      </c>
      <c r="C408" t="s">
        <v>803</v>
      </c>
      <c r="D408" t="s">
        <v>804</v>
      </c>
      <c r="E408" t="s">
        <v>400</v>
      </c>
      <c r="F408" t="s">
        <v>428</v>
      </c>
      <c r="G408" t="s">
        <v>429</v>
      </c>
      <c r="H408" t="str">
        <f>IF(G408="Local Date and Hour","Start Time of Interval",IF(OR(G408="Additional Info",G408="ID"),"Attribute", IF(G408="Constant","Constant",IF(OR(G408="Counter",G408="Incremental/Decremental"),"Counter",""))))</f>
        <v>Counter</v>
      </c>
      <c r="I408" t="str">
        <f>VLOOKUP(B408,'3. Data Sources'!$B$4:$E$5002,4,0)</f>
        <v>Y</v>
      </c>
      <c r="J408" t="str">
        <f>IF(OR(G408="Not Map",G408="Sequential"),"N",IF(TRIM(G408)&lt;&gt;"","Y",""))</f>
        <v>Y</v>
      </c>
      <c r="K408" t="str">
        <f>IF(G408="Constant","N",IF(J408="Y","Y",""))</f>
        <v>Y</v>
      </c>
    </row>
    <row r="409" spans="2:11" hidden="1" x14ac:dyDescent="0.25">
      <c r="B409" t="s">
        <v>57</v>
      </c>
      <c r="C409" t="s">
        <v>805</v>
      </c>
      <c r="D409" t="s">
        <v>806</v>
      </c>
      <c r="E409" t="s">
        <v>400</v>
      </c>
      <c r="F409" t="s">
        <v>428</v>
      </c>
      <c r="G409" t="s">
        <v>429</v>
      </c>
      <c r="H409" t="str">
        <f>IF(G409="Local Date and Hour","Start Time of Interval",IF(OR(G409="Additional Info",G409="ID"),"Attribute", IF(G409="Constant","Constant",IF(OR(G409="Counter",G409="Incremental/Decremental"),"Counter",""))))</f>
        <v>Counter</v>
      </c>
      <c r="I409" t="str">
        <f>VLOOKUP(B409,'3. Data Sources'!$B$4:$E$5002,4,0)</f>
        <v>Y</v>
      </c>
      <c r="J409" t="str">
        <f>IF(OR(G409="Not Map",G409="Sequential"),"N",IF(TRIM(G409)&lt;&gt;"","Y",""))</f>
        <v>Y</v>
      </c>
      <c r="K409" t="str">
        <f>IF(G409="Constant","N",IF(J409="Y","Y",""))</f>
        <v>Y</v>
      </c>
    </row>
    <row r="410" spans="2:11" hidden="1" x14ac:dyDescent="0.25">
      <c r="B410" t="s">
        <v>57</v>
      </c>
      <c r="C410" t="s">
        <v>807</v>
      </c>
      <c r="D410" t="s">
        <v>808</v>
      </c>
      <c r="E410" t="s">
        <v>400</v>
      </c>
      <c r="F410" t="s">
        <v>428</v>
      </c>
      <c r="G410" t="s">
        <v>429</v>
      </c>
      <c r="H410" t="str">
        <f>IF(G410="Local Date and Hour","Start Time of Interval",IF(OR(G410="Additional Info",G410="ID"),"Attribute", IF(G410="Constant","Constant",IF(OR(G410="Counter",G410="Incremental/Decremental"),"Counter",""))))</f>
        <v>Counter</v>
      </c>
      <c r="I410" t="str">
        <f>VLOOKUP(B410,'3. Data Sources'!$B$4:$E$5002,4,0)</f>
        <v>Y</v>
      </c>
      <c r="J410" t="str">
        <f>IF(OR(G410="Not Map",G410="Sequential"),"N",IF(TRIM(G410)&lt;&gt;"","Y",""))</f>
        <v>Y</v>
      </c>
      <c r="K410" t="str">
        <f>IF(G410="Constant","N",IF(J410="Y","Y",""))</f>
        <v>Y</v>
      </c>
    </row>
    <row r="411" spans="2:11" hidden="1" x14ac:dyDescent="0.25">
      <c r="B411" t="s">
        <v>57</v>
      </c>
      <c r="C411" t="s">
        <v>809</v>
      </c>
      <c r="D411" t="s">
        <v>810</v>
      </c>
      <c r="E411" t="s">
        <v>400</v>
      </c>
      <c r="F411" t="s">
        <v>428</v>
      </c>
      <c r="G411" t="s">
        <v>429</v>
      </c>
      <c r="H411" t="str">
        <f>IF(G411="Local Date and Hour","Start Time of Interval",IF(OR(G411="Additional Info",G411="ID"),"Attribute", IF(G411="Constant","Constant",IF(OR(G411="Counter",G411="Incremental/Decremental"),"Counter",""))))</f>
        <v>Counter</v>
      </c>
      <c r="I411" t="str">
        <f>VLOOKUP(B411,'3. Data Sources'!$B$4:$E$5002,4,0)</f>
        <v>Y</v>
      </c>
      <c r="J411" t="str">
        <f>IF(OR(G411="Not Map",G411="Sequential"),"N",IF(TRIM(G411)&lt;&gt;"","Y",""))</f>
        <v>Y</v>
      </c>
      <c r="K411" t="str">
        <f>IF(G411="Constant","N",IF(J411="Y","Y",""))</f>
        <v>Y</v>
      </c>
    </row>
    <row r="412" spans="2:11" hidden="1" x14ac:dyDescent="0.25">
      <c r="B412" t="s">
        <v>57</v>
      </c>
      <c r="C412" t="s">
        <v>811</v>
      </c>
      <c r="D412" t="s">
        <v>812</v>
      </c>
      <c r="E412" t="s">
        <v>400</v>
      </c>
      <c r="F412" t="s">
        <v>428</v>
      </c>
      <c r="G412" t="s">
        <v>429</v>
      </c>
      <c r="H412" t="str">
        <f>IF(G412="Local Date and Hour","Start Time of Interval",IF(OR(G412="Additional Info",G412="ID"),"Attribute", IF(G412="Constant","Constant",IF(OR(G412="Counter",G412="Incremental/Decremental"),"Counter",""))))</f>
        <v>Counter</v>
      </c>
      <c r="I412" t="str">
        <f>VLOOKUP(B412,'3. Data Sources'!$B$4:$E$5002,4,0)</f>
        <v>Y</v>
      </c>
      <c r="J412" t="str">
        <f>IF(OR(G412="Not Map",G412="Sequential"),"N",IF(TRIM(G412)&lt;&gt;"","Y",""))</f>
        <v>Y</v>
      </c>
      <c r="K412" t="str">
        <f>IF(G412="Constant","N",IF(J412="Y","Y",""))</f>
        <v>Y</v>
      </c>
    </row>
    <row r="413" spans="2:11" hidden="1" x14ac:dyDescent="0.25">
      <c r="B413" t="s">
        <v>57</v>
      </c>
      <c r="C413" t="s">
        <v>813</v>
      </c>
      <c r="D413" t="s">
        <v>814</v>
      </c>
      <c r="E413" t="s">
        <v>400</v>
      </c>
      <c r="F413" t="s">
        <v>428</v>
      </c>
      <c r="G413" t="s">
        <v>429</v>
      </c>
      <c r="H413" t="str">
        <f>IF(G413="Local Date and Hour","Start Time of Interval",IF(OR(G413="Additional Info",G413="ID"),"Attribute", IF(G413="Constant","Constant",IF(OR(G413="Counter",G413="Incremental/Decremental"),"Counter",""))))</f>
        <v>Counter</v>
      </c>
      <c r="I413" t="str">
        <f>VLOOKUP(B413,'3. Data Sources'!$B$4:$E$5002,4,0)</f>
        <v>Y</v>
      </c>
      <c r="J413" t="str">
        <f>IF(OR(G413="Not Map",G413="Sequential"),"N",IF(TRIM(G413)&lt;&gt;"","Y",""))</f>
        <v>Y</v>
      </c>
      <c r="K413" t="str">
        <f>IF(G413="Constant","N",IF(J413="Y","Y",""))</f>
        <v>Y</v>
      </c>
    </row>
    <row r="414" spans="2:11" hidden="1" x14ac:dyDescent="0.25">
      <c r="B414" t="s">
        <v>57</v>
      </c>
      <c r="C414" t="s">
        <v>815</v>
      </c>
      <c r="D414" t="s">
        <v>816</v>
      </c>
      <c r="E414" t="s">
        <v>400</v>
      </c>
      <c r="F414" t="s">
        <v>428</v>
      </c>
      <c r="G414" t="s">
        <v>429</v>
      </c>
      <c r="H414" t="str">
        <f>IF(G414="Local Date and Hour","Start Time of Interval",IF(OR(G414="Additional Info",G414="ID"),"Attribute", IF(G414="Constant","Constant",IF(OR(G414="Counter",G414="Incremental/Decremental"),"Counter",""))))</f>
        <v>Counter</v>
      </c>
      <c r="I414" t="str">
        <f>VLOOKUP(B414,'3. Data Sources'!$B$4:$E$5002,4,0)</f>
        <v>Y</v>
      </c>
      <c r="J414" t="str">
        <f>IF(OR(G414="Not Map",G414="Sequential"),"N",IF(TRIM(G414)&lt;&gt;"","Y",""))</f>
        <v>Y</v>
      </c>
      <c r="K414" t="str">
        <f>IF(G414="Constant","N",IF(J414="Y","Y",""))</f>
        <v>Y</v>
      </c>
    </row>
    <row r="415" spans="2:11" hidden="1" x14ac:dyDescent="0.25">
      <c r="B415" t="s">
        <v>57</v>
      </c>
      <c r="C415" t="s">
        <v>817</v>
      </c>
      <c r="D415" t="s">
        <v>818</v>
      </c>
      <c r="E415" t="s">
        <v>400</v>
      </c>
      <c r="F415" t="s">
        <v>428</v>
      </c>
      <c r="G415" t="s">
        <v>429</v>
      </c>
      <c r="H415" t="str">
        <f>IF(G415="Local Date and Hour","Start Time of Interval",IF(OR(G415="Additional Info",G415="ID"),"Attribute", IF(G415="Constant","Constant",IF(OR(G415="Counter",G415="Incremental/Decremental"),"Counter",""))))</f>
        <v>Counter</v>
      </c>
      <c r="I415" t="str">
        <f>VLOOKUP(B415,'3. Data Sources'!$B$4:$E$5002,4,0)</f>
        <v>Y</v>
      </c>
      <c r="J415" t="str">
        <f>IF(OR(G415="Not Map",G415="Sequential"),"N",IF(TRIM(G415)&lt;&gt;"","Y",""))</f>
        <v>Y</v>
      </c>
      <c r="K415" t="str">
        <f>IF(G415="Constant","N",IF(J415="Y","Y",""))</f>
        <v>Y</v>
      </c>
    </row>
    <row r="416" spans="2:11" hidden="1" x14ac:dyDescent="0.25">
      <c r="B416" t="s">
        <v>57</v>
      </c>
      <c r="C416" t="s">
        <v>819</v>
      </c>
      <c r="D416" t="s">
        <v>820</v>
      </c>
      <c r="E416" t="s">
        <v>400</v>
      </c>
      <c r="F416" t="s">
        <v>428</v>
      </c>
      <c r="G416" t="s">
        <v>429</v>
      </c>
      <c r="H416" t="str">
        <f>IF(G416="Local Date and Hour","Start Time of Interval",IF(OR(G416="Additional Info",G416="ID"),"Attribute", IF(G416="Constant","Constant",IF(OR(G416="Counter",G416="Incremental/Decremental"),"Counter",""))))</f>
        <v>Counter</v>
      </c>
      <c r="I416" t="str">
        <f>VLOOKUP(B416,'3. Data Sources'!$B$4:$E$5002,4,0)</f>
        <v>Y</v>
      </c>
      <c r="J416" t="str">
        <f>IF(OR(G416="Not Map",G416="Sequential"),"N",IF(TRIM(G416)&lt;&gt;"","Y",""))</f>
        <v>Y</v>
      </c>
      <c r="K416" t="str">
        <f>IF(G416="Constant","N",IF(J416="Y","Y",""))</f>
        <v>Y</v>
      </c>
    </row>
    <row r="417" spans="2:12" hidden="1" x14ac:dyDescent="0.25">
      <c r="B417" t="s">
        <v>57</v>
      </c>
      <c r="C417" t="s">
        <v>821</v>
      </c>
      <c r="D417" t="s">
        <v>822</v>
      </c>
      <c r="E417" t="s">
        <v>400</v>
      </c>
      <c r="F417" t="s">
        <v>428</v>
      </c>
      <c r="G417" t="s">
        <v>429</v>
      </c>
      <c r="H417" t="str">
        <f>IF(G417="Local Date and Hour","Start Time of Interval",IF(OR(G417="Additional Info",G417="ID"),"Attribute", IF(G417="Constant","Constant",IF(OR(G417="Counter",G417="Incremental/Decremental"),"Counter",""))))</f>
        <v>Counter</v>
      </c>
      <c r="I417" t="str">
        <f>VLOOKUP(B417,'3. Data Sources'!$B$4:$E$5002,4,0)</f>
        <v>Y</v>
      </c>
      <c r="J417" t="str">
        <f>IF(OR(G417="Not Map",G417="Sequential"),"N",IF(TRIM(G417)&lt;&gt;"","Y",""))</f>
        <v>Y</v>
      </c>
      <c r="K417" t="str">
        <f>IF(G417="Constant","N",IF(J417="Y","Y",""))</f>
        <v>Y</v>
      </c>
    </row>
    <row r="418" spans="2:12" hidden="1" x14ac:dyDescent="0.25">
      <c r="B418" t="s">
        <v>57</v>
      </c>
      <c r="C418" t="s">
        <v>823</v>
      </c>
      <c r="D418" t="s">
        <v>824</v>
      </c>
      <c r="E418" t="s">
        <v>400</v>
      </c>
      <c r="F418" t="s">
        <v>428</v>
      </c>
      <c r="G418" t="s">
        <v>429</v>
      </c>
      <c r="H418" t="str">
        <f>IF(G418="Local Date and Hour","Start Time of Interval",IF(OR(G418="Additional Info",G418="ID"),"Attribute", IF(G418="Constant","Constant",IF(OR(G418="Counter",G418="Incremental/Decremental"),"Counter",""))))</f>
        <v>Counter</v>
      </c>
      <c r="I418" t="str">
        <f>VLOOKUP(B418,'3. Data Sources'!$B$4:$E$5002,4,0)</f>
        <v>Y</v>
      </c>
      <c r="J418" t="str">
        <f>IF(OR(G418="Not Map",G418="Sequential"),"N",IF(TRIM(G418)&lt;&gt;"","Y",""))</f>
        <v>Y</v>
      </c>
      <c r="K418" t="str">
        <f>IF(G418="Constant","N",IF(J418="Y","Y",""))</f>
        <v>Y</v>
      </c>
    </row>
    <row r="419" spans="2:12" hidden="1" x14ac:dyDescent="0.25">
      <c r="B419" t="s">
        <v>57</v>
      </c>
      <c r="C419" t="s">
        <v>825</v>
      </c>
      <c r="D419" t="s">
        <v>826</v>
      </c>
      <c r="E419" t="s">
        <v>400</v>
      </c>
      <c r="F419" t="s">
        <v>428</v>
      </c>
      <c r="G419" t="s">
        <v>429</v>
      </c>
      <c r="H419" t="str">
        <f>IF(G419="Local Date and Hour","Start Time of Interval",IF(OR(G419="Additional Info",G419="ID"),"Attribute", IF(G419="Constant","Constant",IF(OR(G419="Counter",G419="Incremental/Decremental"),"Counter",""))))</f>
        <v>Counter</v>
      </c>
      <c r="I419" t="str">
        <f>VLOOKUP(B419,'3. Data Sources'!$B$4:$E$5002,4,0)</f>
        <v>Y</v>
      </c>
      <c r="J419" t="str">
        <f>IF(OR(G419="Not Map",G419="Sequential"),"N",IF(TRIM(G419)&lt;&gt;"","Y",""))</f>
        <v>Y</v>
      </c>
      <c r="K419" t="str">
        <f>IF(G419="Constant","N",IF(J419="Y","Y",""))</f>
        <v>Y</v>
      </c>
    </row>
    <row r="420" spans="2:12" hidden="1" x14ac:dyDescent="0.25">
      <c r="B420" t="s">
        <v>57</v>
      </c>
      <c r="C420" t="s">
        <v>827</v>
      </c>
      <c r="D420" t="s">
        <v>828</v>
      </c>
      <c r="E420" t="s">
        <v>400</v>
      </c>
      <c r="F420" t="s">
        <v>428</v>
      </c>
      <c r="G420" t="s">
        <v>429</v>
      </c>
      <c r="H420" t="str">
        <f>IF(G420="Local Date and Hour","Start Time of Interval",IF(OR(G420="Additional Info",G420="ID"),"Attribute", IF(G420="Constant","Constant",IF(OR(G420="Counter",G420="Incremental/Decremental"),"Counter",""))))</f>
        <v>Counter</v>
      </c>
      <c r="I420" t="str">
        <f>VLOOKUP(B420,'3. Data Sources'!$B$4:$E$5002,4,0)</f>
        <v>Y</v>
      </c>
      <c r="J420" t="str">
        <f>IF(OR(G420="Not Map",G420="Sequential"),"N",IF(TRIM(G420)&lt;&gt;"","Y",""))</f>
        <v>Y</v>
      </c>
      <c r="K420" t="str">
        <f>IF(G420="Constant","N",IF(J420="Y","Y",""))</f>
        <v>Y</v>
      </c>
    </row>
    <row r="421" spans="2:12" hidden="1" x14ac:dyDescent="0.25">
      <c r="B421" t="s">
        <v>57</v>
      </c>
      <c r="C421" t="s">
        <v>829</v>
      </c>
      <c r="D421" t="s">
        <v>830</v>
      </c>
      <c r="E421" t="s">
        <v>400</v>
      </c>
      <c r="F421" t="s">
        <v>428</v>
      </c>
      <c r="G421" t="s">
        <v>429</v>
      </c>
      <c r="H421" t="str">
        <f>IF(G421="Local Date and Hour","Start Time of Interval",IF(OR(G421="Additional Info",G421="ID"),"Attribute", IF(G421="Constant","Constant",IF(OR(G421="Counter",G421="Incremental/Decremental"),"Counter",""))))</f>
        <v>Counter</v>
      </c>
      <c r="I421" t="str">
        <f>VLOOKUP(B421,'3. Data Sources'!$B$4:$E$5002,4,0)</f>
        <v>Y</v>
      </c>
      <c r="J421" t="str">
        <f>IF(OR(G421="Not Map",G421="Sequential"),"N",IF(TRIM(G421)&lt;&gt;"","Y",""))</f>
        <v>Y</v>
      </c>
      <c r="K421" t="str">
        <f>IF(G421="Constant","N",IF(J421="Y","Y",""))</f>
        <v>Y</v>
      </c>
    </row>
    <row r="422" spans="2:12" hidden="1" x14ac:dyDescent="0.25">
      <c r="B422" t="s">
        <v>57</v>
      </c>
      <c r="C422" t="s">
        <v>831</v>
      </c>
      <c r="D422" t="s">
        <v>832</v>
      </c>
      <c r="E422" t="s">
        <v>400</v>
      </c>
      <c r="F422" t="s">
        <v>428</v>
      </c>
      <c r="G422" t="s">
        <v>429</v>
      </c>
      <c r="H422" t="str">
        <f>IF(G422="Local Date and Hour","Start Time of Interval",IF(OR(G422="Additional Info",G422="ID"),"Attribute", IF(G422="Constant","Constant",IF(OR(G422="Counter",G422="Incremental/Decremental"),"Counter",""))))</f>
        <v>Counter</v>
      </c>
      <c r="I422" t="str">
        <f>VLOOKUP(B422,'3. Data Sources'!$B$4:$E$5002,4,0)</f>
        <v>Y</v>
      </c>
      <c r="J422" t="str">
        <f>IF(OR(G422="Not Map",G422="Sequential"),"N",IF(TRIM(G422)&lt;&gt;"","Y",""))</f>
        <v>Y</v>
      </c>
      <c r="K422" t="str">
        <f>IF(G422="Constant","N",IF(J422="Y","Y",""))</f>
        <v>Y</v>
      </c>
    </row>
    <row r="423" spans="2:12" hidden="1" x14ac:dyDescent="0.25">
      <c r="B423" t="s">
        <v>57</v>
      </c>
      <c r="C423" t="s">
        <v>833</v>
      </c>
      <c r="D423" t="s">
        <v>834</v>
      </c>
      <c r="E423" t="s">
        <v>400</v>
      </c>
      <c r="F423" t="s">
        <v>428</v>
      </c>
      <c r="G423" t="s">
        <v>429</v>
      </c>
      <c r="H423" t="str">
        <f>IF(G423="Local Date and Hour","Start Time of Interval",IF(OR(G423="Additional Info",G423="ID"),"Attribute", IF(G423="Constant","Constant",IF(OR(G423="Counter",G423="Incremental/Decremental"),"Counter",""))))</f>
        <v>Counter</v>
      </c>
      <c r="I423" t="str">
        <f>VLOOKUP(B423,'3. Data Sources'!$B$4:$E$5002,4,0)</f>
        <v>Y</v>
      </c>
      <c r="J423" t="str">
        <f>IF(OR(G423="Not Map",G423="Sequential"),"N",IF(TRIM(G423)&lt;&gt;"","Y",""))</f>
        <v>Y</v>
      </c>
      <c r="K423" t="str">
        <f>IF(G423="Constant","N",IF(J423="Y","Y",""))</f>
        <v>Y</v>
      </c>
    </row>
    <row r="424" spans="2:12" hidden="1" x14ac:dyDescent="0.25">
      <c r="B424" t="s">
        <v>57</v>
      </c>
      <c r="C424" t="s">
        <v>835</v>
      </c>
      <c r="D424" t="s">
        <v>836</v>
      </c>
      <c r="E424" t="s">
        <v>400</v>
      </c>
      <c r="F424" t="s">
        <v>428</v>
      </c>
      <c r="G424" t="s">
        <v>429</v>
      </c>
      <c r="H424" t="str">
        <f>IF(G424="Local Date and Hour","Start Time of Interval",IF(OR(G424="Additional Info",G424="ID"),"Attribute", IF(G424="Constant","Constant",IF(OR(G424="Counter",G424="Incremental/Decremental"),"Counter",""))))</f>
        <v>Counter</v>
      </c>
      <c r="I424" t="str">
        <f>VLOOKUP(B424,'3. Data Sources'!$B$4:$E$5002,4,0)</f>
        <v>Y</v>
      </c>
      <c r="J424" t="str">
        <f>IF(OR(G424="Not Map",G424="Sequential"),"N",IF(TRIM(G424)&lt;&gt;"","Y",""))</f>
        <v>Y</v>
      </c>
      <c r="K424" t="str">
        <f>IF(G424="Constant","N",IF(J424="Y","Y",""))</f>
        <v>Y</v>
      </c>
    </row>
    <row r="425" spans="2:12" hidden="1" x14ac:dyDescent="0.25">
      <c r="B425" t="s">
        <v>57</v>
      </c>
      <c r="C425" t="s">
        <v>837</v>
      </c>
      <c r="D425" t="s">
        <v>838</v>
      </c>
      <c r="E425" t="s">
        <v>400</v>
      </c>
      <c r="F425" t="s">
        <v>428</v>
      </c>
      <c r="G425" t="s">
        <v>429</v>
      </c>
      <c r="H425" t="str">
        <f>IF(G425="Local Date and Hour","Start Time of Interval",IF(OR(G425="Additional Info",G425="ID"),"Attribute", IF(G425="Constant","Constant",IF(OR(G425="Counter",G425="Incremental/Decremental"),"Counter",""))))</f>
        <v>Counter</v>
      </c>
      <c r="I425" t="str">
        <f>VLOOKUP(B425,'3. Data Sources'!$B$4:$E$5002,4,0)</f>
        <v>Y</v>
      </c>
      <c r="J425" t="str">
        <f>IF(OR(G425="Not Map",G425="Sequential"),"N",IF(TRIM(G425)&lt;&gt;"","Y",""))</f>
        <v>Y</v>
      </c>
      <c r="K425" t="str">
        <f>IF(G425="Constant","N",IF(J425="Y","Y",""))</f>
        <v>Y</v>
      </c>
    </row>
    <row r="426" spans="2:12" hidden="1" x14ac:dyDescent="0.25">
      <c r="B426" t="s">
        <v>57</v>
      </c>
      <c r="C426" t="s">
        <v>839</v>
      </c>
      <c r="D426" t="s">
        <v>840</v>
      </c>
      <c r="E426" t="s">
        <v>400</v>
      </c>
      <c r="F426" t="s">
        <v>428</v>
      </c>
      <c r="G426" t="s">
        <v>429</v>
      </c>
      <c r="H426" t="str">
        <f>IF(G426="Local Date and Hour","Start Time of Interval",IF(OR(G426="Additional Info",G426="ID"),"Attribute", IF(G426="Constant","Constant",IF(OR(G426="Counter",G426="Incremental/Decremental"),"Counter",""))))</f>
        <v>Counter</v>
      </c>
      <c r="I426" t="str">
        <f>VLOOKUP(B426,'3. Data Sources'!$B$4:$E$5002,4,0)</f>
        <v>Y</v>
      </c>
      <c r="J426" t="str">
        <f>IF(OR(G426="Not Map",G426="Sequential"),"N",IF(TRIM(G426)&lt;&gt;"","Y",""))</f>
        <v>Y</v>
      </c>
      <c r="K426" t="str">
        <f>IF(G426="Constant","N",IF(J426="Y","Y",""))</f>
        <v>Y</v>
      </c>
    </row>
    <row r="427" spans="2:12" hidden="1" x14ac:dyDescent="0.25">
      <c r="B427" t="s">
        <v>57</v>
      </c>
      <c r="C427" t="s">
        <v>841</v>
      </c>
      <c r="D427" t="s">
        <v>842</v>
      </c>
      <c r="E427" t="s">
        <v>400</v>
      </c>
      <c r="F427" t="s">
        <v>428</v>
      </c>
      <c r="G427" t="s">
        <v>429</v>
      </c>
      <c r="H427" t="str">
        <f>IF(G427="Local Date and Hour","Start Time of Interval",IF(OR(G427="Additional Info",G427="ID"),"Attribute", IF(G427="Constant","Constant",IF(OR(G427="Counter",G427="Incremental/Decremental"),"Counter",""))))</f>
        <v>Counter</v>
      </c>
      <c r="I427" t="str">
        <f>VLOOKUP(B427,'3. Data Sources'!$B$4:$E$5002,4,0)</f>
        <v>Y</v>
      </c>
      <c r="J427" t="str">
        <f>IF(OR(G427="Not Map",G427="Sequential"),"N",IF(TRIM(G427)&lt;&gt;"","Y",""))</f>
        <v>Y</v>
      </c>
      <c r="K427" t="str">
        <f>IF(G427="Constant","N",IF(J427="Y","Y",""))</f>
        <v>Y</v>
      </c>
    </row>
    <row r="428" spans="2:12" hidden="1" x14ac:dyDescent="0.25">
      <c r="B428" t="s">
        <v>57</v>
      </c>
      <c r="C428" t="s">
        <v>843</v>
      </c>
      <c r="D428" t="s">
        <v>844</v>
      </c>
      <c r="E428" t="s">
        <v>400</v>
      </c>
      <c r="F428" t="s">
        <v>428</v>
      </c>
      <c r="G428" t="s">
        <v>429</v>
      </c>
      <c r="H428" t="str">
        <f>IF(G428="Local Date and Hour","Start Time of Interval",IF(OR(G428="Additional Info",G428="ID"),"Attribute", IF(G428="Constant","Constant",IF(OR(G428="Counter",G428="Incremental/Decremental"),"Counter",""))))</f>
        <v>Counter</v>
      </c>
      <c r="I428" t="str">
        <f>VLOOKUP(B428,'3. Data Sources'!$B$4:$E$5002,4,0)</f>
        <v>Y</v>
      </c>
      <c r="J428" t="str">
        <f>IF(OR(G428="Not Map",G428="Sequential"),"N",IF(TRIM(G428)&lt;&gt;"","Y",""))</f>
        <v>Y</v>
      </c>
      <c r="K428" t="str">
        <f>IF(G428="Constant","N",IF(J428="Y","Y",""))</f>
        <v>Y</v>
      </c>
    </row>
    <row r="429" spans="2:12" hidden="1" x14ac:dyDescent="0.25">
      <c r="B429" t="s">
        <v>57</v>
      </c>
      <c r="C429" t="s">
        <v>845</v>
      </c>
      <c r="D429" t="s">
        <v>846</v>
      </c>
      <c r="E429" t="s">
        <v>400</v>
      </c>
      <c r="F429" t="s">
        <v>428</v>
      </c>
      <c r="G429" t="s">
        <v>429</v>
      </c>
      <c r="H429" t="str">
        <f>IF(G429="Local Date and Hour","Start Time of Interval",IF(OR(G429="Additional Info",G429="ID"),"Attribute", IF(G429="Constant","Constant",IF(OR(G429="Counter",G429="Incremental/Decremental"),"Counter",""))))</f>
        <v>Counter</v>
      </c>
      <c r="I429" t="str">
        <f>VLOOKUP(B429,'3. Data Sources'!$B$4:$E$5002,4,0)</f>
        <v>Y</v>
      </c>
      <c r="J429" t="str">
        <f>IF(OR(G429="Not Map",G429="Sequential"),"N",IF(TRIM(G429)&lt;&gt;"","Y",""))</f>
        <v>Y</v>
      </c>
      <c r="K429" t="str">
        <f>IF(G429="Constant","N",IF(J429="Y","Y",""))</f>
        <v>Y</v>
      </c>
    </row>
    <row r="430" spans="2:12" hidden="1" x14ac:dyDescent="0.25">
      <c r="B430" t="s">
        <v>57</v>
      </c>
      <c r="C430" t="s">
        <v>847</v>
      </c>
      <c r="D430" t="s">
        <v>848</v>
      </c>
      <c r="E430" t="s">
        <v>400</v>
      </c>
      <c r="F430" t="s">
        <v>428</v>
      </c>
      <c r="G430" t="s">
        <v>429</v>
      </c>
      <c r="H430" t="str">
        <f>IF(G430="Local Date and Hour","Start Time of Interval",IF(OR(G430="Additional Info",G430="ID"),"Attribute", IF(G430="Constant","Constant",IF(OR(G430="Counter",G430="Incremental/Decremental"),"Counter",""))))</f>
        <v>Counter</v>
      </c>
      <c r="I430" t="str">
        <f>VLOOKUP(B430,'3. Data Sources'!$B$4:$E$5002,4,0)</f>
        <v>Y</v>
      </c>
      <c r="J430" t="str">
        <f>IF(OR(G430="Not Map",G430="Sequential"),"N",IF(TRIM(G430)&lt;&gt;"","Y",""))</f>
        <v>Y</v>
      </c>
      <c r="K430" t="str">
        <f>IF(G430="Constant","N",IF(J430="Y","Y",""))</f>
        <v>Y</v>
      </c>
    </row>
    <row r="431" spans="2:12" hidden="1" x14ac:dyDescent="0.25">
      <c r="B431" t="s">
        <v>57</v>
      </c>
      <c r="C431" t="s">
        <v>849</v>
      </c>
      <c r="D431" t="s">
        <v>850</v>
      </c>
      <c r="E431" t="s">
        <v>400</v>
      </c>
      <c r="F431" t="s">
        <v>428</v>
      </c>
      <c r="G431" t="s">
        <v>429</v>
      </c>
      <c r="H431" t="str">
        <f>IF(G431="Local Date and Hour","Start Time of Interval",IF(OR(G431="Additional Info",G431="ID"),"Attribute", IF(G431="Constant","Constant",IF(OR(G431="Counter",G431="Incremental/Decremental"),"Counter",""))))</f>
        <v>Counter</v>
      </c>
      <c r="I431" t="str">
        <f>VLOOKUP(B431,'3. Data Sources'!$B$4:$E$5002,4,0)</f>
        <v>Y</v>
      </c>
      <c r="J431" t="str">
        <f>IF(OR(G431="Not Map",G431="Sequential"),"N",IF(TRIM(G431)&lt;&gt;"","Y",""))</f>
        <v>Y</v>
      </c>
      <c r="K431" t="str">
        <f>IF(G431="Constant","N",IF(J431="Y","Y",""))</f>
        <v>Y</v>
      </c>
    </row>
    <row r="432" spans="2:12" hidden="1" x14ac:dyDescent="0.25">
      <c r="B432" t="s">
        <v>57</v>
      </c>
      <c r="C432" t="s">
        <v>250</v>
      </c>
      <c r="D432" t="s">
        <v>435</v>
      </c>
      <c r="E432" t="s">
        <v>400</v>
      </c>
      <c r="F432" t="s">
        <v>428</v>
      </c>
      <c r="G432" t="s">
        <v>429</v>
      </c>
      <c r="H432" t="str">
        <f>IF(G432="Local Date and Hour","Start Time of Interval",IF(OR(G432="Additional Info",G432="ID"),"Attribute", IF(G432="Constant","Constant",IF(OR(G432="Counter",G432="Incremental/Decremental"),"Counter",""))))</f>
        <v>Counter</v>
      </c>
      <c r="I432" t="str">
        <f>VLOOKUP(B432,'3. Data Sources'!$B$4:$E$5002,4,0)</f>
        <v>Y</v>
      </c>
      <c r="J432" t="str">
        <f>IF(OR(G432="Not Map",G432="Sequential"),"N",IF(TRIM(G432)&lt;&gt;"","Y",""))</f>
        <v>Y</v>
      </c>
      <c r="K432" t="str">
        <f>IF(G432="Constant","N",IF(J432="Y","Y",""))</f>
        <v>Y</v>
      </c>
      <c r="L432" t="s">
        <v>251</v>
      </c>
    </row>
    <row r="433" spans="2:13" hidden="1" x14ac:dyDescent="0.25">
      <c r="B433" t="s">
        <v>57</v>
      </c>
      <c r="C433" t="s">
        <v>252</v>
      </c>
      <c r="D433" t="s">
        <v>252</v>
      </c>
      <c r="E433" t="s">
        <v>394</v>
      </c>
      <c r="F433" t="s">
        <v>436</v>
      </c>
      <c r="G433" t="s">
        <v>417</v>
      </c>
      <c r="H433" t="s">
        <v>415</v>
      </c>
      <c r="I433" t="str">
        <f>VLOOKUP(B433,'3. Data Sources'!$B$4:$E$5002,4,0)</f>
        <v>Y</v>
      </c>
      <c r="J433" t="str">
        <f>IF(OR(G433="Not Map",G433="Sequential"),"N",IF(TRIM(G433)&lt;&gt;"","Y",""))</f>
        <v>N</v>
      </c>
      <c r="K433" t="str">
        <f>IF(G433="Constant","N",IF(J433="Y","Y",""))</f>
        <v/>
      </c>
      <c r="L433" t="s">
        <v>253</v>
      </c>
    </row>
    <row r="434" spans="2:13" hidden="1" x14ac:dyDescent="0.25">
      <c r="B434" t="s">
        <v>57</v>
      </c>
      <c r="C434" t="s">
        <v>254</v>
      </c>
      <c r="D434" t="s">
        <v>254</v>
      </c>
      <c r="E434" t="s">
        <v>418</v>
      </c>
      <c r="F434" t="s">
        <v>436</v>
      </c>
      <c r="G434" t="s">
        <v>419</v>
      </c>
      <c r="H434" t="str">
        <f>IF(G434="Local Date and Hour","Start Time of Interval",IF(OR(G434="Additional Info",G434="ID"),"Attribute", IF(G434="Constant","Constant",IF(OR(G434="Counter",G434="Incremental/Decremental"),"Counter",""))))</f>
        <v>Start Time of Interval</v>
      </c>
      <c r="I434" t="str">
        <f>VLOOKUP(B434,'3. Data Sources'!$B$4:$E$5002,4,0)</f>
        <v>Y</v>
      </c>
      <c r="J434" t="str">
        <f>IF(OR(G434="Not Map",G434="Sequential"),"N",IF(TRIM(G434)&lt;&gt;"","Y",""))</f>
        <v>Y</v>
      </c>
      <c r="K434" t="str">
        <f>IF(G434="Constant","N",IF(J434="Y","Y",""))</f>
        <v>Y</v>
      </c>
      <c r="L434" t="s">
        <v>255</v>
      </c>
    </row>
    <row r="435" spans="2:13" hidden="1" x14ac:dyDescent="0.25">
      <c r="B435" t="s">
        <v>59</v>
      </c>
      <c r="C435" t="s">
        <v>227</v>
      </c>
      <c r="D435" t="s">
        <v>227</v>
      </c>
      <c r="E435" t="s">
        <v>402</v>
      </c>
      <c r="F435" t="s">
        <v>395</v>
      </c>
      <c r="G435" t="s">
        <v>274</v>
      </c>
      <c r="H435" t="str">
        <f>IF(G435="Local Date and Hour","Start Time of Interval",IF(OR(G435="Additional Info",G435="ID"),"Attribute", IF(G435="Constant","Constant",IF(OR(G435="Counter",G435="Incremental/Decremental"),"Counter",""))))</f>
        <v>Constant</v>
      </c>
      <c r="I435" t="str">
        <f>VLOOKUP(B435,'3. Data Sources'!$B$4:$E$5002,4,0)</f>
        <v>Y</v>
      </c>
      <c r="J435" t="str">
        <f>IF(OR(G435="Not Map",G435="Sequential"),"N",IF(TRIM(G435)&lt;&gt;"","Y",""))</f>
        <v>Y</v>
      </c>
      <c r="K435" t="str">
        <f>IF(G435="Constant","N",IF(J435="Y","Y",""))</f>
        <v>N</v>
      </c>
      <c r="M435" t="s">
        <v>425</v>
      </c>
    </row>
    <row r="436" spans="2:13" hidden="1" x14ac:dyDescent="0.25">
      <c r="B436" t="s">
        <v>59</v>
      </c>
      <c r="C436" t="s">
        <v>228</v>
      </c>
      <c r="D436" t="s">
        <v>228</v>
      </c>
      <c r="E436" t="s">
        <v>402</v>
      </c>
      <c r="F436" t="s">
        <v>395</v>
      </c>
      <c r="G436" t="s">
        <v>274</v>
      </c>
      <c r="H436" t="str">
        <f>IF(G436="Local Date and Hour","Start Time of Interval",IF(OR(G436="Additional Info",G436="ID"),"Attribute", IF(G436="Constant","Constant",IF(OR(G436="Counter",G436="Incremental/Decremental"),"Counter",""))))</f>
        <v>Constant</v>
      </c>
      <c r="I436" t="str">
        <f>VLOOKUP(B436,'3. Data Sources'!$B$4:$E$5002,4,0)</f>
        <v>Y</v>
      </c>
      <c r="J436" t="str">
        <f>IF(OR(G436="Not Map",G436="Sequential"),"N",IF(TRIM(G436)&lt;&gt;"","Y",""))</f>
        <v>Y</v>
      </c>
      <c r="K436" t="str">
        <f>IF(G436="Constant","N",IF(J436="Y","Y",""))</f>
        <v>N</v>
      </c>
      <c r="M436" t="s">
        <v>12038</v>
      </c>
    </row>
    <row r="437" spans="2:13" hidden="1" x14ac:dyDescent="0.25">
      <c r="B437" t="s">
        <v>59</v>
      </c>
      <c r="C437" t="s">
        <v>201</v>
      </c>
      <c r="D437" t="s">
        <v>201</v>
      </c>
      <c r="E437" t="s">
        <v>420</v>
      </c>
      <c r="F437" t="s">
        <v>396</v>
      </c>
      <c r="G437" t="s">
        <v>396</v>
      </c>
      <c r="H437" t="str">
        <f>IF(G437="Local Date and Hour","Start Time of Interval",IF(OR(G437="Additional Info",G437="ID"),"Attribute", IF(G437="Constant","Constant",IF(OR(G437="Counter",G437="Incremental/Decremental"),"Counter",""))))</f>
        <v>Attribute</v>
      </c>
      <c r="I437" t="str">
        <f>VLOOKUP(B437,'3. Data Sources'!$B$4:$E$5002,4,0)</f>
        <v>Y</v>
      </c>
      <c r="J437" t="str">
        <f>IF(OR(G437="Not Map",G437="Sequential"),"N",IF(TRIM(G437)&lt;&gt;"","Y",""))</f>
        <v>Y</v>
      </c>
      <c r="K437" t="str">
        <f>IF(G437="Constant","N",IF(J437="Y","Y",""))</f>
        <v>Y</v>
      </c>
      <c r="L437" t="s">
        <v>666</v>
      </c>
    </row>
    <row r="438" spans="2:13" hidden="1" x14ac:dyDescent="0.25">
      <c r="B438" t="s">
        <v>59</v>
      </c>
      <c r="C438" t="s">
        <v>11883</v>
      </c>
      <c r="D438" t="s">
        <v>11883</v>
      </c>
      <c r="E438" t="s">
        <v>420</v>
      </c>
      <c r="F438" t="s">
        <v>396</v>
      </c>
      <c r="G438" t="s">
        <v>396</v>
      </c>
      <c r="H438" t="str">
        <f>IF(G438="Local Date and Hour","Start Time of Interval",IF(OR(G438="Additional Info",G438="ID"),"Attribute", IF(G438="Constant","Constant",IF(OR(G438="Counter",G438="Incremental/Decremental"),"Counter",""))))</f>
        <v>Attribute</v>
      </c>
      <c r="I438" t="str">
        <f>VLOOKUP(B438,'3. Data Sources'!$B$4:$E$5002,4,0)</f>
        <v>Y</v>
      </c>
      <c r="J438" t="str">
        <f>IF(OR(G438="Not Map",G438="Sequential"),"N",IF(TRIM(G438)&lt;&gt;"","Y",""))</f>
        <v>Y</v>
      </c>
      <c r="K438" t="str">
        <f>IF(G438="Constant","N",IF(J438="Y","Y",""))</f>
        <v>Y</v>
      </c>
      <c r="L438" t="s">
        <v>666</v>
      </c>
    </row>
    <row r="439" spans="2:13" hidden="1" x14ac:dyDescent="0.25">
      <c r="B439" t="s">
        <v>59</v>
      </c>
      <c r="C439" t="s">
        <v>667</v>
      </c>
      <c r="D439" t="s">
        <v>668</v>
      </c>
      <c r="E439" t="s">
        <v>420</v>
      </c>
      <c r="F439" t="s">
        <v>396</v>
      </c>
      <c r="G439" t="s">
        <v>417</v>
      </c>
      <c r="H439" t="str">
        <f>IF(G439="Local Date and Hour","Start Time of Interval",IF(OR(G439="Additional Info",G439="ID"),"Attribute", IF(G439="Constant","Constant",IF(OR(G439="Counter",G439="Incremental/Decremental"),"Counter",""))))</f>
        <v/>
      </c>
      <c r="I439" t="str">
        <f>VLOOKUP(B439,'3. Data Sources'!$B$4:$E$5002,4,0)</f>
        <v>Y</v>
      </c>
      <c r="J439" t="str">
        <f>IF(OR(G439="Not Map",G439="Sequential"),"N",IF(TRIM(G439)&lt;&gt;"","Y",""))</f>
        <v>N</v>
      </c>
      <c r="K439" t="str">
        <f>IF(G439="Constant","N",IF(J439="Y","Y",""))</f>
        <v/>
      </c>
      <c r="L439" t="s">
        <v>667</v>
      </c>
    </row>
    <row r="440" spans="2:13" hidden="1" x14ac:dyDescent="0.25">
      <c r="B440" t="s">
        <v>59</v>
      </c>
      <c r="C440" t="s">
        <v>233</v>
      </c>
      <c r="D440" t="s">
        <v>233</v>
      </c>
      <c r="E440" t="s">
        <v>394</v>
      </c>
      <c r="F440" t="s">
        <v>396</v>
      </c>
      <c r="G440" t="s">
        <v>417</v>
      </c>
      <c r="H440" t="str">
        <f>IF(G440="Local Date and Hour","Start Time of Interval",IF(OR(G440="Additional Info",G440="ID"),"Attribute", IF(G440="Constant","Constant",IF(OR(G440="Counter",G440="Incremental/Decremental"),"Counter",""))))</f>
        <v/>
      </c>
      <c r="I440" t="str">
        <f>VLOOKUP(B440,'3. Data Sources'!$B$4:$E$5002,4,0)</f>
        <v>Y</v>
      </c>
      <c r="J440" t="str">
        <f>IF(OR(G440="Not Map",G440="Sequential"),"N",IF(TRIM(G440)&lt;&gt;"","Y",""))</f>
        <v>N</v>
      </c>
      <c r="K440" t="str">
        <f>IF(G440="Constant","N",IF(J440="Y","Y",""))</f>
        <v/>
      </c>
      <c r="L440" t="s">
        <v>234</v>
      </c>
    </row>
    <row r="441" spans="2:13" hidden="1" x14ac:dyDescent="0.25">
      <c r="B441" t="s">
        <v>59</v>
      </c>
      <c r="C441" t="s">
        <v>235</v>
      </c>
      <c r="D441" t="s">
        <v>235</v>
      </c>
      <c r="E441" t="s">
        <v>418</v>
      </c>
      <c r="F441" t="s">
        <v>396</v>
      </c>
      <c r="G441" t="s">
        <v>417</v>
      </c>
      <c r="H441" t="s">
        <v>415</v>
      </c>
      <c r="I441" t="str">
        <f>VLOOKUP(B441,'3. Data Sources'!$B$4:$E$5002,4,0)</f>
        <v>Y</v>
      </c>
      <c r="J441" t="str">
        <f>IF(OR(G441="Not Map",G441="Sequential"),"N",IF(TRIM(G441)&lt;&gt;"","Y",""))</f>
        <v>N</v>
      </c>
      <c r="K441" t="str">
        <f>IF(G441="Constant","N",IF(J441="Y","Y",""))</f>
        <v/>
      </c>
      <c r="L441" t="s">
        <v>236</v>
      </c>
    </row>
    <row r="442" spans="2:13" hidden="1" x14ac:dyDescent="0.25">
      <c r="B442" t="s">
        <v>59</v>
      </c>
      <c r="C442" t="s">
        <v>669</v>
      </c>
      <c r="D442" t="s">
        <v>670</v>
      </c>
      <c r="E442" t="s">
        <v>420</v>
      </c>
      <c r="F442" t="s">
        <v>396</v>
      </c>
      <c r="G442" t="s">
        <v>417</v>
      </c>
      <c r="H442" t="str">
        <f>IF(G442="Local Date and Hour","Start Time of Interval",IF(OR(G442="Additional Info",G442="ID"),"Attribute", IF(G442="Constant","Constant",IF(OR(G442="Counter",G442="Incremental/Decremental"),"Counter",""))))</f>
        <v/>
      </c>
      <c r="I442" t="str">
        <f>VLOOKUP(B442,'3. Data Sources'!$B$4:$E$5002,4,0)</f>
        <v>Y</v>
      </c>
      <c r="J442" t="str">
        <f>IF(OR(G442="Not Map",G442="Sequential"),"N",IF(TRIM(G442)&lt;&gt;"","Y",""))</f>
        <v>N</v>
      </c>
      <c r="K442" t="str">
        <f>IF(G442="Constant","N",IF(J442="Y","Y",""))</f>
        <v/>
      </c>
      <c r="L442" t="s">
        <v>669</v>
      </c>
    </row>
    <row r="443" spans="2:13" hidden="1" x14ac:dyDescent="0.25">
      <c r="B443" t="s">
        <v>59</v>
      </c>
      <c r="C443" t="s">
        <v>671</v>
      </c>
      <c r="D443" t="s">
        <v>672</v>
      </c>
      <c r="E443" t="s">
        <v>420</v>
      </c>
      <c r="F443" t="s">
        <v>396</v>
      </c>
      <c r="G443" t="s">
        <v>417</v>
      </c>
      <c r="H443" t="str">
        <f>IF(G443="Local Date and Hour","Start Time of Interval",IF(OR(G443="Additional Info",G443="ID"),"Attribute", IF(G443="Constant","Constant",IF(OR(G443="Counter",G443="Incremental/Decremental"),"Counter",""))))</f>
        <v/>
      </c>
      <c r="I443" t="str">
        <f>VLOOKUP(B443,'3. Data Sources'!$B$4:$E$5002,4,0)</f>
        <v>Y</v>
      </c>
      <c r="J443" t="str">
        <f>IF(OR(G443="Not Map",G443="Sequential"),"N",IF(TRIM(G443)&lt;&gt;"","Y",""))</f>
        <v>N</v>
      </c>
      <c r="K443" t="str">
        <f>IF(G443="Constant","N",IF(J443="Y","Y",""))</f>
        <v/>
      </c>
      <c r="L443" t="s">
        <v>671</v>
      </c>
    </row>
    <row r="444" spans="2:13" hidden="1" x14ac:dyDescent="0.25">
      <c r="B444" t="s">
        <v>59</v>
      </c>
      <c r="C444" t="s">
        <v>673</v>
      </c>
      <c r="D444" t="s">
        <v>674</v>
      </c>
      <c r="E444" t="s">
        <v>420</v>
      </c>
      <c r="F444" t="s">
        <v>396</v>
      </c>
      <c r="G444" t="s">
        <v>417</v>
      </c>
      <c r="H444" t="str">
        <f>IF(G444="Local Date and Hour","Start Time of Interval",IF(OR(G444="Additional Info",G444="ID"),"Attribute", IF(G444="Constant","Constant",IF(OR(G444="Counter",G444="Incremental/Decremental"),"Counter",""))))</f>
        <v/>
      </c>
      <c r="I444" t="str">
        <f>VLOOKUP(B444,'3. Data Sources'!$B$4:$E$5002,4,0)</f>
        <v>Y</v>
      </c>
      <c r="J444" t="str">
        <f>IF(OR(G444="Not Map",G444="Sequential"),"N",IF(TRIM(G444)&lt;&gt;"","Y",""))</f>
        <v>N</v>
      </c>
      <c r="K444" t="str">
        <f>IF(G444="Constant","N",IF(J444="Y","Y",""))</f>
        <v/>
      </c>
      <c r="L444" t="s">
        <v>673</v>
      </c>
    </row>
    <row r="445" spans="2:13" hidden="1" x14ac:dyDescent="0.25">
      <c r="B445" t="s">
        <v>59</v>
      </c>
      <c r="C445" t="s">
        <v>237</v>
      </c>
      <c r="D445" t="s">
        <v>426</v>
      </c>
      <c r="E445" t="s">
        <v>420</v>
      </c>
      <c r="F445" t="s">
        <v>396</v>
      </c>
      <c r="G445" t="s">
        <v>417</v>
      </c>
      <c r="H445" t="str">
        <f>IF(G445="Local Date and Hour","Start Time of Interval",IF(OR(G445="Additional Info",G445="ID"),"Attribute", IF(G445="Constant","Constant",IF(OR(G445="Counter",G445="Incremental/Decremental"),"Counter",""))))</f>
        <v/>
      </c>
      <c r="I445" t="str">
        <f>VLOOKUP(B445,'3. Data Sources'!$B$4:$E$5002,4,0)</f>
        <v>Y</v>
      </c>
      <c r="J445" t="str">
        <f>IF(OR(G445="Not Map",G445="Sequential"),"N",IF(TRIM(G445)&lt;&gt;"","Y",""))</f>
        <v>N</v>
      </c>
      <c r="K445" t="str">
        <f>IF(G445="Constant","N",IF(J445="Y","Y",""))</f>
        <v/>
      </c>
      <c r="L445" t="s">
        <v>237</v>
      </c>
    </row>
    <row r="446" spans="2:13" hidden="1" x14ac:dyDescent="0.25">
      <c r="B446" t="s">
        <v>59</v>
      </c>
      <c r="C446" t="s">
        <v>242</v>
      </c>
      <c r="D446" t="s">
        <v>242</v>
      </c>
      <c r="E446" t="s">
        <v>394</v>
      </c>
      <c r="F446" t="s">
        <v>396</v>
      </c>
      <c r="G446" t="s">
        <v>417</v>
      </c>
      <c r="H446" t="s">
        <v>415</v>
      </c>
      <c r="I446" t="str">
        <f>VLOOKUP(B446,'3. Data Sources'!$B$4:$E$5002,4,0)</f>
        <v>Y</v>
      </c>
      <c r="J446" t="str">
        <f>IF(OR(G446="Not Map",G446="Sequential"),"N",IF(TRIM(G446)&lt;&gt;"","Y",""))</f>
        <v>N</v>
      </c>
      <c r="K446" t="str">
        <f>IF(G446="Constant","N",IF(J446="Y","Y",""))</f>
        <v/>
      </c>
      <c r="L446" t="s">
        <v>243</v>
      </c>
    </row>
    <row r="447" spans="2:13" hidden="1" x14ac:dyDescent="0.25">
      <c r="B447" t="s">
        <v>59</v>
      </c>
      <c r="C447" t="s">
        <v>851</v>
      </c>
      <c r="D447" t="s">
        <v>852</v>
      </c>
      <c r="E447" t="s">
        <v>400</v>
      </c>
      <c r="F447" t="s">
        <v>428</v>
      </c>
      <c r="G447" t="s">
        <v>429</v>
      </c>
      <c r="H447" t="str">
        <f>IF(G447="Local Date and Hour","Start Time of Interval",IF(OR(G447="Additional Info",G447="ID"),"Attribute", IF(G447="Constant","Constant",IF(OR(G447="Counter",G447="Incremental/Decremental"),"Counter",""))))</f>
        <v>Counter</v>
      </c>
      <c r="I447" t="str">
        <f>VLOOKUP(B447,'3. Data Sources'!$B$4:$E$5002,4,0)</f>
        <v>Y</v>
      </c>
      <c r="J447" t="str">
        <f>IF(OR(G447="Not Map",G447="Sequential"),"N",IF(TRIM(G447)&lt;&gt;"","Y",""))</f>
        <v>Y</v>
      </c>
      <c r="K447" t="str">
        <f>IF(G447="Constant","N",IF(J447="Y","Y",""))</f>
        <v>Y</v>
      </c>
    </row>
    <row r="448" spans="2:13" hidden="1" x14ac:dyDescent="0.25">
      <c r="B448" t="s">
        <v>59</v>
      </c>
      <c r="C448" t="s">
        <v>853</v>
      </c>
      <c r="D448" t="s">
        <v>854</v>
      </c>
      <c r="E448" t="s">
        <v>400</v>
      </c>
      <c r="F448" t="s">
        <v>428</v>
      </c>
      <c r="G448" t="s">
        <v>429</v>
      </c>
      <c r="H448" t="str">
        <f>IF(G448="Local Date and Hour","Start Time of Interval",IF(OR(G448="Additional Info",G448="ID"),"Attribute", IF(G448="Constant","Constant",IF(OR(G448="Counter",G448="Incremental/Decremental"),"Counter",""))))</f>
        <v>Counter</v>
      </c>
      <c r="I448" t="str">
        <f>VLOOKUP(B448,'3. Data Sources'!$B$4:$E$5002,4,0)</f>
        <v>Y</v>
      </c>
      <c r="J448" t="str">
        <f>IF(OR(G448="Not Map",G448="Sequential"),"N",IF(TRIM(G448)&lt;&gt;"","Y",""))</f>
        <v>Y</v>
      </c>
      <c r="K448" t="str">
        <f>IF(G448="Constant","N",IF(J448="Y","Y",""))</f>
        <v>Y</v>
      </c>
    </row>
    <row r="449" spans="2:11" hidden="1" x14ac:dyDescent="0.25">
      <c r="B449" t="s">
        <v>59</v>
      </c>
      <c r="C449" t="s">
        <v>855</v>
      </c>
      <c r="D449" t="s">
        <v>856</v>
      </c>
      <c r="E449" t="s">
        <v>400</v>
      </c>
      <c r="F449" t="s">
        <v>428</v>
      </c>
      <c r="G449" t="s">
        <v>429</v>
      </c>
      <c r="H449" t="str">
        <f>IF(G449="Local Date and Hour","Start Time of Interval",IF(OR(G449="Additional Info",G449="ID"),"Attribute", IF(G449="Constant","Constant",IF(OR(G449="Counter",G449="Incremental/Decremental"),"Counter",""))))</f>
        <v>Counter</v>
      </c>
      <c r="I449" t="str">
        <f>VLOOKUP(B449,'3. Data Sources'!$B$4:$E$5002,4,0)</f>
        <v>Y</v>
      </c>
      <c r="J449" t="str">
        <f>IF(OR(G449="Not Map",G449="Sequential"),"N",IF(TRIM(G449)&lt;&gt;"","Y",""))</f>
        <v>Y</v>
      </c>
      <c r="K449" t="str">
        <f>IF(G449="Constant","N",IF(J449="Y","Y",""))</f>
        <v>Y</v>
      </c>
    </row>
    <row r="450" spans="2:11" hidden="1" x14ac:dyDescent="0.25">
      <c r="B450" t="s">
        <v>59</v>
      </c>
      <c r="C450" t="s">
        <v>857</v>
      </c>
      <c r="D450" t="s">
        <v>858</v>
      </c>
      <c r="E450" t="s">
        <v>400</v>
      </c>
      <c r="F450" t="s">
        <v>428</v>
      </c>
      <c r="G450" t="s">
        <v>429</v>
      </c>
      <c r="H450" t="str">
        <f>IF(G450="Local Date and Hour","Start Time of Interval",IF(OR(G450="Additional Info",G450="ID"),"Attribute", IF(G450="Constant","Constant",IF(OR(G450="Counter",G450="Incremental/Decremental"),"Counter",""))))</f>
        <v>Counter</v>
      </c>
      <c r="I450" t="str">
        <f>VLOOKUP(B450,'3. Data Sources'!$B$4:$E$5002,4,0)</f>
        <v>Y</v>
      </c>
      <c r="J450" t="str">
        <f>IF(OR(G450="Not Map",G450="Sequential"),"N",IF(TRIM(G450)&lt;&gt;"","Y",""))</f>
        <v>Y</v>
      </c>
      <c r="K450" t="str">
        <f>IF(G450="Constant","N",IF(J450="Y","Y",""))</f>
        <v>Y</v>
      </c>
    </row>
    <row r="451" spans="2:11" hidden="1" x14ac:dyDescent="0.25">
      <c r="B451" t="s">
        <v>59</v>
      </c>
      <c r="C451" t="s">
        <v>859</v>
      </c>
      <c r="D451" t="s">
        <v>860</v>
      </c>
      <c r="E451" t="s">
        <v>400</v>
      </c>
      <c r="F451" t="s">
        <v>428</v>
      </c>
      <c r="G451" t="s">
        <v>429</v>
      </c>
      <c r="H451" t="str">
        <f>IF(G451="Local Date and Hour","Start Time of Interval",IF(OR(G451="Additional Info",G451="ID"),"Attribute", IF(G451="Constant","Constant",IF(OR(G451="Counter",G451="Incremental/Decremental"),"Counter",""))))</f>
        <v>Counter</v>
      </c>
      <c r="I451" t="str">
        <f>VLOOKUP(B451,'3. Data Sources'!$B$4:$E$5002,4,0)</f>
        <v>Y</v>
      </c>
      <c r="J451" t="str">
        <f>IF(OR(G451="Not Map",G451="Sequential"),"N",IF(TRIM(G451)&lt;&gt;"","Y",""))</f>
        <v>Y</v>
      </c>
      <c r="K451" t="str">
        <f>IF(G451="Constant","N",IF(J451="Y","Y",""))</f>
        <v>Y</v>
      </c>
    </row>
    <row r="452" spans="2:11" hidden="1" x14ac:dyDescent="0.25">
      <c r="B452" t="s">
        <v>59</v>
      </c>
      <c r="C452" t="s">
        <v>861</v>
      </c>
      <c r="D452" t="s">
        <v>862</v>
      </c>
      <c r="E452" t="s">
        <v>400</v>
      </c>
      <c r="F452" t="s">
        <v>428</v>
      </c>
      <c r="G452" t="s">
        <v>429</v>
      </c>
      <c r="H452" t="str">
        <f>IF(G452="Local Date and Hour","Start Time of Interval",IF(OR(G452="Additional Info",G452="ID"),"Attribute", IF(G452="Constant","Constant",IF(OR(G452="Counter",G452="Incremental/Decremental"),"Counter",""))))</f>
        <v>Counter</v>
      </c>
      <c r="I452" t="str">
        <f>VLOOKUP(B452,'3. Data Sources'!$B$4:$E$5002,4,0)</f>
        <v>Y</v>
      </c>
      <c r="J452" t="str">
        <f>IF(OR(G452="Not Map",G452="Sequential"),"N",IF(TRIM(G452)&lt;&gt;"","Y",""))</f>
        <v>Y</v>
      </c>
      <c r="K452" t="str">
        <f>IF(G452="Constant","N",IF(J452="Y","Y",""))</f>
        <v>Y</v>
      </c>
    </row>
    <row r="453" spans="2:11" hidden="1" x14ac:dyDescent="0.25">
      <c r="B453" t="s">
        <v>59</v>
      </c>
      <c r="C453" t="s">
        <v>863</v>
      </c>
      <c r="D453" t="s">
        <v>864</v>
      </c>
      <c r="E453" t="s">
        <v>400</v>
      </c>
      <c r="F453" t="s">
        <v>428</v>
      </c>
      <c r="G453" t="s">
        <v>429</v>
      </c>
      <c r="H453" t="str">
        <f>IF(G453="Local Date and Hour","Start Time of Interval",IF(OR(G453="Additional Info",G453="ID"),"Attribute", IF(G453="Constant","Constant",IF(OR(G453="Counter",G453="Incremental/Decremental"),"Counter",""))))</f>
        <v>Counter</v>
      </c>
      <c r="I453" t="str">
        <f>VLOOKUP(B453,'3. Data Sources'!$B$4:$E$5002,4,0)</f>
        <v>Y</v>
      </c>
      <c r="J453" t="str">
        <f>IF(OR(G453="Not Map",G453="Sequential"),"N",IF(TRIM(G453)&lt;&gt;"","Y",""))</f>
        <v>Y</v>
      </c>
      <c r="K453" t="str">
        <f>IF(G453="Constant","N",IF(J453="Y","Y",""))</f>
        <v>Y</v>
      </c>
    </row>
    <row r="454" spans="2:11" hidden="1" x14ac:dyDescent="0.25">
      <c r="B454" t="s">
        <v>59</v>
      </c>
      <c r="C454" t="s">
        <v>865</v>
      </c>
      <c r="D454" t="s">
        <v>866</v>
      </c>
      <c r="E454" t="s">
        <v>400</v>
      </c>
      <c r="F454" t="s">
        <v>428</v>
      </c>
      <c r="G454" t="s">
        <v>429</v>
      </c>
      <c r="H454" t="str">
        <f>IF(G454="Local Date and Hour","Start Time of Interval",IF(OR(G454="Additional Info",G454="ID"),"Attribute", IF(G454="Constant","Constant",IF(OR(G454="Counter",G454="Incremental/Decremental"),"Counter",""))))</f>
        <v>Counter</v>
      </c>
      <c r="I454" t="str">
        <f>VLOOKUP(B454,'3. Data Sources'!$B$4:$E$5002,4,0)</f>
        <v>Y</v>
      </c>
      <c r="J454" t="str">
        <f>IF(OR(G454="Not Map",G454="Sequential"),"N",IF(TRIM(G454)&lt;&gt;"","Y",""))</f>
        <v>Y</v>
      </c>
      <c r="K454" t="str">
        <f>IF(G454="Constant","N",IF(J454="Y","Y",""))</f>
        <v>Y</v>
      </c>
    </row>
    <row r="455" spans="2:11" hidden="1" x14ac:dyDescent="0.25">
      <c r="B455" t="s">
        <v>59</v>
      </c>
      <c r="C455" t="s">
        <v>867</v>
      </c>
      <c r="D455" t="s">
        <v>868</v>
      </c>
      <c r="E455" t="s">
        <v>400</v>
      </c>
      <c r="F455" t="s">
        <v>428</v>
      </c>
      <c r="G455" t="s">
        <v>429</v>
      </c>
      <c r="H455" t="str">
        <f>IF(G455="Local Date and Hour","Start Time of Interval",IF(OR(G455="Additional Info",G455="ID"),"Attribute", IF(G455="Constant","Constant",IF(OR(G455="Counter",G455="Incremental/Decremental"),"Counter",""))))</f>
        <v>Counter</v>
      </c>
      <c r="I455" t="str">
        <f>VLOOKUP(B455,'3. Data Sources'!$B$4:$E$5002,4,0)</f>
        <v>Y</v>
      </c>
      <c r="J455" t="str">
        <f>IF(OR(G455="Not Map",G455="Sequential"),"N",IF(TRIM(G455)&lt;&gt;"","Y",""))</f>
        <v>Y</v>
      </c>
      <c r="K455" t="str">
        <f>IF(G455="Constant","N",IF(J455="Y","Y",""))</f>
        <v>Y</v>
      </c>
    </row>
    <row r="456" spans="2:11" hidden="1" x14ac:dyDescent="0.25">
      <c r="B456" t="s">
        <v>59</v>
      </c>
      <c r="C456" t="s">
        <v>869</v>
      </c>
      <c r="D456" t="s">
        <v>870</v>
      </c>
      <c r="E456" t="s">
        <v>400</v>
      </c>
      <c r="F456" t="s">
        <v>428</v>
      </c>
      <c r="G456" t="s">
        <v>429</v>
      </c>
      <c r="H456" t="str">
        <f>IF(G456="Local Date and Hour","Start Time of Interval",IF(OR(G456="Additional Info",G456="ID"),"Attribute", IF(G456="Constant","Constant",IF(OR(G456="Counter",G456="Incremental/Decremental"),"Counter",""))))</f>
        <v>Counter</v>
      </c>
      <c r="I456" t="str">
        <f>VLOOKUP(B456,'3. Data Sources'!$B$4:$E$5002,4,0)</f>
        <v>Y</v>
      </c>
      <c r="J456" t="str">
        <f>IF(OR(G456="Not Map",G456="Sequential"),"N",IF(TRIM(G456)&lt;&gt;"","Y",""))</f>
        <v>Y</v>
      </c>
      <c r="K456" t="str">
        <f>IF(G456="Constant","N",IF(J456="Y","Y",""))</f>
        <v>Y</v>
      </c>
    </row>
    <row r="457" spans="2:11" hidden="1" x14ac:dyDescent="0.25">
      <c r="B457" t="s">
        <v>59</v>
      </c>
      <c r="C457" t="s">
        <v>871</v>
      </c>
      <c r="D457" t="s">
        <v>872</v>
      </c>
      <c r="E457" t="s">
        <v>400</v>
      </c>
      <c r="F457" t="s">
        <v>428</v>
      </c>
      <c r="G457" t="s">
        <v>429</v>
      </c>
      <c r="H457" t="str">
        <f>IF(G457="Local Date and Hour","Start Time of Interval",IF(OR(G457="Additional Info",G457="ID"),"Attribute", IF(G457="Constant","Constant",IF(OR(G457="Counter",G457="Incremental/Decremental"),"Counter",""))))</f>
        <v>Counter</v>
      </c>
      <c r="I457" t="str">
        <f>VLOOKUP(B457,'3. Data Sources'!$B$4:$E$5002,4,0)</f>
        <v>Y</v>
      </c>
      <c r="J457" t="str">
        <f>IF(OR(G457="Not Map",G457="Sequential"),"N",IF(TRIM(G457)&lt;&gt;"","Y",""))</f>
        <v>Y</v>
      </c>
      <c r="K457" t="str">
        <f>IF(G457="Constant","N",IF(J457="Y","Y",""))</f>
        <v>Y</v>
      </c>
    </row>
    <row r="458" spans="2:11" hidden="1" x14ac:dyDescent="0.25">
      <c r="B458" t="s">
        <v>59</v>
      </c>
      <c r="C458" t="s">
        <v>873</v>
      </c>
      <c r="D458" t="s">
        <v>874</v>
      </c>
      <c r="E458" t="s">
        <v>400</v>
      </c>
      <c r="F458" t="s">
        <v>428</v>
      </c>
      <c r="G458" t="s">
        <v>429</v>
      </c>
      <c r="H458" t="str">
        <f>IF(G458="Local Date and Hour","Start Time of Interval",IF(OR(G458="Additional Info",G458="ID"),"Attribute", IF(G458="Constant","Constant",IF(OR(G458="Counter",G458="Incremental/Decremental"),"Counter",""))))</f>
        <v>Counter</v>
      </c>
      <c r="I458" t="str">
        <f>VLOOKUP(B458,'3. Data Sources'!$B$4:$E$5002,4,0)</f>
        <v>Y</v>
      </c>
      <c r="J458" t="str">
        <f>IF(OR(G458="Not Map",G458="Sequential"),"N",IF(TRIM(G458)&lt;&gt;"","Y",""))</f>
        <v>Y</v>
      </c>
      <c r="K458" t="str">
        <f>IF(G458="Constant","N",IF(J458="Y","Y",""))</f>
        <v>Y</v>
      </c>
    </row>
    <row r="459" spans="2:11" hidden="1" x14ac:dyDescent="0.25">
      <c r="B459" t="s">
        <v>59</v>
      </c>
      <c r="C459" t="s">
        <v>875</v>
      </c>
      <c r="D459" t="s">
        <v>876</v>
      </c>
      <c r="E459" t="s">
        <v>400</v>
      </c>
      <c r="F459" t="s">
        <v>428</v>
      </c>
      <c r="G459" t="s">
        <v>429</v>
      </c>
      <c r="H459" t="str">
        <f>IF(G459="Local Date and Hour","Start Time of Interval",IF(OR(G459="Additional Info",G459="ID"),"Attribute", IF(G459="Constant","Constant",IF(OR(G459="Counter",G459="Incremental/Decremental"),"Counter",""))))</f>
        <v>Counter</v>
      </c>
      <c r="I459" t="str">
        <f>VLOOKUP(B459,'3. Data Sources'!$B$4:$E$5002,4,0)</f>
        <v>Y</v>
      </c>
      <c r="J459" t="str">
        <f>IF(OR(G459="Not Map",G459="Sequential"),"N",IF(TRIM(G459)&lt;&gt;"","Y",""))</f>
        <v>Y</v>
      </c>
      <c r="K459" t="str">
        <f>IF(G459="Constant","N",IF(J459="Y","Y",""))</f>
        <v>Y</v>
      </c>
    </row>
    <row r="460" spans="2:11" hidden="1" x14ac:dyDescent="0.25">
      <c r="B460" t="s">
        <v>59</v>
      </c>
      <c r="C460" t="s">
        <v>877</v>
      </c>
      <c r="D460" t="s">
        <v>878</v>
      </c>
      <c r="E460" t="s">
        <v>400</v>
      </c>
      <c r="F460" t="s">
        <v>428</v>
      </c>
      <c r="G460" t="s">
        <v>429</v>
      </c>
      <c r="H460" t="str">
        <f>IF(G460="Local Date and Hour","Start Time of Interval",IF(OR(G460="Additional Info",G460="ID"),"Attribute", IF(G460="Constant","Constant",IF(OR(G460="Counter",G460="Incremental/Decremental"),"Counter",""))))</f>
        <v>Counter</v>
      </c>
      <c r="I460" t="str">
        <f>VLOOKUP(B460,'3. Data Sources'!$B$4:$E$5002,4,0)</f>
        <v>Y</v>
      </c>
      <c r="J460" t="str">
        <f>IF(OR(G460="Not Map",G460="Sequential"),"N",IF(TRIM(G460)&lt;&gt;"","Y",""))</f>
        <v>Y</v>
      </c>
      <c r="K460" t="str">
        <f>IF(G460="Constant","N",IF(J460="Y","Y",""))</f>
        <v>Y</v>
      </c>
    </row>
    <row r="461" spans="2:11" hidden="1" x14ac:dyDescent="0.25">
      <c r="B461" t="s">
        <v>59</v>
      </c>
      <c r="C461" t="s">
        <v>879</v>
      </c>
      <c r="D461" t="s">
        <v>880</v>
      </c>
      <c r="E461" t="s">
        <v>400</v>
      </c>
      <c r="F461" t="s">
        <v>428</v>
      </c>
      <c r="G461" t="s">
        <v>429</v>
      </c>
      <c r="H461" t="str">
        <f>IF(G461="Local Date and Hour","Start Time of Interval",IF(OR(G461="Additional Info",G461="ID"),"Attribute", IF(G461="Constant","Constant",IF(OR(G461="Counter",G461="Incremental/Decremental"),"Counter",""))))</f>
        <v>Counter</v>
      </c>
      <c r="I461" t="str">
        <f>VLOOKUP(B461,'3. Data Sources'!$B$4:$E$5002,4,0)</f>
        <v>Y</v>
      </c>
      <c r="J461" t="str">
        <f>IF(OR(G461="Not Map",G461="Sequential"),"N",IF(TRIM(G461)&lt;&gt;"","Y",""))</f>
        <v>Y</v>
      </c>
      <c r="K461" t="str">
        <f>IF(G461="Constant","N",IF(J461="Y","Y",""))</f>
        <v>Y</v>
      </c>
    </row>
    <row r="462" spans="2:11" hidden="1" x14ac:dyDescent="0.25">
      <c r="B462" t="s">
        <v>59</v>
      </c>
      <c r="C462" t="s">
        <v>881</v>
      </c>
      <c r="D462" t="s">
        <v>882</v>
      </c>
      <c r="E462" t="s">
        <v>400</v>
      </c>
      <c r="F462" t="s">
        <v>428</v>
      </c>
      <c r="G462" t="s">
        <v>429</v>
      </c>
      <c r="H462" t="str">
        <f>IF(G462="Local Date and Hour","Start Time of Interval",IF(OR(G462="Additional Info",G462="ID"),"Attribute", IF(G462="Constant","Constant",IF(OR(G462="Counter",G462="Incremental/Decremental"),"Counter",""))))</f>
        <v>Counter</v>
      </c>
      <c r="I462" t="str">
        <f>VLOOKUP(B462,'3. Data Sources'!$B$4:$E$5002,4,0)</f>
        <v>Y</v>
      </c>
      <c r="J462" t="str">
        <f>IF(OR(G462="Not Map",G462="Sequential"),"N",IF(TRIM(G462)&lt;&gt;"","Y",""))</f>
        <v>Y</v>
      </c>
      <c r="K462" t="str">
        <f>IF(G462="Constant","N",IF(J462="Y","Y",""))</f>
        <v>Y</v>
      </c>
    </row>
    <row r="463" spans="2:11" hidden="1" x14ac:dyDescent="0.25">
      <c r="B463" t="s">
        <v>59</v>
      </c>
      <c r="C463" t="s">
        <v>883</v>
      </c>
      <c r="D463" t="s">
        <v>884</v>
      </c>
      <c r="E463" t="s">
        <v>400</v>
      </c>
      <c r="F463" t="s">
        <v>428</v>
      </c>
      <c r="G463" t="s">
        <v>429</v>
      </c>
      <c r="H463" t="str">
        <f>IF(G463="Local Date and Hour","Start Time of Interval",IF(OR(G463="Additional Info",G463="ID"),"Attribute", IF(G463="Constant","Constant",IF(OR(G463="Counter",G463="Incremental/Decremental"),"Counter",""))))</f>
        <v>Counter</v>
      </c>
      <c r="I463" t="str">
        <f>VLOOKUP(B463,'3. Data Sources'!$B$4:$E$5002,4,0)</f>
        <v>Y</v>
      </c>
      <c r="J463" t="str">
        <f>IF(OR(G463="Not Map",G463="Sequential"),"N",IF(TRIM(G463)&lt;&gt;"","Y",""))</f>
        <v>Y</v>
      </c>
      <c r="K463" t="str">
        <f>IF(G463="Constant","N",IF(J463="Y","Y",""))</f>
        <v>Y</v>
      </c>
    </row>
    <row r="464" spans="2:11" hidden="1" x14ac:dyDescent="0.25">
      <c r="B464" t="s">
        <v>59</v>
      </c>
      <c r="C464" t="s">
        <v>885</v>
      </c>
      <c r="D464" t="s">
        <v>886</v>
      </c>
      <c r="E464" t="s">
        <v>400</v>
      </c>
      <c r="F464" t="s">
        <v>428</v>
      </c>
      <c r="G464" t="s">
        <v>429</v>
      </c>
      <c r="H464" t="str">
        <f>IF(G464="Local Date and Hour","Start Time of Interval",IF(OR(G464="Additional Info",G464="ID"),"Attribute", IF(G464="Constant","Constant",IF(OR(G464="Counter",G464="Incremental/Decremental"),"Counter",""))))</f>
        <v>Counter</v>
      </c>
      <c r="I464" t="str">
        <f>VLOOKUP(B464,'3. Data Sources'!$B$4:$E$5002,4,0)</f>
        <v>Y</v>
      </c>
      <c r="J464" t="str">
        <f>IF(OR(G464="Not Map",G464="Sequential"),"N",IF(TRIM(G464)&lt;&gt;"","Y",""))</f>
        <v>Y</v>
      </c>
      <c r="K464" t="str">
        <f>IF(G464="Constant","N",IF(J464="Y","Y",""))</f>
        <v>Y</v>
      </c>
    </row>
    <row r="465" spans="2:11" hidden="1" x14ac:dyDescent="0.25">
      <c r="B465" t="s">
        <v>59</v>
      </c>
      <c r="C465" t="s">
        <v>887</v>
      </c>
      <c r="D465" t="s">
        <v>888</v>
      </c>
      <c r="E465" t="s">
        <v>400</v>
      </c>
      <c r="F465" t="s">
        <v>428</v>
      </c>
      <c r="G465" t="s">
        <v>429</v>
      </c>
      <c r="H465" t="str">
        <f>IF(G465="Local Date and Hour","Start Time of Interval",IF(OR(G465="Additional Info",G465="ID"),"Attribute", IF(G465="Constant","Constant",IF(OR(G465="Counter",G465="Incremental/Decremental"),"Counter",""))))</f>
        <v>Counter</v>
      </c>
      <c r="I465" t="str">
        <f>VLOOKUP(B465,'3. Data Sources'!$B$4:$E$5002,4,0)</f>
        <v>Y</v>
      </c>
      <c r="J465" t="str">
        <f>IF(OR(G465="Not Map",G465="Sequential"),"N",IF(TRIM(G465)&lt;&gt;"","Y",""))</f>
        <v>Y</v>
      </c>
      <c r="K465" t="str">
        <f>IF(G465="Constant","N",IF(J465="Y","Y",""))</f>
        <v>Y</v>
      </c>
    </row>
    <row r="466" spans="2:11" hidden="1" x14ac:dyDescent="0.25">
      <c r="B466" t="s">
        <v>59</v>
      </c>
      <c r="C466" t="s">
        <v>889</v>
      </c>
      <c r="D466" t="s">
        <v>890</v>
      </c>
      <c r="E466" t="s">
        <v>400</v>
      </c>
      <c r="F466" t="s">
        <v>428</v>
      </c>
      <c r="G466" t="s">
        <v>429</v>
      </c>
      <c r="H466" t="str">
        <f>IF(G466="Local Date and Hour","Start Time of Interval",IF(OR(G466="Additional Info",G466="ID"),"Attribute", IF(G466="Constant","Constant",IF(OR(G466="Counter",G466="Incremental/Decremental"),"Counter",""))))</f>
        <v>Counter</v>
      </c>
      <c r="I466" t="str">
        <f>VLOOKUP(B466,'3. Data Sources'!$B$4:$E$5002,4,0)</f>
        <v>Y</v>
      </c>
      <c r="J466" t="str">
        <f>IF(OR(G466="Not Map",G466="Sequential"),"N",IF(TRIM(G466)&lt;&gt;"","Y",""))</f>
        <v>Y</v>
      </c>
      <c r="K466" t="str">
        <f>IF(G466="Constant","N",IF(J466="Y","Y",""))</f>
        <v>Y</v>
      </c>
    </row>
    <row r="467" spans="2:11" hidden="1" x14ac:dyDescent="0.25">
      <c r="B467" t="s">
        <v>59</v>
      </c>
      <c r="C467" t="s">
        <v>891</v>
      </c>
      <c r="D467" t="s">
        <v>892</v>
      </c>
      <c r="E467" t="s">
        <v>400</v>
      </c>
      <c r="F467" t="s">
        <v>428</v>
      </c>
      <c r="G467" t="s">
        <v>429</v>
      </c>
      <c r="H467" t="str">
        <f>IF(G467="Local Date and Hour","Start Time of Interval",IF(OR(G467="Additional Info",G467="ID"),"Attribute", IF(G467="Constant","Constant",IF(OR(G467="Counter",G467="Incremental/Decremental"),"Counter",""))))</f>
        <v>Counter</v>
      </c>
      <c r="I467" t="str">
        <f>VLOOKUP(B467,'3. Data Sources'!$B$4:$E$5002,4,0)</f>
        <v>Y</v>
      </c>
      <c r="J467" t="str">
        <f>IF(OR(G467="Not Map",G467="Sequential"),"N",IF(TRIM(G467)&lt;&gt;"","Y",""))</f>
        <v>Y</v>
      </c>
      <c r="K467" t="str">
        <f>IF(G467="Constant","N",IF(J467="Y","Y",""))</f>
        <v>Y</v>
      </c>
    </row>
    <row r="468" spans="2:11" hidden="1" x14ac:dyDescent="0.25">
      <c r="B468" t="s">
        <v>59</v>
      </c>
      <c r="C468" t="s">
        <v>893</v>
      </c>
      <c r="D468" t="s">
        <v>894</v>
      </c>
      <c r="E468" t="s">
        <v>400</v>
      </c>
      <c r="F468" t="s">
        <v>428</v>
      </c>
      <c r="G468" t="s">
        <v>429</v>
      </c>
      <c r="H468" t="str">
        <f>IF(G468="Local Date and Hour","Start Time of Interval",IF(OR(G468="Additional Info",G468="ID"),"Attribute", IF(G468="Constant","Constant",IF(OR(G468="Counter",G468="Incremental/Decremental"),"Counter",""))))</f>
        <v>Counter</v>
      </c>
      <c r="I468" t="str">
        <f>VLOOKUP(B468,'3. Data Sources'!$B$4:$E$5002,4,0)</f>
        <v>Y</v>
      </c>
      <c r="J468" t="str">
        <f>IF(OR(G468="Not Map",G468="Sequential"),"N",IF(TRIM(G468)&lt;&gt;"","Y",""))</f>
        <v>Y</v>
      </c>
      <c r="K468" t="str">
        <f>IF(G468="Constant","N",IF(J468="Y","Y",""))</f>
        <v>Y</v>
      </c>
    </row>
    <row r="469" spans="2:11" hidden="1" x14ac:dyDescent="0.25">
      <c r="B469" t="s">
        <v>59</v>
      </c>
      <c r="C469" t="s">
        <v>895</v>
      </c>
      <c r="D469" t="s">
        <v>896</v>
      </c>
      <c r="E469" t="s">
        <v>400</v>
      </c>
      <c r="F469" t="s">
        <v>428</v>
      </c>
      <c r="G469" t="s">
        <v>429</v>
      </c>
      <c r="H469" t="str">
        <f>IF(G469="Local Date and Hour","Start Time of Interval",IF(OR(G469="Additional Info",G469="ID"),"Attribute", IF(G469="Constant","Constant",IF(OR(G469="Counter",G469="Incremental/Decremental"),"Counter",""))))</f>
        <v>Counter</v>
      </c>
      <c r="I469" t="str">
        <f>VLOOKUP(B469,'3. Data Sources'!$B$4:$E$5002,4,0)</f>
        <v>Y</v>
      </c>
      <c r="J469" t="str">
        <f>IF(OR(G469="Not Map",G469="Sequential"),"N",IF(TRIM(G469)&lt;&gt;"","Y",""))</f>
        <v>Y</v>
      </c>
      <c r="K469" t="str">
        <f>IF(G469="Constant","N",IF(J469="Y","Y",""))</f>
        <v>Y</v>
      </c>
    </row>
    <row r="470" spans="2:11" hidden="1" x14ac:dyDescent="0.25">
      <c r="B470" t="s">
        <v>59</v>
      </c>
      <c r="C470" t="s">
        <v>897</v>
      </c>
      <c r="D470" t="s">
        <v>898</v>
      </c>
      <c r="E470" t="s">
        <v>400</v>
      </c>
      <c r="F470" t="s">
        <v>428</v>
      </c>
      <c r="G470" t="s">
        <v>429</v>
      </c>
      <c r="H470" t="str">
        <f>IF(G470="Local Date and Hour","Start Time of Interval",IF(OR(G470="Additional Info",G470="ID"),"Attribute", IF(G470="Constant","Constant",IF(OR(G470="Counter",G470="Incremental/Decremental"),"Counter",""))))</f>
        <v>Counter</v>
      </c>
      <c r="I470" t="str">
        <f>VLOOKUP(B470,'3. Data Sources'!$B$4:$E$5002,4,0)</f>
        <v>Y</v>
      </c>
      <c r="J470" t="str">
        <f>IF(OR(G470="Not Map",G470="Sequential"),"N",IF(TRIM(G470)&lt;&gt;"","Y",""))</f>
        <v>Y</v>
      </c>
      <c r="K470" t="str">
        <f>IF(G470="Constant","N",IF(J470="Y","Y",""))</f>
        <v>Y</v>
      </c>
    </row>
    <row r="471" spans="2:11" hidden="1" x14ac:dyDescent="0.25">
      <c r="B471" t="s">
        <v>59</v>
      </c>
      <c r="C471" t="s">
        <v>899</v>
      </c>
      <c r="D471" t="s">
        <v>900</v>
      </c>
      <c r="E471" t="s">
        <v>400</v>
      </c>
      <c r="F471" t="s">
        <v>428</v>
      </c>
      <c r="G471" t="s">
        <v>429</v>
      </c>
      <c r="H471" t="str">
        <f>IF(G471="Local Date and Hour","Start Time of Interval",IF(OR(G471="Additional Info",G471="ID"),"Attribute", IF(G471="Constant","Constant",IF(OR(G471="Counter",G471="Incremental/Decremental"),"Counter",""))))</f>
        <v>Counter</v>
      </c>
      <c r="I471" t="str">
        <f>VLOOKUP(B471,'3. Data Sources'!$B$4:$E$5002,4,0)</f>
        <v>Y</v>
      </c>
      <c r="J471" t="str">
        <f>IF(OR(G471="Not Map",G471="Sequential"),"N",IF(TRIM(G471)&lt;&gt;"","Y",""))</f>
        <v>Y</v>
      </c>
      <c r="K471" t="str">
        <f>IF(G471="Constant","N",IF(J471="Y","Y",""))</f>
        <v>Y</v>
      </c>
    </row>
    <row r="472" spans="2:11" hidden="1" x14ac:dyDescent="0.25">
      <c r="B472" t="s">
        <v>59</v>
      </c>
      <c r="C472" t="s">
        <v>901</v>
      </c>
      <c r="D472" t="s">
        <v>902</v>
      </c>
      <c r="E472" t="s">
        <v>400</v>
      </c>
      <c r="F472" t="s">
        <v>428</v>
      </c>
      <c r="G472" t="s">
        <v>429</v>
      </c>
      <c r="H472" t="str">
        <f>IF(G472="Local Date and Hour","Start Time of Interval",IF(OR(G472="Additional Info",G472="ID"),"Attribute", IF(G472="Constant","Constant",IF(OR(G472="Counter",G472="Incremental/Decremental"),"Counter",""))))</f>
        <v>Counter</v>
      </c>
      <c r="I472" t="str">
        <f>VLOOKUP(B472,'3. Data Sources'!$B$4:$E$5002,4,0)</f>
        <v>Y</v>
      </c>
      <c r="J472" t="str">
        <f>IF(OR(G472="Not Map",G472="Sequential"),"N",IF(TRIM(G472)&lt;&gt;"","Y",""))</f>
        <v>Y</v>
      </c>
      <c r="K472" t="str">
        <f>IF(G472="Constant","N",IF(J472="Y","Y",""))</f>
        <v>Y</v>
      </c>
    </row>
    <row r="473" spans="2:11" hidden="1" x14ac:dyDescent="0.25">
      <c r="B473" t="s">
        <v>59</v>
      </c>
      <c r="C473" t="s">
        <v>903</v>
      </c>
      <c r="D473" t="s">
        <v>904</v>
      </c>
      <c r="E473" t="s">
        <v>400</v>
      </c>
      <c r="F473" t="s">
        <v>428</v>
      </c>
      <c r="G473" t="s">
        <v>429</v>
      </c>
      <c r="H473" t="str">
        <f>IF(G473="Local Date and Hour","Start Time of Interval",IF(OR(G473="Additional Info",G473="ID"),"Attribute", IF(G473="Constant","Constant",IF(OR(G473="Counter",G473="Incremental/Decremental"),"Counter",""))))</f>
        <v>Counter</v>
      </c>
      <c r="I473" t="str">
        <f>VLOOKUP(B473,'3. Data Sources'!$B$4:$E$5002,4,0)</f>
        <v>Y</v>
      </c>
      <c r="J473" t="str">
        <f>IF(OR(G473="Not Map",G473="Sequential"),"N",IF(TRIM(G473)&lt;&gt;"","Y",""))</f>
        <v>Y</v>
      </c>
      <c r="K473" t="str">
        <f>IF(G473="Constant","N",IF(J473="Y","Y",""))</f>
        <v>Y</v>
      </c>
    </row>
    <row r="474" spans="2:11" hidden="1" x14ac:dyDescent="0.25">
      <c r="B474" t="s">
        <v>59</v>
      </c>
      <c r="C474" t="s">
        <v>905</v>
      </c>
      <c r="D474" t="s">
        <v>906</v>
      </c>
      <c r="E474" t="s">
        <v>400</v>
      </c>
      <c r="F474" t="s">
        <v>428</v>
      </c>
      <c r="G474" t="s">
        <v>429</v>
      </c>
      <c r="H474" t="str">
        <f>IF(G474="Local Date and Hour","Start Time of Interval",IF(OR(G474="Additional Info",G474="ID"),"Attribute", IF(G474="Constant","Constant",IF(OR(G474="Counter",G474="Incremental/Decremental"),"Counter",""))))</f>
        <v>Counter</v>
      </c>
      <c r="I474" t="str">
        <f>VLOOKUP(B474,'3. Data Sources'!$B$4:$E$5002,4,0)</f>
        <v>Y</v>
      </c>
      <c r="J474" t="str">
        <f>IF(OR(G474="Not Map",G474="Sequential"),"N",IF(TRIM(G474)&lt;&gt;"","Y",""))</f>
        <v>Y</v>
      </c>
      <c r="K474" t="str">
        <f>IF(G474="Constant","N",IF(J474="Y","Y",""))</f>
        <v>Y</v>
      </c>
    </row>
    <row r="475" spans="2:11" hidden="1" x14ac:dyDescent="0.25">
      <c r="B475" t="s">
        <v>59</v>
      </c>
      <c r="C475" t="s">
        <v>907</v>
      </c>
      <c r="D475" t="s">
        <v>908</v>
      </c>
      <c r="E475" t="s">
        <v>400</v>
      </c>
      <c r="F475" t="s">
        <v>428</v>
      </c>
      <c r="G475" t="s">
        <v>429</v>
      </c>
      <c r="H475" t="str">
        <f>IF(G475="Local Date and Hour","Start Time of Interval",IF(OR(G475="Additional Info",G475="ID"),"Attribute", IF(G475="Constant","Constant",IF(OR(G475="Counter",G475="Incremental/Decremental"),"Counter",""))))</f>
        <v>Counter</v>
      </c>
      <c r="I475" t="str">
        <f>VLOOKUP(B475,'3. Data Sources'!$B$4:$E$5002,4,0)</f>
        <v>Y</v>
      </c>
      <c r="J475" t="str">
        <f>IF(OR(G475="Not Map",G475="Sequential"),"N",IF(TRIM(G475)&lt;&gt;"","Y",""))</f>
        <v>Y</v>
      </c>
      <c r="K475" t="str">
        <f>IF(G475="Constant","N",IF(J475="Y","Y",""))</f>
        <v>Y</v>
      </c>
    </row>
    <row r="476" spans="2:11" hidden="1" x14ac:dyDescent="0.25">
      <c r="B476" t="s">
        <v>59</v>
      </c>
      <c r="C476" t="s">
        <v>909</v>
      </c>
      <c r="D476" t="s">
        <v>910</v>
      </c>
      <c r="E476" t="s">
        <v>400</v>
      </c>
      <c r="F476" t="s">
        <v>428</v>
      </c>
      <c r="G476" t="s">
        <v>429</v>
      </c>
      <c r="H476" t="str">
        <f>IF(G476="Local Date and Hour","Start Time of Interval",IF(OR(G476="Additional Info",G476="ID"),"Attribute", IF(G476="Constant","Constant",IF(OR(G476="Counter",G476="Incremental/Decremental"),"Counter",""))))</f>
        <v>Counter</v>
      </c>
      <c r="I476" t="str">
        <f>VLOOKUP(B476,'3. Data Sources'!$B$4:$E$5002,4,0)</f>
        <v>Y</v>
      </c>
      <c r="J476" t="str">
        <f>IF(OR(G476="Not Map",G476="Sequential"),"N",IF(TRIM(G476)&lt;&gt;"","Y",""))</f>
        <v>Y</v>
      </c>
      <c r="K476" t="str">
        <f>IF(G476="Constant","N",IF(J476="Y","Y",""))</f>
        <v>Y</v>
      </c>
    </row>
    <row r="477" spans="2:11" hidden="1" x14ac:dyDescent="0.25">
      <c r="B477" t="s">
        <v>59</v>
      </c>
      <c r="C477" t="s">
        <v>911</v>
      </c>
      <c r="D477" t="s">
        <v>912</v>
      </c>
      <c r="E477" t="s">
        <v>400</v>
      </c>
      <c r="F477" t="s">
        <v>428</v>
      </c>
      <c r="G477" t="s">
        <v>429</v>
      </c>
      <c r="H477" t="str">
        <f>IF(G477="Local Date and Hour","Start Time of Interval",IF(OR(G477="Additional Info",G477="ID"),"Attribute", IF(G477="Constant","Constant",IF(OR(G477="Counter",G477="Incremental/Decremental"),"Counter",""))))</f>
        <v>Counter</v>
      </c>
      <c r="I477" t="str">
        <f>VLOOKUP(B477,'3. Data Sources'!$B$4:$E$5002,4,0)</f>
        <v>Y</v>
      </c>
      <c r="J477" t="str">
        <f>IF(OR(G477="Not Map",G477="Sequential"),"N",IF(TRIM(G477)&lt;&gt;"","Y",""))</f>
        <v>Y</v>
      </c>
      <c r="K477" t="str">
        <f>IF(G477="Constant","N",IF(J477="Y","Y",""))</f>
        <v>Y</v>
      </c>
    </row>
    <row r="478" spans="2:11" hidden="1" x14ac:dyDescent="0.25">
      <c r="B478" t="s">
        <v>59</v>
      </c>
      <c r="C478" t="s">
        <v>913</v>
      </c>
      <c r="D478" t="s">
        <v>914</v>
      </c>
      <c r="E478" t="s">
        <v>400</v>
      </c>
      <c r="F478" t="s">
        <v>428</v>
      </c>
      <c r="G478" t="s">
        <v>429</v>
      </c>
      <c r="H478" t="str">
        <f>IF(G478="Local Date and Hour","Start Time of Interval",IF(OR(G478="Additional Info",G478="ID"),"Attribute", IF(G478="Constant","Constant",IF(OR(G478="Counter",G478="Incremental/Decremental"),"Counter",""))))</f>
        <v>Counter</v>
      </c>
      <c r="I478" t="str">
        <f>VLOOKUP(B478,'3. Data Sources'!$B$4:$E$5002,4,0)</f>
        <v>Y</v>
      </c>
      <c r="J478" t="str">
        <f>IF(OR(G478="Not Map",G478="Sequential"),"N",IF(TRIM(G478)&lt;&gt;"","Y",""))</f>
        <v>Y</v>
      </c>
      <c r="K478" t="str">
        <f>IF(G478="Constant","N",IF(J478="Y","Y",""))</f>
        <v>Y</v>
      </c>
    </row>
    <row r="479" spans="2:11" hidden="1" x14ac:dyDescent="0.25">
      <c r="B479" t="s">
        <v>59</v>
      </c>
      <c r="C479" t="s">
        <v>915</v>
      </c>
      <c r="D479" t="s">
        <v>916</v>
      </c>
      <c r="E479" t="s">
        <v>400</v>
      </c>
      <c r="F479" t="s">
        <v>428</v>
      </c>
      <c r="G479" t="s">
        <v>429</v>
      </c>
      <c r="H479" t="str">
        <f>IF(G479="Local Date and Hour","Start Time of Interval",IF(OR(G479="Additional Info",G479="ID"),"Attribute", IF(G479="Constant","Constant",IF(OR(G479="Counter",G479="Incremental/Decremental"),"Counter",""))))</f>
        <v>Counter</v>
      </c>
      <c r="I479" t="str">
        <f>VLOOKUP(B479,'3. Data Sources'!$B$4:$E$5002,4,0)</f>
        <v>Y</v>
      </c>
      <c r="J479" t="str">
        <f>IF(OR(G479="Not Map",G479="Sequential"),"N",IF(TRIM(G479)&lt;&gt;"","Y",""))</f>
        <v>Y</v>
      </c>
      <c r="K479" t="str">
        <f>IF(G479="Constant","N",IF(J479="Y","Y",""))</f>
        <v>Y</v>
      </c>
    </row>
    <row r="480" spans="2:11" hidden="1" x14ac:dyDescent="0.25">
      <c r="B480" t="s">
        <v>59</v>
      </c>
      <c r="C480" t="s">
        <v>917</v>
      </c>
      <c r="D480" t="s">
        <v>918</v>
      </c>
      <c r="E480" t="s">
        <v>400</v>
      </c>
      <c r="F480" t="s">
        <v>428</v>
      </c>
      <c r="G480" t="s">
        <v>429</v>
      </c>
      <c r="H480" t="str">
        <f>IF(G480="Local Date and Hour","Start Time of Interval",IF(OR(G480="Additional Info",G480="ID"),"Attribute", IF(G480="Constant","Constant",IF(OR(G480="Counter",G480="Incremental/Decremental"),"Counter",""))))</f>
        <v>Counter</v>
      </c>
      <c r="I480" t="str">
        <f>VLOOKUP(B480,'3. Data Sources'!$B$4:$E$5002,4,0)</f>
        <v>Y</v>
      </c>
      <c r="J480" t="str">
        <f>IF(OR(G480="Not Map",G480="Sequential"),"N",IF(TRIM(G480)&lt;&gt;"","Y",""))</f>
        <v>Y</v>
      </c>
      <c r="K480" t="str">
        <f>IF(G480="Constant","N",IF(J480="Y","Y",""))</f>
        <v>Y</v>
      </c>
    </row>
    <row r="481" spans="2:11" hidden="1" x14ac:dyDescent="0.25">
      <c r="B481" t="s">
        <v>59</v>
      </c>
      <c r="C481" t="s">
        <v>919</v>
      </c>
      <c r="D481" t="s">
        <v>920</v>
      </c>
      <c r="E481" t="s">
        <v>400</v>
      </c>
      <c r="F481" t="s">
        <v>428</v>
      </c>
      <c r="G481" t="s">
        <v>429</v>
      </c>
      <c r="H481" t="str">
        <f>IF(G481="Local Date and Hour","Start Time of Interval",IF(OR(G481="Additional Info",G481="ID"),"Attribute", IF(G481="Constant","Constant",IF(OR(G481="Counter",G481="Incremental/Decremental"),"Counter",""))))</f>
        <v>Counter</v>
      </c>
      <c r="I481" t="str">
        <f>VLOOKUP(B481,'3. Data Sources'!$B$4:$E$5002,4,0)</f>
        <v>Y</v>
      </c>
      <c r="J481" t="str">
        <f>IF(OR(G481="Not Map",G481="Sequential"),"N",IF(TRIM(G481)&lt;&gt;"","Y",""))</f>
        <v>Y</v>
      </c>
      <c r="K481" t="str">
        <f>IF(G481="Constant","N",IF(J481="Y","Y",""))</f>
        <v>Y</v>
      </c>
    </row>
    <row r="482" spans="2:11" hidden="1" x14ac:dyDescent="0.25">
      <c r="B482" t="s">
        <v>59</v>
      </c>
      <c r="C482" t="s">
        <v>921</v>
      </c>
      <c r="D482" t="s">
        <v>922</v>
      </c>
      <c r="E482" t="s">
        <v>400</v>
      </c>
      <c r="F482" t="s">
        <v>428</v>
      </c>
      <c r="G482" t="s">
        <v>429</v>
      </c>
      <c r="H482" t="str">
        <f>IF(G482="Local Date and Hour","Start Time of Interval",IF(OR(G482="Additional Info",G482="ID"),"Attribute", IF(G482="Constant","Constant",IF(OR(G482="Counter",G482="Incremental/Decremental"),"Counter",""))))</f>
        <v>Counter</v>
      </c>
      <c r="I482" t="str">
        <f>VLOOKUP(B482,'3. Data Sources'!$B$4:$E$5002,4,0)</f>
        <v>Y</v>
      </c>
      <c r="J482" t="str">
        <f>IF(OR(G482="Not Map",G482="Sequential"),"N",IF(TRIM(G482)&lt;&gt;"","Y",""))</f>
        <v>Y</v>
      </c>
      <c r="K482" t="str">
        <f>IF(G482="Constant","N",IF(J482="Y","Y",""))</f>
        <v>Y</v>
      </c>
    </row>
    <row r="483" spans="2:11" hidden="1" x14ac:dyDescent="0.25">
      <c r="B483" t="s">
        <v>59</v>
      </c>
      <c r="C483" t="s">
        <v>923</v>
      </c>
      <c r="D483" t="s">
        <v>924</v>
      </c>
      <c r="E483" t="s">
        <v>400</v>
      </c>
      <c r="F483" t="s">
        <v>428</v>
      </c>
      <c r="G483" t="s">
        <v>429</v>
      </c>
      <c r="H483" t="str">
        <f>IF(G483="Local Date and Hour","Start Time of Interval",IF(OR(G483="Additional Info",G483="ID"),"Attribute", IF(G483="Constant","Constant",IF(OR(G483="Counter",G483="Incremental/Decremental"),"Counter",""))))</f>
        <v>Counter</v>
      </c>
      <c r="I483" t="str">
        <f>VLOOKUP(B483,'3. Data Sources'!$B$4:$E$5002,4,0)</f>
        <v>Y</v>
      </c>
      <c r="J483" t="str">
        <f>IF(OR(G483="Not Map",G483="Sequential"),"N",IF(TRIM(G483)&lt;&gt;"","Y",""))</f>
        <v>Y</v>
      </c>
      <c r="K483" t="str">
        <f>IF(G483="Constant","N",IF(J483="Y","Y",""))</f>
        <v>Y</v>
      </c>
    </row>
    <row r="484" spans="2:11" hidden="1" x14ac:dyDescent="0.25">
      <c r="B484" t="s">
        <v>59</v>
      </c>
      <c r="C484" t="s">
        <v>925</v>
      </c>
      <c r="D484" t="s">
        <v>926</v>
      </c>
      <c r="E484" t="s">
        <v>400</v>
      </c>
      <c r="F484" t="s">
        <v>428</v>
      </c>
      <c r="G484" t="s">
        <v>429</v>
      </c>
      <c r="H484" t="str">
        <f>IF(G484="Local Date and Hour","Start Time of Interval",IF(OR(G484="Additional Info",G484="ID"),"Attribute", IF(G484="Constant","Constant",IF(OR(G484="Counter",G484="Incremental/Decremental"),"Counter",""))))</f>
        <v>Counter</v>
      </c>
      <c r="I484" t="str">
        <f>VLOOKUP(B484,'3. Data Sources'!$B$4:$E$5002,4,0)</f>
        <v>Y</v>
      </c>
      <c r="J484" t="str">
        <f>IF(OR(G484="Not Map",G484="Sequential"),"N",IF(TRIM(G484)&lt;&gt;"","Y",""))</f>
        <v>Y</v>
      </c>
      <c r="K484" t="str">
        <f>IF(G484="Constant","N",IF(J484="Y","Y",""))</f>
        <v>Y</v>
      </c>
    </row>
    <row r="485" spans="2:11" hidden="1" x14ac:dyDescent="0.25">
      <c r="B485" t="s">
        <v>59</v>
      </c>
      <c r="C485" t="s">
        <v>927</v>
      </c>
      <c r="D485" t="s">
        <v>928</v>
      </c>
      <c r="E485" t="s">
        <v>400</v>
      </c>
      <c r="F485" t="s">
        <v>428</v>
      </c>
      <c r="G485" t="s">
        <v>429</v>
      </c>
      <c r="H485" t="str">
        <f>IF(G485="Local Date and Hour","Start Time of Interval",IF(OR(G485="Additional Info",G485="ID"),"Attribute", IF(G485="Constant","Constant",IF(OR(G485="Counter",G485="Incremental/Decremental"),"Counter",""))))</f>
        <v>Counter</v>
      </c>
      <c r="I485" t="str">
        <f>VLOOKUP(B485,'3. Data Sources'!$B$4:$E$5002,4,0)</f>
        <v>Y</v>
      </c>
      <c r="J485" t="str">
        <f>IF(OR(G485="Not Map",G485="Sequential"),"N",IF(TRIM(G485)&lt;&gt;"","Y",""))</f>
        <v>Y</v>
      </c>
      <c r="K485" t="str">
        <f>IF(G485="Constant","N",IF(J485="Y","Y",""))</f>
        <v>Y</v>
      </c>
    </row>
    <row r="486" spans="2:11" hidden="1" x14ac:dyDescent="0.25">
      <c r="B486" t="s">
        <v>59</v>
      </c>
      <c r="C486" t="s">
        <v>929</v>
      </c>
      <c r="D486" t="s">
        <v>930</v>
      </c>
      <c r="E486" t="s">
        <v>400</v>
      </c>
      <c r="F486" t="s">
        <v>428</v>
      </c>
      <c r="G486" t="s">
        <v>429</v>
      </c>
      <c r="H486" t="str">
        <f>IF(G486="Local Date and Hour","Start Time of Interval",IF(OR(G486="Additional Info",G486="ID"),"Attribute", IF(G486="Constant","Constant",IF(OR(G486="Counter",G486="Incremental/Decremental"),"Counter",""))))</f>
        <v>Counter</v>
      </c>
      <c r="I486" t="str">
        <f>VLOOKUP(B486,'3. Data Sources'!$B$4:$E$5002,4,0)</f>
        <v>Y</v>
      </c>
      <c r="J486" t="str">
        <f>IF(OR(G486="Not Map",G486="Sequential"),"N",IF(TRIM(G486)&lt;&gt;"","Y",""))</f>
        <v>Y</v>
      </c>
      <c r="K486" t="str">
        <f>IF(G486="Constant","N",IF(J486="Y","Y",""))</f>
        <v>Y</v>
      </c>
    </row>
    <row r="487" spans="2:11" hidden="1" x14ac:dyDescent="0.25">
      <c r="B487" t="s">
        <v>59</v>
      </c>
      <c r="C487" t="s">
        <v>931</v>
      </c>
      <c r="D487" t="s">
        <v>932</v>
      </c>
      <c r="E487" t="s">
        <v>400</v>
      </c>
      <c r="F487" t="s">
        <v>428</v>
      </c>
      <c r="G487" t="s">
        <v>429</v>
      </c>
      <c r="H487" t="str">
        <f>IF(G487="Local Date and Hour","Start Time of Interval",IF(OR(G487="Additional Info",G487="ID"),"Attribute", IF(G487="Constant","Constant",IF(OR(G487="Counter",G487="Incremental/Decremental"),"Counter",""))))</f>
        <v>Counter</v>
      </c>
      <c r="I487" t="str">
        <f>VLOOKUP(B487,'3. Data Sources'!$B$4:$E$5002,4,0)</f>
        <v>Y</v>
      </c>
      <c r="J487" t="str">
        <f>IF(OR(G487="Not Map",G487="Sequential"),"N",IF(TRIM(G487)&lt;&gt;"","Y",""))</f>
        <v>Y</v>
      </c>
      <c r="K487" t="str">
        <f>IF(G487="Constant","N",IF(J487="Y","Y",""))</f>
        <v>Y</v>
      </c>
    </row>
    <row r="488" spans="2:11" hidden="1" x14ac:dyDescent="0.25">
      <c r="B488" t="s">
        <v>59</v>
      </c>
      <c r="C488" t="s">
        <v>933</v>
      </c>
      <c r="D488" t="s">
        <v>934</v>
      </c>
      <c r="E488" t="s">
        <v>400</v>
      </c>
      <c r="F488" t="s">
        <v>428</v>
      </c>
      <c r="G488" t="s">
        <v>429</v>
      </c>
      <c r="H488" t="str">
        <f>IF(G488="Local Date and Hour","Start Time of Interval",IF(OR(G488="Additional Info",G488="ID"),"Attribute", IF(G488="Constant","Constant",IF(OR(G488="Counter",G488="Incremental/Decremental"),"Counter",""))))</f>
        <v>Counter</v>
      </c>
      <c r="I488" t="str">
        <f>VLOOKUP(B488,'3. Data Sources'!$B$4:$E$5002,4,0)</f>
        <v>Y</v>
      </c>
      <c r="J488" t="str">
        <f>IF(OR(G488="Not Map",G488="Sequential"),"N",IF(TRIM(G488)&lt;&gt;"","Y",""))</f>
        <v>Y</v>
      </c>
      <c r="K488" t="str">
        <f>IF(G488="Constant","N",IF(J488="Y","Y",""))</f>
        <v>Y</v>
      </c>
    </row>
    <row r="489" spans="2:11" hidden="1" x14ac:dyDescent="0.25">
      <c r="B489" t="s">
        <v>59</v>
      </c>
      <c r="C489" t="s">
        <v>935</v>
      </c>
      <c r="D489" t="s">
        <v>936</v>
      </c>
      <c r="E489" t="s">
        <v>400</v>
      </c>
      <c r="F489" t="s">
        <v>428</v>
      </c>
      <c r="G489" t="s">
        <v>429</v>
      </c>
      <c r="H489" t="str">
        <f>IF(G489="Local Date and Hour","Start Time of Interval",IF(OR(G489="Additional Info",G489="ID"),"Attribute", IF(G489="Constant","Constant",IF(OR(G489="Counter",G489="Incremental/Decremental"),"Counter",""))))</f>
        <v>Counter</v>
      </c>
      <c r="I489" t="str">
        <f>VLOOKUP(B489,'3. Data Sources'!$B$4:$E$5002,4,0)</f>
        <v>Y</v>
      </c>
      <c r="J489" t="str">
        <f>IF(OR(G489="Not Map",G489="Sequential"),"N",IF(TRIM(G489)&lt;&gt;"","Y",""))</f>
        <v>Y</v>
      </c>
      <c r="K489" t="str">
        <f>IF(G489="Constant","N",IF(J489="Y","Y",""))</f>
        <v>Y</v>
      </c>
    </row>
    <row r="490" spans="2:11" hidden="1" x14ac:dyDescent="0.25">
      <c r="B490" t="s">
        <v>59</v>
      </c>
      <c r="C490" t="s">
        <v>937</v>
      </c>
      <c r="D490" t="s">
        <v>938</v>
      </c>
      <c r="E490" t="s">
        <v>400</v>
      </c>
      <c r="F490" t="s">
        <v>428</v>
      </c>
      <c r="G490" t="s">
        <v>429</v>
      </c>
      <c r="H490" t="str">
        <f>IF(G490="Local Date and Hour","Start Time of Interval",IF(OR(G490="Additional Info",G490="ID"),"Attribute", IF(G490="Constant","Constant",IF(OR(G490="Counter",G490="Incremental/Decremental"),"Counter",""))))</f>
        <v>Counter</v>
      </c>
      <c r="I490" t="str">
        <f>VLOOKUP(B490,'3. Data Sources'!$B$4:$E$5002,4,0)</f>
        <v>Y</v>
      </c>
      <c r="J490" t="str">
        <f>IF(OR(G490="Not Map",G490="Sequential"),"N",IF(TRIM(G490)&lt;&gt;"","Y",""))</f>
        <v>Y</v>
      </c>
      <c r="K490" t="str">
        <f>IF(G490="Constant","N",IF(J490="Y","Y",""))</f>
        <v>Y</v>
      </c>
    </row>
    <row r="491" spans="2:11" hidden="1" x14ac:dyDescent="0.25">
      <c r="B491" t="s">
        <v>59</v>
      </c>
      <c r="C491" t="s">
        <v>939</v>
      </c>
      <c r="D491" t="s">
        <v>940</v>
      </c>
      <c r="E491" t="s">
        <v>400</v>
      </c>
      <c r="F491" t="s">
        <v>428</v>
      </c>
      <c r="G491" t="s">
        <v>429</v>
      </c>
      <c r="H491" t="str">
        <f>IF(G491="Local Date and Hour","Start Time of Interval",IF(OR(G491="Additional Info",G491="ID"),"Attribute", IF(G491="Constant","Constant",IF(OR(G491="Counter",G491="Incremental/Decremental"),"Counter",""))))</f>
        <v>Counter</v>
      </c>
      <c r="I491" t="str">
        <f>VLOOKUP(B491,'3. Data Sources'!$B$4:$E$5002,4,0)</f>
        <v>Y</v>
      </c>
      <c r="J491" t="str">
        <f>IF(OR(G491="Not Map",G491="Sequential"),"N",IF(TRIM(G491)&lt;&gt;"","Y",""))</f>
        <v>Y</v>
      </c>
      <c r="K491" t="str">
        <f>IF(G491="Constant","N",IF(J491="Y","Y",""))</f>
        <v>Y</v>
      </c>
    </row>
    <row r="492" spans="2:11" hidden="1" x14ac:dyDescent="0.25">
      <c r="B492" t="s">
        <v>59</v>
      </c>
      <c r="C492" t="s">
        <v>941</v>
      </c>
      <c r="D492" t="s">
        <v>942</v>
      </c>
      <c r="E492" t="s">
        <v>400</v>
      </c>
      <c r="F492" t="s">
        <v>428</v>
      </c>
      <c r="G492" t="s">
        <v>429</v>
      </c>
      <c r="H492" t="str">
        <f>IF(G492="Local Date and Hour","Start Time of Interval",IF(OR(G492="Additional Info",G492="ID"),"Attribute", IF(G492="Constant","Constant",IF(OR(G492="Counter",G492="Incremental/Decremental"),"Counter",""))))</f>
        <v>Counter</v>
      </c>
      <c r="I492" t="str">
        <f>VLOOKUP(B492,'3. Data Sources'!$B$4:$E$5002,4,0)</f>
        <v>Y</v>
      </c>
      <c r="J492" t="str">
        <f>IF(OR(G492="Not Map",G492="Sequential"),"N",IF(TRIM(G492)&lt;&gt;"","Y",""))</f>
        <v>Y</v>
      </c>
      <c r="K492" t="str">
        <f>IF(G492="Constant","N",IF(J492="Y","Y",""))</f>
        <v>Y</v>
      </c>
    </row>
    <row r="493" spans="2:11" hidden="1" x14ac:dyDescent="0.25">
      <c r="B493" t="s">
        <v>59</v>
      </c>
      <c r="C493" t="s">
        <v>943</v>
      </c>
      <c r="D493" t="s">
        <v>944</v>
      </c>
      <c r="E493" t="s">
        <v>400</v>
      </c>
      <c r="F493" t="s">
        <v>428</v>
      </c>
      <c r="G493" t="s">
        <v>429</v>
      </c>
      <c r="H493" t="str">
        <f>IF(G493="Local Date and Hour","Start Time of Interval",IF(OR(G493="Additional Info",G493="ID"),"Attribute", IF(G493="Constant","Constant",IF(OR(G493="Counter",G493="Incremental/Decremental"),"Counter",""))))</f>
        <v>Counter</v>
      </c>
      <c r="I493" t="str">
        <f>VLOOKUP(B493,'3. Data Sources'!$B$4:$E$5002,4,0)</f>
        <v>Y</v>
      </c>
      <c r="J493" t="str">
        <f>IF(OR(G493="Not Map",G493="Sequential"),"N",IF(TRIM(G493)&lt;&gt;"","Y",""))</f>
        <v>Y</v>
      </c>
      <c r="K493" t="str">
        <f>IF(G493="Constant","N",IF(J493="Y","Y",""))</f>
        <v>Y</v>
      </c>
    </row>
    <row r="494" spans="2:11" hidden="1" x14ac:dyDescent="0.25">
      <c r="B494" t="s">
        <v>59</v>
      </c>
      <c r="C494" t="s">
        <v>945</v>
      </c>
      <c r="D494" t="s">
        <v>946</v>
      </c>
      <c r="E494" t="s">
        <v>400</v>
      </c>
      <c r="F494" t="s">
        <v>428</v>
      </c>
      <c r="G494" t="s">
        <v>429</v>
      </c>
      <c r="H494" t="str">
        <f>IF(G494="Local Date and Hour","Start Time of Interval",IF(OR(G494="Additional Info",G494="ID"),"Attribute", IF(G494="Constant","Constant",IF(OR(G494="Counter",G494="Incremental/Decremental"),"Counter",""))))</f>
        <v>Counter</v>
      </c>
      <c r="I494" t="str">
        <f>VLOOKUP(B494,'3. Data Sources'!$B$4:$E$5002,4,0)</f>
        <v>Y</v>
      </c>
      <c r="J494" t="str">
        <f>IF(OR(G494="Not Map",G494="Sequential"),"N",IF(TRIM(G494)&lt;&gt;"","Y",""))</f>
        <v>Y</v>
      </c>
      <c r="K494" t="str">
        <f>IF(G494="Constant","N",IF(J494="Y","Y",""))</f>
        <v>Y</v>
      </c>
    </row>
    <row r="495" spans="2:11" hidden="1" x14ac:dyDescent="0.25">
      <c r="B495" t="s">
        <v>59</v>
      </c>
      <c r="C495" t="s">
        <v>947</v>
      </c>
      <c r="D495" t="s">
        <v>948</v>
      </c>
      <c r="E495" t="s">
        <v>400</v>
      </c>
      <c r="F495" t="s">
        <v>428</v>
      </c>
      <c r="G495" t="s">
        <v>429</v>
      </c>
      <c r="H495" t="str">
        <f>IF(G495="Local Date and Hour","Start Time of Interval",IF(OR(G495="Additional Info",G495="ID"),"Attribute", IF(G495="Constant","Constant",IF(OR(G495="Counter",G495="Incremental/Decremental"),"Counter",""))))</f>
        <v>Counter</v>
      </c>
      <c r="I495" t="str">
        <f>VLOOKUP(B495,'3. Data Sources'!$B$4:$E$5002,4,0)</f>
        <v>Y</v>
      </c>
      <c r="J495" t="str">
        <f>IF(OR(G495="Not Map",G495="Sequential"),"N",IF(TRIM(G495)&lt;&gt;"","Y",""))</f>
        <v>Y</v>
      </c>
      <c r="K495" t="str">
        <f>IF(G495="Constant","N",IF(J495="Y","Y",""))</f>
        <v>Y</v>
      </c>
    </row>
    <row r="496" spans="2:11" hidden="1" x14ac:dyDescent="0.25">
      <c r="B496" t="s">
        <v>59</v>
      </c>
      <c r="C496" t="s">
        <v>949</v>
      </c>
      <c r="D496" t="s">
        <v>950</v>
      </c>
      <c r="E496" t="s">
        <v>400</v>
      </c>
      <c r="F496" t="s">
        <v>428</v>
      </c>
      <c r="G496" t="s">
        <v>429</v>
      </c>
      <c r="H496" t="str">
        <f>IF(G496="Local Date and Hour","Start Time of Interval",IF(OR(G496="Additional Info",G496="ID"),"Attribute", IF(G496="Constant","Constant",IF(OR(G496="Counter",G496="Incremental/Decremental"),"Counter",""))))</f>
        <v>Counter</v>
      </c>
      <c r="I496" t="str">
        <f>VLOOKUP(B496,'3. Data Sources'!$B$4:$E$5002,4,0)</f>
        <v>Y</v>
      </c>
      <c r="J496" t="str">
        <f>IF(OR(G496="Not Map",G496="Sequential"),"N",IF(TRIM(G496)&lt;&gt;"","Y",""))</f>
        <v>Y</v>
      </c>
      <c r="K496" t="str">
        <f>IF(G496="Constant","N",IF(J496="Y","Y",""))</f>
        <v>Y</v>
      </c>
    </row>
    <row r="497" spans="2:13" hidden="1" x14ac:dyDescent="0.25">
      <c r="B497" t="s">
        <v>59</v>
      </c>
      <c r="C497" t="s">
        <v>951</v>
      </c>
      <c r="D497" t="s">
        <v>952</v>
      </c>
      <c r="E497" t="s">
        <v>400</v>
      </c>
      <c r="F497" t="s">
        <v>428</v>
      </c>
      <c r="G497" t="s">
        <v>429</v>
      </c>
      <c r="H497" t="str">
        <f>IF(G497="Local Date and Hour","Start Time of Interval",IF(OR(G497="Additional Info",G497="ID"),"Attribute", IF(G497="Constant","Constant",IF(OR(G497="Counter",G497="Incremental/Decremental"),"Counter",""))))</f>
        <v>Counter</v>
      </c>
      <c r="I497" t="str">
        <f>VLOOKUP(B497,'3. Data Sources'!$B$4:$E$5002,4,0)</f>
        <v>Y</v>
      </c>
      <c r="J497" t="str">
        <f>IF(OR(G497="Not Map",G497="Sequential"),"N",IF(TRIM(G497)&lt;&gt;"","Y",""))</f>
        <v>Y</v>
      </c>
      <c r="K497" t="str">
        <f>IF(G497="Constant","N",IF(J497="Y","Y",""))</f>
        <v>Y</v>
      </c>
    </row>
    <row r="498" spans="2:13" hidden="1" x14ac:dyDescent="0.25">
      <c r="B498" t="s">
        <v>59</v>
      </c>
      <c r="C498" t="s">
        <v>953</v>
      </c>
      <c r="D498" t="s">
        <v>954</v>
      </c>
      <c r="E498" t="s">
        <v>400</v>
      </c>
      <c r="F498" t="s">
        <v>428</v>
      </c>
      <c r="G498" t="s">
        <v>429</v>
      </c>
      <c r="H498" t="str">
        <f>IF(G498="Local Date and Hour","Start Time of Interval",IF(OR(G498="Additional Info",G498="ID"),"Attribute", IF(G498="Constant","Constant",IF(OR(G498="Counter",G498="Incremental/Decremental"),"Counter",""))))</f>
        <v>Counter</v>
      </c>
      <c r="I498" t="str">
        <f>VLOOKUP(B498,'3. Data Sources'!$B$4:$E$5002,4,0)</f>
        <v>Y</v>
      </c>
      <c r="J498" t="str">
        <f>IF(OR(G498="Not Map",G498="Sequential"),"N",IF(TRIM(G498)&lt;&gt;"","Y",""))</f>
        <v>Y</v>
      </c>
      <c r="K498" t="str">
        <f>IF(G498="Constant","N",IF(J498="Y","Y",""))</f>
        <v>Y</v>
      </c>
    </row>
    <row r="499" spans="2:13" hidden="1" x14ac:dyDescent="0.25">
      <c r="B499" t="s">
        <v>59</v>
      </c>
      <c r="C499" t="s">
        <v>955</v>
      </c>
      <c r="D499" t="s">
        <v>956</v>
      </c>
      <c r="E499" t="s">
        <v>400</v>
      </c>
      <c r="F499" t="s">
        <v>428</v>
      </c>
      <c r="G499" t="s">
        <v>429</v>
      </c>
      <c r="H499" t="str">
        <f>IF(G499="Local Date and Hour","Start Time of Interval",IF(OR(G499="Additional Info",G499="ID"),"Attribute", IF(G499="Constant","Constant",IF(OR(G499="Counter",G499="Incremental/Decremental"),"Counter",""))))</f>
        <v>Counter</v>
      </c>
      <c r="I499" t="str">
        <f>VLOOKUP(B499,'3. Data Sources'!$B$4:$E$5002,4,0)</f>
        <v>Y</v>
      </c>
      <c r="J499" t="str">
        <f>IF(OR(G499="Not Map",G499="Sequential"),"N",IF(TRIM(G499)&lt;&gt;"","Y",""))</f>
        <v>Y</v>
      </c>
      <c r="K499" t="str">
        <f>IF(G499="Constant","N",IF(J499="Y","Y",""))</f>
        <v>Y</v>
      </c>
    </row>
    <row r="500" spans="2:13" hidden="1" x14ac:dyDescent="0.25">
      <c r="B500" t="s">
        <v>59</v>
      </c>
      <c r="C500" t="s">
        <v>957</v>
      </c>
      <c r="D500" t="s">
        <v>958</v>
      </c>
      <c r="E500" t="s">
        <v>400</v>
      </c>
      <c r="F500" t="s">
        <v>428</v>
      </c>
      <c r="G500" t="s">
        <v>429</v>
      </c>
      <c r="H500" t="str">
        <f>IF(G500="Local Date and Hour","Start Time of Interval",IF(OR(G500="Additional Info",G500="ID"),"Attribute", IF(G500="Constant","Constant",IF(OR(G500="Counter",G500="Incremental/Decremental"),"Counter",""))))</f>
        <v>Counter</v>
      </c>
      <c r="I500" t="str">
        <f>VLOOKUP(B500,'3. Data Sources'!$B$4:$E$5002,4,0)</f>
        <v>Y</v>
      </c>
      <c r="J500" t="str">
        <f>IF(OR(G500="Not Map",G500="Sequential"),"N",IF(TRIM(G500)&lt;&gt;"","Y",""))</f>
        <v>Y</v>
      </c>
      <c r="K500" t="str">
        <f>IF(G500="Constant","N",IF(J500="Y","Y",""))</f>
        <v>Y</v>
      </c>
    </row>
    <row r="501" spans="2:13" hidden="1" x14ac:dyDescent="0.25">
      <c r="B501" t="s">
        <v>59</v>
      </c>
      <c r="C501" t="s">
        <v>959</v>
      </c>
      <c r="D501" t="s">
        <v>960</v>
      </c>
      <c r="E501" t="s">
        <v>400</v>
      </c>
      <c r="F501" t="s">
        <v>428</v>
      </c>
      <c r="G501" t="s">
        <v>429</v>
      </c>
      <c r="H501" t="str">
        <f>IF(G501="Local Date and Hour","Start Time of Interval",IF(OR(G501="Additional Info",G501="ID"),"Attribute", IF(G501="Constant","Constant",IF(OR(G501="Counter",G501="Incremental/Decremental"),"Counter",""))))</f>
        <v>Counter</v>
      </c>
      <c r="I501" t="str">
        <f>VLOOKUP(B501,'3. Data Sources'!$B$4:$E$5002,4,0)</f>
        <v>Y</v>
      </c>
      <c r="J501" t="str">
        <f>IF(OR(G501="Not Map",G501="Sequential"),"N",IF(TRIM(G501)&lt;&gt;"","Y",""))</f>
        <v>Y</v>
      </c>
      <c r="K501" t="str">
        <f>IF(G501="Constant","N",IF(J501="Y","Y",""))</f>
        <v>Y</v>
      </c>
    </row>
    <row r="502" spans="2:13" hidden="1" x14ac:dyDescent="0.25">
      <c r="B502" t="s">
        <v>59</v>
      </c>
      <c r="C502" t="s">
        <v>961</v>
      </c>
      <c r="D502" t="s">
        <v>962</v>
      </c>
      <c r="E502" t="s">
        <v>400</v>
      </c>
      <c r="F502" t="s">
        <v>428</v>
      </c>
      <c r="G502" t="s">
        <v>429</v>
      </c>
      <c r="H502" t="str">
        <f>IF(G502="Local Date and Hour","Start Time of Interval",IF(OR(G502="Additional Info",G502="ID"),"Attribute", IF(G502="Constant","Constant",IF(OR(G502="Counter",G502="Incremental/Decremental"),"Counter",""))))</f>
        <v>Counter</v>
      </c>
      <c r="I502" t="str">
        <f>VLOOKUP(B502,'3. Data Sources'!$B$4:$E$5002,4,0)</f>
        <v>Y</v>
      </c>
      <c r="J502" t="str">
        <f>IF(OR(G502="Not Map",G502="Sequential"),"N",IF(TRIM(G502)&lt;&gt;"","Y",""))</f>
        <v>Y</v>
      </c>
      <c r="K502" t="str">
        <f>IF(G502="Constant","N",IF(J502="Y","Y",""))</f>
        <v>Y</v>
      </c>
    </row>
    <row r="503" spans="2:13" hidden="1" x14ac:dyDescent="0.25">
      <c r="B503" t="s">
        <v>59</v>
      </c>
      <c r="C503" t="s">
        <v>963</v>
      </c>
      <c r="D503" t="s">
        <v>964</v>
      </c>
      <c r="E503" t="s">
        <v>400</v>
      </c>
      <c r="F503" t="s">
        <v>428</v>
      </c>
      <c r="G503" t="s">
        <v>429</v>
      </c>
      <c r="H503" t="str">
        <f>IF(G503="Local Date and Hour","Start Time of Interval",IF(OR(G503="Additional Info",G503="ID"),"Attribute", IF(G503="Constant","Constant",IF(OR(G503="Counter",G503="Incremental/Decremental"),"Counter",""))))</f>
        <v>Counter</v>
      </c>
      <c r="I503" t="str">
        <f>VLOOKUP(B503,'3. Data Sources'!$B$4:$E$5002,4,0)</f>
        <v>Y</v>
      </c>
      <c r="J503" t="str">
        <f>IF(OR(G503="Not Map",G503="Sequential"),"N",IF(TRIM(G503)&lt;&gt;"","Y",""))</f>
        <v>Y</v>
      </c>
      <c r="K503" t="str">
        <f>IF(G503="Constant","N",IF(J503="Y","Y",""))</f>
        <v>Y</v>
      </c>
    </row>
    <row r="504" spans="2:13" hidden="1" x14ac:dyDescent="0.25">
      <c r="B504" t="s">
        <v>59</v>
      </c>
      <c r="C504" t="s">
        <v>965</v>
      </c>
      <c r="D504" t="s">
        <v>966</v>
      </c>
      <c r="E504" t="s">
        <v>400</v>
      </c>
      <c r="F504" t="s">
        <v>428</v>
      </c>
      <c r="G504" t="s">
        <v>429</v>
      </c>
      <c r="H504" t="str">
        <f>IF(G504="Local Date and Hour","Start Time of Interval",IF(OR(G504="Additional Info",G504="ID"),"Attribute", IF(G504="Constant","Constant",IF(OR(G504="Counter",G504="Incremental/Decremental"),"Counter",""))))</f>
        <v>Counter</v>
      </c>
      <c r="I504" t="str">
        <f>VLOOKUP(B504,'3. Data Sources'!$B$4:$E$5002,4,0)</f>
        <v>Y</v>
      </c>
      <c r="J504" t="str">
        <f>IF(OR(G504="Not Map",G504="Sequential"),"N",IF(TRIM(G504)&lt;&gt;"","Y",""))</f>
        <v>Y</v>
      </c>
      <c r="K504" t="str">
        <f>IF(G504="Constant","N",IF(J504="Y","Y",""))</f>
        <v>Y</v>
      </c>
    </row>
    <row r="505" spans="2:13" hidden="1" x14ac:dyDescent="0.25">
      <c r="B505" t="s">
        <v>59</v>
      </c>
      <c r="C505" t="s">
        <v>967</v>
      </c>
      <c r="D505" t="s">
        <v>968</v>
      </c>
      <c r="E505" t="s">
        <v>400</v>
      </c>
      <c r="F505" t="s">
        <v>428</v>
      </c>
      <c r="G505" t="s">
        <v>429</v>
      </c>
      <c r="H505" t="str">
        <f>IF(G505="Local Date and Hour","Start Time of Interval",IF(OR(G505="Additional Info",G505="ID"),"Attribute", IF(G505="Constant","Constant",IF(OR(G505="Counter",G505="Incremental/Decremental"),"Counter",""))))</f>
        <v>Counter</v>
      </c>
      <c r="I505" t="str">
        <f>VLOOKUP(B505,'3. Data Sources'!$B$4:$E$5002,4,0)</f>
        <v>Y</v>
      </c>
      <c r="J505" t="str">
        <f>IF(OR(G505="Not Map",G505="Sequential"),"N",IF(TRIM(G505)&lt;&gt;"","Y",""))</f>
        <v>Y</v>
      </c>
      <c r="K505" t="str">
        <f>IF(G505="Constant","N",IF(J505="Y","Y",""))</f>
        <v>Y</v>
      </c>
    </row>
    <row r="506" spans="2:13" hidden="1" x14ac:dyDescent="0.25">
      <c r="B506" t="s">
        <v>59</v>
      </c>
      <c r="C506" t="s">
        <v>969</v>
      </c>
      <c r="D506" t="s">
        <v>970</v>
      </c>
      <c r="E506" t="s">
        <v>400</v>
      </c>
      <c r="F506" t="s">
        <v>428</v>
      </c>
      <c r="G506" t="s">
        <v>429</v>
      </c>
      <c r="H506" t="str">
        <f>IF(G506="Local Date and Hour","Start Time of Interval",IF(OR(G506="Additional Info",G506="ID"),"Attribute", IF(G506="Constant","Constant",IF(OR(G506="Counter",G506="Incremental/Decremental"),"Counter",""))))</f>
        <v>Counter</v>
      </c>
      <c r="I506" t="str">
        <f>VLOOKUP(B506,'3. Data Sources'!$B$4:$E$5002,4,0)</f>
        <v>Y</v>
      </c>
      <c r="J506" t="str">
        <f>IF(OR(G506="Not Map",G506="Sequential"),"N",IF(TRIM(G506)&lt;&gt;"","Y",""))</f>
        <v>Y</v>
      </c>
      <c r="K506" t="str">
        <f>IF(G506="Constant","N",IF(J506="Y","Y",""))</f>
        <v>Y</v>
      </c>
    </row>
    <row r="507" spans="2:13" hidden="1" x14ac:dyDescent="0.25">
      <c r="B507" t="s">
        <v>59</v>
      </c>
      <c r="C507" t="s">
        <v>250</v>
      </c>
      <c r="D507" t="s">
        <v>435</v>
      </c>
      <c r="E507" t="s">
        <v>400</v>
      </c>
      <c r="F507" t="s">
        <v>428</v>
      </c>
      <c r="G507" t="s">
        <v>429</v>
      </c>
      <c r="H507" t="str">
        <f>IF(G507="Local Date and Hour","Start Time of Interval",IF(OR(G507="Additional Info",G507="ID"),"Attribute", IF(G507="Constant","Constant",IF(OR(G507="Counter",G507="Incremental/Decremental"),"Counter",""))))</f>
        <v>Counter</v>
      </c>
      <c r="I507" t="str">
        <f>VLOOKUP(B507,'3. Data Sources'!$B$4:$E$5002,4,0)</f>
        <v>Y</v>
      </c>
      <c r="J507" t="str">
        <f>IF(OR(G507="Not Map",G507="Sequential"),"N",IF(TRIM(G507)&lt;&gt;"","Y",""))</f>
        <v>Y</v>
      </c>
      <c r="K507" t="str">
        <f>IF(G507="Constant","N",IF(J507="Y","Y",""))</f>
        <v>Y</v>
      </c>
      <c r="L507" t="s">
        <v>251</v>
      </c>
    </row>
    <row r="508" spans="2:13" hidden="1" x14ac:dyDescent="0.25">
      <c r="B508" t="s">
        <v>59</v>
      </c>
      <c r="C508" t="s">
        <v>252</v>
      </c>
      <c r="D508" t="s">
        <v>252</v>
      </c>
      <c r="E508" t="s">
        <v>394</v>
      </c>
      <c r="F508" t="s">
        <v>436</v>
      </c>
      <c r="G508" t="s">
        <v>417</v>
      </c>
      <c r="H508" t="s">
        <v>415</v>
      </c>
      <c r="I508" t="str">
        <f>VLOOKUP(B508,'3. Data Sources'!$B$4:$E$5002,4,0)</f>
        <v>Y</v>
      </c>
      <c r="J508" t="str">
        <f>IF(OR(G508="Not Map",G508="Sequential"),"N",IF(TRIM(G508)&lt;&gt;"","Y",""))</f>
        <v>N</v>
      </c>
      <c r="K508" t="str">
        <f>IF(G508="Constant","N",IF(J508="Y","Y",""))</f>
        <v/>
      </c>
      <c r="L508" t="s">
        <v>253</v>
      </c>
    </row>
    <row r="509" spans="2:13" hidden="1" x14ac:dyDescent="0.25">
      <c r="B509" t="s">
        <v>59</v>
      </c>
      <c r="C509" t="s">
        <v>254</v>
      </c>
      <c r="D509" t="s">
        <v>254</v>
      </c>
      <c r="E509" t="s">
        <v>418</v>
      </c>
      <c r="F509" t="s">
        <v>436</v>
      </c>
      <c r="G509" t="s">
        <v>419</v>
      </c>
      <c r="H509" t="str">
        <f>IF(G509="Local Date and Hour","Start Time of Interval",IF(OR(G509="Additional Info",G509="ID"),"Attribute", IF(G509="Constant","Constant",IF(OR(G509="Counter",G509="Incremental/Decremental"),"Counter",""))))</f>
        <v>Start Time of Interval</v>
      </c>
      <c r="I509" t="str">
        <f>VLOOKUP(B509,'3. Data Sources'!$B$4:$E$5002,4,0)</f>
        <v>Y</v>
      </c>
      <c r="J509" t="str">
        <f>IF(OR(G509="Not Map",G509="Sequential"),"N",IF(TRIM(G509)&lt;&gt;"","Y",""))</f>
        <v>Y</v>
      </c>
      <c r="K509" t="str">
        <f>IF(G509="Constant","N",IF(J509="Y","Y",""))</f>
        <v>Y</v>
      </c>
      <c r="L509" t="s">
        <v>255</v>
      </c>
    </row>
    <row r="510" spans="2:13" hidden="1" x14ac:dyDescent="0.25">
      <c r="B510" t="s">
        <v>61</v>
      </c>
      <c r="C510" t="s">
        <v>227</v>
      </c>
      <c r="D510" t="s">
        <v>227</v>
      </c>
      <c r="E510" t="s">
        <v>402</v>
      </c>
      <c r="F510" t="s">
        <v>395</v>
      </c>
      <c r="G510" t="s">
        <v>274</v>
      </c>
      <c r="H510" t="str">
        <f>IF(G510="Local Date and Hour","Start Time of Interval",IF(OR(G510="Additional Info",G510="ID"),"Attribute", IF(G510="Constant","Constant",IF(OR(G510="Counter",G510="Incremental/Decremental"),"Counter",""))))</f>
        <v>Constant</v>
      </c>
      <c r="I510" t="str">
        <f>VLOOKUP(B510,'3. Data Sources'!$B$4:$E$5002,4,0)</f>
        <v>Y</v>
      </c>
      <c r="J510" t="str">
        <f>IF(OR(G510="Not Map",G510="Sequential"),"N",IF(TRIM(G510)&lt;&gt;"","Y",""))</f>
        <v>Y</v>
      </c>
      <c r="K510" t="str">
        <f>IF(G510="Constant","N",IF(J510="Y","Y",""))</f>
        <v>N</v>
      </c>
      <c r="M510" t="s">
        <v>425</v>
      </c>
    </row>
    <row r="511" spans="2:13" hidden="1" x14ac:dyDescent="0.25">
      <c r="B511" t="s">
        <v>61</v>
      </c>
      <c r="C511" t="s">
        <v>228</v>
      </c>
      <c r="D511" t="s">
        <v>228</v>
      </c>
      <c r="E511" t="s">
        <v>402</v>
      </c>
      <c r="F511" t="s">
        <v>395</v>
      </c>
      <c r="G511" t="s">
        <v>274</v>
      </c>
      <c r="H511" t="str">
        <f>IF(G511="Local Date and Hour","Start Time of Interval",IF(OR(G511="Additional Info",G511="ID"),"Attribute", IF(G511="Constant","Constant",IF(OR(G511="Counter",G511="Incremental/Decremental"),"Counter",""))))</f>
        <v>Constant</v>
      </c>
      <c r="I511" t="str">
        <f>VLOOKUP(B511,'3. Data Sources'!$B$4:$E$5002,4,0)</f>
        <v>Y</v>
      </c>
      <c r="J511" t="str">
        <f>IF(OR(G511="Not Map",G511="Sequential"),"N",IF(TRIM(G511)&lt;&gt;"","Y",""))</f>
        <v>Y</v>
      </c>
      <c r="K511" t="str">
        <f>IF(G511="Constant","N",IF(J511="Y","Y",""))</f>
        <v>N</v>
      </c>
      <c r="M511" t="s">
        <v>12038</v>
      </c>
    </row>
    <row r="512" spans="2:13" hidden="1" x14ac:dyDescent="0.25">
      <c r="B512" t="s">
        <v>61</v>
      </c>
      <c r="C512" t="s">
        <v>667</v>
      </c>
      <c r="D512" t="s">
        <v>668</v>
      </c>
      <c r="E512" t="s">
        <v>420</v>
      </c>
      <c r="F512" t="s">
        <v>396</v>
      </c>
      <c r="G512" t="s">
        <v>417</v>
      </c>
      <c r="H512" t="str">
        <f>IF(G512="Local Date and Hour","Start Time of Interval",IF(OR(G512="Additional Info",G512="ID"),"Attribute", IF(G512="Constant","Constant",IF(OR(G512="Counter",G512="Incremental/Decremental"),"Counter",""))))</f>
        <v/>
      </c>
      <c r="I512" t="str">
        <f>VLOOKUP(B512,'3. Data Sources'!$B$4:$E$5002,4,0)</f>
        <v>Y</v>
      </c>
      <c r="J512" t="str">
        <f>IF(OR(G512="Not Map",G512="Sequential"),"N",IF(TRIM(G512)&lt;&gt;"","Y",""))</f>
        <v>N</v>
      </c>
      <c r="K512" t="str">
        <f>IF(G512="Constant","N",IF(J512="Y","Y",""))</f>
        <v/>
      </c>
      <c r="L512" t="s">
        <v>667</v>
      </c>
    </row>
    <row r="513" spans="2:12" hidden="1" x14ac:dyDescent="0.25">
      <c r="B513" t="s">
        <v>61</v>
      </c>
      <c r="C513" t="s">
        <v>233</v>
      </c>
      <c r="D513" t="s">
        <v>233</v>
      </c>
      <c r="E513" t="s">
        <v>394</v>
      </c>
      <c r="F513" t="s">
        <v>396</v>
      </c>
      <c r="G513" t="s">
        <v>417</v>
      </c>
      <c r="H513" t="str">
        <f>IF(G513="Local Date and Hour","Start Time of Interval",IF(OR(G513="Additional Info",G513="ID"),"Attribute", IF(G513="Constant","Constant",IF(OR(G513="Counter",G513="Incremental/Decremental"),"Counter",""))))</f>
        <v/>
      </c>
      <c r="I513" t="str">
        <f>VLOOKUP(B513,'3. Data Sources'!$B$4:$E$5002,4,0)</f>
        <v>Y</v>
      </c>
      <c r="J513" t="str">
        <f>IF(OR(G513="Not Map",G513="Sequential"),"N",IF(TRIM(G513)&lt;&gt;"","Y",""))</f>
        <v>N</v>
      </c>
      <c r="K513" t="str">
        <f>IF(G513="Constant","N",IF(J513="Y","Y",""))</f>
        <v/>
      </c>
      <c r="L513" t="s">
        <v>234</v>
      </c>
    </row>
    <row r="514" spans="2:12" hidden="1" x14ac:dyDescent="0.25">
      <c r="B514" t="s">
        <v>61</v>
      </c>
      <c r="C514" t="s">
        <v>235</v>
      </c>
      <c r="D514" t="s">
        <v>235</v>
      </c>
      <c r="E514" t="s">
        <v>418</v>
      </c>
      <c r="F514" t="s">
        <v>396</v>
      </c>
      <c r="G514" t="s">
        <v>417</v>
      </c>
      <c r="H514" t="s">
        <v>415</v>
      </c>
      <c r="I514" t="str">
        <f>VLOOKUP(B514,'3. Data Sources'!$B$4:$E$5002,4,0)</f>
        <v>Y</v>
      </c>
      <c r="J514" t="str">
        <f>IF(OR(G514="Not Map",G514="Sequential"),"N",IF(TRIM(G514)&lt;&gt;"","Y",""))</f>
        <v>N</v>
      </c>
      <c r="K514" t="str">
        <f>IF(G514="Constant","N",IF(J514="Y","Y",""))</f>
        <v/>
      </c>
      <c r="L514" t="s">
        <v>236</v>
      </c>
    </row>
    <row r="515" spans="2:12" hidden="1" x14ac:dyDescent="0.25">
      <c r="B515" t="s">
        <v>61</v>
      </c>
      <c r="C515" t="s">
        <v>669</v>
      </c>
      <c r="D515" t="s">
        <v>670</v>
      </c>
      <c r="E515" t="s">
        <v>420</v>
      </c>
      <c r="F515" t="s">
        <v>396</v>
      </c>
      <c r="G515" t="s">
        <v>417</v>
      </c>
      <c r="H515" t="str">
        <f>IF(G515="Local Date and Hour","Start Time of Interval",IF(OR(G515="Additional Info",G515="ID"),"Attribute", IF(G515="Constant","Constant",IF(OR(G515="Counter",G515="Incremental/Decremental"),"Counter",""))))</f>
        <v/>
      </c>
      <c r="I515" t="str">
        <f>VLOOKUP(B515,'3. Data Sources'!$B$4:$E$5002,4,0)</f>
        <v>Y</v>
      </c>
      <c r="J515" t="str">
        <f>IF(OR(G515="Not Map",G515="Sequential"),"N",IF(TRIM(G515)&lt;&gt;"","Y",""))</f>
        <v>N</v>
      </c>
      <c r="K515" t="str">
        <f>IF(G515="Constant","N",IF(J515="Y","Y",""))</f>
        <v/>
      </c>
      <c r="L515" t="s">
        <v>669</v>
      </c>
    </row>
    <row r="516" spans="2:12" hidden="1" x14ac:dyDescent="0.25">
      <c r="B516" t="s">
        <v>61</v>
      </c>
      <c r="C516" t="s">
        <v>671</v>
      </c>
      <c r="D516" t="s">
        <v>672</v>
      </c>
      <c r="E516" t="s">
        <v>420</v>
      </c>
      <c r="F516" t="s">
        <v>396</v>
      </c>
      <c r="G516" t="s">
        <v>417</v>
      </c>
      <c r="H516" t="str">
        <f>IF(G516="Local Date and Hour","Start Time of Interval",IF(OR(G516="Additional Info",G516="ID"),"Attribute", IF(G516="Constant","Constant",IF(OR(G516="Counter",G516="Incremental/Decremental"),"Counter",""))))</f>
        <v/>
      </c>
      <c r="I516" t="str">
        <f>VLOOKUP(B516,'3. Data Sources'!$B$4:$E$5002,4,0)</f>
        <v>Y</v>
      </c>
      <c r="J516" t="str">
        <f>IF(OR(G516="Not Map",G516="Sequential"),"N",IF(TRIM(G516)&lt;&gt;"","Y",""))</f>
        <v>N</v>
      </c>
      <c r="K516" t="str">
        <f>IF(G516="Constant","N",IF(J516="Y","Y",""))</f>
        <v/>
      </c>
      <c r="L516" t="s">
        <v>671</v>
      </c>
    </row>
    <row r="517" spans="2:12" hidden="1" x14ac:dyDescent="0.25">
      <c r="B517" t="s">
        <v>61</v>
      </c>
      <c r="C517" t="s">
        <v>971</v>
      </c>
      <c r="D517" t="s">
        <v>972</v>
      </c>
      <c r="E517" t="s">
        <v>420</v>
      </c>
      <c r="F517" t="s">
        <v>396</v>
      </c>
      <c r="G517" t="s">
        <v>417</v>
      </c>
      <c r="H517" t="str">
        <f>IF(G517="Local Date and Hour","Start Time of Interval",IF(OR(G517="Additional Info",G517="ID"),"Attribute", IF(G517="Constant","Constant",IF(OR(G517="Counter",G517="Incremental/Decremental"),"Counter",""))))</f>
        <v/>
      </c>
      <c r="I517" t="str">
        <f>VLOOKUP(B517,'3. Data Sources'!$B$4:$E$5002,4,0)</f>
        <v>Y</v>
      </c>
      <c r="J517" t="str">
        <f>IF(OR(G517="Not Map",G517="Sequential"),"N",IF(TRIM(G517)&lt;&gt;"","Y",""))</f>
        <v>N</v>
      </c>
      <c r="K517" t="str">
        <f>IF(G517="Constant","N",IF(J517="Y","Y",""))</f>
        <v/>
      </c>
      <c r="L517" t="s">
        <v>971</v>
      </c>
    </row>
    <row r="518" spans="2:12" hidden="1" x14ac:dyDescent="0.25">
      <c r="B518" t="s">
        <v>61</v>
      </c>
      <c r="C518" t="s">
        <v>973</v>
      </c>
      <c r="D518" t="s">
        <v>974</v>
      </c>
      <c r="E518" t="s">
        <v>420</v>
      </c>
      <c r="F518" t="s">
        <v>396</v>
      </c>
      <c r="G518" t="s">
        <v>396</v>
      </c>
      <c r="H518" t="str">
        <f>IF(G518="Local Date and Hour","Start Time of Interval",IF(OR(G518="Additional Info",G518="ID"),"Attribute", IF(G518="Constant","Constant",IF(OR(G518="Counter",G518="Incremental/Decremental"),"Counter",""))))</f>
        <v>Attribute</v>
      </c>
      <c r="I518" t="str">
        <f>VLOOKUP(B518,'3. Data Sources'!$B$4:$E$5002,4,0)</f>
        <v>Y</v>
      </c>
      <c r="J518" t="str">
        <f>IF(OR(G518="Not Map",G518="Sequential"),"N",IF(TRIM(G518)&lt;&gt;"","Y",""))</f>
        <v>Y</v>
      </c>
      <c r="K518" t="str">
        <f>IF(G518="Constant","N",IF(J518="Y","Y",""))</f>
        <v>Y</v>
      </c>
      <c r="L518" t="s">
        <v>973</v>
      </c>
    </row>
    <row r="519" spans="2:12" hidden="1" x14ac:dyDescent="0.25">
      <c r="B519" t="s">
        <v>61</v>
      </c>
      <c r="C519" t="s">
        <v>11883</v>
      </c>
      <c r="D519" t="s">
        <v>11883</v>
      </c>
      <c r="E519" t="s">
        <v>420</v>
      </c>
      <c r="F519" t="s">
        <v>396</v>
      </c>
      <c r="G519" t="s">
        <v>396</v>
      </c>
      <c r="H519" t="str">
        <f>IF(G519="Local Date and Hour","Start Time of Interval",IF(OR(G519="Additional Info",G519="ID"),"Attribute", IF(G519="Constant","Constant",IF(OR(G519="Counter",G519="Incremental/Decremental"),"Counter",""))))</f>
        <v>Attribute</v>
      </c>
      <c r="I519" t="str">
        <f>VLOOKUP(B519,'3. Data Sources'!$B$4:$E$5002,4,0)</f>
        <v>Y</v>
      </c>
      <c r="J519" t="str">
        <f>IF(OR(G519="Not Map",G519="Sequential"),"N",IF(TRIM(G519)&lt;&gt;"","Y",""))</f>
        <v>Y</v>
      </c>
      <c r="K519" t="str">
        <f>IF(G519="Constant","N",IF(J519="Y","Y",""))</f>
        <v>Y</v>
      </c>
      <c r="L519" t="s">
        <v>666</v>
      </c>
    </row>
    <row r="520" spans="2:12" hidden="1" x14ac:dyDescent="0.25">
      <c r="B520" t="s">
        <v>61</v>
      </c>
      <c r="C520" t="s">
        <v>237</v>
      </c>
      <c r="D520" t="s">
        <v>426</v>
      </c>
      <c r="E520" t="s">
        <v>420</v>
      </c>
      <c r="F520" t="s">
        <v>396</v>
      </c>
      <c r="G520" t="s">
        <v>417</v>
      </c>
      <c r="H520" t="str">
        <f>IF(G520="Local Date and Hour","Start Time of Interval",IF(OR(G520="Additional Info",G520="ID"),"Attribute", IF(G520="Constant","Constant",IF(OR(G520="Counter",G520="Incremental/Decremental"),"Counter",""))))</f>
        <v/>
      </c>
      <c r="I520" t="str">
        <f>VLOOKUP(B520,'3. Data Sources'!$B$4:$E$5002,4,0)</f>
        <v>Y</v>
      </c>
      <c r="J520" t="str">
        <f>IF(OR(G520="Not Map",G520="Sequential"),"N",IF(TRIM(G520)&lt;&gt;"","Y",""))</f>
        <v>N</v>
      </c>
      <c r="K520" t="str">
        <f>IF(G520="Constant","N",IF(J520="Y","Y",""))</f>
        <v/>
      </c>
      <c r="L520" t="s">
        <v>237</v>
      </c>
    </row>
    <row r="521" spans="2:12" hidden="1" x14ac:dyDescent="0.25">
      <c r="B521" t="s">
        <v>61</v>
      </c>
      <c r="C521" t="s">
        <v>242</v>
      </c>
      <c r="D521" t="s">
        <v>242</v>
      </c>
      <c r="E521" t="s">
        <v>394</v>
      </c>
      <c r="F521" t="s">
        <v>396</v>
      </c>
      <c r="G521" t="s">
        <v>417</v>
      </c>
      <c r="H521" t="s">
        <v>415</v>
      </c>
      <c r="I521" t="str">
        <f>VLOOKUP(B521,'3. Data Sources'!$B$4:$E$5002,4,0)</f>
        <v>Y</v>
      </c>
      <c r="J521" t="str">
        <f>IF(OR(G521="Not Map",G521="Sequential"),"N",IF(TRIM(G521)&lt;&gt;"","Y",""))</f>
        <v>N</v>
      </c>
      <c r="K521" t="str">
        <f>IF(G521="Constant","N",IF(J521="Y","Y",""))</f>
        <v/>
      </c>
      <c r="L521" t="s">
        <v>243</v>
      </c>
    </row>
    <row r="522" spans="2:12" hidden="1" x14ac:dyDescent="0.25">
      <c r="B522" t="s">
        <v>61</v>
      </c>
      <c r="C522" t="s">
        <v>975</v>
      </c>
      <c r="D522" t="s">
        <v>976</v>
      </c>
      <c r="E522" t="s">
        <v>400</v>
      </c>
      <c r="F522" t="s">
        <v>428</v>
      </c>
      <c r="G522" t="s">
        <v>429</v>
      </c>
      <c r="H522" t="str">
        <f>IF(G522="Local Date and Hour","Start Time of Interval",IF(OR(G522="Additional Info",G522="ID"),"Attribute", IF(G522="Constant","Constant",IF(OR(G522="Counter",G522="Incremental/Decremental"),"Counter",""))))</f>
        <v>Counter</v>
      </c>
      <c r="I522" t="str">
        <f>VLOOKUP(B522,'3. Data Sources'!$B$4:$E$5002,4,0)</f>
        <v>Y</v>
      </c>
      <c r="J522" t="str">
        <f>IF(OR(G522="Not Map",G522="Sequential"),"N",IF(TRIM(G522)&lt;&gt;"","Y",""))</f>
        <v>Y</v>
      </c>
      <c r="K522" t="str">
        <f>IF(G522="Constant","N",IF(J522="Y","Y",""))</f>
        <v>Y</v>
      </c>
    </row>
    <row r="523" spans="2:12" hidden="1" x14ac:dyDescent="0.25">
      <c r="B523" t="s">
        <v>61</v>
      </c>
      <c r="C523" t="s">
        <v>977</v>
      </c>
      <c r="D523" t="s">
        <v>978</v>
      </c>
      <c r="E523" t="s">
        <v>400</v>
      </c>
      <c r="F523" t="s">
        <v>428</v>
      </c>
      <c r="G523" t="s">
        <v>429</v>
      </c>
      <c r="H523" t="str">
        <f>IF(G523="Local Date and Hour","Start Time of Interval",IF(OR(G523="Additional Info",G523="ID"),"Attribute", IF(G523="Constant","Constant",IF(OR(G523="Counter",G523="Incremental/Decremental"),"Counter",""))))</f>
        <v>Counter</v>
      </c>
      <c r="I523" t="str">
        <f>VLOOKUP(B523,'3. Data Sources'!$B$4:$E$5002,4,0)</f>
        <v>Y</v>
      </c>
      <c r="J523" t="str">
        <f>IF(OR(G523="Not Map",G523="Sequential"),"N",IF(TRIM(G523)&lt;&gt;"","Y",""))</f>
        <v>Y</v>
      </c>
      <c r="K523" t="str">
        <f>IF(G523="Constant","N",IF(J523="Y","Y",""))</f>
        <v>Y</v>
      </c>
    </row>
    <row r="524" spans="2:12" hidden="1" x14ac:dyDescent="0.25">
      <c r="B524" t="s">
        <v>61</v>
      </c>
      <c r="C524" t="s">
        <v>979</v>
      </c>
      <c r="D524" t="s">
        <v>980</v>
      </c>
      <c r="E524" t="s">
        <v>400</v>
      </c>
      <c r="F524" t="s">
        <v>428</v>
      </c>
      <c r="G524" t="s">
        <v>429</v>
      </c>
      <c r="H524" t="str">
        <f>IF(G524="Local Date and Hour","Start Time of Interval",IF(OR(G524="Additional Info",G524="ID"),"Attribute", IF(G524="Constant","Constant",IF(OR(G524="Counter",G524="Incremental/Decremental"),"Counter",""))))</f>
        <v>Counter</v>
      </c>
      <c r="I524" t="str">
        <f>VLOOKUP(B524,'3. Data Sources'!$B$4:$E$5002,4,0)</f>
        <v>Y</v>
      </c>
      <c r="J524" t="str">
        <f>IF(OR(G524="Not Map",G524="Sequential"),"N",IF(TRIM(G524)&lt;&gt;"","Y",""))</f>
        <v>Y</v>
      </c>
      <c r="K524" t="str">
        <f>IF(G524="Constant","N",IF(J524="Y","Y",""))</f>
        <v>Y</v>
      </c>
    </row>
    <row r="525" spans="2:12" hidden="1" x14ac:dyDescent="0.25">
      <c r="B525" t="s">
        <v>61</v>
      </c>
      <c r="C525" t="s">
        <v>981</v>
      </c>
      <c r="D525" t="s">
        <v>982</v>
      </c>
      <c r="E525" t="s">
        <v>400</v>
      </c>
      <c r="F525" t="s">
        <v>428</v>
      </c>
      <c r="G525" t="s">
        <v>429</v>
      </c>
      <c r="H525" t="str">
        <f>IF(G525="Local Date and Hour","Start Time of Interval",IF(OR(G525="Additional Info",G525="ID"),"Attribute", IF(G525="Constant","Constant",IF(OR(G525="Counter",G525="Incremental/Decremental"),"Counter",""))))</f>
        <v>Counter</v>
      </c>
      <c r="I525" t="str">
        <f>VLOOKUP(B525,'3. Data Sources'!$B$4:$E$5002,4,0)</f>
        <v>Y</v>
      </c>
      <c r="J525" t="str">
        <f>IF(OR(G525="Not Map",G525="Sequential"),"N",IF(TRIM(G525)&lt;&gt;"","Y",""))</f>
        <v>Y</v>
      </c>
      <c r="K525" t="str">
        <f>IF(G525="Constant","N",IF(J525="Y","Y",""))</f>
        <v>Y</v>
      </c>
    </row>
    <row r="526" spans="2:12" hidden="1" x14ac:dyDescent="0.25">
      <c r="B526" t="s">
        <v>61</v>
      </c>
      <c r="C526" t="s">
        <v>983</v>
      </c>
      <c r="D526" t="s">
        <v>984</v>
      </c>
      <c r="E526" t="s">
        <v>400</v>
      </c>
      <c r="F526" t="s">
        <v>428</v>
      </c>
      <c r="G526" t="s">
        <v>429</v>
      </c>
      <c r="H526" t="str">
        <f>IF(G526="Local Date and Hour","Start Time of Interval",IF(OR(G526="Additional Info",G526="ID"),"Attribute", IF(G526="Constant","Constant",IF(OR(G526="Counter",G526="Incremental/Decremental"),"Counter",""))))</f>
        <v>Counter</v>
      </c>
      <c r="I526" t="str">
        <f>VLOOKUP(B526,'3. Data Sources'!$B$4:$E$5002,4,0)</f>
        <v>Y</v>
      </c>
      <c r="J526" t="str">
        <f>IF(OR(G526="Not Map",G526="Sequential"),"N",IF(TRIM(G526)&lt;&gt;"","Y",""))</f>
        <v>Y</v>
      </c>
      <c r="K526" t="str">
        <f>IF(G526="Constant","N",IF(J526="Y","Y",""))</f>
        <v>Y</v>
      </c>
    </row>
    <row r="527" spans="2:12" hidden="1" x14ac:dyDescent="0.25">
      <c r="B527" t="s">
        <v>61</v>
      </c>
      <c r="C527" t="s">
        <v>985</v>
      </c>
      <c r="D527" t="s">
        <v>986</v>
      </c>
      <c r="E527" t="s">
        <v>400</v>
      </c>
      <c r="F527" t="s">
        <v>428</v>
      </c>
      <c r="G527" t="s">
        <v>429</v>
      </c>
      <c r="H527" t="str">
        <f>IF(G527="Local Date and Hour","Start Time of Interval",IF(OR(G527="Additional Info",G527="ID"),"Attribute", IF(G527="Constant","Constant",IF(OR(G527="Counter",G527="Incremental/Decremental"),"Counter",""))))</f>
        <v>Counter</v>
      </c>
      <c r="I527" t="str">
        <f>VLOOKUP(B527,'3. Data Sources'!$B$4:$E$5002,4,0)</f>
        <v>Y</v>
      </c>
      <c r="J527" t="str">
        <f>IF(OR(G527="Not Map",G527="Sequential"),"N",IF(TRIM(G527)&lt;&gt;"","Y",""))</f>
        <v>Y</v>
      </c>
      <c r="K527" t="str">
        <f>IF(G527="Constant","N",IF(J527="Y","Y",""))</f>
        <v>Y</v>
      </c>
    </row>
    <row r="528" spans="2:12" hidden="1" x14ac:dyDescent="0.25">
      <c r="B528" t="s">
        <v>61</v>
      </c>
      <c r="C528" t="s">
        <v>987</v>
      </c>
      <c r="D528" t="s">
        <v>988</v>
      </c>
      <c r="E528" t="s">
        <v>400</v>
      </c>
      <c r="F528" t="s">
        <v>428</v>
      </c>
      <c r="G528" t="s">
        <v>429</v>
      </c>
      <c r="H528" t="str">
        <f>IF(G528="Local Date and Hour","Start Time of Interval",IF(OR(G528="Additional Info",G528="ID"),"Attribute", IF(G528="Constant","Constant",IF(OR(G528="Counter",G528="Incremental/Decremental"),"Counter",""))))</f>
        <v>Counter</v>
      </c>
      <c r="I528" t="str">
        <f>VLOOKUP(B528,'3. Data Sources'!$B$4:$E$5002,4,0)</f>
        <v>Y</v>
      </c>
      <c r="J528" t="str">
        <f>IF(OR(G528="Not Map",G528="Sequential"),"N",IF(TRIM(G528)&lt;&gt;"","Y",""))</f>
        <v>Y</v>
      </c>
      <c r="K528" t="str">
        <f>IF(G528="Constant","N",IF(J528="Y","Y",""))</f>
        <v>Y</v>
      </c>
    </row>
    <row r="529" spans="2:11" hidden="1" x14ac:dyDescent="0.25">
      <c r="B529" t="s">
        <v>61</v>
      </c>
      <c r="C529" t="s">
        <v>989</v>
      </c>
      <c r="D529" t="s">
        <v>990</v>
      </c>
      <c r="E529" t="s">
        <v>400</v>
      </c>
      <c r="F529" t="s">
        <v>428</v>
      </c>
      <c r="G529" t="s">
        <v>429</v>
      </c>
      <c r="H529" t="str">
        <f>IF(G529="Local Date and Hour","Start Time of Interval",IF(OR(G529="Additional Info",G529="ID"),"Attribute", IF(G529="Constant","Constant",IF(OR(G529="Counter",G529="Incremental/Decremental"),"Counter",""))))</f>
        <v>Counter</v>
      </c>
      <c r="I529" t="str">
        <f>VLOOKUP(B529,'3. Data Sources'!$B$4:$E$5002,4,0)</f>
        <v>Y</v>
      </c>
      <c r="J529" t="str">
        <f>IF(OR(G529="Not Map",G529="Sequential"),"N",IF(TRIM(G529)&lt;&gt;"","Y",""))</f>
        <v>Y</v>
      </c>
      <c r="K529" t="str">
        <f>IF(G529="Constant","N",IF(J529="Y","Y",""))</f>
        <v>Y</v>
      </c>
    </row>
    <row r="530" spans="2:11" hidden="1" x14ac:dyDescent="0.25">
      <c r="B530" t="s">
        <v>61</v>
      </c>
      <c r="C530" t="s">
        <v>991</v>
      </c>
      <c r="D530" t="s">
        <v>992</v>
      </c>
      <c r="E530" t="s">
        <v>400</v>
      </c>
      <c r="F530" t="s">
        <v>428</v>
      </c>
      <c r="G530" t="s">
        <v>429</v>
      </c>
      <c r="H530" t="str">
        <f>IF(G530="Local Date and Hour","Start Time of Interval",IF(OR(G530="Additional Info",G530="ID"),"Attribute", IF(G530="Constant","Constant",IF(OR(G530="Counter",G530="Incremental/Decremental"),"Counter",""))))</f>
        <v>Counter</v>
      </c>
      <c r="I530" t="str">
        <f>VLOOKUP(B530,'3. Data Sources'!$B$4:$E$5002,4,0)</f>
        <v>Y</v>
      </c>
      <c r="J530" t="str">
        <f>IF(OR(G530="Not Map",G530="Sequential"),"N",IF(TRIM(G530)&lt;&gt;"","Y",""))</f>
        <v>Y</v>
      </c>
      <c r="K530" t="str">
        <f>IF(G530="Constant","N",IF(J530="Y","Y",""))</f>
        <v>Y</v>
      </c>
    </row>
    <row r="531" spans="2:11" hidden="1" x14ac:dyDescent="0.25">
      <c r="B531" t="s">
        <v>61</v>
      </c>
      <c r="C531" t="s">
        <v>993</v>
      </c>
      <c r="D531" t="s">
        <v>994</v>
      </c>
      <c r="E531" t="s">
        <v>400</v>
      </c>
      <c r="F531" t="s">
        <v>428</v>
      </c>
      <c r="G531" t="s">
        <v>429</v>
      </c>
      <c r="H531" t="str">
        <f>IF(G531="Local Date and Hour","Start Time of Interval",IF(OR(G531="Additional Info",G531="ID"),"Attribute", IF(G531="Constant","Constant",IF(OR(G531="Counter",G531="Incremental/Decremental"),"Counter",""))))</f>
        <v>Counter</v>
      </c>
      <c r="I531" t="str">
        <f>VLOOKUP(B531,'3. Data Sources'!$B$4:$E$5002,4,0)</f>
        <v>Y</v>
      </c>
      <c r="J531" t="str">
        <f>IF(OR(G531="Not Map",G531="Sequential"),"N",IF(TRIM(G531)&lt;&gt;"","Y",""))</f>
        <v>Y</v>
      </c>
      <c r="K531" t="str">
        <f>IF(G531="Constant","N",IF(J531="Y","Y",""))</f>
        <v>Y</v>
      </c>
    </row>
    <row r="532" spans="2:11" hidden="1" x14ac:dyDescent="0.25">
      <c r="B532" t="s">
        <v>61</v>
      </c>
      <c r="C532" t="s">
        <v>995</v>
      </c>
      <c r="D532" t="s">
        <v>996</v>
      </c>
      <c r="E532" t="s">
        <v>400</v>
      </c>
      <c r="F532" t="s">
        <v>428</v>
      </c>
      <c r="G532" t="s">
        <v>429</v>
      </c>
      <c r="H532" t="str">
        <f>IF(G532="Local Date and Hour","Start Time of Interval",IF(OR(G532="Additional Info",G532="ID"),"Attribute", IF(G532="Constant","Constant",IF(OR(G532="Counter",G532="Incremental/Decremental"),"Counter",""))))</f>
        <v>Counter</v>
      </c>
      <c r="I532" t="str">
        <f>VLOOKUP(B532,'3. Data Sources'!$B$4:$E$5002,4,0)</f>
        <v>Y</v>
      </c>
      <c r="J532" t="str">
        <f>IF(OR(G532="Not Map",G532="Sequential"),"N",IF(TRIM(G532)&lt;&gt;"","Y",""))</f>
        <v>Y</v>
      </c>
      <c r="K532" t="str">
        <f>IF(G532="Constant","N",IF(J532="Y","Y",""))</f>
        <v>Y</v>
      </c>
    </row>
    <row r="533" spans="2:11" hidden="1" x14ac:dyDescent="0.25">
      <c r="B533" t="s">
        <v>61</v>
      </c>
      <c r="C533" t="s">
        <v>997</v>
      </c>
      <c r="D533" t="s">
        <v>998</v>
      </c>
      <c r="E533" t="s">
        <v>400</v>
      </c>
      <c r="F533" t="s">
        <v>428</v>
      </c>
      <c r="G533" t="s">
        <v>429</v>
      </c>
      <c r="H533" t="str">
        <f>IF(G533="Local Date and Hour","Start Time of Interval",IF(OR(G533="Additional Info",G533="ID"),"Attribute", IF(G533="Constant","Constant",IF(OR(G533="Counter",G533="Incremental/Decremental"),"Counter",""))))</f>
        <v>Counter</v>
      </c>
      <c r="I533" t="str">
        <f>VLOOKUP(B533,'3. Data Sources'!$B$4:$E$5002,4,0)</f>
        <v>Y</v>
      </c>
      <c r="J533" t="str">
        <f>IF(OR(G533="Not Map",G533="Sequential"),"N",IF(TRIM(G533)&lt;&gt;"","Y",""))</f>
        <v>Y</v>
      </c>
      <c r="K533" t="str">
        <f>IF(G533="Constant","N",IF(J533="Y","Y",""))</f>
        <v>Y</v>
      </c>
    </row>
    <row r="534" spans="2:11" hidden="1" x14ac:dyDescent="0.25">
      <c r="B534" t="s">
        <v>61</v>
      </c>
      <c r="C534" t="s">
        <v>999</v>
      </c>
      <c r="D534" t="s">
        <v>1000</v>
      </c>
      <c r="E534" t="s">
        <v>400</v>
      </c>
      <c r="F534" t="s">
        <v>428</v>
      </c>
      <c r="G534" t="s">
        <v>429</v>
      </c>
      <c r="H534" t="str">
        <f>IF(G534="Local Date and Hour","Start Time of Interval",IF(OR(G534="Additional Info",G534="ID"),"Attribute", IF(G534="Constant","Constant",IF(OR(G534="Counter",G534="Incremental/Decremental"),"Counter",""))))</f>
        <v>Counter</v>
      </c>
      <c r="I534" t="str">
        <f>VLOOKUP(B534,'3. Data Sources'!$B$4:$E$5002,4,0)</f>
        <v>Y</v>
      </c>
      <c r="J534" t="str">
        <f>IF(OR(G534="Not Map",G534="Sequential"),"N",IF(TRIM(G534)&lt;&gt;"","Y",""))</f>
        <v>Y</v>
      </c>
      <c r="K534" t="str">
        <f>IF(G534="Constant","N",IF(J534="Y","Y",""))</f>
        <v>Y</v>
      </c>
    </row>
    <row r="535" spans="2:11" hidden="1" x14ac:dyDescent="0.25">
      <c r="B535" t="s">
        <v>61</v>
      </c>
      <c r="C535" t="s">
        <v>1001</v>
      </c>
      <c r="D535" t="s">
        <v>1002</v>
      </c>
      <c r="E535" t="s">
        <v>400</v>
      </c>
      <c r="F535" t="s">
        <v>428</v>
      </c>
      <c r="G535" t="s">
        <v>429</v>
      </c>
      <c r="H535" t="str">
        <f>IF(G535="Local Date and Hour","Start Time of Interval",IF(OR(G535="Additional Info",G535="ID"),"Attribute", IF(G535="Constant","Constant",IF(OR(G535="Counter",G535="Incremental/Decremental"),"Counter",""))))</f>
        <v>Counter</v>
      </c>
      <c r="I535" t="str">
        <f>VLOOKUP(B535,'3. Data Sources'!$B$4:$E$5002,4,0)</f>
        <v>Y</v>
      </c>
      <c r="J535" t="str">
        <f>IF(OR(G535="Not Map",G535="Sequential"),"N",IF(TRIM(G535)&lt;&gt;"","Y",""))</f>
        <v>Y</v>
      </c>
      <c r="K535" t="str">
        <f>IF(G535="Constant","N",IF(J535="Y","Y",""))</f>
        <v>Y</v>
      </c>
    </row>
    <row r="536" spans="2:11" hidden="1" x14ac:dyDescent="0.25">
      <c r="B536" t="s">
        <v>61</v>
      </c>
      <c r="C536" t="s">
        <v>1003</v>
      </c>
      <c r="D536" t="s">
        <v>1004</v>
      </c>
      <c r="E536" t="s">
        <v>400</v>
      </c>
      <c r="F536" t="s">
        <v>428</v>
      </c>
      <c r="G536" t="s">
        <v>429</v>
      </c>
      <c r="H536" t="str">
        <f>IF(G536="Local Date and Hour","Start Time of Interval",IF(OR(G536="Additional Info",G536="ID"),"Attribute", IF(G536="Constant","Constant",IF(OR(G536="Counter",G536="Incremental/Decremental"),"Counter",""))))</f>
        <v>Counter</v>
      </c>
      <c r="I536" t="str">
        <f>VLOOKUP(B536,'3. Data Sources'!$B$4:$E$5002,4,0)</f>
        <v>Y</v>
      </c>
      <c r="J536" t="str">
        <f>IF(OR(G536="Not Map",G536="Sequential"),"N",IF(TRIM(G536)&lt;&gt;"","Y",""))</f>
        <v>Y</v>
      </c>
      <c r="K536" t="str">
        <f>IF(G536="Constant","N",IF(J536="Y","Y",""))</f>
        <v>Y</v>
      </c>
    </row>
    <row r="537" spans="2:11" hidden="1" x14ac:dyDescent="0.25">
      <c r="B537" t="s">
        <v>61</v>
      </c>
      <c r="C537" t="s">
        <v>1005</v>
      </c>
      <c r="D537" t="s">
        <v>1006</v>
      </c>
      <c r="E537" t="s">
        <v>400</v>
      </c>
      <c r="F537" t="s">
        <v>428</v>
      </c>
      <c r="G537" t="s">
        <v>429</v>
      </c>
      <c r="H537" t="str">
        <f>IF(G537="Local Date and Hour","Start Time of Interval",IF(OR(G537="Additional Info",G537="ID"),"Attribute", IF(G537="Constant","Constant",IF(OR(G537="Counter",G537="Incremental/Decremental"),"Counter",""))))</f>
        <v>Counter</v>
      </c>
      <c r="I537" t="str">
        <f>VLOOKUP(B537,'3. Data Sources'!$B$4:$E$5002,4,0)</f>
        <v>Y</v>
      </c>
      <c r="J537" t="str">
        <f>IF(OR(G537="Not Map",G537="Sequential"),"N",IF(TRIM(G537)&lt;&gt;"","Y",""))</f>
        <v>Y</v>
      </c>
      <c r="K537" t="str">
        <f>IF(G537="Constant","N",IF(J537="Y","Y",""))</f>
        <v>Y</v>
      </c>
    </row>
    <row r="538" spans="2:11" hidden="1" x14ac:dyDescent="0.25">
      <c r="B538" t="s">
        <v>61</v>
      </c>
      <c r="C538" t="s">
        <v>1007</v>
      </c>
      <c r="D538" t="s">
        <v>1008</v>
      </c>
      <c r="E538" t="s">
        <v>400</v>
      </c>
      <c r="F538" t="s">
        <v>428</v>
      </c>
      <c r="G538" t="s">
        <v>429</v>
      </c>
      <c r="H538" t="str">
        <f>IF(G538="Local Date and Hour","Start Time of Interval",IF(OR(G538="Additional Info",G538="ID"),"Attribute", IF(G538="Constant","Constant",IF(OR(G538="Counter",G538="Incremental/Decremental"),"Counter",""))))</f>
        <v>Counter</v>
      </c>
      <c r="I538" t="str">
        <f>VLOOKUP(B538,'3. Data Sources'!$B$4:$E$5002,4,0)</f>
        <v>Y</v>
      </c>
      <c r="J538" t="str">
        <f>IF(OR(G538="Not Map",G538="Sequential"),"N",IF(TRIM(G538)&lt;&gt;"","Y",""))</f>
        <v>Y</v>
      </c>
      <c r="K538" t="str">
        <f>IF(G538="Constant","N",IF(J538="Y","Y",""))</f>
        <v>Y</v>
      </c>
    </row>
    <row r="539" spans="2:11" hidden="1" x14ac:dyDescent="0.25">
      <c r="B539" t="s">
        <v>61</v>
      </c>
      <c r="C539" t="s">
        <v>1009</v>
      </c>
      <c r="D539" t="s">
        <v>1010</v>
      </c>
      <c r="E539" t="s">
        <v>400</v>
      </c>
      <c r="F539" t="s">
        <v>428</v>
      </c>
      <c r="G539" t="s">
        <v>429</v>
      </c>
      <c r="H539" t="str">
        <f>IF(G539="Local Date and Hour","Start Time of Interval",IF(OR(G539="Additional Info",G539="ID"),"Attribute", IF(G539="Constant","Constant",IF(OR(G539="Counter",G539="Incremental/Decremental"),"Counter",""))))</f>
        <v>Counter</v>
      </c>
      <c r="I539" t="str">
        <f>VLOOKUP(B539,'3. Data Sources'!$B$4:$E$5002,4,0)</f>
        <v>Y</v>
      </c>
      <c r="J539" t="str">
        <f>IF(OR(G539="Not Map",G539="Sequential"),"N",IF(TRIM(G539)&lt;&gt;"","Y",""))</f>
        <v>Y</v>
      </c>
      <c r="K539" t="str">
        <f>IF(G539="Constant","N",IF(J539="Y","Y",""))</f>
        <v>Y</v>
      </c>
    </row>
    <row r="540" spans="2:11" hidden="1" x14ac:dyDescent="0.25">
      <c r="B540" t="s">
        <v>61</v>
      </c>
      <c r="C540" t="s">
        <v>1011</v>
      </c>
      <c r="D540" t="s">
        <v>1012</v>
      </c>
      <c r="E540" t="s">
        <v>400</v>
      </c>
      <c r="F540" t="s">
        <v>428</v>
      </c>
      <c r="G540" t="s">
        <v>429</v>
      </c>
      <c r="H540" t="str">
        <f>IF(G540="Local Date and Hour","Start Time of Interval",IF(OR(G540="Additional Info",G540="ID"),"Attribute", IF(G540="Constant","Constant",IF(OR(G540="Counter",G540="Incremental/Decremental"),"Counter",""))))</f>
        <v>Counter</v>
      </c>
      <c r="I540" t="str">
        <f>VLOOKUP(B540,'3. Data Sources'!$B$4:$E$5002,4,0)</f>
        <v>Y</v>
      </c>
      <c r="J540" t="str">
        <f>IF(OR(G540="Not Map",G540="Sequential"),"N",IF(TRIM(G540)&lt;&gt;"","Y",""))</f>
        <v>Y</v>
      </c>
      <c r="K540" t="str">
        <f>IF(G540="Constant","N",IF(J540="Y","Y",""))</f>
        <v>Y</v>
      </c>
    </row>
    <row r="541" spans="2:11" hidden="1" x14ac:dyDescent="0.25">
      <c r="B541" t="s">
        <v>61</v>
      </c>
      <c r="C541" t="s">
        <v>1013</v>
      </c>
      <c r="D541" t="s">
        <v>1014</v>
      </c>
      <c r="E541" t="s">
        <v>400</v>
      </c>
      <c r="F541" t="s">
        <v>428</v>
      </c>
      <c r="G541" t="s">
        <v>429</v>
      </c>
      <c r="H541" t="str">
        <f>IF(G541="Local Date and Hour","Start Time of Interval",IF(OR(G541="Additional Info",G541="ID"),"Attribute", IF(G541="Constant","Constant",IF(OR(G541="Counter",G541="Incremental/Decremental"),"Counter",""))))</f>
        <v>Counter</v>
      </c>
      <c r="I541" t="str">
        <f>VLOOKUP(B541,'3. Data Sources'!$B$4:$E$5002,4,0)</f>
        <v>Y</v>
      </c>
      <c r="J541" t="str">
        <f>IF(OR(G541="Not Map",G541="Sequential"),"N",IF(TRIM(G541)&lt;&gt;"","Y",""))</f>
        <v>Y</v>
      </c>
      <c r="K541" t="str">
        <f>IF(G541="Constant","N",IF(J541="Y","Y",""))</f>
        <v>Y</v>
      </c>
    </row>
    <row r="542" spans="2:11" hidden="1" x14ac:dyDescent="0.25">
      <c r="B542" t="s">
        <v>61</v>
      </c>
      <c r="C542" t="s">
        <v>1015</v>
      </c>
      <c r="D542" t="s">
        <v>1016</v>
      </c>
      <c r="E542" t="s">
        <v>400</v>
      </c>
      <c r="F542" t="s">
        <v>428</v>
      </c>
      <c r="G542" t="s">
        <v>429</v>
      </c>
      <c r="H542" t="str">
        <f>IF(G542="Local Date and Hour","Start Time of Interval",IF(OR(G542="Additional Info",G542="ID"),"Attribute", IF(G542="Constant","Constant",IF(OR(G542="Counter",G542="Incremental/Decremental"),"Counter",""))))</f>
        <v>Counter</v>
      </c>
      <c r="I542" t="str">
        <f>VLOOKUP(B542,'3. Data Sources'!$B$4:$E$5002,4,0)</f>
        <v>Y</v>
      </c>
      <c r="J542" t="str">
        <f>IF(OR(G542="Not Map",G542="Sequential"),"N",IF(TRIM(G542)&lt;&gt;"","Y",""))</f>
        <v>Y</v>
      </c>
      <c r="K542" t="str">
        <f>IF(G542="Constant","N",IF(J542="Y","Y",""))</f>
        <v>Y</v>
      </c>
    </row>
    <row r="543" spans="2:11" hidden="1" x14ac:dyDescent="0.25">
      <c r="B543" t="s">
        <v>61</v>
      </c>
      <c r="C543" t="s">
        <v>1017</v>
      </c>
      <c r="D543" t="s">
        <v>1018</v>
      </c>
      <c r="E543" t="s">
        <v>400</v>
      </c>
      <c r="F543" t="s">
        <v>428</v>
      </c>
      <c r="G543" t="s">
        <v>429</v>
      </c>
      <c r="H543" t="str">
        <f>IF(G543="Local Date and Hour","Start Time of Interval",IF(OR(G543="Additional Info",G543="ID"),"Attribute", IF(G543="Constant","Constant",IF(OR(G543="Counter",G543="Incremental/Decremental"),"Counter",""))))</f>
        <v>Counter</v>
      </c>
      <c r="I543" t="str">
        <f>VLOOKUP(B543,'3. Data Sources'!$B$4:$E$5002,4,0)</f>
        <v>Y</v>
      </c>
      <c r="J543" t="str">
        <f>IF(OR(G543="Not Map",G543="Sequential"),"N",IF(TRIM(G543)&lt;&gt;"","Y",""))</f>
        <v>Y</v>
      </c>
      <c r="K543" t="str">
        <f>IF(G543="Constant","N",IF(J543="Y","Y",""))</f>
        <v>Y</v>
      </c>
    </row>
    <row r="544" spans="2:11" hidden="1" x14ac:dyDescent="0.25">
      <c r="B544" t="s">
        <v>61</v>
      </c>
      <c r="C544" t="s">
        <v>1019</v>
      </c>
      <c r="D544" t="s">
        <v>1020</v>
      </c>
      <c r="E544" t="s">
        <v>400</v>
      </c>
      <c r="F544" t="s">
        <v>428</v>
      </c>
      <c r="G544" t="s">
        <v>429</v>
      </c>
      <c r="H544" t="str">
        <f>IF(G544="Local Date and Hour","Start Time of Interval",IF(OR(G544="Additional Info",G544="ID"),"Attribute", IF(G544="Constant","Constant",IF(OR(G544="Counter",G544="Incremental/Decremental"),"Counter",""))))</f>
        <v>Counter</v>
      </c>
      <c r="I544" t="str">
        <f>VLOOKUP(B544,'3. Data Sources'!$B$4:$E$5002,4,0)</f>
        <v>Y</v>
      </c>
      <c r="J544" t="str">
        <f>IF(OR(G544="Not Map",G544="Sequential"),"N",IF(TRIM(G544)&lt;&gt;"","Y",""))</f>
        <v>Y</v>
      </c>
      <c r="K544" t="str">
        <f>IF(G544="Constant","N",IF(J544="Y","Y",""))</f>
        <v>Y</v>
      </c>
    </row>
    <row r="545" spans="2:13" hidden="1" x14ac:dyDescent="0.25">
      <c r="B545" t="s">
        <v>61</v>
      </c>
      <c r="C545" t="s">
        <v>1021</v>
      </c>
      <c r="D545" t="s">
        <v>1022</v>
      </c>
      <c r="E545" t="s">
        <v>400</v>
      </c>
      <c r="F545" t="s">
        <v>428</v>
      </c>
      <c r="G545" t="s">
        <v>429</v>
      </c>
      <c r="H545" t="str">
        <f>IF(G545="Local Date and Hour","Start Time of Interval",IF(OR(G545="Additional Info",G545="ID"),"Attribute", IF(G545="Constant","Constant",IF(OR(G545="Counter",G545="Incremental/Decremental"),"Counter",""))))</f>
        <v>Counter</v>
      </c>
      <c r="I545" t="str">
        <f>VLOOKUP(B545,'3. Data Sources'!$B$4:$E$5002,4,0)</f>
        <v>Y</v>
      </c>
      <c r="J545" t="str">
        <f>IF(OR(G545="Not Map",G545="Sequential"),"N",IF(TRIM(G545)&lt;&gt;"","Y",""))</f>
        <v>Y</v>
      </c>
      <c r="K545" t="str">
        <f>IF(G545="Constant","N",IF(J545="Y","Y",""))</f>
        <v>Y</v>
      </c>
    </row>
    <row r="546" spans="2:13" hidden="1" x14ac:dyDescent="0.25">
      <c r="B546" t="s">
        <v>61</v>
      </c>
      <c r="C546" t="s">
        <v>1023</v>
      </c>
      <c r="D546" t="s">
        <v>1024</v>
      </c>
      <c r="E546" t="s">
        <v>400</v>
      </c>
      <c r="F546" t="s">
        <v>428</v>
      </c>
      <c r="G546" t="s">
        <v>429</v>
      </c>
      <c r="H546" t="str">
        <f>IF(G546="Local Date and Hour","Start Time of Interval",IF(OR(G546="Additional Info",G546="ID"),"Attribute", IF(G546="Constant","Constant",IF(OR(G546="Counter",G546="Incremental/Decremental"),"Counter",""))))</f>
        <v>Counter</v>
      </c>
      <c r="I546" t="str">
        <f>VLOOKUP(B546,'3. Data Sources'!$B$4:$E$5002,4,0)</f>
        <v>Y</v>
      </c>
      <c r="J546" t="str">
        <f>IF(OR(G546="Not Map",G546="Sequential"),"N",IF(TRIM(G546)&lt;&gt;"","Y",""))</f>
        <v>Y</v>
      </c>
      <c r="K546" t="str">
        <f>IF(G546="Constant","N",IF(J546="Y","Y",""))</f>
        <v>Y</v>
      </c>
    </row>
    <row r="547" spans="2:13" hidden="1" x14ac:dyDescent="0.25">
      <c r="B547" t="s">
        <v>61</v>
      </c>
      <c r="C547" t="s">
        <v>1025</v>
      </c>
      <c r="D547" t="s">
        <v>1026</v>
      </c>
      <c r="E547" t="s">
        <v>400</v>
      </c>
      <c r="F547" t="s">
        <v>428</v>
      </c>
      <c r="G547" t="s">
        <v>429</v>
      </c>
      <c r="H547" t="str">
        <f>IF(G547="Local Date and Hour","Start Time of Interval",IF(OR(G547="Additional Info",G547="ID"),"Attribute", IF(G547="Constant","Constant",IF(OR(G547="Counter",G547="Incremental/Decremental"),"Counter",""))))</f>
        <v>Counter</v>
      </c>
      <c r="I547" t="str">
        <f>VLOOKUP(B547,'3. Data Sources'!$B$4:$E$5002,4,0)</f>
        <v>Y</v>
      </c>
      <c r="J547" t="str">
        <f>IF(OR(G547="Not Map",G547="Sequential"),"N",IF(TRIM(G547)&lt;&gt;"","Y",""))</f>
        <v>Y</v>
      </c>
      <c r="K547" t="str">
        <f>IF(G547="Constant","N",IF(J547="Y","Y",""))</f>
        <v>Y</v>
      </c>
    </row>
    <row r="548" spans="2:13" hidden="1" x14ac:dyDescent="0.25">
      <c r="B548" t="s">
        <v>61</v>
      </c>
      <c r="C548" t="s">
        <v>1027</v>
      </c>
      <c r="D548" t="s">
        <v>1028</v>
      </c>
      <c r="E548" t="s">
        <v>400</v>
      </c>
      <c r="F548" t="s">
        <v>428</v>
      </c>
      <c r="G548" t="s">
        <v>429</v>
      </c>
      <c r="H548" t="str">
        <f>IF(G548="Local Date and Hour","Start Time of Interval",IF(OR(G548="Additional Info",G548="ID"),"Attribute", IF(G548="Constant","Constant",IF(OR(G548="Counter",G548="Incremental/Decremental"),"Counter",""))))</f>
        <v>Counter</v>
      </c>
      <c r="I548" t="str">
        <f>VLOOKUP(B548,'3. Data Sources'!$B$4:$E$5002,4,0)</f>
        <v>Y</v>
      </c>
      <c r="J548" t="str">
        <f>IF(OR(G548="Not Map",G548="Sequential"),"N",IF(TRIM(G548)&lt;&gt;"","Y",""))</f>
        <v>Y</v>
      </c>
      <c r="K548" t="str">
        <f>IF(G548="Constant","N",IF(J548="Y","Y",""))</f>
        <v>Y</v>
      </c>
    </row>
    <row r="549" spans="2:13" hidden="1" x14ac:dyDescent="0.25">
      <c r="B549" t="s">
        <v>61</v>
      </c>
      <c r="C549" t="s">
        <v>1029</v>
      </c>
      <c r="D549" t="s">
        <v>1030</v>
      </c>
      <c r="E549" t="s">
        <v>400</v>
      </c>
      <c r="F549" t="s">
        <v>428</v>
      </c>
      <c r="G549" t="s">
        <v>429</v>
      </c>
      <c r="H549" t="str">
        <f>IF(G549="Local Date and Hour","Start Time of Interval",IF(OR(G549="Additional Info",G549="ID"),"Attribute", IF(G549="Constant","Constant",IF(OR(G549="Counter",G549="Incremental/Decremental"),"Counter",""))))</f>
        <v>Counter</v>
      </c>
      <c r="I549" t="str">
        <f>VLOOKUP(B549,'3. Data Sources'!$B$4:$E$5002,4,0)</f>
        <v>Y</v>
      </c>
      <c r="J549" t="str">
        <f>IF(OR(G549="Not Map",G549="Sequential"),"N",IF(TRIM(G549)&lt;&gt;"","Y",""))</f>
        <v>Y</v>
      </c>
      <c r="K549" t="str">
        <f>IF(G549="Constant","N",IF(J549="Y","Y",""))</f>
        <v>Y</v>
      </c>
    </row>
    <row r="550" spans="2:13" hidden="1" x14ac:dyDescent="0.25">
      <c r="B550" t="s">
        <v>61</v>
      </c>
      <c r="C550" t="s">
        <v>1031</v>
      </c>
      <c r="D550" t="s">
        <v>1032</v>
      </c>
      <c r="E550" t="s">
        <v>400</v>
      </c>
      <c r="F550" t="s">
        <v>428</v>
      </c>
      <c r="G550" t="s">
        <v>429</v>
      </c>
      <c r="H550" t="str">
        <f>IF(G550="Local Date and Hour","Start Time of Interval",IF(OR(G550="Additional Info",G550="ID"),"Attribute", IF(G550="Constant","Constant",IF(OR(G550="Counter",G550="Incremental/Decremental"),"Counter",""))))</f>
        <v>Counter</v>
      </c>
      <c r="I550" t="str">
        <f>VLOOKUP(B550,'3. Data Sources'!$B$4:$E$5002,4,0)</f>
        <v>Y</v>
      </c>
      <c r="J550" t="str">
        <f>IF(OR(G550="Not Map",G550="Sequential"),"N",IF(TRIM(G550)&lt;&gt;"","Y",""))</f>
        <v>Y</v>
      </c>
      <c r="K550" t="str">
        <f>IF(G550="Constant","N",IF(J550="Y","Y",""))</f>
        <v>Y</v>
      </c>
    </row>
    <row r="551" spans="2:13" hidden="1" x14ac:dyDescent="0.25">
      <c r="B551" t="s">
        <v>61</v>
      </c>
      <c r="C551" t="s">
        <v>250</v>
      </c>
      <c r="D551" t="s">
        <v>435</v>
      </c>
      <c r="E551" t="s">
        <v>400</v>
      </c>
      <c r="F551" t="s">
        <v>428</v>
      </c>
      <c r="G551" t="s">
        <v>429</v>
      </c>
      <c r="H551" t="str">
        <f>IF(G551="Local Date and Hour","Start Time of Interval",IF(OR(G551="Additional Info",G551="ID"),"Attribute", IF(G551="Constant","Constant",IF(OR(G551="Counter",G551="Incremental/Decremental"),"Counter",""))))</f>
        <v>Counter</v>
      </c>
      <c r="I551" t="str">
        <f>VLOOKUP(B551,'3. Data Sources'!$B$4:$E$5002,4,0)</f>
        <v>Y</v>
      </c>
      <c r="J551" t="str">
        <f>IF(OR(G551="Not Map",G551="Sequential"),"N",IF(TRIM(G551)&lt;&gt;"","Y",""))</f>
        <v>Y</v>
      </c>
      <c r="K551" t="str">
        <f>IF(G551="Constant","N",IF(J551="Y","Y",""))</f>
        <v>Y</v>
      </c>
      <c r="L551" t="s">
        <v>251</v>
      </c>
    </row>
    <row r="552" spans="2:13" hidden="1" x14ac:dyDescent="0.25">
      <c r="B552" t="s">
        <v>61</v>
      </c>
      <c r="C552" t="s">
        <v>252</v>
      </c>
      <c r="D552" t="s">
        <v>252</v>
      </c>
      <c r="E552" t="s">
        <v>394</v>
      </c>
      <c r="F552" t="s">
        <v>436</v>
      </c>
      <c r="G552" t="s">
        <v>417</v>
      </c>
      <c r="H552" t="s">
        <v>415</v>
      </c>
      <c r="I552" t="str">
        <f>VLOOKUP(B552,'3. Data Sources'!$B$4:$E$5002,4,0)</f>
        <v>Y</v>
      </c>
      <c r="J552" t="str">
        <f>IF(OR(G552="Not Map",G552="Sequential"),"N",IF(TRIM(G552)&lt;&gt;"","Y",""))</f>
        <v>N</v>
      </c>
      <c r="K552" t="str">
        <f>IF(G552="Constant","N",IF(J552="Y","Y",""))</f>
        <v/>
      </c>
      <c r="L552" t="s">
        <v>253</v>
      </c>
    </row>
    <row r="553" spans="2:13" hidden="1" x14ac:dyDescent="0.25">
      <c r="B553" t="s">
        <v>61</v>
      </c>
      <c r="C553" t="s">
        <v>254</v>
      </c>
      <c r="D553" t="s">
        <v>254</v>
      </c>
      <c r="E553" t="s">
        <v>418</v>
      </c>
      <c r="F553" t="s">
        <v>436</v>
      </c>
      <c r="G553" t="s">
        <v>419</v>
      </c>
      <c r="H553" t="str">
        <f>IF(G553="Local Date and Hour","Start Time of Interval",IF(OR(G553="Additional Info",G553="ID"),"Attribute", IF(G553="Constant","Constant",IF(OR(G553="Counter",G553="Incremental/Decremental"),"Counter",""))))</f>
        <v>Start Time of Interval</v>
      </c>
      <c r="I553" t="str">
        <f>VLOOKUP(B553,'3. Data Sources'!$B$4:$E$5002,4,0)</f>
        <v>Y</v>
      </c>
      <c r="J553" t="str">
        <f>IF(OR(G553="Not Map",G553="Sequential"),"N",IF(TRIM(G553)&lt;&gt;"","Y",""))</f>
        <v>Y</v>
      </c>
      <c r="K553" t="str">
        <f>IF(G553="Constant","N",IF(J553="Y","Y",""))</f>
        <v>Y</v>
      </c>
      <c r="L553" t="s">
        <v>255</v>
      </c>
    </row>
    <row r="554" spans="2:13" hidden="1" x14ac:dyDescent="0.25">
      <c r="B554" t="s">
        <v>63</v>
      </c>
      <c r="C554" t="s">
        <v>227</v>
      </c>
      <c r="D554" t="s">
        <v>227</v>
      </c>
      <c r="E554" t="s">
        <v>402</v>
      </c>
      <c r="F554" t="s">
        <v>395</v>
      </c>
      <c r="G554" t="s">
        <v>274</v>
      </c>
      <c r="H554" t="str">
        <f>IF(G554="Local Date and Hour","Start Time of Interval",IF(OR(G554="Additional Info",G554="ID"),"Attribute", IF(G554="Constant","Constant",IF(OR(G554="Counter",G554="Incremental/Decremental"),"Counter",""))))</f>
        <v>Constant</v>
      </c>
      <c r="I554" t="str">
        <f>VLOOKUP(B554,'3. Data Sources'!$B$4:$E$5002,4,0)</f>
        <v>Y</v>
      </c>
      <c r="J554" t="str">
        <f>IF(OR(G554="Not Map",G554="Sequential"),"N",IF(TRIM(G554)&lt;&gt;"","Y",""))</f>
        <v>Y</v>
      </c>
      <c r="K554" t="str">
        <f>IF(G554="Constant","N",IF(J554="Y","Y",""))</f>
        <v>N</v>
      </c>
      <c r="M554" t="s">
        <v>425</v>
      </c>
    </row>
    <row r="555" spans="2:13" hidden="1" x14ac:dyDescent="0.25">
      <c r="B555" t="s">
        <v>63</v>
      </c>
      <c r="C555" t="s">
        <v>228</v>
      </c>
      <c r="D555" t="s">
        <v>228</v>
      </c>
      <c r="E555" t="s">
        <v>402</v>
      </c>
      <c r="F555" t="s">
        <v>395</v>
      </c>
      <c r="G555" t="s">
        <v>274</v>
      </c>
      <c r="H555" t="str">
        <f>IF(G555="Local Date and Hour","Start Time of Interval",IF(OR(G555="Additional Info",G555="ID"),"Attribute", IF(G555="Constant","Constant",IF(OR(G555="Counter",G555="Incremental/Decremental"),"Counter",""))))</f>
        <v>Constant</v>
      </c>
      <c r="I555" t="str">
        <f>VLOOKUP(B555,'3. Data Sources'!$B$4:$E$5002,4,0)</f>
        <v>Y</v>
      </c>
      <c r="J555" t="str">
        <f>IF(OR(G555="Not Map",G555="Sequential"),"N",IF(TRIM(G555)&lt;&gt;"","Y",""))</f>
        <v>Y</v>
      </c>
      <c r="K555" t="str">
        <f>IF(G555="Constant","N",IF(J555="Y","Y",""))</f>
        <v>N</v>
      </c>
      <c r="M555" t="s">
        <v>12038</v>
      </c>
    </row>
    <row r="556" spans="2:13" hidden="1" x14ac:dyDescent="0.25">
      <c r="B556" t="s">
        <v>63</v>
      </c>
      <c r="C556" t="s">
        <v>667</v>
      </c>
      <c r="D556" t="s">
        <v>668</v>
      </c>
      <c r="E556" t="s">
        <v>420</v>
      </c>
      <c r="F556" t="s">
        <v>396</v>
      </c>
      <c r="G556" t="s">
        <v>417</v>
      </c>
      <c r="H556" t="str">
        <f>IF(G556="Local Date and Hour","Start Time of Interval",IF(OR(G556="Additional Info",G556="ID"),"Attribute", IF(G556="Constant","Constant",IF(OR(G556="Counter",G556="Incremental/Decremental"),"Counter",""))))</f>
        <v/>
      </c>
      <c r="I556" t="str">
        <f>VLOOKUP(B556,'3. Data Sources'!$B$4:$E$5002,4,0)</f>
        <v>Y</v>
      </c>
      <c r="J556" t="str">
        <f>IF(OR(G556="Not Map",G556="Sequential"),"N",IF(TRIM(G556)&lt;&gt;"","Y",""))</f>
        <v>N</v>
      </c>
      <c r="K556" t="str">
        <f>IF(G556="Constant","N",IF(J556="Y","Y",""))</f>
        <v/>
      </c>
      <c r="L556" t="s">
        <v>667</v>
      </c>
    </row>
    <row r="557" spans="2:13" hidden="1" x14ac:dyDescent="0.25">
      <c r="B557" t="s">
        <v>63</v>
      </c>
      <c r="C557" t="s">
        <v>233</v>
      </c>
      <c r="D557" t="s">
        <v>233</v>
      </c>
      <c r="E557" t="s">
        <v>394</v>
      </c>
      <c r="F557" t="s">
        <v>396</v>
      </c>
      <c r="G557" t="s">
        <v>417</v>
      </c>
      <c r="H557" t="str">
        <f>IF(G557="Local Date and Hour","Start Time of Interval",IF(OR(G557="Additional Info",G557="ID"),"Attribute", IF(G557="Constant","Constant",IF(OR(G557="Counter",G557="Incremental/Decremental"),"Counter",""))))</f>
        <v/>
      </c>
      <c r="I557" t="str">
        <f>VLOOKUP(B557,'3. Data Sources'!$B$4:$E$5002,4,0)</f>
        <v>Y</v>
      </c>
      <c r="J557" t="str">
        <f>IF(OR(G557="Not Map",G557="Sequential"),"N",IF(TRIM(G557)&lt;&gt;"","Y",""))</f>
        <v>N</v>
      </c>
      <c r="K557" t="str">
        <f>IF(G557="Constant","N",IF(J557="Y","Y",""))</f>
        <v/>
      </c>
      <c r="L557" t="s">
        <v>234</v>
      </c>
    </row>
    <row r="558" spans="2:13" hidden="1" x14ac:dyDescent="0.25">
      <c r="B558" t="s">
        <v>63</v>
      </c>
      <c r="C558" t="s">
        <v>235</v>
      </c>
      <c r="D558" t="s">
        <v>235</v>
      </c>
      <c r="E558" t="s">
        <v>418</v>
      </c>
      <c r="F558" t="s">
        <v>396</v>
      </c>
      <c r="G558" t="s">
        <v>417</v>
      </c>
      <c r="H558" t="s">
        <v>415</v>
      </c>
      <c r="I558" t="str">
        <f>VLOOKUP(B558,'3. Data Sources'!$B$4:$E$5002,4,0)</f>
        <v>Y</v>
      </c>
      <c r="J558" t="str">
        <f>IF(OR(G558="Not Map",G558="Sequential"),"N",IF(TRIM(G558)&lt;&gt;"","Y",""))</f>
        <v>N</v>
      </c>
      <c r="K558" t="str">
        <f>IF(G558="Constant","N",IF(J558="Y","Y",""))</f>
        <v/>
      </c>
      <c r="L558" t="s">
        <v>236</v>
      </c>
    </row>
    <row r="559" spans="2:13" hidden="1" x14ac:dyDescent="0.25">
      <c r="B559" t="s">
        <v>63</v>
      </c>
      <c r="C559" t="s">
        <v>669</v>
      </c>
      <c r="D559" t="s">
        <v>670</v>
      </c>
      <c r="E559" t="s">
        <v>420</v>
      </c>
      <c r="F559" t="s">
        <v>396</v>
      </c>
      <c r="G559" t="s">
        <v>417</v>
      </c>
      <c r="H559" t="str">
        <f>IF(G559="Local Date and Hour","Start Time of Interval",IF(OR(G559="Additional Info",G559="ID"),"Attribute", IF(G559="Constant","Constant",IF(OR(G559="Counter",G559="Incremental/Decremental"),"Counter",""))))</f>
        <v/>
      </c>
      <c r="I559" t="str">
        <f>VLOOKUP(B559,'3. Data Sources'!$B$4:$E$5002,4,0)</f>
        <v>Y</v>
      </c>
      <c r="J559" t="str">
        <f>IF(OR(G559="Not Map",G559="Sequential"),"N",IF(TRIM(G559)&lt;&gt;"","Y",""))</f>
        <v>N</v>
      </c>
      <c r="K559" t="str">
        <f>IF(G559="Constant","N",IF(J559="Y","Y",""))</f>
        <v/>
      </c>
      <c r="L559" t="s">
        <v>669</v>
      </c>
    </row>
    <row r="560" spans="2:13" hidden="1" x14ac:dyDescent="0.25">
      <c r="B560" t="s">
        <v>63</v>
      </c>
      <c r="C560" t="s">
        <v>671</v>
      </c>
      <c r="D560" t="s">
        <v>672</v>
      </c>
      <c r="E560" t="s">
        <v>420</v>
      </c>
      <c r="F560" t="s">
        <v>396</v>
      </c>
      <c r="G560" t="s">
        <v>417</v>
      </c>
      <c r="H560" t="str">
        <f>IF(G560="Local Date and Hour","Start Time of Interval",IF(OR(G560="Additional Info",G560="ID"),"Attribute", IF(G560="Constant","Constant",IF(OR(G560="Counter",G560="Incremental/Decremental"),"Counter",""))))</f>
        <v/>
      </c>
      <c r="I560" t="str">
        <f>VLOOKUP(B560,'3. Data Sources'!$B$4:$E$5002,4,0)</f>
        <v>Y</v>
      </c>
      <c r="J560" t="str">
        <f>IF(OR(G560="Not Map",G560="Sequential"),"N",IF(TRIM(G560)&lt;&gt;"","Y",""))</f>
        <v>N</v>
      </c>
      <c r="K560" t="str">
        <f>IF(G560="Constant","N",IF(J560="Y","Y",""))</f>
        <v/>
      </c>
      <c r="L560" t="s">
        <v>671</v>
      </c>
    </row>
    <row r="561" spans="2:12" hidden="1" x14ac:dyDescent="0.25">
      <c r="B561" t="s">
        <v>63</v>
      </c>
      <c r="C561" t="s">
        <v>971</v>
      </c>
      <c r="D561" t="s">
        <v>972</v>
      </c>
      <c r="E561" t="s">
        <v>420</v>
      </c>
      <c r="F561" t="s">
        <v>396</v>
      </c>
      <c r="G561" t="s">
        <v>417</v>
      </c>
      <c r="H561" t="str">
        <f>IF(G561="Local Date and Hour","Start Time of Interval",IF(OR(G561="Additional Info",G561="ID"),"Attribute", IF(G561="Constant","Constant",IF(OR(G561="Counter",G561="Incremental/Decremental"),"Counter",""))))</f>
        <v/>
      </c>
      <c r="I561" t="str">
        <f>VLOOKUP(B561,'3. Data Sources'!$B$4:$E$5002,4,0)</f>
        <v>Y</v>
      </c>
      <c r="J561" t="str">
        <f>IF(OR(G561="Not Map",G561="Sequential"),"N",IF(TRIM(G561)&lt;&gt;"","Y",""))</f>
        <v>N</v>
      </c>
      <c r="K561" t="str">
        <f>IF(G561="Constant","N",IF(J561="Y","Y",""))</f>
        <v/>
      </c>
      <c r="L561" t="s">
        <v>971</v>
      </c>
    </row>
    <row r="562" spans="2:12" hidden="1" x14ac:dyDescent="0.25">
      <c r="B562" t="s">
        <v>63</v>
      </c>
      <c r="C562" t="s">
        <v>973</v>
      </c>
      <c r="D562" t="s">
        <v>974</v>
      </c>
      <c r="E562" t="s">
        <v>420</v>
      </c>
      <c r="F562" t="s">
        <v>396</v>
      </c>
      <c r="G562" t="s">
        <v>396</v>
      </c>
      <c r="H562" t="str">
        <f>IF(G562="Local Date and Hour","Start Time of Interval",IF(OR(G562="Additional Info",G562="ID"),"Attribute", IF(G562="Constant","Constant",IF(OR(G562="Counter",G562="Incremental/Decremental"),"Counter",""))))</f>
        <v>Attribute</v>
      </c>
      <c r="I562" t="str">
        <f>VLOOKUP(B562,'3. Data Sources'!$B$4:$E$5002,4,0)</f>
        <v>Y</v>
      </c>
      <c r="J562" t="str">
        <f>IF(OR(G562="Not Map",G562="Sequential"),"N",IF(TRIM(G562)&lt;&gt;"","Y",""))</f>
        <v>Y</v>
      </c>
      <c r="K562" t="str">
        <f>IF(G562="Constant","N",IF(J562="Y","Y",""))</f>
        <v>Y</v>
      </c>
      <c r="L562" t="s">
        <v>973</v>
      </c>
    </row>
    <row r="563" spans="2:12" hidden="1" x14ac:dyDescent="0.25">
      <c r="B563" t="s">
        <v>63</v>
      </c>
      <c r="C563" t="s">
        <v>11883</v>
      </c>
      <c r="D563" t="s">
        <v>11883</v>
      </c>
      <c r="E563" t="s">
        <v>420</v>
      </c>
      <c r="F563" t="s">
        <v>396</v>
      </c>
      <c r="G563" t="s">
        <v>396</v>
      </c>
      <c r="H563" t="str">
        <f>IF(G563="Local Date and Hour","Start Time of Interval",IF(OR(G563="Additional Info",G563="ID"),"Attribute", IF(G563="Constant","Constant",IF(OR(G563="Counter",G563="Incremental/Decremental"),"Counter",""))))</f>
        <v>Attribute</v>
      </c>
      <c r="I563" t="str">
        <f>VLOOKUP(B563,'3. Data Sources'!$B$4:$E$5002,4,0)</f>
        <v>Y</v>
      </c>
      <c r="J563" t="str">
        <f>IF(OR(G563="Not Map",G563="Sequential"),"N",IF(TRIM(G563)&lt;&gt;"","Y",""))</f>
        <v>Y</v>
      </c>
      <c r="K563" t="str">
        <f>IF(G563="Constant","N",IF(J563="Y","Y",""))</f>
        <v>Y</v>
      </c>
      <c r="L563" t="s">
        <v>666</v>
      </c>
    </row>
    <row r="564" spans="2:12" hidden="1" x14ac:dyDescent="0.25">
      <c r="B564" t="s">
        <v>63</v>
      </c>
      <c r="C564" t="s">
        <v>237</v>
      </c>
      <c r="D564" t="s">
        <v>426</v>
      </c>
      <c r="E564" t="s">
        <v>420</v>
      </c>
      <c r="F564" t="s">
        <v>396</v>
      </c>
      <c r="G564" t="s">
        <v>417</v>
      </c>
      <c r="H564" t="str">
        <f>IF(G564="Local Date and Hour","Start Time of Interval",IF(OR(G564="Additional Info",G564="ID"),"Attribute", IF(G564="Constant","Constant",IF(OR(G564="Counter",G564="Incremental/Decremental"),"Counter",""))))</f>
        <v/>
      </c>
      <c r="I564" t="str">
        <f>VLOOKUP(B564,'3. Data Sources'!$B$4:$E$5002,4,0)</f>
        <v>Y</v>
      </c>
      <c r="J564" t="str">
        <f>IF(OR(G564="Not Map",G564="Sequential"),"N",IF(TRIM(G564)&lt;&gt;"","Y",""))</f>
        <v>N</v>
      </c>
      <c r="K564" t="str">
        <f>IF(G564="Constant","N",IF(J564="Y","Y",""))</f>
        <v/>
      </c>
      <c r="L564" t="s">
        <v>237</v>
      </c>
    </row>
    <row r="565" spans="2:12" hidden="1" x14ac:dyDescent="0.25">
      <c r="B565" t="s">
        <v>63</v>
      </c>
      <c r="C565" t="s">
        <v>242</v>
      </c>
      <c r="D565" t="s">
        <v>242</v>
      </c>
      <c r="E565" t="s">
        <v>394</v>
      </c>
      <c r="F565" t="s">
        <v>396</v>
      </c>
      <c r="G565" t="s">
        <v>417</v>
      </c>
      <c r="H565" t="s">
        <v>415</v>
      </c>
      <c r="I565" t="str">
        <f>VLOOKUP(B565,'3. Data Sources'!$B$4:$E$5002,4,0)</f>
        <v>Y</v>
      </c>
      <c r="J565" t="str">
        <f>IF(OR(G565="Not Map",G565="Sequential"),"N",IF(TRIM(G565)&lt;&gt;"","Y",""))</f>
        <v>N</v>
      </c>
      <c r="K565" t="str">
        <f>IF(G565="Constant","N",IF(J565="Y","Y",""))</f>
        <v/>
      </c>
      <c r="L565" t="s">
        <v>243</v>
      </c>
    </row>
    <row r="566" spans="2:12" hidden="1" x14ac:dyDescent="0.25">
      <c r="B566" t="s">
        <v>63</v>
      </c>
      <c r="C566" t="s">
        <v>1033</v>
      </c>
      <c r="D566" t="s">
        <v>1034</v>
      </c>
      <c r="E566" t="s">
        <v>400</v>
      </c>
      <c r="F566" t="s">
        <v>428</v>
      </c>
      <c r="G566" t="s">
        <v>429</v>
      </c>
      <c r="H566" t="str">
        <f>IF(G566="Local Date and Hour","Start Time of Interval",IF(OR(G566="Additional Info",G566="ID"),"Attribute", IF(G566="Constant","Constant",IF(OR(G566="Counter",G566="Incremental/Decremental"),"Counter",""))))</f>
        <v>Counter</v>
      </c>
      <c r="I566" t="str">
        <f>VLOOKUP(B566,'3. Data Sources'!$B$4:$E$5002,4,0)</f>
        <v>Y</v>
      </c>
      <c r="J566" t="str">
        <f>IF(OR(G566="Not Map",G566="Sequential"),"N",IF(TRIM(G566)&lt;&gt;"","Y",""))</f>
        <v>Y</v>
      </c>
      <c r="K566" t="str">
        <f>IF(G566="Constant","N",IF(J566="Y","Y",""))</f>
        <v>Y</v>
      </c>
    </row>
    <row r="567" spans="2:12" hidden="1" x14ac:dyDescent="0.25">
      <c r="B567" t="s">
        <v>63</v>
      </c>
      <c r="C567" t="s">
        <v>1035</v>
      </c>
      <c r="D567" t="s">
        <v>1036</v>
      </c>
      <c r="E567" t="s">
        <v>400</v>
      </c>
      <c r="F567" t="s">
        <v>428</v>
      </c>
      <c r="G567" t="s">
        <v>429</v>
      </c>
      <c r="H567" t="str">
        <f>IF(G567="Local Date and Hour","Start Time of Interval",IF(OR(G567="Additional Info",G567="ID"),"Attribute", IF(G567="Constant","Constant",IF(OR(G567="Counter",G567="Incremental/Decremental"),"Counter",""))))</f>
        <v>Counter</v>
      </c>
      <c r="I567" t="str">
        <f>VLOOKUP(B567,'3. Data Sources'!$B$4:$E$5002,4,0)</f>
        <v>Y</v>
      </c>
      <c r="J567" t="str">
        <f>IF(OR(G567="Not Map",G567="Sequential"),"N",IF(TRIM(G567)&lt;&gt;"","Y",""))</f>
        <v>Y</v>
      </c>
      <c r="K567" t="str">
        <f>IF(G567="Constant","N",IF(J567="Y","Y",""))</f>
        <v>Y</v>
      </c>
    </row>
    <row r="568" spans="2:12" hidden="1" x14ac:dyDescent="0.25">
      <c r="B568" t="s">
        <v>63</v>
      </c>
      <c r="C568" t="s">
        <v>1037</v>
      </c>
      <c r="D568" t="s">
        <v>1038</v>
      </c>
      <c r="E568" t="s">
        <v>400</v>
      </c>
      <c r="F568" t="s">
        <v>428</v>
      </c>
      <c r="G568" t="s">
        <v>429</v>
      </c>
      <c r="H568" t="str">
        <f>IF(G568="Local Date and Hour","Start Time of Interval",IF(OR(G568="Additional Info",G568="ID"),"Attribute", IF(G568="Constant","Constant",IF(OR(G568="Counter",G568="Incremental/Decremental"),"Counter",""))))</f>
        <v>Counter</v>
      </c>
      <c r="I568" t="str">
        <f>VLOOKUP(B568,'3. Data Sources'!$B$4:$E$5002,4,0)</f>
        <v>Y</v>
      </c>
      <c r="J568" t="str">
        <f>IF(OR(G568="Not Map",G568="Sequential"),"N",IF(TRIM(G568)&lt;&gt;"","Y",""))</f>
        <v>Y</v>
      </c>
      <c r="K568" t="str">
        <f>IF(G568="Constant","N",IF(J568="Y","Y",""))</f>
        <v>Y</v>
      </c>
    </row>
    <row r="569" spans="2:12" hidden="1" x14ac:dyDescent="0.25">
      <c r="B569" t="s">
        <v>63</v>
      </c>
      <c r="C569" t="s">
        <v>1039</v>
      </c>
      <c r="D569" t="s">
        <v>1040</v>
      </c>
      <c r="E569" t="s">
        <v>400</v>
      </c>
      <c r="F569" t="s">
        <v>428</v>
      </c>
      <c r="G569" t="s">
        <v>429</v>
      </c>
      <c r="H569" t="str">
        <f>IF(G569="Local Date and Hour","Start Time of Interval",IF(OR(G569="Additional Info",G569="ID"),"Attribute", IF(G569="Constant","Constant",IF(OR(G569="Counter",G569="Incremental/Decremental"),"Counter",""))))</f>
        <v>Counter</v>
      </c>
      <c r="I569" t="str">
        <f>VLOOKUP(B569,'3. Data Sources'!$B$4:$E$5002,4,0)</f>
        <v>Y</v>
      </c>
      <c r="J569" t="str">
        <f>IF(OR(G569="Not Map",G569="Sequential"),"N",IF(TRIM(G569)&lt;&gt;"","Y",""))</f>
        <v>Y</v>
      </c>
      <c r="K569" t="str">
        <f>IF(G569="Constant","N",IF(J569="Y","Y",""))</f>
        <v>Y</v>
      </c>
    </row>
    <row r="570" spans="2:12" hidden="1" x14ac:dyDescent="0.25">
      <c r="B570" t="s">
        <v>63</v>
      </c>
      <c r="C570" t="s">
        <v>1041</v>
      </c>
      <c r="D570" t="s">
        <v>1042</v>
      </c>
      <c r="E570" t="s">
        <v>400</v>
      </c>
      <c r="F570" t="s">
        <v>428</v>
      </c>
      <c r="G570" t="s">
        <v>429</v>
      </c>
      <c r="H570" t="str">
        <f>IF(G570="Local Date and Hour","Start Time of Interval",IF(OR(G570="Additional Info",G570="ID"),"Attribute", IF(G570="Constant","Constant",IF(OR(G570="Counter",G570="Incremental/Decremental"),"Counter",""))))</f>
        <v>Counter</v>
      </c>
      <c r="I570" t="str">
        <f>VLOOKUP(B570,'3. Data Sources'!$B$4:$E$5002,4,0)</f>
        <v>Y</v>
      </c>
      <c r="J570" t="str">
        <f>IF(OR(G570="Not Map",G570="Sequential"),"N",IF(TRIM(G570)&lt;&gt;"","Y",""))</f>
        <v>Y</v>
      </c>
      <c r="K570" t="str">
        <f>IF(G570="Constant","N",IF(J570="Y","Y",""))</f>
        <v>Y</v>
      </c>
    </row>
    <row r="571" spans="2:12" hidden="1" x14ac:dyDescent="0.25">
      <c r="B571" t="s">
        <v>63</v>
      </c>
      <c r="C571" t="s">
        <v>1043</v>
      </c>
      <c r="D571" t="s">
        <v>1044</v>
      </c>
      <c r="E571" t="s">
        <v>400</v>
      </c>
      <c r="F571" t="s">
        <v>428</v>
      </c>
      <c r="G571" t="s">
        <v>429</v>
      </c>
      <c r="H571" t="str">
        <f>IF(G571="Local Date and Hour","Start Time of Interval",IF(OR(G571="Additional Info",G571="ID"),"Attribute", IF(G571="Constant","Constant",IF(OR(G571="Counter",G571="Incremental/Decremental"),"Counter",""))))</f>
        <v>Counter</v>
      </c>
      <c r="I571" t="str">
        <f>VLOOKUP(B571,'3. Data Sources'!$B$4:$E$5002,4,0)</f>
        <v>Y</v>
      </c>
      <c r="J571" t="str">
        <f>IF(OR(G571="Not Map",G571="Sequential"),"N",IF(TRIM(G571)&lt;&gt;"","Y",""))</f>
        <v>Y</v>
      </c>
      <c r="K571" t="str">
        <f>IF(G571="Constant","N",IF(J571="Y","Y",""))</f>
        <v>Y</v>
      </c>
    </row>
    <row r="572" spans="2:12" hidden="1" x14ac:dyDescent="0.25">
      <c r="B572" t="s">
        <v>63</v>
      </c>
      <c r="C572" t="s">
        <v>1045</v>
      </c>
      <c r="D572" t="s">
        <v>1046</v>
      </c>
      <c r="E572" t="s">
        <v>400</v>
      </c>
      <c r="F572" t="s">
        <v>428</v>
      </c>
      <c r="G572" t="s">
        <v>429</v>
      </c>
      <c r="H572" t="str">
        <f>IF(G572="Local Date and Hour","Start Time of Interval",IF(OR(G572="Additional Info",G572="ID"),"Attribute", IF(G572="Constant","Constant",IF(OR(G572="Counter",G572="Incremental/Decremental"),"Counter",""))))</f>
        <v>Counter</v>
      </c>
      <c r="I572" t="str">
        <f>VLOOKUP(B572,'3. Data Sources'!$B$4:$E$5002,4,0)</f>
        <v>Y</v>
      </c>
      <c r="J572" t="str">
        <f>IF(OR(G572="Not Map",G572="Sequential"),"N",IF(TRIM(G572)&lt;&gt;"","Y",""))</f>
        <v>Y</v>
      </c>
      <c r="K572" t="str">
        <f>IF(G572="Constant","N",IF(J572="Y","Y",""))</f>
        <v>Y</v>
      </c>
    </row>
    <row r="573" spans="2:12" hidden="1" x14ac:dyDescent="0.25">
      <c r="B573" t="s">
        <v>63</v>
      </c>
      <c r="C573" t="s">
        <v>1047</v>
      </c>
      <c r="D573" t="s">
        <v>1048</v>
      </c>
      <c r="E573" t="s">
        <v>400</v>
      </c>
      <c r="F573" t="s">
        <v>428</v>
      </c>
      <c r="G573" t="s">
        <v>429</v>
      </c>
      <c r="H573" t="str">
        <f>IF(G573="Local Date and Hour","Start Time of Interval",IF(OR(G573="Additional Info",G573="ID"),"Attribute", IF(G573="Constant","Constant",IF(OR(G573="Counter",G573="Incremental/Decremental"),"Counter",""))))</f>
        <v>Counter</v>
      </c>
      <c r="I573" t="str">
        <f>VLOOKUP(B573,'3. Data Sources'!$B$4:$E$5002,4,0)</f>
        <v>Y</v>
      </c>
      <c r="J573" t="str">
        <f>IF(OR(G573="Not Map",G573="Sequential"),"N",IF(TRIM(G573)&lt;&gt;"","Y",""))</f>
        <v>Y</v>
      </c>
      <c r="K573" t="str">
        <f>IF(G573="Constant","N",IF(J573="Y","Y",""))</f>
        <v>Y</v>
      </c>
    </row>
    <row r="574" spans="2:12" hidden="1" x14ac:dyDescent="0.25">
      <c r="B574" t="s">
        <v>63</v>
      </c>
      <c r="C574" t="s">
        <v>1049</v>
      </c>
      <c r="D574" t="s">
        <v>1050</v>
      </c>
      <c r="E574" t="s">
        <v>400</v>
      </c>
      <c r="F574" t="s">
        <v>428</v>
      </c>
      <c r="G574" t="s">
        <v>429</v>
      </c>
      <c r="H574" t="str">
        <f>IF(G574="Local Date and Hour","Start Time of Interval",IF(OR(G574="Additional Info",G574="ID"),"Attribute", IF(G574="Constant","Constant",IF(OR(G574="Counter",G574="Incremental/Decremental"),"Counter",""))))</f>
        <v>Counter</v>
      </c>
      <c r="I574" t="str">
        <f>VLOOKUP(B574,'3. Data Sources'!$B$4:$E$5002,4,0)</f>
        <v>Y</v>
      </c>
      <c r="J574" t="str">
        <f>IF(OR(G574="Not Map",G574="Sequential"),"N",IF(TRIM(G574)&lt;&gt;"","Y",""))</f>
        <v>Y</v>
      </c>
      <c r="K574" t="str">
        <f>IF(G574="Constant","N",IF(J574="Y","Y",""))</f>
        <v>Y</v>
      </c>
    </row>
    <row r="575" spans="2:12" hidden="1" x14ac:dyDescent="0.25">
      <c r="B575" t="s">
        <v>63</v>
      </c>
      <c r="C575" t="s">
        <v>1051</v>
      </c>
      <c r="D575" t="s">
        <v>1052</v>
      </c>
      <c r="E575" t="s">
        <v>400</v>
      </c>
      <c r="F575" t="s">
        <v>428</v>
      </c>
      <c r="G575" t="s">
        <v>429</v>
      </c>
      <c r="H575" t="str">
        <f>IF(G575="Local Date and Hour","Start Time of Interval",IF(OR(G575="Additional Info",G575="ID"),"Attribute", IF(G575="Constant","Constant",IF(OR(G575="Counter",G575="Incremental/Decremental"),"Counter",""))))</f>
        <v>Counter</v>
      </c>
      <c r="I575" t="str">
        <f>VLOOKUP(B575,'3. Data Sources'!$B$4:$E$5002,4,0)</f>
        <v>Y</v>
      </c>
      <c r="J575" t="str">
        <f>IF(OR(G575="Not Map",G575="Sequential"),"N",IF(TRIM(G575)&lt;&gt;"","Y",""))</f>
        <v>Y</v>
      </c>
      <c r="K575" t="str">
        <f>IF(G575="Constant","N",IF(J575="Y","Y",""))</f>
        <v>Y</v>
      </c>
    </row>
    <row r="576" spans="2:12" hidden="1" x14ac:dyDescent="0.25">
      <c r="B576" t="s">
        <v>63</v>
      </c>
      <c r="C576" t="s">
        <v>1053</v>
      </c>
      <c r="D576" t="s">
        <v>1054</v>
      </c>
      <c r="E576" t="s">
        <v>400</v>
      </c>
      <c r="F576" t="s">
        <v>428</v>
      </c>
      <c r="G576" t="s">
        <v>429</v>
      </c>
      <c r="H576" t="str">
        <f>IF(G576="Local Date and Hour","Start Time of Interval",IF(OR(G576="Additional Info",G576="ID"),"Attribute", IF(G576="Constant","Constant",IF(OR(G576="Counter",G576="Incremental/Decremental"),"Counter",""))))</f>
        <v>Counter</v>
      </c>
      <c r="I576" t="str">
        <f>VLOOKUP(B576,'3. Data Sources'!$B$4:$E$5002,4,0)</f>
        <v>Y</v>
      </c>
      <c r="J576" t="str">
        <f>IF(OR(G576="Not Map",G576="Sequential"),"N",IF(TRIM(G576)&lt;&gt;"","Y",""))</f>
        <v>Y</v>
      </c>
      <c r="K576" t="str">
        <f>IF(G576="Constant","N",IF(J576="Y","Y",""))</f>
        <v>Y</v>
      </c>
    </row>
    <row r="577" spans="2:11" hidden="1" x14ac:dyDescent="0.25">
      <c r="B577" t="s">
        <v>63</v>
      </c>
      <c r="C577" t="s">
        <v>1055</v>
      </c>
      <c r="D577" t="s">
        <v>1056</v>
      </c>
      <c r="E577" t="s">
        <v>400</v>
      </c>
      <c r="F577" t="s">
        <v>428</v>
      </c>
      <c r="G577" t="s">
        <v>429</v>
      </c>
      <c r="H577" t="str">
        <f>IF(G577="Local Date and Hour","Start Time of Interval",IF(OR(G577="Additional Info",G577="ID"),"Attribute", IF(G577="Constant","Constant",IF(OR(G577="Counter",G577="Incremental/Decremental"),"Counter",""))))</f>
        <v>Counter</v>
      </c>
      <c r="I577" t="str">
        <f>VLOOKUP(B577,'3. Data Sources'!$B$4:$E$5002,4,0)</f>
        <v>Y</v>
      </c>
      <c r="J577" t="str">
        <f>IF(OR(G577="Not Map",G577="Sequential"),"N",IF(TRIM(G577)&lt;&gt;"","Y",""))</f>
        <v>Y</v>
      </c>
      <c r="K577" t="str">
        <f>IF(G577="Constant","N",IF(J577="Y","Y",""))</f>
        <v>Y</v>
      </c>
    </row>
    <row r="578" spans="2:11" hidden="1" x14ac:dyDescent="0.25">
      <c r="B578" t="s">
        <v>63</v>
      </c>
      <c r="C578" t="s">
        <v>1057</v>
      </c>
      <c r="D578" t="s">
        <v>1058</v>
      </c>
      <c r="E578" t="s">
        <v>400</v>
      </c>
      <c r="F578" t="s">
        <v>428</v>
      </c>
      <c r="G578" t="s">
        <v>429</v>
      </c>
      <c r="H578" t="str">
        <f>IF(G578="Local Date and Hour","Start Time of Interval",IF(OR(G578="Additional Info",G578="ID"),"Attribute", IF(G578="Constant","Constant",IF(OR(G578="Counter",G578="Incremental/Decremental"),"Counter",""))))</f>
        <v>Counter</v>
      </c>
      <c r="I578" t="str">
        <f>VLOOKUP(B578,'3. Data Sources'!$B$4:$E$5002,4,0)</f>
        <v>Y</v>
      </c>
      <c r="J578" t="str">
        <f>IF(OR(G578="Not Map",G578="Sequential"),"N",IF(TRIM(G578)&lt;&gt;"","Y",""))</f>
        <v>Y</v>
      </c>
      <c r="K578" t="str">
        <f>IF(G578="Constant","N",IF(J578="Y","Y",""))</f>
        <v>Y</v>
      </c>
    </row>
    <row r="579" spans="2:11" hidden="1" x14ac:dyDescent="0.25">
      <c r="B579" t="s">
        <v>63</v>
      </c>
      <c r="C579" t="s">
        <v>1059</v>
      </c>
      <c r="D579" t="s">
        <v>1060</v>
      </c>
      <c r="E579" t="s">
        <v>400</v>
      </c>
      <c r="F579" t="s">
        <v>428</v>
      </c>
      <c r="G579" t="s">
        <v>429</v>
      </c>
      <c r="H579" t="str">
        <f>IF(G579="Local Date and Hour","Start Time of Interval",IF(OR(G579="Additional Info",G579="ID"),"Attribute", IF(G579="Constant","Constant",IF(OR(G579="Counter",G579="Incremental/Decremental"),"Counter",""))))</f>
        <v>Counter</v>
      </c>
      <c r="I579" t="str">
        <f>VLOOKUP(B579,'3. Data Sources'!$B$4:$E$5002,4,0)</f>
        <v>Y</v>
      </c>
      <c r="J579" t="str">
        <f>IF(OR(G579="Not Map",G579="Sequential"),"N",IF(TRIM(G579)&lt;&gt;"","Y",""))</f>
        <v>Y</v>
      </c>
      <c r="K579" t="str">
        <f>IF(G579="Constant","N",IF(J579="Y","Y",""))</f>
        <v>Y</v>
      </c>
    </row>
    <row r="580" spans="2:11" hidden="1" x14ac:dyDescent="0.25">
      <c r="B580" t="s">
        <v>63</v>
      </c>
      <c r="C580" t="s">
        <v>1061</v>
      </c>
      <c r="D580" t="s">
        <v>1062</v>
      </c>
      <c r="E580" t="s">
        <v>400</v>
      </c>
      <c r="F580" t="s">
        <v>428</v>
      </c>
      <c r="G580" t="s">
        <v>429</v>
      </c>
      <c r="H580" t="str">
        <f>IF(G580="Local Date and Hour","Start Time of Interval",IF(OR(G580="Additional Info",G580="ID"),"Attribute", IF(G580="Constant","Constant",IF(OR(G580="Counter",G580="Incremental/Decremental"),"Counter",""))))</f>
        <v>Counter</v>
      </c>
      <c r="I580" t="str">
        <f>VLOOKUP(B580,'3. Data Sources'!$B$4:$E$5002,4,0)</f>
        <v>Y</v>
      </c>
      <c r="J580" t="str">
        <f>IF(OR(G580="Not Map",G580="Sequential"),"N",IF(TRIM(G580)&lt;&gt;"","Y",""))</f>
        <v>Y</v>
      </c>
      <c r="K580" t="str">
        <f>IF(G580="Constant","N",IF(J580="Y","Y",""))</f>
        <v>Y</v>
      </c>
    </row>
    <row r="581" spans="2:11" hidden="1" x14ac:dyDescent="0.25">
      <c r="B581" t="s">
        <v>63</v>
      </c>
      <c r="C581" t="s">
        <v>1063</v>
      </c>
      <c r="D581" t="s">
        <v>1064</v>
      </c>
      <c r="E581" t="s">
        <v>400</v>
      </c>
      <c r="F581" t="s">
        <v>428</v>
      </c>
      <c r="G581" t="s">
        <v>429</v>
      </c>
      <c r="H581" t="str">
        <f>IF(G581="Local Date and Hour","Start Time of Interval",IF(OR(G581="Additional Info",G581="ID"),"Attribute", IF(G581="Constant","Constant",IF(OR(G581="Counter",G581="Incremental/Decremental"),"Counter",""))))</f>
        <v>Counter</v>
      </c>
      <c r="I581" t="str">
        <f>VLOOKUP(B581,'3. Data Sources'!$B$4:$E$5002,4,0)</f>
        <v>Y</v>
      </c>
      <c r="J581" t="str">
        <f>IF(OR(G581="Not Map",G581="Sequential"),"N",IF(TRIM(G581)&lt;&gt;"","Y",""))</f>
        <v>Y</v>
      </c>
      <c r="K581" t="str">
        <f>IF(G581="Constant","N",IF(J581="Y","Y",""))</f>
        <v>Y</v>
      </c>
    </row>
    <row r="582" spans="2:11" hidden="1" x14ac:dyDescent="0.25">
      <c r="B582" t="s">
        <v>63</v>
      </c>
      <c r="C582" t="s">
        <v>1065</v>
      </c>
      <c r="D582" t="s">
        <v>1066</v>
      </c>
      <c r="E582" t="s">
        <v>400</v>
      </c>
      <c r="F582" t="s">
        <v>428</v>
      </c>
      <c r="G582" t="s">
        <v>429</v>
      </c>
      <c r="H582" t="str">
        <f>IF(G582="Local Date and Hour","Start Time of Interval",IF(OR(G582="Additional Info",G582="ID"),"Attribute", IF(G582="Constant","Constant",IF(OR(G582="Counter",G582="Incremental/Decremental"),"Counter",""))))</f>
        <v>Counter</v>
      </c>
      <c r="I582" t="str">
        <f>VLOOKUP(B582,'3. Data Sources'!$B$4:$E$5002,4,0)</f>
        <v>Y</v>
      </c>
      <c r="J582" t="str">
        <f>IF(OR(G582="Not Map",G582="Sequential"),"N",IF(TRIM(G582)&lt;&gt;"","Y",""))</f>
        <v>Y</v>
      </c>
      <c r="K582" t="str">
        <f>IF(G582="Constant","N",IF(J582="Y","Y",""))</f>
        <v>Y</v>
      </c>
    </row>
    <row r="583" spans="2:11" hidden="1" x14ac:dyDescent="0.25">
      <c r="B583" t="s">
        <v>63</v>
      </c>
      <c r="C583" t="s">
        <v>1067</v>
      </c>
      <c r="D583" t="s">
        <v>1068</v>
      </c>
      <c r="E583" t="s">
        <v>400</v>
      </c>
      <c r="F583" t="s">
        <v>428</v>
      </c>
      <c r="G583" t="s">
        <v>429</v>
      </c>
      <c r="H583" t="str">
        <f>IF(G583="Local Date and Hour","Start Time of Interval",IF(OR(G583="Additional Info",G583="ID"),"Attribute", IF(G583="Constant","Constant",IF(OR(G583="Counter",G583="Incremental/Decremental"),"Counter",""))))</f>
        <v>Counter</v>
      </c>
      <c r="I583" t="str">
        <f>VLOOKUP(B583,'3. Data Sources'!$B$4:$E$5002,4,0)</f>
        <v>Y</v>
      </c>
      <c r="J583" t="str">
        <f>IF(OR(G583="Not Map",G583="Sequential"),"N",IF(TRIM(G583)&lt;&gt;"","Y",""))</f>
        <v>Y</v>
      </c>
      <c r="K583" t="str">
        <f>IF(G583="Constant","N",IF(J583="Y","Y",""))</f>
        <v>Y</v>
      </c>
    </row>
    <row r="584" spans="2:11" hidden="1" x14ac:dyDescent="0.25">
      <c r="B584" t="s">
        <v>63</v>
      </c>
      <c r="C584" t="s">
        <v>1069</v>
      </c>
      <c r="D584" t="s">
        <v>1070</v>
      </c>
      <c r="E584" t="s">
        <v>400</v>
      </c>
      <c r="F584" t="s">
        <v>428</v>
      </c>
      <c r="G584" t="s">
        <v>429</v>
      </c>
      <c r="H584" t="str">
        <f>IF(G584="Local Date and Hour","Start Time of Interval",IF(OR(G584="Additional Info",G584="ID"),"Attribute", IF(G584="Constant","Constant",IF(OR(G584="Counter",G584="Incremental/Decremental"),"Counter",""))))</f>
        <v>Counter</v>
      </c>
      <c r="I584" t="str">
        <f>VLOOKUP(B584,'3. Data Sources'!$B$4:$E$5002,4,0)</f>
        <v>Y</v>
      </c>
      <c r="J584" t="str">
        <f>IF(OR(G584="Not Map",G584="Sequential"),"N",IF(TRIM(G584)&lt;&gt;"","Y",""))</f>
        <v>Y</v>
      </c>
      <c r="K584" t="str">
        <f>IF(G584="Constant","N",IF(J584="Y","Y",""))</f>
        <v>Y</v>
      </c>
    </row>
    <row r="585" spans="2:11" hidden="1" x14ac:dyDescent="0.25">
      <c r="B585" t="s">
        <v>63</v>
      </c>
      <c r="C585" t="s">
        <v>1071</v>
      </c>
      <c r="D585" t="s">
        <v>1072</v>
      </c>
      <c r="E585" t="s">
        <v>400</v>
      </c>
      <c r="F585" t="s">
        <v>428</v>
      </c>
      <c r="G585" t="s">
        <v>429</v>
      </c>
      <c r="H585" t="str">
        <f>IF(G585="Local Date and Hour","Start Time of Interval",IF(OR(G585="Additional Info",G585="ID"),"Attribute", IF(G585="Constant","Constant",IF(OR(G585="Counter",G585="Incremental/Decremental"),"Counter",""))))</f>
        <v>Counter</v>
      </c>
      <c r="I585" t="str">
        <f>VLOOKUP(B585,'3. Data Sources'!$B$4:$E$5002,4,0)</f>
        <v>Y</v>
      </c>
      <c r="J585" t="str">
        <f>IF(OR(G585="Not Map",G585="Sequential"),"N",IF(TRIM(G585)&lt;&gt;"","Y",""))</f>
        <v>Y</v>
      </c>
      <c r="K585" t="str">
        <f>IF(G585="Constant","N",IF(J585="Y","Y",""))</f>
        <v>Y</v>
      </c>
    </row>
    <row r="586" spans="2:11" hidden="1" x14ac:dyDescent="0.25">
      <c r="B586" t="s">
        <v>63</v>
      </c>
      <c r="C586" t="s">
        <v>1073</v>
      </c>
      <c r="D586" t="s">
        <v>1074</v>
      </c>
      <c r="E586" t="s">
        <v>400</v>
      </c>
      <c r="F586" t="s">
        <v>428</v>
      </c>
      <c r="G586" t="s">
        <v>429</v>
      </c>
      <c r="H586" t="str">
        <f>IF(G586="Local Date and Hour","Start Time of Interval",IF(OR(G586="Additional Info",G586="ID"),"Attribute", IF(G586="Constant","Constant",IF(OR(G586="Counter",G586="Incremental/Decremental"),"Counter",""))))</f>
        <v>Counter</v>
      </c>
      <c r="I586" t="str">
        <f>VLOOKUP(B586,'3. Data Sources'!$B$4:$E$5002,4,0)</f>
        <v>Y</v>
      </c>
      <c r="J586" t="str">
        <f>IF(OR(G586="Not Map",G586="Sequential"),"N",IF(TRIM(G586)&lt;&gt;"","Y",""))</f>
        <v>Y</v>
      </c>
      <c r="K586" t="str">
        <f>IF(G586="Constant","N",IF(J586="Y","Y",""))</f>
        <v>Y</v>
      </c>
    </row>
    <row r="587" spans="2:11" hidden="1" x14ac:dyDescent="0.25">
      <c r="B587" t="s">
        <v>63</v>
      </c>
      <c r="C587" t="s">
        <v>1075</v>
      </c>
      <c r="D587" t="s">
        <v>1076</v>
      </c>
      <c r="E587" t="s">
        <v>400</v>
      </c>
      <c r="F587" t="s">
        <v>428</v>
      </c>
      <c r="G587" t="s">
        <v>429</v>
      </c>
      <c r="H587" t="str">
        <f>IF(G587="Local Date and Hour","Start Time of Interval",IF(OR(G587="Additional Info",G587="ID"),"Attribute", IF(G587="Constant","Constant",IF(OR(G587="Counter",G587="Incremental/Decremental"),"Counter",""))))</f>
        <v>Counter</v>
      </c>
      <c r="I587" t="str">
        <f>VLOOKUP(B587,'3. Data Sources'!$B$4:$E$5002,4,0)</f>
        <v>Y</v>
      </c>
      <c r="J587" t="str">
        <f>IF(OR(G587="Not Map",G587="Sequential"),"N",IF(TRIM(G587)&lt;&gt;"","Y",""))</f>
        <v>Y</v>
      </c>
      <c r="K587" t="str">
        <f>IF(G587="Constant","N",IF(J587="Y","Y",""))</f>
        <v>Y</v>
      </c>
    </row>
    <row r="588" spans="2:11" hidden="1" x14ac:dyDescent="0.25">
      <c r="B588" t="s">
        <v>63</v>
      </c>
      <c r="C588" t="s">
        <v>1077</v>
      </c>
      <c r="D588" t="s">
        <v>1078</v>
      </c>
      <c r="E588" t="s">
        <v>400</v>
      </c>
      <c r="F588" t="s">
        <v>428</v>
      </c>
      <c r="G588" t="s">
        <v>429</v>
      </c>
      <c r="H588" t="str">
        <f>IF(G588="Local Date and Hour","Start Time of Interval",IF(OR(G588="Additional Info",G588="ID"),"Attribute", IF(G588="Constant","Constant",IF(OR(G588="Counter",G588="Incremental/Decremental"),"Counter",""))))</f>
        <v>Counter</v>
      </c>
      <c r="I588" t="str">
        <f>VLOOKUP(B588,'3. Data Sources'!$B$4:$E$5002,4,0)</f>
        <v>Y</v>
      </c>
      <c r="J588" t="str">
        <f>IF(OR(G588="Not Map",G588="Sequential"),"N",IF(TRIM(G588)&lt;&gt;"","Y",""))</f>
        <v>Y</v>
      </c>
      <c r="K588" t="str">
        <f>IF(G588="Constant","N",IF(J588="Y","Y",""))</f>
        <v>Y</v>
      </c>
    </row>
    <row r="589" spans="2:11" hidden="1" x14ac:dyDescent="0.25">
      <c r="B589" t="s">
        <v>63</v>
      </c>
      <c r="C589" t="s">
        <v>1079</v>
      </c>
      <c r="D589" t="s">
        <v>1080</v>
      </c>
      <c r="E589" t="s">
        <v>400</v>
      </c>
      <c r="F589" t="s">
        <v>428</v>
      </c>
      <c r="G589" t="s">
        <v>429</v>
      </c>
      <c r="H589" t="str">
        <f>IF(G589="Local Date and Hour","Start Time of Interval",IF(OR(G589="Additional Info",G589="ID"),"Attribute", IF(G589="Constant","Constant",IF(OR(G589="Counter",G589="Incremental/Decremental"),"Counter",""))))</f>
        <v>Counter</v>
      </c>
      <c r="I589" t="str">
        <f>VLOOKUP(B589,'3. Data Sources'!$B$4:$E$5002,4,0)</f>
        <v>Y</v>
      </c>
      <c r="J589" t="str">
        <f>IF(OR(G589="Not Map",G589="Sequential"),"N",IF(TRIM(G589)&lt;&gt;"","Y",""))</f>
        <v>Y</v>
      </c>
      <c r="K589" t="str">
        <f>IF(G589="Constant","N",IF(J589="Y","Y",""))</f>
        <v>Y</v>
      </c>
    </row>
    <row r="590" spans="2:11" hidden="1" x14ac:dyDescent="0.25">
      <c r="B590" t="s">
        <v>63</v>
      </c>
      <c r="C590" t="s">
        <v>1081</v>
      </c>
      <c r="D590" t="s">
        <v>1082</v>
      </c>
      <c r="E590" t="s">
        <v>400</v>
      </c>
      <c r="F590" t="s">
        <v>428</v>
      </c>
      <c r="G590" t="s">
        <v>429</v>
      </c>
      <c r="H590" t="str">
        <f>IF(G590="Local Date and Hour","Start Time of Interval",IF(OR(G590="Additional Info",G590="ID"),"Attribute", IF(G590="Constant","Constant",IF(OR(G590="Counter",G590="Incremental/Decremental"),"Counter",""))))</f>
        <v>Counter</v>
      </c>
      <c r="I590" t="str">
        <f>VLOOKUP(B590,'3. Data Sources'!$B$4:$E$5002,4,0)</f>
        <v>Y</v>
      </c>
      <c r="J590" t="str">
        <f>IF(OR(G590="Not Map",G590="Sequential"),"N",IF(TRIM(G590)&lt;&gt;"","Y",""))</f>
        <v>Y</v>
      </c>
      <c r="K590" t="str">
        <f>IF(G590="Constant","N",IF(J590="Y","Y",""))</f>
        <v>Y</v>
      </c>
    </row>
    <row r="591" spans="2:11" hidden="1" x14ac:dyDescent="0.25">
      <c r="B591" t="s">
        <v>63</v>
      </c>
      <c r="C591" t="s">
        <v>1083</v>
      </c>
      <c r="D591" t="s">
        <v>1084</v>
      </c>
      <c r="E591" t="s">
        <v>400</v>
      </c>
      <c r="F591" t="s">
        <v>428</v>
      </c>
      <c r="G591" t="s">
        <v>429</v>
      </c>
      <c r="H591" t="str">
        <f>IF(G591="Local Date and Hour","Start Time of Interval",IF(OR(G591="Additional Info",G591="ID"),"Attribute", IF(G591="Constant","Constant",IF(OR(G591="Counter",G591="Incremental/Decremental"),"Counter",""))))</f>
        <v>Counter</v>
      </c>
      <c r="I591" t="str">
        <f>VLOOKUP(B591,'3. Data Sources'!$B$4:$E$5002,4,0)</f>
        <v>Y</v>
      </c>
      <c r="J591" t="str">
        <f>IF(OR(G591="Not Map",G591="Sequential"),"N",IF(TRIM(G591)&lt;&gt;"","Y",""))</f>
        <v>Y</v>
      </c>
      <c r="K591" t="str">
        <f>IF(G591="Constant","N",IF(J591="Y","Y",""))</f>
        <v>Y</v>
      </c>
    </row>
    <row r="592" spans="2:11" hidden="1" x14ac:dyDescent="0.25">
      <c r="B592" t="s">
        <v>63</v>
      </c>
      <c r="C592" t="s">
        <v>1085</v>
      </c>
      <c r="D592" t="s">
        <v>1086</v>
      </c>
      <c r="E592" t="s">
        <v>400</v>
      </c>
      <c r="F592" t="s">
        <v>428</v>
      </c>
      <c r="G592" t="s">
        <v>429</v>
      </c>
      <c r="H592" t="str">
        <f>IF(G592="Local Date and Hour","Start Time of Interval",IF(OR(G592="Additional Info",G592="ID"),"Attribute", IF(G592="Constant","Constant",IF(OR(G592="Counter",G592="Incremental/Decremental"),"Counter",""))))</f>
        <v>Counter</v>
      </c>
      <c r="I592" t="str">
        <f>VLOOKUP(B592,'3. Data Sources'!$B$4:$E$5002,4,0)</f>
        <v>Y</v>
      </c>
      <c r="J592" t="str">
        <f>IF(OR(G592="Not Map",G592="Sequential"),"N",IF(TRIM(G592)&lt;&gt;"","Y",""))</f>
        <v>Y</v>
      </c>
      <c r="K592" t="str">
        <f>IF(G592="Constant","N",IF(J592="Y","Y",""))</f>
        <v>Y</v>
      </c>
    </row>
    <row r="593" spans="2:11" hidden="1" x14ac:dyDescent="0.25">
      <c r="B593" t="s">
        <v>63</v>
      </c>
      <c r="C593" t="s">
        <v>1087</v>
      </c>
      <c r="D593" t="s">
        <v>1088</v>
      </c>
      <c r="E593" t="s">
        <v>400</v>
      </c>
      <c r="F593" t="s">
        <v>428</v>
      </c>
      <c r="G593" t="s">
        <v>429</v>
      </c>
      <c r="H593" t="str">
        <f>IF(G593="Local Date and Hour","Start Time of Interval",IF(OR(G593="Additional Info",G593="ID"),"Attribute", IF(G593="Constant","Constant",IF(OR(G593="Counter",G593="Incremental/Decremental"),"Counter",""))))</f>
        <v>Counter</v>
      </c>
      <c r="I593" t="str">
        <f>VLOOKUP(B593,'3. Data Sources'!$B$4:$E$5002,4,0)</f>
        <v>Y</v>
      </c>
      <c r="J593" t="str">
        <f>IF(OR(G593="Not Map",G593="Sequential"),"N",IF(TRIM(G593)&lt;&gt;"","Y",""))</f>
        <v>Y</v>
      </c>
      <c r="K593" t="str">
        <f>IF(G593="Constant","N",IF(J593="Y","Y",""))</f>
        <v>Y</v>
      </c>
    </row>
    <row r="594" spans="2:11" hidden="1" x14ac:dyDescent="0.25">
      <c r="B594" t="s">
        <v>63</v>
      </c>
      <c r="C594" t="s">
        <v>1089</v>
      </c>
      <c r="D594" t="s">
        <v>1090</v>
      </c>
      <c r="E594" t="s">
        <v>400</v>
      </c>
      <c r="F594" t="s">
        <v>428</v>
      </c>
      <c r="G594" t="s">
        <v>429</v>
      </c>
      <c r="H594" t="str">
        <f>IF(G594="Local Date and Hour","Start Time of Interval",IF(OR(G594="Additional Info",G594="ID"),"Attribute", IF(G594="Constant","Constant",IF(OR(G594="Counter",G594="Incremental/Decremental"),"Counter",""))))</f>
        <v>Counter</v>
      </c>
      <c r="I594" t="str">
        <f>VLOOKUP(B594,'3. Data Sources'!$B$4:$E$5002,4,0)</f>
        <v>Y</v>
      </c>
      <c r="J594" t="str">
        <f>IF(OR(G594="Not Map",G594="Sequential"),"N",IF(TRIM(G594)&lt;&gt;"","Y",""))</f>
        <v>Y</v>
      </c>
      <c r="K594" t="str">
        <f>IF(G594="Constant","N",IF(J594="Y","Y",""))</f>
        <v>Y</v>
      </c>
    </row>
    <row r="595" spans="2:11" hidden="1" x14ac:dyDescent="0.25">
      <c r="B595" t="s">
        <v>63</v>
      </c>
      <c r="C595" t="s">
        <v>1091</v>
      </c>
      <c r="D595" t="s">
        <v>1092</v>
      </c>
      <c r="E595" t="s">
        <v>400</v>
      </c>
      <c r="F595" t="s">
        <v>428</v>
      </c>
      <c r="G595" t="s">
        <v>429</v>
      </c>
      <c r="H595" t="str">
        <f>IF(G595="Local Date and Hour","Start Time of Interval",IF(OR(G595="Additional Info",G595="ID"),"Attribute", IF(G595="Constant","Constant",IF(OR(G595="Counter",G595="Incremental/Decremental"),"Counter",""))))</f>
        <v>Counter</v>
      </c>
      <c r="I595" t="str">
        <f>VLOOKUP(B595,'3. Data Sources'!$B$4:$E$5002,4,0)</f>
        <v>Y</v>
      </c>
      <c r="J595" t="str">
        <f>IF(OR(G595="Not Map",G595="Sequential"),"N",IF(TRIM(G595)&lt;&gt;"","Y",""))</f>
        <v>Y</v>
      </c>
      <c r="K595" t="str">
        <f>IF(G595="Constant","N",IF(J595="Y","Y",""))</f>
        <v>Y</v>
      </c>
    </row>
    <row r="596" spans="2:11" hidden="1" x14ac:dyDescent="0.25">
      <c r="B596" t="s">
        <v>63</v>
      </c>
      <c r="C596" t="s">
        <v>1093</v>
      </c>
      <c r="D596" t="s">
        <v>1094</v>
      </c>
      <c r="E596" t="s">
        <v>400</v>
      </c>
      <c r="F596" t="s">
        <v>428</v>
      </c>
      <c r="G596" t="s">
        <v>429</v>
      </c>
      <c r="H596" t="str">
        <f>IF(G596="Local Date and Hour","Start Time of Interval",IF(OR(G596="Additional Info",G596="ID"),"Attribute", IF(G596="Constant","Constant",IF(OR(G596="Counter",G596="Incremental/Decremental"),"Counter",""))))</f>
        <v>Counter</v>
      </c>
      <c r="I596" t="str">
        <f>VLOOKUP(B596,'3. Data Sources'!$B$4:$E$5002,4,0)</f>
        <v>Y</v>
      </c>
      <c r="J596" t="str">
        <f>IF(OR(G596="Not Map",G596="Sequential"),"N",IF(TRIM(G596)&lt;&gt;"","Y",""))</f>
        <v>Y</v>
      </c>
      <c r="K596" t="str">
        <f>IF(G596="Constant","N",IF(J596="Y","Y",""))</f>
        <v>Y</v>
      </c>
    </row>
    <row r="597" spans="2:11" hidden="1" x14ac:dyDescent="0.25">
      <c r="B597" t="s">
        <v>63</v>
      </c>
      <c r="C597" t="s">
        <v>1095</v>
      </c>
      <c r="D597" t="s">
        <v>1096</v>
      </c>
      <c r="E597" t="s">
        <v>400</v>
      </c>
      <c r="F597" t="s">
        <v>428</v>
      </c>
      <c r="G597" t="s">
        <v>429</v>
      </c>
      <c r="H597" t="str">
        <f>IF(G597="Local Date and Hour","Start Time of Interval",IF(OR(G597="Additional Info",G597="ID"),"Attribute", IF(G597="Constant","Constant",IF(OR(G597="Counter",G597="Incremental/Decremental"),"Counter",""))))</f>
        <v>Counter</v>
      </c>
      <c r="I597" t="str">
        <f>VLOOKUP(B597,'3. Data Sources'!$B$4:$E$5002,4,0)</f>
        <v>Y</v>
      </c>
      <c r="J597" t="str">
        <f>IF(OR(G597="Not Map",G597="Sequential"),"N",IF(TRIM(G597)&lt;&gt;"","Y",""))</f>
        <v>Y</v>
      </c>
      <c r="K597" t="str">
        <f>IF(G597="Constant","N",IF(J597="Y","Y",""))</f>
        <v>Y</v>
      </c>
    </row>
    <row r="598" spans="2:11" hidden="1" x14ac:dyDescent="0.25">
      <c r="B598" t="s">
        <v>63</v>
      </c>
      <c r="C598" t="s">
        <v>1097</v>
      </c>
      <c r="D598" t="s">
        <v>1098</v>
      </c>
      <c r="E598" t="s">
        <v>400</v>
      </c>
      <c r="F598" t="s">
        <v>428</v>
      </c>
      <c r="G598" t="s">
        <v>429</v>
      </c>
      <c r="H598" t="str">
        <f>IF(G598="Local Date and Hour","Start Time of Interval",IF(OR(G598="Additional Info",G598="ID"),"Attribute", IF(G598="Constant","Constant",IF(OR(G598="Counter",G598="Incremental/Decremental"),"Counter",""))))</f>
        <v>Counter</v>
      </c>
      <c r="I598" t="str">
        <f>VLOOKUP(B598,'3. Data Sources'!$B$4:$E$5002,4,0)</f>
        <v>Y</v>
      </c>
      <c r="J598" t="str">
        <f>IF(OR(G598="Not Map",G598="Sequential"),"N",IF(TRIM(G598)&lt;&gt;"","Y",""))</f>
        <v>Y</v>
      </c>
      <c r="K598" t="str">
        <f>IF(G598="Constant","N",IF(J598="Y","Y",""))</f>
        <v>Y</v>
      </c>
    </row>
    <row r="599" spans="2:11" hidden="1" x14ac:dyDescent="0.25">
      <c r="B599" t="s">
        <v>63</v>
      </c>
      <c r="C599" t="s">
        <v>1099</v>
      </c>
      <c r="D599" t="s">
        <v>1100</v>
      </c>
      <c r="E599" t="s">
        <v>400</v>
      </c>
      <c r="F599" t="s">
        <v>428</v>
      </c>
      <c r="G599" t="s">
        <v>429</v>
      </c>
      <c r="H599" t="str">
        <f>IF(G599="Local Date and Hour","Start Time of Interval",IF(OR(G599="Additional Info",G599="ID"),"Attribute", IF(G599="Constant","Constant",IF(OR(G599="Counter",G599="Incremental/Decremental"),"Counter",""))))</f>
        <v>Counter</v>
      </c>
      <c r="I599" t="str">
        <f>VLOOKUP(B599,'3. Data Sources'!$B$4:$E$5002,4,0)</f>
        <v>Y</v>
      </c>
      <c r="J599" t="str">
        <f>IF(OR(G599="Not Map",G599="Sequential"),"N",IF(TRIM(G599)&lt;&gt;"","Y",""))</f>
        <v>Y</v>
      </c>
      <c r="K599" t="str">
        <f>IF(G599="Constant","N",IF(J599="Y","Y",""))</f>
        <v>Y</v>
      </c>
    </row>
    <row r="600" spans="2:11" hidden="1" x14ac:dyDescent="0.25">
      <c r="B600" t="s">
        <v>63</v>
      </c>
      <c r="C600" t="s">
        <v>1101</v>
      </c>
      <c r="D600" t="s">
        <v>1102</v>
      </c>
      <c r="E600" t="s">
        <v>400</v>
      </c>
      <c r="F600" t="s">
        <v>428</v>
      </c>
      <c r="G600" t="s">
        <v>429</v>
      </c>
      <c r="H600" t="str">
        <f>IF(G600="Local Date and Hour","Start Time of Interval",IF(OR(G600="Additional Info",G600="ID"),"Attribute", IF(G600="Constant","Constant",IF(OR(G600="Counter",G600="Incremental/Decremental"),"Counter",""))))</f>
        <v>Counter</v>
      </c>
      <c r="I600" t="str">
        <f>VLOOKUP(B600,'3. Data Sources'!$B$4:$E$5002,4,0)</f>
        <v>Y</v>
      </c>
      <c r="J600" t="str">
        <f>IF(OR(G600="Not Map",G600="Sequential"),"N",IF(TRIM(G600)&lt;&gt;"","Y",""))</f>
        <v>Y</v>
      </c>
      <c r="K600" t="str">
        <f>IF(G600="Constant","N",IF(J600="Y","Y",""))</f>
        <v>Y</v>
      </c>
    </row>
    <row r="601" spans="2:11" hidden="1" x14ac:dyDescent="0.25">
      <c r="B601" t="s">
        <v>63</v>
      </c>
      <c r="C601" t="s">
        <v>1103</v>
      </c>
      <c r="D601" t="s">
        <v>1104</v>
      </c>
      <c r="E601" t="s">
        <v>400</v>
      </c>
      <c r="F601" t="s">
        <v>428</v>
      </c>
      <c r="G601" t="s">
        <v>429</v>
      </c>
      <c r="H601" t="str">
        <f>IF(G601="Local Date and Hour","Start Time of Interval",IF(OR(G601="Additional Info",G601="ID"),"Attribute", IF(G601="Constant","Constant",IF(OR(G601="Counter",G601="Incremental/Decremental"),"Counter",""))))</f>
        <v>Counter</v>
      </c>
      <c r="I601" t="str">
        <f>VLOOKUP(B601,'3. Data Sources'!$B$4:$E$5002,4,0)</f>
        <v>Y</v>
      </c>
      <c r="J601" t="str">
        <f>IF(OR(G601="Not Map",G601="Sequential"),"N",IF(TRIM(G601)&lt;&gt;"","Y",""))</f>
        <v>Y</v>
      </c>
      <c r="K601" t="str">
        <f>IF(G601="Constant","N",IF(J601="Y","Y",""))</f>
        <v>Y</v>
      </c>
    </row>
    <row r="602" spans="2:11" hidden="1" x14ac:dyDescent="0.25">
      <c r="B602" t="s">
        <v>63</v>
      </c>
      <c r="C602" t="s">
        <v>1105</v>
      </c>
      <c r="D602" t="s">
        <v>1106</v>
      </c>
      <c r="E602" t="s">
        <v>400</v>
      </c>
      <c r="F602" t="s">
        <v>428</v>
      </c>
      <c r="G602" t="s">
        <v>429</v>
      </c>
      <c r="H602" t="str">
        <f>IF(G602="Local Date and Hour","Start Time of Interval",IF(OR(G602="Additional Info",G602="ID"),"Attribute", IF(G602="Constant","Constant",IF(OR(G602="Counter",G602="Incremental/Decremental"),"Counter",""))))</f>
        <v>Counter</v>
      </c>
      <c r="I602" t="str">
        <f>VLOOKUP(B602,'3. Data Sources'!$B$4:$E$5002,4,0)</f>
        <v>Y</v>
      </c>
      <c r="J602" t="str">
        <f>IF(OR(G602="Not Map",G602="Sequential"),"N",IF(TRIM(G602)&lt;&gt;"","Y",""))</f>
        <v>Y</v>
      </c>
      <c r="K602" t="str">
        <f>IF(G602="Constant","N",IF(J602="Y","Y",""))</f>
        <v>Y</v>
      </c>
    </row>
    <row r="603" spans="2:11" hidden="1" x14ac:dyDescent="0.25">
      <c r="B603" t="s">
        <v>63</v>
      </c>
      <c r="C603" t="s">
        <v>1107</v>
      </c>
      <c r="D603" t="s">
        <v>1108</v>
      </c>
      <c r="E603" t="s">
        <v>400</v>
      </c>
      <c r="F603" t="s">
        <v>428</v>
      </c>
      <c r="G603" t="s">
        <v>429</v>
      </c>
      <c r="H603" t="str">
        <f>IF(G603="Local Date and Hour","Start Time of Interval",IF(OR(G603="Additional Info",G603="ID"),"Attribute", IF(G603="Constant","Constant",IF(OR(G603="Counter",G603="Incremental/Decremental"),"Counter",""))))</f>
        <v>Counter</v>
      </c>
      <c r="I603" t="str">
        <f>VLOOKUP(B603,'3. Data Sources'!$B$4:$E$5002,4,0)</f>
        <v>Y</v>
      </c>
      <c r="J603" t="str">
        <f>IF(OR(G603="Not Map",G603="Sequential"),"N",IF(TRIM(G603)&lt;&gt;"","Y",""))</f>
        <v>Y</v>
      </c>
      <c r="K603" t="str">
        <f>IF(G603="Constant","N",IF(J603="Y","Y",""))</f>
        <v>Y</v>
      </c>
    </row>
    <row r="604" spans="2:11" hidden="1" x14ac:dyDescent="0.25">
      <c r="B604" t="s">
        <v>63</v>
      </c>
      <c r="C604" t="s">
        <v>1109</v>
      </c>
      <c r="D604" t="s">
        <v>1110</v>
      </c>
      <c r="E604" t="s">
        <v>400</v>
      </c>
      <c r="F604" t="s">
        <v>428</v>
      </c>
      <c r="G604" t="s">
        <v>429</v>
      </c>
      <c r="H604" t="str">
        <f>IF(G604="Local Date and Hour","Start Time of Interval",IF(OR(G604="Additional Info",G604="ID"),"Attribute", IF(G604="Constant","Constant",IF(OR(G604="Counter",G604="Incremental/Decremental"),"Counter",""))))</f>
        <v>Counter</v>
      </c>
      <c r="I604" t="str">
        <f>VLOOKUP(B604,'3. Data Sources'!$B$4:$E$5002,4,0)</f>
        <v>Y</v>
      </c>
      <c r="J604" t="str">
        <f>IF(OR(G604="Not Map",G604="Sequential"),"N",IF(TRIM(G604)&lt;&gt;"","Y",""))</f>
        <v>Y</v>
      </c>
      <c r="K604" t="str">
        <f>IF(G604="Constant","N",IF(J604="Y","Y",""))</f>
        <v>Y</v>
      </c>
    </row>
    <row r="605" spans="2:11" hidden="1" x14ac:dyDescent="0.25">
      <c r="B605" t="s">
        <v>63</v>
      </c>
      <c r="C605" t="s">
        <v>1111</v>
      </c>
      <c r="D605" t="s">
        <v>1112</v>
      </c>
      <c r="E605" t="s">
        <v>400</v>
      </c>
      <c r="F605" t="s">
        <v>428</v>
      </c>
      <c r="G605" t="s">
        <v>429</v>
      </c>
      <c r="H605" t="str">
        <f>IF(G605="Local Date and Hour","Start Time of Interval",IF(OR(G605="Additional Info",G605="ID"),"Attribute", IF(G605="Constant","Constant",IF(OR(G605="Counter",G605="Incremental/Decremental"),"Counter",""))))</f>
        <v>Counter</v>
      </c>
      <c r="I605" t="str">
        <f>VLOOKUP(B605,'3. Data Sources'!$B$4:$E$5002,4,0)</f>
        <v>Y</v>
      </c>
      <c r="J605" t="str">
        <f>IF(OR(G605="Not Map",G605="Sequential"),"N",IF(TRIM(G605)&lt;&gt;"","Y",""))</f>
        <v>Y</v>
      </c>
      <c r="K605" t="str">
        <f>IF(G605="Constant","N",IF(J605="Y","Y",""))</f>
        <v>Y</v>
      </c>
    </row>
    <row r="606" spans="2:11" hidden="1" x14ac:dyDescent="0.25">
      <c r="B606" t="s">
        <v>63</v>
      </c>
      <c r="C606" t="s">
        <v>1113</v>
      </c>
      <c r="D606" t="s">
        <v>1114</v>
      </c>
      <c r="E606" t="s">
        <v>400</v>
      </c>
      <c r="F606" t="s">
        <v>428</v>
      </c>
      <c r="G606" t="s">
        <v>429</v>
      </c>
      <c r="H606" t="str">
        <f>IF(G606="Local Date and Hour","Start Time of Interval",IF(OR(G606="Additional Info",G606="ID"),"Attribute", IF(G606="Constant","Constant",IF(OR(G606="Counter",G606="Incremental/Decremental"),"Counter",""))))</f>
        <v>Counter</v>
      </c>
      <c r="I606" t="str">
        <f>VLOOKUP(B606,'3. Data Sources'!$B$4:$E$5002,4,0)</f>
        <v>Y</v>
      </c>
      <c r="J606" t="str">
        <f>IF(OR(G606="Not Map",G606="Sequential"),"N",IF(TRIM(G606)&lt;&gt;"","Y",""))</f>
        <v>Y</v>
      </c>
      <c r="K606" t="str">
        <f>IF(G606="Constant","N",IF(J606="Y","Y",""))</f>
        <v>Y</v>
      </c>
    </row>
    <row r="607" spans="2:11" hidden="1" x14ac:dyDescent="0.25">
      <c r="B607" t="s">
        <v>63</v>
      </c>
      <c r="C607" t="s">
        <v>1115</v>
      </c>
      <c r="D607" t="s">
        <v>1116</v>
      </c>
      <c r="E607" t="s">
        <v>400</v>
      </c>
      <c r="F607" t="s">
        <v>428</v>
      </c>
      <c r="G607" t="s">
        <v>429</v>
      </c>
      <c r="H607" t="str">
        <f>IF(G607="Local Date and Hour","Start Time of Interval",IF(OR(G607="Additional Info",G607="ID"),"Attribute", IF(G607="Constant","Constant",IF(OR(G607="Counter",G607="Incremental/Decremental"),"Counter",""))))</f>
        <v>Counter</v>
      </c>
      <c r="I607" t="str">
        <f>VLOOKUP(B607,'3. Data Sources'!$B$4:$E$5002,4,0)</f>
        <v>Y</v>
      </c>
      <c r="J607" t="str">
        <f>IF(OR(G607="Not Map",G607="Sequential"),"N",IF(TRIM(G607)&lt;&gt;"","Y",""))</f>
        <v>Y</v>
      </c>
      <c r="K607" t="str">
        <f>IF(G607="Constant","N",IF(J607="Y","Y",""))</f>
        <v>Y</v>
      </c>
    </row>
    <row r="608" spans="2:11" hidden="1" x14ac:dyDescent="0.25">
      <c r="B608" t="s">
        <v>63</v>
      </c>
      <c r="C608" t="s">
        <v>1117</v>
      </c>
      <c r="D608" t="s">
        <v>1118</v>
      </c>
      <c r="E608" t="s">
        <v>400</v>
      </c>
      <c r="F608" t="s">
        <v>428</v>
      </c>
      <c r="G608" t="s">
        <v>429</v>
      </c>
      <c r="H608" t="str">
        <f>IF(G608="Local Date and Hour","Start Time of Interval",IF(OR(G608="Additional Info",G608="ID"),"Attribute", IF(G608="Constant","Constant",IF(OR(G608="Counter",G608="Incremental/Decremental"),"Counter",""))))</f>
        <v>Counter</v>
      </c>
      <c r="I608" t="str">
        <f>VLOOKUP(B608,'3. Data Sources'!$B$4:$E$5002,4,0)</f>
        <v>Y</v>
      </c>
      <c r="J608" t="str">
        <f>IF(OR(G608="Not Map",G608="Sequential"),"N",IF(TRIM(G608)&lt;&gt;"","Y",""))</f>
        <v>Y</v>
      </c>
      <c r="K608" t="str">
        <f>IF(G608="Constant","N",IF(J608="Y","Y",""))</f>
        <v>Y</v>
      </c>
    </row>
    <row r="609" spans="2:11" hidden="1" x14ac:dyDescent="0.25">
      <c r="B609" t="s">
        <v>63</v>
      </c>
      <c r="C609" t="s">
        <v>1119</v>
      </c>
      <c r="D609" t="s">
        <v>1120</v>
      </c>
      <c r="E609" t="s">
        <v>400</v>
      </c>
      <c r="F609" t="s">
        <v>428</v>
      </c>
      <c r="G609" t="s">
        <v>429</v>
      </c>
      <c r="H609" t="str">
        <f>IF(G609="Local Date and Hour","Start Time of Interval",IF(OR(G609="Additional Info",G609="ID"),"Attribute", IF(G609="Constant","Constant",IF(OR(G609="Counter",G609="Incremental/Decremental"),"Counter",""))))</f>
        <v>Counter</v>
      </c>
      <c r="I609" t="str">
        <f>VLOOKUP(B609,'3. Data Sources'!$B$4:$E$5002,4,0)</f>
        <v>Y</v>
      </c>
      <c r="J609" t="str">
        <f>IF(OR(G609="Not Map",G609="Sequential"),"N",IF(TRIM(G609)&lt;&gt;"","Y",""))</f>
        <v>Y</v>
      </c>
      <c r="K609" t="str">
        <f>IF(G609="Constant","N",IF(J609="Y","Y",""))</f>
        <v>Y</v>
      </c>
    </row>
    <row r="610" spans="2:11" hidden="1" x14ac:dyDescent="0.25">
      <c r="B610" t="s">
        <v>63</v>
      </c>
      <c r="C610" t="s">
        <v>1121</v>
      </c>
      <c r="D610" t="s">
        <v>1122</v>
      </c>
      <c r="E610" t="s">
        <v>400</v>
      </c>
      <c r="F610" t="s">
        <v>428</v>
      </c>
      <c r="G610" t="s">
        <v>429</v>
      </c>
      <c r="H610" t="str">
        <f>IF(G610="Local Date and Hour","Start Time of Interval",IF(OR(G610="Additional Info",G610="ID"),"Attribute", IF(G610="Constant","Constant",IF(OR(G610="Counter",G610="Incremental/Decremental"),"Counter",""))))</f>
        <v>Counter</v>
      </c>
      <c r="I610" t="str">
        <f>VLOOKUP(B610,'3. Data Sources'!$B$4:$E$5002,4,0)</f>
        <v>Y</v>
      </c>
      <c r="J610" t="str">
        <f>IF(OR(G610="Not Map",G610="Sequential"),"N",IF(TRIM(G610)&lt;&gt;"","Y",""))</f>
        <v>Y</v>
      </c>
      <c r="K610" t="str">
        <f>IF(G610="Constant","N",IF(J610="Y","Y",""))</f>
        <v>Y</v>
      </c>
    </row>
    <row r="611" spans="2:11" hidden="1" x14ac:dyDescent="0.25">
      <c r="B611" t="s">
        <v>63</v>
      </c>
      <c r="C611" t="s">
        <v>1123</v>
      </c>
      <c r="D611" t="s">
        <v>1124</v>
      </c>
      <c r="E611" t="s">
        <v>400</v>
      </c>
      <c r="F611" t="s">
        <v>428</v>
      </c>
      <c r="G611" t="s">
        <v>429</v>
      </c>
      <c r="H611" t="str">
        <f>IF(G611="Local Date and Hour","Start Time of Interval",IF(OR(G611="Additional Info",G611="ID"),"Attribute", IF(G611="Constant","Constant",IF(OR(G611="Counter",G611="Incremental/Decremental"),"Counter",""))))</f>
        <v>Counter</v>
      </c>
      <c r="I611" t="str">
        <f>VLOOKUP(B611,'3. Data Sources'!$B$4:$E$5002,4,0)</f>
        <v>Y</v>
      </c>
      <c r="J611" t="str">
        <f>IF(OR(G611="Not Map",G611="Sequential"),"N",IF(TRIM(G611)&lt;&gt;"","Y",""))</f>
        <v>Y</v>
      </c>
      <c r="K611" t="str">
        <f>IF(G611="Constant","N",IF(J611="Y","Y",""))</f>
        <v>Y</v>
      </c>
    </row>
    <row r="612" spans="2:11" hidden="1" x14ac:dyDescent="0.25">
      <c r="B612" t="s">
        <v>63</v>
      </c>
      <c r="C612" t="s">
        <v>1125</v>
      </c>
      <c r="D612" t="s">
        <v>1126</v>
      </c>
      <c r="E612" t="s">
        <v>400</v>
      </c>
      <c r="F612" t="s">
        <v>428</v>
      </c>
      <c r="G612" t="s">
        <v>429</v>
      </c>
      <c r="H612" t="str">
        <f>IF(G612="Local Date and Hour","Start Time of Interval",IF(OR(G612="Additional Info",G612="ID"),"Attribute", IF(G612="Constant","Constant",IF(OR(G612="Counter",G612="Incremental/Decremental"),"Counter",""))))</f>
        <v>Counter</v>
      </c>
      <c r="I612" t="str">
        <f>VLOOKUP(B612,'3. Data Sources'!$B$4:$E$5002,4,0)</f>
        <v>Y</v>
      </c>
      <c r="J612" t="str">
        <f>IF(OR(G612="Not Map",G612="Sequential"),"N",IF(TRIM(G612)&lt;&gt;"","Y",""))</f>
        <v>Y</v>
      </c>
      <c r="K612" t="str">
        <f>IF(G612="Constant","N",IF(J612="Y","Y",""))</f>
        <v>Y</v>
      </c>
    </row>
    <row r="613" spans="2:11" hidden="1" x14ac:dyDescent="0.25">
      <c r="B613" t="s">
        <v>63</v>
      </c>
      <c r="C613" t="s">
        <v>1127</v>
      </c>
      <c r="D613" t="s">
        <v>1128</v>
      </c>
      <c r="E613" t="s">
        <v>400</v>
      </c>
      <c r="F613" t="s">
        <v>428</v>
      </c>
      <c r="G613" t="s">
        <v>429</v>
      </c>
      <c r="H613" t="str">
        <f>IF(G613="Local Date and Hour","Start Time of Interval",IF(OR(G613="Additional Info",G613="ID"),"Attribute", IF(G613="Constant","Constant",IF(OR(G613="Counter",G613="Incremental/Decremental"),"Counter",""))))</f>
        <v>Counter</v>
      </c>
      <c r="I613" t="str">
        <f>VLOOKUP(B613,'3. Data Sources'!$B$4:$E$5002,4,0)</f>
        <v>Y</v>
      </c>
      <c r="J613" t="str">
        <f>IF(OR(G613="Not Map",G613="Sequential"),"N",IF(TRIM(G613)&lt;&gt;"","Y",""))</f>
        <v>Y</v>
      </c>
      <c r="K613" t="str">
        <f>IF(G613="Constant","N",IF(J613="Y","Y",""))</f>
        <v>Y</v>
      </c>
    </row>
    <row r="614" spans="2:11" hidden="1" x14ac:dyDescent="0.25">
      <c r="B614" t="s">
        <v>63</v>
      </c>
      <c r="C614" t="s">
        <v>1129</v>
      </c>
      <c r="D614" t="s">
        <v>1130</v>
      </c>
      <c r="E614" t="s">
        <v>400</v>
      </c>
      <c r="F614" t="s">
        <v>428</v>
      </c>
      <c r="G614" t="s">
        <v>429</v>
      </c>
      <c r="H614" t="str">
        <f>IF(G614="Local Date and Hour","Start Time of Interval",IF(OR(G614="Additional Info",G614="ID"),"Attribute", IF(G614="Constant","Constant",IF(OR(G614="Counter",G614="Incremental/Decremental"),"Counter",""))))</f>
        <v>Counter</v>
      </c>
      <c r="I614" t="str">
        <f>VLOOKUP(B614,'3. Data Sources'!$B$4:$E$5002,4,0)</f>
        <v>Y</v>
      </c>
      <c r="J614" t="str">
        <f>IF(OR(G614="Not Map",G614="Sequential"),"N",IF(TRIM(G614)&lt;&gt;"","Y",""))</f>
        <v>Y</v>
      </c>
      <c r="K614" t="str">
        <f>IF(G614="Constant","N",IF(J614="Y","Y",""))</f>
        <v>Y</v>
      </c>
    </row>
    <row r="615" spans="2:11" hidden="1" x14ac:dyDescent="0.25">
      <c r="B615" t="s">
        <v>63</v>
      </c>
      <c r="C615" t="s">
        <v>1131</v>
      </c>
      <c r="D615" t="s">
        <v>1132</v>
      </c>
      <c r="E615" t="s">
        <v>400</v>
      </c>
      <c r="F615" t="s">
        <v>428</v>
      </c>
      <c r="G615" t="s">
        <v>429</v>
      </c>
      <c r="H615" t="str">
        <f>IF(G615="Local Date and Hour","Start Time of Interval",IF(OR(G615="Additional Info",G615="ID"),"Attribute", IF(G615="Constant","Constant",IF(OR(G615="Counter",G615="Incremental/Decremental"),"Counter",""))))</f>
        <v>Counter</v>
      </c>
      <c r="I615" t="str">
        <f>VLOOKUP(B615,'3. Data Sources'!$B$4:$E$5002,4,0)</f>
        <v>Y</v>
      </c>
      <c r="J615" t="str">
        <f>IF(OR(G615="Not Map",G615="Sequential"),"N",IF(TRIM(G615)&lt;&gt;"","Y",""))</f>
        <v>Y</v>
      </c>
      <c r="K615" t="str">
        <f>IF(G615="Constant","N",IF(J615="Y","Y",""))</f>
        <v>Y</v>
      </c>
    </row>
    <row r="616" spans="2:11" hidden="1" x14ac:dyDescent="0.25">
      <c r="B616" t="s">
        <v>63</v>
      </c>
      <c r="C616" t="s">
        <v>1133</v>
      </c>
      <c r="D616" t="s">
        <v>1134</v>
      </c>
      <c r="E616" t="s">
        <v>400</v>
      </c>
      <c r="F616" t="s">
        <v>428</v>
      </c>
      <c r="G616" t="s">
        <v>429</v>
      </c>
      <c r="H616" t="str">
        <f>IF(G616="Local Date and Hour","Start Time of Interval",IF(OR(G616="Additional Info",G616="ID"),"Attribute", IF(G616="Constant","Constant",IF(OR(G616="Counter",G616="Incremental/Decremental"),"Counter",""))))</f>
        <v>Counter</v>
      </c>
      <c r="I616" t="str">
        <f>VLOOKUP(B616,'3. Data Sources'!$B$4:$E$5002,4,0)</f>
        <v>Y</v>
      </c>
      <c r="J616" t="str">
        <f>IF(OR(G616="Not Map",G616="Sequential"),"N",IF(TRIM(G616)&lt;&gt;"","Y",""))</f>
        <v>Y</v>
      </c>
      <c r="K616" t="str">
        <f>IF(G616="Constant","N",IF(J616="Y","Y",""))</f>
        <v>Y</v>
      </c>
    </row>
    <row r="617" spans="2:11" hidden="1" x14ac:dyDescent="0.25">
      <c r="B617" t="s">
        <v>63</v>
      </c>
      <c r="C617" t="s">
        <v>1135</v>
      </c>
      <c r="D617" t="s">
        <v>1136</v>
      </c>
      <c r="E617" t="s">
        <v>400</v>
      </c>
      <c r="F617" t="s">
        <v>428</v>
      </c>
      <c r="G617" t="s">
        <v>429</v>
      </c>
      <c r="H617" t="str">
        <f>IF(G617="Local Date and Hour","Start Time of Interval",IF(OR(G617="Additional Info",G617="ID"),"Attribute", IF(G617="Constant","Constant",IF(OR(G617="Counter",G617="Incremental/Decremental"),"Counter",""))))</f>
        <v>Counter</v>
      </c>
      <c r="I617" t="str">
        <f>VLOOKUP(B617,'3. Data Sources'!$B$4:$E$5002,4,0)</f>
        <v>Y</v>
      </c>
      <c r="J617" t="str">
        <f>IF(OR(G617="Not Map",G617="Sequential"),"N",IF(TRIM(G617)&lt;&gt;"","Y",""))</f>
        <v>Y</v>
      </c>
      <c r="K617" t="str">
        <f>IF(G617="Constant","N",IF(J617="Y","Y",""))</f>
        <v>Y</v>
      </c>
    </row>
    <row r="618" spans="2:11" hidden="1" x14ac:dyDescent="0.25">
      <c r="B618" t="s">
        <v>63</v>
      </c>
      <c r="C618" t="s">
        <v>1137</v>
      </c>
      <c r="D618" t="s">
        <v>1138</v>
      </c>
      <c r="E618" t="s">
        <v>400</v>
      </c>
      <c r="F618" t="s">
        <v>428</v>
      </c>
      <c r="G618" t="s">
        <v>429</v>
      </c>
      <c r="H618" t="str">
        <f>IF(G618="Local Date and Hour","Start Time of Interval",IF(OR(G618="Additional Info",G618="ID"),"Attribute", IF(G618="Constant","Constant",IF(OR(G618="Counter",G618="Incremental/Decremental"),"Counter",""))))</f>
        <v>Counter</v>
      </c>
      <c r="I618" t="str">
        <f>VLOOKUP(B618,'3. Data Sources'!$B$4:$E$5002,4,0)</f>
        <v>Y</v>
      </c>
      <c r="J618" t="str">
        <f>IF(OR(G618="Not Map",G618="Sequential"),"N",IF(TRIM(G618)&lt;&gt;"","Y",""))</f>
        <v>Y</v>
      </c>
      <c r="K618" t="str">
        <f>IF(G618="Constant","N",IF(J618="Y","Y",""))</f>
        <v>Y</v>
      </c>
    </row>
    <row r="619" spans="2:11" hidden="1" x14ac:dyDescent="0.25">
      <c r="B619" t="s">
        <v>63</v>
      </c>
      <c r="C619" t="s">
        <v>1139</v>
      </c>
      <c r="D619" t="s">
        <v>1140</v>
      </c>
      <c r="E619" t="s">
        <v>400</v>
      </c>
      <c r="F619" t="s">
        <v>428</v>
      </c>
      <c r="G619" t="s">
        <v>429</v>
      </c>
      <c r="H619" t="str">
        <f>IF(G619="Local Date and Hour","Start Time of Interval",IF(OR(G619="Additional Info",G619="ID"),"Attribute", IF(G619="Constant","Constant",IF(OR(G619="Counter",G619="Incremental/Decremental"),"Counter",""))))</f>
        <v>Counter</v>
      </c>
      <c r="I619" t="str">
        <f>VLOOKUP(B619,'3. Data Sources'!$B$4:$E$5002,4,0)</f>
        <v>Y</v>
      </c>
      <c r="J619" t="str">
        <f>IF(OR(G619="Not Map",G619="Sequential"),"N",IF(TRIM(G619)&lt;&gt;"","Y",""))</f>
        <v>Y</v>
      </c>
      <c r="K619" t="str">
        <f>IF(G619="Constant","N",IF(J619="Y","Y",""))</f>
        <v>Y</v>
      </c>
    </row>
    <row r="620" spans="2:11" hidden="1" x14ac:dyDescent="0.25">
      <c r="B620" t="s">
        <v>63</v>
      </c>
      <c r="C620" t="s">
        <v>1141</v>
      </c>
      <c r="D620" t="s">
        <v>1142</v>
      </c>
      <c r="E620" t="s">
        <v>400</v>
      </c>
      <c r="F620" t="s">
        <v>428</v>
      </c>
      <c r="G620" t="s">
        <v>429</v>
      </c>
      <c r="H620" t="str">
        <f>IF(G620="Local Date and Hour","Start Time of Interval",IF(OR(G620="Additional Info",G620="ID"),"Attribute", IF(G620="Constant","Constant",IF(OR(G620="Counter",G620="Incremental/Decremental"),"Counter",""))))</f>
        <v>Counter</v>
      </c>
      <c r="I620" t="str">
        <f>VLOOKUP(B620,'3. Data Sources'!$B$4:$E$5002,4,0)</f>
        <v>Y</v>
      </c>
      <c r="J620" t="str">
        <f>IF(OR(G620="Not Map",G620="Sequential"),"N",IF(TRIM(G620)&lt;&gt;"","Y",""))</f>
        <v>Y</v>
      </c>
      <c r="K620" t="str">
        <f>IF(G620="Constant","N",IF(J620="Y","Y",""))</f>
        <v>Y</v>
      </c>
    </row>
    <row r="621" spans="2:11" hidden="1" x14ac:dyDescent="0.25">
      <c r="B621" t="s">
        <v>63</v>
      </c>
      <c r="C621" t="s">
        <v>1143</v>
      </c>
      <c r="D621" t="s">
        <v>1144</v>
      </c>
      <c r="E621" t="s">
        <v>400</v>
      </c>
      <c r="F621" t="s">
        <v>428</v>
      </c>
      <c r="G621" t="s">
        <v>429</v>
      </c>
      <c r="H621" t="str">
        <f>IF(G621="Local Date and Hour","Start Time of Interval",IF(OR(G621="Additional Info",G621="ID"),"Attribute", IF(G621="Constant","Constant",IF(OR(G621="Counter",G621="Incremental/Decremental"),"Counter",""))))</f>
        <v>Counter</v>
      </c>
      <c r="I621" t="str">
        <f>VLOOKUP(B621,'3. Data Sources'!$B$4:$E$5002,4,0)</f>
        <v>Y</v>
      </c>
      <c r="J621" t="str">
        <f>IF(OR(G621="Not Map",G621="Sequential"),"N",IF(TRIM(G621)&lt;&gt;"","Y",""))</f>
        <v>Y</v>
      </c>
      <c r="K621" t="str">
        <f>IF(G621="Constant","N",IF(J621="Y","Y",""))</f>
        <v>Y</v>
      </c>
    </row>
    <row r="622" spans="2:11" hidden="1" x14ac:dyDescent="0.25">
      <c r="B622" t="s">
        <v>63</v>
      </c>
      <c r="C622" t="s">
        <v>1145</v>
      </c>
      <c r="D622" t="s">
        <v>1146</v>
      </c>
      <c r="E622" t="s">
        <v>400</v>
      </c>
      <c r="F622" t="s">
        <v>428</v>
      </c>
      <c r="G622" t="s">
        <v>429</v>
      </c>
      <c r="H622" t="str">
        <f>IF(G622="Local Date and Hour","Start Time of Interval",IF(OR(G622="Additional Info",G622="ID"),"Attribute", IF(G622="Constant","Constant",IF(OR(G622="Counter",G622="Incremental/Decremental"),"Counter",""))))</f>
        <v>Counter</v>
      </c>
      <c r="I622" t="str">
        <f>VLOOKUP(B622,'3. Data Sources'!$B$4:$E$5002,4,0)</f>
        <v>Y</v>
      </c>
      <c r="J622" t="str">
        <f>IF(OR(G622="Not Map",G622="Sequential"),"N",IF(TRIM(G622)&lt;&gt;"","Y",""))</f>
        <v>Y</v>
      </c>
      <c r="K622" t="str">
        <f>IF(G622="Constant","N",IF(J622="Y","Y",""))</f>
        <v>Y</v>
      </c>
    </row>
    <row r="623" spans="2:11" hidden="1" x14ac:dyDescent="0.25">
      <c r="B623" t="s">
        <v>63</v>
      </c>
      <c r="C623" t="s">
        <v>1147</v>
      </c>
      <c r="D623" t="s">
        <v>1148</v>
      </c>
      <c r="E623" t="s">
        <v>400</v>
      </c>
      <c r="F623" t="s">
        <v>428</v>
      </c>
      <c r="G623" t="s">
        <v>429</v>
      </c>
      <c r="H623" t="str">
        <f>IF(G623="Local Date and Hour","Start Time of Interval",IF(OR(G623="Additional Info",G623="ID"),"Attribute", IF(G623="Constant","Constant",IF(OR(G623="Counter",G623="Incremental/Decremental"),"Counter",""))))</f>
        <v>Counter</v>
      </c>
      <c r="I623" t="str">
        <f>VLOOKUP(B623,'3. Data Sources'!$B$4:$E$5002,4,0)</f>
        <v>Y</v>
      </c>
      <c r="J623" t="str">
        <f>IF(OR(G623="Not Map",G623="Sequential"),"N",IF(TRIM(G623)&lt;&gt;"","Y",""))</f>
        <v>Y</v>
      </c>
      <c r="K623" t="str">
        <f>IF(G623="Constant","N",IF(J623="Y","Y",""))</f>
        <v>Y</v>
      </c>
    </row>
    <row r="624" spans="2:11" hidden="1" x14ac:dyDescent="0.25">
      <c r="B624" t="s">
        <v>63</v>
      </c>
      <c r="C624" t="s">
        <v>1149</v>
      </c>
      <c r="D624" t="s">
        <v>1150</v>
      </c>
      <c r="E624" t="s">
        <v>400</v>
      </c>
      <c r="F624" t="s">
        <v>428</v>
      </c>
      <c r="G624" t="s">
        <v>429</v>
      </c>
      <c r="H624" t="str">
        <f>IF(G624="Local Date and Hour","Start Time of Interval",IF(OR(G624="Additional Info",G624="ID"),"Attribute", IF(G624="Constant","Constant",IF(OR(G624="Counter",G624="Incremental/Decremental"),"Counter",""))))</f>
        <v>Counter</v>
      </c>
      <c r="I624" t="str">
        <f>VLOOKUP(B624,'3. Data Sources'!$B$4:$E$5002,4,0)</f>
        <v>Y</v>
      </c>
      <c r="J624" t="str">
        <f>IF(OR(G624="Not Map",G624="Sequential"),"N",IF(TRIM(G624)&lt;&gt;"","Y",""))</f>
        <v>Y</v>
      </c>
      <c r="K624" t="str">
        <f>IF(G624="Constant","N",IF(J624="Y","Y",""))</f>
        <v>Y</v>
      </c>
    </row>
    <row r="625" spans="2:11" hidden="1" x14ac:dyDescent="0.25">
      <c r="B625" t="s">
        <v>63</v>
      </c>
      <c r="C625" t="s">
        <v>1151</v>
      </c>
      <c r="D625" t="s">
        <v>1152</v>
      </c>
      <c r="E625" t="s">
        <v>400</v>
      </c>
      <c r="F625" t="s">
        <v>428</v>
      </c>
      <c r="G625" t="s">
        <v>429</v>
      </c>
      <c r="H625" t="str">
        <f>IF(G625="Local Date and Hour","Start Time of Interval",IF(OR(G625="Additional Info",G625="ID"),"Attribute", IF(G625="Constant","Constant",IF(OR(G625="Counter",G625="Incremental/Decremental"),"Counter",""))))</f>
        <v>Counter</v>
      </c>
      <c r="I625" t="str">
        <f>VLOOKUP(B625,'3. Data Sources'!$B$4:$E$5002,4,0)</f>
        <v>Y</v>
      </c>
      <c r="J625" t="str">
        <f>IF(OR(G625="Not Map",G625="Sequential"),"N",IF(TRIM(G625)&lt;&gt;"","Y",""))</f>
        <v>Y</v>
      </c>
      <c r="K625" t="str">
        <f>IF(G625="Constant","N",IF(J625="Y","Y",""))</f>
        <v>Y</v>
      </c>
    </row>
    <row r="626" spans="2:11" hidden="1" x14ac:dyDescent="0.25">
      <c r="B626" t="s">
        <v>63</v>
      </c>
      <c r="C626" t="s">
        <v>1153</v>
      </c>
      <c r="D626" t="s">
        <v>1154</v>
      </c>
      <c r="E626" t="s">
        <v>400</v>
      </c>
      <c r="F626" t="s">
        <v>428</v>
      </c>
      <c r="G626" t="s">
        <v>429</v>
      </c>
      <c r="H626" t="str">
        <f>IF(G626="Local Date and Hour","Start Time of Interval",IF(OR(G626="Additional Info",G626="ID"),"Attribute", IF(G626="Constant","Constant",IF(OR(G626="Counter",G626="Incremental/Decremental"),"Counter",""))))</f>
        <v>Counter</v>
      </c>
      <c r="I626" t="str">
        <f>VLOOKUP(B626,'3. Data Sources'!$B$4:$E$5002,4,0)</f>
        <v>Y</v>
      </c>
      <c r="J626" t="str">
        <f>IF(OR(G626="Not Map",G626="Sequential"),"N",IF(TRIM(G626)&lt;&gt;"","Y",""))</f>
        <v>Y</v>
      </c>
      <c r="K626" t="str">
        <f>IF(G626="Constant","N",IF(J626="Y","Y",""))</f>
        <v>Y</v>
      </c>
    </row>
    <row r="627" spans="2:11" hidden="1" x14ac:dyDescent="0.25">
      <c r="B627" t="s">
        <v>63</v>
      </c>
      <c r="C627" t="s">
        <v>1155</v>
      </c>
      <c r="D627" t="s">
        <v>1156</v>
      </c>
      <c r="E627" t="s">
        <v>400</v>
      </c>
      <c r="F627" t="s">
        <v>428</v>
      </c>
      <c r="G627" t="s">
        <v>429</v>
      </c>
      <c r="H627" t="str">
        <f>IF(G627="Local Date and Hour","Start Time of Interval",IF(OR(G627="Additional Info",G627="ID"),"Attribute", IF(G627="Constant","Constant",IF(OR(G627="Counter",G627="Incremental/Decremental"),"Counter",""))))</f>
        <v>Counter</v>
      </c>
      <c r="I627" t="str">
        <f>VLOOKUP(B627,'3. Data Sources'!$B$4:$E$5002,4,0)</f>
        <v>Y</v>
      </c>
      <c r="J627" t="str">
        <f>IF(OR(G627="Not Map",G627="Sequential"),"N",IF(TRIM(G627)&lt;&gt;"","Y",""))</f>
        <v>Y</v>
      </c>
      <c r="K627" t="str">
        <f>IF(G627="Constant","N",IF(J627="Y","Y",""))</f>
        <v>Y</v>
      </c>
    </row>
    <row r="628" spans="2:11" hidden="1" x14ac:dyDescent="0.25">
      <c r="B628" t="s">
        <v>63</v>
      </c>
      <c r="C628" t="s">
        <v>1157</v>
      </c>
      <c r="D628" t="s">
        <v>1158</v>
      </c>
      <c r="E628" t="s">
        <v>400</v>
      </c>
      <c r="F628" t="s">
        <v>428</v>
      </c>
      <c r="G628" t="s">
        <v>429</v>
      </c>
      <c r="H628" t="str">
        <f>IF(G628="Local Date and Hour","Start Time of Interval",IF(OR(G628="Additional Info",G628="ID"),"Attribute", IF(G628="Constant","Constant",IF(OR(G628="Counter",G628="Incremental/Decremental"),"Counter",""))))</f>
        <v>Counter</v>
      </c>
      <c r="I628" t="str">
        <f>VLOOKUP(B628,'3. Data Sources'!$B$4:$E$5002,4,0)</f>
        <v>Y</v>
      </c>
      <c r="J628" t="str">
        <f>IF(OR(G628="Not Map",G628="Sequential"),"N",IF(TRIM(G628)&lt;&gt;"","Y",""))</f>
        <v>Y</v>
      </c>
      <c r="K628" t="str">
        <f>IF(G628="Constant","N",IF(J628="Y","Y",""))</f>
        <v>Y</v>
      </c>
    </row>
    <row r="629" spans="2:11" hidden="1" x14ac:dyDescent="0.25">
      <c r="B629" t="s">
        <v>63</v>
      </c>
      <c r="C629" t="s">
        <v>1159</v>
      </c>
      <c r="D629" t="s">
        <v>1160</v>
      </c>
      <c r="E629" t="s">
        <v>400</v>
      </c>
      <c r="F629" t="s">
        <v>428</v>
      </c>
      <c r="G629" t="s">
        <v>429</v>
      </c>
      <c r="H629" t="str">
        <f>IF(G629="Local Date and Hour","Start Time of Interval",IF(OR(G629="Additional Info",G629="ID"),"Attribute", IF(G629="Constant","Constant",IF(OR(G629="Counter",G629="Incremental/Decremental"),"Counter",""))))</f>
        <v>Counter</v>
      </c>
      <c r="I629" t="str">
        <f>VLOOKUP(B629,'3. Data Sources'!$B$4:$E$5002,4,0)</f>
        <v>Y</v>
      </c>
      <c r="J629" t="str">
        <f>IF(OR(G629="Not Map",G629="Sequential"),"N",IF(TRIM(G629)&lt;&gt;"","Y",""))</f>
        <v>Y</v>
      </c>
      <c r="K629" t="str">
        <f>IF(G629="Constant","N",IF(J629="Y","Y",""))</f>
        <v>Y</v>
      </c>
    </row>
    <row r="630" spans="2:11" hidden="1" x14ac:dyDescent="0.25">
      <c r="B630" t="s">
        <v>63</v>
      </c>
      <c r="C630" t="s">
        <v>1161</v>
      </c>
      <c r="D630" t="s">
        <v>1162</v>
      </c>
      <c r="E630" t="s">
        <v>400</v>
      </c>
      <c r="F630" t="s">
        <v>428</v>
      </c>
      <c r="G630" t="s">
        <v>429</v>
      </c>
      <c r="H630" t="str">
        <f>IF(G630="Local Date and Hour","Start Time of Interval",IF(OR(G630="Additional Info",G630="ID"),"Attribute", IF(G630="Constant","Constant",IF(OR(G630="Counter",G630="Incremental/Decremental"),"Counter",""))))</f>
        <v>Counter</v>
      </c>
      <c r="I630" t="str">
        <f>VLOOKUP(B630,'3. Data Sources'!$B$4:$E$5002,4,0)</f>
        <v>Y</v>
      </c>
      <c r="J630" t="str">
        <f>IF(OR(G630="Not Map",G630="Sequential"),"N",IF(TRIM(G630)&lt;&gt;"","Y",""))</f>
        <v>Y</v>
      </c>
      <c r="K630" t="str">
        <f>IF(G630="Constant","N",IF(J630="Y","Y",""))</f>
        <v>Y</v>
      </c>
    </row>
    <row r="631" spans="2:11" hidden="1" x14ac:dyDescent="0.25">
      <c r="B631" t="s">
        <v>63</v>
      </c>
      <c r="C631" t="s">
        <v>1163</v>
      </c>
      <c r="D631" t="s">
        <v>1164</v>
      </c>
      <c r="E631" t="s">
        <v>400</v>
      </c>
      <c r="F631" t="s">
        <v>428</v>
      </c>
      <c r="G631" t="s">
        <v>429</v>
      </c>
      <c r="H631" t="str">
        <f>IF(G631="Local Date and Hour","Start Time of Interval",IF(OR(G631="Additional Info",G631="ID"),"Attribute", IF(G631="Constant","Constant",IF(OR(G631="Counter",G631="Incremental/Decremental"),"Counter",""))))</f>
        <v>Counter</v>
      </c>
      <c r="I631" t="str">
        <f>VLOOKUP(B631,'3. Data Sources'!$B$4:$E$5002,4,0)</f>
        <v>Y</v>
      </c>
      <c r="J631" t="str">
        <f>IF(OR(G631="Not Map",G631="Sequential"),"N",IF(TRIM(G631)&lt;&gt;"","Y",""))</f>
        <v>Y</v>
      </c>
      <c r="K631" t="str">
        <f>IF(G631="Constant","N",IF(J631="Y","Y",""))</f>
        <v>Y</v>
      </c>
    </row>
    <row r="632" spans="2:11" hidden="1" x14ac:dyDescent="0.25">
      <c r="B632" t="s">
        <v>63</v>
      </c>
      <c r="C632" t="s">
        <v>1165</v>
      </c>
      <c r="D632" t="s">
        <v>1166</v>
      </c>
      <c r="E632" t="s">
        <v>400</v>
      </c>
      <c r="F632" t="s">
        <v>428</v>
      </c>
      <c r="G632" t="s">
        <v>429</v>
      </c>
      <c r="H632" t="str">
        <f>IF(G632="Local Date and Hour","Start Time of Interval",IF(OR(G632="Additional Info",G632="ID"),"Attribute", IF(G632="Constant","Constant",IF(OR(G632="Counter",G632="Incremental/Decremental"),"Counter",""))))</f>
        <v>Counter</v>
      </c>
      <c r="I632" t="str">
        <f>VLOOKUP(B632,'3. Data Sources'!$B$4:$E$5002,4,0)</f>
        <v>Y</v>
      </c>
      <c r="J632" t="str">
        <f>IF(OR(G632="Not Map",G632="Sequential"),"N",IF(TRIM(G632)&lt;&gt;"","Y",""))</f>
        <v>Y</v>
      </c>
      <c r="K632" t="str">
        <f>IF(G632="Constant","N",IF(J632="Y","Y",""))</f>
        <v>Y</v>
      </c>
    </row>
    <row r="633" spans="2:11" hidden="1" x14ac:dyDescent="0.25">
      <c r="B633" t="s">
        <v>63</v>
      </c>
      <c r="C633" t="s">
        <v>1167</v>
      </c>
      <c r="D633" t="s">
        <v>1168</v>
      </c>
      <c r="E633" t="s">
        <v>400</v>
      </c>
      <c r="F633" t="s">
        <v>428</v>
      </c>
      <c r="G633" t="s">
        <v>429</v>
      </c>
      <c r="H633" t="str">
        <f>IF(G633="Local Date and Hour","Start Time of Interval",IF(OR(G633="Additional Info",G633="ID"),"Attribute", IF(G633="Constant","Constant",IF(OR(G633="Counter",G633="Incremental/Decremental"),"Counter",""))))</f>
        <v>Counter</v>
      </c>
      <c r="I633" t="str">
        <f>VLOOKUP(B633,'3. Data Sources'!$B$4:$E$5002,4,0)</f>
        <v>Y</v>
      </c>
      <c r="J633" t="str">
        <f>IF(OR(G633="Not Map",G633="Sequential"),"N",IF(TRIM(G633)&lt;&gt;"","Y",""))</f>
        <v>Y</v>
      </c>
      <c r="K633" t="str">
        <f>IF(G633="Constant","N",IF(J633="Y","Y",""))</f>
        <v>Y</v>
      </c>
    </row>
    <row r="634" spans="2:11" hidden="1" x14ac:dyDescent="0.25">
      <c r="B634" t="s">
        <v>63</v>
      </c>
      <c r="C634" t="s">
        <v>1169</v>
      </c>
      <c r="D634" t="s">
        <v>1170</v>
      </c>
      <c r="E634" t="s">
        <v>400</v>
      </c>
      <c r="F634" t="s">
        <v>428</v>
      </c>
      <c r="G634" t="s">
        <v>429</v>
      </c>
      <c r="H634" t="str">
        <f>IF(G634="Local Date and Hour","Start Time of Interval",IF(OR(G634="Additional Info",G634="ID"),"Attribute", IF(G634="Constant","Constant",IF(OR(G634="Counter",G634="Incremental/Decremental"),"Counter",""))))</f>
        <v>Counter</v>
      </c>
      <c r="I634" t="str">
        <f>VLOOKUP(B634,'3. Data Sources'!$B$4:$E$5002,4,0)</f>
        <v>Y</v>
      </c>
      <c r="J634" t="str">
        <f>IF(OR(G634="Not Map",G634="Sequential"),"N",IF(TRIM(G634)&lt;&gt;"","Y",""))</f>
        <v>Y</v>
      </c>
      <c r="K634" t="str">
        <f>IF(G634="Constant","N",IF(J634="Y","Y",""))</f>
        <v>Y</v>
      </c>
    </row>
    <row r="635" spans="2:11" hidden="1" x14ac:dyDescent="0.25">
      <c r="B635" t="s">
        <v>63</v>
      </c>
      <c r="C635" t="s">
        <v>1171</v>
      </c>
      <c r="D635" t="s">
        <v>1172</v>
      </c>
      <c r="E635" t="s">
        <v>400</v>
      </c>
      <c r="F635" t="s">
        <v>428</v>
      </c>
      <c r="G635" t="s">
        <v>429</v>
      </c>
      <c r="H635" t="str">
        <f>IF(G635="Local Date and Hour","Start Time of Interval",IF(OR(G635="Additional Info",G635="ID"),"Attribute", IF(G635="Constant","Constant",IF(OR(G635="Counter",G635="Incremental/Decremental"),"Counter",""))))</f>
        <v>Counter</v>
      </c>
      <c r="I635" t="str">
        <f>VLOOKUP(B635,'3. Data Sources'!$B$4:$E$5002,4,0)</f>
        <v>Y</v>
      </c>
      <c r="J635" t="str">
        <f>IF(OR(G635="Not Map",G635="Sequential"),"N",IF(TRIM(G635)&lt;&gt;"","Y",""))</f>
        <v>Y</v>
      </c>
      <c r="K635" t="str">
        <f>IF(G635="Constant","N",IF(J635="Y","Y",""))</f>
        <v>Y</v>
      </c>
    </row>
    <row r="636" spans="2:11" hidden="1" x14ac:dyDescent="0.25">
      <c r="B636" t="s">
        <v>63</v>
      </c>
      <c r="C636" t="s">
        <v>1173</v>
      </c>
      <c r="D636" t="s">
        <v>1174</v>
      </c>
      <c r="E636" t="s">
        <v>400</v>
      </c>
      <c r="F636" t="s">
        <v>428</v>
      </c>
      <c r="G636" t="s">
        <v>429</v>
      </c>
      <c r="H636" t="str">
        <f>IF(G636="Local Date and Hour","Start Time of Interval",IF(OR(G636="Additional Info",G636="ID"),"Attribute", IF(G636="Constant","Constant",IF(OR(G636="Counter",G636="Incremental/Decremental"),"Counter",""))))</f>
        <v>Counter</v>
      </c>
      <c r="I636" t="str">
        <f>VLOOKUP(B636,'3. Data Sources'!$B$4:$E$5002,4,0)</f>
        <v>Y</v>
      </c>
      <c r="J636" t="str">
        <f>IF(OR(G636="Not Map",G636="Sequential"),"N",IF(TRIM(G636)&lt;&gt;"","Y",""))</f>
        <v>Y</v>
      </c>
      <c r="K636" t="str">
        <f>IF(G636="Constant","N",IF(J636="Y","Y",""))</f>
        <v>Y</v>
      </c>
    </row>
    <row r="637" spans="2:11" hidden="1" x14ac:dyDescent="0.25">
      <c r="B637" t="s">
        <v>63</v>
      </c>
      <c r="C637" t="s">
        <v>1175</v>
      </c>
      <c r="D637" t="s">
        <v>1176</v>
      </c>
      <c r="E637" t="s">
        <v>400</v>
      </c>
      <c r="F637" t="s">
        <v>428</v>
      </c>
      <c r="G637" t="s">
        <v>429</v>
      </c>
      <c r="H637" t="str">
        <f>IF(G637="Local Date and Hour","Start Time of Interval",IF(OR(G637="Additional Info",G637="ID"),"Attribute", IF(G637="Constant","Constant",IF(OR(G637="Counter",G637="Incremental/Decremental"),"Counter",""))))</f>
        <v>Counter</v>
      </c>
      <c r="I637" t="str">
        <f>VLOOKUP(B637,'3. Data Sources'!$B$4:$E$5002,4,0)</f>
        <v>Y</v>
      </c>
      <c r="J637" t="str">
        <f>IF(OR(G637="Not Map",G637="Sequential"),"N",IF(TRIM(G637)&lt;&gt;"","Y",""))</f>
        <v>Y</v>
      </c>
      <c r="K637" t="str">
        <f>IF(G637="Constant","N",IF(J637="Y","Y",""))</f>
        <v>Y</v>
      </c>
    </row>
    <row r="638" spans="2:11" hidden="1" x14ac:dyDescent="0.25">
      <c r="B638" t="s">
        <v>63</v>
      </c>
      <c r="C638" t="s">
        <v>1177</v>
      </c>
      <c r="D638" t="s">
        <v>1178</v>
      </c>
      <c r="E638" t="s">
        <v>400</v>
      </c>
      <c r="F638" t="s">
        <v>428</v>
      </c>
      <c r="G638" t="s">
        <v>429</v>
      </c>
      <c r="H638" t="str">
        <f>IF(G638="Local Date and Hour","Start Time of Interval",IF(OR(G638="Additional Info",G638="ID"),"Attribute", IF(G638="Constant","Constant",IF(OR(G638="Counter",G638="Incremental/Decremental"),"Counter",""))))</f>
        <v>Counter</v>
      </c>
      <c r="I638" t="str">
        <f>VLOOKUP(B638,'3. Data Sources'!$B$4:$E$5002,4,0)</f>
        <v>Y</v>
      </c>
      <c r="J638" t="str">
        <f>IF(OR(G638="Not Map",G638="Sequential"),"N",IF(TRIM(G638)&lt;&gt;"","Y",""))</f>
        <v>Y</v>
      </c>
      <c r="K638" t="str">
        <f>IF(G638="Constant","N",IF(J638="Y","Y",""))</f>
        <v>Y</v>
      </c>
    </row>
    <row r="639" spans="2:11" hidden="1" x14ac:dyDescent="0.25">
      <c r="B639" t="s">
        <v>63</v>
      </c>
      <c r="C639" t="s">
        <v>1179</v>
      </c>
      <c r="D639" t="s">
        <v>1180</v>
      </c>
      <c r="E639" t="s">
        <v>400</v>
      </c>
      <c r="F639" t="s">
        <v>428</v>
      </c>
      <c r="G639" t="s">
        <v>429</v>
      </c>
      <c r="H639" t="str">
        <f>IF(G639="Local Date and Hour","Start Time of Interval",IF(OR(G639="Additional Info",G639="ID"),"Attribute", IF(G639="Constant","Constant",IF(OR(G639="Counter",G639="Incremental/Decremental"),"Counter",""))))</f>
        <v>Counter</v>
      </c>
      <c r="I639" t="str">
        <f>VLOOKUP(B639,'3. Data Sources'!$B$4:$E$5002,4,0)</f>
        <v>Y</v>
      </c>
      <c r="J639" t="str">
        <f>IF(OR(G639="Not Map",G639="Sequential"),"N",IF(TRIM(G639)&lt;&gt;"","Y",""))</f>
        <v>Y</v>
      </c>
      <c r="K639" t="str">
        <f>IF(G639="Constant","N",IF(J639="Y","Y",""))</f>
        <v>Y</v>
      </c>
    </row>
    <row r="640" spans="2:11" hidden="1" x14ac:dyDescent="0.25">
      <c r="B640" t="s">
        <v>63</v>
      </c>
      <c r="C640" t="s">
        <v>1181</v>
      </c>
      <c r="D640" t="s">
        <v>1182</v>
      </c>
      <c r="E640" t="s">
        <v>400</v>
      </c>
      <c r="F640" t="s">
        <v>428</v>
      </c>
      <c r="G640" t="s">
        <v>429</v>
      </c>
      <c r="H640" t="str">
        <f>IF(G640="Local Date and Hour","Start Time of Interval",IF(OR(G640="Additional Info",G640="ID"),"Attribute", IF(G640="Constant","Constant",IF(OR(G640="Counter",G640="Incremental/Decremental"),"Counter",""))))</f>
        <v>Counter</v>
      </c>
      <c r="I640" t="str">
        <f>VLOOKUP(B640,'3. Data Sources'!$B$4:$E$5002,4,0)</f>
        <v>Y</v>
      </c>
      <c r="J640" t="str">
        <f>IF(OR(G640="Not Map",G640="Sequential"),"N",IF(TRIM(G640)&lt;&gt;"","Y",""))</f>
        <v>Y</v>
      </c>
      <c r="K640" t="str">
        <f>IF(G640="Constant","N",IF(J640="Y","Y",""))</f>
        <v>Y</v>
      </c>
    </row>
    <row r="641" spans="2:11" hidden="1" x14ac:dyDescent="0.25">
      <c r="B641" t="s">
        <v>63</v>
      </c>
      <c r="C641" t="s">
        <v>1183</v>
      </c>
      <c r="D641" t="s">
        <v>1184</v>
      </c>
      <c r="E641" t="s">
        <v>400</v>
      </c>
      <c r="F641" t="s">
        <v>428</v>
      </c>
      <c r="G641" t="s">
        <v>429</v>
      </c>
      <c r="H641" t="str">
        <f>IF(G641="Local Date and Hour","Start Time of Interval",IF(OR(G641="Additional Info",G641="ID"),"Attribute", IF(G641="Constant","Constant",IF(OR(G641="Counter",G641="Incremental/Decremental"),"Counter",""))))</f>
        <v>Counter</v>
      </c>
      <c r="I641" t="str">
        <f>VLOOKUP(B641,'3. Data Sources'!$B$4:$E$5002,4,0)</f>
        <v>Y</v>
      </c>
      <c r="J641" t="str">
        <f>IF(OR(G641="Not Map",G641="Sequential"),"N",IF(TRIM(G641)&lt;&gt;"","Y",""))</f>
        <v>Y</v>
      </c>
      <c r="K641" t="str">
        <f>IF(G641="Constant","N",IF(J641="Y","Y",""))</f>
        <v>Y</v>
      </c>
    </row>
    <row r="642" spans="2:11" hidden="1" x14ac:dyDescent="0.25">
      <c r="B642" t="s">
        <v>63</v>
      </c>
      <c r="C642" t="s">
        <v>1185</v>
      </c>
      <c r="D642" t="s">
        <v>1186</v>
      </c>
      <c r="E642" t="s">
        <v>400</v>
      </c>
      <c r="F642" t="s">
        <v>428</v>
      </c>
      <c r="G642" t="s">
        <v>429</v>
      </c>
      <c r="H642" t="str">
        <f>IF(G642="Local Date and Hour","Start Time of Interval",IF(OR(G642="Additional Info",G642="ID"),"Attribute", IF(G642="Constant","Constant",IF(OR(G642="Counter",G642="Incremental/Decremental"),"Counter",""))))</f>
        <v>Counter</v>
      </c>
      <c r="I642" t="str">
        <f>VLOOKUP(B642,'3. Data Sources'!$B$4:$E$5002,4,0)</f>
        <v>Y</v>
      </c>
      <c r="J642" t="str">
        <f>IF(OR(G642="Not Map",G642="Sequential"),"N",IF(TRIM(G642)&lt;&gt;"","Y",""))</f>
        <v>Y</v>
      </c>
      <c r="K642" t="str">
        <f>IF(G642="Constant","N",IF(J642="Y","Y",""))</f>
        <v>Y</v>
      </c>
    </row>
    <row r="643" spans="2:11" hidden="1" x14ac:dyDescent="0.25">
      <c r="B643" t="s">
        <v>63</v>
      </c>
      <c r="C643" t="s">
        <v>1187</v>
      </c>
      <c r="D643" t="s">
        <v>1188</v>
      </c>
      <c r="E643" t="s">
        <v>400</v>
      </c>
      <c r="F643" t="s">
        <v>428</v>
      </c>
      <c r="G643" t="s">
        <v>429</v>
      </c>
      <c r="H643" t="str">
        <f>IF(G643="Local Date and Hour","Start Time of Interval",IF(OR(G643="Additional Info",G643="ID"),"Attribute", IF(G643="Constant","Constant",IF(OR(G643="Counter",G643="Incremental/Decremental"),"Counter",""))))</f>
        <v>Counter</v>
      </c>
      <c r="I643" t="str">
        <f>VLOOKUP(B643,'3. Data Sources'!$B$4:$E$5002,4,0)</f>
        <v>Y</v>
      </c>
      <c r="J643" t="str">
        <f>IF(OR(G643="Not Map",G643="Sequential"),"N",IF(TRIM(G643)&lt;&gt;"","Y",""))</f>
        <v>Y</v>
      </c>
      <c r="K643" t="str">
        <f>IF(G643="Constant","N",IF(J643="Y","Y",""))</f>
        <v>Y</v>
      </c>
    </row>
    <row r="644" spans="2:11" hidden="1" x14ac:dyDescent="0.25">
      <c r="B644" t="s">
        <v>63</v>
      </c>
      <c r="C644" t="s">
        <v>1189</v>
      </c>
      <c r="D644" t="s">
        <v>1190</v>
      </c>
      <c r="E644" t="s">
        <v>400</v>
      </c>
      <c r="F644" t="s">
        <v>428</v>
      </c>
      <c r="G644" t="s">
        <v>429</v>
      </c>
      <c r="H644" t="str">
        <f>IF(G644="Local Date and Hour","Start Time of Interval",IF(OR(G644="Additional Info",G644="ID"),"Attribute", IF(G644="Constant","Constant",IF(OR(G644="Counter",G644="Incremental/Decremental"),"Counter",""))))</f>
        <v>Counter</v>
      </c>
      <c r="I644" t="str">
        <f>VLOOKUP(B644,'3. Data Sources'!$B$4:$E$5002,4,0)</f>
        <v>Y</v>
      </c>
      <c r="J644" t="str">
        <f>IF(OR(G644="Not Map",G644="Sequential"),"N",IF(TRIM(G644)&lt;&gt;"","Y",""))</f>
        <v>Y</v>
      </c>
      <c r="K644" t="str">
        <f>IF(G644="Constant","N",IF(J644="Y","Y",""))</f>
        <v>Y</v>
      </c>
    </row>
    <row r="645" spans="2:11" hidden="1" x14ac:dyDescent="0.25">
      <c r="B645" t="s">
        <v>63</v>
      </c>
      <c r="C645" t="s">
        <v>1191</v>
      </c>
      <c r="D645" t="s">
        <v>1192</v>
      </c>
      <c r="E645" t="s">
        <v>400</v>
      </c>
      <c r="F645" t="s">
        <v>428</v>
      </c>
      <c r="G645" t="s">
        <v>429</v>
      </c>
      <c r="H645" t="str">
        <f>IF(G645="Local Date and Hour","Start Time of Interval",IF(OR(G645="Additional Info",G645="ID"),"Attribute", IF(G645="Constant","Constant",IF(OR(G645="Counter",G645="Incremental/Decremental"),"Counter",""))))</f>
        <v>Counter</v>
      </c>
      <c r="I645" t="str">
        <f>VLOOKUP(B645,'3. Data Sources'!$B$4:$E$5002,4,0)</f>
        <v>Y</v>
      </c>
      <c r="J645" t="str">
        <f>IF(OR(G645="Not Map",G645="Sequential"),"N",IF(TRIM(G645)&lt;&gt;"","Y",""))</f>
        <v>Y</v>
      </c>
      <c r="K645" t="str">
        <f>IF(G645="Constant","N",IF(J645="Y","Y",""))</f>
        <v>Y</v>
      </c>
    </row>
    <row r="646" spans="2:11" hidden="1" x14ac:dyDescent="0.25">
      <c r="B646" t="s">
        <v>63</v>
      </c>
      <c r="C646" t="s">
        <v>1193</v>
      </c>
      <c r="D646" t="s">
        <v>1194</v>
      </c>
      <c r="E646" t="s">
        <v>400</v>
      </c>
      <c r="F646" t="s">
        <v>428</v>
      </c>
      <c r="G646" t="s">
        <v>429</v>
      </c>
      <c r="H646" t="str">
        <f>IF(G646="Local Date and Hour","Start Time of Interval",IF(OR(G646="Additional Info",G646="ID"),"Attribute", IF(G646="Constant","Constant",IF(OR(G646="Counter",G646="Incremental/Decremental"),"Counter",""))))</f>
        <v>Counter</v>
      </c>
      <c r="I646" t="str">
        <f>VLOOKUP(B646,'3. Data Sources'!$B$4:$E$5002,4,0)</f>
        <v>Y</v>
      </c>
      <c r="J646" t="str">
        <f>IF(OR(G646="Not Map",G646="Sequential"),"N",IF(TRIM(G646)&lt;&gt;"","Y",""))</f>
        <v>Y</v>
      </c>
      <c r="K646" t="str">
        <f>IF(G646="Constant","N",IF(J646="Y","Y",""))</f>
        <v>Y</v>
      </c>
    </row>
    <row r="647" spans="2:11" hidden="1" x14ac:dyDescent="0.25">
      <c r="B647" t="s">
        <v>63</v>
      </c>
      <c r="C647" t="s">
        <v>1195</v>
      </c>
      <c r="D647" t="s">
        <v>1196</v>
      </c>
      <c r="E647" t="s">
        <v>400</v>
      </c>
      <c r="F647" t="s">
        <v>428</v>
      </c>
      <c r="G647" t="s">
        <v>429</v>
      </c>
      <c r="H647" t="str">
        <f>IF(G647="Local Date and Hour","Start Time of Interval",IF(OR(G647="Additional Info",G647="ID"),"Attribute", IF(G647="Constant","Constant",IF(OR(G647="Counter",G647="Incremental/Decremental"),"Counter",""))))</f>
        <v>Counter</v>
      </c>
      <c r="I647" t="str">
        <f>VLOOKUP(B647,'3. Data Sources'!$B$4:$E$5002,4,0)</f>
        <v>Y</v>
      </c>
      <c r="J647" t="str">
        <f>IF(OR(G647="Not Map",G647="Sequential"),"N",IF(TRIM(G647)&lt;&gt;"","Y",""))</f>
        <v>Y</v>
      </c>
      <c r="K647" t="str">
        <f>IF(G647="Constant","N",IF(J647="Y","Y",""))</f>
        <v>Y</v>
      </c>
    </row>
    <row r="648" spans="2:11" hidden="1" x14ac:dyDescent="0.25">
      <c r="B648" t="s">
        <v>63</v>
      </c>
      <c r="C648" t="s">
        <v>1197</v>
      </c>
      <c r="D648" t="s">
        <v>1198</v>
      </c>
      <c r="E648" t="s">
        <v>400</v>
      </c>
      <c r="F648" t="s">
        <v>428</v>
      </c>
      <c r="G648" t="s">
        <v>429</v>
      </c>
      <c r="H648" t="str">
        <f>IF(G648="Local Date and Hour","Start Time of Interval",IF(OR(G648="Additional Info",G648="ID"),"Attribute", IF(G648="Constant","Constant",IF(OR(G648="Counter",G648="Incremental/Decremental"),"Counter",""))))</f>
        <v>Counter</v>
      </c>
      <c r="I648" t="str">
        <f>VLOOKUP(B648,'3. Data Sources'!$B$4:$E$5002,4,0)</f>
        <v>Y</v>
      </c>
      <c r="J648" t="str">
        <f>IF(OR(G648="Not Map",G648="Sequential"),"N",IF(TRIM(G648)&lt;&gt;"","Y",""))</f>
        <v>Y</v>
      </c>
      <c r="K648" t="str">
        <f>IF(G648="Constant","N",IF(J648="Y","Y",""))</f>
        <v>Y</v>
      </c>
    </row>
    <row r="649" spans="2:11" hidden="1" x14ac:dyDescent="0.25">
      <c r="B649" t="s">
        <v>63</v>
      </c>
      <c r="C649" t="s">
        <v>1199</v>
      </c>
      <c r="D649" t="s">
        <v>1200</v>
      </c>
      <c r="E649" t="s">
        <v>400</v>
      </c>
      <c r="F649" t="s">
        <v>428</v>
      </c>
      <c r="G649" t="s">
        <v>429</v>
      </c>
      <c r="H649" t="str">
        <f>IF(G649="Local Date and Hour","Start Time of Interval",IF(OR(G649="Additional Info",G649="ID"),"Attribute", IF(G649="Constant","Constant",IF(OR(G649="Counter",G649="Incremental/Decremental"),"Counter",""))))</f>
        <v>Counter</v>
      </c>
      <c r="I649" t="str">
        <f>VLOOKUP(B649,'3. Data Sources'!$B$4:$E$5002,4,0)</f>
        <v>Y</v>
      </c>
      <c r="J649" t="str">
        <f>IF(OR(G649="Not Map",G649="Sequential"),"N",IF(TRIM(G649)&lt;&gt;"","Y",""))</f>
        <v>Y</v>
      </c>
      <c r="K649" t="str">
        <f>IF(G649="Constant","N",IF(J649="Y","Y",""))</f>
        <v>Y</v>
      </c>
    </row>
    <row r="650" spans="2:11" hidden="1" x14ac:dyDescent="0.25">
      <c r="B650" t="s">
        <v>63</v>
      </c>
      <c r="C650" t="s">
        <v>1201</v>
      </c>
      <c r="D650" t="s">
        <v>1202</v>
      </c>
      <c r="E650" t="s">
        <v>400</v>
      </c>
      <c r="F650" t="s">
        <v>428</v>
      </c>
      <c r="G650" t="s">
        <v>429</v>
      </c>
      <c r="H650" t="str">
        <f>IF(G650="Local Date and Hour","Start Time of Interval",IF(OR(G650="Additional Info",G650="ID"),"Attribute", IF(G650="Constant","Constant",IF(OR(G650="Counter",G650="Incremental/Decremental"),"Counter",""))))</f>
        <v>Counter</v>
      </c>
      <c r="I650" t="str">
        <f>VLOOKUP(B650,'3. Data Sources'!$B$4:$E$5002,4,0)</f>
        <v>Y</v>
      </c>
      <c r="J650" t="str">
        <f>IF(OR(G650="Not Map",G650="Sequential"),"N",IF(TRIM(G650)&lt;&gt;"","Y",""))</f>
        <v>Y</v>
      </c>
      <c r="K650" t="str">
        <f>IF(G650="Constant","N",IF(J650="Y","Y",""))</f>
        <v>Y</v>
      </c>
    </row>
    <row r="651" spans="2:11" hidden="1" x14ac:dyDescent="0.25">
      <c r="B651" t="s">
        <v>63</v>
      </c>
      <c r="C651" t="s">
        <v>1203</v>
      </c>
      <c r="D651" t="s">
        <v>1204</v>
      </c>
      <c r="E651" t="s">
        <v>400</v>
      </c>
      <c r="F651" t="s">
        <v>428</v>
      </c>
      <c r="G651" t="s">
        <v>429</v>
      </c>
      <c r="H651" t="str">
        <f>IF(G651="Local Date and Hour","Start Time of Interval",IF(OR(G651="Additional Info",G651="ID"),"Attribute", IF(G651="Constant","Constant",IF(OR(G651="Counter",G651="Incremental/Decremental"),"Counter",""))))</f>
        <v>Counter</v>
      </c>
      <c r="I651" t="str">
        <f>VLOOKUP(B651,'3. Data Sources'!$B$4:$E$5002,4,0)</f>
        <v>Y</v>
      </c>
      <c r="J651" t="str">
        <f>IF(OR(G651="Not Map",G651="Sequential"),"N",IF(TRIM(G651)&lt;&gt;"","Y",""))</f>
        <v>Y</v>
      </c>
      <c r="K651" t="str">
        <f>IF(G651="Constant","N",IF(J651="Y","Y",""))</f>
        <v>Y</v>
      </c>
    </row>
    <row r="652" spans="2:11" hidden="1" x14ac:dyDescent="0.25">
      <c r="B652" t="s">
        <v>63</v>
      </c>
      <c r="C652" t="s">
        <v>1205</v>
      </c>
      <c r="D652" t="s">
        <v>1206</v>
      </c>
      <c r="E652" t="s">
        <v>400</v>
      </c>
      <c r="F652" t="s">
        <v>428</v>
      </c>
      <c r="G652" t="s">
        <v>429</v>
      </c>
      <c r="H652" t="str">
        <f>IF(G652="Local Date and Hour","Start Time of Interval",IF(OR(G652="Additional Info",G652="ID"),"Attribute", IF(G652="Constant","Constant",IF(OR(G652="Counter",G652="Incremental/Decremental"),"Counter",""))))</f>
        <v>Counter</v>
      </c>
      <c r="I652" t="str">
        <f>VLOOKUP(B652,'3. Data Sources'!$B$4:$E$5002,4,0)</f>
        <v>Y</v>
      </c>
      <c r="J652" t="str">
        <f>IF(OR(G652="Not Map",G652="Sequential"),"N",IF(TRIM(G652)&lt;&gt;"","Y",""))</f>
        <v>Y</v>
      </c>
      <c r="K652" t="str">
        <f>IF(G652="Constant","N",IF(J652="Y","Y",""))</f>
        <v>Y</v>
      </c>
    </row>
    <row r="653" spans="2:11" hidden="1" x14ac:dyDescent="0.25">
      <c r="B653" t="s">
        <v>63</v>
      </c>
      <c r="C653" t="s">
        <v>1207</v>
      </c>
      <c r="D653" t="s">
        <v>1208</v>
      </c>
      <c r="E653" t="s">
        <v>400</v>
      </c>
      <c r="F653" t="s">
        <v>428</v>
      </c>
      <c r="G653" t="s">
        <v>429</v>
      </c>
      <c r="H653" t="str">
        <f>IF(G653="Local Date and Hour","Start Time of Interval",IF(OR(G653="Additional Info",G653="ID"),"Attribute", IF(G653="Constant","Constant",IF(OR(G653="Counter",G653="Incremental/Decremental"),"Counter",""))))</f>
        <v>Counter</v>
      </c>
      <c r="I653" t="str">
        <f>VLOOKUP(B653,'3. Data Sources'!$B$4:$E$5002,4,0)</f>
        <v>Y</v>
      </c>
      <c r="J653" t="str">
        <f>IF(OR(G653="Not Map",G653="Sequential"),"N",IF(TRIM(G653)&lt;&gt;"","Y",""))</f>
        <v>Y</v>
      </c>
      <c r="K653" t="str">
        <f>IF(G653="Constant","N",IF(J653="Y","Y",""))</f>
        <v>Y</v>
      </c>
    </row>
    <row r="654" spans="2:11" hidden="1" x14ac:dyDescent="0.25">
      <c r="B654" t="s">
        <v>63</v>
      </c>
      <c r="C654" t="s">
        <v>1209</v>
      </c>
      <c r="D654" t="s">
        <v>1210</v>
      </c>
      <c r="E654" t="s">
        <v>400</v>
      </c>
      <c r="F654" t="s">
        <v>428</v>
      </c>
      <c r="G654" t="s">
        <v>429</v>
      </c>
      <c r="H654" t="str">
        <f>IF(G654="Local Date and Hour","Start Time of Interval",IF(OR(G654="Additional Info",G654="ID"),"Attribute", IF(G654="Constant","Constant",IF(OR(G654="Counter",G654="Incremental/Decremental"),"Counter",""))))</f>
        <v>Counter</v>
      </c>
      <c r="I654" t="str">
        <f>VLOOKUP(B654,'3. Data Sources'!$B$4:$E$5002,4,0)</f>
        <v>Y</v>
      </c>
      <c r="J654" t="str">
        <f>IF(OR(G654="Not Map",G654="Sequential"),"N",IF(TRIM(G654)&lt;&gt;"","Y",""))</f>
        <v>Y</v>
      </c>
      <c r="K654" t="str">
        <f>IF(G654="Constant","N",IF(J654="Y","Y",""))</f>
        <v>Y</v>
      </c>
    </row>
    <row r="655" spans="2:11" hidden="1" x14ac:dyDescent="0.25">
      <c r="B655" t="s">
        <v>63</v>
      </c>
      <c r="C655" t="s">
        <v>1211</v>
      </c>
      <c r="D655" t="s">
        <v>1212</v>
      </c>
      <c r="E655" t="s">
        <v>400</v>
      </c>
      <c r="F655" t="s">
        <v>428</v>
      </c>
      <c r="G655" t="s">
        <v>429</v>
      </c>
      <c r="H655" t="str">
        <f>IF(G655="Local Date and Hour","Start Time of Interval",IF(OR(G655="Additional Info",G655="ID"),"Attribute", IF(G655="Constant","Constant",IF(OR(G655="Counter",G655="Incremental/Decremental"),"Counter",""))))</f>
        <v>Counter</v>
      </c>
      <c r="I655" t="str">
        <f>VLOOKUP(B655,'3. Data Sources'!$B$4:$E$5002,4,0)</f>
        <v>Y</v>
      </c>
      <c r="J655" t="str">
        <f>IF(OR(G655="Not Map",G655="Sequential"),"N",IF(TRIM(G655)&lt;&gt;"","Y",""))</f>
        <v>Y</v>
      </c>
      <c r="K655" t="str">
        <f>IF(G655="Constant","N",IF(J655="Y","Y",""))</f>
        <v>Y</v>
      </c>
    </row>
    <row r="656" spans="2:11" hidden="1" x14ac:dyDescent="0.25">
      <c r="B656" t="s">
        <v>63</v>
      </c>
      <c r="C656" t="s">
        <v>1213</v>
      </c>
      <c r="D656" t="s">
        <v>1214</v>
      </c>
      <c r="E656" t="s">
        <v>400</v>
      </c>
      <c r="F656" t="s">
        <v>428</v>
      </c>
      <c r="G656" t="s">
        <v>429</v>
      </c>
      <c r="H656" t="str">
        <f>IF(G656="Local Date and Hour","Start Time of Interval",IF(OR(G656="Additional Info",G656="ID"),"Attribute", IF(G656="Constant","Constant",IF(OR(G656="Counter",G656="Incremental/Decremental"),"Counter",""))))</f>
        <v>Counter</v>
      </c>
      <c r="I656" t="str">
        <f>VLOOKUP(B656,'3. Data Sources'!$B$4:$E$5002,4,0)</f>
        <v>Y</v>
      </c>
      <c r="J656" t="str">
        <f>IF(OR(G656="Not Map",G656="Sequential"),"N",IF(TRIM(G656)&lt;&gt;"","Y",""))</f>
        <v>Y</v>
      </c>
      <c r="K656" t="str">
        <f>IF(G656="Constant","N",IF(J656="Y","Y",""))</f>
        <v>Y</v>
      </c>
    </row>
    <row r="657" spans="2:13" hidden="1" x14ac:dyDescent="0.25">
      <c r="B657" t="s">
        <v>63</v>
      </c>
      <c r="C657" t="s">
        <v>1215</v>
      </c>
      <c r="D657" t="s">
        <v>1216</v>
      </c>
      <c r="E657" t="s">
        <v>400</v>
      </c>
      <c r="F657" t="s">
        <v>428</v>
      </c>
      <c r="G657" t="s">
        <v>429</v>
      </c>
      <c r="H657" t="str">
        <f>IF(G657="Local Date and Hour","Start Time of Interval",IF(OR(G657="Additional Info",G657="ID"),"Attribute", IF(G657="Constant","Constant",IF(OR(G657="Counter",G657="Incremental/Decremental"),"Counter",""))))</f>
        <v>Counter</v>
      </c>
      <c r="I657" t="str">
        <f>VLOOKUP(B657,'3. Data Sources'!$B$4:$E$5002,4,0)</f>
        <v>Y</v>
      </c>
      <c r="J657" t="str">
        <f>IF(OR(G657="Not Map",G657="Sequential"),"N",IF(TRIM(G657)&lt;&gt;"","Y",""))</f>
        <v>Y</v>
      </c>
      <c r="K657" t="str">
        <f>IF(G657="Constant","N",IF(J657="Y","Y",""))</f>
        <v>Y</v>
      </c>
    </row>
    <row r="658" spans="2:13" hidden="1" x14ac:dyDescent="0.25">
      <c r="B658" t="s">
        <v>63</v>
      </c>
      <c r="C658" t="s">
        <v>1217</v>
      </c>
      <c r="D658" t="s">
        <v>1218</v>
      </c>
      <c r="E658" t="s">
        <v>400</v>
      </c>
      <c r="F658" t="s">
        <v>428</v>
      </c>
      <c r="G658" t="s">
        <v>429</v>
      </c>
      <c r="H658" t="str">
        <f>IF(G658="Local Date and Hour","Start Time of Interval",IF(OR(G658="Additional Info",G658="ID"),"Attribute", IF(G658="Constant","Constant",IF(OR(G658="Counter",G658="Incremental/Decremental"),"Counter",""))))</f>
        <v>Counter</v>
      </c>
      <c r="I658" t="str">
        <f>VLOOKUP(B658,'3. Data Sources'!$B$4:$E$5002,4,0)</f>
        <v>Y</v>
      </c>
      <c r="J658" t="str">
        <f>IF(OR(G658="Not Map",G658="Sequential"),"N",IF(TRIM(G658)&lt;&gt;"","Y",""))</f>
        <v>Y</v>
      </c>
      <c r="K658" t="str">
        <f>IF(G658="Constant","N",IF(J658="Y","Y",""))</f>
        <v>Y</v>
      </c>
    </row>
    <row r="659" spans="2:13" hidden="1" x14ac:dyDescent="0.25">
      <c r="B659" t="s">
        <v>63</v>
      </c>
      <c r="C659" t="s">
        <v>1219</v>
      </c>
      <c r="D659" t="s">
        <v>1220</v>
      </c>
      <c r="E659" t="s">
        <v>400</v>
      </c>
      <c r="F659" t="s">
        <v>428</v>
      </c>
      <c r="G659" t="s">
        <v>429</v>
      </c>
      <c r="H659" t="str">
        <f>IF(G659="Local Date and Hour","Start Time of Interval",IF(OR(G659="Additional Info",G659="ID"),"Attribute", IF(G659="Constant","Constant",IF(OR(G659="Counter",G659="Incremental/Decremental"),"Counter",""))))</f>
        <v>Counter</v>
      </c>
      <c r="I659" t="str">
        <f>VLOOKUP(B659,'3. Data Sources'!$B$4:$E$5002,4,0)</f>
        <v>Y</v>
      </c>
      <c r="J659" t="str">
        <f>IF(OR(G659="Not Map",G659="Sequential"),"N",IF(TRIM(G659)&lt;&gt;"","Y",""))</f>
        <v>Y</v>
      </c>
      <c r="K659" t="str">
        <f>IF(G659="Constant","N",IF(J659="Y","Y",""))</f>
        <v>Y</v>
      </c>
    </row>
    <row r="660" spans="2:13" hidden="1" x14ac:dyDescent="0.25">
      <c r="B660" t="s">
        <v>63</v>
      </c>
      <c r="C660" t="s">
        <v>250</v>
      </c>
      <c r="D660" t="s">
        <v>435</v>
      </c>
      <c r="E660" t="s">
        <v>400</v>
      </c>
      <c r="F660" t="s">
        <v>428</v>
      </c>
      <c r="G660" t="s">
        <v>429</v>
      </c>
      <c r="H660" t="str">
        <f>IF(G660="Local Date and Hour","Start Time of Interval",IF(OR(G660="Additional Info",G660="ID"),"Attribute", IF(G660="Constant","Constant",IF(OR(G660="Counter",G660="Incremental/Decremental"),"Counter",""))))</f>
        <v>Counter</v>
      </c>
      <c r="I660" t="str">
        <f>VLOOKUP(B660,'3. Data Sources'!$B$4:$E$5002,4,0)</f>
        <v>Y</v>
      </c>
      <c r="J660" t="str">
        <f>IF(OR(G660="Not Map",G660="Sequential"),"N",IF(TRIM(G660)&lt;&gt;"","Y",""))</f>
        <v>Y</v>
      </c>
      <c r="K660" t="str">
        <f>IF(G660="Constant","N",IF(J660="Y","Y",""))</f>
        <v>Y</v>
      </c>
      <c r="L660" t="s">
        <v>251</v>
      </c>
    </row>
    <row r="661" spans="2:13" hidden="1" x14ac:dyDescent="0.25">
      <c r="B661" t="s">
        <v>63</v>
      </c>
      <c r="C661" t="s">
        <v>252</v>
      </c>
      <c r="D661" t="s">
        <v>252</v>
      </c>
      <c r="E661" t="s">
        <v>394</v>
      </c>
      <c r="F661" t="s">
        <v>436</v>
      </c>
      <c r="G661" t="s">
        <v>417</v>
      </c>
      <c r="H661" t="s">
        <v>415</v>
      </c>
      <c r="I661" t="str">
        <f>VLOOKUP(B661,'3. Data Sources'!$B$4:$E$5002,4,0)</f>
        <v>Y</v>
      </c>
      <c r="J661" t="str">
        <f>IF(OR(G661="Not Map",G661="Sequential"),"N",IF(TRIM(G661)&lt;&gt;"","Y",""))</f>
        <v>N</v>
      </c>
      <c r="K661" t="str">
        <f>IF(G661="Constant","N",IF(J661="Y","Y",""))</f>
        <v/>
      </c>
      <c r="L661" t="s">
        <v>253</v>
      </c>
    </row>
    <row r="662" spans="2:13" hidden="1" x14ac:dyDescent="0.25">
      <c r="B662" t="s">
        <v>63</v>
      </c>
      <c r="C662" t="s">
        <v>254</v>
      </c>
      <c r="D662" t="s">
        <v>254</v>
      </c>
      <c r="E662" t="s">
        <v>418</v>
      </c>
      <c r="F662" t="s">
        <v>436</v>
      </c>
      <c r="G662" t="s">
        <v>419</v>
      </c>
      <c r="H662" t="str">
        <f>IF(G662="Local Date and Hour","Start Time of Interval",IF(OR(G662="Additional Info",G662="ID"),"Attribute", IF(G662="Constant","Constant",IF(OR(G662="Counter",G662="Incremental/Decremental"),"Counter",""))))</f>
        <v>Start Time of Interval</v>
      </c>
      <c r="I662" t="str">
        <f>VLOOKUP(B662,'3. Data Sources'!$B$4:$E$5002,4,0)</f>
        <v>Y</v>
      </c>
      <c r="J662" t="str">
        <f>IF(OR(G662="Not Map",G662="Sequential"),"N",IF(TRIM(G662)&lt;&gt;"","Y",""))</f>
        <v>Y</v>
      </c>
      <c r="K662" t="str">
        <f>IF(G662="Constant","N",IF(J662="Y","Y",""))</f>
        <v>Y</v>
      </c>
      <c r="L662" t="s">
        <v>255</v>
      </c>
    </row>
    <row r="663" spans="2:13" hidden="1" x14ac:dyDescent="0.25">
      <c r="B663" t="s">
        <v>65</v>
      </c>
      <c r="C663" t="s">
        <v>227</v>
      </c>
      <c r="D663" t="s">
        <v>227</v>
      </c>
      <c r="E663" t="s">
        <v>402</v>
      </c>
      <c r="F663" t="s">
        <v>395</v>
      </c>
      <c r="G663" t="s">
        <v>274</v>
      </c>
      <c r="H663" t="str">
        <f>IF(G663="Local Date and Hour","Start Time of Interval",IF(OR(G663="Additional Info",G663="ID"),"Attribute", IF(G663="Constant","Constant",IF(OR(G663="Counter",G663="Incremental/Decremental"),"Counter",""))))</f>
        <v>Constant</v>
      </c>
      <c r="I663" t="str">
        <f>VLOOKUP(B663,'3. Data Sources'!$B$4:$E$5002,4,0)</f>
        <v>Y</v>
      </c>
      <c r="J663" t="str">
        <f>IF(OR(G663="Not Map",G663="Sequential"),"N",IF(TRIM(G663)&lt;&gt;"","Y",""))</f>
        <v>Y</v>
      </c>
      <c r="K663" t="str">
        <f>IF(G663="Constant","N",IF(J663="Y","Y",""))</f>
        <v>N</v>
      </c>
      <c r="M663" t="s">
        <v>425</v>
      </c>
    </row>
    <row r="664" spans="2:13" hidden="1" x14ac:dyDescent="0.25">
      <c r="B664" t="s">
        <v>65</v>
      </c>
      <c r="C664" t="s">
        <v>228</v>
      </c>
      <c r="D664" t="s">
        <v>228</v>
      </c>
      <c r="E664" t="s">
        <v>402</v>
      </c>
      <c r="F664" t="s">
        <v>395</v>
      </c>
      <c r="G664" t="s">
        <v>274</v>
      </c>
      <c r="H664" t="str">
        <f>IF(G664="Local Date and Hour","Start Time of Interval",IF(OR(G664="Additional Info",G664="ID"),"Attribute", IF(G664="Constant","Constant",IF(OR(G664="Counter",G664="Incremental/Decremental"),"Counter",""))))</f>
        <v>Constant</v>
      </c>
      <c r="I664" t="str">
        <f>VLOOKUP(B664,'3. Data Sources'!$B$4:$E$5002,4,0)</f>
        <v>Y</v>
      </c>
      <c r="J664" t="str">
        <f>IF(OR(G664="Not Map",G664="Sequential"),"N",IF(TRIM(G664)&lt;&gt;"","Y",""))</f>
        <v>Y</v>
      </c>
      <c r="K664" t="str">
        <f>IF(G664="Constant","N",IF(J664="Y","Y",""))</f>
        <v>N</v>
      </c>
      <c r="M664" t="s">
        <v>12038</v>
      </c>
    </row>
    <row r="665" spans="2:13" hidden="1" x14ac:dyDescent="0.25">
      <c r="B665" t="s">
        <v>65</v>
      </c>
      <c r="C665" t="s">
        <v>667</v>
      </c>
      <c r="D665" t="s">
        <v>668</v>
      </c>
      <c r="E665" t="s">
        <v>420</v>
      </c>
      <c r="F665" t="s">
        <v>396</v>
      </c>
      <c r="G665" t="s">
        <v>417</v>
      </c>
      <c r="H665" t="str">
        <f>IF(G665="Local Date and Hour","Start Time of Interval",IF(OR(G665="Additional Info",G665="ID"),"Attribute", IF(G665="Constant","Constant",IF(OR(G665="Counter",G665="Incremental/Decremental"),"Counter",""))))</f>
        <v/>
      </c>
      <c r="I665" t="str">
        <f>VLOOKUP(B665,'3. Data Sources'!$B$4:$E$5002,4,0)</f>
        <v>Y</v>
      </c>
      <c r="J665" t="str">
        <f>IF(OR(G665="Not Map",G665="Sequential"),"N",IF(TRIM(G665)&lt;&gt;"","Y",""))</f>
        <v>N</v>
      </c>
      <c r="K665" t="str">
        <f>IF(G665="Constant","N",IF(J665="Y","Y",""))</f>
        <v/>
      </c>
      <c r="L665" t="s">
        <v>667</v>
      </c>
    </row>
    <row r="666" spans="2:13" hidden="1" x14ac:dyDescent="0.25">
      <c r="B666" t="s">
        <v>65</v>
      </c>
      <c r="C666" t="s">
        <v>233</v>
      </c>
      <c r="D666" t="s">
        <v>233</v>
      </c>
      <c r="E666" t="s">
        <v>394</v>
      </c>
      <c r="F666" t="s">
        <v>396</v>
      </c>
      <c r="G666" t="s">
        <v>417</v>
      </c>
      <c r="H666" t="str">
        <f>IF(G666="Local Date and Hour","Start Time of Interval",IF(OR(G666="Additional Info",G666="ID"),"Attribute", IF(G666="Constant","Constant",IF(OR(G666="Counter",G666="Incremental/Decremental"),"Counter",""))))</f>
        <v/>
      </c>
      <c r="I666" t="str">
        <f>VLOOKUP(B666,'3. Data Sources'!$B$4:$E$5002,4,0)</f>
        <v>Y</v>
      </c>
      <c r="J666" t="str">
        <f>IF(OR(G666="Not Map",G666="Sequential"),"N",IF(TRIM(G666)&lt;&gt;"","Y",""))</f>
        <v>N</v>
      </c>
      <c r="K666" t="str">
        <f>IF(G666="Constant","N",IF(J666="Y","Y",""))</f>
        <v/>
      </c>
      <c r="L666" t="s">
        <v>234</v>
      </c>
    </row>
    <row r="667" spans="2:13" hidden="1" x14ac:dyDescent="0.25">
      <c r="B667" t="s">
        <v>65</v>
      </c>
      <c r="C667" t="s">
        <v>235</v>
      </c>
      <c r="D667" t="s">
        <v>235</v>
      </c>
      <c r="E667" t="s">
        <v>418</v>
      </c>
      <c r="F667" t="s">
        <v>396</v>
      </c>
      <c r="G667" t="s">
        <v>417</v>
      </c>
      <c r="H667" t="s">
        <v>415</v>
      </c>
      <c r="I667" t="str">
        <f>VLOOKUP(B667,'3. Data Sources'!$B$4:$E$5002,4,0)</f>
        <v>Y</v>
      </c>
      <c r="J667" t="str">
        <f>IF(OR(G667="Not Map",G667="Sequential"),"N",IF(TRIM(G667)&lt;&gt;"","Y",""))</f>
        <v>N</v>
      </c>
      <c r="K667" t="str">
        <f>IF(G667="Constant","N",IF(J667="Y","Y",""))</f>
        <v/>
      </c>
      <c r="L667" t="s">
        <v>236</v>
      </c>
    </row>
    <row r="668" spans="2:13" hidden="1" x14ac:dyDescent="0.25">
      <c r="B668" t="s">
        <v>65</v>
      </c>
      <c r="C668" t="s">
        <v>669</v>
      </c>
      <c r="D668" t="s">
        <v>670</v>
      </c>
      <c r="E668" t="s">
        <v>420</v>
      </c>
      <c r="F668" t="s">
        <v>396</v>
      </c>
      <c r="G668" t="s">
        <v>417</v>
      </c>
      <c r="H668" t="str">
        <f>IF(G668="Local Date and Hour","Start Time of Interval",IF(OR(G668="Additional Info",G668="ID"),"Attribute", IF(G668="Constant","Constant",IF(OR(G668="Counter",G668="Incremental/Decremental"),"Counter",""))))</f>
        <v/>
      </c>
      <c r="I668" t="str">
        <f>VLOOKUP(B668,'3. Data Sources'!$B$4:$E$5002,4,0)</f>
        <v>Y</v>
      </c>
      <c r="J668" t="str">
        <f>IF(OR(G668="Not Map",G668="Sequential"),"N",IF(TRIM(G668)&lt;&gt;"","Y",""))</f>
        <v>N</v>
      </c>
      <c r="K668" t="str">
        <f>IF(G668="Constant","N",IF(J668="Y","Y",""))</f>
        <v/>
      </c>
      <c r="L668" t="s">
        <v>669</v>
      </c>
    </row>
    <row r="669" spans="2:13" hidden="1" x14ac:dyDescent="0.25">
      <c r="B669" t="s">
        <v>65</v>
      </c>
      <c r="C669" t="s">
        <v>671</v>
      </c>
      <c r="D669" t="s">
        <v>672</v>
      </c>
      <c r="E669" t="s">
        <v>420</v>
      </c>
      <c r="F669" t="s">
        <v>396</v>
      </c>
      <c r="G669" t="s">
        <v>417</v>
      </c>
      <c r="H669" t="str">
        <f>IF(G669="Local Date and Hour","Start Time of Interval",IF(OR(G669="Additional Info",G669="ID"),"Attribute", IF(G669="Constant","Constant",IF(OR(G669="Counter",G669="Incremental/Decremental"),"Counter",""))))</f>
        <v/>
      </c>
      <c r="I669" t="str">
        <f>VLOOKUP(B669,'3. Data Sources'!$B$4:$E$5002,4,0)</f>
        <v>Y</v>
      </c>
      <c r="J669" t="str">
        <f>IF(OR(G669="Not Map",G669="Sequential"),"N",IF(TRIM(G669)&lt;&gt;"","Y",""))</f>
        <v>N</v>
      </c>
      <c r="K669" t="str">
        <f>IF(G669="Constant","N",IF(J669="Y","Y",""))</f>
        <v/>
      </c>
      <c r="L669" t="s">
        <v>671</v>
      </c>
    </row>
    <row r="670" spans="2:13" hidden="1" x14ac:dyDescent="0.25">
      <c r="B670" t="s">
        <v>65</v>
      </c>
      <c r="C670" t="s">
        <v>971</v>
      </c>
      <c r="D670" t="s">
        <v>972</v>
      </c>
      <c r="E670" t="s">
        <v>420</v>
      </c>
      <c r="F670" t="s">
        <v>396</v>
      </c>
      <c r="G670" t="s">
        <v>417</v>
      </c>
      <c r="H670" t="str">
        <f>IF(G670="Local Date and Hour","Start Time of Interval",IF(OR(G670="Additional Info",G670="ID"),"Attribute", IF(G670="Constant","Constant",IF(OR(G670="Counter",G670="Incremental/Decremental"),"Counter",""))))</f>
        <v/>
      </c>
      <c r="I670" t="str">
        <f>VLOOKUP(B670,'3. Data Sources'!$B$4:$E$5002,4,0)</f>
        <v>Y</v>
      </c>
      <c r="J670" t="str">
        <f>IF(OR(G670="Not Map",G670="Sequential"),"N",IF(TRIM(G670)&lt;&gt;"","Y",""))</f>
        <v>N</v>
      </c>
      <c r="K670" t="str">
        <f>IF(G670="Constant","N",IF(J670="Y","Y",""))</f>
        <v/>
      </c>
      <c r="L670" t="s">
        <v>971</v>
      </c>
    </row>
    <row r="671" spans="2:13" hidden="1" x14ac:dyDescent="0.25">
      <c r="B671" t="s">
        <v>65</v>
      </c>
      <c r="C671" t="s">
        <v>973</v>
      </c>
      <c r="D671" t="s">
        <v>974</v>
      </c>
      <c r="E671" t="s">
        <v>420</v>
      </c>
      <c r="F671" t="s">
        <v>396</v>
      </c>
      <c r="G671" t="s">
        <v>396</v>
      </c>
      <c r="H671" t="str">
        <f>IF(G671="Local Date and Hour","Start Time of Interval",IF(OR(G671="Additional Info",G671="ID"),"Attribute", IF(G671="Constant","Constant",IF(OR(G671="Counter",G671="Incremental/Decremental"),"Counter",""))))</f>
        <v>Attribute</v>
      </c>
      <c r="I671" t="str">
        <f>VLOOKUP(B671,'3. Data Sources'!$B$4:$E$5002,4,0)</f>
        <v>Y</v>
      </c>
      <c r="J671" t="str">
        <f>IF(OR(G671="Not Map",G671="Sequential"),"N",IF(TRIM(G671)&lt;&gt;"","Y",""))</f>
        <v>Y</v>
      </c>
      <c r="K671" t="str">
        <f>IF(G671="Constant","N",IF(J671="Y","Y",""))</f>
        <v>Y</v>
      </c>
      <c r="L671" t="s">
        <v>973</v>
      </c>
    </row>
    <row r="672" spans="2:13" hidden="1" x14ac:dyDescent="0.25">
      <c r="B672" t="s">
        <v>65</v>
      </c>
      <c r="C672" t="s">
        <v>11883</v>
      </c>
      <c r="D672" t="s">
        <v>11883</v>
      </c>
      <c r="E672" t="s">
        <v>420</v>
      </c>
      <c r="F672" t="s">
        <v>396</v>
      </c>
      <c r="G672" t="s">
        <v>396</v>
      </c>
      <c r="H672" t="str">
        <f>IF(G672="Local Date and Hour","Start Time of Interval",IF(OR(G672="Additional Info",G672="ID"),"Attribute", IF(G672="Constant","Constant",IF(OR(G672="Counter",G672="Incremental/Decremental"),"Counter",""))))</f>
        <v>Attribute</v>
      </c>
      <c r="I672" t="str">
        <f>VLOOKUP(B672,'3. Data Sources'!$B$4:$E$5002,4,0)</f>
        <v>Y</v>
      </c>
      <c r="J672" t="str">
        <f>IF(OR(G672="Not Map",G672="Sequential"),"N",IF(TRIM(G672)&lt;&gt;"","Y",""))</f>
        <v>Y</v>
      </c>
      <c r="K672" t="str">
        <f>IF(G672="Constant","N",IF(J672="Y","Y",""))</f>
        <v>Y</v>
      </c>
      <c r="L672" t="s">
        <v>666</v>
      </c>
    </row>
    <row r="673" spans="2:12" hidden="1" x14ac:dyDescent="0.25">
      <c r="B673" t="s">
        <v>65</v>
      </c>
      <c r="C673" t="s">
        <v>237</v>
      </c>
      <c r="D673" t="s">
        <v>426</v>
      </c>
      <c r="E673" t="s">
        <v>420</v>
      </c>
      <c r="F673" t="s">
        <v>396</v>
      </c>
      <c r="G673" t="s">
        <v>417</v>
      </c>
      <c r="H673" t="str">
        <f>IF(G673="Local Date and Hour","Start Time of Interval",IF(OR(G673="Additional Info",G673="ID"),"Attribute", IF(G673="Constant","Constant",IF(OR(G673="Counter",G673="Incremental/Decremental"),"Counter",""))))</f>
        <v/>
      </c>
      <c r="I673" t="str">
        <f>VLOOKUP(B673,'3. Data Sources'!$B$4:$E$5002,4,0)</f>
        <v>Y</v>
      </c>
      <c r="J673" t="str">
        <f>IF(OR(G673="Not Map",G673="Sequential"),"N",IF(TRIM(G673)&lt;&gt;"","Y",""))</f>
        <v>N</v>
      </c>
      <c r="K673" t="str">
        <f>IF(G673="Constant","N",IF(J673="Y","Y",""))</f>
        <v/>
      </c>
      <c r="L673" t="s">
        <v>237</v>
      </c>
    </row>
    <row r="674" spans="2:12" hidden="1" x14ac:dyDescent="0.25">
      <c r="B674" t="s">
        <v>65</v>
      </c>
      <c r="C674" t="s">
        <v>242</v>
      </c>
      <c r="D674" t="s">
        <v>242</v>
      </c>
      <c r="E674" t="s">
        <v>394</v>
      </c>
      <c r="F674" t="s">
        <v>396</v>
      </c>
      <c r="G674" t="s">
        <v>417</v>
      </c>
      <c r="H674" t="s">
        <v>415</v>
      </c>
      <c r="I674" t="str">
        <f>VLOOKUP(B674,'3. Data Sources'!$B$4:$E$5002,4,0)</f>
        <v>Y</v>
      </c>
      <c r="J674" t="str">
        <f>IF(OR(G674="Not Map",G674="Sequential"),"N",IF(TRIM(G674)&lt;&gt;"","Y",""))</f>
        <v>N</v>
      </c>
      <c r="K674" t="str">
        <f>IF(G674="Constant","N",IF(J674="Y","Y",""))</f>
        <v/>
      </c>
      <c r="L674" t="s">
        <v>243</v>
      </c>
    </row>
    <row r="675" spans="2:12" hidden="1" x14ac:dyDescent="0.25">
      <c r="B675" t="s">
        <v>65</v>
      </c>
      <c r="C675" t="s">
        <v>1221</v>
      </c>
      <c r="D675" t="s">
        <v>1222</v>
      </c>
      <c r="E675" t="s">
        <v>400</v>
      </c>
      <c r="F675" t="s">
        <v>428</v>
      </c>
      <c r="G675" t="s">
        <v>429</v>
      </c>
      <c r="H675" t="str">
        <f>IF(G675="Local Date and Hour","Start Time of Interval",IF(OR(G675="Additional Info",G675="ID"),"Attribute", IF(G675="Constant","Constant",IF(OR(G675="Counter",G675="Incremental/Decremental"),"Counter",""))))</f>
        <v>Counter</v>
      </c>
      <c r="I675" t="str">
        <f>VLOOKUP(B675,'3. Data Sources'!$B$4:$E$5002,4,0)</f>
        <v>Y</v>
      </c>
      <c r="J675" t="str">
        <f>IF(OR(G675="Not Map",G675="Sequential"),"N",IF(TRIM(G675)&lt;&gt;"","Y",""))</f>
        <v>Y</v>
      </c>
      <c r="K675" t="str">
        <f>IF(G675="Constant","N",IF(J675="Y","Y",""))</f>
        <v>Y</v>
      </c>
    </row>
    <row r="676" spans="2:12" hidden="1" x14ac:dyDescent="0.25">
      <c r="B676" t="s">
        <v>65</v>
      </c>
      <c r="C676" t="s">
        <v>1223</v>
      </c>
      <c r="D676" t="s">
        <v>1224</v>
      </c>
      <c r="E676" t="s">
        <v>400</v>
      </c>
      <c r="F676" t="s">
        <v>428</v>
      </c>
      <c r="G676" t="s">
        <v>429</v>
      </c>
      <c r="H676" t="str">
        <f>IF(G676="Local Date and Hour","Start Time of Interval",IF(OR(G676="Additional Info",G676="ID"),"Attribute", IF(G676="Constant","Constant",IF(OR(G676="Counter",G676="Incremental/Decremental"),"Counter",""))))</f>
        <v>Counter</v>
      </c>
      <c r="I676" t="str">
        <f>VLOOKUP(B676,'3. Data Sources'!$B$4:$E$5002,4,0)</f>
        <v>Y</v>
      </c>
      <c r="J676" t="str">
        <f>IF(OR(G676="Not Map",G676="Sequential"),"N",IF(TRIM(G676)&lt;&gt;"","Y",""))</f>
        <v>Y</v>
      </c>
      <c r="K676" t="str">
        <f>IF(G676="Constant","N",IF(J676="Y","Y",""))</f>
        <v>Y</v>
      </c>
    </row>
    <row r="677" spans="2:12" hidden="1" x14ac:dyDescent="0.25">
      <c r="B677" t="s">
        <v>65</v>
      </c>
      <c r="C677" t="s">
        <v>1225</v>
      </c>
      <c r="D677" t="s">
        <v>1226</v>
      </c>
      <c r="E677" t="s">
        <v>400</v>
      </c>
      <c r="F677" t="s">
        <v>428</v>
      </c>
      <c r="G677" t="s">
        <v>429</v>
      </c>
      <c r="H677" t="str">
        <f>IF(G677="Local Date and Hour","Start Time of Interval",IF(OR(G677="Additional Info",G677="ID"),"Attribute", IF(G677="Constant","Constant",IF(OR(G677="Counter",G677="Incremental/Decremental"),"Counter",""))))</f>
        <v>Counter</v>
      </c>
      <c r="I677" t="str">
        <f>VLOOKUP(B677,'3. Data Sources'!$B$4:$E$5002,4,0)</f>
        <v>Y</v>
      </c>
      <c r="J677" t="str">
        <f>IF(OR(G677="Not Map",G677="Sequential"),"N",IF(TRIM(G677)&lt;&gt;"","Y",""))</f>
        <v>Y</v>
      </c>
      <c r="K677" t="str">
        <f>IF(G677="Constant","N",IF(J677="Y","Y",""))</f>
        <v>Y</v>
      </c>
    </row>
    <row r="678" spans="2:12" hidden="1" x14ac:dyDescent="0.25">
      <c r="B678" t="s">
        <v>65</v>
      </c>
      <c r="C678" t="s">
        <v>1227</v>
      </c>
      <c r="D678" t="s">
        <v>1228</v>
      </c>
      <c r="E678" t="s">
        <v>400</v>
      </c>
      <c r="F678" t="s">
        <v>428</v>
      </c>
      <c r="G678" t="s">
        <v>429</v>
      </c>
      <c r="H678" t="str">
        <f>IF(G678="Local Date and Hour","Start Time of Interval",IF(OR(G678="Additional Info",G678="ID"),"Attribute", IF(G678="Constant","Constant",IF(OR(G678="Counter",G678="Incremental/Decremental"),"Counter",""))))</f>
        <v>Counter</v>
      </c>
      <c r="I678" t="str">
        <f>VLOOKUP(B678,'3. Data Sources'!$B$4:$E$5002,4,0)</f>
        <v>Y</v>
      </c>
      <c r="J678" t="str">
        <f>IF(OR(G678="Not Map",G678="Sequential"),"N",IF(TRIM(G678)&lt;&gt;"","Y",""))</f>
        <v>Y</v>
      </c>
      <c r="K678" t="str">
        <f>IF(G678="Constant","N",IF(J678="Y","Y",""))</f>
        <v>Y</v>
      </c>
    </row>
    <row r="679" spans="2:12" hidden="1" x14ac:dyDescent="0.25">
      <c r="B679" t="s">
        <v>65</v>
      </c>
      <c r="C679" t="s">
        <v>1229</v>
      </c>
      <c r="D679" t="s">
        <v>1230</v>
      </c>
      <c r="E679" t="s">
        <v>400</v>
      </c>
      <c r="F679" t="s">
        <v>428</v>
      </c>
      <c r="G679" t="s">
        <v>429</v>
      </c>
      <c r="H679" t="str">
        <f>IF(G679="Local Date and Hour","Start Time of Interval",IF(OR(G679="Additional Info",G679="ID"),"Attribute", IF(G679="Constant","Constant",IF(OR(G679="Counter",G679="Incremental/Decremental"),"Counter",""))))</f>
        <v>Counter</v>
      </c>
      <c r="I679" t="str">
        <f>VLOOKUP(B679,'3. Data Sources'!$B$4:$E$5002,4,0)</f>
        <v>Y</v>
      </c>
      <c r="J679" t="str">
        <f>IF(OR(G679="Not Map",G679="Sequential"),"N",IF(TRIM(G679)&lt;&gt;"","Y",""))</f>
        <v>Y</v>
      </c>
      <c r="K679" t="str">
        <f>IF(G679="Constant","N",IF(J679="Y","Y",""))</f>
        <v>Y</v>
      </c>
    </row>
    <row r="680" spans="2:12" hidden="1" x14ac:dyDescent="0.25">
      <c r="B680" t="s">
        <v>65</v>
      </c>
      <c r="C680" t="s">
        <v>1231</v>
      </c>
      <c r="D680" t="s">
        <v>1232</v>
      </c>
      <c r="E680" t="s">
        <v>400</v>
      </c>
      <c r="F680" t="s">
        <v>428</v>
      </c>
      <c r="G680" t="s">
        <v>429</v>
      </c>
      <c r="H680" t="str">
        <f>IF(G680="Local Date and Hour","Start Time of Interval",IF(OR(G680="Additional Info",G680="ID"),"Attribute", IF(G680="Constant","Constant",IF(OR(G680="Counter",G680="Incremental/Decremental"),"Counter",""))))</f>
        <v>Counter</v>
      </c>
      <c r="I680" t="str">
        <f>VLOOKUP(B680,'3. Data Sources'!$B$4:$E$5002,4,0)</f>
        <v>Y</v>
      </c>
      <c r="J680" t="str">
        <f>IF(OR(G680="Not Map",G680="Sequential"),"N",IF(TRIM(G680)&lt;&gt;"","Y",""))</f>
        <v>Y</v>
      </c>
      <c r="K680" t="str">
        <f>IF(G680="Constant","N",IF(J680="Y","Y",""))</f>
        <v>Y</v>
      </c>
    </row>
    <row r="681" spans="2:12" hidden="1" x14ac:dyDescent="0.25">
      <c r="B681" t="s">
        <v>65</v>
      </c>
      <c r="C681" t="s">
        <v>1233</v>
      </c>
      <c r="D681" t="s">
        <v>1234</v>
      </c>
      <c r="E681" t="s">
        <v>400</v>
      </c>
      <c r="F681" t="s">
        <v>428</v>
      </c>
      <c r="G681" t="s">
        <v>429</v>
      </c>
      <c r="H681" t="str">
        <f>IF(G681="Local Date and Hour","Start Time of Interval",IF(OR(G681="Additional Info",G681="ID"),"Attribute", IF(G681="Constant","Constant",IF(OR(G681="Counter",G681="Incremental/Decremental"),"Counter",""))))</f>
        <v>Counter</v>
      </c>
      <c r="I681" t="str">
        <f>VLOOKUP(B681,'3. Data Sources'!$B$4:$E$5002,4,0)</f>
        <v>Y</v>
      </c>
      <c r="J681" t="str">
        <f>IF(OR(G681="Not Map",G681="Sequential"),"N",IF(TRIM(G681)&lt;&gt;"","Y",""))</f>
        <v>Y</v>
      </c>
      <c r="K681" t="str">
        <f>IF(G681="Constant","N",IF(J681="Y","Y",""))</f>
        <v>Y</v>
      </c>
    </row>
    <row r="682" spans="2:12" hidden="1" x14ac:dyDescent="0.25">
      <c r="B682" t="s">
        <v>65</v>
      </c>
      <c r="C682" t="s">
        <v>1235</v>
      </c>
      <c r="D682" t="s">
        <v>1236</v>
      </c>
      <c r="E682" t="s">
        <v>400</v>
      </c>
      <c r="F682" t="s">
        <v>428</v>
      </c>
      <c r="G682" t="s">
        <v>429</v>
      </c>
      <c r="H682" t="str">
        <f>IF(G682="Local Date and Hour","Start Time of Interval",IF(OR(G682="Additional Info",G682="ID"),"Attribute", IF(G682="Constant","Constant",IF(OR(G682="Counter",G682="Incremental/Decremental"),"Counter",""))))</f>
        <v>Counter</v>
      </c>
      <c r="I682" t="str">
        <f>VLOOKUP(B682,'3. Data Sources'!$B$4:$E$5002,4,0)</f>
        <v>Y</v>
      </c>
      <c r="J682" t="str">
        <f>IF(OR(G682="Not Map",G682="Sequential"),"N",IF(TRIM(G682)&lt;&gt;"","Y",""))</f>
        <v>Y</v>
      </c>
      <c r="K682" t="str">
        <f>IF(G682="Constant","N",IF(J682="Y","Y",""))</f>
        <v>Y</v>
      </c>
    </row>
    <row r="683" spans="2:12" hidden="1" x14ac:dyDescent="0.25">
      <c r="B683" t="s">
        <v>65</v>
      </c>
      <c r="C683" t="s">
        <v>1237</v>
      </c>
      <c r="D683" t="s">
        <v>1238</v>
      </c>
      <c r="E683" t="s">
        <v>400</v>
      </c>
      <c r="F683" t="s">
        <v>428</v>
      </c>
      <c r="G683" t="s">
        <v>429</v>
      </c>
      <c r="H683" t="str">
        <f>IF(G683="Local Date and Hour","Start Time of Interval",IF(OR(G683="Additional Info",G683="ID"),"Attribute", IF(G683="Constant","Constant",IF(OR(G683="Counter",G683="Incremental/Decremental"),"Counter",""))))</f>
        <v>Counter</v>
      </c>
      <c r="I683" t="str">
        <f>VLOOKUP(B683,'3. Data Sources'!$B$4:$E$5002,4,0)</f>
        <v>Y</v>
      </c>
      <c r="J683" t="str">
        <f>IF(OR(G683="Not Map",G683="Sequential"),"N",IF(TRIM(G683)&lt;&gt;"","Y",""))</f>
        <v>Y</v>
      </c>
      <c r="K683" t="str">
        <f>IF(G683="Constant","N",IF(J683="Y","Y",""))</f>
        <v>Y</v>
      </c>
    </row>
    <row r="684" spans="2:12" hidden="1" x14ac:dyDescent="0.25">
      <c r="B684" t="s">
        <v>65</v>
      </c>
      <c r="C684" t="s">
        <v>1239</v>
      </c>
      <c r="D684" t="s">
        <v>1240</v>
      </c>
      <c r="E684" t="s">
        <v>400</v>
      </c>
      <c r="F684" t="s">
        <v>428</v>
      </c>
      <c r="G684" t="s">
        <v>429</v>
      </c>
      <c r="H684" t="str">
        <f>IF(G684="Local Date and Hour","Start Time of Interval",IF(OR(G684="Additional Info",G684="ID"),"Attribute", IF(G684="Constant","Constant",IF(OR(G684="Counter",G684="Incremental/Decremental"),"Counter",""))))</f>
        <v>Counter</v>
      </c>
      <c r="I684" t="str">
        <f>VLOOKUP(B684,'3. Data Sources'!$B$4:$E$5002,4,0)</f>
        <v>Y</v>
      </c>
      <c r="J684" t="str">
        <f>IF(OR(G684="Not Map",G684="Sequential"),"N",IF(TRIM(G684)&lt;&gt;"","Y",""))</f>
        <v>Y</v>
      </c>
      <c r="K684" t="str">
        <f>IF(G684="Constant","N",IF(J684="Y","Y",""))</f>
        <v>Y</v>
      </c>
    </row>
    <row r="685" spans="2:12" hidden="1" x14ac:dyDescent="0.25">
      <c r="B685" t="s">
        <v>65</v>
      </c>
      <c r="C685" t="s">
        <v>1241</v>
      </c>
      <c r="D685" t="s">
        <v>1242</v>
      </c>
      <c r="E685" t="s">
        <v>400</v>
      </c>
      <c r="F685" t="s">
        <v>428</v>
      </c>
      <c r="G685" t="s">
        <v>429</v>
      </c>
      <c r="H685" t="str">
        <f>IF(G685="Local Date and Hour","Start Time of Interval",IF(OR(G685="Additional Info",G685="ID"),"Attribute", IF(G685="Constant","Constant",IF(OR(G685="Counter",G685="Incremental/Decremental"),"Counter",""))))</f>
        <v>Counter</v>
      </c>
      <c r="I685" t="str">
        <f>VLOOKUP(B685,'3. Data Sources'!$B$4:$E$5002,4,0)</f>
        <v>Y</v>
      </c>
      <c r="J685" t="str">
        <f>IF(OR(G685="Not Map",G685="Sequential"),"N",IF(TRIM(G685)&lt;&gt;"","Y",""))</f>
        <v>Y</v>
      </c>
      <c r="K685" t="str">
        <f>IF(G685="Constant","N",IF(J685="Y","Y",""))</f>
        <v>Y</v>
      </c>
    </row>
    <row r="686" spans="2:12" hidden="1" x14ac:dyDescent="0.25">
      <c r="B686" t="s">
        <v>65</v>
      </c>
      <c r="C686" t="s">
        <v>1243</v>
      </c>
      <c r="D686" t="s">
        <v>1244</v>
      </c>
      <c r="E686" t="s">
        <v>400</v>
      </c>
      <c r="F686" t="s">
        <v>428</v>
      </c>
      <c r="G686" t="s">
        <v>429</v>
      </c>
      <c r="H686" t="str">
        <f>IF(G686="Local Date and Hour","Start Time of Interval",IF(OR(G686="Additional Info",G686="ID"),"Attribute", IF(G686="Constant","Constant",IF(OR(G686="Counter",G686="Incremental/Decremental"),"Counter",""))))</f>
        <v>Counter</v>
      </c>
      <c r="I686" t="str">
        <f>VLOOKUP(B686,'3. Data Sources'!$B$4:$E$5002,4,0)</f>
        <v>Y</v>
      </c>
      <c r="J686" t="str">
        <f>IF(OR(G686="Not Map",G686="Sequential"),"N",IF(TRIM(G686)&lt;&gt;"","Y",""))</f>
        <v>Y</v>
      </c>
      <c r="K686" t="str">
        <f>IF(G686="Constant","N",IF(J686="Y","Y",""))</f>
        <v>Y</v>
      </c>
    </row>
    <row r="687" spans="2:12" hidden="1" x14ac:dyDescent="0.25">
      <c r="B687" t="s">
        <v>65</v>
      </c>
      <c r="C687" t="s">
        <v>1245</v>
      </c>
      <c r="D687" t="s">
        <v>1246</v>
      </c>
      <c r="E687" t="s">
        <v>400</v>
      </c>
      <c r="F687" t="s">
        <v>428</v>
      </c>
      <c r="G687" t="s">
        <v>429</v>
      </c>
      <c r="H687" t="str">
        <f>IF(G687="Local Date and Hour","Start Time of Interval",IF(OR(G687="Additional Info",G687="ID"),"Attribute", IF(G687="Constant","Constant",IF(OR(G687="Counter",G687="Incremental/Decremental"),"Counter",""))))</f>
        <v>Counter</v>
      </c>
      <c r="I687" t="str">
        <f>VLOOKUP(B687,'3. Data Sources'!$B$4:$E$5002,4,0)</f>
        <v>Y</v>
      </c>
      <c r="J687" t="str">
        <f>IF(OR(G687="Not Map",G687="Sequential"),"N",IF(TRIM(G687)&lt;&gt;"","Y",""))</f>
        <v>Y</v>
      </c>
      <c r="K687" t="str">
        <f>IF(G687="Constant","N",IF(J687="Y","Y",""))</f>
        <v>Y</v>
      </c>
    </row>
    <row r="688" spans="2:12" hidden="1" x14ac:dyDescent="0.25">
      <c r="B688" t="s">
        <v>65</v>
      </c>
      <c r="C688" t="s">
        <v>1247</v>
      </c>
      <c r="D688" t="s">
        <v>1248</v>
      </c>
      <c r="E688" t="s">
        <v>400</v>
      </c>
      <c r="F688" t="s">
        <v>428</v>
      </c>
      <c r="G688" t="s">
        <v>429</v>
      </c>
      <c r="H688" t="str">
        <f>IF(G688="Local Date and Hour","Start Time of Interval",IF(OR(G688="Additional Info",G688="ID"),"Attribute", IF(G688="Constant","Constant",IF(OR(G688="Counter",G688="Incremental/Decremental"),"Counter",""))))</f>
        <v>Counter</v>
      </c>
      <c r="I688" t="str">
        <f>VLOOKUP(B688,'3. Data Sources'!$B$4:$E$5002,4,0)</f>
        <v>Y</v>
      </c>
      <c r="J688" t="str">
        <f>IF(OR(G688="Not Map",G688="Sequential"),"N",IF(TRIM(G688)&lt;&gt;"","Y",""))</f>
        <v>Y</v>
      </c>
      <c r="K688" t="str">
        <f>IF(G688="Constant","N",IF(J688="Y","Y",""))</f>
        <v>Y</v>
      </c>
    </row>
    <row r="689" spans="2:11" hidden="1" x14ac:dyDescent="0.25">
      <c r="B689" t="s">
        <v>65</v>
      </c>
      <c r="C689" t="s">
        <v>1249</v>
      </c>
      <c r="D689" t="s">
        <v>1250</v>
      </c>
      <c r="E689" t="s">
        <v>400</v>
      </c>
      <c r="F689" t="s">
        <v>428</v>
      </c>
      <c r="G689" t="s">
        <v>429</v>
      </c>
      <c r="H689" t="str">
        <f>IF(G689="Local Date and Hour","Start Time of Interval",IF(OR(G689="Additional Info",G689="ID"),"Attribute", IF(G689="Constant","Constant",IF(OR(G689="Counter",G689="Incremental/Decremental"),"Counter",""))))</f>
        <v>Counter</v>
      </c>
      <c r="I689" t="str">
        <f>VLOOKUP(B689,'3. Data Sources'!$B$4:$E$5002,4,0)</f>
        <v>Y</v>
      </c>
      <c r="J689" t="str">
        <f>IF(OR(G689="Not Map",G689="Sequential"),"N",IF(TRIM(G689)&lt;&gt;"","Y",""))</f>
        <v>Y</v>
      </c>
      <c r="K689" t="str">
        <f>IF(G689="Constant","N",IF(J689="Y","Y",""))</f>
        <v>Y</v>
      </c>
    </row>
    <row r="690" spans="2:11" hidden="1" x14ac:dyDescent="0.25">
      <c r="B690" t="s">
        <v>65</v>
      </c>
      <c r="C690" t="s">
        <v>1251</v>
      </c>
      <c r="D690" t="s">
        <v>1252</v>
      </c>
      <c r="E690" t="s">
        <v>400</v>
      </c>
      <c r="F690" t="s">
        <v>428</v>
      </c>
      <c r="G690" t="s">
        <v>429</v>
      </c>
      <c r="H690" t="str">
        <f>IF(G690="Local Date and Hour","Start Time of Interval",IF(OR(G690="Additional Info",G690="ID"),"Attribute", IF(G690="Constant","Constant",IF(OR(G690="Counter",G690="Incremental/Decremental"),"Counter",""))))</f>
        <v>Counter</v>
      </c>
      <c r="I690" t="str">
        <f>VLOOKUP(B690,'3. Data Sources'!$B$4:$E$5002,4,0)</f>
        <v>Y</v>
      </c>
      <c r="J690" t="str">
        <f>IF(OR(G690="Not Map",G690="Sequential"),"N",IF(TRIM(G690)&lt;&gt;"","Y",""))</f>
        <v>Y</v>
      </c>
      <c r="K690" t="str">
        <f>IF(G690="Constant","N",IF(J690="Y","Y",""))</f>
        <v>Y</v>
      </c>
    </row>
    <row r="691" spans="2:11" hidden="1" x14ac:dyDescent="0.25">
      <c r="B691" t="s">
        <v>65</v>
      </c>
      <c r="C691" t="s">
        <v>1253</v>
      </c>
      <c r="D691" t="s">
        <v>1254</v>
      </c>
      <c r="E691" t="s">
        <v>400</v>
      </c>
      <c r="F691" t="s">
        <v>428</v>
      </c>
      <c r="G691" t="s">
        <v>429</v>
      </c>
      <c r="H691" t="str">
        <f>IF(G691="Local Date and Hour","Start Time of Interval",IF(OR(G691="Additional Info",G691="ID"),"Attribute", IF(G691="Constant","Constant",IF(OR(G691="Counter",G691="Incremental/Decremental"),"Counter",""))))</f>
        <v>Counter</v>
      </c>
      <c r="I691" t="str">
        <f>VLOOKUP(B691,'3. Data Sources'!$B$4:$E$5002,4,0)</f>
        <v>Y</v>
      </c>
      <c r="J691" t="str">
        <f>IF(OR(G691="Not Map",G691="Sequential"),"N",IF(TRIM(G691)&lt;&gt;"","Y",""))</f>
        <v>Y</v>
      </c>
      <c r="K691" t="str">
        <f>IF(G691="Constant","N",IF(J691="Y","Y",""))</f>
        <v>Y</v>
      </c>
    </row>
    <row r="692" spans="2:11" hidden="1" x14ac:dyDescent="0.25">
      <c r="B692" t="s">
        <v>65</v>
      </c>
      <c r="C692" t="s">
        <v>1255</v>
      </c>
      <c r="D692" t="s">
        <v>1256</v>
      </c>
      <c r="E692" t="s">
        <v>400</v>
      </c>
      <c r="F692" t="s">
        <v>428</v>
      </c>
      <c r="G692" t="s">
        <v>429</v>
      </c>
      <c r="H692" t="str">
        <f>IF(G692="Local Date and Hour","Start Time of Interval",IF(OR(G692="Additional Info",G692="ID"),"Attribute", IF(G692="Constant","Constant",IF(OR(G692="Counter",G692="Incremental/Decremental"),"Counter",""))))</f>
        <v>Counter</v>
      </c>
      <c r="I692" t="str">
        <f>VLOOKUP(B692,'3. Data Sources'!$B$4:$E$5002,4,0)</f>
        <v>Y</v>
      </c>
      <c r="J692" t="str">
        <f>IF(OR(G692="Not Map",G692="Sequential"),"N",IF(TRIM(G692)&lt;&gt;"","Y",""))</f>
        <v>Y</v>
      </c>
      <c r="K692" t="str">
        <f>IF(G692="Constant","N",IF(J692="Y","Y",""))</f>
        <v>Y</v>
      </c>
    </row>
    <row r="693" spans="2:11" hidden="1" x14ac:dyDescent="0.25">
      <c r="B693" t="s">
        <v>65</v>
      </c>
      <c r="C693" t="s">
        <v>1257</v>
      </c>
      <c r="D693" t="s">
        <v>1258</v>
      </c>
      <c r="E693" t="s">
        <v>400</v>
      </c>
      <c r="F693" t="s">
        <v>428</v>
      </c>
      <c r="G693" t="s">
        <v>429</v>
      </c>
      <c r="H693" t="str">
        <f>IF(G693="Local Date and Hour","Start Time of Interval",IF(OR(G693="Additional Info",G693="ID"),"Attribute", IF(G693="Constant","Constant",IF(OR(G693="Counter",G693="Incremental/Decremental"),"Counter",""))))</f>
        <v>Counter</v>
      </c>
      <c r="I693" t="str">
        <f>VLOOKUP(B693,'3. Data Sources'!$B$4:$E$5002,4,0)</f>
        <v>Y</v>
      </c>
      <c r="J693" t="str">
        <f>IF(OR(G693="Not Map",G693="Sequential"),"N",IF(TRIM(G693)&lt;&gt;"","Y",""))</f>
        <v>Y</v>
      </c>
      <c r="K693" t="str">
        <f>IF(G693="Constant","N",IF(J693="Y","Y",""))</f>
        <v>Y</v>
      </c>
    </row>
    <row r="694" spans="2:11" hidden="1" x14ac:dyDescent="0.25">
      <c r="B694" t="s">
        <v>65</v>
      </c>
      <c r="C694" t="s">
        <v>1259</v>
      </c>
      <c r="D694" t="s">
        <v>1260</v>
      </c>
      <c r="E694" t="s">
        <v>400</v>
      </c>
      <c r="F694" t="s">
        <v>428</v>
      </c>
      <c r="G694" t="s">
        <v>429</v>
      </c>
      <c r="H694" t="str">
        <f>IF(G694="Local Date and Hour","Start Time of Interval",IF(OR(G694="Additional Info",G694="ID"),"Attribute", IF(G694="Constant","Constant",IF(OR(G694="Counter",G694="Incremental/Decremental"),"Counter",""))))</f>
        <v>Counter</v>
      </c>
      <c r="I694" t="str">
        <f>VLOOKUP(B694,'3. Data Sources'!$B$4:$E$5002,4,0)</f>
        <v>Y</v>
      </c>
      <c r="J694" t="str">
        <f>IF(OR(G694="Not Map",G694="Sequential"),"N",IF(TRIM(G694)&lt;&gt;"","Y",""))</f>
        <v>Y</v>
      </c>
      <c r="K694" t="str">
        <f>IF(G694="Constant","N",IF(J694="Y","Y",""))</f>
        <v>Y</v>
      </c>
    </row>
    <row r="695" spans="2:11" hidden="1" x14ac:dyDescent="0.25">
      <c r="B695" t="s">
        <v>65</v>
      </c>
      <c r="C695" t="s">
        <v>1261</v>
      </c>
      <c r="D695" t="s">
        <v>1262</v>
      </c>
      <c r="E695" t="s">
        <v>400</v>
      </c>
      <c r="F695" t="s">
        <v>428</v>
      </c>
      <c r="G695" t="s">
        <v>429</v>
      </c>
      <c r="H695" t="str">
        <f>IF(G695="Local Date and Hour","Start Time of Interval",IF(OR(G695="Additional Info",G695="ID"),"Attribute", IF(G695="Constant","Constant",IF(OR(G695="Counter",G695="Incremental/Decremental"),"Counter",""))))</f>
        <v>Counter</v>
      </c>
      <c r="I695" t="str">
        <f>VLOOKUP(B695,'3. Data Sources'!$B$4:$E$5002,4,0)</f>
        <v>Y</v>
      </c>
      <c r="J695" t="str">
        <f>IF(OR(G695="Not Map",G695="Sequential"),"N",IF(TRIM(G695)&lt;&gt;"","Y",""))</f>
        <v>Y</v>
      </c>
      <c r="K695" t="str">
        <f>IF(G695="Constant","N",IF(J695="Y","Y",""))</f>
        <v>Y</v>
      </c>
    </row>
    <row r="696" spans="2:11" hidden="1" x14ac:dyDescent="0.25">
      <c r="B696" t="s">
        <v>65</v>
      </c>
      <c r="C696" t="s">
        <v>1263</v>
      </c>
      <c r="D696" t="s">
        <v>1264</v>
      </c>
      <c r="E696" t="s">
        <v>400</v>
      </c>
      <c r="F696" t="s">
        <v>428</v>
      </c>
      <c r="G696" t="s">
        <v>429</v>
      </c>
      <c r="H696" t="str">
        <f>IF(G696="Local Date and Hour","Start Time of Interval",IF(OR(G696="Additional Info",G696="ID"),"Attribute", IF(G696="Constant","Constant",IF(OR(G696="Counter",G696="Incremental/Decremental"),"Counter",""))))</f>
        <v>Counter</v>
      </c>
      <c r="I696" t="str">
        <f>VLOOKUP(B696,'3. Data Sources'!$B$4:$E$5002,4,0)</f>
        <v>Y</v>
      </c>
      <c r="J696" t="str">
        <f>IF(OR(G696="Not Map",G696="Sequential"),"N",IF(TRIM(G696)&lt;&gt;"","Y",""))</f>
        <v>Y</v>
      </c>
      <c r="K696" t="str">
        <f>IF(G696="Constant","N",IF(J696="Y","Y",""))</f>
        <v>Y</v>
      </c>
    </row>
    <row r="697" spans="2:11" hidden="1" x14ac:dyDescent="0.25">
      <c r="B697" t="s">
        <v>65</v>
      </c>
      <c r="C697" t="s">
        <v>1265</v>
      </c>
      <c r="D697" t="s">
        <v>1266</v>
      </c>
      <c r="E697" t="s">
        <v>400</v>
      </c>
      <c r="F697" t="s">
        <v>428</v>
      </c>
      <c r="G697" t="s">
        <v>429</v>
      </c>
      <c r="H697" t="str">
        <f>IF(G697="Local Date and Hour","Start Time of Interval",IF(OR(G697="Additional Info",G697="ID"),"Attribute", IF(G697="Constant","Constant",IF(OR(G697="Counter",G697="Incremental/Decremental"),"Counter",""))))</f>
        <v>Counter</v>
      </c>
      <c r="I697" t="str">
        <f>VLOOKUP(B697,'3. Data Sources'!$B$4:$E$5002,4,0)</f>
        <v>Y</v>
      </c>
      <c r="J697" t="str">
        <f>IF(OR(G697="Not Map",G697="Sequential"),"N",IF(TRIM(G697)&lt;&gt;"","Y",""))</f>
        <v>Y</v>
      </c>
      <c r="K697" t="str">
        <f>IF(G697="Constant","N",IF(J697="Y","Y",""))</f>
        <v>Y</v>
      </c>
    </row>
    <row r="698" spans="2:11" hidden="1" x14ac:dyDescent="0.25">
      <c r="B698" t="s">
        <v>65</v>
      </c>
      <c r="C698" t="s">
        <v>1267</v>
      </c>
      <c r="D698" t="s">
        <v>1268</v>
      </c>
      <c r="E698" t="s">
        <v>400</v>
      </c>
      <c r="F698" t="s">
        <v>428</v>
      </c>
      <c r="G698" t="s">
        <v>429</v>
      </c>
      <c r="H698" t="str">
        <f>IF(G698="Local Date and Hour","Start Time of Interval",IF(OR(G698="Additional Info",G698="ID"),"Attribute", IF(G698="Constant","Constant",IF(OR(G698="Counter",G698="Incremental/Decremental"),"Counter",""))))</f>
        <v>Counter</v>
      </c>
      <c r="I698" t="str">
        <f>VLOOKUP(B698,'3. Data Sources'!$B$4:$E$5002,4,0)</f>
        <v>Y</v>
      </c>
      <c r="J698" t="str">
        <f>IF(OR(G698="Not Map",G698="Sequential"),"N",IF(TRIM(G698)&lt;&gt;"","Y",""))</f>
        <v>Y</v>
      </c>
      <c r="K698" t="str">
        <f>IF(G698="Constant","N",IF(J698="Y","Y",""))</f>
        <v>Y</v>
      </c>
    </row>
    <row r="699" spans="2:11" hidden="1" x14ac:dyDescent="0.25">
      <c r="B699" t="s">
        <v>65</v>
      </c>
      <c r="C699" t="s">
        <v>1269</v>
      </c>
      <c r="D699" t="s">
        <v>1270</v>
      </c>
      <c r="E699" t="s">
        <v>400</v>
      </c>
      <c r="F699" t="s">
        <v>428</v>
      </c>
      <c r="G699" t="s">
        <v>429</v>
      </c>
      <c r="H699" t="str">
        <f>IF(G699="Local Date and Hour","Start Time of Interval",IF(OR(G699="Additional Info",G699="ID"),"Attribute", IF(G699="Constant","Constant",IF(OR(G699="Counter",G699="Incremental/Decremental"),"Counter",""))))</f>
        <v>Counter</v>
      </c>
      <c r="I699" t="str">
        <f>VLOOKUP(B699,'3. Data Sources'!$B$4:$E$5002,4,0)</f>
        <v>Y</v>
      </c>
      <c r="J699" t="str">
        <f>IF(OR(G699="Not Map",G699="Sequential"),"N",IF(TRIM(G699)&lt;&gt;"","Y",""))</f>
        <v>Y</v>
      </c>
      <c r="K699" t="str">
        <f>IF(G699="Constant","N",IF(J699="Y","Y",""))</f>
        <v>Y</v>
      </c>
    </row>
    <row r="700" spans="2:11" hidden="1" x14ac:dyDescent="0.25">
      <c r="B700" t="s">
        <v>65</v>
      </c>
      <c r="C700" t="s">
        <v>1271</v>
      </c>
      <c r="D700" t="s">
        <v>1272</v>
      </c>
      <c r="E700" t="s">
        <v>400</v>
      </c>
      <c r="F700" t="s">
        <v>428</v>
      </c>
      <c r="G700" t="s">
        <v>429</v>
      </c>
      <c r="H700" t="str">
        <f>IF(G700="Local Date and Hour","Start Time of Interval",IF(OR(G700="Additional Info",G700="ID"),"Attribute", IF(G700="Constant","Constant",IF(OR(G700="Counter",G700="Incremental/Decremental"),"Counter",""))))</f>
        <v>Counter</v>
      </c>
      <c r="I700" t="str">
        <f>VLOOKUP(B700,'3. Data Sources'!$B$4:$E$5002,4,0)</f>
        <v>Y</v>
      </c>
      <c r="J700" t="str">
        <f>IF(OR(G700="Not Map",G700="Sequential"),"N",IF(TRIM(G700)&lt;&gt;"","Y",""))</f>
        <v>Y</v>
      </c>
      <c r="K700" t="str">
        <f>IF(G700="Constant","N",IF(J700="Y","Y",""))</f>
        <v>Y</v>
      </c>
    </row>
    <row r="701" spans="2:11" hidden="1" x14ac:dyDescent="0.25">
      <c r="B701" t="s">
        <v>65</v>
      </c>
      <c r="C701" t="s">
        <v>1273</v>
      </c>
      <c r="D701" t="s">
        <v>1274</v>
      </c>
      <c r="E701" t="s">
        <v>400</v>
      </c>
      <c r="F701" t="s">
        <v>428</v>
      </c>
      <c r="G701" t="s">
        <v>429</v>
      </c>
      <c r="H701" t="str">
        <f>IF(G701="Local Date and Hour","Start Time of Interval",IF(OR(G701="Additional Info",G701="ID"),"Attribute", IF(G701="Constant","Constant",IF(OR(G701="Counter",G701="Incremental/Decremental"),"Counter",""))))</f>
        <v>Counter</v>
      </c>
      <c r="I701" t="str">
        <f>VLOOKUP(B701,'3. Data Sources'!$B$4:$E$5002,4,0)</f>
        <v>Y</v>
      </c>
      <c r="J701" t="str">
        <f>IF(OR(G701="Not Map",G701="Sequential"),"N",IF(TRIM(G701)&lt;&gt;"","Y",""))</f>
        <v>Y</v>
      </c>
      <c r="K701" t="str">
        <f>IF(G701="Constant","N",IF(J701="Y","Y",""))</f>
        <v>Y</v>
      </c>
    </row>
    <row r="702" spans="2:11" hidden="1" x14ac:dyDescent="0.25">
      <c r="B702" t="s">
        <v>65</v>
      </c>
      <c r="C702" t="s">
        <v>1275</v>
      </c>
      <c r="D702" t="s">
        <v>1276</v>
      </c>
      <c r="E702" t="s">
        <v>400</v>
      </c>
      <c r="F702" t="s">
        <v>428</v>
      </c>
      <c r="G702" t="s">
        <v>429</v>
      </c>
      <c r="H702" t="str">
        <f>IF(G702="Local Date and Hour","Start Time of Interval",IF(OR(G702="Additional Info",G702="ID"),"Attribute", IF(G702="Constant","Constant",IF(OR(G702="Counter",G702="Incremental/Decremental"),"Counter",""))))</f>
        <v>Counter</v>
      </c>
      <c r="I702" t="str">
        <f>VLOOKUP(B702,'3. Data Sources'!$B$4:$E$5002,4,0)</f>
        <v>Y</v>
      </c>
      <c r="J702" t="str">
        <f>IF(OR(G702="Not Map",G702="Sequential"),"N",IF(TRIM(G702)&lt;&gt;"","Y",""))</f>
        <v>Y</v>
      </c>
      <c r="K702" t="str">
        <f>IF(G702="Constant","N",IF(J702="Y","Y",""))</f>
        <v>Y</v>
      </c>
    </row>
    <row r="703" spans="2:11" hidden="1" x14ac:dyDescent="0.25">
      <c r="B703" t="s">
        <v>65</v>
      </c>
      <c r="C703" t="s">
        <v>1277</v>
      </c>
      <c r="D703" t="s">
        <v>1278</v>
      </c>
      <c r="E703" t="s">
        <v>400</v>
      </c>
      <c r="F703" t="s">
        <v>428</v>
      </c>
      <c r="G703" t="s">
        <v>429</v>
      </c>
      <c r="H703" t="str">
        <f>IF(G703="Local Date and Hour","Start Time of Interval",IF(OR(G703="Additional Info",G703="ID"),"Attribute", IF(G703="Constant","Constant",IF(OR(G703="Counter",G703="Incremental/Decremental"),"Counter",""))))</f>
        <v>Counter</v>
      </c>
      <c r="I703" t="str">
        <f>VLOOKUP(B703,'3. Data Sources'!$B$4:$E$5002,4,0)</f>
        <v>Y</v>
      </c>
      <c r="J703" t="str">
        <f>IF(OR(G703="Not Map",G703="Sequential"),"N",IF(TRIM(G703)&lt;&gt;"","Y",""))</f>
        <v>Y</v>
      </c>
      <c r="K703" t="str">
        <f>IF(G703="Constant","N",IF(J703="Y","Y",""))</f>
        <v>Y</v>
      </c>
    </row>
    <row r="704" spans="2:11" hidden="1" x14ac:dyDescent="0.25">
      <c r="B704" t="s">
        <v>65</v>
      </c>
      <c r="C704" t="s">
        <v>1279</v>
      </c>
      <c r="D704" t="s">
        <v>1280</v>
      </c>
      <c r="E704" t="s">
        <v>400</v>
      </c>
      <c r="F704" t="s">
        <v>428</v>
      </c>
      <c r="G704" t="s">
        <v>429</v>
      </c>
      <c r="H704" t="str">
        <f>IF(G704="Local Date and Hour","Start Time of Interval",IF(OR(G704="Additional Info",G704="ID"),"Attribute", IF(G704="Constant","Constant",IF(OR(G704="Counter",G704="Incremental/Decremental"),"Counter",""))))</f>
        <v>Counter</v>
      </c>
      <c r="I704" t="str">
        <f>VLOOKUP(B704,'3. Data Sources'!$B$4:$E$5002,4,0)</f>
        <v>Y</v>
      </c>
      <c r="J704" t="str">
        <f>IF(OR(G704="Not Map",G704="Sequential"),"N",IF(TRIM(G704)&lt;&gt;"","Y",""))</f>
        <v>Y</v>
      </c>
      <c r="K704" t="str">
        <f>IF(G704="Constant","N",IF(J704="Y","Y",""))</f>
        <v>Y</v>
      </c>
    </row>
    <row r="705" spans="2:11" hidden="1" x14ac:dyDescent="0.25">
      <c r="B705" t="s">
        <v>65</v>
      </c>
      <c r="C705" t="s">
        <v>1281</v>
      </c>
      <c r="D705" t="s">
        <v>1282</v>
      </c>
      <c r="E705" t="s">
        <v>400</v>
      </c>
      <c r="F705" t="s">
        <v>428</v>
      </c>
      <c r="G705" t="s">
        <v>429</v>
      </c>
      <c r="H705" t="str">
        <f>IF(G705="Local Date and Hour","Start Time of Interval",IF(OR(G705="Additional Info",G705="ID"),"Attribute", IF(G705="Constant","Constant",IF(OR(G705="Counter",G705="Incremental/Decremental"),"Counter",""))))</f>
        <v>Counter</v>
      </c>
      <c r="I705" t="str">
        <f>VLOOKUP(B705,'3. Data Sources'!$B$4:$E$5002,4,0)</f>
        <v>Y</v>
      </c>
      <c r="J705" t="str">
        <f>IF(OR(G705="Not Map",G705="Sequential"),"N",IF(TRIM(G705)&lt;&gt;"","Y",""))</f>
        <v>Y</v>
      </c>
      <c r="K705" t="str">
        <f>IF(G705="Constant","N",IF(J705="Y","Y",""))</f>
        <v>Y</v>
      </c>
    </row>
    <row r="706" spans="2:11" hidden="1" x14ac:dyDescent="0.25">
      <c r="B706" t="s">
        <v>65</v>
      </c>
      <c r="C706" t="s">
        <v>1283</v>
      </c>
      <c r="D706" t="s">
        <v>1284</v>
      </c>
      <c r="E706" t="s">
        <v>400</v>
      </c>
      <c r="F706" t="s">
        <v>428</v>
      </c>
      <c r="G706" t="s">
        <v>429</v>
      </c>
      <c r="H706" t="str">
        <f>IF(G706="Local Date and Hour","Start Time of Interval",IF(OR(G706="Additional Info",G706="ID"),"Attribute", IF(G706="Constant","Constant",IF(OR(G706="Counter",G706="Incremental/Decremental"),"Counter",""))))</f>
        <v>Counter</v>
      </c>
      <c r="I706" t="str">
        <f>VLOOKUP(B706,'3. Data Sources'!$B$4:$E$5002,4,0)</f>
        <v>Y</v>
      </c>
      <c r="J706" t="str">
        <f>IF(OR(G706="Not Map",G706="Sequential"),"N",IF(TRIM(G706)&lt;&gt;"","Y",""))</f>
        <v>Y</v>
      </c>
      <c r="K706" t="str">
        <f>IF(G706="Constant","N",IF(J706="Y","Y",""))</f>
        <v>Y</v>
      </c>
    </row>
    <row r="707" spans="2:11" hidden="1" x14ac:dyDescent="0.25">
      <c r="B707" t="s">
        <v>65</v>
      </c>
      <c r="C707" t="s">
        <v>1285</v>
      </c>
      <c r="D707" t="s">
        <v>1286</v>
      </c>
      <c r="E707" t="s">
        <v>400</v>
      </c>
      <c r="F707" t="s">
        <v>428</v>
      </c>
      <c r="G707" t="s">
        <v>429</v>
      </c>
      <c r="H707" t="str">
        <f>IF(G707="Local Date and Hour","Start Time of Interval",IF(OR(G707="Additional Info",G707="ID"),"Attribute", IF(G707="Constant","Constant",IF(OR(G707="Counter",G707="Incremental/Decremental"),"Counter",""))))</f>
        <v>Counter</v>
      </c>
      <c r="I707" t="str">
        <f>VLOOKUP(B707,'3. Data Sources'!$B$4:$E$5002,4,0)</f>
        <v>Y</v>
      </c>
      <c r="J707" t="str">
        <f>IF(OR(G707="Not Map",G707="Sequential"),"N",IF(TRIM(G707)&lt;&gt;"","Y",""))</f>
        <v>Y</v>
      </c>
      <c r="K707" t="str">
        <f>IF(G707="Constant","N",IF(J707="Y","Y",""))</f>
        <v>Y</v>
      </c>
    </row>
    <row r="708" spans="2:11" hidden="1" x14ac:dyDescent="0.25">
      <c r="B708" t="s">
        <v>65</v>
      </c>
      <c r="C708" t="s">
        <v>1287</v>
      </c>
      <c r="D708" t="s">
        <v>1288</v>
      </c>
      <c r="E708" t="s">
        <v>400</v>
      </c>
      <c r="F708" t="s">
        <v>428</v>
      </c>
      <c r="G708" t="s">
        <v>429</v>
      </c>
      <c r="H708" t="str">
        <f>IF(G708="Local Date and Hour","Start Time of Interval",IF(OR(G708="Additional Info",G708="ID"),"Attribute", IF(G708="Constant","Constant",IF(OR(G708="Counter",G708="Incremental/Decremental"),"Counter",""))))</f>
        <v>Counter</v>
      </c>
      <c r="I708" t="str">
        <f>VLOOKUP(B708,'3. Data Sources'!$B$4:$E$5002,4,0)</f>
        <v>Y</v>
      </c>
      <c r="J708" t="str">
        <f>IF(OR(G708="Not Map",G708="Sequential"),"N",IF(TRIM(G708)&lt;&gt;"","Y",""))</f>
        <v>Y</v>
      </c>
      <c r="K708" t="str">
        <f>IF(G708="Constant","N",IF(J708="Y","Y",""))</f>
        <v>Y</v>
      </c>
    </row>
    <row r="709" spans="2:11" hidden="1" x14ac:dyDescent="0.25">
      <c r="B709" t="s">
        <v>65</v>
      </c>
      <c r="C709" t="s">
        <v>1289</v>
      </c>
      <c r="D709" t="s">
        <v>1290</v>
      </c>
      <c r="E709" t="s">
        <v>400</v>
      </c>
      <c r="F709" t="s">
        <v>428</v>
      </c>
      <c r="G709" t="s">
        <v>429</v>
      </c>
      <c r="H709" t="str">
        <f>IF(G709="Local Date and Hour","Start Time of Interval",IF(OR(G709="Additional Info",G709="ID"),"Attribute", IF(G709="Constant","Constant",IF(OR(G709="Counter",G709="Incremental/Decremental"),"Counter",""))))</f>
        <v>Counter</v>
      </c>
      <c r="I709" t="str">
        <f>VLOOKUP(B709,'3. Data Sources'!$B$4:$E$5002,4,0)</f>
        <v>Y</v>
      </c>
      <c r="J709" t="str">
        <f>IF(OR(G709="Not Map",G709="Sequential"),"N",IF(TRIM(G709)&lt;&gt;"","Y",""))</f>
        <v>Y</v>
      </c>
      <c r="K709" t="str">
        <f>IF(G709="Constant","N",IF(J709="Y","Y",""))</f>
        <v>Y</v>
      </c>
    </row>
    <row r="710" spans="2:11" hidden="1" x14ac:dyDescent="0.25">
      <c r="B710" t="s">
        <v>65</v>
      </c>
      <c r="C710" t="s">
        <v>1291</v>
      </c>
      <c r="D710" t="s">
        <v>1292</v>
      </c>
      <c r="E710" t="s">
        <v>400</v>
      </c>
      <c r="F710" t="s">
        <v>428</v>
      </c>
      <c r="G710" t="s">
        <v>429</v>
      </c>
      <c r="H710" t="str">
        <f>IF(G710="Local Date and Hour","Start Time of Interval",IF(OR(G710="Additional Info",G710="ID"),"Attribute", IF(G710="Constant","Constant",IF(OR(G710="Counter",G710="Incremental/Decremental"),"Counter",""))))</f>
        <v>Counter</v>
      </c>
      <c r="I710" t="str">
        <f>VLOOKUP(B710,'3. Data Sources'!$B$4:$E$5002,4,0)</f>
        <v>Y</v>
      </c>
      <c r="J710" t="str">
        <f>IF(OR(G710="Not Map",G710="Sequential"),"N",IF(TRIM(G710)&lt;&gt;"","Y",""))</f>
        <v>Y</v>
      </c>
      <c r="K710" t="str">
        <f>IF(G710="Constant","N",IF(J710="Y","Y",""))</f>
        <v>Y</v>
      </c>
    </row>
    <row r="711" spans="2:11" hidden="1" x14ac:dyDescent="0.25">
      <c r="B711" t="s">
        <v>65</v>
      </c>
      <c r="C711" t="s">
        <v>1293</v>
      </c>
      <c r="D711" t="s">
        <v>1294</v>
      </c>
      <c r="E711" t="s">
        <v>400</v>
      </c>
      <c r="F711" t="s">
        <v>428</v>
      </c>
      <c r="G711" t="s">
        <v>429</v>
      </c>
      <c r="H711" t="str">
        <f>IF(G711="Local Date and Hour","Start Time of Interval",IF(OR(G711="Additional Info",G711="ID"),"Attribute", IF(G711="Constant","Constant",IF(OR(G711="Counter",G711="Incremental/Decremental"),"Counter",""))))</f>
        <v>Counter</v>
      </c>
      <c r="I711" t="str">
        <f>VLOOKUP(B711,'3. Data Sources'!$B$4:$E$5002,4,0)</f>
        <v>Y</v>
      </c>
      <c r="J711" t="str">
        <f>IF(OR(G711="Not Map",G711="Sequential"),"N",IF(TRIM(G711)&lt;&gt;"","Y",""))</f>
        <v>Y</v>
      </c>
      <c r="K711" t="str">
        <f>IF(G711="Constant","N",IF(J711="Y","Y",""))</f>
        <v>Y</v>
      </c>
    </row>
    <row r="712" spans="2:11" hidden="1" x14ac:dyDescent="0.25">
      <c r="B712" t="s">
        <v>65</v>
      </c>
      <c r="C712" t="s">
        <v>1295</v>
      </c>
      <c r="D712" t="s">
        <v>1296</v>
      </c>
      <c r="E712" t="s">
        <v>400</v>
      </c>
      <c r="F712" t="s">
        <v>428</v>
      </c>
      <c r="G712" t="s">
        <v>429</v>
      </c>
      <c r="H712" t="str">
        <f>IF(G712="Local Date and Hour","Start Time of Interval",IF(OR(G712="Additional Info",G712="ID"),"Attribute", IF(G712="Constant","Constant",IF(OR(G712="Counter",G712="Incremental/Decremental"),"Counter",""))))</f>
        <v>Counter</v>
      </c>
      <c r="I712" t="str">
        <f>VLOOKUP(B712,'3. Data Sources'!$B$4:$E$5002,4,0)</f>
        <v>Y</v>
      </c>
      <c r="J712" t="str">
        <f>IF(OR(G712="Not Map",G712="Sequential"),"N",IF(TRIM(G712)&lt;&gt;"","Y",""))</f>
        <v>Y</v>
      </c>
      <c r="K712" t="str">
        <f>IF(G712="Constant","N",IF(J712="Y","Y",""))</f>
        <v>Y</v>
      </c>
    </row>
    <row r="713" spans="2:11" hidden="1" x14ac:dyDescent="0.25">
      <c r="B713" t="s">
        <v>65</v>
      </c>
      <c r="C713" t="s">
        <v>1297</v>
      </c>
      <c r="D713" t="s">
        <v>1298</v>
      </c>
      <c r="E713" t="s">
        <v>400</v>
      </c>
      <c r="F713" t="s">
        <v>428</v>
      </c>
      <c r="G713" t="s">
        <v>429</v>
      </c>
      <c r="H713" t="str">
        <f>IF(G713="Local Date and Hour","Start Time of Interval",IF(OR(G713="Additional Info",G713="ID"),"Attribute", IF(G713="Constant","Constant",IF(OR(G713="Counter",G713="Incremental/Decremental"),"Counter",""))))</f>
        <v>Counter</v>
      </c>
      <c r="I713" t="str">
        <f>VLOOKUP(B713,'3. Data Sources'!$B$4:$E$5002,4,0)</f>
        <v>Y</v>
      </c>
      <c r="J713" t="str">
        <f>IF(OR(G713="Not Map",G713="Sequential"),"N",IF(TRIM(G713)&lt;&gt;"","Y",""))</f>
        <v>Y</v>
      </c>
      <c r="K713" t="str">
        <f>IF(G713="Constant","N",IF(J713="Y","Y",""))</f>
        <v>Y</v>
      </c>
    </row>
    <row r="714" spans="2:11" hidden="1" x14ac:dyDescent="0.25">
      <c r="B714" t="s">
        <v>65</v>
      </c>
      <c r="C714" t="s">
        <v>1299</v>
      </c>
      <c r="D714" t="s">
        <v>1300</v>
      </c>
      <c r="E714" t="s">
        <v>400</v>
      </c>
      <c r="F714" t="s">
        <v>428</v>
      </c>
      <c r="G714" t="s">
        <v>429</v>
      </c>
      <c r="H714" t="str">
        <f>IF(G714="Local Date and Hour","Start Time of Interval",IF(OR(G714="Additional Info",G714="ID"),"Attribute", IF(G714="Constant","Constant",IF(OR(G714="Counter",G714="Incremental/Decremental"),"Counter",""))))</f>
        <v>Counter</v>
      </c>
      <c r="I714" t="str">
        <f>VLOOKUP(B714,'3. Data Sources'!$B$4:$E$5002,4,0)</f>
        <v>Y</v>
      </c>
      <c r="J714" t="str">
        <f>IF(OR(G714="Not Map",G714="Sequential"),"N",IF(TRIM(G714)&lt;&gt;"","Y",""))</f>
        <v>Y</v>
      </c>
      <c r="K714" t="str">
        <f>IF(G714="Constant","N",IF(J714="Y","Y",""))</f>
        <v>Y</v>
      </c>
    </row>
    <row r="715" spans="2:11" hidden="1" x14ac:dyDescent="0.25">
      <c r="B715" t="s">
        <v>65</v>
      </c>
      <c r="C715" t="s">
        <v>1301</v>
      </c>
      <c r="D715" t="s">
        <v>1302</v>
      </c>
      <c r="E715" t="s">
        <v>400</v>
      </c>
      <c r="F715" t="s">
        <v>428</v>
      </c>
      <c r="G715" t="s">
        <v>429</v>
      </c>
      <c r="H715" t="str">
        <f>IF(G715="Local Date and Hour","Start Time of Interval",IF(OR(G715="Additional Info",G715="ID"),"Attribute", IF(G715="Constant","Constant",IF(OR(G715="Counter",G715="Incremental/Decremental"),"Counter",""))))</f>
        <v>Counter</v>
      </c>
      <c r="I715" t="str">
        <f>VLOOKUP(B715,'3. Data Sources'!$B$4:$E$5002,4,0)</f>
        <v>Y</v>
      </c>
      <c r="J715" t="str">
        <f>IF(OR(G715="Not Map",G715="Sequential"),"N",IF(TRIM(G715)&lt;&gt;"","Y",""))</f>
        <v>Y</v>
      </c>
      <c r="K715" t="str">
        <f>IF(G715="Constant","N",IF(J715="Y","Y",""))</f>
        <v>Y</v>
      </c>
    </row>
    <row r="716" spans="2:11" hidden="1" x14ac:dyDescent="0.25">
      <c r="B716" t="s">
        <v>65</v>
      </c>
      <c r="C716" t="s">
        <v>1303</v>
      </c>
      <c r="D716" t="s">
        <v>1304</v>
      </c>
      <c r="E716" t="s">
        <v>400</v>
      </c>
      <c r="F716" t="s">
        <v>428</v>
      </c>
      <c r="G716" t="s">
        <v>429</v>
      </c>
      <c r="H716" t="str">
        <f>IF(G716="Local Date and Hour","Start Time of Interval",IF(OR(G716="Additional Info",G716="ID"),"Attribute", IF(G716="Constant","Constant",IF(OR(G716="Counter",G716="Incremental/Decremental"),"Counter",""))))</f>
        <v>Counter</v>
      </c>
      <c r="I716" t="str">
        <f>VLOOKUP(B716,'3. Data Sources'!$B$4:$E$5002,4,0)</f>
        <v>Y</v>
      </c>
      <c r="J716" t="str">
        <f>IF(OR(G716="Not Map",G716="Sequential"),"N",IF(TRIM(G716)&lt;&gt;"","Y",""))</f>
        <v>Y</v>
      </c>
      <c r="K716" t="str">
        <f>IF(G716="Constant","N",IF(J716="Y","Y",""))</f>
        <v>Y</v>
      </c>
    </row>
    <row r="717" spans="2:11" hidden="1" x14ac:dyDescent="0.25">
      <c r="B717" t="s">
        <v>65</v>
      </c>
      <c r="C717" t="s">
        <v>1305</v>
      </c>
      <c r="D717" t="s">
        <v>1306</v>
      </c>
      <c r="E717" t="s">
        <v>400</v>
      </c>
      <c r="F717" t="s">
        <v>428</v>
      </c>
      <c r="G717" t="s">
        <v>429</v>
      </c>
      <c r="H717" t="str">
        <f>IF(G717="Local Date and Hour","Start Time of Interval",IF(OR(G717="Additional Info",G717="ID"),"Attribute", IF(G717="Constant","Constant",IF(OR(G717="Counter",G717="Incremental/Decremental"),"Counter",""))))</f>
        <v>Counter</v>
      </c>
      <c r="I717" t="str">
        <f>VLOOKUP(B717,'3. Data Sources'!$B$4:$E$5002,4,0)</f>
        <v>Y</v>
      </c>
      <c r="J717" t="str">
        <f>IF(OR(G717="Not Map",G717="Sequential"),"N",IF(TRIM(G717)&lt;&gt;"","Y",""))</f>
        <v>Y</v>
      </c>
      <c r="K717" t="str">
        <f>IF(G717="Constant","N",IF(J717="Y","Y",""))</f>
        <v>Y</v>
      </c>
    </row>
    <row r="718" spans="2:11" hidden="1" x14ac:dyDescent="0.25">
      <c r="B718" t="s">
        <v>65</v>
      </c>
      <c r="C718" t="s">
        <v>1307</v>
      </c>
      <c r="D718" t="s">
        <v>1308</v>
      </c>
      <c r="E718" t="s">
        <v>400</v>
      </c>
      <c r="F718" t="s">
        <v>428</v>
      </c>
      <c r="G718" t="s">
        <v>429</v>
      </c>
      <c r="H718" t="str">
        <f>IF(G718="Local Date and Hour","Start Time of Interval",IF(OR(G718="Additional Info",G718="ID"),"Attribute", IF(G718="Constant","Constant",IF(OR(G718="Counter",G718="Incremental/Decremental"),"Counter",""))))</f>
        <v>Counter</v>
      </c>
      <c r="I718" t="str">
        <f>VLOOKUP(B718,'3. Data Sources'!$B$4:$E$5002,4,0)</f>
        <v>Y</v>
      </c>
      <c r="J718" t="str">
        <f>IF(OR(G718="Not Map",G718="Sequential"),"N",IF(TRIM(G718)&lt;&gt;"","Y",""))</f>
        <v>Y</v>
      </c>
      <c r="K718" t="str">
        <f>IF(G718="Constant","N",IF(J718="Y","Y",""))</f>
        <v>Y</v>
      </c>
    </row>
    <row r="719" spans="2:11" hidden="1" x14ac:dyDescent="0.25">
      <c r="B719" t="s">
        <v>65</v>
      </c>
      <c r="C719" t="s">
        <v>1309</v>
      </c>
      <c r="D719" t="s">
        <v>1310</v>
      </c>
      <c r="E719" t="s">
        <v>400</v>
      </c>
      <c r="F719" t="s">
        <v>428</v>
      </c>
      <c r="G719" t="s">
        <v>429</v>
      </c>
      <c r="H719" t="str">
        <f>IF(G719="Local Date and Hour","Start Time of Interval",IF(OR(G719="Additional Info",G719="ID"),"Attribute", IF(G719="Constant","Constant",IF(OR(G719="Counter",G719="Incremental/Decremental"),"Counter",""))))</f>
        <v>Counter</v>
      </c>
      <c r="I719" t="str">
        <f>VLOOKUP(B719,'3. Data Sources'!$B$4:$E$5002,4,0)</f>
        <v>Y</v>
      </c>
      <c r="J719" t="str">
        <f>IF(OR(G719="Not Map",G719="Sequential"),"N",IF(TRIM(G719)&lt;&gt;"","Y",""))</f>
        <v>Y</v>
      </c>
      <c r="K719" t="str">
        <f>IF(G719="Constant","N",IF(J719="Y","Y",""))</f>
        <v>Y</v>
      </c>
    </row>
    <row r="720" spans="2:11" hidden="1" x14ac:dyDescent="0.25">
      <c r="B720" t="s">
        <v>65</v>
      </c>
      <c r="C720" t="s">
        <v>1311</v>
      </c>
      <c r="D720" t="s">
        <v>1312</v>
      </c>
      <c r="E720" t="s">
        <v>400</v>
      </c>
      <c r="F720" t="s">
        <v>428</v>
      </c>
      <c r="G720" t="s">
        <v>429</v>
      </c>
      <c r="H720" t="str">
        <f>IF(G720="Local Date and Hour","Start Time of Interval",IF(OR(G720="Additional Info",G720="ID"),"Attribute", IF(G720="Constant","Constant",IF(OR(G720="Counter",G720="Incremental/Decremental"),"Counter",""))))</f>
        <v>Counter</v>
      </c>
      <c r="I720" t="str">
        <f>VLOOKUP(B720,'3. Data Sources'!$B$4:$E$5002,4,0)</f>
        <v>Y</v>
      </c>
      <c r="J720" t="str">
        <f>IF(OR(G720="Not Map",G720="Sequential"),"N",IF(TRIM(G720)&lt;&gt;"","Y",""))</f>
        <v>Y</v>
      </c>
      <c r="K720" t="str">
        <f>IF(G720="Constant","N",IF(J720="Y","Y",""))</f>
        <v>Y</v>
      </c>
    </row>
    <row r="721" spans="2:11" hidden="1" x14ac:dyDescent="0.25">
      <c r="B721" t="s">
        <v>65</v>
      </c>
      <c r="C721" t="s">
        <v>1313</v>
      </c>
      <c r="D721" t="s">
        <v>1314</v>
      </c>
      <c r="E721" t="s">
        <v>400</v>
      </c>
      <c r="F721" t="s">
        <v>428</v>
      </c>
      <c r="G721" t="s">
        <v>429</v>
      </c>
      <c r="H721" t="str">
        <f>IF(G721="Local Date and Hour","Start Time of Interval",IF(OR(G721="Additional Info",G721="ID"),"Attribute", IF(G721="Constant","Constant",IF(OR(G721="Counter",G721="Incremental/Decremental"),"Counter",""))))</f>
        <v>Counter</v>
      </c>
      <c r="I721" t="str">
        <f>VLOOKUP(B721,'3. Data Sources'!$B$4:$E$5002,4,0)</f>
        <v>Y</v>
      </c>
      <c r="J721" t="str">
        <f>IF(OR(G721="Not Map",G721="Sequential"),"N",IF(TRIM(G721)&lt;&gt;"","Y",""))</f>
        <v>Y</v>
      </c>
      <c r="K721" t="str">
        <f>IF(G721="Constant","N",IF(J721="Y","Y",""))</f>
        <v>Y</v>
      </c>
    </row>
    <row r="722" spans="2:11" hidden="1" x14ac:dyDescent="0.25">
      <c r="B722" t="s">
        <v>65</v>
      </c>
      <c r="C722" t="s">
        <v>1315</v>
      </c>
      <c r="D722" t="s">
        <v>1316</v>
      </c>
      <c r="E722" t="s">
        <v>400</v>
      </c>
      <c r="F722" t="s">
        <v>428</v>
      </c>
      <c r="G722" t="s">
        <v>429</v>
      </c>
      <c r="H722" t="str">
        <f>IF(G722="Local Date and Hour","Start Time of Interval",IF(OR(G722="Additional Info",G722="ID"),"Attribute", IF(G722="Constant","Constant",IF(OR(G722="Counter",G722="Incremental/Decremental"),"Counter",""))))</f>
        <v>Counter</v>
      </c>
      <c r="I722" t="str">
        <f>VLOOKUP(B722,'3. Data Sources'!$B$4:$E$5002,4,0)</f>
        <v>Y</v>
      </c>
      <c r="J722" t="str">
        <f>IF(OR(G722="Not Map",G722="Sequential"),"N",IF(TRIM(G722)&lt;&gt;"","Y",""))</f>
        <v>Y</v>
      </c>
      <c r="K722" t="str">
        <f>IF(G722="Constant","N",IF(J722="Y","Y",""))</f>
        <v>Y</v>
      </c>
    </row>
    <row r="723" spans="2:11" hidden="1" x14ac:dyDescent="0.25">
      <c r="B723" t="s">
        <v>65</v>
      </c>
      <c r="C723" t="s">
        <v>1317</v>
      </c>
      <c r="D723" t="s">
        <v>1318</v>
      </c>
      <c r="E723" t="s">
        <v>400</v>
      </c>
      <c r="F723" t="s">
        <v>428</v>
      </c>
      <c r="G723" t="s">
        <v>429</v>
      </c>
      <c r="H723" t="str">
        <f>IF(G723="Local Date and Hour","Start Time of Interval",IF(OR(G723="Additional Info",G723="ID"),"Attribute", IF(G723="Constant","Constant",IF(OR(G723="Counter",G723="Incremental/Decremental"),"Counter",""))))</f>
        <v>Counter</v>
      </c>
      <c r="I723" t="str">
        <f>VLOOKUP(B723,'3. Data Sources'!$B$4:$E$5002,4,0)</f>
        <v>Y</v>
      </c>
      <c r="J723" t="str">
        <f>IF(OR(G723="Not Map",G723="Sequential"),"N",IF(TRIM(G723)&lt;&gt;"","Y",""))</f>
        <v>Y</v>
      </c>
      <c r="K723" t="str">
        <f>IF(G723="Constant","N",IF(J723="Y","Y",""))</f>
        <v>Y</v>
      </c>
    </row>
    <row r="724" spans="2:11" hidden="1" x14ac:dyDescent="0.25">
      <c r="B724" t="s">
        <v>65</v>
      </c>
      <c r="C724" t="s">
        <v>1319</v>
      </c>
      <c r="D724" t="s">
        <v>1320</v>
      </c>
      <c r="E724" t="s">
        <v>400</v>
      </c>
      <c r="F724" t="s">
        <v>428</v>
      </c>
      <c r="G724" t="s">
        <v>429</v>
      </c>
      <c r="H724" t="str">
        <f>IF(G724="Local Date and Hour","Start Time of Interval",IF(OR(G724="Additional Info",G724="ID"),"Attribute", IF(G724="Constant","Constant",IF(OR(G724="Counter",G724="Incremental/Decremental"),"Counter",""))))</f>
        <v>Counter</v>
      </c>
      <c r="I724" t="str">
        <f>VLOOKUP(B724,'3. Data Sources'!$B$4:$E$5002,4,0)</f>
        <v>Y</v>
      </c>
      <c r="J724" t="str">
        <f>IF(OR(G724="Not Map",G724="Sequential"),"N",IF(TRIM(G724)&lt;&gt;"","Y",""))</f>
        <v>Y</v>
      </c>
      <c r="K724" t="str">
        <f>IF(G724="Constant","N",IF(J724="Y","Y",""))</f>
        <v>Y</v>
      </c>
    </row>
    <row r="725" spans="2:11" hidden="1" x14ac:dyDescent="0.25">
      <c r="B725" t="s">
        <v>65</v>
      </c>
      <c r="C725" t="s">
        <v>1321</v>
      </c>
      <c r="D725" t="s">
        <v>1322</v>
      </c>
      <c r="E725" t="s">
        <v>400</v>
      </c>
      <c r="F725" t="s">
        <v>428</v>
      </c>
      <c r="G725" t="s">
        <v>429</v>
      </c>
      <c r="H725" t="str">
        <f>IF(G725="Local Date and Hour","Start Time of Interval",IF(OR(G725="Additional Info",G725="ID"),"Attribute", IF(G725="Constant","Constant",IF(OR(G725="Counter",G725="Incremental/Decremental"),"Counter",""))))</f>
        <v>Counter</v>
      </c>
      <c r="I725" t="str">
        <f>VLOOKUP(B725,'3. Data Sources'!$B$4:$E$5002,4,0)</f>
        <v>Y</v>
      </c>
      <c r="J725" t="str">
        <f>IF(OR(G725="Not Map",G725="Sequential"),"N",IF(TRIM(G725)&lt;&gt;"","Y",""))</f>
        <v>Y</v>
      </c>
      <c r="K725" t="str">
        <f>IF(G725="Constant","N",IF(J725="Y","Y",""))</f>
        <v>Y</v>
      </c>
    </row>
    <row r="726" spans="2:11" hidden="1" x14ac:dyDescent="0.25">
      <c r="B726" t="s">
        <v>65</v>
      </c>
      <c r="C726" t="s">
        <v>1323</v>
      </c>
      <c r="D726" t="s">
        <v>1324</v>
      </c>
      <c r="E726" t="s">
        <v>400</v>
      </c>
      <c r="F726" t="s">
        <v>428</v>
      </c>
      <c r="G726" t="s">
        <v>429</v>
      </c>
      <c r="H726" t="str">
        <f>IF(G726="Local Date and Hour","Start Time of Interval",IF(OR(G726="Additional Info",G726="ID"),"Attribute", IF(G726="Constant","Constant",IF(OR(G726="Counter",G726="Incremental/Decremental"),"Counter",""))))</f>
        <v>Counter</v>
      </c>
      <c r="I726" t="str">
        <f>VLOOKUP(B726,'3. Data Sources'!$B$4:$E$5002,4,0)</f>
        <v>Y</v>
      </c>
      <c r="J726" t="str">
        <f>IF(OR(G726="Not Map",G726="Sequential"),"N",IF(TRIM(G726)&lt;&gt;"","Y",""))</f>
        <v>Y</v>
      </c>
      <c r="K726" t="str">
        <f>IF(G726="Constant","N",IF(J726="Y","Y",""))</f>
        <v>Y</v>
      </c>
    </row>
    <row r="727" spans="2:11" hidden="1" x14ac:dyDescent="0.25">
      <c r="B727" t="s">
        <v>65</v>
      </c>
      <c r="C727" t="s">
        <v>1325</v>
      </c>
      <c r="D727" t="s">
        <v>1326</v>
      </c>
      <c r="E727" t="s">
        <v>400</v>
      </c>
      <c r="F727" t="s">
        <v>428</v>
      </c>
      <c r="G727" t="s">
        <v>429</v>
      </c>
      <c r="H727" t="str">
        <f>IF(G727="Local Date and Hour","Start Time of Interval",IF(OR(G727="Additional Info",G727="ID"),"Attribute", IF(G727="Constant","Constant",IF(OR(G727="Counter",G727="Incremental/Decremental"),"Counter",""))))</f>
        <v>Counter</v>
      </c>
      <c r="I727" t="str">
        <f>VLOOKUP(B727,'3. Data Sources'!$B$4:$E$5002,4,0)</f>
        <v>Y</v>
      </c>
      <c r="J727" t="str">
        <f>IF(OR(G727="Not Map",G727="Sequential"),"N",IF(TRIM(G727)&lt;&gt;"","Y",""))</f>
        <v>Y</v>
      </c>
      <c r="K727" t="str">
        <f>IF(G727="Constant","N",IF(J727="Y","Y",""))</f>
        <v>Y</v>
      </c>
    </row>
    <row r="728" spans="2:11" hidden="1" x14ac:dyDescent="0.25">
      <c r="B728" t="s">
        <v>65</v>
      </c>
      <c r="C728" t="s">
        <v>1327</v>
      </c>
      <c r="D728" t="s">
        <v>1328</v>
      </c>
      <c r="E728" t="s">
        <v>400</v>
      </c>
      <c r="F728" t="s">
        <v>428</v>
      </c>
      <c r="G728" t="s">
        <v>429</v>
      </c>
      <c r="H728" t="str">
        <f>IF(G728="Local Date and Hour","Start Time of Interval",IF(OR(G728="Additional Info",G728="ID"),"Attribute", IF(G728="Constant","Constant",IF(OR(G728="Counter",G728="Incremental/Decremental"),"Counter",""))))</f>
        <v>Counter</v>
      </c>
      <c r="I728" t="str">
        <f>VLOOKUP(B728,'3. Data Sources'!$B$4:$E$5002,4,0)</f>
        <v>Y</v>
      </c>
      <c r="J728" t="str">
        <f>IF(OR(G728="Not Map",G728="Sequential"),"N",IF(TRIM(G728)&lt;&gt;"","Y",""))</f>
        <v>Y</v>
      </c>
      <c r="K728" t="str">
        <f>IF(G728="Constant","N",IF(J728="Y","Y",""))</f>
        <v>Y</v>
      </c>
    </row>
    <row r="729" spans="2:11" hidden="1" x14ac:dyDescent="0.25">
      <c r="B729" t="s">
        <v>65</v>
      </c>
      <c r="C729" t="s">
        <v>1329</v>
      </c>
      <c r="D729" t="s">
        <v>1330</v>
      </c>
      <c r="E729" t="s">
        <v>400</v>
      </c>
      <c r="F729" t="s">
        <v>428</v>
      </c>
      <c r="G729" t="s">
        <v>429</v>
      </c>
      <c r="H729" t="str">
        <f>IF(G729="Local Date and Hour","Start Time of Interval",IF(OR(G729="Additional Info",G729="ID"),"Attribute", IF(G729="Constant","Constant",IF(OR(G729="Counter",G729="Incremental/Decremental"),"Counter",""))))</f>
        <v>Counter</v>
      </c>
      <c r="I729" t="str">
        <f>VLOOKUP(B729,'3. Data Sources'!$B$4:$E$5002,4,0)</f>
        <v>Y</v>
      </c>
      <c r="J729" t="str">
        <f>IF(OR(G729="Not Map",G729="Sequential"),"N",IF(TRIM(G729)&lt;&gt;"","Y",""))</f>
        <v>Y</v>
      </c>
      <c r="K729" t="str">
        <f>IF(G729="Constant","N",IF(J729="Y","Y",""))</f>
        <v>Y</v>
      </c>
    </row>
    <row r="730" spans="2:11" hidden="1" x14ac:dyDescent="0.25">
      <c r="B730" t="s">
        <v>65</v>
      </c>
      <c r="C730" t="s">
        <v>1331</v>
      </c>
      <c r="D730" t="s">
        <v>1332</v>
      </c>
      <c r="E730" t="s">
        <v>400</v>
      </c>
      <c r="F730" t="s">
        <v>428</v>
      </c>
      <c r="G730" t="s">
        <v>429</v>
      </c>
      <c r="H730" t="str">
        <f>IF(G730="Local Date and Hour","Start Time of Interval",IF(OR(G730="Additional Info",G730="ID"),"Attribute", IF(G730="Constant","Constant",IF(OR(G730="Counter",G730="Incremental/Decremental"),"Counter",""))))</f>
        <v>Counter</v>
      </c>
      <c r="I730" t="str">
        <f>VLOOKUP(B730,'3. Data Sources'!$B$4:$E$5002,4,0)</f>
        <v>Y</v>
      </c>
      <c r="J730" t="str">
        <f>IF(OR(G730="Not Map",G730="Sequential"),"N",IF(TRIM(G730)&lt;&gt;"","Y",""))</f>
        <v>Y</v>
      </c>
      <c r="K730" t="str">
        <f>IF(G730="Constant","N",IF(J730="Y","Y",""))</f>
        <v>Y</v>
      </c>
    </row>
    <row r="731" spans="2:11" hidden="1" x14ac:dyDescent="0.25">
      <c r="B731" t="s">
        <v>65</v>
      </c>
      <c r="C731" t="s">
        <v>1333</v>
      </c>
      <c r="D731" t="s">
        <v>1334</v>
      </c>
      <c r="E731" t="s">
        <v>400</v>
      </c>
      <c r="F731" t="s">
        <v>428</v>
      </c>
      <c r="G731" t="s">
        <v>429</v>
      </c>
      <c r="H731" t="str">
        <f>IF(G731="Local Date and Hour","Start Time of Interval",IF(OR(G731="Additional Info",G731="ID"),"Attribute", IF(G731="Constant","Constant",IF(OR(G731="Counter",G731="Incremental/Decremental"),"Counter",""))))</f>
        <v>Counter</v>
      </c>
      <c r="I731" t="str">
        <f>VLOOKUP(B731,'3. Data Sources'!$B$4:$E$5002,4,0)</f>
        <v>Y</v>
      </c>
      <c r="J731" t="str">
        <f>IF(OR(G731="Not Map",G731="Sequential"),"N",IF(TRIM(G731)&lt;&gt;"","Y",""))</f>
        <v>Y</v>
      </c>
      <c r="K731" t="str">
        <f>IF(G731="Constant","N",IF(J731="Y","Y",""))</f>
        <v>Y</v>
      </c>
    </row>
    <row r="732" spans="2:11" hidden="1" x14ac:dyDescent="0.25">
      <c r="B732" t="s">
        <v>65</v>
      </c>
      <c r="C732" t="s">
        <v>1335</v>
      </c>
      <c r="D732" t="s">
        <v>1336</v>
      </c>
      <c r="E732" t="s">
        <v>400</v>
      </c>
      <c r="F732" t="s">
        <v>428</v>
      </c>
      <c r="G732" t="s">
        <v>429</v>
      </c>
      <c r="H732" t="str">
        <f>IF(G732="Local Date and Hour","Start Time of Interval",IF(OR(G732="Additional Info",G732="ID"),"Attribute", IF(G732="Constant","Constant",IF(OR(G732="Counter",G732="Incremental/Decremental"),"Counter",""))))</f>
        <v>Counter</v>
      </c>
      <c r="I732" t="str">
        <f>VLOOKUP(B732,'3. Data Sources'!$B$4:$E$5002,4,0)</f>
        <v>Y</v>
      </c>
      <c r="J732" t="str">
        <f>IF(OR(G732="Not Map",G732="Sequential"),"N",IF(TRIM(G732)&lt;&gt;"","Y",""))</f>
        <v>Y</v>
      </c>
      <c r="K732" t="str">
        <f>IF(G732="Constant","N",IF(J732="Y","Y",""))</f>
        <v>Y</v>
      </c>
    </row>
    <row r="733" spans="2:11" hidden="1" x14ac:dyDescent="0.25">
      <c r="B733" t="s">
        <v>65</v>
      </c>
      <c r="C733" t="s">
        <v>1337</v>
      </c>
      <c r="D733" t="s">
        <v>1338</v>
      </c>
      <c r="E733" t="s">
        <v>400</v>
      </c>
      <c r="F733" t="s">
        <v>428</v>
      </c>
      <c r="G733" t="s">
        <v>429</v>
      </c>
      <c r="H733" t="str">
        <f>IF(G733="Local Date and Hour","Start Time of Interval",IF(OR(G733="Additional Info",G733="ID"),"Attribute", IF(G733="Constant","Constant",IF(OR(G733="Counter",G733="Incremental/Decremental"),"Counter",""))))</f>
        <v>Counter</v>
      </c>
      <c r="I733" t="str">
        <f>VLOOKUP(B733,'3. Data Sources'!$B$4:$E$5002,4,0)</f>
        <v>Y</v>
      </c>
      <c r="J733" t="str">
        <f>IF(OR(G733="Not Map",G733="Sequential"),"N",IF(TRIM(G733)&lt;&gt;"","Y",""))</f>
        <v>Y</v>
      </c>
      <c r="K733" t="str">
        <f>IF(G733="Constant","N",IF(J733="Y","Y",""))</f>
        <v>Y</v>
      </c>
    </row>
    <row r="734" spans="2:11" hidden="1" x14ac:dyDescent="0.25">
      <c r="B734" t="s">
        <v>65</v>
      </c>
      <c r="C734" t="s">
        <v>1339</v>
      </c>
      <c r="D734" t="s">
        <v>1340</v>
      </c>
      <c r="E734" t="s">
        <v>400</v>
      </c>
      <c r="F734" t="s">
        <v>428</v>
      </c>
      <c r="G734" t="s">
        <v>429</v>
      </c>
      <c r="H734" t="str">
        <f>IF(G734="Local Date and Hour","Start Time of Interval",IF(OR(G734="Additional Info",G734="ID"),"Attribute", IF(G734="Constant","Constant",IF(OR(G734="Counter",G734="Incremental/Decremental"),"Counter",""))))</f>
        <v>Counter</v>
      </c>
      <c r="I734" t="str">
        <f>VLOOKUP(B734,'3. Data Sources'!$B$4:$E$5002,4,0)</f>
        <v>Y</v>
      </c>
      <c r="J734" t="str">
        <f>IF(OR(G734="Not Map",G734="Sequential"),"N",IF(TRIM(G734)&lt;&gt;"","Y",""))</f>
        <v>Y</v>
      </c>
      <c r="K734" t="str">
        <f>IF(G734="Constant","N",IF(J734="Y","Y",""))</f>
        <v>Y</v>
      </c>
    </row>
    <row r="735" spans="2:11" hidden="1" x14ac:dyDescent="0.25">
      <c r="B735" t="s">
        <v>65</v>
      </c>
      <c r="C735" t="s">
        <v>1341</v>
      </c>
      <c r="D735" t="s">
        <v>1342</v>
      </c>
      <c r="E735" t="s">
        <v>400</v>
      </c>
      <c r="F735" t="s">
        <v>428</v>
      </c>
      <c r="G735" t="s">
        <v>429</v>
      </c>
      <c r="H735" t="str">
        <f>IF(G735="Local Date and Hour","Start Time of Interval",IF(OR(G735="Additional Info",G735="ID"),"Attribute", IF(G735="Constant","Constant",IF(OR(G735="Counter",G735="Incremental/Decremental"),"Counter",""))))</f>
        <v>Counter</v>
      </c>
      <c r="I735" t="str">
        <f>VLOOKUP(B735,'3. Data Sources'!$B$4:$E$5002,4,0)</f>
        <v>Y</v>
      </c>
      <c r="J735" t="str">
        <f>IF(OR(G735="Not Map",G735="Sequential"),"N",IF(TRIM(G735)&lt;&gt;"","Y",""))</f>
        <v>Y</v>
      </c>
      <c r="K735" t="str">
        <f>IF(G735="Constant","N",IF(J735="Y","Y",""))</f>
        <v>Y</v>
      </c>
    </row>
    <row r="736" spans="2:11" hidden="1" x14ac:dyDescent="0.25">
      <c r="B736" t="s">
        <v>65</v>
      </c>
      <c r="C736" t="s">
        <v>1343</v>
      </c>
      <c r="D736" t="s">
        <v>1344</v>
      </c>
      <c r="E736" t="s">
        <v>400</v>
      </c>
      <c r="F736" t="s">
        <v>428</v>
      </c>
      <c r="G736" t="s">
        <v>429</v>
      </c>
      <c r="H736" t="str">
        <f>IF(G736="Local Date and Hour","Start Time of Interval",IF(OR(G736="Additional Info",G736="ID"),"Attribute", IF(G736="Constant","Constant",IF(OR(G736="Counter",G736="Incremental/Decremental"),"Counter",""))))</f>
        <v>Counter</v>
      </c>
      <c r="I736" t="str">
        <f>VLOOKUP(B736,'3. Data Sources'!$B$4:$E$5002,4,0)</f>
        <v>Y</v>
      </c>
      <c r="J736" t="str">
        <f>IF(OR(G736="Not Map",G736="Sequential"),"N",IF(TRIM(G736)&lt;&gt;"","Y",""))</f>
        <v>Y</v>
      </c>
      <c r="K736" t="str">
        <f>IF(G736="Constant","N",IF(J736="Y","Y",""))</f>
        <v>Y</v>
      </c>
    </row>
    <row r="737" spans="2:11" hidden="1" x14ac:dyDescent="0.25">
      <c r="B737" t="s">
        <v>65</v>
      </c>
      <c r="C737" t="s">
        <v>1345</v>
      </c>
      <c r="D737" t="s">
        <v>1346</v>
      </c>
      <c r="E737" t="s">
        <v>400</v>
      </c>
      <c r="F737" t="s">
        <v>428</v>
      </c>
      <c r="G737" t="s">
        <v>429</v>
      </c>
      <c r="H737" t="str">
        <f>IF(G737="Local Date and Hour","Start Time of Interval",IF(OR(G737="Additional Info",G737="ID"),"Attribute", IF(G737="Constant","Constant",IF(OR(G737="Counter",G737="Incremental/Decremental"),"Counter",""))))</f>
        <v>Counter</v>
      </c>
      <c r="I737" t="str">
        <f>VLOOKUP(B737,'3. Data Sources'!$B$4:$E$5002,4,0)</f>
        <v>Y</v>
      </c>
      <c r="J737" t="str">
        <f>IF(OR(G737="Not Map",G737="Sequential"),"N",IF(TRIM(G737)&lt;&gt;"","Y",""))</f>
        <v>Y</v>
      </c>
      <c r="K737" t="str">
        <f>IF(G737="Constant","N",IF(J737="Y","Y",""))</f>
        <v>Y</v>
      </c>
    </row>
    <row r="738" spans="2:11" hidden="1" x14ac:dyDescent="0.25">
      <c r="B738" t="s">
        <v>65</v>
      </c>
      <c r="C738" t="s">
        <v>1347</v>
      </c>
      <c r="D738" t="s">
        <v>1348</v>
      </c>
      <c r="E738" t="s">
        <v>400</v>
      </c>
      <c r="F738" t="s">
        <v>428</v>
      </c>
      <c r="G738" t="s">
        <v>429</v>
      </c>
      <c r="H738" t="str">
        <f>IF(G738="Local Date and Hour","Start Time of Interval",IF(OR(G738="Additional Info",G738="ID"),"Attribute", IF(G738="Constant","Constant",IF(OR(G738="Counter",G738="Incremental/Decremental"),"Counter",""))))</f>
        <v>Counter</v>
      </c>
      <c r="I738" t="str">
        <f>VLOOKUP(B738,'3. Data Sources'!$B$4:$E$5002,4,0)</f>
        <v>Y</v>
      </c>
      <c r="J738" t="str">
        <f>IF(OR(G738="Not Map",G738="Sequential"),"N",IF(TRIM(G738)&lt;&gt;"","Y",""))</f>
        <v>Y</v>
      </c>
      <c r="K738" t="str">
        <f>IF(G738="Constant","N",IF(J738="Y","Y",""))</f>
        <v>Y</v>
      </c>
    </row>
    <row r="739" spans="2:11" hidden="1" x14ac:dyDescent="0.25">
      <c r="B739" t="s">
        <v>65</v>
      </c>
      <c r="C739" t="s">
        <v>1349</v>
      </c>
      <c r="D739" t="s">
        <v>1350</v>
      </c>
      <c r="E739" t="s">
        <v>400</v>
      </c>
      <c r="F739" t="s">
        <v>428</v>
      </c>
      <c r="G739" t="s">
        <v>429</v>
      </c>
      <c r="H739" t="str">
        <f>IF(G739="Local Date and Hour","Start Time of Interval",IF(OR(G739="Additional Info",G739="ID"),"Attribute", IF(G739="Constant","Constant",IF(OR(G739="Counter",G739="Incremental/Decremental"),"Counter",""))))</f>
        <v>Counter</v>
      </c>
      <c r="I739" t="str">
        <f>VLOOKUP(B739,'3. Data Sources'!$B$4:$E$5002,4,0)</f>
        <v>Y</v>
      </c>
      <c r="J739" t="str">
        <f>IF(OR(G739="Not Map",G739="Sequential"),"N",IF(TRIM(G739)&lt;&gt;"","Y",""))</f>
        <v>Y</v>
      </c>
      <c r="K739" t="str">
        <f>IF(G739="Constant","N",IF(J739="Y","Y",""))</f>
        <v>Y</v>
      </c>
    </row>
    <row r="740" spans="2:11" hidden="1" x14ac:dyDescent="0.25">
      <c r="B740" t="s">
        <v>65</v>
      </c>
      <c r="C740" t="s">
        <v>1351</v>
      </c>
      <c r="D740" t="s">
        <v>1352</v>
      </c>
      <c r="E740" t="s">
        <v>400</v>
      </c>
      <c r="F740" t="s">
        <v>428</v>
      </c>
      <c r="G740" t="s">
        <v>429</v>
      </c>
      <c r="H740" t="str">
        <f>IF(G740="Local Date and Hour","Start Time of Interval",IF(OR(G740="Additional Info",G740="ID"),"Attribute", IF(G740="Constant","Constant",IF(OR(G740="Counter",G740="Incremental/Decremental"),"Counter",""))))</f>
        <v>Counter</v>
      </c>
      <c r="I740" t="str">
        <f>VLOOKUP(B740,'3. Data Sources'!$B$4:$E$5002,4,0)</f>
        <v>Y</v>
      </c>
      <c r="J740" t="str">
        <f>IF(OR(G740="Not Map",G740="Sequential"),"N",IF(TRIM(G740)&lt;&gt;"","Y",""))</f>
        <v>Y</v>
      </c>
      <c r="K740" t="str">
        <f>IF(G740="Constant","N",IF(J740="Y","Y",""))</f>
        <v>Y</v>
      </c>
    </row>
    <row r="741" spans="2:11" hidden="1" x14ac:dyDescent="0.25">
      <c r="B741" t="s">
        <v>65</v>
      </c>
      <c r="C741" t="s">
        <v>1353</v>
      </c>
      <c r="D741" t="s">
        <v>1354</v>
      </c>
      <c r="E741" t="s">
        <v>400</v>
      </c>
      <c r="F741" t="s">
        <v>428</v>
      </c>
      <c r="G741" t="s">
        <v>429</v>
      </c>
      <c r="H741" t="str">
        <f>IF(G741="Local Date and Hour","Start Time of Interval",IF(OR(G741="Additional Info",G741="ID"),"Attribute", IF(G741="Constant","Constant",IF(OR(G741="Counter",G741="Incremental/Decremental"),"Counter",""))))</f>
        <v>Counter</v>
      </c>
      <c r="I741" t="str">
        <f>VLOOKUP(B741,'3. Data Sources'!$B$4:$E$5002,4,0)</f>
        <v>Y</v>
      </c>
      <c r="J741" t="str">
        <f>IF(OR(G741="Not Map",G741="Sequential"),"N",IF(TRIM(G741)&lt;&gt;"","Y",""))</f>
        <v>Y</v>
      </c>
      <c r="K741" t="str">
        <f>IF(G741="Constant","N",IF(J741="Y","Y",""))</f>
        <v>Y</v>
      </c>
    </row>
    <row r="742" spans="2:11" hidden="1" x14ac:dyDescent="0.25">
      <c r="B742" t="s">
        <v>65</v>
      </c>
      <c r="C742" t="s">
        <v>1355</v>
      </c>
      <c r="D742" t="s">
        <v>1356</v>
      </c>
      <c r="E742" t="s">
        <v>400</v>
      </c>
      <c r="F742" t="s">
        <v>428</v>
      </c>
      <c r="G742" t="s">
        <v>429</v>
      </c>
      <c r="H742" t="str">
        <f>IF(G742="Local Date and Hour","Start Time of Interval",IF(OR(G742="Additional Info",G742="ID"),"Attribute", IF(G742="Constant","Constant",IF(OR(G742="Counter",G742="Incremental/Decremental"),"Counter",""))))</f>
        <v>Counter</v>
      </c>
      <c r="I742" t="str">
        <f>VLOOKUP(B742,'3. Data Sources'!$B$4:$E$5002,4,0)</f>
        <v>Y</v>
      </c>
      <c r="J742" t="str">
        <f>IF(OR(G742="Not Map",G742="Sequential"),"N",IF(TRIM(G742)&lt;&gt;"","Y",""))</f>
        <v>Y</v>
      </c>
      <c r="K742" t="str">
        <f>IF(G742="Constant","N",IF(J742="Y","Y",""))</f>
        <v>Y</v>
      </c>
    </row>
    <row r="743" spans="2:11" hidden="1" x14ac:dyDescent="0.25">
      <c r="B743" t="s">
        <v>65</v>
      </c>
      <c r="C743" t="s">
        <v>1357</v>
      </c>
      <c r="D743" t="s">
        <v>1358</v>
      </c>
      <c r="E743" t="s">
        <v>400</v>
      </c>
      <c r="F743" t="s">
        <v>428</v>
      </c>
      <c r="G743" t="s">
        <v>429</v>
      </c>
      <c r="H743" t="str">
        <f>IF(G743="Local Date and Hour","Start Time of Interval",IF(OR(G743="Additional Info",G743="ID"),"Attribute", IF(G743="Constant","Constant",IF(OR(G743="Counter",G743="Incremental/Decremental"),"Counter",""))))</f>
        <v>Counter</v>
      </c>
      <c r="I743" t="str">
        <f>VLOOKUP(B743,'3. Data Sources'!$B$4:$E$5002,4,0)</f>
        <v>Y</v>
      </c>
      <c r="J743" t="str">
        <f>IF(OR(G743="Not Map",G743="Sequential"),"N",IF(TRIM(G743)&lt;&gt;"","Y",""))</f>
        <v>Y</v>
      </c>
      <c r="K743" t="str">
        <f>IF(G743="Constant","N",IF(J743="Y","Y",""))</f>
        <v>Y</v>
      </c>
    </row>
    <row r="744" spans="2:11" hidden="1" x14ac:dyDescent="0.25">
      <c r="B744" t="s">
        <v>65</v>
      </c>
      <c r="C744" t="s">
        <v>1359</v>
      </c>
      <c r="D744" t="s">
        <v>1360</v>
      </c>
      <c r="E744" t="s">
        <v>400</v>
      </c>
      <c r="F744" t="s">
        <v>428</v>
      </c>
      <c r="G744" t="s">
        <v>429</v>
      </c>
      <c r="H744" t="str">
        <f>IF(G744="Local Date and Hour","Start Time of Interval",IF(OR(G744="Additional Info",G744="ID"),"Attribute", IF(G744="Constant","Constant",IF(OR(G744="Counter",G744="Incremental/Decremental"),"Counter",""))))</f>
        <v>Counter</v>
      </c>
      <c r="I744" t="str">
        <f>VLOOKUP(B744,'3. Data Sources'!$B$4:$E$5002,4,0)</f>
        <v>Y</v>
      </c>
      <c r="J744" t="str">
        <f>IF(OR(G744="Not Map",G744="Sequential"),"N",IF(TRIM(G744)&lt;&gt;"","Y",""))</f>
        <v>Y</v>
      </c>
      <c r="K744" t="str">
        <f>IF(G744="Constant","N",IF(J744="Y","Y",""))</f>
        <v>Y</v>
      </c>
    </row>
    <row r="745" spans="2:11" hidden="1" x14ac:dyDescent="0.25">
      <c r="B745" t="s">
        <v>65</v>
      </c>
      <c r="C745" t="s">
        <v>1361</v>
      </c>
      <c r="D745" t="s">
        <v>1362</v>
      </c>
      <c r="E745" t="s">
        <v>400</v>
      </c>
      <c r="F745" t="s">
        <v>428</v>
      </c>
      <c r="G745" t="s">
        <v>429</v>
      </c>
      <c r="H745" t="str">
        <f>IF(G745="Local Date and Hour","Start Time of Interval",IF(OR(G745="Additional Info",G745="ID"),"Attribute", IF(G745="Constant","Constant",IF(OR(G745="Counter",G745="Incremental/Decremental"),"Counter",""))))</f>
        <v>Counter</v>
      </c>
      <c r="I745" t="str">
        <f>VLOOKUP(B745,'3. Data Sources'!$B$4:$E$5002,4,0)</f>
        <v>Y</v>
      </c>
      <c r="J745" t="str">
        <f>IF(OR(G745="Not Map",G745="Sequential"),"N",IF(TRIM(G745)&lt;&gt;"","Y",""))</f>
        <v>Y</v>
      </c>
      <c r="K745" t="str">
        <f>IF(G745="Constant","N",IF(J745="Y","Y",""))</f>
        <v>Y</v>
      </c>
    </row>
    <row r="746" spans="2:11" hidden="1" x14ac:dyDescent="0.25">
      <c r="B746" t="s">
        <v>65</v>
      </c>
      <c r="C746" t="s">
        <v>1363</v>
      </c>
      <c r="D746" t="s">
        <v>1364</v>
      </c>
      <c r="E746" t="s">
        <v>400</v>
      </c>
      <c r="F746" t="s">
        <v>428</v>
      </c>
      <c r="G746" t="s">
        <v>429</v>
      </c>
      <c r="H746" t="str">
        <f>IF(G746="Local Date and Hour","Start Time of Interval",IF(OR(G746="Additional Info",G746="ID"),"Attribute", IF(G746="Constant","Constant",IF(OR(G746="Counter",G746="Incremental/Decremental"),"Counter",""))))</f>
        <v>Counter</v>
      </c>
      <c r="I746" t="str">
        <f>VLOOKUP(B746,'3. Data Sources'!$B$4:$E$5002,4,0)</f>
        <v>Y</v>
      </c>
      <c r="J746" t="str">
        <f>IF(OR(G746="Not Map",G746="Sequential"),"N",IF(TRIM(G746)&lt;&gt;"","Y",""))</f>
        <v>Y</v>
      </c>
      <c r="K746" t="str">
        <f>IF(G746="Constant","N",IF(J746="Y","Y",""))</f>
        <v>Y</v>
      </c>
    </row>
    <row r="747" spans="2:11" hidden="1" x14ac:dyDescent="0.25">
      <c r="B747" t="s">
        <v>65</v>
      </c>
      <c r="C747" t="s">
        <v>1365</v>
      </c>
      <c r="D747" t="s">
        <v>1366</v>
      </c>
      <c r="E747" t="s">
        <v>400</v>
      </c>
      <c r="F747" t="s">
        <v>428</v>
      </c>
      <c r="G747" t="s">
        <v>429</v>
      </c>
      <c r="H747" t="str">
        <f>IF(G747="Local Date and Hour","Start Time of Interval",IF(OR(G747="Additional Info",G747="ID"),"Attribute", IF(G747="Constant","Constant",IF(OR(G747="Counter",G747="Incremental/Decremental"),"Counter",""))))</f>
        <v>Counter</v>
      </c>
      <c r="I747" t="str">
        <f>VLOOKUP(B747,'3. Data Sources'!$B$4:$E$5002,4,0)</f>
        <v>Y</v>
      </c>
      <c r="J747" t="str">
        <f>IF(OR(G747="Not Map",G747="Sequential"),"N",IF(TRIM(G747)&lt;&gt;"","Y",""))</f>
        <v>Y</v>
      </c>
      <c r="K747" t="str">
        <f>IF(G747="Constant","N",IF(J747="Y","Y",""))</f>
        <v>Y</v>
      </c>
    </row>
    <row r="748" spans="2:11" hidden="1" x14ac:dyDescent="0.25">
      <c r="B748" t="s">
        <v>65</v>
      </c>
      <c r="C748" t="s">
        <v>1367</v>
      </c>
      <c r="D748" t="s">
        <v>1368</v>
      </c>
      <c r="E748" t="s">
        <v>400</v>
      </c>
      <c r="F748" t="s">
        <v>428</v>
      </c>
      <c r="G748" t="s">
        <v>429</v>
      </c>
      <c r="H748" t="str">
        <f>IF(G748="Local Date and Hour","Start Time of Interval",IF(OR(G748="Additional Info",G748="ID"),"Attribute", IF(G748="Constant","Constant",IF(OR(G748="Counter",G748="Incremental/Decremental"),"Counter",""))))</f>
        <v>Counter</v>
      </c>
      <c r="I748" t="str">
        <f>VLOOKUP(B748,'3. Data Sources'!$B$4:$E$5002,4,0)</f>
        <v>Y</v>
      </c>
      <c r="J748" t="str">
        <f>IF(OR(G748="Not Map",G748="Sequential"),"N",IF(TRIM(G748)&lt;&gt;"","Y",""))</f>
        <v>Y</v>
      </c>
      <c r="K748" t="str">
        <f>IF(G748="Constant","N",IF(J748="Y","Y",""))</f>
        <v>Y</v>
      </c>
    </row>
    <row r="749" spans="2:11" hidden="1" x14ac:dyDescent="0.25">
      <c r="B749" t="s">
        <v>65</v>
      </c>
      <c r="C749" t="s">
        <v>1369</v>
      </c>
      <c r="D749" t="s">
        <v>1370</v>
      </c>
      <c r="E749" t="s">
        <v>400</v>
      </c>
      <c r="F749" t="s">
        <v>428</v>
      </c>
      <c r="G749" t="s">
        <v>429</v>
      </c>
      <c r="H749" t="str">
        <f>IF(G749="Local Date and Hour","Start Time of Interval",IF(OR(G749="Additional Info",G749="ID"),"Attribute", IF(G749="Constant","Constant",IF(OR(G749="Counter",G749="Incremental/Decremental"),"Counter",""))))</f>
        <v>Counter</v>
      </c>
      <c r="I749" t="str">
        <f>VLOOKUP(B749,'3. Data Sources'!$B$4:$E$5002,4,0)</f>
        <v>Y</v>
      </c>
      <c r="J749" t="str">
        <f>IF(OR(G749="Not Map",G749="Sequential"),"N",IF(TRIM(G749)&lt;&gt;"","Y",""))</f>
        <v>Y</v>
      </c>
      <c r="K749" t="str">
        <f>IF(G749="Constant","N",IF(J749="Y","Y",""))</f>
        <v>Y</v>
      </c>
    </row>
    <row r="750" spans="2:11" hidden="1" x14ac:dyDescent="0.25">
      <c r="B750" t="s">
        <v>65</v>
      </c>
      <c r="C750" t="s">
        <v>1371</v>
      </c>
      <c r="D750" t="s">
        <v>1372</v>
      </c>
      <c r="E750" t="s">
        <v>400</v>
      </c>
      <c r="F750" t="s">
        <v>428</v>
      </c>
      <c r="G750" t="s">
        <v>429</v>
      </c>
      <c r="H750" t="str">
        <f>IF(G750="Local Date and Hour","Start Time of Interval",IF(OR(G750="Additional Info",G750="ID"),"Attribute", IF(G750="Constant","Constant",IF(OR(G750="Counter",G750="Incremental/Decremental"),"Counter",""))))</f>
        <v>Counter</v>
      </c>
      <c r="I750" t="str">
        <f>VLOOKUP(B750,'3. Data Sources'!$B$4:$E$5002,4,0)</f>
        <v>Y</v>
      </c>
      <c r="J750" t="str">
        <f>IF(OR(G750="Not Map",G750="Sequential"),"N",IF(TRIM(G750)&lt;&gt;"","Y",""))</f>
        <v>Y</v>
      </c>
      <c r="K750" t="str">
        <f>IF(G750="Constant","N",IF(J750="Y","Y",""))</f>
        <v>Y</v>
      </c>
    </row>
    <row r="751" spans="2:11" hidden="1" x14ac:dyDescent="0.25">
      <c r="B751" t="s">
        <v>65</v>
      </c>
      <c r="C751" t="s">
        <v>1373</v>
      </c>
      <c r="D751" t="s">
        <v>1374</v>
      </c>
      <c r="E751" t="s">
        <v>400</v>
      </c>
      <c r="F751" t="s">
        <v>428</v>
      </c>
      <c r="G751" t="s">
        <v>429</v>
      </c>
      <c r="H751" t="str">
        <f>IF(G751="Local Date and Hour","Start Time of Interval",IF(OR(G751="Additional Info",G751="ID"),"Attribute", IF(G751="Constant","Constant",IF(OR(G751="Counter",G751="Incremental/Decremental"),"Counter",""))))</f>
        <v>Counter</v>
      </c>
      <c r="I751" t="str">
        <f>VLOOKUP(B751,'3. Data Sources'!$B$4:$E$5002,4,0)</f>
        <v>Y</v>
      </c>
      <c r="J751" t="str">
        <f>IF(OR(G751="Not Map",G751="Sequential"),"N",IF(TRIM(G751)&lt;&gt;"","Y",""))</f>
        <v>Y</v>
      </c>
      <c r="K751" t="str">
        <f>IF(G751="Constant","N",IF(J751="Y","Y",""))</f>
        <v>Y</v>
      </c>
    </row>
    <row r="752" spans="2:11" hidden="1" x14ac:dyDescent="0.25">
      <c r="B752" t="s">
        <v>65</v>
      </c>
      <c r="C752" t="s">
        <v>1375</v>
      </c>
      <c r="D752" t="s">
        <v>1376</v>
      </c>
      <c r="E752" t="s">
        <v>400</v>
      </c>
      <c r="F752" t="s">
        <v>428</v>
      </c>
      <c r="G752" t="s">
        <v>429</v>
      </c>
      <c r="H752" t="str">
        <f>IF(G752="Local Date and Hour","Start Time of Interval",IF(OR(G752="Additional Info",G752="ID"),"Attribute", IF(G752="Constant","Constant",IF(OR(G752="Counter",G752="Incremental/Decremental"),"Counter",""))))</f>
        <v>Counter</v>
      </c>
      <c r="I752" t="str">
        <f>VLOOKUP(B752,'3. Data Sources'!$B$4:$E$5002,4,0)</f>
        <v>Y</v>
      </c>
      <c r="J752" t="str">
        <f>IF(OR(G752="Not Map",G752="Sequential"),"N",IF(TRIM(G752)&lt;&gt;"","Y",""))</f>
        <v>Y</v>
      </c>
      <c r="K752" t="str">
        <f>IF(G752="Constant","N",IF(J752="Y","Y",""))</f>
        <v>Y</v>
      </c>
    </row>
    <row r="753" spans="2:11" hidden="1" x14ac:dyDescent="0.25">
      <c r="B753" t="s">
        <v>65</v>
      </c>
      <c r="C753" t="s">
        <v>1377</v>
      </c>
      <c r="D753" t="s">
        <v>1378</v>
      </c>
      <c r="E753" t="s">
        <v>400</v>
      </c>
      <c r="F753" t="s">
        <v>428</v>
      </c>
      <c r="G753" t="s">
        <v>429</v>
      </c>
      <c r="H753" t="str">
        <f>IF(G753="Local Date and Hour","Start Time of Interval",IF(OR(G753="Additional Info",G753="ID"),"Attribute", IF(G753="Constant","Constant",IF(OR(G753="Counter",G753="Incremental/Decremental"),"Counter",""))))</f>
        <v>Counter</v>
      </c>
      <c r="I753" t="str">
        <f>VLOOKUP(B753,'3. Data Sources'!$B$4:$E$5002,4,0)</f>
        <v>Y</v>
      </c>
      <c r="J753" t="str">
        <f>IF(OR(G753="Not Map",G753="Sequential"),"N",IF(TRIM(G753)&lt;&gt;"","Y",""))</f>
        <v>Y</v>
      </c>
      <c r="K753" t="str">
        <f>IF(G753="Constant","N",IF(J753="Y","Y",""))</f>
        <v>Y</v>
      </c>
    </row>
    <row r="754" spans="2:11" hidden="1" x14ac:dyDescent="0.25">
      <c r="B754" t="s">
        <v>65</v>
      </c>
      <c r="C754" t="s">
        <v>1379</v>
      </c>
      <c r="D754" t="s">
        <v>1380</v>
      </c>
      <c r="E754" t="s">
        <v>400</v>
      </c>
      <c r="F754" t="s">
        <v>428</v>
      </c>
      <c r="G754" t="s">
        <v>429</v>
      </c>
      <c r="H754" t="str">
        <f>IF(G754="Local Date and Hour","Start Time of Interval",IF(OR(G754="Additional Info",G754="ID"),"Attribute", IF(G754="Constant","Constant",IF(OR(G754="Counter",G754="Incremental/Decremental"),"Counter",""))))</f>
        <v>Counter</v>
      </c>
      <c r="I754" t="str">
        <f>VLOOKUP(B754,'3. Data Sources'!$B$4:$E$5002,4,0)</f>
        <v>Y</v>
      </c>
      <c r="J754" t="str">
        <f>IF(OR(G754="Not Map",G754="Sequential"),"N",IF(TRIM(G754)&lt;&gt;"","Y",""))</f>
        <v>Y</v>
      </c>
      <c r="K754" t="str">
        <f>IF(G754="Constant","N",IF(J754="Y","Y",""))</f>
        <v>Y</v>
      </c>
    </row>
    <row r="755" spans="2:11" hidden="1" x14ac:dyDescent="0.25">
      <c r="B755" t="s">
        <v>65</v>
      </c>
      <c r="C755" t="s">
        <v>1381</v>
      </c>
      <c r="D755" t="s">
        <v>1382</v>
      </c>
      <c r="E755" t="s">
        <v>400</v>
      </c>
      <c r="F755" t="s">
        <v>428</v>
      </c>
      <c r="G755" t="s">
        <v>429</v>
      </c>
      <c r="H755" t="str">
        <f>IF(G755="Local Date and Hour","Start Time of Interval",IF(OR(G755="Additional Info",G755="ID"),"Attribute", IF(G755="Constant","Constant",IF(OR(G755="Counter",G755="Incremental/Decremental"),"Counter",""))))</f>
        <v>Counter</v>
      </c>
      <c r="I755" t="str">
        <f>VLOOKUP(B755,'3. Data Sources'!$B$4:$E$5002,4,0)</f>
        <v>Y</v>
      </c>
      <c r="J755" t="str">
        <f>IF(OR(G755="Not Map",G755="Sequential"),"N",IF(TRIM(G755)&lt;&gt;"","Y",""))</f>
        <v>Y</v>
      </c>
      <c r="K755" t="str">
        <f>IF(G755="Constant","N",IF(J755="Y","Y",""))</f>
        <v>Y</v>
      </c>
    </row>
    <row r="756" spans="2:11" hidden="1" x14ac:dyDescent="0.25">
      <c r="B756" t="s">
        <v>65</v>
      </c>
      <c r="C756" t="s">
        <v>1383</v>
      </c>
      <c r="D756" t="s">
        <v>1384</v>
      </c>
      <c r="E756" t="s">
        <v>400</v>
      </c>
      <c r="F756" t="s">
        <v>428</v>
      </c>
      <c r="G756" t="s">
        <v>429</v>
      </c>
      <c r="H756" t="str">
        <f>IF(G756="Local Date and Hour","Start Time of Interval",IF(OR(G756="Additional Info",G756="ID"),"Attribute", IF(G756="Constant","Constant",IF(OR(G756="Counter",G756="Incremental/Decremental"),"Counter",""))))</f>
        <v>Counter</v>
      </c>
      <c r="I756" t="str">
        <f>VLOOKUP(B756,'3. Data Sources'!$B$4:$E$5002,4,0)</f>
        <v>Y</v>
      </c>
      <c r="J756" t="str">
        <f>IF(OR(G756="Not Map",G756="Sequential"),"N",IF(TRIM(G756)&lt;&gt;"","Y",""))</f>
        <v>Y</v>
      </c>
      <c r="K756" t="str">
        <f>IF(G756="Constant","N",IF(J756="Y","Y",""))</f>
        <v>Y</v>
      </c>
    </row>
    <row r="757" spans="2:11" hidden="1" x14ac:dyDescent="0.25">
      <c r="B757" t="s">
        <v>65</v>
      </c>
      <c r="C757" t="s">
        <v>1385</v>
      </c>
      <c r="D757" t="s">
        <v>1386</v>
      </c>
      <c r="E757" t="s">
        <v>400</v>
      </c>
      <c r="F757" t="s">
        <v>428</v>
      </c>
      <c r="G757" t="s">
        <v>429</v>
      </c>
      <c r="H757" t="str">
        <f>IF(G757="Local Date and Hour","Start Time of Interval",IF(OR(G757="Additional Info",G757="ID"),"Attribute", IF(G757="Constant","Constant",IF(OR(G757="Counter",G757="Incremental/Decremental"),"Counter",""))))</f>
        <v>Counter</v>
      </c>
      <c r="I757" t="str">
        <f>VLOOKUP(B757,'3. Data Sources'!$B$4:$E$5002,4,0)</f>
        <v>Y</v>
      </c>
      <c r="J757" t="str">
        <f>IF(OR(G757="Not Map",G757="Sequential"),"N",IF(TRIM(G757)&lt;&gt;"","Y",""))</f>
        <v>Y</v>
      </c>
      <c r="K757" t="str">
        <f>IF(G757="Constant","N",IF(J757="Y","Y",""))</f>
        <v>Y</v>
      </c>
    </row>
    <row r="758" spans="2:11" hidden="1" x14ac:dyDescent="0.25">
      <c r="B758" t="s">
        <v>65</v>
      </c>
      <c r="C758" t="s">
        <v>1387</v>
      </c>
      <c r="D758" t="s">
        <v>1388</v>
      </c>
      <c r="E758" t="s">
        <v>400</v>
      </c>
      <c r="F758" t="s">
        <v>428</v>
      </c>
      <c r="G758" t="s">
        <v>429</v>
      </c>
      <c r="H758" t="str">
        <f>IF(G758="Local Date and Hour","Start Time of Interval",IF(OR(G758="Additional Info",G758="ID"),"Attribute", IF(G758="Constant","Constant",IF(OR(G758="Counter",G758="Incremental/Decremental"),"Counter",""))))</f>
        <v>Counter</v>
      </c>
      <c r="I758" t="str">
        <f>VLOOKUP(B758,'3. Data Sources'!$B$4:$E$5002,4,0)</f>
        <v>Y</v>
      </c>
      <c r="J758" t="str">
        <f>IF(OR(G758="Not Map",G758="Sequential"),"N",IF(TRIM(G758)&lt;&gt;"","Y",""))</f>
        <v>Y</v>
      </c>
      <c r="K758" t="str">
        <f>IF(G758="Constant","N",IF(J758="Y","Y",""))</f>
        <v>Y</v>
      </c>
    </row>
    <row r="759" spans="2:11" hidden="1" x14ac:dyDescent="0.25">
      <c r="B759" t="s">
        <v>65</v>
      </c>
      <c r="C759" t="s">
        <v>1389</v>
      </c>
      <c r="D759" t="s">
        <v>1390</v>
      </c>
      <c r="E759" t="s">
        <v>400</v>
      </c>
      <c r="F759" t="s">
        <v>428</v>
      </c>
      <c r="G759" t="s">
        <v>429</v>
      </c>
      <c r="H759" t="str">
        <f>IF(G759="Local Date and Hour","Start Time of Interval",IF(OR(G759="Additional Info",G759="ID"),"Attribute", IF(G759="Constant","Constant",IF(OR(G759="Counter",G759="Incremental/Decremental"),"Counter",""))))</f>
        <v>Counter</v>
      </c>
      <c r="I759" t="str">
        <f>VLOOKUP(B759,'3. Data Sources'!$B$4:$E$5002,4,0)</f>
        <v>Y</v>
      </c>
      <c r="J759" t="str">
        <f>IF(OR(G759="Not Map",G759="Sequential"),"N",IF(TRIM(G759)&lt;&gt;"","Y",""))</f>
        <v>Y</v>
      </c>
      <c r="K759" t="str">
        <f>IF(G759="Constant","N",IF(J759="Y","Y",""))</f>
        <v>Y</v>
      </c>
    </row>
    <row r="760" spans="2:11" hidden="1" x14ac:dyDescent="0.25">
      <c r="B760" t="s">
        <v>65</v>
      </c>
      <c r="C760" t="s">
        <v>1391</v>
      </c>
      <c r="D760" t="s">
        <v>1392</v>
      </c>
      <c r="E760" t="s">
        <v>400</v>
      </c>
      <c r="F760" t="s">
        <v>428</v>
      </c>
      <c r="G760" t="s">
        <v>429</v>
      </c>
      <c r="H760" t="str">
        <f>IF(G760="Local Date and Hour","Start Time of Interval",IF(OR(G760="Additional Info",G760="ID"),"Attribute", IF(G760="Constant","Constant",IF(OR(G760="Counter",G760="Incremental/Decremental"),"Counter",""))))</f>
        <v>Counter</v>
      </c>
      <c r="I760" t="str">
        <f>VLOOKUP(B760,'3. Data Sources'!$B$4:$E$5002,4,0)</f>
        <v>Y</v>
      </c>
      <c r="J760" t="str">
        <f>IF(OR(G760="Not Map",G760="Sequential"),"N",IF(TRIM(G760)&lt;&gt;"","Y",""))</f>
        <v>Y</v>
      </c>
      <c r="K760" t="str">
        <f>IF(G760="Constant","N",IF(J760="Y","Y",""))</f>
        <v>Y</v>
      </c>
    </row>
    <row r="761" spans="2:11" hidden="1" x14ac:dyDescent="0.25">
      <c r="B761" t="s">
        <v>65</v>
      </c>
      <c r="C761" t="s">
        <v>1393</v>
      </c>
      <c r="D761" t="s">
        <v>1394</v>
      </c>
      <c r="E761" t="s">
        <v>400</v>
      </c>
      <c r="F761" t="s">
        <v>428</v>
      </c>
      <c r="G761" t="s">
        <v>429</v>
      </c>
      <c r="H761" t="str">
        <f>IF(G761="Local Date and Hour","Start Time of Interval",IF(OR(G761="Additional Info",G761="ID"),"Attribute", IF(G761="Constant","Constant",IF(OR(G761="Counter",G761="Incremental/Decremental"),"Counter",""))))</f>
        <v>Counter</v>
      </c>
      <c r="I761" t="str">
        <f>VLOOKUP(B761,'3. Data Sources'!$B$4:$E$5002,4,0)</f>
        <v>Y</v>
      </c>
      <c r="J761" t="str">
        <f>IF(OR(G761="Not Map",G761="Sequential"),"N",IF(TRIM(G761)&lt;&gt;"","Y",""))</f>
        <v>Y</v>
      </c>
      <c r="K761" t="str">
        <f>IF(G761="Constant","N",IF(J761="Y","Y",""))</f>
        <v>Y</v>
      </c>
    </row>
    <row r="762" spans="2:11" hidden="1" x14ac:dyDescent="0.25">
      <c r="B762" t="s">
        <v>65</v>
      </c>
      <c r="C762" t="s">
        <v>1395</v>
      </c>
      <c r="D762" t="s">
        <v>1396</v>
      </c>
      <c r="E762" t="s">
        <v>400</v>
      </c>
      <c r="F762" t="s">
        <v>428</v>
      </c>
      <c r="G762" t="s">
        <v>429</v>
      </c>
      <c r="H762" t="str">
        <f>IF(G762="Local Date and Hour","Start Time of Interval",IF(OR(G762="Additional Info",G762="ID"),"Attribute", IF(G762="Constant","Constant",IF(OR(G762="Counter",G762="Incremental/Decremental"),"Counter",""))))</f>
        <v>Counter</v>
      </c>
      <c r="I762" t="str">
        <f>VLOOKUP(B762,'3. Data Sources'!$B$4:$E$5002,4,0)</f>
        <v>Y</v>
      </c>
      <c r="J762" t="str">
        <f>IF(OR(G762="Not Map",G762="Sequential"),"N",IF(TRIM(G762)&lt;&gt;"","Y",""))</f>
        <v>Y</v>
      </c>
      <c r="K762" t="str">
        <f>IF(G762="Constant","N",IF(J762="Y","Y",""))</f>
        <v>Y</v>
      </c>
    </row>
    <row r="763" spans="2:11" hidden="1" x14ac:dyDescent="0.25">
      <c r="B763" t="s">
        <v>65</v>
      </c>
      <c r="C763" t="s">
        <v>1397</v>
      </c>
      <c r="D763" t="s">
        <v>1398</v>
      </c>
      <c r="E763" t="s">
        <v>400</v>
      </c>
      <c r="F763" t="s">
        <v>428</v>
      </c>
      <c r="G763" t="s">
        <v>429</v>
      </c>
      <c r="H763" t="str">
        <f>IF(G763="Local Date and Hour","Start Time of Interval",IF(OR(G763="Additional Info",G763="ID"),"Attribute", IF(G763="Constant","Constant",IF(OR(G763="Counter",G763="Incremental/Decremental"),"Counter",""))))</f>
        <v>Counter</v>
      </c>
      <c r="I763" t="str">
        <f>VLOOKUP(B763,'3. Data Sources'!$B$4:$E$5002,4,0)</f>
        <v>Y</v>
      </c>
      <c r="J763" t="str">
        <f>IF(OR(G763="Not Map",G763="Sequential"),"N",IF(TRIM(G763)&lt;&gt;"","Y",""))</f>
        <v>Y</v>
      </c>
      <c r="K763" t="str">
        <f>IF(G763="Constant","N",IF(J763="Y","Y",""))</f>
        <v>Y</v>
      </c>
    </row>
    <row r="764" spans="2:11" hidden="1" x14ac:dyDescent="0.25">
      <c r="B764" t="s">
        <v>65</v>
      </c>
      <c r="C764" t="s">
        <v>1399</v>
      </c>
      <c r="D764" t="s">
        <v>1400</v>
      </c>
      <c r="E764" t="s">
        <v>400</v>
      </c>
      <c r="F764" t="s">
        <v>428</v>
      </c>
      <c r="G764" t="s">
        <v>429</v>
      </c>
      <c r="H764" t="str">
        <f>IF(G764="Local Date and Hour","Start Time of Interval",IF(OR(G764="Additional Info",G764="ID"),"Attribute", IF(G764="Constant","Constant",IF(OR(G764="Counter",G764="Incremental/Decremental"),"Counter",""))))</f>
        <v>Counter</v>
      </c>
      <c r="I764" t="str">
        <f>VLOOKUP(B764,'3. Data Sources'!$B$4:$E$5002,4,0)</f>
        <v>Y</v>
      </c>
      <c r="J764" t="str">
        <f>IF(OR(G764="Not Map",G764="Sequential"),"N",IF(TRIM(G764)&lt;&gt;"","Y",""))</f>
        <v>Y</v>
      </c>
      <c r="K764" t="str">
        <f>IF(G764="Constant","N",IF(J764="Y","Y",""))</f>
        <v>Y</v>
      </c>
    </row>
    <row r="765" spans="2:11" hidden="1" x14ac:dyDescent="0.25">
      <c r="B765" t="s">
        <v>65</v>
      </c>
      <c r="C765" t="s">
        <v>1401</v>
      </c>
      <c r="D765" t="s">
        <v>1402</v>
      </c>
      <c r="E765" t="s">
        <v>400</v>
      </c>
      <c r="F765" t="s">
        <v>428</v>
      </c>
      <c r="G765" t="s">
        <v>429</v>
      </c>
      <c r="H765" t="str">
        <f>IF(G765="Local Date and Hour","Start Time of Interval",IF(OR(G765="Additional Info",G765="ID"),"Attribute", IF(G765="Constant","Constant",IF(OR(G765="Counter",G765="Incremental/Decremental"),"Counter",""))))</f>
        <v>Counter</v>
      </c>
      <c r="I765" t="str">
        <f>VLOOKUP(B765,'3. Data Sources'!$B$4:$E$5002,4,0)</f>
        <v>Y</v>
      </c>
      <c r="J765" t="str">
        <f>IF(OR(G765="Not Map",G765="Sequential"),"N",IF(TRIM(G765)&lt;&gt;"","Y",""))</f>
        <v>Y</v>
      </c>
      <c r="K765" t="str">
        <f>IF(G765="Constant","N",IF(J765="Y","Y",""))</f>
        <v>Y</v>
      </c>
    </row>
    <row r="766" spans="2:11" hidden="1" x14ac:dyDescent="0.25">
      <c r="B766" t="s">
        <v>65</v>
      </c>
      <c r="C766" t="s">
        <v>1403</v>
      </c>
      <c r="D766" t="s">
        <v>1404</v>
      </c>
      <c r="E766" t="s">
        <v>400</v>
      </c>
      <c r="F766" t="s">
        <v>428</v>
      </c>
      <c r="G766" t="s">
        <v>429</v>
      </c>
      <c r="H766" t="str">
        <f>IF(G766="Local Date and Hour","Start Time of Interval",IF(OR(G766="Additional Info",G766="ID"),"Attribute", IF(G766="Constant","Constant",IF(OR(G766="Counter",G766="Incremental/Decremental"),"Counter",""))))</f>
        <v>Counter</v>
      </c>
      <c r="I766" t="str">
        <f>VLOOKUP(B766,'3. Data Sources'!$B$4:$E$5002,4,0)</f>
        <v>Y</v>
      </c>
      <c r="J766" t="str">
        <f>IF(OR(G766="Not Map",G766="Sequential"),"N",IF(TRIM(G766)&lt;&gt;"","Y",""))</f>
        <v>Y</v>
      </c>
      <c r="K766" t="str">
        <f>IF(G766="Constant","N",IF(J766="Y","Y",""))</f>
        <v>Y</v>
      </c>
    </row>
    <row r="767" spans="2:11" hidden="1" x14ac:dyDescent="0.25">
      <c r="B767" t="s">
        <v>65</v>
      </c>
      <c r="C767" t="s">
        <v>1405</v>
      </c>
      <c r="D767" t="s">
        <v>1406</v>
      </c>
      <c r="E767" t="s">
        <v>400</v>
      </c>
      <c r="F767" t="s">
        <v>428</v>
      </c>
      <c r="G767" t="s">
        <v>429</v>
      </c>
      <c r="H767" t="str">
        <f>IF(G767="Local Date and Hour","Start Time of Interval",IF(OR(G767="Additional Info",G767="ID"),"Attribute", IF(G767="Constant","Constant",IF(OR(G767="Counter",G767="Incremental/Decremental"),"Counter",""))))</f>
        <v>Counter</v>
      </c>
      <c r="I767" t="str">
        <f>VLOOKUP(B767,'3. Data Sources'!$B$4:$E$5002,4,0)</f>
        <v>Y</v>
      </c>
      <c r="J767" t="str">
        <f>IF(OR(G767="Not Map",G767="Sequential"),"N",IF(TRIM(G767)&lt;&gt;"","Y",""))</f>
        <v>Y</v>
      </c>
      <c r="K767" t="str">
        <f>IF(G767="Constant","N",IF(J767="Y","Y",""))</f>
        <v>Y</v>
      </c>
    </row>
    <row r="768" spans="2:11" hidden="1" x14ac:dyDescent="0.25">
      <c r="B768" t="s">
        <v>65</v>
      </c>
      <c r="C768" t="s">
        <v>1407</v>
      </c>
      <c r="D768" t="s">
        <v>1408</v>
      </c>
      <c r="E768" t="s">
        <v>400</v>
      </c>
      <c r="F768" t="s">
        <v>428</v>
      </c>
      <c r="G768" t="s">
        <v>429</v>
      </c>
      <c r="H768" t="str">
        <f>IF(G768="Local Date and Hour","Start Time of Interval",IF(OR(G768="Additional Info",G768="ID"),"Attribute", IF(G768="Constant","Constant",IF(OR(G768="Counter",G768="Incremental/Decremental"),"Counter",""))))</f>
        <v>Counter</v>
      </c>
      <c r="I768" t="str">
        <f>VLOOKUP(B768,'3. Data Sources'!$B$4:$E$5002,4,0)</f>
        <v>Y</v>
      </c>
      <c r="J768" t="str">
        <f>IF(OR(G768="Not Map",G768="Sequential"),"N",IF(TRIM(G768)&lt;&gt;"","Y",""))</f>
        <v>Y</v>
      </c>
      <c r="K768" t="str">
        <f>IF(G768="Constant","N",IF(J768="Y","Y",""))</f>
        <v>Y</v>
      </c>
    </row>
    <row r="769" spans="2:11" hidden="1" x14ac:dyDescent="0.25">
      <c r="B769" t="s">
        <v>65</v>
      </c>
      <c r="C769" t="s">
        <v>1409</v>
      </c>
      <c r="D769" t="s">
        <v>1410</v>
      </c>
      <c r="E769" t="s">
        <v>400</v>
      </c>
      <c r="F769" t="s">
        <v>428</v>
      </c>
      <c r="G769" t="s">
        <v>429</v>
      </c>
      <c r="H769" t="str">
        <f>IF(G769="Local Date and Hour","Start Time of Interval",IF(OR(G769="Additional Info",G769="ID"),"Attribute", IF(G769="Constant","Constant",IF(OR(G769="Counter",G769="Incremental/Decremental"),"Counter",""))))</f>
        <v>Counter</v>
      </c>
      <c r="I769" t="str">
        <f>VLOOKUP(B769,'3. Data Sources'!$B$4:$E$5002,4,0)</f>
        <v>Y</v>
      </c>
      <c r="J769" t="str">
        <f>IF(OR(G769="Not Map",G769="Sequential"),"N",IF(TRIM(G769)&lt;&gt;"","Y",""))</f>
        <v>Y</v>
      </c>
      <c r="K769" t="str">
        <f>IF(G769="Constant","N",IF(J769="Y","Y",""))</f>
        <v>Y</v>
      </c>
    </row>
    <row r="770" spans="2:11" hidden="1" x14ac:dyDescent="0.25">
      <c r="B770" t="s">
        <v>65</v>
      </c>
      <c r="C770" t="s">
        <v>1411</v>
      </c>
      <c r="D770" t="s">
        <v>1412</v>
      </c>
      <c r="E770" t="s">
        <v>400</v>
      </c>
      <c r="F770" t="s">
        <v>428</v>
      </c>
      <c r="G770" t="s">
        <v>429</v>
      </c>
      <c r="H770" t="str">
        <f>IF(G770="Local Date and Hour","Start Time of Interval",IF(OR(G770="Additional Info",G770="ID"),"Attribute", IF(G770="Constant","Constant",IF(OR(G770="Counter",G770="Incremental/Decremental"),"Counter",""))))</f>
        <v>Counter</v>
      </c>
      <c r="I770" t="str">
        <f>VLOOKUP(B770,'3. Data Sources'!$B$4:$E$5002,4,0)</f>
        <v>Y</v>
      </c>
      <c r="J770" t="str">
        <f>IF(OR(G770="Not Map",G770="Sequential"),"N",IF(TRIM(G770)&lt;&gt;"","Y",""))</f>
        <v>Y</v>
      </c>
      <c r="K770" t="str">
        <f>IF(G770="Constant","N",IF(J770="Y","Y",""))</f>
        <v>Y</v>
      </c>
    </row>
    <row r="771" spans="2:11" hidden="1" x14ac:dyDescent="0.25">
      <c r="B771" t="s">
        <v>65</v>
      </c>
      <c r="C771" t="s">
        <v>1413</v>
      </c>
      <c r="D771" t="s">
        <v>1414</v>
      </c>
      <c r="E771" t="s">
        <v>400</v>
      </c>
      <c r="F771" t="s">
        <v>428</v>
      </c>
      <c r="G771" t="s">
        <v>429</v>
      </c>
      <c r="H771" t="str">
        <f>IF(G771="Local Date and Hour","Start Time of Interval",IF(OR(G771="Additional Info",G771="ID"),"Attribute", IF(G771="Constant","Constant",IF(OR(G771="Counter",G771="Incremental/Decremental"),"Counter",""))))</f>
        <v>Counter</v>
      </c>
      <c r="I771" t="str">
        <f>VLOOKUP(B771,'3. Data Sources'!$B$4:$E$5002,4,0)</f>
        <v>Y</v>
      </c>
      <c r="J771" t="str">
        <f>IF(OR(G771="Not Map",G771="Sequential"),"N",IF(TRIM(G771)&lt;&gt;"","Y",""))</f>
        <v>Y</v>
      </c>
      <c r="K771" t="str">
        <f>IF(G771="Constant","N",IF(J771="Y","Y",""))</f>
        <v>Y</v>
      </c>
    </row>
    <row r="772" spans="2:11" hidden="1" x14ac:dyDescent="0.25">
      <c r="B772" t="s">
        <v>65</v>
      </c>
      <c r="C772" t="s">
        <v>1415</v>
      </c>
      <c r="D772" t="s">
        <v>1416</v>
      </c>
      <c r="E772" t="s">
        <v>400</v>
      </c>
      <c r="F772" t="s">
        <v>428</v>
      </c>
      <c r="G772" t="s">
        <v>429</v>
      </c>
      <c r="H772" t="str">
        <f>IF(G772="Local Date and Hour","Start Time of Interval",IF(OR(G772="Additional Info",G772="ID"),"Attribute", IF(G772="Constant","Constant",IF(OR(G772="Counter",G772="Incremental/Decremental"),"Counter",""))))</f>
        <v>Counter</v>
      </c>
      <c r="I772" t="str">
        <f>VLOOKUP(B772,'3. Data Sources'!$B$4:$E$5002,4,0)</f>
        <v>Y</v>
      </c>
      <c r="J772" t="str">
        <f>IF(OR(G772="Not Map",G772="Sequential"),"N",IF(TRIM(G772)&lt;&gt;"","Y",""))</f>
        <v>Y</v>
      </c>
      <c r="K772" t="str">
        <f>IF(G772="Constant","N",IF(J772="Y","Y",""))</f>
        <v>Y</v>
      </c>
    </row>
    <row r="773" spans="2:11" hidden="1" x14ac:dyDescent="0.25">
      <c r="B773" t="s">
        <v>65</v>
      </c>
      <c r="C773" t="s">
        <v>1417</v>
      </c>
      <c r="D773" t="s">
        <v>1418</v>
      </c>
      <c r="E773" t="s">
        <v>400</v>
      </c>
      <c r="F773" t="s">
        <v>428</v>
      </c>
      <c r="G773" t="s">
        <v>429</v>
      </c>
      <c r="H773" t="str">
        <f>IF(G773="Local Date and Hour","Start Time of Interval",IF(OR(G773="Additional Info",G773="ID"),"Attribute", IF(G773="Constant","Constant",IF(OR(G773="Counter",G773="Incremental/Decremental"),"Counter",""))))</f>
        <v>Counter</v>
      </c>
      <c r="I773" t="str">
        <f>VLOOKUP(B773,'3. Data Sources'!$B$4:$E$5002,4,0)</f>
        <v>Y</v>
      </c>
      <c r="J773" t="str">
        <f>IF(OR(G773="Not Map",G773="Sequential"),"N",IF(TRIM(G773)&lt;&gt;"","Y",""))</f>
        <v>Y</v>
      </c>
      <c r="K773" t="str">
        <f>IF(G773="Constant","N",IF(J773="Y","Y",""))</f>
        <v>Y</v>
      </c>
    </row>
    <row r="774" spans="2:11" hidden="1" x14ac:dyDescent="0.25">
      <c r="B774" t="s">
        <v>65</v>
      </c>
      <c r="C774" t="s">
        <v>1419</v>
      </c>
      <c r="D774" t="s">
        <v>1420</v>
      </c>
      <c r="E774" t="s">
        <v>400</v>
      </c>
      <c r="F774" t="s">
        <v>428</v>
      </c>
      <c r="G774" t="s">
        <v>429</v>
      </c>
      <c r="H774" t="str">
        <f>IF(G774="Local Date and Hour","Start Time of Interval",IF(OR(G774="Additional Info",G774="ID"),"Attribute", IF(G774="Constant","Constant",IF(OR(G774="Counter",G774="Incremental/Decremental"),"Counter",""))))</f>
        <v>Counter</v>
      </c>
      <c r="I774" t="str">
        <f>VLOOKUP(B774,'3. Data Sources'!$B$4:$E$5002,4,0)</f>
        <v>Y</v>
      </c>
      <c r="J774" t="str">
        <f>IF(OR(G774="Not Map",G774="Sequential"),"N",IF(TRIM(G774)&lt;&gt;"","Y",""))</f>
        <v>Y</v>
      </c>
      <c r="K774" t="str">
        <f>IF(G774="Constant","N",IF(J774="Y","Y",""))</f>
        <v>Y</v>
      </c>
    </row>
    <row r="775" spans="2:11" hidden="1" x14ac:dyDescent="0.25">
      <c r="B775" t="s">
        <v>65</v>
      </c>
      <c r="C775" t="s">
        <v>1421</v>
      </c>
      <c r="D775" t="s">
        <v>1422</v>
      </c>
      <c r="E775" t="s">
        <v>400</v>
      </c>
      <c r="F775" t="s">
        <v>428</v>
      </c>
      <c r="G775" t="s">
        <v>429</v>
      </c>
      <c r="H775" t="str">
        <f>IF(G775="Local Date and Hour","Start Time of Interval",IF(OR(G775="Additional Info",G775="ID"),"Attribute", IF(G775="Constant","Constant",IF(OR(G775="Counter",G775="Incremental/Decremental"),"Counter",""))))</f>
        <v>Counter</v>
      </c>
      <c r="I775" t="str">
        <f>VLOOKUP(B775,'3. Data Sources'!$B$4:$E$5002,4,0)</f>
        <v>Y</v>
      </c>
      <c r="J775" t="str">
        <f>IF(OR(G775="Not Map",G775="Sequential"),"N",IF(TRIM(G775)&lt;&gt;"","Y",""))</f>
        <v>Y</v>
      </c>
      <c r="K775" t="str">
        <f>IF(G775="Constant","N",IF(J775="Y","Y",""))</f>
        <v>Y</v>
      </c>
    </row>
    <row r="776" spans="2:11" hidden="1" x14ac:dyDescent="0.25">
      <c r="B776" t="s">
        <v>65</v>
      </c>
      <c r="C776" t="s">
        <v>1423</v>
      </c>
      <c r="D776" t="s">
        <v>1424</v>
      </c>
      <c r="E776" t="s">
        <v>400</v>
      </c>
      <c r="F776" t="s">
        <v>428</v>
      </c>
      <c r="G776" t="s">
        <v>429</v>
      </c>
      <c r="H776" t="str">
        <f>IF(G776="Local Date and Hour","Start Time of Interval",IF(OR(G776="Additional Info",G776="ID"),"Attribute", IF(G776="Constant","Constant",IF(OR(G776="Counter",G776="Incremental/Decremental"),"Counter",""))))</f>
        <v>Counter</v>
      </c>
      <c r="I776" t="str">
        <f>VLOOKUP(B776,'3. Data Sources'!$B$4:$E$5002,4,0)</f>
        <v>Y</v>
      </c>
      <c r="J776" t="str">
        <f>IF(OR(G776="Not Map",G776="Sequential"),"N",IF(TRIM(G776)&lt;&gt;"","Y",""))</f>
        <v>Y</v>
      </c>
      <c r="K776" t="str">
        <f>IF(G776="Constant","N",IF(J776="Y","Y",""))</f>
        <v>Y</v>
      </c>
    </row>
    <row r="777" spans="2:11" hidden="1" x14ac:dyDescent="0.25">
      <c r="B777" t="s">
        <v>65</v>
      </c>
      <c r="C777" t="s">
        <v>1425</v>
      </c>
      <c r="D777" t="s">
        <v>1426</v>
      </c>
      <c r="E777" t="s">
        <v>400</v>
      </c>
      <c r="F777" t="s">
        <v>428</v>
      </c>
      <c r="G777" t="s">
        <v>429</v>
      </c>
      <c r="H777" t="str">
        <f>IF(G777="Local Date and Hour","Start Time of Interval",IF(OR(G777="Additional Info",G777="ID"),"Attribute", IF(G777="Constant","Constant",IF(OR(G777="Counter",G777="Incremental/Decremental"),"Counter",""))))</f>
        <v>Counter</v>
      </c>
      <c r="I777" t="str">
        <f>VLOOKUP(B777,'3. Data Sources'!$B$4:$E$5002,4,0)</f>
        <v>Y</v>
      </c>
      <c r="J777" t="str">
        <f>IF(OR(G777="Not Map",G777="Sequential"),"N",IF(TRIM(G777)&lt;&gt;"","Y",""))</f>
        <v>Y</v>
      </c>
      <c r="K777" t="str">
        <f>IF(G777="Constant","N",IF(J777="Y","Y",""))</f>
        <v>Y</v>
      </c>
    </row>
    <row r="778" spans="2:11" hidden="1" x14ac:dyDescent="0.25">
      <c r="B778" t="s">
        <v>65</v>
      </c>
      <c r="C778" t="s">
        <v>1427</v>
      </c>
      <c r="D778" t="s">
        <v>1428</v>
      </c>
      <c r="E778" t="s">
        <v>400</v>
      </c>
      <c r="F778" t="s">
        <v>428</v>
      </c>
      <c r="G778" t="s">
        <v>429</v>
      </c>
      <c r="H778" t="str">
        <f>IF(G778="Local Date and Hour","Start Time of Interval",IF(OR(G778="Additional Info",G778="ID"),"Attribute", IF(G778="Constant","Constant",IF(OR(G778="Counter",G778="Incremental/Decremental"),"Counter",""))))</f>
        <v>Counter</v>
      </c>
      <c r="I778" t="str">
        <f>VLOOKUP(B778,'3. Data Sources'!$B$4:$E$5002,4,0)</f>
        <v>Y</v>
      </c>
      <c r="J778" t="str">
        <f>IF(OR(G778="Not Map",G778="Sequential"),"N",IF(TRIM(G778)&lt;&gt;"","Y",""))</f>
        <v>Y</v>
      </c>
      <c r="K778" t="str">
        <f>IF(G778="Constant","N",IF(J778="Y","Y",""))</f>
        <v>Y</v>
      </c>
    </row>
    <row r="779" spans="2:11" hidden="1" x14ac:dyDescent="0.25">
      <c r="B779" t="s">
        <v>65</v>
      </c>
      <c r="C779" t="s">
        <v>1429</v>
      </c>
      <c r="D779" t="s">
        <v>1430</v>
      </c>
      <c r="E779" t="s">
        <v>400</v>
      </c>
      <c r="F779" t="s">
        <v>428</v>
      </c>
      <c r="G779" t="s">
        <v>429</v>
      </c>
      <c r="H779" t="str">
        <f>IF(G779="Local Date and Hour","Start Time of Interval",IF(OR(G779="Additional Info",G779="ID"),"Attribute", IF(G779="Constant","Constant",IF(OR(G779="Counter",G779="Incremental/Decremental"),"Counter",""))))</f>
        <v>Counter</v>
      </c>
      <c r="I779" t="str">
        <f>VLOOKUP(B779,'3. Data Sources'!$B$4:$E$5002,4,0)</f>
        <v>Y</v>
      </c>
      <c r="J779" t="str">
        <f>IF(OR(G779="Not Map",G779="Sequential"),"N",IF(TRIM(G779)&lt;&gt;"","Y",""))</f>
        <v>Y</v>
      </c>
      <c r="K779" t="str">
        <f>IF(G779="Constant","N",IF(J779="Y","Y",""))</f>
        <v>Y</v>
      </c>
    </row>
    <row r="780" spans="2:11" hidden="1" x14ac:dyDescent="0.25">
      <c r="B780" t="s">
        <v>65</v>
      </c>
      <c r="C780" t="s">
        <v>1431</v>
      </c>
      <c r="D780" t="s">
        <v>1432</v>
      </c>
      <c r="E780" t="s">
        <v>400</v>
      </c>
      <c r="F780" t="s">
        <v>428</v>
      </c>
      <c r="G780" t="s">
        <v>429</v>
      </c>
      <c r="H780" t="str">
        <f>IF(G780="Local Date and Hour","Start Time of Interval",IF(OR(G780="Additional Info",G780="ID"),"Attribute", IF(G780="Constant","Constant",IF(OR(G780="Counter",G780="Incremental/Decremental"),"Counter",""))))</f>
        <v>Counter</v>
      </c>
      <c r="I780" t="str">
        <f>VLOOKUP(B780,'3. Data Sources'!$B$4:$E$5002,4,0)</f>
        <v>Y</v>
      </c>
      <c r="J780" t="str">
        <f>IF(OR(G780="Not Map",G780="Sequential"),"N",IF(TRIM(G780)&lt;&gt;"","Y",""))</f>
        <v>Y</v>
      </c>
      <c r="K780" t="str">
        <f>IF(G780="Constant","N",IF(J780="Y","Y",""))</f>
        <v>Y</v>
      </c>
    </row>
    <row r="781" spans="2:11" hidden="1" x14ac:dyDescent="0.25">
      <c r="B781" t="s">
        <v>65</v>
      </c>
      <c r="C781" t="s">
        <v>1433</v>
      </c>
      <c r="D781" t="s">
        <v>1434</v>
      </c>
      <c r="E781" t="s">
        <v>400</v>
      </c>
      <c r="F781" t="s">
        <v>428</v>
      </c>
      <c r="G781" t="s">
        <v>429</v>
      </c>
      <c r="H781" t="str">
        <f>IF(G781="Local Date and Hour","Start Time of Interval",IF(OR(G781="Additional Info",G781="ID"),"Attribute", IF(G781="Constant","Constant",IF(OR(G781="Counter",G781="Incremental/Decremental"),"Counter",""))))</f>
        <v>Counter</v>
      </c>
      <c r="I781" t="str">
        <f>VLOOKUP(B781,'3. Data Sources'!$B$4:$E$5002,4,0)</f>
        <v>Y</v>
      </c>
      <c r="J781" t="str">
        <f>IF(OR(G781="Not Map",G781="Sequential"),"N",IF(TRIM(G781)&lt;&gt;"","Y",""))</f>
        <v>Y</v>
      </c>
      <c r="K781" t="str">
        <f>IF(G781="Constant","N",IF(J781="Y","Y",""))</f>
        <v>Y</v>
      </c>
    </row>
    <row r="782" spans="2:11" hidden="1" x14ac:dyDescent="0.25">
      <c r="B782" t="s">
        <v>65</v>
      </c>
      <c r="C782" t="s">
        <v>1435</v>
      </c>
      <c r="D782" t="s">
        <v>1436</v>
      </c>
      <c r="E782" t="s">
        <v>400</v>
      </c>
      <c r="F782" t="s">
        <v>428</v>
      </c>
      <c r="G782" t="s">
        <v>429</v>
      </c>
      <c r="H782" t="str">
        <f>IF(G782="Local Date and Hour","Start Time of Interval",IF(OR(G782="Additional Info",G782="ID"),"Attribute", IF(G782="Constant","Constant",IF(OR(G782="Counter",G782="Incremental/Decremental"),"Counter",""))))</f>
        <v>Counter</v>
      </c>
      <c r="I782" t="str">
        <f>VLOOKUP(B782,'3. Data Sources'!$B$4:$E$5002,4,0)</f>
        <v>Y</v>
      </c>
      <c r="J782" t="str">
        <f>IF(OR(G782="Not Map",G782="Sequential"),"N",IF(TRIM(G782)&lt;&gt;"","Y",""))</f>
        <v>Y</v>
      </c>
      <c r="K782" t="str">
        <f>IF(G782="Constant","N",IF(J782="Y","Y",""))</f>
        <v>Y</v>
      </c>
    </row>
    <row r="783" spans="2:11" hidden="1" x14ac:dyDescent="0.25">
      <c r="B783" t="s">
        <v>65</v>
      </c>
      <c r="C783" t="s">
        <v>1437</v>
      </c>
      <c r="D783" t="s">
        <v>1438</v>
      </c>
      <c r="E783" t="s">
        <v>400</v>
      </c>
      <c r="F783" t="s">
        <v>428</v>
      </c>
      <c r="G783" t="s">
        <v>429</v>
      </c>
      <c r="H783" t="str">
        <f>IF(G783="Local Date and Hour","Start Time of Interval",IF(OR(G783="Additional Info",G783="ID"),"Attribute", IF(G783="Constant","Constant",IF(OR(G783="Counter",G783="Incremental/Decremental"),"Counter",""))))</f>
        <v>Counter</v>
      </c>
      <c r="I783" t="str">
        <f>VLOOKUP(B783,'3. Data Sources'!$B$4:$E$5002,4,0)</f>
        <v>Y</v>
      </c>
      <c r="J783" t="str">
        <f>IF(OR(G783="Not Map",G783="Sequential"),"N",IF(TRIM(G783)&lt;&gt;"","Y",""))</f>
        <v>Y</v>
      </c>
      <c r="K783" t="str">
        <f>IF(G783="Constant","N",IF(J783="Y","Y",""))</f>
        <v>Y</v>
      </c>
    </row>
    <row r="784" spans="2:11" hidden="1" x14ac:dyDescent="0.25">
      <c r="B784" t="s">
        <v>65</v>
      </c>
      <c r="C784" t="s">
        <v>1439</v>
      </c>
      <c r="D784" t="s">
        <v>1440</v>
      </c>
      <c r="E784" t="s">
        <v>400</v>
      </c>
      <c r="F784" t="s">
        <v>428</v>
      </c>
      <c r="G784" t="s">
        <v>429</v>
      </c>
      <c r="H784" t="str">
        <f>IF(G784="Local Date and Hour","Start Time of Interval",IF(OR(G784="Additional Info",G784="ID"),"Attribute", IF(G784="Constant","Constant",IF(OR(G784="Counter",G784="Incremental/Decremental"),"Counter",""))))</f>
        <v>Counter</v>
      </c>
      <c r="I784" t="str">
        <f>VLOOKUP(B784,'3. Data Sources'!$B$4:$E$5002,4,0)</f>
        <v>Y</v>
      </c>
      <c r="J784" t="str">
        <f>IF(OR(G784="Not Map",G784="Sequential"),"N",IF(TRIM(G784)&lt;&gt;"","Y",""))</f>
        <v>Y</v>
      </c>
      <c r="K784" t="str">
        <f>IF(G784="Constant","N",IF(J784="Y","Y",""))</f>
        <v>Y</v>
      </c>
    </row>
    <row r="785" spans="2:13" hidden="1" x14ac:dyDescent="0.25">
      <c r="B785" t="s">
        <v>65</v>
      </c>
      <c r="C785" t="s">
        <v>1441</v>
      </c>
      <c r="D785" t="s">
        <v>1442</v>
      </c>
      <c r="E785" t="s">
        <v>400</v>
      </c>
      <c r="F785" t="s">
        <v>428</v>
      </c>
      <c r="G785" t="s">
        <v>429</v>
      </c>
      <c r="H785" t="str">
        <f>IF(G785="Local Date and Hour","Start Time of Interval",IF(OR(G785="Additional Info",G785="ID"),"Attribute", IF(G785="Constant","Constant",IF(OR(G785="Counter",G785="Incremental/Decremental"),"Counter",""))))</f>
        <v>Counter</v>
      </c>
      <c r="I785" t="str">
        <f>VLOOKUP(B785,'3. Data Sources'!$B$4:$E$5002,4,0)</f>
        <v>Y</v>
      </c>
      <c r="J785" t="str">
        <f>IF(OR(G785="Not Map",G785="Sequential"),"N",IF(TRIM(G785)&lt;&gt;"","Y",""))</f>
        <v>Y</v>
      </c>
      <c r="K785" t="str">
        <f>IF(G785="Constant","N",IF(J785="Y","Y",""))</f>
        <v>Y</v>
      </c>
    </row>
    <row r="786" spans="2:13" hidden="1" x14ac:dyDescent="0.25">
      <c r="B786" t="s">
        <v>65</v>
      </c>
      <c r="C786" t="s">
        <v>1443</v>
      </c>
      <c r="D786" t="s">
        <v>1444</v>
      </c>
      <c r="E786" t="s">
        <v>400</v>
      </c>
      <c r="F786" t="s">
        <v>428</v>
      </c>
      <c r="G786" t="s">
        <v>429</v>
      </c>
      <c r="H786" t="str">
        <f>IF(G786="Local Date and Hour","Start Time of Interval",IF(OR(G786="Additional Info",G786="ID"),"Attribute", IF(G786="Constant","Constant",IF(OR(G786="Counter",G786="Incremental/Decremental"),"Counter",""))))</f>
        <v>Counter</v>
      </c>
      <c r="I786" t="str">
        <f>VLOOKUP(B786,'3. Data Sources'!$B$4:$E$5002,4,0)</f>
        <v>Y</v>
      </c>
      <c r="J786" t="str">
        <f>IF(OR(G786="Not Map",G786="Sequential"),"N",IF(TRIM(G786)&lt;&gt;"","Y",""))</f>
        <v>Y</v>
      </c>
      <c r="K786" t="str">
        <f>IF(G786="Constant","N",IF(J786="Y","Y",""))</f>
        <v>Y</v>
      </c>
    </row>
    <row r="787" spans="2:13" hidden="1" x14ac:dyDescent="0.25">
      <c r="B787" t="s">
        <v>65</v>
      </c>
      <c r="C787" t="s">
        <v>1445</v>
      </c>
      <c r="D787" t="s">
        <v>1446</v>
      </c>
      <c r="E787" t="s">
        <v>400</v>
      </c>
      <c r="F787" t="s">
        <v>428</v>
      </c>
      <c r="G787" t="s">
        <v>429</v>
      </c>
      <c r="H787" t="str">
        <f>IF(G787="Local Date and Hour","Start Time of Interval",IF(OR(G787="Additional Info",G787="ID"),"Attribute", IF(G787="Constant","Constant",IF(OR(G787="Counter",G787="Incremental/Decremental"),"Counter",""))))</f>
        <v>Counter</v>
      </c>
      <c r="I787" t="str">
        <f>VLOOKUP(B787,'3. Data Sources'!$B$4:$E$5002,4,0)</f>
        <v>Y</v>
      </c>
      <c r="J787" t="str">
        <f>IF(OR(G787="Not Map",G787="Sequential"),"N",IF(TRIM(G787)&lt;&gt;"","Y",""))</f>
        <v>Y</v>
      </c>
      <c r="K787" t="str">
        <f>IF(G787="Constant","N",IF(J787="Y","Y",""))</f>
        <v>Y</v>
      </c>
    </row>
    <row r="788" spans="2:13" hidden="1" x14ac:dyDescent="0.25">
      <c r="B788" t="s">
        <v>65</v>
      </c>
      <c r="C788" t="s">
        <v>1447</v>
      </c>
      <c r="D788" t="s">
        <v>1448</v>
      </c>
      <c r="E788" t="s">
        <v>400</v>
      </c>
      <c r="F788" t="s">
        <v>428</v>
      </c>
      <c r="G788" t="s">
        <v>429</v>
      </c>
      <c r="H788" t="str">
        <f>IF(G788="Local Date and Hour","Start Time of Interval",IF(OR(G788="Additional Info",G788="ID"),"Attribute", IF(G788="Constant","Constant",IF(OR(G788="Counter",G788="Incremental/Decremental"),"Counter",""))))</f>
        <v>Counter</v>
      </c>
      <c r="I788" t="str">
        <f>VLOOKUP(B788,'3. Data Sources'!$B$4:$E$5002,4,0)</f>
        <v>Y</v>
      </c>
      <c r="J788" t="str">
        <f>IF(OR(G788="Not Map",G788="Sequential"),"N",IF(TRIM(G788)&lt;&gt;"","Y",""))</f>
        <v>Y</v>
      </c>
      <c r="K788" t="str">
        <f>IF(G788="Constant","N",IF(J788="Y","Y",""))</f>
        <v>Y</v>
      </c>
    </row>
    <row r="789" spans="2:13" hidden="1" x14ac:dyDescent="0.25">
      <c r="B789" t="s">
        <v>65</v>
      </c>
      <c r="C789" t="s">
        <v>1449</v>
      </c>
      <c r="D789" t="s">
        <v>1450</v>
      </c>
      <c r="E789" t="s">
        <v>400</v>
      </c>
      <c r="F789" t="s">
        <v>428</v>
      </c>
      <c r="G789" t="s">
        <v>429</v>
      </c>
      <c r="H789" t="str">
        <f>IF(G789="Local Date and Hour","Start Time of Interval",IF(OR(G789="Additional Info",G789="ID"),"Attribute", IF(G789="Constant","Constant",IF(OR(G789="Counter",G789="Incremental/Decremental"),"Counter",""))))</f>
        <v>Counter</v>
      </c>
      <c r="I789" t="str">
        <f>VLOOKUP(B789,'3. Data Sources'!$B$4:$E$5002,4,0)</f>
        <v>Y</v>
      </c>
      <c r="J789" t="str">
        <f>IF(OR(G789="Not Map",G789="Sequential"),"N",IF(TRIM(G789)&lt;&gt;"","Y",""))</f>
        <v>Y</v>
      </c>
      <c r="K789" t="str">
        <f>IF(G789="Constant","N",IF(J789="Y","Y",""))</f>
        <v>Y</v>
      </c>
    </row>
    <row r="790" spans="2:13" hidden="1" x14ac:dyDescent="0.25">
      <c r="B790" t="s">
        <v>65</v>
      </c>
      <c r="C790" t="s">
        <v>1451</v>
      </c>
      <c r="D790" t="s">
        <v>1452</v>
      </c>
      <c r="E790" t="s">
        <v>400</v>
      </c>
      <c r="F790" t="s">
        <v>428</v>
      </c>
      <c r="G790" t="s">
        <v>429</v>
      </c>
      <c r="H790" t="str">
        <f>IF(G790="Local Date and Hour","Start Time of Interval",IF(OR(G790="Additional Info",G790="ID"),"Attribute", IF(G790="Constant","Constant",IF(OR(G790="Counter",G790="Incremental/Decremental"),"Counter",""))))</f>
        <v>Counter</v>
      </c>
      <c r="I790" t="str">
        <f>VLOOKUP(B790,'3. Data Sources'!$B$4:$E$5002,4,0)</f>
        <v>Y</v>
      </c>
      <c r="J790" t="str">
        <f>IF(OR(G790="Not Map",G790="Sequential"),"N",IF(TRIM(G790)&lt;&gt;"","Y",""))</f>
        <v>Y</v>
      </c>
      <c r="K790" t="str">
        <f>IF(G790="Constant","N",IF(J790="Y","Y",""))</f>
        <v>Y</v>
      </c>
    </row>
    <row r="791" spans="2:13" hidden="1" x14ac:dyDescent="0.25">
      <c r="B791" t="s">
        <v>65</v>
      </c>
      <c r="C791" t="s">
        <v>1453</v>
      </c>
      <c r="D791" t="s">
        <v>1454</v>
      </c>
      <c r="E791" t="s">
        <v>400</v>
      </c>
      <c r="F791" t="s">
        <v>428</v>
      </c>
      <c r="G791" t="s">
        <v>429</v>
      </c>
      <c r="H791" t="str">
        <f>IF(G791="Local Date and Hour","Start Time of Interval",IF(OR(G791="Additional Info",G791="ID"),"Attribute", IF(G791="Constant","Constant",IF(OR(G791="Counter",G791="Incremental/Decremental"),"Counter",""))))</f>
        <v>Counter</v>
      </c>
      <c r="I791" t="str">
        <f>VLOOKUP(B791,'3. Data Sources'!$B$4:$E$5002,4,0)</f>
        <v>Y</v>
      </c>
      <c r="J791" t="str">
        <f>IF(OR(G791="Not Map",G791="Sequential"),"N",IF(TRIM(G791)&lt;&gt;"","Y",""))</f>
        <v>Y</v>
      </c>
      <c r="K791" t="str">
        <f>IF(G791="Constant","N",IF(J791="Y","Y",""))</f>
        <v>Y</v>
      </c>
    </row>
    <row r="792" spans="2:13" hidden="1" x14ac:dyDescent="0.25">
      <c r="B792" t="s">
        <v>65</v>
      </c>
      <c r="C792" t="s">
        <v>1455</v>
      </c>
      <c r="D792" t="s">
        <v>1456</v>
      </c>
      <c r="E792" t="s">
        <v>400</v>
      </c>
      <c r="F792" t="s">
        <v>428</v>
      </c>
      <c r="G792" t="s">
        <v>429</v>
      </c>
      <c r="H792" t="str">
        <f>IF(G792="Local Date and Hour","Start Time of Interval",IF(OR(G792="Additional Info",G792="ID"),"Attribute", IF(G792="Constant","Constant",IF(OR(G792="Counter",G792="Incremental/Decremental"),"Counter",""))))</f>
        <v>Counter</v>
      </c>
      <c r="I792" t="str">
        <f>VLOOKUP(B792,'3. Data Sources'!$B$4:$E$5002,4,0)</f>
        <v>Y</v>
      </c>
      <c r="J792" t="str">
        <f>IF(OR(G792="Not Map",G792="Sequential"),"N",IF(TRIM(G792)&lt;&gt;"","Y",""))</f>
        <v>Y</v>
      </c>
      <c r="K792" t="str">
        <f>IF(G792="Constant","N",IF(J792="Y","Y",""))</f>
        <v>Y</v>
      </c>
    </row>
    <row r="793" spans="2:13" hidden="1" x14ac:dyDescent="0.25">
      <c r="B793" t="s">
        <v>65</v>
      </c>
      <c r="C793" t="s">
        <v>250</v>
      </c>
      <c r="D793" t="s">
        <v>435</v>
      </c>
      <c r="E793" t="s">
        <v>400</v>
      </c>
      <c r="F793" t="s">
        <v>428</v>
      </c>
      <c r="G793" t="s">
        <v>429</v>
      </c>
      <c r="H793" t="str">
        <f>IF(G793="Local Date and Hour","Start Time of Interval",IF(OR(G793="Additional Info",G793="ID"),"Attribute", IF(G793="Constant","Constant",IF(OR(G793="Counter",G793="Incremental/Decremental"),"Counter",""))))</f>
        <v>Counter</v>
      </c>
      <c r="I793" t="str">
        <f>VLOOKUP(B793,'3. Data Sources'!$B$4:$E$5002,4,0)</f>
        <v>Y</v>
      </c>
      <c r="J793" t="str">
        <f>IF(OR(G793="Not Map",G793="Sequential"),"N",IF(TRIM(G793)&lt;&gt;"","Y",""))</f>
        <v>Y</v>
      </c>
      <c r="K793" t="str">
        <f>IF(G793="Constant","N",IF(J793="Y","Y",""))</f>
        <v>Y</v>
      </c>
      <c r="L793" t="s">
        <v>251</v>
      </c>
    </row>
    <row r="794" spans="2:13" hidden="1" x14ac:dyDescent="0.25">
      <c r="B794" t="s">
        <v>65</v>
      </c>
      <c r="C794" t="s">
        <v>252</v>
      </c>
      <c r="D794" t="s">
        <v>252</v>
      </c>
      <c r="E794" t="s">
        <v>394</v>
      </c>
      <c r="F794" t="s">
        <v>436</v>
      </c>
      <c r="G794" t="s">
        <v>417</v>
      </c>
      <c r="H794" t="s">
        <v>415</v>
      </c>
      <c r="I794" t="str">
        <f>VLOOKUP(B794,'3. Data Sources'!$B$4:$E$5002,4,0)</f>
        <v>Y</v>
      </c>
      <c r="J794" t="str">
        <f>IF(OR(G794="Not Map",G794="Sequential"),"N",IF(TRIM(G794)&lt;&gt;"","Y",""))</f>
        <v>N</v>
      </c>
      <c r="K794" t="str">
        <f>IF(G794="Constant","N",IF(J794="Y","Y",""))</f>
        <v/>
      </c>
      <c r="L794" t="s">
        <v>253</v>
      </c>
    </row>
    <row r="795" spans="2:13" hidden="1" x14ac:dyDescent="0.25">
      <c r="B795" t="s">
        <v>65</v>
      </c>
      <c r="C795" t="s">
        <v>254</v>
      </c>
      <c r="D795" t="s">
        <v>254</v>
      </c>
      <c r="E795" t="s">
        <v>418</v>
      </c>
      <c r="F795" t="s">
        <v>436</v>
      </c>
      <c r="G795" t="s">
        <v>419</v>
      </c>
      <c r="H795" t="str">
        <f>IF(G795="Local Date and Hour","Start Time of Interval",IF(OR(G795="Additional Info",G795="ID"),"Attribute", IF(G795="Constant","Constant",IF(OR(G795="Counter",G795="Incremental/Decremental"),"Counter",""))))</f>
        <v>Start Time of Interval</v>
      </c>
      <c r="I795" t="str">
        <f>VLOOKUP(B795,'3. Data Sources'!$B$4:$E$5002,4,0)</f>
        <v>Y</v>
      </c>
      <c r="J795" t="str">
        <f>IF(OR(G795="Not Map",G795="Sequential"),"N",IF(TRIM(G795)&lt;&gt;"","Y",""))</f>
        <v>Y</v>
      </c>
      <c r="K795" t="str">
        <f>IF(G795="Constant","N",IF(J795="Y","Y",""))</f>
        <v>Y</v>
      </c>
      <c r="L795" t="s">
        <v>255</v>
      </c>
    </row>
    <row r="796" spans="2:13" hidden="1" x14ac:dyDescent="0.25">
      <c r="B796" t="s">
        <v>67</v>
      </c>
      <c r="C796" t="s">
        <v>227</v>
      </c>
      <c r="D796" t="s">
        <v>227</v>
      </c>
      <c r="E796" t="s">
        <v>402</v>
      </c>
      <c r="F796" t="s">
        <v>395</v>
      </c>
      <c r="G796" t="s">
        <v>274</v>
      </c>
      <c r="H796" t="str">
        <f>IF(G796="Local Date and Hour","Start Time of Interval",IF(OR(G796="Additional Info",G796="ID"),"Attribute", IF(G796="Constant","Constant",IF(OR(G796="Counter",G796="Incremental/Decremental"),"Counter",""))))</f>
        <v>Constant</v>
      </c>
      <c r="I796" t="str">
        <f>VLOOKUP(B796,'3. Data Sources'!$B$4:$E$5002,4,0)</f>
        <v>Y</v>
      </c>
      <c r="J796" t="str">
        <f>IF(OR(G796="Not Map",G796="Sequential"),"N",IF(TRIM(G796)&lt;&gt;"","Y",""))</f>
        <v>Y</v>
      </c>
      <c r="K796" t="str">
        <f>IF(G796="Constant","N",IF(J796="Y","Y",""))</f>
        <v>N</v>
      </c>
      <c r="M796" t="s">
        <v>425</v>
      </c>
    </row>
    <row r="797" spans="2:13" hidden="1" x14ac:dyDescent="0.25">
      <c r="B797" t="s">
        <v>67</v>
      </c>
      <c r="C797" t="s">
        <v>228</v>
      </c>
      <c r="D797" t="s">
        <v>228</v>
      </c>
      <c r="E797" t="s">
        <v>402</v>
      </c>
      <c r="F797" t="s">
        <v>395</v>
      </c>
      <c r="G797" t="s">
        <v>274</v>
      </c>
      <c r="H797" t="str">
        <f>IF(G797="Local Date and Hour","Start Time of Interval",IF(OR(G797="Additional Info",G797="ID"),"Attribute", IF(G797="Constant","Constant",IF(OR(G797="Counter",G797="Incremental/Decremental"),"Counter",""))))</f>
        <v>Constant</v>
      </c>
      <c r="I797" t="str">
        <f>VLOOKUP(B797,'3. Data Sources'!$B$4:$E$5002,4,0)</f>
        <v>Y</v>
      </c>
      <c r="J797" t="str">
        <f>IF(OR(G797="Not Map",G797="Sequential"),"N",IF(TRIM(G797)&lt;&gt;"","Y",""))</f>
        <v>Y</v>
      </c>
      <c r="K797" t="str">
        <f>IF(G797="Constant","N",IF(J797="Y","Y",""))</f>
        <v>N</v>
      </c>
      <c r="M797" t="s">
        <v>12038</v>
      </c>
    </row>
    <row r="798" spans="2:13" hidden="1" x14ac:dyDescent="0.25">
      <c r="B798" t="s">
        <v>67</v>
      </c>
      <c r="C798" t="s">
        <v>667</v>
      </c>
      <c r="D798" t="s">
        <v>668</v>
      </c>
      <c r="E798" t="s">
        <v>420</v>
      </c>
      <c r="F798" t="s">
        <v>396</v>
      </c>
      <c r="G798" t="s">
        <v>417</v>
      </c>
      <c r="H798" t="str">
        <f>IF(G798="Local Date and Hour","Start Time of Interval",IF(OR(G798="Additional Info",G798="ID"),"Attribute", IF(G798="Constant","Constant",IF(OR(G798="Counter",G798="Incremental/Decremental"),"Counter",""))))</f>
        <v/>
      </c>
      <c r="I798" t="str">
        <f>VLOOKUP(B798,'3. Data Sources'!$B$4:$E$5002,4,0)</f>
        <v>Y</v>
      </c>
      <c r="J798" t="str">
        <f>IF(OR(G798="Not Map",G798="Sequential"),"N",IF(TRIM(G798)&lt;&gt;"","Y",""))</f>
        <v>N</v>
      </c>
      <c r="K798" t="str">
        <f>IF(G798="Constant","N",IF(J798="Y","Y",""))</f>
        <v/>
      </c>
      <c r="L798" t="s">
        <v>667</v>
      </c>
    </row>
    <row r="799" spans="2:13" hidden="1" x14ac:dyDescent="0.25">
      <c r="B799" t="s">
        <v>67</v>
      </c>
      <c r="C799" t="s">
        <v>233</v>
      </c>
      <c r="D799" t="s">
        <v>233</v>
      </c>
      <c r="E799" t="s">
        <v>394</v>
      </c>
      <c r="F799" t="s">
        <v>396</v>
      </c>
      <c r="G799" t="s">
        <v>417</v>
      </c>
      <c r="H799" t="str">
        <f>IF(G799="Local Date and Hour","Start Time of Interval",IF(OR(G799="Additional Info",G799="ID"),"Attribute", IF(G799="Constant","Constant",IF(OR(G799="Counter",G799="Incremental/Decremental"),"Counter",""))))</f>
        <v/>
      </c>
      <c r="I799" t="str">
        <f>VLOOKUP(B799,'3. Data Sources'!$B$4:$E$5002,4,0)</f>
        <v>Y</v>
      </c>
      <c r="J799" t="str">
        <f>IF(OR(G799="Not Map",G799="Sequential"),"N",IF(TRIM(G799)&lt;&gt;"","Y",""))</f>
        <v>N</v>
      </c>
      <c r="K799" t="str">
        <f>IF(G799="Constant","N",IF(J799="Y","Y",""))</f>
        <v/>
      </c>
      <c r="L799" t="s">
        <v>234</v>
      </c>
    </row>
    <row r="800" spans="2:13" hidden="1" x14ac:dyDescent="0.25">
      <c r="B800" t="s">
        <v>67</v>
      </c>
      <c r="C800" t="s">
        <v>235</v>
      </c>
      <c r="D800" t="s">
        <v>235</v>
      </c>
      <c r="E800" t="s">
        <v>418</v>
      </c>
      <c r="F800" t="s">
        <v>396</v>
      </c>
      <c r="G800" t="s">
        <v>417</v>
      </c>
      <c r="H800" t="s">
        <v>415</v>
      </c>
      <c r="I800" t="str">
        <f>VLOOKUP(B800,'3. Data Sources'!$B$4:$E$5002,4,0)</f>
        <v>Y</v>
      </c>
      <c r="J800" t="str">
        <f>IF(OR(G800="Not Map",G800="Sequential"),"N",IF(TRIM(G800)&lt;&gt;"","Y",""))</f>
        <v>N</v>
      </c>
      <c r="K800" t="str">
        <f>IF(G800="Constant","N",IF(J800="Y","Y",""))</f>
        <v/>
      </c>
      <c r="L800" t="s">
        <v>236</v>
      </c>
    </row>
    <row r="801" spans="2:12" hidden="1" x14ac:dyDescent="0.25">
      <c r="B801" t="s">
        <v>67</v>
      </c>
      <c r="C801" t="s">
        <v>669</v>
      </c>
      <c r="D801" t="s">
        <v>670</v>
      </c>
      <c r="E801" t="s">
        <v>420</v>
      </c>
      <c r="F801" t="s">
        <v>396</v>
      </c>
      <c r="G801" t="s">
        <v>417</v>
      </c>
      <c r="H801" t="str">
        <f>IF(G801="Local Date and Hour","Start Time of Interval",IF(OR(G801="Additional Info",G801="ID"),"Attribute", IF(G801="Constant","Constant",IF(OR(G801="Counter",G801="Incremental/Decremental"),"Counter",""))))</f>
        <v/>
      </c>
      <c r="I801" t="str">
        <f>VLOOKUP(B801,'3. Data Sources'!$B$4:$E$5002,4,0)</f>
        <v>Y</v>
      </c>
      <c r="J801" t="str">
        <f>IF(OR(G801="Not Map",G801="Sequential"),"N",IF(TRIM(G801)&lt;&gt;"","Y",""))</f>
        <v>N</v>
      </c>
      <c r="K801" t="str">
        <f>IF(G801="Constant","N",IF(J801="Y","Y",""))</f>
        <v/>
      </c>
      <c r="L801" t="s">
        <v>669</v>
      </c>
    </row>
    <row r="802" spans="2:12" hidden="1" x14ac:dyDescent="0.25">
      <c r="B802" t="s">
        <v>67</v>
      </c>
      <c r="C802" t="s">
        <v>671</v>
      </c>
      <c r="D802" t="s">
        <v>672</v>
      </c>
      <c r="E802" t="s">
        <v>420</v>
      </c>
      <c r="F802" t="s">
        <v>396</v>
      </c>
      <c r="G802" t="s">
        <v>417</v>
      </c>
      <c r="H802" t="str">
        <f>IF(G802="Local Date and Hour","Start Time of Interval",IF(OR(G802="Additional Info",G802="ID"),"Attribute", IF(G802="Constant","Constant",IF(OR(G802="Counter",G802="Incremental/Decremental"),"Counter",""))))</f>
        <v/>
      </c>
      <c r="I802" t="str">
        <f>VLOOKUP(B802,'3. Data Sources'!$B$4:$E$5002,4,0)</f>
        <v>Y</v>
      </c>
      <c r="J802" t="str">
        <f>IF(OR(G802="Not Map",G802="Sequential"),"N",IF(TRIM(G802)&lt;&gt;"","Y",""))</f>
        <v>N</v>
      </c>
      <c r="K802" t="str">
        <f>IF(G802="Constant","N",IF(J802="Y","Y",""))</f>
        <v/>
      </c>
      <c r="L802" t="s">
        <v>671</v>
      </c>
    </row>
    <row r="803" spans="2:12" hidden="1" x14ac:dyDescent="0.25">
      <c r="B803" t="s">
        <v>67</v>
      </c>
      <c r="C803" t="s">
        <v>971</v>
      </c>
      <c r="D803" t="s">
        <v>972</v>
      </c>
      <c r="E803" t="s">
        <v>420</v>
      </c>
      <c r="F803" t="s">
        <v>396</v>
      </c>
      <c r="G803" t="s">
        <v>417</v>
      </c>
      <c r="H803" t="str">
        <f>IF(G803="Local Date and Hour","Start Time of Interval",IF(OR(G803="Additional Info",G803="ID"),"Attribute", IF(G803="Constant","Constant",IF(OR(G803="Counter",G803="Incremental/Decremental"),"Counter",""))))</f>
        <v/>
      </c>
      <c r="I803" t="str">
        <f>VLOOKUP(B803,'3. Data Sources'!$B$4:$E$5002,4,0)</f>
        <v>Y</v>
      </c>
      <c r="J803" t="str">
        <f>IF(OR(G803="Not Map",G803="Sequential"),"N",IF(TRIM(G803)&lt;&gt;"","Y",""))</f>
        <v>N</v>
      </c>
      <c r="K803" t="str">
        <f>IF(G803="Constant","N",IF(J803="Y","Y",""))</f>
        <v/>
      </c>
      <c r="L803" t="s">
        <v>971</v>
      </c>
    </row>
    <row r="804" spans="2:12" hidden="1" x14ac:dyDescent="0.25">
      <c r="B804" t="s">
        <v>67</v>
      </c>
      <c r="C804" t="s">
        <v>973</v>
      </c>
      <c r="D804" t="s">
        <v>974</v>
      </c>
      <c r="E804" t="s">
        <v>420</v>
      </c>
      <c r="F804" t="s">
        <v>396</v>
      </c>
      <c r="G804" t="s">
        <v>396</v>
      </c>
      <c r="H804" t="str">
        <f>IF(G804="Local Date and Hour","Start Time of Interval",IF(OR(G804="Additional Info",G804="ID"),"Attribute", IF(G804="Constant","Constant",IF(OR(G804="Counter",G804="Incremental/Decremental"),"Counter",""))))</f>
        <v>Attribute</v>
      </c>
      <c r="I804" t="str">
        <f>VLOOKUP(B804,'3. Data Sources'!$B$4:$E$5002,4,0)</f>
        <v>Y</v>
      </c>
      <c r="J804" t="str">
        <f>IF(OR(G804="Not Map",G804="Sequential"),"N",IF(TRIM(G804)&lt;&gt;"","Y",""))</f>
        <v>Y</v>
      </c>
      <c r="K804" t="str">
        <f>IF(G804="Constant","N",IF(J804="Y","Y",""))</f>
        <v>Y</v>
      </c>
      <c r="L804" t="s">
        <v>973</v>
      </c>
    </row>
    <row r="805" spans="2:12" hidden="1" x14ac:dyDescent="0.25">
      <c r="B805" t="s">
        <v>67</v>
      </c>
      <c r="C805" t="s">
        <v>11883</v>
      </c>
      <c r="D805" t="s">
        <v>11883</v>
      </c>
      <c r="E805" t="s">
        <v>420</v>
      </c>
      <c r="F805" t="s">
        <v>396</v>
      </c>
      <c r="G805" t="s">
        <v>396</v>
      </c>
      <c r="H805" t="str">
        <f>IF(G805="Local Date and Hour","Start Time of Interval",IF(OR(G805="Additional Info",G805="ID"),"Attribute", IF(G805="Constant","Constant",IF(OR(G805="Counter",G805="Incremental/Decremental"),"Counter",""))))</f>
        <v>Attribute</v>
      </c>
      <c r="I805" t="str">
        <f>VLOOKUP(B805,'3. Data Sources'!$B$4:$E$5002,4,0)</f>
        <v>Y</v>
      </c>
      <c r="J805" t="str">
        <f>IF(OR(G805="Not Map",G805="Sequential"),"N",IF(TRIM(G805)&lt;&gt;"","Y",""))</f>
        <v>Y</v>
      </c>
      <c r="K805" t="str">
        <f>IF(G805="Constant","N",IF(J805="Y","Y",""))</f>
        <v>Y</v>
      </c>
      <c r="L805" t="s">
        <v>666</v>
      </c>
    </row>
    <row r="806" spans="2:12" hidden="1" x14ac:dyDescent="0.25">
      <c r="B806" t="s">
        <v>67</v>
      </c>
      <c r="C806" t="s">
        <v>237</v>
      </c>
      <c r="D806" t="s">
        <v>426</v>
      </c>
      <c r="E806" t="s">
        <v>420</v>
      </c>
      <c r="F806" t="s">
        <v>396</v>
      </c>
      <c r="G806" t="s">
        <v>417</v>
      </c>
      <c r="H806" t="str">
        <f>IF(G806="Local Date and Hour","Start Time of Interval",IF(OR(G806="Additional Info",G806="ID"),"Attribute", IF(G806="Constant","Constant",IF(OR(G806="Counter",G806="Incremental/Decremental"),"Counter",""))))</f>
        <v/>
      </c>
      <c r="I806" t="str">
        <f>VLOOKUP(B806,'3. Data Sources'!$B$4:$E$5002,4,0)</f>
        <v>Y</v>
      </c>
      <c r="J806" t="str">
        <f>IF(OR(G806="Not Map",G806="Sequential"),"N",IF(TRIM(G806)&lt;&gt;"","Y",""))</f>
        <v>N</v>
      </c>
      <c r="K806" t="str">
        <f>IF(G806="Constant","N",IF(J806="Y","Y",""))</f>
        <v/>
      </c>
      <c r="L806" t="s">
        <v>237</v>
      </c>
    </row>
    <row r="807" spans="2:12" hidden="1" x14ac:dyDescent="0.25">
      <c r="B807" t="s">
        <v>67</v>
      </c>
      <c r="C807" t="s">
        <v>242</v>
      </c>
      <c r="D807" t="s">
        <v>242</v>
      </c>
      <c r="E807" t="s">
        <v>394</v>
      </c>
      <c r="F807" t="s">
        <v>396</v>
      </c>
      <c r="G807" t="s">
        <v>417</v>
      </c>
      <c r="H807" t="s">
        <v>415</v>
      </c>
      <c r="I807" t="str">
        <f>VLOOKUP(B807,'3. Data Sources'!$B$4:$E$5002,4,0)</f>
        <v>Y</v>
      </c>
      <c r="J807" t="str">
        <f>IF(OR(G807="Not Map",G807="Sequential"),"N",IF(TRIM(G807)&lt;&gt;"","Y",""))</f>
        <v>N</v>
      </c>
      <c r="K807" t="str">
        <f>IF(G807="Constant","N",IF(J807="Y","Y",""))</f>
        <v/>
      </c>
      <c r="L807" t="s">
        <v>243</v>
      </c>
    </row>
    <row r="808" spans="2:12" hidden="1" x14ac:dyDescent="0.25">
      <c r="B808" t="s">
        <v>67</v>
      </c>
      <c r="C808" t="s">
        <v>1457</v>
      </c>
      <c r="D808" t="s">
        <v>1458</v>
      </c>
      <c r="E808" t="s">
        <v>400</v>
      </c>
      <c r="F808" t="s">
        <v>428</v>
      </c>
      <c r="G808" t="s">
        <v>429</v>
      </c>
      <c r="H808" t="str">
        <f>IF(G808="Local Date and Hour","Start Time of Interval",IF(OR(G808="Additional Info",G808="ID"),"Attribute", IF(G808="Constant","Constant",IF(OR(G808="Counter",G808="Incremental/Decremental"),"Counter",""))))</f>
        <v>Counter</v>
      </c>
      <c r="I808" t="str">
        <f>VLOOKUP(B808,'3. Data Sources'!$B$4:$E$5002,4,0)</f>
        <v>Y</v>
      </c>
      <c r="J808" t="str">
        <f>IF(OR(G808="Not Map",G808="Sequential"),"N",IF(TRIM(G808)&lt;&gt;"","Y",""))</f>
        <v>Y</v>
      </c>
      <c r="K808" t="str">
        <f>IF(G808="Constant","N",IF(J808="Y","Y",""))</f>
        <v>Y</v>
      </c>
    </row>
    <row r="809" spans="2:12" hidden="1" x14ac:dyDescent="0.25">
      <c r="B809" t="s">
        <v>67</v>
      </c>
      <c r="C809" t="s">
        <v>1459</v>
      </c>
      <c r="D809" t="s">
        <v>1460</v>
      </c>
      <c r="E809" t="s">
        <v>400</v>
      </c>
      <c r="F809" t="s">
        <v>428</v>
      </c>
      <c r="G809" t="s">
        <v>429</v>
      </c>
      <c r="H809" t="str">
        <f>IF(G809="Local Date and Hour","Start Time of Interval",IF(OR(G809="Additional Info",G809="ID"),"Attribute", IF(G809="Constant","Constant",IF(OR(G809="Counter",G809="Incremental/Decremental"),"Counter",""))))</f>
        <v>Counter</v>
      </c>
      <c r="I809" t="str">
        <f>VLOOKUP(B809,'3. Data Sources'!$B$4:$E$5002,4,0)</f>
        <v>Y</v>
      </c>
      <c r="J809" t="str">
        <f>IF(OR(G809="Not Map",G809="Sequential"),"N",IF(TRIM(G809)&lt;&gt;"","Y",""))</f>
        <v>Y</v>
      </c>
      <c r="K809" t="str">
        <f>IF(G809="Constant","N",IF(J809="Y","Y",""))</f>
        <v>Y</v>
      </c>
    </row>
    <row r="810" spans="2:12" hidden="1" x14ac:dyDescent="0.25">
      <c r="B810" t="s">
        <v>67</v>
      </c>
      <c r="C810" t="s">
        <v>1461</v>
      </c>
      <c r="D810" t="s">
        <v>1462</v>
      </c>
      <c r="E810" t="s">
        <v>400</v>
      </c>
      <c r="F810" t="s">
        <v>428</v>
      </c>
      <c r="G810" t="s">
        <v>429</v>
      </c>
      <c r="H810" t="str">
        <f>IF(G810="Local Date and Hour","Start Time of Interval",IF(OR(G810="Additional Info",G810="ID"),"Attribute", IF(G810="Constant","Constant",IF(OR(G810="Counter",G810="Incremental/Decremental"),"Counter",""))))</f>
        <v>Counter</v>
      </c>
      <c r="I810" t="str">
        <f>VLOOKUP(B810,'3. Data Sources'!$B$4:$E$5002,4,0)</f>
        <v>Y</v>
      </c>
      <c r="J810" t="str">
        <f>IF(OR(G810="Not Map",G810="Sequential"),"N",IF(TRIM(G810)&lt;&gt;"","Y",""))</f>
        <v>Y</v>
      </c>
      <c r="K810" t="str">
        <f>IF(G810="Constant","N",IF(J810="Y","Y",""))</f>
        <v>Y</v>
      </c>
    </row>
    <row r="811" spans="2:12" hidden="1" x14ac:dyDescent="0.25">
      <c r="B811" t="s">
        <v>67</v>
      </c>
      <c r="C811" t="s">
        <v>1463</v>
      </c>
      <c r="D811" t="s">
        <v>1464</v>
      </c>
      <c r="E811" t="s">
        <v>400</v>
      </c>
      <c r="F811" t="s">
        <v>428</v>
      </c>
      <c r="G811" t="s">
        <v>429</v>
      </c>
      <c r="H811" t="str">
        <f>IF(G811="Local Date and Hour","Start Time of Interval",IF(OR(G811="Additional Info",G811="ID"),"Attribute", IF(G811="Constant","Constant",IF(OR(G811="Counter",G811="Incremental/Decremental"),"Counter",""))))</f>
        <v>Counter</v>
      </c>
      <c r="I811" t="str">
        <f>VLOOKUP(B811,'3. Data Sources'!$B$4:$E$5002,4,0)</f>
        <v>Y</v>
      </c>
      <c r="J811" t="str">
        <f>IF(OR(G811="Not Map",G811="Sequential"),"N",IF(TRIM(G811)&lt;&gt;"","Y",""))</f>
        <v>Y</v>
      </c>
      <c r="K811" t="str">
        <f>IF(G811="Constant","N",IF(J811="Y","Y",""))</f>
        <v>Y</v>
      </c>
    </row>
    <row r="812" spans="2:12" hidden="1" x14ac:dyDescent="0.25">
      <c r="B812" t="s">
        <v>67</v>
      </c>
      <c r="C812" t="s">
        <v>1465</v>
      </c>
      <c r="D812" t="s">
        <v>1466</v>
      </c>
      <c r="E812" t="s">
        <v>400</v>
      </c>
      <c r="F812" t="s">
        <v>428</v>
      </c>
      <c r="G812" t="s">
        <v>429</v>
      </c>
      <c r="H812" t="str">
        <f>IF(G812="Local Date and Hour","Start Time of Interval",IF(OR(G812="Additional Info",G812="ID"),"Attribute", IF(G812="Constant","Constant",IF(OR(G812="Counter",G812="Incremental/Decremental"),"Counter",""))))</f>
        <v>Counter</v>
      </c>
      <c r="I812" t="str">
        <f>VLOOKUP(B812,'3. Data Sources'!$B$4:$E$5002,4,0)</f>
        <v>Y</v>
      </c>
      <c r="J812" t="str">
        <f>IF(OR(G812="Not Map",G812="Sequential"),"N",IF(TRIM(G812)&lt;&gt;"","Y",""))</f>
        <v>Y</v>
      </c>
      <c r="K812" t="str">
        <f>IF(G812="Constant","N",IF(J812="Y","Y",""))</f>
        <v>Y</v>
      </c>
    </row>
    <row r="813" spans="2:12" hidden="1" x14ac:dyDescent="0.25">
      <c r="B813" t="s">
        <v>67</v>
      </c>
      <c r="C813" t="s">
        <v>1467</v>
      </c>
      <c r="D813" t="s">
        <v>1468</v>
      </c>
      <c r="E813" t="s">
        <v>400</v>
      </c>
      <c r="F813" t="s">
        <v>428</v>
      </c>
      <c r="G813" t="s">
        <v>429</v>
      </c>
      <c r="H813" t="str">
        <f>IF(G813="Local Date and Hour","Start Time of Interval",IF(OR(G813="Additional Info",G813="ID"),"Attribute", IF(G813="Constant","Constant",IF(OR(G813="Counter",G813="Incremental/Decremental"),"Counter",""))))</f>
        <v>Counter</v>
      </c>
      <c r="I813" t="str">
        <f>VLOOKUP(B813,'3. Data Sources'!$B$4:$E$5002,4,0)</f>
        <v>Y</v>
      </c>
      <c r="J813" t="str">
        <f>IF(OR(G813="Not Map",G813="Sequential"),"N",IF(TRIM(G813)&lt;&gt;"","Y",""))</f>
        <v>Y</v>
      </c>
      <c r="K813" t="str">
        <f>IF(G813="Constant","N",IF(J813="Y","Y",""))</f>
        <v>Y</v>
      </c>
    </row>
    <row r="814" spans="2:12" hidden="1" x14ac:dyDescent="0.25">
      <c r="B814" t="s">
        <v>67</v>
      </c>
      <c r="C814" t="s">
        <v>1469</v>
      </c>
      <c r="D814" t="s">
        <v>1470</v>
      </c>
      <c r="E814" t="s">
        <v>400</v>
      </c>
      <c r="F814" t="s">
        <v>428</v>
      </c>
      <c r="G814" t="s">
        <v>429</v>
      </c>
      <c r="H814" t="str">
        <f>IF(G814="Local Date and Hour","Start Time of Interval",IF(OR(G814="Additional Info",G814="ID"),"Attribute", IF(G814="Constant","Constant",IF(OR(G814="Counter",G814="Incremental/Decremental"),"Counter",""))))</f>
        <v>Counter</v>
      </c>
      <c r="I814" t="str">
        <f>VLOOKUP(B814,'3. Data Sources'!$B$4:$E$5002,4,0)</f>
        <v>Y</v>
      </c>
      <c r="J814" t="str">
        <f>IF(OR(G814="Not Map",G814="Sequential"),"N",IF(TRIM(G814)&lt;&gt;"","Y",""))</f>
        <v>Y</v>
      </c>
      <c r="K814" t="str">
        <f>IF(G814="Constant","N",IF(J814="Y","Y",""))</f>
        <v>Y</v>
      </c>
    </row>
    <row r="815" spans="2:12" hidden="1" x14ac:dyDescent="0.25">
      <c r="B815" t="s">
        <v>67</v>
      </c>
      <c r="C815" t="s">
        <v>1471</v>
      </c>
      <c r="D815" t="s">
        <v>1472</v>
      </c>
      <c r="E815" t="s">
        <v>400</v>
      </c>
      <c r="F815" t="s">
        <v>428</v>
      </c>
      <c r="G815" t="s">
        <v>429</v>
      </c>
      <c r="H815" t="str">
        <f>IF(G815="Local Date and Hour","Start Time of Interval",IF(OR(G815="Additional Info",G815="ID"),"Attribute", IF(G815="Constant","Constant",IF(OR(G815="Counter",G815="Incremental/Decremental"),"Counter",""))))</f>
        <v>Counter</v>
      </c>
      <c r="I815" t="str">
        <f>VLOOKUP(B815,'3. Data Sources'!$B$4:$E$5002,4,0)</f>
        <v>Y</v>
      </c>
      <c r="J815" t="str">
        <f>IF(OR(G815="Not Map",G815="Sequential"),"N",IF(TRIM(G815)&lt;&gt;"","Y",""))</f>
        <v>Y</v>
      </c>
      <c r="K815" t="str">
        <f>IF(G815="Constant","N",IF(J815="Y","Y",""))</f>
        <v>Y</v>
      </c>
    </row>
    <row r="816" spans="2:12" hidden="1" x14ac:dyDescent="0.25">
      <c r="B816" t="s">
        <v>67</v>
      </c>
      <c r="C816" t="s">
        <v>1473</v>
      </c>
      <c r="D816" t="s">
        <v>1474</v>
      </c>
      <c r="E816" t="s">
        <v>400</v>
      </c>
      <c r="F816" t="s">
        <v>428</v>
      </c>
      <c r="G816" t="s">
        <v>429</v>
      </c>
      <c r="H816" t="str">
        <f>IF(G816="Local Date and Hour","Start Time of Interval",IF(OR(G816="Additional Info",G816="ID"),"Attribute", IF(G816="Constant","Constant",IF(OR(G816="Counter",G816="Incremental/Decremental"),"Counter",""))))</f>
        <v>Counter</v>
      </c>
      <c r="I816" t="str">
        <f>VLOOKUP(B816,'3. Data Sources'!$B$4:$E$5002,4,0)</f>
        <v>Y</v>
      </c>
      <c r="J816" t="str">
        <f>IF(OR(G816="Not Map",G816="Sequential"),"N",IF(TRIM(G816)&lt;&gt;"","Y",""))</f>
        <v>Y</v>
      </c>
      <c r="K816" t="str">
        <f>IF(G816="Constant","N",IF(J816="Y","Y",""))</f>
        <v>Y</v>
      </c>
    </row>
    <row r="817" spans="2:11" hidden="1" x14ac:dyDescent="0.25">
      <c r="B817" t="s">
        <v>67</v>
      </c>
      <c r="C817" t="s">
        <v>1475</v>
      </c>
      <c r="D817" t="s">
        <v>1476</v>
      </c>
      <c r="E817" t="s">
        <v>400</v>
      </c>
      <c r="F817" t="s">
        <v>428</v>
      </c>
      <c r="G817" t="s">
        <v>429</v>
      </c>
      <c r="H817" t="str">
        <f>IF(G817="Local Date and Hour","Start Time of Interval",IF(OR(G817="Additional Info",G817="ID"),"Attribute", IF(G817="Constant","Constant",IF(OR(G817="Counter",G817="Incremental/Decremental"),"Counter",""))))</f>
        <v>Counter</v>
      </c>
      <c r="I817" t="str">
        <f>VLOOKUP(B817,'3. Data Sources'!$B$4:$E$5002,4,0)</f>
        <v>Y</v>
      </c>
      <c r="J817" t="str">
        <f>IF(OR(G817="Not Map",G817="Sequential"),"N",IF(TRIM(G817)&lt;&gt;"","Y",""))</f>
        <v>Y</v>
      </c>
      <c r="K817" t="str">
        <f>IF(G817="Constant","N",IF(J817="Y","Y",""))</f>
        <v>Y</v>
      </c>
    </row>
    <row r="818" spans="2:11" hidden="1" x14ac:dyDescent="0.25">
      <c r="B818" t="s">
        <v>67</v>
      </c>
      <c r="C818" t="s">
        <v>1477</v>
      </c>
      <c r="D818" t="s">
        <v>1478</v>
      </c>
      <c r="E818" t="s">
        <v>400</v>
      </c>
      <c r="F818" t="s">
        <v>428</v>
      </c>
      <c r="G818" t="s">
        <v>429</v>
      </c>
      <c r="H818" t="str">
        <f>IF(G818="Local Date and Hour","Start Time of Interval",IF(OR(G818="Additional Info",G818="ID"),"Attribute", IF(G818="Constant","Constant",IF(OR(G818="Counter",G818="Incremental/Decremental"),"Counter",""))))</f>
        <v>Counter</v>
      </c>
      <c r="I818" t="str">
        <f>VLOOKUP(B818,'3. Data Sources'!$B$4:$E$5002,4,0)</f>
        <v>Y</v>
      </c>
      <c r="J818" t="str">
        <f>IF(OR(G818="Not Map",G818="Sequential"),"N",IF(TRIM(G818)&lt;&gt;"","Y",""))</f>
        <v>Y</v>
      </c>
      <c r="K818" t="str">
        <f>IF(G818="Constant","N",IF(J818="Y","Y",""))</f>
        <v>Y</v>
      </c>
    </row>
    <row r="819" spans="2:11" hidden="1" x14ac:dyDescent="0.25">
      <c r="B819" t="s">
        <v>67</v>
      </c>
      <c r="C819" t="s">
        <v>1479</v>
      </c>
      <c r="D819" t="s">
        <v>1480</v>
      </c>
      <c r="E819" t="s">
        <v>400</v>
      </c>
      <c r="F819" t="s">
        <v>428</v>
      </c>
      <c r="G819" t="s">
        <v>429</v>
      </c>
      <c r="H819" t="str">
        <f>IF(G819="Local Date and Hour","Start Time of Interval",IF(OR(G819="Additional Info",G819="ID"),"Attribute", IF(G819="Constant","Constant",IF(OR(G819="Counter",G819="Incremental/Decremental"),"Counter",""))))</f>
        <v>Counter</v>
      </c>
      <c r="I819" t="str">
        <f>VLOOKUP(B819,'3. Data Sources'!$B$4:$E$5002,4,0)</f>
        <v>Y</v>
      </c>
      <c r="J819" t="str">
        <f>IF(OR(G819="Not Map",G819="Sequential"),"N",IF(TRIM(G819)&lt;&gt;"","Y",""))</f>
        <v>Y</v>
      </c>
      <c r="K819" t="str">
        <f>IF(G819="Constant","N",IF(J819="Y","Y",""))</f>
        <v>Y</v>
      </c>
    </row>
    <row r="820" spans="2:11" hidden="1" x14ac:dyDescent="0.25">
      <c r="B820" t="s">
        <v>67</v>
      </c>
      <c r="C820" t="s">
        <v>1481</v>
      </c>
      <c r="D820" t="s">
        <v>1482</v>
      </c>
      <c r="E820" t="s">
        <v>400</v>
      </c>
      <c r="F820" t="s">
        <v>428</v>
      </c>
      <c r="G820" t="s">
        <v>429</v>
      </c>
      <c r="H820" t="str">
        <f>IF(G820="Local Date and Hour","Start Time of Interval",IF(OR(G820="Additional Info",G820="ID"),"Attribute", IF(G820="Constant","Constant",IF(OR(G820="Counter",G820="Incremental/Decremental"),"Counter",""))))</f>
        <v>Counter</v>
      </c>
      <c r="I820" t="str">
        <f>VLOOKUP(B820,'3. Data Sources'!$B$4:$E$5002,4,0)</f>
        <v>Y</v>
      </c>
      <c r="J820" t="str">
        <f>IF(OR(G820="Not Map",G820="Sequential"),"N",IF(TRIM(G820)&lt;&gt;"","Y",""))</f>
        <v>Y</v>
      </c>
      <c r="K820" t="str">
        <f>IF(G820="Constant","N",IF(J820="Y","Y",""))</f>
        <v>Y</v>
      </c>
    </row>
    <row r="821" spans="2:11" hidden="1" x14ac:dyDescent="0.25">
      <c r="B821" t="s">
        <v>67</v>
      </c>
      <c r="C821" t="s">
        <v>1483</v>
      </c>
      <c r="D821" t="s">
        <v>1484</v>
      </c>
      <c r="E821" t="s">
        <v>400</v>
      </c>
      <c r="F821" t="s">
        <v>428</v>
      </c>
      <c r="G821" t="s">
        <v>429</v>
      </c>
      <c r="H821" t="str">
        <f>IF(G821="Local Date and Hour","Start Time of Interval",IF(OR(G821="Additional Info",G821="ID"),"Attribute", IF(G821="Constant","Constant",IF(OR(G821="Counter",G821="Incremental/Decremental"),"Counter",""))))</f>
        <v>Counter</v>
      </c>
      <c r="I821" t="str">
        <f>VLOOKUP(B821,'3. Data Sources'!$B$4:$E$5002,4,0)</f>
        <v>Y</v>
      </c>
      <c r="J821" t="str">
        <f>IF(OR(G821="Not Map",G821="Sequential"),"N",IF(TRIM(G821)&lt;&gt;"","Y",""))</f>
        <v>Y</v>
      </c>
      <c r="K821" t="str">
        <f>IF(G821="Constant","N",IF(J821="Y","Y",""))</f>
        <v>Y</v>
      </c>
    </row>
    <row r="822" spans="2:11" hidden="1" x14ac:dyDescent="0.25">
      <c r="B822" t="s">
        <v>67</v>
      </c>
      <c r="C822" t="s">
        <v>1485</v>
      </c>
      <c r="D822" t="s">
        <v>1486</v>
      </c>
      <c r="E822" t="s">
        <v>400</v>
      </c>
      <c r="F822" t="s">
        <v>428</v>
      </c>
      <c r="G822" t="s">
        <v>429</v>
      </c>
      <c r="H822" t="str">
        <f>IF(G822="Local Date and Hour","Start Time of Interval",IF(OR(G822="Additional Info",G822="ID"),"Attribute", IF(G822="Constant","Constant",IF(OR(G822="Counter",G822="Incremental/Decremental"),"Counter",""))))</f>
        <v>Counter</v>
      </c>
      <c r="I822" t="str">
        <f>VLOOKUP(B822,'3. Data Sources'!$B$4:$E$5002,4,0)</f>
        <v>Y</v>
      </c>
      <c r="J822" t="str">
        <f>IF(OR(G822="Not Map",G822="Sequential"),"N",IF(TRIM(G822)&lt;&gt;"","Y",""))</f>
        <v>Y</v>
      </c>
      <c r="K822" t="str">
        <f>IF(G822="Constant","N",IF(J822="Y","Y",""))</f>
        <v>Y</v>
      </c>
    </row>
    <row r="823" spans="2:11" hidden="1" x14ac:dyDescent="0.25">
      <c r="B823" t="s">
        <v>67</v>
      </c>
      <c r="C823" t="s">
        <v>1487</v>
      </c>
      <c r="D823" t="s">
        <v>1488</v>
      </c>
      <c r="E823" t="s">
        <v>400</v>
      </c>
      <c r="F823" t="s">
        <v>428</v>
      </c>
      <c r="G823" t="s">
        <v>429</v>
      </c>
      <c r="H823" t="str">
        <f>IF(G823="Local Date and Hour","Start Time of Interval",IF(OR(G823="Additional Info",G823="ID"),"Attribute", IF(G823="Constant","Constant",IF(OR(G823="Counter",G823="Incremental/Decremental"),"Counter",""))))</f>
        <v>Counter</v>
      </c>
      <c r="I823" t="str">
        <f>VLOOKUP(B823,'3. Data Sources'!$B$4:$E$5002,4,0)</f>
        <v>Y</v>
      </c>
      <c r="J823" t="str">
        <f>IF(OR(G823="Not Map",G823="Sequential"),"N",IF(TRIM(G823)&lt;&gt;"","Y",""))</f>
        <v>Y</v>
      </c>
      <c r="K823" t="str">
        <f>IF(G823="Constant","N",IF(J823="Y","Y",""))</f>
        <v>Y</v>
      </c>
    </row>
    <row r="824" spans="2:11" hidden="1" x14ac:dyDescent="0.25">
      <c r="B824" t="s">
        <v>67</v>
      </c>
      <c r="C824" t="s">
        <v>1489</v>
      </c>
      <c r="D824" t="s">
        <v>1490</v>
      </c>
      <c r="E824" t="s">
        <v>400</v>
      </c>
      <c r="F824" t="s">
        <v>428</v>
      </c>
      <c r="G824" t="s">
        <v>429</v>
      </c>
      <c r="H824" t="str">
        <f>IF(G824="Local Date and Hour","Start Time of Interval",IF(OR(G824="Additional Info",G824="ID"),"Attribute", IF(G824="Constant","Constant",IF(OR(G824="Counter",G824="Incremental/Decremental"),"Counter",""))))</f>
        <v>Counter</v>
      </c>
      <c r="I824" t="str">
        <f>VLOOKUP(B824,'3. Data Sources'!$B$4:$E$5002,4,0)</f>
        <v>Y</v>
      </c>
      <c r="J824" t="str">
        <f>IF(OR(G824="Not Map",G824="Sequential"),"N",IF(TRIM(G824)&lt;&gt;"","Y",""))</f>
        <v>Y</v>
      </c>
      <c r="K824" t="str">
        <f>IF(G824="Constant","N",IF(J824="Y","Y",""))</f>
        <v>Y</v>
      </c>
    </row>
    <row r="825" spans="2:11" hidden="1" x14ac:dyDescent="0.25">
      <c r="B825" t="s">
        <v>67</v>
      </c>
      <c r="C825" t="s">
        <v>1491</v>
      </c>
      <c r="D825" t="s">
        <v>1492</v>
      </c>
      <c r="E825" t="s">
        <v>400</v>
      </c>
      <c r="F825" t="s">
        <v>428</v>
      </c>
      <c r="G825" t="s">
        <v>429</v>
      </c>
      <c r="H825" t="str">
        <f>IF(G825="Local Date and Hour","Start Time of Interval",IF(OR(G825="Additional Info",G825="ID"),"Attribute", IF(G825="Constant","Constant",IF(OR(G825="Counter",G825="Incremental/Decremental"),"Counter",""))))</f>
        <v>Counter</v>
      </c>
      <c r="I825" t="str">
        <f>VLOOKUP(B825,'3. Data Sources'!$B$4:$E$5002,4,0)</f>
        <v>Y</v>
      </c>
      <c r="J825" t="str">
        <f>IF(OR(G825="Not Map",G825="Sequential"),"N",IF(TRIM(G825)&lt;&gt;"","Y",""))</f>
        <v>Y</v>
      </c>
      <c r="K825" t="str">
        <f>IF(G825="Constant","N",IF(J825="Y","Y",""))</f>
        <v>Y</v>
      </c>
    </row>
    <row r="826" spans="2:11" hidden="1" x14ac:dyDescent="0.25">
      <c r="B826" t="s">
        <v>67</v>
      </c>
      <c r="C826" t="s">
        <v>1493</v>
      </c>
      <c r="D826" t="s">
        <v>1494</v>
      </c>
      <c r="E826" t="s">
        <v>400</v>
      </c>
      <c r="F826" t="s">
        <v>428</v>
      </c>
      <c r="G826" t="s">
        <v>429</v>
      </c>
      <c r="H826" t="str">
        <f>IF(G826="Local Date and Hour","Start Time of Interval",IF(OR(G826="Additional Info",G826="ID"),"Attribute", IF(G826="Constant","Constant",IF(OR(G826="Counter",G826="Incremental/Decremental"),"Counter",""))))</f>
        <v>Counter</v>
      </c>
      <c r="I826" t="str">
        <f>VLOOKUP(B826,'3. Data Sources'!$B$4:$E$5002,4,0)</f>
        <v>Y</v>
      </c>
      <c r="J826" t="str">
        <f>IF(OR(G826="Not Map",G826="Sequential"),"N",IF(TRIM(G826)&lt;&gt;"","Y",""))</f>
        <v>Y</v>
      </c>
      <c r="K826" t="str">
        <f>IF(G826="Constant","N",IF(J826="Y","Y",""))</f>
        <v>Y</v>
      </c>
    </row>
    <row r="827" spans="2:11" hidden="1" x14ac:dyDescent="0.25">
      <c r="B827" t="s">
        <v>67</v>
      </c>
      <c r="C827" t="s">
        <v>1495</v>
      </c>
      <c r="D827" t="s">
        <v>1496</v>
      </c>
      <c r="E827" t="s">
        <v>400</v>
      </c>
      <c r="F827" t="s">
        <v>428</v>
      </c>
      <c r="G827" t="s">
        <v>429</v>
      </c>
      <c r="H827" t="str">
        <f>IF(G827="Local Date and Hour","Start Time of Interval",IF(OR(G827="Additional Info",G827="ID"),"Attribute", IF(G827="Constant","Constant",IF(OR(G827="Counter",G827="Incremental/Decremental"),"Counter",""))))</f>
        <v>Counter</v>
      </c>
      <c r="I827" t="str">
        <f>VLOOKUP(B827,'3. Data Sources'!$B$4:$E$5002,4,0)</f>
        <v>Y</v>
      </c>
      <c r="J827" t="str">
        <f>IF(OR(G827="Not Map",G827="Sequential"),"N",IF(TRIM(G827)&lt;&gt;"","Y",""))</f>
        <v>Y</v>
      </c>
      <c r="K827" t="str">
        <f>IF(G827="Constant","N",IF(J827="Y","Y",""))</f>
        <v>Y</v>
      </c>
    </row>
    <row r="828" spans="2:11" hidden="1" x14ac:dyDescent="0.25">
      <c r="B828" t="s">
        <v>67</v>
      </c>
      <c r="C828" t="s">
        <v>1497</v>
      </c>
      <c r="D828" t="s">
        <v>1498</v>
      </c>
      <c r="E828" t="s">
        <v>400</v>
      </c>
      <c r="F828" t="s">
        <v>428</v>
      </c>
      <c r="G828" t="s">
        <v>429</v>
      </c>
      <c r="H828" t="str">
        <f>IF(G828="Local Date and Hour","Start Time of Interval",IF(OR(G828="Additional Info",G828="ID"),"Attribute", IF(G828="Constant","Constant",IF(OR(G828="Counter",G828="Incremental/Decremental"),"Counter",""))))</f>
        <v>Counter</v>
      </c>
      <c r="I828" t="str">
        <f>VLOOKUP(B828,'3. Data Sources'!$B$4:$E$5002,4,0)</f>
        <v>Y</v>
      </c>
      <c r="J828" t="str">
        <f>IF(OR(G828="Not Map",G828="Sequential"),"N",IF(TRIM(G828)&lt;&gt;"","Y",""))</f>
        <v>Y</v>
      </c>
      <c r="K828" t="str">
        <f>IF(G828="Constant","N",IF(J828="Y","Y",""))</f>
        <v>Y</v>
      </c>
    </row>
    <row r="829" spans="2:11" hidden="1" x14ac:dyDescent="0.25">
      <c r="B829" t="s">
        <v>67</v>
      </c>
      <c r="C829" t="s">
        <v>1499</v>
      </c>
      <c r="D829" t="s">
        <v>1500</v>
      </c>
      <c r="E829" t="s">
        <v>400</v>
      </c>
      <c r="F829" t="s">
        <v>428</v>
      </c>
      <c r="G829" t="s">
        <v>429</v>
      </c>
      <c r="H829" t="str">
        <f>IF(G829="Local Date and Hour","Start Time of Interval",IF(OR(G829="Additional Info",G829="ID"),"Attribute", IF(G829="Constant","Constant",IF(OR(G829="Counter",G829="Incremental/Decremental"),"Counter",""))))</f>
        <v>Counter</v>
      </c>
      <c r="I829" t="str">
        <f>VLOOKUP(B829,'3. Data Sources'!$B$4:$E$5002,4,0)</f>
        <v>Y</v>
      </c>
      <c r="J829" t="str">
        <f>IF(OR(G829="Not Map",G829="Sequential"),"N",IF(TRIM(G829)&lt;&gt;"","Y",""))</f>
        <v>Y</v>
      </c>
      <c r="K829" t="str">
        <f>IF(G829="Constant","N",IF(J829="Y","Y",""))</f>
        <v>Y</v>
      </c>
    </row>
    <row r="830" spans="2:11" hidden="1" x14ac:dyDescent="0.25">
      <c r="B830" t="s">
        <v>67</v>
      </c>
      <c r="C830" t="s">
        <v>1501</v>
      </c>
      <c r="D830" t="s">
        <v>1502</v>
      </c>
      <c r="E830" t="s">
        <v>400</v>
      </c>
      <c r="F830" t="s">
        <v>428</v>
      </c>
      <c r="G830" t="s">
        <v>429</v>
      </c>
      <c r="H830" t="str">
        <f>IF(G830="Local Date and Hour","Start Time of Interval",IF(OR(G830="Additional Info",G830="ID"),"Attribute", IF(G830="Constant","Constant",IF(OR(G830="Counter",G830="Incremental/Decremental"),"Counter",""))))</f>
        <v>Counter</v>
      </c>
      <c r="I830" t="str">
        <f>VLOOKUP(B830,'3. Data Sources'!$B$4:$E$5002,4,0)</f>
        <v>Y</v>
      </c>
      <c r="J830" t="str">
        <f>IF(OR(G830="Not Map",G830="Sequential"),"N",IF(TRIM(G830)&lt;&gt;"","Y",""))</f>
        <v>Y</v>
      </c>
      <c r="K830" t="str">
        <f>IF(G830="Constant","N",IF(J830="Y","Y",""))</f>
        <v>Y</v>
      </c>
    </row>
    <row r="831" spans="2:11" hidden="1" x14ac:dyDescent="0.25">
      <c r="B831" t="s">
        <v>67</v>
      </c>
      <c r="C831" t="s">
        <v>1503</v>
      </c>
      <c r="D831" t="s">
        <v>1504</v>
      </c>
      <c r="E831" t="s">
        <v>400</v>
      </c>
      <c r="F831" t="s">
        <v>428</v>
      </c>
      <c r="G831" t="s">
        <v>429</v>
      </c>
      <c r="H831" t="str">
        <f>IF(G831="Local Date and Hour","Start Time of Interval",IF(OR(G831="Additional Info",G831="ID"),"Attribute", IF(G831="Constant","Constant",IF(OR(G831="Counter",G831="Incremental/Decremental"),"Counter",""))))</f>
        <v>Counter</v>
      </c>
      <c r="I831" t="str">
        <f>VLOOKUP(B831,'3. Data Sources'!$B$4:$E$5002,4,0)</f>
        <v>Y</v>
      </c>
      <c r="J831" t="str">
        <f>IF(OR(G831="Not Map",G831="Sequential"),"N",IF(TRIM(G831)&lt;&gt;"","Y",""))</f>
        <v>Y</v>
      </c>
      <c r="K831" t="str">
        <f>IF(G831="Constant","N",IF(J831="Y","Y",""))</f>
        <v>Y</v>
      </c>
    </row>
    <row r="832" spans="2:11" hidden="1" x14ac:dyDescent="0.25">
      <c r="B832" t="s">
        <v>67</v>
      </c>
      <c r="C832" t="s">
        <v>1505</v>
      </c>
      <c r="D832" t="s">
        <v>1506</v>
      </c>
      <c r="E832" t="s">
        <v>400</v>
      </c>
      <c r="F832" t="s">
        <v>428</v>
      </c>
      <c r="G832" t="s">
        <v>429</v>
      </c>
      <c r="H832" t="str">
        <f>IF(G832="Local Date and Hour","Start Time of Interval",IF(OR(G832="Additional Info",G832="ID"),"Attribute", IF(G832="Constant","Constant",IF(OR(G832="Counter",G832="Incremental/Decremental"),"Counter",""))))</f>
        <v>Counter</v>
      </c>
      <c r="I832" t="str">
        <f>VLOOKUP(B832,'3. Data Sources'!$B$4:$E$5002,4,0)</f>
        <v>Y</v>
      </c>
      <c r="J832" t="str">
        <f>IF(OR(G832="Not Map",G832="Sequential"),"N",IF(TRIM(G832)&lt;&gt;"","Y",""))</f>
        <v>Y</v>
      </c>
      <c r="K832" t="str">
        <f>IF(G832="Constant","N",IF(J832="Y","Y",""))</f>
        <v>Y</v>
      </c>
    </row>
    <row r="833" spans="2:11" hidden="1" x14ac:dyDescent="0.25">
      <c r="B833" t="s">
        <v>67</v>
      </c>
      <c r="C833" t="s">
        <v>1507</v>
      </c>
      <c r="D833" t="s">
        <v>1508</v>
      </c>
      <c r="E833" t="s">
        <v>400</v>
      </c>
      <c r="F833" t="s">
        <v>428</v>
      </c>
      <c r="G833" t="s">
        <v>429</v>
      </c>
      <c r="H833" t="str">
        <f>IF(G833="Local Date and Hour","Start Time of Interval",IF(OR(G833="Additional Info",G833="ID"),"Attribute", IF(G833="Constant","Constant",IF(OR(G833="Counter",G833="Incremental/Decremental"),"Counter",""))))</f>
        <v>Counter</v>
      </c>
      <c r="I833" t="str">
        <f>VLOOKUP(B833,'3. Data Sources'!$B$4:$E$5002,4,0)</f>
        <v>Y</v>
      </c>
      <c r="J833" t="str">
        <f>IF(OR(G833="Not Map",G833="Sequential"),"N",IF(TRIM(G833)&lt;&gt;"","Y",""))</f>
        <v>Y</v>
      </c>
      <c r="K833" t="str">
        <f>IF(G833="Constant","N",IF(J833="Y","Y",""))</f>
        <v>Y</v>
      </c>
    </row>
    <row r="834" spans="2:11" hidden="1" x14ac:dyDescent="0.25">
      <c r="B834" t="s">
        <v>67</v>
      </c>
      <c r="C834" t="s">
        <v>1509</v>
      </c>
      <c r="D834" t="s">
        <v>1510</v>
      </c>
      <c r="E834" t="s">
        <v>400</v>
      </c>
      <c r="F834" t="s">
        <v>428</v>
      </c>
      <c r="G834" t="s">
        <v>429</v>
      </c>
      <c r="H834" t="str">
        <f>IF(G834="Local Date and Hour","Start Time of Interval",IF(OR(G834="Additional Info",G834="ID"),"Attribute", IF(G834="Constant","Constant",IF(OR(G834="Counter",G834="Incremental/Decremental"),"Counter",""))))</f>
        <v>Counter</v>
      </c>
      <c r="I834" t="str">
        <f>VLOOKUP(B834,'3. Data Sources'!$B$4:$E$5002,4,0)</f>
        <v>Y</v>
      </c>
      <c r="J834" t="str">
        <f>IF(OR(G834="Not Map",G834="Sequential"),"N",IF(TRIM(G834)&lt;&gt;"","Y",""))</f>
        <v>Y</v>
      </c>
      <c r="K834" t="str">
        <f>IF(G834="Constant","N",IF(J834="Y","Y",""))</f>
        <v>Y</v>
      </c>
    </row>
    <row r="835" spans="2:11" hidden="1" x14ac:dyDescent="0.25">
      <c r="B835" t="s">
        <v>67</v>
      </c>
      <c r="C835" t="s">
        <v>1511</v>
      </c>
      <c r="D835" t="s">
        <v>1512</v>
      </c>
      <c r="E835" t="s">
        <v>400</v>
      </c>
      <c r="F835" t="s">
        <v>428</v>
      </c>
      <c r="G835" t="s">
        <v>429</v>
      </c>
      <c r="H835" t="str">
        <f>IF(G835="Local Date and Hour","Start Time of Interval",IF(OR(G835="Additional Info",G835="ID"),"Attribute", IF(G835="Constant","Constant",IF(OR(G835="Counter",G835="Incremental/Decremental"),"Counter",""))))</f>
        <v>Counter</v>
      </c>
      <c r="I835" t="str">
        <f>VLOOKUP(B835,'3. Data Sources'!$B$4:$E$5002,4,0)</f>
        <v>Y</v>
      </c>
      <c r="J835" t="str">
        <f>IF(OR(G835="Not Map",G835="Sequential"),"N",IF(TRIM(G835)&lt;&gt;"","Y",""))</f>
        <v>Y</v>
      </c>
      <c r="K835" t="str">
        <f>IF(G835="Constant","N",IF(J835="Y","Y",""))</f>
        <v>Y</v>
      </c>
    </row>
    <row r="836" spans="2:11" hidden="1" x14ac:dyDescent="0.25">
      <c r="B836" t="s">
        <v>67</v>
      </c>
      <c r="C836" t="s">
        <v>1513</v>
      </c>
      <c r="D836" t="s">
        <v>1514</v>
      </c>
      <c r="E836" t="s">
        <v>400</v>
      </c>
      <c r="F836" t="s">
        <v>428</v>
      </c>
      <c r="G836" t="s">
        <v>429</v>
      </c>
      <c r="H836" t="str">
        <f>IF(G836="Local Date and Hour","Start Time of Interval",IF(OR(G836="Additional Info",G836="ID"),"Attribute", IF(G836="Constant","Constant",IF(OR(G836="Counter",G836="Incremental/Decremental"),"Counter",""))))</f>
        <v>Counter</v>
      </c>
      <c r="I836" t="str">
        <f>VLOOKUP(B836,'3. Data Sources'!$B$4:$E$5002,4,0)</f>
        <v>Y</v>
      </c>
      <c r="J836" t="str">
        <f>IF(OR(G836="Not Map",G836="Sequential"),"N",IF(TRIM(G836)&lt;&gt;"","Y",""))</f>
        <v>Y</v>
      </c>
      <c r="K836" t="str">
        <f>IF(G836="Constant","N",IF(J836="Y","Y",""))</f>
        <v>Y</v>
      </c>
    </row>
    <row r="837" spans="2:11" hidden="1" x14ac:dyDescent="0.25">
      <c r="B837" t="s">
        <v>67</v>
      </c>
      <c r="C837" t="s">
        <v>1515</v>
      </c>
      <c r="D837" t="s">
        <v>1516</v>
      </c>
      <c r="E837" t="s">
        <v>400</v>
      </c>
      <c r="F837" t="s">
        <v>428</v>
      </c>
      <c r="G837" t="s">
        <v>429</v>
      </c>
      <c r="H837" t="str">
        <f>IF(G837="Local Date and Hour","Start Time of Interval",IF(OR(G837="Additional Info",G837="ID"),"Attribute", IF(G837="Constant","Constant",IF(OR(G837="Counter",G837="Incremental/Decremental"),"Counter",""))))</f>
        <v>Counter</v>
      </c>
      <c r="I837" t="str">
        <f>VLOOKUP(B837,'3. Data Sources'!$B$4:$E$5002,4,0)</f>
        <v>Y</v>
      </c>
      <c r="J837" t="str">
        <f>IF(OR(G837="Not Map",G837="Sequential"),"N",IF(TRIM(G837)&lt;&gt;"","Y",""))</f>
        <v>Y</v>
      </c>
      <c r="K837" t="str">
        <f>IF(G837="Constant","N",IF(J837="Y","Y",""))</f>
        <v>Y</v>
      </c>
    </row>
    <row r="838" spans="2:11" hidden="1" x14ac:dyDescent="0.25">
      <c r="B838" t="s">
        <v>67</v>
      </c>
      <c r="C838" t="s">
        <v>1517</v>
      </c>
      <c r="D838" t="s">
        <v>1518</v>
      </c>
      <c r="E838" t="s">
        <v>400</v>
      </c>
      <c r="F838" t="s">
        <v>428</v>
      </c>
      <c r="G838" t="s">
        <v>429</v>
      </c>
      <c r="H838" t="str">
        <f>IF(G838="Local Date and Hour","Start Time of Interval",IF(OR(G838="Additional Info",G838="ID"),"Attribute", IF(G838="Constant","Constant",IF(OR(G838="Counter",G838="Incremental/Decremental"),"Counter",""))))</f>
        <v>Counter</v>
      </c>
      <c r="I838" t="str">
        <f>VLOOKUP(B838,'3. Data Sources'!$B$4:$E$5002,4,0)</f>
        <v>Y</v>
      </c>
      <c r="J838" t="str">
        <f>IF(OR(G838="Not Map",G838="Sequential"),"N",IF(TRIM(G838)&lt;&gt;"","Y",""))</f>
        <v>Y</v>
      </c>
      <c r="K838" t="str">
        <f>IF(G838="Constant","N",IF(J838="Y","Y",""))</f>
        <v>Y</v>
      </c>
    </row>
    <row r="839" spans="2:11" hidden="1" x14ac:dyDescent="0.25">
      <c r="B839" t="s">
        <v>67</v>
      </c>
      <c r="C839" t="s">
        <v>1519</v>
      </c>
      <c r="D839" t="s">
        <v>1520</v>
      </c>
      <c r="E839" t="s">
        <v>400</v>
      </c>
      <c r="F839" t="s">
        <v>428</v>
      </c>
      <c r="G839" t="s">
        <v>429</v>
      </c>
      <c r="H839" t="str">
        <f>IF(G839="Local Date and Hour","Start Time of Interval",IF(OR(G839="Additional Info",G839="ID"),"Attribute", IF(G839="Constant","Constant",IF(OR(G839="Counter",G839="Incremental/Decremental"),"Counter",""))))</f>
        <v>Counter</v>
      </c>
      <c r="I839" t="str">
        <f>VLOOKUP(B839,'3. Data Sources'!$B$4:$E$5002,4,0)</f>
        <v>Y</v>
      </c>
      <c r="J839" t="str">
        <f>IF(OR(G839="Not Map",G839="Sequential"),"N",IF(TRIM(G839)&lt;&gt;"","Y",""))</f>
        <v>Y</v>
      </c>
      <c r="K839" t="str">
        <f>IF(G839="Constant","N",IF(J839="Y","Y",""))</f>
        <v>Y</v>
      </c>
    </row>
    <row r="840" spans="2:11" hidden="1" x14ac:dyDescent="0.25">
      <c r="B840" t="s">
        <v>67</v>
      </c>
      <c r="C840" t="s">
        <v>1521</v>
      </c>
      <c r="D840" t="s">
        <v>1522</v>
      </c>
      <c r="E840" t="s">
        <v>400</v>
      </c>
      <c r="F840" t="s">
        <v>428</v>
      </c>
      <c r="G840" t="s">
        <v>429</v>
      </c>
      <c r="H840" t="str">
        <f>IF(G840="Local Date and Hour","Start Time of Interval",IF(OR(G840="Additional Info",G840="ID"),"Attribute", IF(G840="Constant","Constant",IF(OR(G840="Counter",G840="Incremental/Decremental"),"Counter",""))))</f>
        <v>Counter</v>
      </c>
      <c r="I840" t="str">
        <f>VLOOKUP(B840,'3. Data Sources'!$B$4:$E$5002,4,0)</f>
        <v>Y</v>
      </c>
      <c r="J840" t="str">
        <f>IF(OR(G840="Not Map",G840="Sequential"),"N",IF(TRIM(G840)&lt;&gt;"","Y",""))</f>
        <v>Y</v>
      </c>
      <c r="K840" t="str">
        <f>IF(G840="Constant","N",IF(J840="Y","Y",""))</f>
        <v>Y</v>
      </c>
    </row>
    <row r="841" spans="2:11" hidden="1" x14ac:dyDescent="0.25">
      <c r="B841" t="s">
        <v>67</v>
      </c>
      <c r="C841" t="s">
        <v>1523</v>
      </c>
      <c r="D841" t="s">
        <v>1524</v>
      </c>
      <c r="E841" t="s">
        <v>400</v>
      </c>
      <c r="F841" t="s">
        <v>428</v>
      </c>
      <c r="G841" t="s">
        <v>429</v>
      </c>
      <c r="H841" t="str">
        <f>IF(G841="Local Date and Hour","Start Time of Interval",IF(OR(G841="Additional Info",G841="ID"),"Attribute", IF(G841="Constant","Constant",IF(OR(G841="Counter",G841="Incremental/Decremental"),"Counter",""))))</f>
        <v>Counter</v>
      </c>
      <c r="I841" t="str">
        <f>VLOOKUP(B841,'3. Data Sources'!$B$4:$E$5002,4,0)</f>
        <v>Y</v>
      </c>
      <c r="J841" t="str">
        <f>IF(OR(G841="Not Map",G841="Sequential"),"N",IF(TRIM(G841)&lt;&gt;"","Y",""))</f>
        <v>Y</v>
      </c>
      <c r="K841" t="str">
        <f>IF(G841="Constant","N",IF(J841="Y","Y",""))</f>
        <v>Y</v>
      </c>
    </row>
    <row r="842" spans="2:11" hidden="1" x14ac:dyDescent="0.25">
      <c r="B842" t="s">
        <v>67</v>
      </c>
      <c r="C842" t="s">
        <v>1525</v>
      </c>
      <c r="D842" t="s">
        <v>1526</v>
      </c>
      <c r="E842" t="s">
        <v>400</v>
      </c>
      <c r="F842" t="s">
        <v>428</v>
      </c>
      <c r="G842" t="s">
        <v>429</v>
      </c>
      <c r="H842" t="str">
        <f>IF(G842="Local Date and Hour","Start Time of Interval",IF(OR(G842="Additional Info",G842="ID"),"Attribute", IF(G842="Constant","Constant",IF(OR(G842="Counter",G842="Incremental/Decremental"),"Counter",""))))</f>
        <v>Counter</v>
      </c>
      <c r="I842" t="str">
        <f>VLOOKUP(B842,'3. Data Sources'!$B$4:$E$5002,4,0)</f>
        <v>Y</v>
      </c>
      <c r="J842" t="str">
        <f>IF(OR(G842="Not Map",G842="Sequential"),"N",IF(TRIM(G842)&lt;&gt;"","Y",""))</f>
        <v>Y</v>
      </c>
      <c r="K842" t="str">
        <f>IF(G842="Constant","N",IF(J842="Y","Y",""))</f>
        <v>Y</v>
      </c>
    </row>
    <row r="843" spans="2:11" hidden="1" x14ac:dyDescent="0.25">
      <c r="B843" t="s">
        <v>67</v>
      </c>
      <c r="C843" t="s">
        <v>1527</v>
      </c>
      <c r="D843" t="s">
        <v>1528</v>
      </c>
      <c r="E843" t="s">
        <v>400</v>
      </c>
      <c r="F843" t="s">
        <v>428</v>
      </c>
      <c r="G843" t="s">
        <v>429</v>
      </c>
      <c r="H843" t="str">
        <f>IF(G843="Local Date and Hour","Start Time of Interval",IF(OR(G843="Additional Info",G843="ID"),"Attribute", IF(G843="Constant","Constant",IF(OR(G843="Counter",G843="Incremental/Decremental"),"Counter",""))))</f>
        <v>Counter</v>
      </c>
      <c r="I843" t="str">
        <f>VLOOKUP(B843,'3. Data Sources'!$B$4:$E$5002,4,0)</f>
        <v>Y</v>
      </c>
      <c r="J843" t="str">
        <f>IF(OR(G843="Not Map",G843="Sequential"),"N",IF(TRIM(G843)&lt;&gt;"","Y",""))</f>
        <v>Y</v>
      </c>
      <c r="K843" t="str">
        <f>IF(G843="Constant","N",IF(J843="Y","Y",""))</f>
        <v>Y</v>
      </c>
    </row>
    <row r="844" spans="2:11" hidden="1" x14ac:dyDescent="0.25">
      <c r="B844" t="s">
        <v>67</v>
      </c>
      <c r="C844" t="s">
        <v>1529</v>
      </c>
      <c r="D844" t="s">
        <v>1530</v>
      </c>
      <c r="E844" t="s">
        <v>400</v>
      </c>
      <c r="F844" t="s">
        <v>428</v>
      </c>
      <c r="G844" t="s">
        <v>429</v>
      </c>
      <c r="H844" t="str">
        <f>IF(G844="Local Date and Hour","Start Time of Interval",IF(OR(G844="Additional Info",G844="ID"),"Attribute", IF(G844="Constant","Constant",IF(OR(G844="Counter",G844="Incremental/Decremental"),"Counter",""))))</f>
        <v>Counter</v>
      </c>
      <c r="I844" t="str">
        <f>VLOOKUP(B844,'3. Data Sources'!$B$4:$E$5002,4,0)</f>
        <v>Y</v>
      </c>
      <c r="J844" t="str">
        <f>IF(OR(G844="Not Map",G844="Sequential"),"N",IF(TRIM(G844)&lt;&gt;"","Y",""))</f>
        <v>Y</v>
      </c>
      <c r="K844" t="str">
        <f>IF(G844="Constant","N",IF(J844="Y","Y",""))</f>
        <v>Y</v>
      </c>
    </row>
    <row r="845" spans="2:11" hidden="1" x14ac:dyDescent="0.25">
      <c r="B845" t="s">
        <v>67</v>
      </c>
      <c r="C845" t="s">
        <v>1531</v>
      </c>
      <c r="D845" t="s">
        <v>1532</v>
      </c>
      <c r="E845" t="s">
        <v>400</v>
      </c>
      <c r="F845" t="s">
        <v>428</v>
      </c>
      <c r="G845" t="s">
        <v>429</v>
      </c>
      <c r="H845" t="str">
        <f>IF(G845="Local Date and Hour","Start Time of Interval",IF(OR(G845="Additional Info",G845="ID"),"Attribute", IF(G845="Constant","Constant",IF(OR(G845="Counter",G845="Incremental/Decremental"),"Counter",""))))</f>
        <v>Counter</v>
      </c>
      <c r="I845" t="str">
        <f>VLOOKUP(B845,'3. Data Sources'!$B$4:$E$5002,4,0)</f>
        <v>Y</v>
      </c>
      <c r="J845" t="str">
        <f>IF(OR(G845="Not Map",G845="Sequential"),"N",IF(TRIM(G845)&lt;&gt;"","Y",""))</f>
        <v>Y</v>
      </c>
      <c r="K845" t="str">
        <f>IF(G845="Constant","N",IF(J845="Y","Y",""))</f>
        <v>Y</v>
      </c>
    </row>
    <row r="846" spans="2:11" hidden="1" x14ac:dyDescent="0.25">
      <c r="B846" t="s">
        <v>67</v>
      </c>
      <c r="C846" t="s">
        <v>1533</v>
      </c>
      <c r="D846" t="s">
        <v>1534</v>
      </c>
      <c r="E846" t="s">
        <v>400</v>
      </c>
      <c r="F846" t="s">
        <v>428</v>
      </c>
      <c r="G846" t="s">
        <v>429</v>
      </c>
      <c r="H846" t="str">
        <f>IF(G846="Local Date and Hour","Start Time of Interval",IF(OR(G846="Additional Info",G846="ID"),"Attribute", IF(G846="Constant","Constant",IF(OR(G846="Counter",G846="Incremental/Decremental"),"Counter",""))))</f>
        <v>Counter</v>
      </c>
      <c r="I846" t="str">
        <f>VLOOKUP(B846,'3. Data Sources'!$B$4:$E$5002,4,0)</f>
        <v>Y</v>
      </c>
      <c r="J846" t="str">
        <f>IF(OR(G846="Not Map",G846="Sequential"),"N",IF(TRIM(G846)&lt;&gt;"","Y",""))</f>
        <v>Y</v>
      </c>
      <c r="K846" t="str">
        <f>IF(G846="Constant","N",IF(J846="Y","Y",""))</f>
        <v>Y</v>
      </c>
    </row>
    <row r="847" spans="2:11" hidden="1" x14ac:dyDescent="0.25">
      <c r="B847" t="s">
        <v>67</v>
      </c>
      <c r="C847" t="s">
        <v>1535</v>
      </c>
      <c r="D847" t="s">
        <v>1536</v>
      </c>
      <c r="E847" t="s">
        <v>400</v>
      </c>
      <c r="F847" t="s">
        <v>428</v>
      </c>
      <c r="G847" t="s">
        <v>429</v>
      </c>
      <c r="H847" t="str">
        <f>IF(G847="Local Date and Hour","Start Time of Interval",IF(OR(G847="Additional Info",G847="ID"),"Attribute", IF(G847="Constant","Constant",IF(OR(G847="Counter",G847="Incremental/Decremental"),"Counter",""))))</f>
        <v>Counter</v>
      </c>
      <c r="I847" t="str">
        <f>VLOOKUP(B847,'3. Data Sources'!$B$4:$E$5002,4,0)</f>
        <v>Y</v>
      </c>
      <c r="J847" t="str">
        <f>IF(OR(G847="Not Map",G847="Sequential"),"N",IF(TRIM(G847)&lt;&gt;"","Y",""))</f>
        <v>Y</v>
      </c>
      <c r="K847" t="str">
        <f>IF(G847="Constant","N",IF(J847="Y","Y",""))</f>
        <v>Y</v>
      </c>
    </row>
    <row r="848" spans="2:11" hidden="1" x14ac:dyDescent="0.25">
      <c r="B848" t="s">
        <v>67</v>
      </c>
      <c r="C848" t="s">
        <v>1537</v>
      </c>
      <c r="D848" t="s">
        <v>1538</v>
      </c>
      <c r="E848" t="s">
        <v>400</v>
      </c>
      <c r="F848" t="s">
        <v>428</v>
      </c>
      <c r="G848" t="s">
        <v>429</v>
      </c>
      <c r="H848" t="str">
        <f>IF(G848="Local Date and Hour","Start Time of Interval",IF(OR(G848="Additional Info",G848="ID"),"Attribute", IF(G848="Constant","Constant",IF(OR(G848="Counter",G848="Incremental/Decremental"),"Counter",""))))</f>
        <v>Counter</v>
      </c>
      <c r="I848" t="str">
        <f>VLOOKUP(B848,'3. Data Sources'!$B$4:$E$5002,4,0)</f>
        <v>Y</v>
      </c>
      <c r="J848" t="str">
        <f>IF(OR(G848="Not Map",G848="Sequential"),"N",IF(TRIM(G848)&lt;&gt;"","Y",""))</f>
        <v>Y</v>
      </c>
      <c r="K848" t="str">
        <f>IF(G848="Constant","N",IF(J848="Y","Y",""))</f>
        <v>Y</v>
      </c>
    </row>
    <row r="849" spans="2:11" hidden="1" x14ac:dyDescent="0.25">
      <c r="B849" t="s">
        <v>67</v>
      </c>
      <c r="C849" t="s">
        <v>1539</v>
      </c>
      <c r="D849" t="s">
        <v>1540</v>
      </c>
      <c r="E849" t="s">
        <v>400</v>
      </c>
      <c r="F849" t="s">
        <v>428</v>
      </c>
      <c r="G849" t="s">
        <v>429</v>
      </c>
      <c r="H849" t="str">
        <f>IF(G849="Local Date and Hour","Start Time of Interval",IF(OR(G849="Additional Info",G849="ID"),"Attribute", IF(G849="Constant","Constant",IF(OR(G849="Counter",G849="Incremental/Decremental"),"Counter",""))))</f>
        <v>Counter</v>
      </c>
      <c r="I849" t="str">
        <f>VLOOKUP(B849,'3. Data Sources'!$B$4:$E$5002,4,0)</f>
        <v>Y</v>
      </c>
      <c r="J849" t="str">
        <f>IF(OR(G849="Not Map",G849="Sequential"),"N",IF(TRIM(G849)&lt;&gt;"","Y",""))</f>
        <v>Y</v>
      </c>
      <c r="K849" t="str">
        <f>IF(G849="Constant","N",IF(J849="Y","Y",""))</f>
        <v>Y</v>
      </c>
    </row>
    <row r="850" spans="2:11" hidden="1" x14ac:dyDescent="0.25">
      <c r="B850" t="s">
        <v>67</v>
      </c>
      <c r="C850" t="s">
        <v>1541</v>
      </c>
      <c r="D850" t="s">
        <v>1542</v>
      </c>
      <c r="E850" t="s">
        <v>400</v>
      </c>
      <c r="F850" t="s">
        <v>428</v>
      </c>
      <c r="G850" t="s">
        <v>429</v>
      </c>
      <c r="H850" t="str">
        <f>IF(G850="Local Date and Hour","Start Time of Interval",IF(OR(G850="Additional Info",G850="ID"),"Attribute", IF(G850="Constant","Constant",IF(OR(G850="Counter",G850="Incremental/Decremental"),"Counter",""))))</f>
        <v>Counter</v>
      </c>
      <c r="I850" t="str">
        <f>VLOOKUP(B850,'3. Data Sources'!$B$4:$E$5002,4,0)</f>
        <v>Y</v>
      </c>
      <c r="J850" t="str">
        <f>IF(OR(G850="Not Map",G850="Sequential"),"N",IF(TRIM(G850)&lt;&gt;"","Y",""))</f>
        <v>Y</v>
      </c>
      <c r="K850" t="str">
        <f>IF(G850="Constant","N",IF(J850="Y","Y",""))</f>
        <v>Y</v>
      </c>
    </row>
    <row r="851" spans="2:11" hidden="1" x14ac:dyDescent="0.25">
      <c r="B851" t="s">
        <v>67</v>
      </c>
      <c r="C851" t="s">
        <v>1543</v>
      </c>
      <c r="D851" t="s">
        <v>1544</v>
      </c>
      <c r="E851" t="s">
        <v>400</v>
      </c>
      <c r="F851" t="s">
        <v>428</v>
      </c>
      <c r="G851" t="s">
        <v>429</v>
      </c>
      <c r="H851" t="str">
        <f>IF(G851="Local Date and Hour","Start Time of Interval",IF(OR(G851="Additional Info",G851="ID"),"Attribute", IF(G851="Constant","Constant",IF(OR(G851="Counter",G851="Incremental/Decremental"),"Counter",""))))</f>
        <v>Counter</v>
      </c>
      <c r="I851" t="str">
        <f>VLOOKUP(B851,'3. Data Sources'!$B$4:$E$5002,4,0)</f>
        <v>Y</v>
      </c>
      <c r="J851" t="str">
        <f>IF(OR(G851="Not Map",G851="Sequential"),"N",IF(TRIM(G851)&lt;&gt;"","Y",""))</f>
        <v>Y</v>
      </c>
      <c r="K851" t="str">
        <f>IF(G851="Constant","N",IF(J851="Y","Y",""))</f>
        <v>Y</v>
      </c>
    </row>
    <row r="852" spans="2:11" hidden="1" x14ac:dyDescent="0.25">
      <c r="B852" t="s">
        <v>67</v>
      </c>
      <c r="C852" t="s">
        <v>1545</v>
      </c>
      <c r="D852" t="s">
        <v>1546</v>
      </c>
      <c r="E852" t="s">
        <v>400</v>
      </c>
      <c r="F852" t="s">
        <v>428</v>
      </c>
      <c r="G852" t="s">
        <v>429</v>
      </c>
      <c r="H852" t="str">
        <f>IF(G852="Local Date and Hour","Start Time of Interval",IF(OR(G852="Additional Info",G852="ID"),"Attribute", IF(G852="Constant","Constant",IF(OR(G852="Counter",G852="Incremental/Decremental"),"Counter",""))))</f>
        <v>Counter</v>
      </c>
      <c r="I852" t="str">
        <f>VLOOKUP(B852,'3. Data Sources'!$B$4:$E$5002,4,0)</f>
        <v>Y</v>
      </c>
      <c r="J852" t="str">
        <f>IF(OR(G852="Not Map",G852="Sequential"),"N",IF(TRIM(G852)&lt;&gt;"","Y",""))</f>
        <v>Y</v>
      </c>
      <c r="K852" t="str">
        <f>IF(G852="Constant","N",IF(J852="Y","Y",""))</f>
        <v>Y</v>
      </c>
    </row>
    <row r="853" spans="2:11" hidden="1" x14ac:dyDescent="0.25">
      <c r="B853" t="s">
        <v>67</v>
      </c>
      <c r="C853" t="s">
        <v>1547</v>
      </c>
      <c r="D853" t="s">
        <v>1548</v>
      </c>
      <c r="E853" t="s">
        <v>400</v>
      </c>
      <c r="F853" t="s">
        <v>428</v>
      </c>
      <c r="G853" t="s">
        <v>429</v>
      </c>
      <c r="H853" t="str">
        <f>IF(G853="Local Date and Hour","Start Time of Interval",IF(OR(G853="Additional Info",G853="ID"),"Attribute", IF(G853="Constant","Constant",IF(OR(G853="Counter",G853="Incremental/Decremental"),"Counter",""))))</f>
        <v>Counter</v>
      </c>
      <c r="I853" t="str">
        <f>VLOOKUP(B853,'3. Data Sources'!$B$4:$E$5002,4,0)</f>
        <v>Y</v>
      </c>
      <c r="J853" t="str">
        <f>IF(OR(G853="Not Map",G853="Sequential"),"N",IF(TRIM(G853)&lt;&gt;"","Y",""))</f>
        <v>Y</v>
      </c>
      <c r="K853" t="str">
        <f>IF(G853="Constant","N",IF(J853="Y","Y",""))</f>
        <v>Y</v>
      </c>
    </row>
    <row r="854" spans="2:11" hidden="1" x14ac:dyDescent="0.25">
      <c r="B854" t="s">
        <v>67</v>
      </c>
      <c r="C854" t="s">
        <v>1549</v>
      </c>
      <c r="D854" t="s">
        <v>1550</v>
      </c>
      <c r="E854" t="s">
        <v>400</v>
      </c>
      <c r="F854" t="s">
        <v>428</v>
      </c>
      <c r="G854" t="s">
        <v>429</v>
      </c>
      <c r="H854" t="str">
        <f>IF(G854="Local Date and Hour","Start Time of Interval",IF(OR(G854="Additional Info",G854="ID"),"Attribute", IF(G854="Constant","Constant",IF(OR(G854="Counter",G854="Incremental/Decremental"),"Counter",""))))</f>
        <v>Counter</v>
      </c>
      <c r="I854" t="str">
        <f>VLOOKUP(B854,'3. Data Sources'!$B$4:$E$5002,4,0)</f>
        <v>Y</v>
      </c>
      <c r="J854" t="str">
        <f>IF(OR(G854="Not Map",G854="Sequential"),"N",IF(TRIM(G854)&lt;&gt;"","Y",""))</f>
        <v>Y</v>
      </c>
      <c r="K854" t="str">
        <f>IF(G854="Constant","N",IF(J854="Y","Y",""))</f>
        <v>Y</v>
      </c>
    </row>
    <row r="855" spans="2:11" hidden="1" x14ac:dyDescent="0.25">
      <c r="B855" t="s">
        <v>67</v>
      </c>
      <c r="C855" t="s">
        <v>1551</v>
      </c>
      <c r="D855" t="s">
        <v>1552</v>
      </c>
      <c r="E855" t="s">
        <v>400</v>
      </c>
      <c r="F855" t="s">
        <v>428</v>
      </c>
      <c r="G855" t="s">
        <v>429</v>
      </c>
      <c r="H855" t="str">
        <f>IF(G855="Local Date and Hour","Start Time of Interval",IF(OR(G855="Additional Info",G855="ID"),"Attribute", IF(G855="Constant","Constant",IF(OR(G855="Counter",G855="Incremental/Decremental"),"Counter",""))))</f>
        <v>Counter</v>
      </c>
      <c r="I855" t="str">
        <f>VLOOKUP(B855,'3. Data Sources'!$B$4:$E$5002,4,0)</f>
        <v>Y</v>
      </c>
      <c r="J855" t="str">
        <f>IF(OR(G855="Not Map",G855="Sequential"),"N",IF(TRIM(G855)&lt;&gt;"","Y",""))</f>
        <v>Y</v>
      </c>
      <c r="K855" t="str">
        <f>IF(G855="Constant","N",IF(J855="Y","Y",""))</f>
        <v>Y</v>
      </c>
    </row>
    <row r="856" spans="2:11" hidden="1" x14ac:dyDescent="0.25">
      <c r="B856" t="s">
        <v>67</v>
      </c>
      <c r="C856" t="s">
        <v>1553</v>
      </c>
      <c r="D856" t="s">
        <v>1554</v>
      </c>
      <c r="E856" t="s">
        <v>400</v>
      </c>
      <c r="F856" t="s">
        <v>428</v>
      </c>
      <c r="G856" t="s">
        <v>429</v>
      </c>
      <c r="H856" t="str">
        <f>IF(G856="Local Date and Hour","Start Time of Interval",IF(OR(G856="Additional Info",G856="ID"),"Attribute", IF(G856="Constant","Constant",IF(OR(G856="Counter",G856="Incremental/Decremental"),"Counter",""))))</f>
        <v>Counter</v>
      </c>
      <c r="I856" t="str">
        <f>VLOOKUP(B856,'3. Data Sources'!$B$4:$E$5002,4,0)</f>
        <v>Y</v>
      </c>
      <c r="J856" t="str">
        <f>IF(OR(G856="Not Map",G856="Sequential"),"N",IF(TRIM(G856)&lt;&gt;"","Y",""))</f>
        <v>Y</v>
      </c>
      <c r="K856" t="str">
        <f>IF(G856="Constant","N",IF(J856="Y","Y",""))</f>
        <v>Y</v>
      </c>
    </row>
    <row r="857" spans="2:11" hidden="1" x14ac:dyDescent="0.25">
      <c r="B857" t="s">
        <v>67</v>
      </c>
      <c r="C857" t="s">
        <v>1555</v>
      </c>
      <c r="D857" t="s">
        <v>1556</v>
      </c>
      <c r="E857" t="s">
        <v>400</v>
      </c>
      <c r="F857" t="s">
        <v>428</v>
      </c>
      <c r="G857" t="s">
        <v>429</v>
      </c>
      <c r="H857" t="str">
        <f>IF(G857="Local Date and Hour","Start Time of Interval",IF(OR(G857="Additional Info",G857="ID"),"Attribute", IF(G857="Constant","Constant",IF(OR(G857="Counter",G857="Incremental/Decremental"),"Counter",""))))</f>
        <v>Counter</v>
      </c>
      <c r="I857" t="str">
        <f>VLOOKUP(B857,'3. Data Sources'!$B$4:$E$5002,4,0)</f>
        <v>Y</v>
      </c>
      <c r="J857" t="str">
        <f>IF(OR(G857="Not Map",G857="Sequential"),"N",IF(TRIM(G857)&lt;&gt;"","Y",""))</f>
        <v>Y</v>
      </c>
      <c r="K857" t="str">
        <f>IF(G857="Constant","N",IF(J857="Y","Y",""))</f>
        <v>Y</v>
      </c>
    </row>
    <row r="858" spans="2:11" hidden="1" x14ac:dyDescent="0.25">
      <c r="B858" t="s">
        <v>67</v>
      </c>
      <c r="C858" t="s">
        <v>1557</v>
      </c>
      <c r="D858" t="s">
        <v>1558</v>
      </c>
      <c r="E858" t="s">
        <v>400</v>
      </c>
      <c r="F858" t="s">
        <v>428</v>
      </c>
      <c r="G858" t="s">
        <v>429</v>
      </c>
      <c r="H858" t="str">
        <f>IF(G858="Local Date and Hour","Start Time of Interval",IF(OR(G858="Additional Info",G858="ID"),"Attribute", IF(G858="Constant","Constant",IF(OR(G858="Counter",G858="Incremental/Decremental"),"Counter",""))))</f>
        <v>Counter</v>
      </c>
      <c r="I858" t="str">
        <f>VLOOKUP(B858,'3. Data Sources'!$B$4:$E$5002,4,0)</f>
        <v>Y</v>
      </c>
      <c r="J858" t="str">
        <f>IF(OR(G858="Not Map",G858="Sequential"),"N",IF(TRIM(G858)&lt;&gt;"","Y",""))</f>
        <v>Y</v>
      </c>
      <c r="K858" t="str">
        <f>IF(G858="Constant","N",IF(J858="Y","Y",""))</f>
        <v>Y</v>
      </c>
    </row>
    <row r="859" spans="2:11" hidden="1" x14ac:dyDescent="0.25">
      <c r="B859" t="s">
        <v>67</v>
      </c>
      <c r="C859" t="s">
        <v>1559</v>
      </c>
      <c r="D859" t="s">
        <v>1560</v>
      </c>
      <c r="E859" t="s">
        <v>400</v>
      </c>
      <c r="F859" t="s">
        <v>428</v>
      </c>
      <c r="G859" t="s">
        <v>429</v>
      </c>
      <c r="H859" t="str">
        <f>IF(G859="Local Date and Hour","Start Time of Interval",IF(OR(G859="Additional Info",G859="ID"),"Attribute", IF(G859="Constant","Constant",IF(OR(G859="Counter",G859="Incremental/Decremental"),"Counter",""))))</f>
        <v>Counter</v>
      </c>
      <c r="I859" t="str">
        <f>VLOOKUP(B859,'3. Data Sources'!$B$4:$E$5002,4,0)</f>
        <v>Y</v>
      </c>
      <c r="J859" t="str">
        <f>IF(OR(G859="Not Map",G859="Sequential"),"N",IF(TRIM(G859)&lt;&gt;"","Y",""))</f>
        <v>Y</v>
      </c>
      <c r="K859" t="str">
        <f>IF(G859="Constant","N",IF(J859="Y","Y",""))</f>
        <v>Y</v>
      </c>
    </row>
    <row r="860" spans="2:11" hidden="1" x14ac:dyDescent="0.25">
      <c r="B860" t="s">
        <v>67</v>
      </c>
      <c r="C860" t="s">
        <v>1561</v>
      </c>
      <c r="D860" t="s">
        <v>1562</v>
      </c>
      <c r="E860" t="s">
        <v>400</v>
      </c>
      <c r="F860" t="s">
        <v>428</v>
      </c>
      <c r="G860" t="s">
        <v>429</v>
      </c>
      <c r="H860" t="str">
        <f>IF(G860="Local Date and Hour","Start Time of Interval",IF(OR(G860="Additional Info",G860="ID"),"Attribute", IF(G860="Constant","Constant",IF(OR(G860="Counter",G860="Incremental/Decremental"),"Counter",""))))</f>
        <v>Counter</v>
      </c>
      <c r="I860" t="str">
        <f>VLOOKUP(B860,'3. Data Sources'!$B$4:$E$5002,4,0)</f>
        <v>Y</v>
      </c>
      <c r="J860" t="str">
        <f>IF(OR(G860="Not Map",G860="Sequential"),"N",IF(TRIM(G860)&lt;&gt;"","Y",""))</f>
        <v>Y</v>
      </c>
      <c r="K860" t="str">
        <f>IF(G860="Constant","N",IF(J860="Y","Y",""))</f>
        <v>Y</v>
      </c>
    </row>
    <row r="861" spans="2:11" hidden="1" x14ac:dyDescent="0.25">
      <c r="B861" t="s">
        <v>67</v>
      </c>
      <c r="C861" t="s">
        <v>1563</v>
      </c>
      <c r="D861" t="s">
        <v>1564</v>
      </c>
      <c r="E861" t="s">
        <v>400</v>
      </c>
      <c r="F861" t="s">
        <v>428</v>
      </c>
      <c r="G861" t="s">
        <v>429</v>
      </c>
      <c r="H861" t="str">
        <f>IF(G861="Local Date and Hour","Start Time of Interval",IF(OR(G861="Additional Info",G861="ID"),"Attribute", IF(G861="Constant","Constant",IF(OR(G861="Counter",G861="Incremental/Decremental"),"Counter",""))))</f>
        <v>Counter</v>
      </c>
      <c r="I861" t="str">
        <f>VLOOKUP(B861,'3. Data Sources'!$B$4:$E$5002,4,0)</f>
        <v>Y</v>
      </c>
      <c r="J861" t="str">
        <f>IF(OR(G861="Not Map",G861="Sequential"),"N",IF(TRIM(G861)&lt;&gt;"","Y",""))</f>
        <v>Y</v>
      </c>
      <c r="K861" t="str">
        <f>IF(G861="Constant","N",IF(J861="Y","Y",""))</f>
        <v>Y</v>
      </c>
    </row>
    <row r="862" spans="2:11" hidden="1" x14ac:dyDescent="0.25">
      <c r="B862" t="s">
        <v>67</v>
      </c>
      <c r="C862" t="s">
        <v>1565</v>
      </c>
      <c r="D862" t="s">
        <v>1566</v>
      </c>
      <c r="E862" t="s">
        <v>400</v>
      </c>
      <c r="F862" t="s">
        <v>428</v>
      </c>
      <c r="G862" t="s">
        <v>429</v>
      </c>
      <c r="H862" t="str">
        <f>IF(G862="Local Date and Hour","Start Time of Interval",IF(OR(G862="Additional Info",G862="ID"),"Attribute", IF(G862="Constant","Constant",IF(OR(G862="Counter",G862="Incremental/Decremental"),"Counter",""))))</f>
        <v>Counter</v>
      </c>
      <c r="I862" t="str">
        <f>VLOOKUP(B862,'3. Data Sources'!$B$4:$E$5002,4,0)</f>
        <v>Y</v>
      </c>
      <c r="J862" t="str">
        <f>IF(OR(G862="Not Map",G862="Sequential"),"N",IF(TRIM(G862)&lt;&gt;"","Y",""))</f>
        <v>Y</v>
      </c>
      <c r="K862" t="str">
        <f>IF(G862="Constant","N",IF(J862="Y","Y",""))</f>
        <v>Y</v>
      </c>
    </row>
    <row r="863" spans="2:11" hidden="1" x14ac:dyDescent="0.25">
      <c r="B863" t="s">
        <v>67</v>
      </c>
      <c r="C863" t="s">
        <v>1567</v>
      </c>
      <c r="D863" t="s">
        <v>1568</v>
      </c>
      <c r="E863" t="s">
        <v>400</v>
      </c>
      <c r="F863" t="s">
        <v>428</v>
      </c>
      <c r="G863" t="s">
        <v>429</v>
      </c>
      <c r="H863" t="str">
        <f>IF(G863="Local Date and Hour","Start Time of Interval",IF(OR(G863="Additional Info",G863="ID"),"Attribute", IF(G863="Constant","Constant",IF(OR(G863="Counter",G863="Incremental/Decremental"),"Counter",""))))</f>
        <v>Counter</v>
      </c>
      <c r="I863" t="str">
        <f>VLOOKUP(B863,'3. Data Sources'!$B$4:$E$5002,4,0)</f>
        <v>Y</v>
      </c>
      <c r="J863" t="str">
        <f>IF(OR(G863="Not Map",G863="Sequential"),"N",IF(TRIM(G863)&lt;&gt;"","Y",""))</f>
        <v>Y</v>
      </c>
      <c r="K863" t="str">
        <f>IF(G863="Constant","N",IF(J863="Y","Y",""))</f>
        <v>Y</v>
      </c>
    </row>
    <row r="864" spans="2:11" hidden="1" x14ac:dyDescent="0.25">
      <c r="B864" t="s">
        <v>67</v>
      </c>
      <c r="C864" t="s">
        <v>1569</v>
      </c>
      <c r="D864" t="s">
        <v>1570</v>
      </c>
      <c r="E864" t="s">
        <v>400</v>
      </c>
      <c r="F864" t="s">
        <v>428</v>
      </c>
      <c r="G864" t="s">
        <v>429</v>
      </c>
      <c r="H864" t="str">
        <f>IF(G864="Local Date and Hour","Start Time of Interval",IF(OR(G864="Additional Info",G864="ID"),"Attribute", IF(G864="Constant","Constant",IF(OR(G864="Counter",G864="Incremental/Decremental"),"Counter",""))))</f>
        <v>Counter</v>
      </c>
      <c r="I864" t="str">
        <f>VLOOKUP(B864,'3. Data Sources'!$B$4:$E$5002,4,0)</f>
        <v>Y</v>
      </c>
      <c r="J864" t="str">
        <f>IF(OR(G864="Not Map",G864="Sequential"),"N",IF(TRIM(G864)&lt;&gt;"","Y",""))</f>
        <v>Y</v>
      </c>
      <c r="K864" t="str">
        <f>IF(G864="Constant","N",IF(J864="Y","Y",""))</f>
        <v>Y</v>
      </c>
    </row>
    <row r="865" spans="2:11" hidden="1" x14ac:dyDescent="0.25">
      <c r="B865" t="s">
        <v>67</v>
      </c>
      <c r="C865" t="s">
        <v>1571</v>
      </c>
      <c r="D865" t="s">
        <v>1572</v>
      </c>
      <c r="E865" t="s">
        <v>400</v>
      </c>
      <c r="F865" t="s">
        <v>428</v>
      </c>
      <c r="G865" t="s">
        <v>429</v>
      </c>
      <c r="H865" t="str">
        <f>IF(G865="Local Date and Hour","Start Time of Interval",IF(OR(G865="Additional Info",G865="ID"),"Attribute", IF(G865="Constant","Constant",IF(OR(G865="Counter",G865="Incremental/Decremental"),"Counter",""))))</f>
        <v>Counter</v>
      </c>
      <c r="I865" t="str">
        <f>VLOOKUP(B865,'3. Data Sources'!$B$4:$E$5002,4,0)</f>
        <v>Y</v>
      </c>
      <c r="J865" t="str">
        <f>IF(OR(G865="Not Map",G865="Sequential"),"N",IF(TRIM(G865)&lt;&gt;"","Y",""))</f>
        <v>Y</v>
      </c>
      <c r="K865" t="str">
        <f>IF(G865="Constant","N",IF(J865="Y","Y",""))</f>
        <v>Y</v>
      </c>
    </row>
    <row r="866" spans="2:11" hidden="1" x14ac:dyDescent="0.25">
      <c r="B866" t="s">
        <v>67</v>
      </c>
      <c r="C866" t="s">
        <v>1573</v>
      </c>
      <c r="D866" t="s">
        <v>1574</v>
      </c>
      <c r="E866" t="s">
        <v>400</v>
      </c>
      <c r="F866" t="s">
        <v>428</v>
      </c>
      <c r="G866" t="s">
        <v>429</v>
      </c>
      <c r="H866" t="str">
        <f>IF(G866="Local Date and Hour","Start Time of Interval",IF(OR(G866="Additional Info",G866="ID"),"Attribute", IF(G866="Constant","Constant",IF(OR(G866="Counter",G866="Incremental/Decremental"),"Counter",""))))</f>
        <v>Counter</v>
      </c>
      <c r="I866" t="str">
        <f>VLOOKUP(B866,'3. Data Sources'!$B$4:$E$5002,4,0)</f>
        <v>Y</v>
      </c>
      <c r="J866" t="str">
        <f>IF(OR(G866="Not Map",G866="Sequential"),"N",IF(TRIM(G866)&lt;&gt;"","Y",""))</f>
        <v>Y</v>
      </c>
      <c r="K866" t="str">
        <f>IF(G866="Constant","N",IF(J866="Y","Y",""))</f>
        <v>Y</v>
      </c>
    </row>
    <row r="867" spans="2:11" hidden="1" x14ac:dyDescent="0.25">
      <c r="B867" t="s">
        <v>67</v>
      </c>
      <c r="C867" t="s">
        <v>1575</v>
      </c>
      <c r="D867" t="s">
        <v>1576</v>
      </c>
      <c r="E867" t="s">
        <v>400</v>
      </c>
      <c r="F867" t="s">
        <v>428</v>
      </c>
      <c r="G867" t="s">
        <v>429</v>
      </c>
      <c r="H867" t="str">
        <f>IF(G867="Local Date and Hour","Start Time of Interval",IF(OR(G867="Additional Info",G867="ID"),"Attribute", IF(G867="Constant","Constant",IF(OR(G867="Counter",G867="Incremental/Decremental"),"Counter",""))))</f>
        <v>Counter</v>
      </c>
      <c r="I867" t="str">
        <f>VLOOKUP(B867,'3. Data Sources'!$B$4:$E$5002,4,0)</f>
        <v>Y</v>
      </c>
      <c r="J867" t="str">
        <f>IF(OR(G867="Not Map",G867="Sequential"),"N",IF(TRIM(G867)&lt;&gt;"","Y",""))</f>
        <v>Y</v>
      </c>
      <c r="K867" t="str">
        <f>IF(G867="Constant","N",IF(J867="Y","Y",""))</f>
        <v>Y</v>
      </c>
    </row>
    <row r="868" spans="2:11" hidden="1" x14ac:dyDescent="0.25">
      <c r="B868" t="s">
        <v>67</v>
      </c>
      <c r="C868" t="s">
        <v>1577</v>
      </c>
      <c r="D868" t="s">
        <v>1578</v>
      </c>
      <c r="E868" t="s">
        <v>400</v>
      </c>
      <c r="F868" t="s">
        <v>428</v>
      </c>
      <c r="G868" t="s">
        <v>429</v>
      </c>
      <c r="H868" t="str">
        <f>IF(G868="Local Date and Hour","Start Time of Interval",IF(OR(G868="Additional Info",G868="ID"),"Attribute", IF(G868="Constant","Constant",IF(OR(G868="Counter",G868="Incremental/Decremental"),"Counter",""))))</f>
        <v>Counter</v>
      </c>
      <c r="I868" t="str">
        <f>VLOOKUP(B868,'3. Data Sources'!$B$4:$E$5002,4,0)</f>
        <v>Y</v>
      </c>
      <c r="J868" t="str">
        <f>IF(OR(G868="Not Map",G868="Sequential"),"N",IF(TRIM(G868)&lt;&gt;"","Y",""))</f>
        <v>Y</v>
      </c>
      <c r="K868" t="str">
        <f>IF(G868="Constant","N",IF(J868="Y","Y",""))</f>
        <v>Y</v>
      </c>
    </row>
    <row r="869" spans="2:11" hidden="1" x14ac:dyDescent="0.25">
      <c r="B869" t="s">
        <v>67</v>
      </c>
      <c r="C869" t="s">
        <v>1579</v>
      </c>
      <c r="D869" t="s">
        <v>1580</v>
      </c>
      <c r="E869" t="s">
        <v>400</v>
      </c>
      <c r="F869" t="s">
        <v>428</v>
      </c>
      <c r="G869" t="s">
        <v>429</v>
      </c>
      <c r="H869" t="str">
        <f>IF(G869="Local Date and Hour","Start Time of Interval",IF(OR(G869="Additional Info",G869="ID"),"Attribute", IF(G869="Constant","Constant",IF(OR(G869="Counter",G869="Incremental/Decremental"),"Counter",""))))</f>
        <v>Counter</v>
      </c>
      <c r="I869" t="str">
        <f>VLOOKUP(B869,'3. Data Sources'!$B$4:$E$5002,4,0)</f>
        <v>Y</v>
      </c>
      <c r="J869" t="str">
        <f>IF(OR(G869="Not Map",G869="Sequential"),"N",IF(TRIM(G869)&lt;&gt;"","Y",""))</f>
        <v>Y</v>
      </c>
      <c r="K869" t="str">
        <f>IF(G869="Constant","N",IF(J869="Y","Y",""))</f>
        <v>Y</v>
      </c>
    </row>
    <row r="870" spans="2:11" hidden="1" x14ac:dyDescent="0.25">
      <c r="B870" t="s">
        <v>67</v>
      </c>
      <c r="C870" t="s">
        <v>1581</v>
      </c>
      <c r="D870" t="s">
        <v>1582</v>
      </c>
      <c r="E870" t="s">
        <v>400</v>
      </c>
      <c r="F870" t="s">
        <v>428</v>
      </c>
      <c r="G870" t="s">
        <v>429</v>
      </c>
      <c r="H870" t="str">
        <f>IF(G870="Local Date and Hour","Start Time of Interval",IF(OR(G870="Additional Info",G870="ID"),"Attribute", IF(G870="Constant","Constant",IF(OR(G870="Counter",G870="Incremental/Decremental"),"Counter",""))))</f>
        <v>Counter</v>
      </c>
      <c r="I870" t="str">
        <f>VLOOKUP(B870,'3. Data Sources'!$B$4:$E$5002,4,0)</f>
        <v>Y</v>
      </c>
      <c r="J870" t="str">
        <f>IF(OR(G870="Not Map",G870="Sequential"),"N",IF(TRIM(G870)&lt;&gt;"","Y",""))</f>
        <v>Y</v>
      </c>
      <c r="K870" t="str">
        <f>IF(G870="Constant","N",IF(J870="Y","Y",""))</f>
        <v>Y</v>
      </c>
    </row>
    <row r="871" spans="2:11" hidden="1" x14ac:dyDescent="0.25">
      <c r="B871" t="s">
        <v>67</v>
      </c>
      <c r="C871" t="s">
        <v>1583</v>
      </c>
      <c r="D871" t="s">
        <v>1584</v>
      </c>
      <c r="E871" t="s">
        <v>400</v>
      </c>
      <c r="F871" t="s">
        <v>428</v>
      </c>
      <c r="G871" t="s">
        <v>429</v>
      </c>
      <c r="H871" t="str">
        <f>IF(G871="Local Date and Hour","Start Time of Interval",IF(OR(G871="Additional Info",G871="ID"),"Attribute", IF(G871="Constant","Constant",IF(OR(G871="Counter",G871="Incremental/Decremental"),"Counter",""))))</f>
        <v>Counter</v>
      </c>
      <c r="I871" t="str">
        <f>VLOOKUP(B871,'3. Data Sources'!$B$4:$E$5002,4,0)</f>
        <v>Y</v>
      </c>
      <c r="J871" t="str">
        <f>IF(OR(G871="Not Map",G871="Sequential"),"N",IF(TRIM(G871)&lt;&gt;"","Y",""))</f>
        <v>Y</v>
      </c>
      <c r="K871" t="str">
        <f>IF(G871="Constant","N",IF(J871="Y","Y",""))</f>
        <v>Y</v>
      </c>
    </row>
    <row r="872" spans="2:11" hidden="1" x14ac:dyDescent="0.25">
      <c r="B872" t="s">
        <v>67</v>
      </c>
      <c r="C872" t="s">
        <v>1585</v>
      </c>
      <c r="D872" t="s">
        <v>1586</v>
      </c>
      <c r="E872" t="s">
        <v>400</v>
      </c>
      <c r="F872" t="s">
        <v>428</v>
      </c>
      <c r="G872" t="s">
        <v>429</v>
      </c>
      <c r="H872" t="str">
        <f>IF(G872="Local Date and Hour","Start Time of Interval",IF(OR(G872="Additional Info",G872="ID"),"Attribute", IF(G872="Constant","Constant",IF(OR(G872="Counter",G872="Incremental/Decremental"),"Counter",""))))</f>
        <v>Counter</v>
      </c>
      <c r="I872" t="str">
        <f>VLOOKUP(B872,'3. Data Sources'!$B$4:$E$5002,4,0)</f>
        <v>Y</v>
      </c>
      <c r="J872" t="str">
        <f>IF(OR(G872="Not Map",G872="Sequential"),"N",IF(TRIM(G872)&lt;&gt;"","Y",""))</f>
        <v>Y</v>
      </c>
      <c r="K872" t="str">
        <f>IF(G872="Constant","N",IF(J872="Y","Y",""))</f>
        <v>Y</v>
      </c>
    </row>
    <row r="873" spans="2:11" hidden="1" x14ac:dyDescent="0.25">
      <c r="B873" t="s">
        <v>67</v>
      </c>
      <c r="C873" t="s">
        <v>1587</v>
      </c>
      <c r="D873" t="s">
        <v>1588</v>
      </c>
      <c r="E873" t="s">
        <v>400</v>
      </c>
      <c r="F873" t="s">
        <v>428</v>
      </c>
      <c r="G873" t="s">
        <v>429</v>
      </c>
      <c r="H873" t="str">
        <f>IF(G873="Local Date and Hour","Start Time of Interval",IF(OR(G873="Additional Info",G873="ID"),"Attribute", IF(G873="Constant","Constant",IF(OR(G873="Counter",G873="Incremental/Decremental"),"Counter",""))))</f>
        <v>Counter</v>
      </c>
      <c r="I873" t="str">
        <f>VLOOKUP(B873,'3. Data Sources'!$B$4:$E$5002,4,0)</f>
        <v>Y</v>
      </c>
      <c r="J873" t="str">
        <f>IF(OR(G873="Not Map",G873="Sequential"),"N",IF(TRIM(G873)&lt;&gt;"","Y",""))</f>
        <v>Y</v>
      </c>
      <c r="K873" t="str">
        <f>IF(G873="Constant","N",IF(J873="Y","Y",""))</f>
        <v>Y</v>
      </c>
    </row>
    <row r="874" spans="2:11" hidden="1" x14ac:dyDescent="0.25">
      <c r="B874" t="s">
        <v>67</v>
      </c>
      <c r="C874" t="s">
        <v>1589</v>
      </c>
      <c r="D874" t="s">
        <v>1590</v>
      </c>
      <c r="E874" t="s">
        <v>400</v>
      </c>
      <c r="F874" t="s">
        <v>428</v>
      </c>
      <c r="G874" t="s">
        <v>429</v>
      </c>
      <c r="H874" t="str">
        <f>IF(G874="Local Date and Hour","Start Time of Interval",IF(OR(G874="Additional Info",G874="ID"),"Attribute", IF(G874="Constant","Constant",IF(OR(G874="Counter",G874="Incremental/Decremental"),"Counter",""))))</f>
        <v>Counter</v>
      </c>
      <c r="I874" t="str">
        <f>VLOOKUP(B874,'3. Data Sources'!$B$4:$E$5002,4,0)</f>
        <v>Y</v>
      </c>
      <c r="J874" t="str">
        <f>IF(OR(G874="Not Map",G874="Sequential"),"N",IF(TRIM(G874)&lt;&gt;"","Y",""))</f>
        <v>Y</v>
      </c>
      <c r="K874" t="str">
        <f>IF(G874="Constant","N",IF(J874="Y","Y",""))</f>
        <v>Y</v>
      </c>
    </row>
    <row r="875" spans="2:11" hidden="1" x14ac:dyDescent="0.25">
      <c r="B875" t="s">
        <v>67</v>
      </c>
      <c r="C875" t="s">
        <v>1591</v>
      </c>
      <c r="D875" t="s">
        <v>1592</v>
      </c>
      <c r="E875" t="s">
        <v>400</v>
      </c>
      <c r="F875" t="s">
        <v>428</v>
      </c>
      <c r="G875" t="s">
        <v>429</v>
      </c>
      <c r="H875" t="str">
        <f>IF(G875="Local Date and Hour","Start Time of Interval",IF(OR(G875="Additional Info",G875="ID"),"Attribute", IF(G875="Constant","Constant",IF(OR(G875="Counter",G875="Incremental/Decremental"),"Counter",""))))</f>
        <v>Counter</v>
      </c>
      <c r="I875" t="str">
        <f>VLOOKUP(B875,'3. Data Sources'!$B$4:$E$5002,4,0)</f>
        <v>Y</v>
      </c>
      <c r="J875" t="str">
        <f>IF(OR(G875="Not Map",G875="Sequential"),"N",IF(TRIM(G875)&lt;&gt;"","Y",""))</f>
        <v>Y</v>
      </c>
      <c r="K875" t="str">
        <f>IF(G875="Constant","N",IF(J875="Y","Y",""))</f>
        <v>Y</v>
      </c>
    </row>
    <row r="876" spans="2:11" hidden="1" x14ac:dyDescent="0.25">
      <c r="B876" t="s">
        <v>67</v>
      </c>
      <c r="C876" t="s">
        <v>1593</v>
      </c>
      <c r="D876" t="s">
        <v>1594</v>
      </c>
      <c r="E876" t="s">
        <v>400</v>
      </c>
      <c r="F876" t="s">
        <v>428</v>
      </c>
      <c r="G876" t="s">
        <v>429</v>
      </c>
      <c r="H876" t="str">
        <f>IF(G876="Local Date and Hour","Start Time of Interval",IF(OR(G876="Additional Info",G876="ID"),"Attribute", IF(G876="Constant","Constant",IF(OR(G876="Counter",G876="Incremental/Decremental"),"Counter",""))))</f>
        <v>Counter</v>
      </c>
      <c r="I876" t="str">
        <f>VLOOKUP(B876,'3. Data Sources'!$B$4:$E$5002,4,0)</f>
        <v>Y</v>
      </c>
      <c r="J876" t="str">
        <f>IF(OR(G876="Not Map",G876="Sequential"),"N",IF(TRIM(G876)&lt;&gt;"","Y",""))</f>
        <v>Y</v>
      </c>
      <c r="K876" t="str">
        <f>IF(G876="Constant","N",IF(J876="Y","Y",""))</f>
        <v>Y</v>
      </c>
    </row>
    <row r="877" spans="2:11" hidden="1" x14ac:dyDescent="0.25">
      <c r="B877" t="s">
        <v>67</v>
      </c>
      <c r="C877" t="s">
        <v>1595</v>
      </c>
      <c r="D877" t="s">
        <v>1596</v>
      </c>
      <c r="E877" t="s">
        <v>400</v>
      </c>
      <c r="F877" t="s">
        <v>428</v>
      </c>
      <c r="G877" t="s">
        <v>429</v>
      </c>
      <c r="H877" t="str">
        <f>IF(G877="Local Date and Hour","Start Time of Interval",IF(OR(G877="Additional Info",G877="ID"),"Attribute", IF(G877="Constant","Constant",IF(OR(G877="Counter",G877="Incremental/Decremental"),"Counter",""))))</f>
        <v>Counter</v>
      </c>
      <c r="I877" t="str">
        <f>VLOOKUP(B877,'3. Data Sources'!$B$4:$E$5002,4,0)</f>
        <v>Y</v>
      </c>
      <c r="J877" t="str">
        <f>IF(OR(G877="Not Map",G877="Sequential"),"N",IF(TRIM(G877)&lt;&gt;"","Y",""))</f>
        <v>Y</v>
      </c>
      <c r="K877" t="str">
        <f>IF(G877="Constant","N",IF(J877="Y","Y",""))</f>
        <v>Y</v>
      </c>
    </row>
    <row r="878" spans="2:11" hidden="1" x14ac:dyDescent="0.25">
      <c r="B878" t="s">
        <v>67</v>
      </c>
      <c r="C878" t="s">
        <v>1597</v>
      </c>
      <c r="D878" t="s">
        <v>1598</v>
      </c>
      <c r="E878" t="s">
        <v>400</v>
      </c>
      <c r="F878" t="s">
        <v>428</v>
      </c>
      <c r="G878" t="s">
        <v>429</v>
      </c>
      <c r="H878" t="str">
        <f>IF(G878="Local Date and Hour","Start Time of Interval",IF(OR(G878="Additional Info",G878="ID"),"Attribute", IF(G878="Constant","Constant",IF(OR(G878="Counter",G878="Incremental/Decremental"),"Counter",""))))</f>
        <v>Counter</v>
      </c>
      <c r="I878" t="str">
        <f>VLOOKUP(B878,'3. Data Sources'!$B$4:$E$5002,4,0)</f>
        <v>Y</v>
      </c>
      <c r="J878" t="str">
        <f>IF(OR(G878="Not Map",G878="Sequential"),"N",IF(TRIM(G878)&lt;&gt;"","Y",""))</f>
        <v>Y</v>
      </c>
      <c r="K878" t="str">
        <f>IF(G878="Constant","N",IF(J878="Y","Y",""))</f>
        <v>Y</v>
      </c>
    </row>
    <row r="879" spans="2:11" hidden="1" x14ac:dyDescent="0.25">
      <c r="B879" t="s">
        <v>67</v>
      </c>
      <c r="C879" t="s">
        <v>1599</v>
      </c>
      <c r="D879" t="s">
        <v>1600</v>
      </c>
      <c r="E879" t="s">
        <v>400</v>
      </c>
      <c r="F879" t="s">
        <v>428</v>
      </c>
      <c r="G879" t="s">
        <v>429</v>
      </c>
      <c r="H879" t="str">
        <f>IF(G879="Local Date and Hour","Start Time of Interval",IF(OR(G879="Additional Info",G879="ID"),"Attribute", IF(G879="Constant","Constant",IF(OR(G879="Counter",G879="Incremental/Decremental"),"Counter",""))))</f>
        <v>Counter</v>
      </c>
      <c r="I879" t="str">
        <f>VLOOKUP(B879,'3. Data Sources'!$B$4:$E$5002,4,0)</f>
        <v>Y</v>
      </c>
      <c r="J879" t="str">
        <f>IF(OR(G879="Not Map",G879="Sequential"),"N",IF(TRIM(G879)&lt;&gt;"","Y",""))</f>
        <v>Y</v>
      </c>
      <c r="K879" t="str">
        <f>IF(G879="Constant","N",IF(J879="Y","Y",""))</f>
        <v>Y</v>
      </c>
    </row>
    <row r="880" spans="2:11" hidden="1" x14ac:dyDescent="0.25">
      <c r="B880" t="s">
        <v>67</v>
      </c>
      <c r="C880" t="s">
        <v>1601</v>
      </c>
      <c r="D880" t="s">
        <v>1602</v>
      </c>
      <c r="E880" t="s">
        <v>400</v>
      </c>
      <c r="F880" t="s">
        <v>428</v>
      </c>
      <c r="G880" t="s">
        <v>429</v>
      </c>
      <c r="H880" t="str">
        <f>IF(G880="Local Date and Hour","Start Time of Interval",IF(OR(G880="Additional Info",G880="ID"),"Attribute", IF(G880="Constant","Constant",IF(OR(G880="Counter",G880="Incremental/Decremental"),"Counter",""))))</f>
        <v>Counter</v>
      </c>
      <c r="I880" t="str">
        <f>VLOOKUP(B880,'3. Data Sources'!$B$4:$E$5002,4,0)</f>
        <v>Y</v>
      </c>
      <c r="J880" t="str">
        <f>IF(OR(G880="Not Map",G880="Sequential"),"N",IF(TRIM(G880)&lt;&gt;"","Y",""))</f>
        <v>Y</v>
      </c>
      <c r="K880" t="str">
        <f>IF(G880="Constant","N",IF(J880="Y","Y",""))</f>
        <v>Y</v>
      </c>
    </row>
    <row r="881" spans="2:13" hidden="1" x14ac:dyDescent="0.25">
      <c r="B881" t="s">
        <v>67</v>
      </c>
      <c r="C881" t="s">
        <v>1603</v>
      </c>
      <c r="D881" t="s">
        <v>1604</v>
      </c>
      <c r="E881" t="s">
        <v>400</v>
      </c>
      <c r="F881" t="s">
        <v>428</v>
      </c>
      <c r="G881" t="s">
        <v>429</v>
      </c>
      <c r="H881" t="str">
        <f>IF(G881="Local Date and Hour","Start Time of Interval",IF(OR(G881="Additional Info",G881="ID"),"Attribute", IF(G881="Constant","Constant",IF(OR(G881="Counter",G881="Incremental/Decremental"),"Counter",""))))</f>
        <v>Counter</v>
      </c>
      <c r="I881" t="str">
        <f>VLOOKUP(B881,'3. Data Sources'!$B$4:$E$5002,4,0)</f>
        <v>Y</v>
      </c>
      <c r="J881" t="str">
        <f>IF(OR(G881="Not Map",G881="Sequential"),"N",IF(TRIM(G881)&lt;&gt;"","Y",""))</f>
        <v>Y</v>
      </c>
      <c r="K881" t="str">
        <f>IF(G881="Constant","N",IF(J881="Y","Y",""))</f>
        <v>Y</v>
      </c>
    </row>
    <row r="882" spans="2:13" hidden="1" x14ac:dyDescent="0.25">
      <c r="B882" t="s">
        <v>67</v>
      </c>
      <c r="C882" t="s">
        <v>1605</v>
      </c>
      <c r="D882" t="s">
        <v>1606</v>
      </c>
      <c r="E882" t="s">
        <v>400</v>
      </c>
      <c r="F882" t="s">
        <v>428</v>
      </c>
      <c r="G882" t="s">
        <v>429</v>
      </c>
      <c r="H882" t="str">
        <f>IF(G882="Local Date and Hour","Start Time of Interval",IF(OR(G882="Additional Info",G882="ID"),"Attribute", IF(G882="Constant","Constant",IF(OR(G882="Counter",G882="Incremental/Decremental"),"Counter",""))))</f>
        <v>Counter</v>
      </c>
      <c r="I882" t="str">
        <f>VLOOKUP(B882,'3. Data Sources'!$B$4:$E$5002,4,0)</f>
        <v>Y</v>
      </c>
      <c r="J882" t="str">
        <f>IF(OR(G882="Not Map",G882="Sequential"),"N",IF(TRIM(G882)&lt;&gt;"","Y",""))</f>
        <v>Y</v>
      </c>
      <c r="K882" t="str">
        <f>IF(G882="Constant","N",IF(J882="Y","Y",""))</f>
        <v>Y</v>
      </c>
    </row>
    <row r="883" spans="2:13" hidden="1" x14ac:dyDescent="0.25">
      <c r="B883" t="s">
        <v>67</v>
      </c>
      <c r="C883" t="s">
        <v>1607</v>
      </c>
      <c r="D883" t="s">
        <v>1608</v>
      </c>
      <c r="E883" t="s">
        <v>400</v>
      </c>
      <c r="F883" t="s">
        <v>428</v>
      </c>
      <c r="G883" t="s">
        <v>429</v>
      </c>
      <c r="H883" t="str">
        <f>IF(G883="Local Date and Hour","Start Time of Interval",IF(OR(G883="Additional Info",G883="ID"),"Attribute", IF(G883="Constant","Constant",IF(OR(G883="Counter",G883="Incremental/Decremental"),"Counter",""))))</f>
        <v>Counter</v>
      </c>
      <c r="I883" t="str">
        <f>VLOOKUP(B883,'3. Data Sources'!$B$4:$E$5002,4,0)</f>
        <v>Y</v>
      </c>
      <c r="J883" t="str">
        <f>IF(OR(G883="Not Map",G883="Sequential"),"N",IF(TRIM(G883)&lt;&gt;"","Y",""))</f>
        <v>Y</v>
      </c>
      <c r="K883" t="str">
        <f>IF(G883="Constant","N",IF(J883="Y","Y",""))</f>
        <v>Y</v>
      </c>
    </row>
    <row r="884" spans="2:13" hidden="1" x14ac:dyDescent="0.25">
      <c r="B884" t="s">
        <v>67</v>
      </c>
      <c r="C884" t="s">
        <v>1609</v>
      </c>
      <c r="D884" t="s">
        <v>1610</v>
      </c>
      <c r="E884" t="s">
        <v>400</v>
      </c>
      <c r="F884" t="s">
        <v>428</v>
      </c>
      <c r="G884" t="s">
        <v>429</v>
      </c>
      <c r="H884" t="str">
        <f>IF(G884="Local Date and Hour","Start Time of Interval",IF(OR(G884="Additional Info",G884="ID"),"Attribute", IF(G884="Constant","Constant",IF(OR(G884="Counter",G884="Incremental/Decremental"),"Counter",""))))</f>
        <v>Counter</v>
      </c>
      <c r="I884" t="str">
        <f>VLOOKUP(B884,'3. Data Sources'!$B$4:$E$5002,4,0)</f>
        <v>Y</v>
      </c>
      <c r="J884" t="str">
        <f>IF(OR(G884="Not Map",G884="Sequential"),"N",IF(TRIM(G884)&lt;&gt;"","Y",""))</f>
        <v>Y</v>
      </c>
      <c r="K884" t="str">
        <f>IF(G884="Constant","N",IF(J884="Y","Y",""))</f>
        <v>Y</v>
      </c>
    </row>
    <row r="885" spans="2:13" hidden="1" x14ac:dyDescent="0.25">
      <c r="B885" t="s">
        <v>67</v>
      </c>
      <c r="C885" t="s">
        <v>1611</v>
      </c>
      <c r="D885" t="s">
        <v>1612</v>
      </c>
      <c r="E885" t="s">
        <v>400</v>
      </c>
      <c r="F885" t="s">
        <v>428</v>
      </c>
      <c r="G885" t="s">
        <v>429</v>
      </c>
      <c r="H885" t="str">
        <f>IF(G885="Local Date and Hour","Start Time of Interval",IF(OR(G885="Additional Info",G885="ID"),"Attribute", IF(G885="Constant","Constant",IF(OR(G885="Counter",G885="Incremental/Decremental"),"Counter",""))))</f>
        <v>Counter</v>
      </c>
      <c r="I885" t="str">
        <f>VLOOKUP(B885,'3. Data Sources'!$B$4:$E$5002,4,0)</f>
        <v>Y</v>
      </c>
      <c r="J885" t="str">
        <f>IF(OR(G885="Not Map",G885="Sequential"),"N",IF(TRIM(G885)&lt;&gt;"","Y",""))</f>
        <v>Y</v>
      </c>
      <c r="K885" t="str">
        <f>IF(G885="Constant","N",IF(J885="Y","Y",""))</f>
        <v>Y</v>
      </c>
    </row>
    <row r="886" spans="2:13" hidden="1" x14ac:dyDescent="0.25">
      <c r="B886" t="s">
        <v>67</v>
      </c>
      <c r="C886" t="s">
        <v>1613</v>
      </c>
      <c r="D886" t="s">
        <v>1614</v>
      </c>
      <c r="E886" t="s">
        <v>400</v>
      </c>
      <c r="F886" t="s">
        <v>428</v>
      </c>
      <c r="G886" t="s">
        <v>429</v>
      </c>
      <c r="H886" t="str">
        <f>IF(G886="Local Date and Hour","Start Time of Interval",IF(OR(G886="Additional Info",G886="ID"),"Attribute", IF(G886="Constant","Constant",IF(OR(G886="Counter",G886="Incremental/Decremental"),"Counter",""))))</f>
        <v>Counter</v>
      </c>
      <c r="I886" t="str">
        <f>VLOOKUP(B886,'3. Data Sources'!$B$4:$E$5002,4,0)</f>
        <v>Y</v>
      </c>
      <c r="J886" t="str">
        <f>IF(OR(G886="Not Map",G886="Sequential"),"N",IF(TRIM(G886)&lt;&gt;"","Y",""))</f>
        <v>Y</v>
      </c>
      <c r="K886" t="str">
        <f>IF(G886="Constant","N",IF(J886="Y","Y",""))</f>
        <v>Y</v>
      </c>
    </row>
    <row r="887" spans="2:13" hidden="1" x14ac:dyDescent="0.25">
      <c r="B887" t="s">
        <v>67</v>
      </c>
      <c r="C887" t="s">
        <v>250</v>
      </c>
      <c r="D887" t="s">
        <v>435</v>
      </c>
      <c r="E887" t="s">
        <v>400</v>
      </c>
      <c r="F887" t="s">
        <v>428</v>
      </c>
      <c r="G887" t="s">
        <v>429</v>
      </c>
      <c r="H887" t="str">
        <f>IF(G887="Local Date and Hour","Start Time of Interval",IF(OR(G887="Additional Info",G887="ID"),"Attribute", IF(G887="Constant","Constant",IF(OR(G887="Counter",G887="Incremental/Decremental"),"Counter",""))))</f>
        <v>Counter</v>
      </c>
      <c r="I887" t="str">
        <f>VLOOKUP(B887,'3. Data Sources'!$B$4:$E$5002,4,0)</f>
        <v>Y</v>
      </c>
      <c r="J887" t="str">
        <f>IF(OR(G887="Not Map",G887="Sequential"),"N",IF(TRIM(G887)&lt;&gt;"","Y",""))</f>
        <v>Y</v>
      </c>
      <c r="K887" t="str">
        <f>IF(G887="Constant","N",IF(J887="Y","Y",""))</f>
        <v>Y</v>
      </c>
      <c r="L887" t="s">
        <v>251</v>
      </c>
    </row>
    <row r="888" spans="2:13" hidden="1" x14ac:dyDescent="0.25">
      <c r="B888" t="s">
        <v>67</v>
      </c>
      <c r="C888" t="s">
        <v>252</v>
      </c>
      <c r="D888" t="s">
        <v>252</v>
      </c>
      <c r="E888" t="s">
        <v>394</v>
      </c>
      <c r="F888" t="s">
        <v>436</v>
      </c>
      <c r="G888" t="s">
        <v>417</v>
      </c>
      <c r="H888" t="s">
        <v>415</v>
      </c>
      <c r="I888" t="str">
        <f>VLOOKUP(B888,'3. Data Sources'!$B$4:$E$5002,4,0)</f>
        <v>Y</v>
      </c>
      <c r="J888" t="str">
        <f>IF(OR(G888="Not Map",G888="Sequential"),"N",IF(TRIM(G888)&lt;&gt;"","Y",""))</f>
        <v>N</v>
      </c>
      <c r="K888" t="str">
        <f>IF(G888="Constant","N",IF(J888="Y","Y",""))</f>
        <v/>
      </c>
      <c r="L888" t="s">
        <v>253</v>
      </c>
    </row>
    <row r="889" spans="2:13" hidden="1" x14ac:dyDescent="0.25">
      <c r="B889" t="s">
        <v>67</v>
      </c>
      <c r="C889" t="s">
        <v>254</v>
      </c>
      <c r="D889" t="s">
        <v>254</v>
      </c>
      <c r="E889" t="s">
        <v>418</v>
      </c>
      <c r="F889" t="s">
        <v>436</v>
      </c>
      <c r="G889" t="s">
        <v>419</v>
      </c>
      <c r="H889" t="str">
        <f>IF(G889="Local Date and Hour","Start Time of Interval",IF(OR(G889="Additional Info",G889="ID"),"Attribute", IF(G889="Constant","Constant",IF(OR(G889="Counter",G889="Incremental/Decremental"),"Counter",""))))</f>
        <v>Start Time of Interval</v>
      </c>
      <c r="I889" t="str">
        <f>VLOOKUP(B889,'3. Data Sources'!$B$4:$E$5002,4,0)</f>
        <v>Y</v>
      </c>
      <c r="J889" t="str">
        <f>IF(OR(G889="Not Map",G889="Sequential"),"N",IF(TRIM(G889)&lt;&gt;"","Y",""))</f>
        <v>Y</v>
      </c>
      <c r="K889" t="str">
        <f>IF(G889="Constant","N",IF(J889="Y","Y",""))</f>
        <v>Y</v>
      </c>
      <c r="L889" t="s">
        <v>255</v>
      </c>
    </row>
    <row r="890" spans="2:13" hidden="1" x14ac:dyDescent="0.25">
      <c r="B890" t="s">
        <v>69</v>
      </c>
      <c r="C890" t="s">
        <v>227</v>
      </c>
      <c r="D890" t="s">
        <v>227</v>
      </c>
      <c r="E890" t="s">
        <v>402</v>
      </c>
      <c r="F890" t="s">
        <v>395</v>
      </c>
      <c r="G890" t="s">
        <v>274</v>
      </c>
      <c r="H890" t="str">
        <f>IF(G890="Local Date and Hour","Start Time of Interval",IF(OR(G890="Additional Info",G890="ID"),"Attribute", IF(G890="Constant","Constant",IF(OR(G890="Counter",G890="Incremental/Decremental"),"Counter",""))))</f>
        <v>Constant</v>
      </c>
      <c r="I890" t="str">
        <f>VLOOKUP(B890,'3. Data Sources'!$B$4:$E$5002,4,0)</f>
        <v>Y</v>
      </c>
      <c r="J890" t="str">
        <f>IF(OR(G890="Not Map",G890="Sequential"),"N",IF(TRIM(G890)&lt;&gt;"","Y",""))</f>
        <v>Y</v>
      </c>
      <c r="K890" t="str">
        <f>IF(G890="Constant","N",IF(J890="Y","Y",""))</f>
        <v>N</v>
      </c>
      <c r="M890" t="s">
        <v>425</v>
      </c>
    </row>
    <row r="891" spans="2:13" hidden="1" x14ac:dyDescent="0.25">
      <c r="B891" t="s">
        <v>69</v>
      </c>
      <c r="C891" t="s">
        <v>228</v>
      </c>
      <c r="D891" t="s">
        <v>228</v>
      </c>
      <c r="E891" t="s">
        <v>402</v>
      </c>
      <c r="F891" t="s">
        <v>395</v>
      </c>
      <c r="G891" t="s">
        <v>274</v>
      </c>
      <c r="H891" t="str">
        <f>IF(G891="Local Date and Hour","Start Time of Interval",IF(OR(G891="Additional Info",G891="ID"),"Attribute", IF(G891="Constant","Constant",IF(OR(G891="Counter",G891="Incremental/Decremental"),"Counter",""))))</f>
        <v>Constant</v>
      </c>
      <c r="I891" t="str">
        <f>VLOOKUP(B891,'3. Data Sources'!$B$4:$E$5002,4,0)</f>
        <v>Y</v>
      </c>
      <c r="J891" t="str">
        <f>IF(OR(G891="Not Map",G891="Sequential"),"N",IF(TRIM(G891)&lt;&gt;"","Y",""))</f>
        <v>Y</v>
      </c>
      <c r="K891" t="str">
        <f>IF(G891="Constant","N",IF(J891="Y","Y",""))</f>
        <v>N</v>
      </c>
      <c r="M891" t="s">
        <v>12038</v>
      </c>
    </row>
    <row r="892" spans="2:13" hidden="1" x14ac:dyDescent="0.25">
      <c r="B892" t="s">
        <v>69</v>
      </c>
      <c r="C892" t="s">
        <v>667</v>
      </c>
      <c r="D892" t="s">
        <v>668</v>
      </c>
      <c r="E892" t="s">
        <v>420</v>
      </c>
      <c r="F892" t="s">
        <v>396</v>
      </c>
      <c r="G892" t="s">
        <v>417</v>
      </c>
      <c r="H892" t="str">
        <f>IF(G892="Local Date and Hour","Start Time of Interval",IF(OR(G892="Additional Info",G892="ID"),"Attribute", IF(G892="Constant","Constant",IF(OR(G892="Counter",G892="Incremental/Decremental"),"Counter",""))))</f>
        <v/>
      </c>
      <c r="I892" t="str">
        <f>VLOOKUP(B892,'3. Data Sources'!$B$4:$E$5002,4,0)</f>
        <v>Y</v>
      </c>
      <c r="J892" t="str">
        <f>IF(OR(G892="Not Map",G892="Sequential"),"N",IF(TRIM(G892)&lt;&gt;"","Y",""))</f>
        <v>N</v>
      </c>
      <c r="K892" t="str">
        <f>IF(G892="Constant","N",IF(J892="Y","Y",""))</f>
        <v/>
      </c>
      <c r="L892" t="s">
        <v>667</v>
      </c>
    </row>
    <row r="893" spans="2:13" hidden="1" x14ac:dyDescent="0.25">
      <c r="B893" t="s">
        <v>69</v>
      </c>
      <c r="C893" t="s">
        <v>233</v>
      </c>
      <c r="D893" t="s">
        <v>233</v>
      </c>
      <c r="E893" t="s">
        <v>394</v>
      </c>
      <c r="F893" t="s">
        <v>396</v>
      </c>
      <c r="G893" t="s">
        <v>417</v>
      </c>
      <c r="H893" t="str">
        <f>IF(G893="Local Date and Hour","Start Time of Interval",IF(OR(G893="Additional Info",G893="ID"),"Attribute", IF(G893="Constant","Constant",IF(OR(G893="Counter",G893="Incremental/Decremental"),"Counter",""))))</f>
        <v/>
      </c>
      <c r="I893" t="str">
        <f>VLOOKUP(B893,'3. Data Sources'!$B$4:$E$5002,4,0)</f>
        <v>Y</v>
      </c>
      <c r="J893" t="str">
        <f>IF(OR(G893="Not Map",G893="Sequential"),"N",IF(TRIM(G893)&lt;&gt;"","Y",""))</f>
        <v>N</v>
      </c>
      <c r="K893" t="str">
        <f>IF(G893="Constant","N",IF(J893="Y","Y",""))</f>
        <v/>
      </c>
      <c r="L893" t="s">
        <v>234</v>
      </c>
    </row>
    <row r="894" spans="2:13" hidden="1" x14ac:dyDescent="0.25">
      <c r="B894" t="s">
        <v>69</v>
      </c>
      <c r="C894" t="s">
        <v>235</v>
      </c>
      <c r="D894" t="s">
        <v>235</v>
      </c>
      <c r="E894" t="s">
        <v>418</v>
      </c>
      <c r="F894" t="s">
        <v>396</v>
      </c>
      <c r="G894" t="s">
        <v>417</v>
      </c>
      <c r="H894" t="s">
        <v>415</v>
      </c>
      <c r="I894" t="str">
        <f>VLOOKUP(B894,'3. Data Sources'!$B$4:$E$5002,4,0)</f>
        <v>Y</v>
      </c>
      <c r="J894" t="str">
        <f>IF(OR(G894="Not Map",G894="Sequential"),"N",IF(TRIM(G894)&lt;&gt;"","Y",""))</f>
        <v>N</v>
      </c>
      <c r="K894" t="str">
        <f>IF(G894="Constant","N",IF(J894="Y","Y",""))</f>
        <v/>
      </c>
      <c r="L894" t="s">
        <v>236</v>
      </c>
    </row>
    <row r="895" spans="2:13" hidden="1" x14ac:dyDescent="0.25">
      <c r="B895" t="s">
        <v>69</v>
      </c>
      <c r="C895" t="s">
        <v>669</v>
      </c>
      <c r="D895" t="s">
        <v>670</v>
      </c>
      <c r="E895" t="s">
        <v>420</v>
      </c>
      <c r="F895" t="s">
        <v>396</v>
      </c>
      <c r="G895" t="s">
        <v>417</v>
      </c>
      <c r="H895" t="str">
        <f>IF(G895="Local Date and Hour","Start Time of Interval",IF(OR(G895="Additional Info",G895="ID"),"Attribute", IF(G895="Constant","Constant",IF(OR(G895="Counter",G895="Incremental/Decremental"),"Counter",""))))</f>
        <v/>
      </c>
      <c r="I895" t="str">
        <f>VLOOKUP(B895,'3. Data Sources'!$B$4:$E$5002,4,0)</f>
        <v>Y</v>
      </c>
      <c r="J895" t="str">
        <f>IF(OR(G895="Not Map",G895="Sequential"),"N",IF(TRIM(G895)&lt;&gt;"","Y",""))</f>
        <v>N</v>
      </c>
      <c r="K895" t="str">
        <f>IF(G895="Constant","N",IF(J895="Y","Y",""))</f>
        <v/>
      </c>
      <c r="L895" t="s">
        <v>669</v>
      </c>
    </row>
    <row r="896" spans="2:13" hidden="1" x14ac:dyDescent="0.25">
      <c r="B896" t="s">
        <v>69</v>
      </c>
      <c r="C896" t="s">
        <v>671</v>
      </c>
      <c r="D896" t="s">
        <v>672</v>
      </c>
      <c r="E896" t="s">
        <v>420</v>
      </c>
      <c r="F896" t="s">
        <v>396</v>
      </c>
      <c r="G896" t="s">
        <v>417</v>
      </c>
      <c r="H896" t="str">
        <f>IF(G896="Local Date and Hour","Start Time of Interval",IF(OR(G896="Additional Info",G896="ID"),"Attribute", IF(G896="Constant","Constant",IF(OR(G896="Counter",G896="Incremental/Decremental"),"Counter",""))))</f>
        <v/>
      </c>
      <c r="I896" t="str">
        <f>VLOOKUP(B896,'3. Data Sources'!$B$4:$E$5002,4,0)</f>
        <v>Y</v>
      </c>
      <c r="J896" t="str">
        <f>IF(OR(G896="Not Map",G896="Sequential"),"N",IF(TRIM(G896)&lt;&gt;"","Y",""))</f>
        <v>N</v>
      </c>
      <c r="K896" t="str">
        <f>IF(G896="Constant","N",IF(J896="Y","Y",""))</f>
        <v/>
      </c>
      <c r="L896" t="s">
        <v>671</v>
      </c>
    </row>
    <row r="897" spans="2:12" hidden="1" x14ac:dyDescent="0.25">
      <c r="B897" t="s">
        <v>69</v>
      </c>
      <c r="C897" t="s">
        <v>971</v>
      </c>
      <c r="D897" t="s">
        <v>972</v>
      </c>
      <c r="E897" t="s">
        <v>420</v>
      </c>
      <c r="F897" t="s">
        <v>396</v>
      </c>
      <c r="G897" t="s">
        <v>417</v>
      </c>
      <c r="H897" t="str">
        <f>IF(G897="Local Date and Hour","Start Time of Interval",IF(OR(G897="Additional Info",G897="ID"),"Attribute", IF(G897="Constant","Constant",IF(OR(G897="Counter",G897="Incremental/Decremental"),"Counter",""))))</f>
        <v/>
      </c>
      <c r="I897" t="str">
        <f>VLOOKUP(B897,'3. Data Sources'!$B$4:$E$5002,4,0)</f>
        <v>Y</v>
      </c>
      <c r="J897" t="str">
        <f>IF(OR(G897="Not Map",G897="Sequential"),"N",IF(TRIM(G897)&lt;&gt;"","Y",""))</f>
        <v>N</v>
      </c>
      <c r="K897" t="str">
        <f>IF(G897="Constant","N",IF(J897="Y","Y",""))</f>
        <v/>
      </c>
      <c r="L897" t="s">
        <v>971</v>
      </c>
    </row>
    <row r="898" spans="2:12" hidden="1" x14ac:dyDescent="0.25">
      <c r="B898" t="s">
        <v>69</v>
      </c>
      <c r="C898" t="s">
        <v>973</v>
      </c>
      <c r="D898" t="s">
        <v>974</v>
      </c>
      <c r="E898" t="s">
        <v>420</v>
      </c>
      <c r="F898" t="s">
        <v>396</v>
      </c>
      <c r="G898" t="s">
        <v>396</v>
      </c>
      <c r="H898" t="str">
        <f>IF(G898="Local Date and Hour","Start Time of Interval",IF(OR(G898="Additional Info",G898="ID"),"Attribute", IF(G898="Constant","Constant",IF(OR(G898="Counter",G898="Incremental/Decremental"),"Counter",""))))</f>
        <v>Attribute</v>
      </c>
      <c r="I898" t="str">
        <f>VLOOKUP(B898,'3. Data Sources'!$B$4:$E$5002,4,0)</f>
        <v>Y</v>
      </c>
      <c r="J898" t="str">
        <f>IF(OR(G898="Not Map",G898="Sequential"),"N",IF(TRIM(G898)&lt;&gt;"","Y",""))</f>
        <v>Y</v>
      </c>
      <c r="K898" t="str">
        <f>IF(G898="Constant","N",IF(J898="Y","Y",""))</f>
        <v>Y</v>
      </c>
      <c r="L898" t="s">
        <v>973</v>
      </c>
    </row>
    <row r="899" spans="2:12" hidden="1" x14ac:dyDescent="0.25">
      <c r="B899" t="s">
        <v>69</v>
      </c>
      <c r="C899" t="s">
        <v>11883</v>
      </c>
      <c r="D899" t="s">
        <v>11883</v>
      </c>
      <c r="E899" t="s">
        <v>420</v>
      </c>
      <c r="F899" t="s">
        <v>396</v>
      </c>
      <c r="G899" t="s">
        <v>396</v>
      </c>
      <c r="H899" t="str">
        <f>IF(G899="Local Date and Hour","Start Time of Interval",IF(OR(G899="Additional Info",G899="ID"),"Attribute", IF(G899="Constant","Constant",IF(OR(G899="Counter",G899="Incremental/Decremental"),"Counter",""))))</f>
        <v>Attribute</v>
      </c>
      <c r="I899" t="str">
        <f>VLOOKUP(B899,'3. Data Sources'!$B$4:$E$5002,4,0)</f>
        <v>Y</v>
      </c>
      <c r="J899" t="str">
        <f>IF(OR(G899="Not Map",G899="Sequential"),"N",IF(TRIM(G899)&lt;&gt;"","Y",""))</f>
        <v>Y</v>
      </c>
      <c r="K899" t="str">
        <f>IF(G899="Constant","N",IF(J899="Y","Y",""))</f>
        <v>Y</v>
      </c>
      <c r="L899" t="s">
        <v>666</v>
      </c>
    </row>
    <row r="900" spans="2:12" hidden="1" x14ac:dyDescent="0.25">
      <c r="B900" t="s">
        <v>69</v>
      </c>
      <c r="C900" t="s">
        <v>237</v>
      </c>
      <c r="D900" t="s">
        <v>426</v>
      </c>
      <c r="E900" t="s">
        <v>420</v>
      </c>
      <c r="F900" t="s">
        <v>396</v>
      </c>
      <c r="G900" t="s">
        <v>417</v>
      </c>
      <c r="H900" t="str">
        <f>IF(G900="Local Date and Hour","Start Time of Interval",IF(OR(G900="Additional Info",G900="ID"),"Attribute", IF(G900="Constant","Constant",IF(OR(G900="Counter",G900="Incremental/Decremental"),"Counter",""))))</f>
        <v/>
      </c>
      <c r="I900" t="str">
        <f>VLOOKUP(B900,'3. Data Sources'!$B$4:$E$5002,4,0)</f>
        <v>Y</v>
      </c>
      <c r="J900" t="str">
        <f>IF(OR(G900="Not Map",G900="Sequential"),"N",IF(TRIM(G900)&lt;&gt;"","Y",""))</f>
        <v>N</v>
      </c>
      <c r="K900" t="str">
        <f>IF(G900="Constant","N",IF(J900="Y","Y",""))</f>
        <v/>
      </c>
      <c r="L900" t="s">
        <v>237</v>
      </c>
    </row>
    <row r="901" spans="2:12" hidden="1" x14ac:dyDescent="0.25">
      <c r="B901" t="s">
        <v>69</v>
      </c>
      <c r="C901" t="s">
        <v>242</v>
      </c>
      <c r="D901" t="s">
        <v>242</v>
      </c>
      <c r="E901" t="s">
        <v>394</v>
      </c>
      <c r="F901" t="s">
        <v>396</v>
      </c>
      <c r="G901" t="s">
        <v>417</v>
      </c>
      <c r="H901" t="s">
        <v>415</v>
      </c>
      <c r="I901" t="str">
        <f>VLOOKUP(B901,'3. Data Sources'!$B$4:$E$5002,4,0)</f>
        <v>Y</v>
      </c>
      <c r="J901" t="str">
        <f>IF(OR(G901="Not Map",G901="Sequential"),"N",IF(TRIM(G901)&lt;&gt;"","Y",""))</f>
        <v>N</v>
      </c>
      <c r="K901" t="str">
        <f>IF(G901="Constant","N",IF(J901="Y","Y",""))</f>
        <v/>
      </c>
      <c r="L901" t="s">
        <v>243</v>
      </c>
    </row>
    <row r="902" spans="2:12" hidden="1" x14ac:dyDescent="0.25">
      <c r="B902" t="s">
        <v>69</v>
      </c>
      <c r="C902" t="s">
        <v>1615</v>
      </c>
      <c r="D902" t="s">
        <v>1616</v>
      </c>
      <c r="E902" t="s">
        <v>400</v>
      </c>
      <c r="F902" t="s">
        <v>428</v>
      </c>
      <c r="G902" t="s">
        <v>429</v>
      </c>
      <c r="H902" t="str">
        <f>IF(G902="Local Date and Hour","Start Time of Interval",IF(OR(G902="Additional Info",G902="ID"),"Attribute", IF(G902="Constant","Constant",IF(OR(G902="Counter",G902="Incremental/Decremental"),"Counter",""))))</f>
        <v>Counter</v>
      </c>
      <c r="I902" t="str">
        <f>VLOOKUP(B902,'3. Data Sources'!$B$4:$E$5002,4,0)</f>
        <v>Y</v>
      </c>
      <c r="J902" t="str">
        <f>IF(OR(G902="Not Map",G902="Sequential"),"N",IF(TRIM(G902)&lt;&gt;"","Y",""))</f>
        <v>Y</v>
      </c>
      <c r="K902" t="str">
        <f>IF(G902="Constant","N",IF(J902="Y","Y",""))</f>
        <v>Y</v>
      </c>
    </row>
    <row r="903" spans="2:12" hidden="1" x14ac:dyDescent="0.25">
      <c r="B903" t="s">
        <v>69</v>
      </c>
      <c r="C903" t="s">
        <v>1617</v>
      </c>
      <c r="D903" t="s">
        <v>1618</v>
      </c>
      <c r="E903" t="s">
        <v>400</v>
      </c>
      <c r="F903" t="s">
        <v>428</v>
      </c>
      <c r="G903" t="s">
        <v>429</v>
      </c>
      <c r="H903" t="str">
        <f>IF(G903="Local Date and Hour","Start Time of Interval",IF(OR(G903="Additional Info",G903="ID"),"Attribute", IF(G903="Constant","Constant",IF(OR(G903="Counter",G903="Incremental/Decremental"),"Counter",""))))</f>
        <v>Counter</v>
      </c>
      <c r="I903" t="str">
        <f>VLOOKUP(B903,'3. Data Sources'!$B$4:$E$5002,4,0)</f>
        <v>Y</v>
      </c>
      <c r="J903" t="str">
        <f>IF(OR(G903="Not Map",G903="Sequential"),"N",IF(TRIM(G903)&lt;&gt;"","Y",""))</f>
        <v>Y</v>
      </c>
      <c r="K903" t="str">
        <f>IF(G903="Constant","N",IF(J903="Y","Y",""))</f>
        <v>Y</v>
      </c>
    </row>
    <row r="904" spans="2:12" hidden="1" x14ac:dyDescent="0.25">
      <c r="B904" t="s">
        <v>69</v>
      </c>
      <c r="C904" t="s">
        <v>1619</v>
      </c>
      <c r="D904" t="s">
        <v>1620</v>
      </c>
      <c r="E904" t="s">
        <v>400</v>
      </c>
      <c r="F904" t="s">
        <v>428</v>
      </c>
      <c r="G904" t="s">
        <v>429</v>
      </c>
      <c r="H904" t="str">
        <f>IF(G904="Local Date and Hour","Start Time of Interval",IF(OR(G904="Additional Info",G904="ID"),"Attribute", IF(G904="Constant","Constant",IF(OR(G904="Counter",G904="Incremental/Decremental"),"Counter",""))))</f>
        <v>Counter</v>
      </c>
      <c r="I904" t="str">
        <f>VLOOKUP(B904,'3. Data Sources'!$B$4:$E$5002,4,0)</f>
        <v>Y</v>
      </c>
      <c r="J904" t="str">
        <f>IF(OR(G904="Not Map",G904="Sequential"),"N",IF(TRIM(G904)&lt;&gt;"","Y",""))</f>
        <v>Y</v>
      </c>
      <c r="K904" t="str">
        <f>IF(G904="Constant","N",IF(J904="Y","Y",""))</f>
        <v>Y</v>
      </c>
    </row>
    <row r="905" spans="2:12" hidden="1" x14ac:dyDescent="0.25">
      <c r="B905" t="s">
        <v>69</v>
      </c>
      <c r="C905" t="s">
        <v>1621</v>
      </c>
      <c r="D905" t="s">
        <v>1622</v>
      </c>
      <c r="E905" t="s">
        <v>400</v>
      </c>
      <c r="F905" t="s">
        <v>428</v>
      </c>
      <c r="G905" t="s">
        <v>429</v>
      </c>
      <c r="H905" t="str">
        <f>IF(G905="Local Date and Hour","Start Time of Interval",IF(OR(G905="Additional Info",G905="ID"),"Attribute", IF(G905="Constant","Constant",IF(OR(G905="Counter",G905="Incremental/Decremental"),"Counter",""))))</f>
        <v>Counter</v>
      </c>
      <c r="I905" t="str">
        <f>VLOOKUP(B905,'3. Data Sources'!$B$4:$E$5002,4,0)</f>
        <v>Y</v>
      </c>
      <c r="J905" t="str">
        <f>IF(OR(G905="Not Map",G905="Sequential"),"N",IF(TRIM(G905)&lt;&gt;"","Y",""))</f>
        <v>Y</v>
      </c>
      <c r="K905" t="str">
        <f>IF(G905="Constant","N",IF(J905="Y","Y",""))</f>
        <v>Y</v>
      </c>
    </row>
    <row r="906" spans="2:12" hidden="1" x14ac:dyDescent="0.25">
      <c r="B906" t="s">
        <v>69</v>
      </c>
      <c r="C906" t="s">
        <v>1623</v>
      </c>
      <c r="D906" t="s">
        <v>1624</v>
      </c>
      <c r="E906" t="s">
        <v>400</v>
      </c>
      <c r="F906" t="s">
        <v>428</v>
      </c>
      <c r="G906" t="s">
        <v>429</v>
      </c>
      <c r="H906" t="str">
        <f>IF(G906="Local Date and Hour","Start Time of Interval",IF(OR(G906="Additional Info",G906="ID"),"Attribute", IF(G906="Constant","Constant",IF(OR(G906="Counter",G906="Incremental/Decremental"),"Counter",""))))</f>
        <v>Counter</v>
      </c>
      <c r="I906" t="str">
        <f>VLOOKUP(B906,'3. Data Sources'!$B$4:$E$5002,4,0)</f>
        <v>Y</v>
      </c>
      <c r="J906" t="str">
        <f>IF(OR(G906="Not Map",G906="Sequential"),"N",IF(TRIM(G906)&lt;&gt;"","Y",""))</f>
        <v>Y</v>
      </c>
      <c r="K906" t="str">
        <f>IF(G906="Constant","N",IF(J906="Y","Y",""))</f>
        <v>Y</v>
      </c>
    </row>
    <row r="907" spans="2:12" hidden="1" x14ac:dyDescent="0.25">
      <c r="B907" t="s">
        <v>69</v>
      </c>
      <c r="C907" t="s">
        <v>1625</v>
      </c>
      <c r="D907" t="s">
        <v>1626</v>
      </c>
      <c r="E907" t="s">
        <v>400</v>
      </c>
      <c r="F907" t="s">
        <v>428</v>
      </c>
      <c r="G907" t="s">
        <v>429</v>
      </c>
      <c r="H907" t="str">
        <f>IF(G907="Local Date and Hour","Start Time of Interval",IF(OR(G907="Additional Info",G907="ID"),"Attribute", IF(G907="Constant","Constant",IF(OR(G907="Counter",G907="Incremental/Decremental"),"Counter",""))))</f>
        <v>Counter</v>
      </c>
      <c r="I907" t="str">
        <f>VLOOKUP(B907,'3. Data Sources'!$B$4:$E$5002,4,0)</f>
        <v>Y</v>
      </c>
      <c r="J907" t="str">
        <f>IF(OR(G907="Not Map",G907="Sequential"),"N",IF(TRIM(G907)&lt;&gt;"","Y",""))</f>
        <v>Y</v>
      </c>
      <c r="K907" t="str">
        <f>IF(G907="Constant","N",IF(J907="Y","Y",""))</f>
        <v>Y</v>
      </c>
    </row>
    <row r="908" spans="2:12" hidden="1" x14ac:dyDescent="0.25">
      <c r="B908" t="s">
        <v>69</v>
      </c>
      <c r="C908" t="s">
        <v>1627</v>
      </c>
      <c r="D908" t="s">
        <v>1628</v>
      </c>
      <c r="E908" t="s">
        <v>400</v>
      </c>
      <c r="F908" t="s">
        <v>428</v>
      </c>
      <c r="G908" t="s">
        <v>429</v>
      </c>
      <c r="H908" t="str">
        <f>IF(G908="Local Date and Hour","Start Time of Interval",IF(OR(G908="Additional Info",G908="ID"),"Attribute", IF(G908="Constant","Constant",IF(OR(G908="Counter",G908="Incremental/Decremental"),"Counter",""))))</f>
        <v>Counter</v>
      </c>
      <c r="I908" t="str">
        <f>VLOOKUP(B908,'3. Data Sources'!$B$4:$E$5002,4,0)</f>
        <v>Y</v>
      </c>
      <c r="J908" t="str">
        <f>IF(OR(G908="Not Map",G908="Sequential"),"N",IF(TRIM(G908)&lt;&gt;"","Y",""))</f>
        <v>Y</v>
      </c>
      <c r="K908" t="str">
        <f>IF(G908="Constant","N",IF(J908="Y","Y",""))</f>
        <v>Y</v>
      </c>
    </row>
    <row r="909" spans="2:12" hidden="1" x14ac:dyDescent="0.25">
      <c r="B909" t="s">
        <v>69</v>
      </c>
      <c r="C909" t="s">
        <v>1629</v>
      </c>
      <c r="D909" t="s">
        <v>1630</v>
      </c>
      <c r="E909" t="s">
        <v>400</v>
      </c>
      <c r="F909" t="s">
        <v>428</v>
      </c>
      <c r="G909" t="s">
        <v>429</v>
      </c>
      <c r="H909" t="str">
        <f>IF(G909="Local Date and Hour","Start Time of Interval",IF(OR(G909="Additional Info",G909="ID"),"Attribute", IF(G909="Constant","Constant",IF(OR(G909="Counter",G909="Incremental/Decremental"),"Counter",""))))</f>
        <v>Counter</v>
      </c>
      <c r="I909" t="str">
        <f>VLOOKUP(B909,'3. Data Sources'!$B$4:$E$5002,4,0)</f>
        <v>Y</v>
      </c>
      <c r="J909" t="str">
        <f>IF(OR(G909="Not Map",G909="Sequential"),"N",IF(TRIM(G909)&lt;&gt;"","Y",""))</f>
        <v>Y</v>
      </c>
      <c r="K909" t="str">
        <f>IF(G909="Constant","N",IF(J909="Y","Y",""))</f>
        <v>Y</v>
      </c>
    </row>
    <row r="910" spans="2:12" hidden="1" x14ac:dyDescent="0.25">
      <c r="B910" t="s">
        <v>69</v>
      </c>
      <c r="C910" t="s">
        <v>1631</v>
      </c>
      <c r="D910" t="s">
        <v>1632</v>
      </c>
      <c r="E910" t="s">
        <v>400</v>
      </c>
      <c r="F910" t="s">
        <v>428</v>
      </c>
      <c r="G910" t="s">
        <v>429</v>
      </c>
      <c r="H910" t="str">
        <f>IF(G910="Local Date and Hour","Start Time of Interval",IF(OR(G910="Additional Info",G910="ID"),"Attribute", IF(G910="Constant","Constant",IF(OR(G910="Counter",G910="Incremental/Decremental"),"Counter",""))))</f>
        <v>Counter</v>
      </c>
      <c r="I910" t="str">
        <f>VLOOKUP(B910,'3. Data Sources'!$B$4:$E$5002,4,0)</f>
        <v>Y</v>
      </c>
      <c r="J910" t="str">
        <f>IF(OR(G910="Not Map",G910="Sequential"),"N",IF(TRIM(G910)&lt;&gt;"","Y",""))</f>
        <v>Y</v>
      </c>
      <c r="K910" t="str">
        <f>IF(G910="Constant","N",IF(J910="Y","Y",""))</f>
        <v>Y</v>
      </c>
    </row>
    <row r="911" spans="2:12" hidden="1" x14ac:dyDescent="0.25">
      <c r="B911" t="s">
        <v>69</v>
      </c>
      <c r="C911" t="s">
        <v>1633</v>
      </c>
      <c r="D911" t="s">
        <v>1634</v>
      </c>
      <c r="E911" t="s">
        <v>400</v>
      </c>
      <c r="F911" t="s">
        <v>428</v>
      </c>
      <c r="G911" t="s">
        <v>429</v>
      </c>
      <c r="H911" t="str">
        <f>IF(G911="Local Date and Hour","Start Time of Interval",IF(OR(G911="Additional Info",G911="ID"),"Attribute", IF(G911="Constant","Constant",IF(OR(G911="Counter",G911="Incremental/Decremental"),"Counter",""))))</f>
        <v>Counter</v>
      </c>
      <c r="I911" t="str">
        <f>VLOOKUP(B911,'3. Data Sources'!$B$4:$E$5002,4,0)</f>
        <v>Y</v>
      </c>
      <c r="J911" t="str">
        <f>IF(OR(G911="Not Map",G911="Sequential"),"N",IF(TRIM(G911)&lt;&gt;"","Y",""))</f>
        <v>Y</v>
      </c>
      <c r="K911" t="str">
        <f>IF(G911="Constant","N",IF(J911="Y","Y",""))</f>
        <v>Y</v>
      </c>
    </row>
    <row r="912" spans="2:12" hidden="1" x14ac:dyDescent="0.25">
      <c r="B912" t="s">
        <v>69</v>
      </c>
      <c r="C912" t="s">
        <v>1635</v>
      </c>
      <c r="D912" t="s">
        <v>1636</v>
      </c>
      <c r="E912" t="s">
        <v>400</v>
      </c>
      <c r="F912" t="s">
        <v>428</v>
      </c>
      <c r="G912" t="s">
        <v>429</v>
      </c>
      <c r="H912" t="str">
        <f>IF(G912="Local Date and Hour","Start Time of Interval",IF(OR(G912="Additional Info",G912="ID"),"Attribute", IF(G912="Constant","Constant",IF(OR(G912="Counter",G912="Incremental/Decremental"),"Counter",""))))</f>
        <v>Counter</v>
      </c>
      <c r="I912" t="str">
        <f>VLOOKUP(B912,'3. Data Sources'!$B$4:$E$5002,4,0)</f>
        <v>Y</v>
      </c>
      <c r="J912" t="str">
        <f>IF(OR(G912="Not Map",G912="Sequential"),"N",IF(TRIM(G912)&lt;&gt;"","Y",""))</f>
        <v>Y</v>
      </c>
      <c r="K912" t="str">
        <f>IF(G912="Constant","N",IF(J912="Y","Y",""))</f>
        <v>Y</v>
      </c>
    </row>
    <row r="913" spans="2:11" hidden="1" x14ac:dyDescent="0.25">
      <c r="B913" t="s">
        <v>69</v>
      </c>
      <c r="C913" t="s">
        <v>1637</v>
      </c>
      <c r="D913" t="s">
        <v>1638</v>
      </c>
      <c r="E913" t="s">
        <v>400</v>
      </c>
      <c r="F913" t="s">
        <v>428</v>
      </c>
      <c r="G913" t="s">
        <v>429</v>
      </c>
      <c r="H913" t="str">
        <f>IF(G913="Local Date and Hour","Start Time of Interval",IF(OR(G913="Additional Info",G913="ID"),"Attribute", IF(G913="Constant","Constant",IF(OR(G913="Counter",G913="Incremental/Decremental"),"Counter",""))))</f>
        <v>Counter</v>
      </c>
      <c r="I913" t="str">
        <f>VLOOKUP(B913,'3. Data Sources'!$B$4:$E$5002,4,0)</f>
        <v>Y</v>
      </c>
      <c r="J913" t="str">
        <f>IF(OR(G913="Not Map",G913="Sequential"),"N",IF(TRIM(G913)&lt;&gt;"","Y",""))</f>
        <v>Y</v>
      </c>
      <c r="K913" t="str">
        <f>IF(G913="Constant","N",IF(J913="Y","Y",""))</f>
        <v>Y</v>
      </c>
    </row>
    <row r="914" spans="2:11" hidden="1" x14ac:dyDescent="0.25">
      <c r="B914" t="s">
        <v>69</v>
      </c>
      <c r="C914" t="s">
        <v>1639</v>
      </c>
      <c r="D914" t="s">
        <v>1640</v>
      </c>
      <c r="E914" t="s">
        <v>400</v>
      </c>
      <c r="F914" t="s">
        <v>428</v>
      </c>
      <c r="G914" t="s">
        <v>429</v>
      </c>
      <c r="H914" t="str">
        <f>IF(G914="Local Date and Hour","Start Time of Interval",IF(OR(G914="Additional Info",G914="ID"),"Attribute", IF(G914="Constant","Constant",IF(OR(G914="Counter",G914="Incremental/Decremental"),"Counter",""))))</f>
        <v>Counter</v>
      </c>
      <c r="I914" t="str">
        <f>VLOOKUP(B914,'3. Data Sources'!$B$4:$E$5002,4,0)</f>
        <v>Y</v>
      </c>
      <c r="J914" t="str">
        <f>IF(OR(G914="Not Map",G914="Sequential"),"N",IF(TRIM(G914)&lt;&gt;"","Y",""))</f>
        <v>Y</v>
      </c>
      <c r="K914" t="str">
        <f>IF(G914="Constant","N",IF(J914="Y","Y",""))</f>
        <v>Y</v>
      </c>
    </row>
    <row r="915" spans="2:11" hidden="1" x14ac:dyDescent="0.25">
      <c r="B915" t="s">
        <v>69</v>
      </c>
      <c r="C915" t="s">
        <v>1641</v>
      </c>
      <c r="D915" t="s">
        <v>1642</v>
      </c>
      <c r="E915" t="s">
        <v>400</v>
      </c>
      <c r="F915" t="s">
        <v>428</v>
      </c>
      <c r="G915" t="s">
        <v>429</v>
      </c>
      <c r="H915" t="str">
        <f>IF(G915="Local Date and Hour","Start Time of Interval",IF(OR(G915="Additional Info",G915="ID"),"Attribute", IF(G915="Constant","Constant",IF(OR(G915="Counter",G915="Incremental/Decremental"),"Counter",""))))</f>
        <v>Counter</v>
      </c>
      <c r="I915" t="str">
        <f>VLOOKUP(B915,'3. Data Sources'!$B$4:$E$5002,4,0)</f>
        <v>Y</v>
      </c>
      <c r="J915" t="str">
        <f>IF(OR(G915="Not Map",G915="Sequential"),"N",IF(TRIM(G915)&lt;&gt;"","Y",""))</f>
        <v>Y</v>
      </c>
      <c r="K915" t="str">
        <f>IF(G915="Constant","N",IF(J915="Y","Y",""))</f>
        <v>Y</v>
      </c>
    </row>
    <row r="916" spans="2:11" hidden="1" x14ac:dyDescent="0.25">
      <c r="B916" t="s">
        <v>69</v>
      </c>
      <c r="C916" t="s">
        <v>1643</v>
      </c>
      <c r="D916" t="s">
        <v>1644</v>
      </c>
      <c r="E916" t="s">
        <v>400</v>
      </c>
      <c r="F916" t="s">
        <v>428</v>
      </c>
      <c r="G916" t="s">
        <v>429</v>
      </c>
      <c r="H916" t="str">
        <f>IF(G916="Local Date and Hour","Start Time of Interval",IF(OR(G916="Additional Info",G916="ID"),"Attribute", IF(G916="Constant","Constant",IF(OR(G916="Counter",G916="Incremental/Decremental"),"Counter",""))))</f>
        <v>Counter</v>
      </c>
      <c r="I916" t="str">
        <f>VLOOKUP(B916,'3. Data Sources'!$B$4:$E$5002,4,0)</f>
        <v>Y</v>
      </c>
      <c r="J916" t="str">
        <f>IF(OR(G916="Not Map",G916="Sequential"),"N",IF(TRIM(G916)&lt;&gt;"","Y",""))</f>
        <v>Y</v>
      </c>
      <c r="K916" t="str">
        <f>IF(G916="Constant","N",IF(J916="Y","Y",""))</f>
        <v>Y</v>
      </c>
    </row>
    <row r="917" spans="2:11" hidden="1" x14ac:dyDescent="0.25">
      <c r="B917" t="s">
        <v>69</v>
      </c>
      <c r="C917" t="s">
        <v>1645</v>
      </c>
      <c r="D917" t="s">
        <v>1646</v>
      </c>
      <c r="E917" t="s">
        <v>400</v>
      </c>
      <c r="F917" t="s">
        <v>428</v>
      </c>
      <c r="G917" t="s">
        <v>429</v>
      </c>
      <c r="H917" t="str">
        <f>IF(G917="Local Date and Hour","Start Time of Interval",IF(OR(G917="Additional Info",G917="ID"),"Attribute", IF(G917="Constant","Constant",IF(OR(G917="Counter",G917="Incremental/Decremental"),"Counter",""))))</f>
        <v>Counter</v>
      </c>
      <c r="I917" t="str">
        <f>VLOOKUP(B917,'3. Data Sources'!$B$4:$E$5002,4,0)</f>
        <v>Y</v>
      </c>
      <c r="J917" t="str">
        <f>IF(OR(G917="Not Map",G917="Sequential"),"N",IF(TRIM(G917)&lt;&gt;"","Y",""))</f>
        <v>Y</v>
      </c>
      <c r="K917" t="str">
        <f>IF(G917="Constant","N",IF(J917="Y","Y",""))</f>
        <v>Y</v>
      </c>
    </row>
    <row r="918" spans="2:11" hidden="1" x14ac:dyDescent="0.25">
      <c r="B918" t="s">
        <v>69</v>
      </c>
      <c r="C918" t="s">
        <v>1647</v>
      </c>
      <c r="D918" t="s">
        <v>1648</v>
      </c>
      <c r="E918" t="s">
        <v>400</v>
      </c>
      <c r="F918" t="s">
        <v>428</v>
      </c>
      <c r="G918" t="s">
        <v>429</v>
      </c>
      <c r="H918" t="str">
        <f>IF(G918="Local Date and Hour","Start Time of Interval",IF(OR(G918="Additional Info",G918="ID"),"Attribute", IF(G918="Constant","Constant",IF(OR(G918="Counter",G918="Incremental/Decremental"),"Counter",""))))</f>
        <v>Counter</v>
      </c>
      <c r="I918" t="str">
        <f>VLOOKUP(B918,'3. Data Sources'!$B$4:$E$5002,4,0)</f>
        <v>Y</v>
      </c>
      <c r="J918" t="str">
        <f>IF(OR(G918="Not Map",G918="Sequential"),"N",IF(TRIM(G918)&lt;&gt;"","Y",""))</f>
        <v>Y</v>
      </c>
      <c r="K918" t="str">
        <f>IF(G918="Constant","N",IF(J918="Y","Y",""))</f>
        <v>Y</v>
      </c>
    </row>
    <row r="919" spans="2:11" hidden="1" x14ac:dyDescent="0.25">
      <c r="B919" t="s">
        <v>69</v>
      </c>
      <c r="C919" t="s">
        <v>1649</v>
      </c>
      <c r="D919" t="s">
        <v>1650</v>
      </c>
      <c r="E919" t="s">
        <v>400</v>
      </c>
      <c r="F919" t="s">
        <v>428</v>
      </c>
      <c r="G919" t="s">
        <v>429</v>
      </c>
      <c r="H919" t="str">
        <f>IF(G919="Local Date and Hour","Start Time of Interval",IF(OR(G919="Additional Info",G919="ID"),"Attribute", IF(G919="Constant","Constant",IF(OR(G919="Counter",G919="Incremental/Decremental"),"Counter",""))))</f>
        <v>Counter</v>
      </c>
      <c r="I919" t="str">
        <f>VLOOKUP(B919,'3. Data Sources'!$B$4:$E$5002,4,0)</f>
        <v>Y</v>
      </c>
      <c r="J919" t="str">
        <f>IF(OR(G919="Not Map",G919="Sequential"),"N",IF(TRIM(G919)&lt;&gt;"","Y",""))</f>
        <v>Y</v>
      </c>
      <c r="K919" t="str">
        <f>IF(G919="Constant","N",IF(J919="Y","Y",""))</f>
        <v>Y</v>
      </c>
    </row>
    <row r="920" spans="2:11" hidden="1" x14ac:dyDescent="0.25">
      <c r="B920" t="s">
        <v>69</v>
      </c>
      <c r="C920" t="s">
        <v>1651</v>
      </c>
      <c r="D920" t="s">
        <v>1652</v>
      </c>
      <c r="E920" t="s">
        <v>400</v>
      </c>
      <c r="F920" t="s">
        <v>428</v>
      </c>
      <c r="G920" t="s">
        <v>429</v>
      </c>
      <c r="H920" t="str">
        <f>IF(G920="Local Date and Hour","Start Time of Interval",IF(OR(G920="Additional Info",G920="ID"),"Attribute", IF(G920="Constant","Constant",IF(OR(G920="Counter",G920="Incremental/Decremental"),"Counter",""))))</f>
        <v>Counter</v>
      </c>
      <c r="I920" t="str">
        <f>VLOOKUP(B920,'3. Data Sources'!$B$4:$E$5002,4,0)</f>
        <v>Y</v>
      </c>
      <c r="J920" t="str">
        <f>IF(OR(G920="Not Map",G920="Sequential"),"N",IF(TRIM(G920)&lt;&gt;"","Y",""))</f>
        <v>Y</v>
      </c>
      <c r="K920" t="str">
        <f>IF(G920="Constant","N",IF(J920="Y","Y",""))</f>
        <v>Y</v>
      </c>
    </row>
    <row r="921" spans="2:11" hidden="1" x14ac:dyDescent="0.25">
      <c r="B921" t="s">
        <v>69</v>
      </c>
      <c r="C921" t="s">
        <v>1653</v>
      </c>
      <c r="D921" t="s">
        <v>1654</v>
      </c>
      <c r="E921" t="s">
        <v>400</v>
      </c>
      <c r="F921" t="s">
        <v>428</v>
      </c>
      <c r="G921" t="s">
        <v>429</v>
      </c>
      <c r="H921" t="str">
        <f>IF(G921="Local Date and Hour","Start Time of Interval",IF(OR(G921="Additional Info",G921="ID"),"Attribute", IF(G921="Constant","Constant",IF(OR(G921="Counter",G921="Incremental/Decremental"),"Counter",""))))</f>
        <v>Counter</v>
      </c>
      <c r="I921" t="str">
        <f>VLOOKUP(B921,'3. Data Sources'!$B$4:$E$5002,4,0)</f>
        <v>Y</v>
      </c>
      <c r="J921" t="str">
        <f>IF(OR(G921="Not Map",G921="Sequential"),"N",IF(TRIM(G921)&lt;&gt;"","Y",""))</f>
        <v>Y</v>
      </c>
      <c r="K921" t="str">
        <f>IF(G921="Constant","N",IF(J921="Y","Y",""))</f>
        <v>Y</v>
      </c>
    </row>
    <row r="922" spans="2:11" hidden="1" x14ac:dyDescent="0.25">
      <c r="B922" t="s">
        <v>69</v>
      </c>
      <c r="C922" t="s">
        <v>1655</v>
      </c>
      <c r="D922" t="s">
        <v>1656</v>
      </c>
      <c r="E922" t="s">
        <v>400</v>
      </c>
      <c r="F922" t="s">
        <v>428</v>
      </c>
      <c r="G922" t="s">
        <v>429</v>
      </c>
      <c r="H922" t="str">
        <f>IF(G922="Local Date and Hour","Start Time of Interval",IF(OR(G922="Additional Info",G922="ID"),"Attribute", IF(G922="Constant","Constant",IF(OR(G922="Counter",G922="Incremental/Decremental"),"Counter",""))))</f>
        <v>Counter</v>
      </c>
      <c r="I922" t="str">
        <f>VLOOKUP(B922,'3. Data Sources'!$B$4:$E$5002,4,0)</f>
        <v>Y</v>
      </c>
      <c r="J922" t="str">
        <f>IF(OR(G922="Not Map",G922="Sequential"),"N",IF(TRIM(G922)&lt;&gt;"","Y",""))</f>
        <v>Y</v>
      </c>
      <c r="K922" t="str">
        <f>IF(G922="Constant","N",IF(J922="Y","Y",""))</f>
        <v>Y</v>
      </c>
    </row>
    <row r="923" spans="2:11" hidden="1" x14ac:dyDescent="0.25">
      <c r="B923" t="s">
        <v>69</v>
      </c>
      <c r="C923" t="s">
        <v>1657</v>
      </c>
      <c r="D923" t="s">
        <v>1658</v>
      </c>
      <c r="E923" t="s">
        <v>400</v>
      </c>
      <c r="F923" t="s">
        <v>428</v>
      </c>
      <c r="G923" t="s">
        <v>429</v>
      </c>
      <c r="H923" t="str">
        <f>IF(G923="Local Date and Hour","Start Time of Interval",IF(OR(G923="Additional Info",G923="ID"),"Attribute", IF(G923="Constant","Constant",IF(OR(G923="Counter",G923="Incremental/Decremental"),"Counter",""))))</f>
        <v>Counter</v>
      </c>
      <c r="I923" t="str">
        <f>VLOOKUP(B923,'3. Data Sources'!$B$4:$E$5002,4,0)</f>
        <v>Y</v>
      </c>
      <c r="J923" t="str">
        <f>IF(OR(G923="Not Map",G923="Sequential"),"N",IF(TRIM(G923)&lt;&gt;"","Y",""))</f>
        <v>Y</v>
      </c>
      <c r="K923" t="str">
        <f>IF(G923="Constant","N",IF(J923="Y","Y",""))</f>
        <v>Y</v>
      </c>
    </row>
    <row r="924" spans="2:11" hidden="1" x14ac:dyDescent="0.25">
      <c r="B924" t="s">
        <v>69</v>
      </c>
      <c r="C924" t="s">
        <v>1659</v>
      </c>
      <c r="D924" t="s">
        <v>1660</v>
      </c>
      <c r="E924" t="s">
        <v>400</v>
      </c>
      <c r="F924" t="s">
        <v>428</v>
      </c>
      <c r="G924" t="s">
        <v>429</v>
      </c>
      <c r="H924" t="str">
        <f>IF(G924="Local Date and Hour","Start Time of Interval",IF(OR(G924="Additional Info",G924="ID"),"Attribute", IF(G924="Constant","Constant",IF(OR(G924="Counter",G924="Incremental/Decremental"),"Counter",""))))</f>
        <v>Counter</v>
      </c>
      <c r="I924" t="str">
        <f>VLOOKUP(B924,'3. Data Sources'!$B$4:$E$5002,4,0)</f>
        <v>Y</v>
      </c>
      <c r="J924" t="str">
        <f>IF(OR(G924="Not Map",G924="Sequential"),"N",IF(TRIM(G924)&lt;&gt;"","Y",""))</f>
        <v>Y</v>
      </c>
      <c r="K924" t="str">
        <f>IF(G924="Constant","N",IF(J924="Y","Y",""))</f>
        <v>Y</v>
      </c>
    </row>
    <row r="925" spans="2:11" hidden="1" x14ac:dyDescent="0.25">
      <c r="B925" t="s">
        <v>69</v>
      </c>
      <c r="C925" t="s">
        <v>1661</v>
      </c>
      <c r="D925" t="s">
        <v>1662</v>
      </c>
      <c r="E925" t="s">
        <v>400</v>
      </c>
      <c r="F925" t="s">
        <v>428</v>
      </c>
      <c r="G925" t="s">
        <v>429</v>
      </c>
      <c r="H925" t="str">
        <f>IF(G925="Local Date and Hour","Start Time of Interval",IF(OR(G925="Additional Info",G925="ID"),"Attribute", IF(G925="Constant","Constant",IF(OR(G925="Counter",G925="Incremental/Decremental"),"Counter",""))))</f>
        <v>Counter</v>
      </c>
      <c r="I925" t="str">
        <f>VLOOKUP(B925,'3. Data Sources'!$B$4:$E$5002,4,0)</f>
        <v>Y</v>
      </c>
      <c r="J925" t="str">
        <f>IF(OR(G925="Not Map",G925="Sequential"),"N",IF(TRIM(G925)&lt;&gt;"","Y",""))</f>
        <v>Y</v>
      </c>
      <c r="K925" t="str">
        <f>IF(G925="Constant","N",IF(J925="Y","Y",""))</f>
        <v>Y</v>
      </c>
    </row>
    <row r="926" spans="2:11" hidden="1" x14ac:dyDescent="0.25">
      <c r="B926" t="s">
        <v>69</v>
      </c>
      <c r="C926" t="s">
        <v>1663</v>
      </c>
      <c r="D926" t="s">
        <v>1664</v>
      </c>
      <c r="E926" t="s">
        <v>400</v>
      </c>
      <c r="F926" t="s">
        <v>428</v>
      </c>
      <c r="G926" t="s">
        <v>429</v>
      </c>
      <c r="H926" t="str">
        <f>IF(G926="Local Date and Hour","Start Time of Interval",IF(OR(G926="Additional Info",G926="ID"),"Attribute", IF(G926="Constant","Constant",IF(OR(G926="Counter",G926="Incremental/Decremental"),"Counter",""))))</f>
        <v>Counter</v>
      </c>
      <c r="I926" t="str">
        <f>VLOOKUP(B926,'3. Data Sources'!$B$4:$E$5002,4,0)</f>
        <v>Y</v>
      </c>
      <c r="J926" t="str">
        <f>IF(OR(G926="Not Map",G926="Sequential"),"N",IF(TRIM(G926)&lt;&gt;"","Y",""))</f>
        <v>Y</v>
      </c>
      <c r="K926" t="str">
        <f>IF(G926="Constant","N",IF(J926="Y","Y",""))</f>
        <v>Y</v>
      </c>
    </row>
    <row r="927" spans="2:11" hidden="1" x14ac:dyDescent="0.25">
      <c r="B927" t="s">
        <v>69</v>
      </c>
      <c r="C927" t="s">
        <v>1665</v>
      </c>
      <c r="D927" t="s">
        <v>1666</v>
      </c>
      <c r="E927" t="s">
        <v>400</v>
      </c>
      <c r="F927" t="s">
        <v>428</v>
      </c>
      <c r="G927" t="s">
        <v>429</v>
      </c>
      <c r="H927" t="str">
        <f>IF(G927="Local Date and Hour","Start Time of Interval",IF(OR(G927="Additional Info",G927="ID"),"Attribute", IF(G927="Constant","Constant",IF(OR(G927="Counter",G927="Incremental/Decremental"),"Counter",""))))</f>
        <v>Counter</v>
      </c>
      <c r="I927" t="str">
        <f>VLOOKUP(B927,'3. Data Sources'!$B$4:$E$5002,4,0)</f>
        <v>Y</v>
      </c>
      <c r="J927" t="str">
        <f>IF(OR(G927="Not Map",G927="Sequential"),"N",IF(TRIM(G927)&lt;&gt;"","Y",""))</f>
        <v>Y</v>
      </c>
      <c r="K927" t="str">
        <f>IF(G927="Constant","N",IF(J927="Y","Y",""))</f>
        <v>Y</v>
      </c>
    </row>
    <row r="928" spans="2:11" hidden="1" x14ac:dyDescent="0.25">
      <c r="B928" t="s">
        <v>69</v>
      </c>
      <c r="C928" t="s">
        <v>1667</v>
      </c>
      <c r="D928" t="s">
        <v>1668</v>
      </c>
      <c r="E928" t="s">
        <v>400</v>
      </c>
      <c r="F928" t="s">
        <v>428</v>
      </c>
      <c r="G928" t="s">
        <v>429</v>
      </c>
      <c r="H928" t="str">
        <f>IF(G928="Local Date and Hour","Start Time of Interval",IF(OR(G928="Additional Info",G928="ID"),"Attribute", IF(G928="Constant","Constant",IF(OR(G928="Counter",G928="Incremental/Decremental"),"Counter",""))))</f>
        <v>Counter</v>
      </c>
      <c r="I928" t="str">
        <f>VLOOKUP(B928,'3. Data Sources'!$B$4:$E$5002,4,0)</f>
        <v>Y</v>
      </c>
      <c r="J928" t="str">
        <f>IF(OR(G928="Not Map",G928="Sequential"),"N",IF(TRIM(G928)&lt;&gt;"","Y",""))</f>
        <v>Y</v>
      </c>
      <c r="K928" t="str">
        <f>IF(G928="Constant","N",IF(J928="Y","Y",""))</f>
        <v>Y</v>
      </c>
    </row>
    <row r="929" spans="2:11" hidden="1" x14ac:dyDescent="0.25">
      <c r="B929" t="s">
        <v>69</v>
      </c>
      <c r="C929" t="s">
        <v>1669</v>
      </c>
      <c r="D929" t="s">
        <v>1670</v>
      </c>
      <c r="E929" t="s">
        <v>400</v>
      </c>
      <c r="F929" t="s">
        <v>428</v>
      </c>
      <c r="G929" t="s">
        <v>429</v>
      </c>
      <c r="H929" t="str">
        <f>IF(G929="Local Date and Hour","Start Time of Interval",IF(OR(G929="Additional Info",G929="ID"),"Attribute", IF(G929="Constant","Constant",IF(OR(G929="Counter",G929="Incremental/Decremental"),"Counter",""))))</f>
        <v>Counter</v>
      </c>
      <c r="I929" t="str">
        <f>VLOOKUP(B929,'3. Data Sources'!$B$4:$E$5002,4,0)</f>
        <v>Y</v>
      </c>
      <c r="J929" t="str">
        <f>IF(OR(G929="Not Map",G929="Sequential"),"N",IF(TRIM(G929)&lt;&gt;"","Y",""))</f>
        <v>Y</v>
      </c>
      <c r="K929" t="str">
        <f>IF(G929="Constant","N",IF(J929="Y","Y",""))</f>
        <v>Y</v>
      </c>
    </row>
    <row r="930" spans="2:11" hidden="1" x14ac:dyDescent="0.25">
      <c r="B930" t="s">
        <v>69</v>
      </c>
      <c r="C930" t="s">
        <v>1671</v>
      </c>
      <c r="D930" t="s">
        <v>1672</v>
      </c>
      <c r="E930" t="s">
        <v>400</v>
      </c>
      <c r="F930" t="s">
        <v>428</v>
      </c>
      <c r="G930" t="s">
        <v>429</v>
      </c>
      <c r="H930" t="str">
        <f>IF(G930="Local Date and Hour","Start Time of Interval",IF(OR(G930="Additional Info",G930="ID"),"Attribute", IF(G930="Constant","Constant",IF(OR(G930="Counter",G930="Incremental/Decremental"),"Counter",""))))</f>
        <v>Counter</v>
      </c>
      <c r="I930" t="str">
        <f>VLOOKUP(B930,'3. Data Sources'!$B$4:$E$5002,4,0)</f>
        <v>Y</v>
      </c>
      <c r="J930" t="str">
        <f>IF(OR(G930="Not Map",G930="Sequential"),"N",IF(TRIM(G930)&lt;&gt;"","Y",""))</f>
        <v>Y</v>
      </c>
      <c r="K930" t="str">
        <f>IF(G930="Constant","N",IF(J930="Y","Y",""))</f>
        <v>Y</v>
      </c>
    </row>
    <row r="931" spans="2:11" hidden="1" x14ac:dyDescent="0.25">
      <c r="B931" t="s">
        <v>69</v>
      </c>
      <c r="C931" t="s">
        <v>1673</v>
      </c>
      <c r="D931" t="s">
        <v>1674</v>
      </c>
      <c r="E931" t="s">
        <v>400</v>
      </c>
      <c r="F931" t="s">
        <v>428</v>
      </c>
      <c r="G931" t="s">
        <v>429</v>
      </c>
      <c r="H931" t="str">
        <f>IF(G931="Local Date and Hour","Start Time of Interval",IF(OR(G931="Additional Info",G931="ID"),"Attribute", IF(G931="Constant","Constant",IF(OR(G931="Counter",G931="Incremental/Decremental"),"Counter",""))))</f>
        <v>Counter</v>
      </c>
      <c r="I931" t="str">
        <f>VLOOKUP(B931,'3. Data Sources'!$B$4:$E$5002,4,0)</f>
        <v>Y</v>
      </c>
      <c r="J931" t="str">
        <f>IF(OR(G931="Not Map",G931="Sequential"),"N",IF(TRIM(G931)&lt;&gt;"","Y",""))</f>
        <v>Y</v>
      </c>
      <c r="K931" t="str">
        <f>IF(G931="Constant","N",IF(J931="Y","Y",""))</f>
        <v>Y</v>
      </c>
    </row>
    <row r="932" spans="2:11" hidden="1" x14ac:dyDescent="0.25">
      <c r="B932" t="s">
        <v>69</v>
      </c>
      <c r="C932" t="s">
        <v>1675</v>
      </c>
      <c r="D932" t="s">
        <v>1676</v>
      </c>
      <c r="E932" t="s">
        <v>400</v>
      </c>
      <c r="F932" t="s">
        <v>428</v>
      </c>
      <c r="G932" t="s">
        <v>429</v>
      </c>
      <c r="H932" t="str">
        <f>IF(G932="Local Date and Hour","Start Time of Interval",IF(OR(G932="Additional Info",G932="ID"),"Attribute", IF(G932="Constant","Constant",IF(OR(G932="Counter",G932="Incremental/Decremental"),"Counter",""))))</f>
        <v>Counter</v>
      </c>
      <c r="I932" t="str">
        <f>VLOOKUP(B932,'3. Data Sources'!$B$4:$E$5002,4,0)</f>
        <v>Y</v>
      </c>
      <c r="J932" t="str">
        <f>IF(OR(G932="Not Map",G932="Sequential"),"N",IF(TRIM(G932)&lt;&gt;"","Y",""))</f>
        <v>Y</v>
      </c>
      <c r="K932" t="str">
        <f>IF(G932="Constant","N",IF(J932="Y","Y",""))</f>
        <v>Y</v>
      </c>
    </row>
    <row r="933" spans="2:11" hidden="1" x14ac:dyDescent="0.25">
      <c r="B933" t="s">
        <v>69</v>
      </c>
      <c r="C933" t="s">
        <v>1677</v>
      </c>
      <c r="D933" t="s">
        <v>1678</v>
      </c>
      <c r="E933" t="s">
        <v>400</v>
      </c>
      <c r="F933" t="s">
        <v>428</v>
      </c>
      <c r="G933" t="s">
        <v>429</v>
      </c>
      <c r="H933" t="str">
        <f>IF(G933="Local Date and Hour","Start Time of Interval",IF(OR(G933="Additional Info",G933="ID"),"Attribute", IF(G933="Constant","Constant",IF(OR(G933="Counter",G933="Incremental/Decremental"),"Counter",""))))</f>
        <v>Counter</v>
      </c>
      <c r="I933" t="str">
        <f>VLOOKUP(B933,'3. Data Sources'!$B$4:$E$5002,4,0)</f>
        <v>Y</v>
      </c>
      <c r="J933" t="str">
        <f>IF(OR(G933="Not Map",G933="Sequential"),"N",IF(TRIM(G933)&lt;&gt;"","Y",""))</f>
        <v>Y</v>
      </c>
      <c r="K933" t="str">
        <f>IF(G933="Constant","N",IF(J933="Y","Y",""))</f>
        <v>Y</v>
      </c>
    </row>
    <row r="934" spans="2:11" hidden="1" x14ac:dyDescent="0.25">
      <c r="B934" t="s">
        <v>69</v>
      </c>
      <c r="C934" t="s">
        <v>1679</v>
      </c>
      <c r="D934" t="s">
        <v>1680</v>
      </c>
      <c r="E934" t="s">
        <v>400</v>
      </c>
      <c r="F934" t="s">
        <v>428</v>
      </c>
      <c r="G934" t="s">
        <v>429</v>
      </c>
      <c r="H934" t="str">
        <f>IF(G934="Local Date and Hour","Start Time of Interval",IF(OR(G934="Additional Info",G934="ID"),"Attribute", IF(G934="Constant","Constant",IF(OR(G934="Counter",G934="Incremental/Decremental"),"Counter",""))))</f>
        <v>Counter</v>
      </c>
      <c r="I934" t="str">
        <f>VLOOKUP(B934,'3. Data Sources'!$B$4:$E$5002,4,0)</f>
        <v>Y</v>
      </c>
      <c r="J934" t="str">
        <f>IF(OR(G934="Not Map",G934="Sequential"),"N",IF(TRIM(G934)&lt;&gt;"","Y",""))</f>
        <v>Y</v>
      </c>
      <c r="K934" t="str">
        <f>IF(G934="Constant","N",IF(J934="Y","Y",""))</f>
        <v>Y</v>
      </c>
    </row>
    <row r="935" spans="2:11" hidden="1" x14ac:dyDescent="0.25">
      <c r="B935" t="s">
        <v>69</v>
      </c>
      <c r="C935" t="s">
        <v>1681</v>
      </c>
      <c r="D935" t="s">
        <v>1682</v>
      </c>
      <c r="E935" t="s">
        <v>400</v>
      </c>
      <c r="F935" t="s">
        <v>428</v>
      </c>
      <c r="G935" t="s">
        <v>429</v>
      </c>
      <c r="H935" t="str">
        <f>IF(G935="Local Date and Hour","Start Time of Interval",IF(OR(G935="Additional Info",G935="ID"),"Attribute", IF(G935="Constant","Constant",IF(OR(G935="Counter",G935="Incremental/Decremental"),"Counter",""))))</f>
        <v>Counter</v>
      </c>
      <c r="I935" t="str">
        <f>VLOOKUP(B935,'3. Data Sources'!$B$4:$E$5002,4,0)</f>
        <v>Y</v>
      </c>
      <c r="J935" t="str">
        <f>IF(OR(G935="Not Map",G935="Sequential"),"N",IF(TRIM(G935)&lt;&gt;"","Y",""))</f>
        <v>Y</v>
      </c>
      <c r="K935" t="str">
        <f>IF(G935="Constant","N",IF(J935="Y","Y",""))</f>
        <v>Y</v>
      </c>
    </row>
    <row r="936" spans="2:11" hidden="1" x14ac:dyDescent="0.25">
      <c r="B936" t="s">
        <v>69</v>
      </c>
      <c r="C936" t="s">
        <v>1683</v>
      </c>
      <c r="D936" t="s">
        <v>1684</v>
      </c>
      <c r="E936" t="s">
        <v>400</v>
      </c>
      <c r="F936" t="s">
        <v>428</v>
      </c>
      <c r="G936" t="s">
        <v>429</v>
      </c>
      <c r="H936" t="str">
        <f>IF(G936="Local Date and Hour","Start Time of Interval",IF(OR(G936="Additional Info",G936="ID"),"Attribute", IF(G936="Constant","Constant",IF(OR(G936="Counter",G936="Incremental/Decremental"),"Counter",""))))</f>
        <v>Counter</v>
      </c>
      <c r="I936" t="str">
        <f>VLOOKUP(B936,'3. Data Sources'!$B$4:$E$5002,4,0)</f>
        <v>Y</v>
      </c>
      <c r="J936" t="str">
        <f>IF(OR(G936="Not Map",G936="Sequential"),"N",IF(TRIM(G936)&lt;&gt;"","Y",""))</f>
        <v>Y</v>
      </c>
      <c r="K936" t="str">
        <f>IF(G936="Constant","N",IF(J936="Y","Y",""))</f>
        <v>Y</v>
      </c>
    </row>
    <row r="937" spans="2:11" hidden="1" x14ac:dyDescent="0.25">
      <c r="B937" t="s">
        <v>69</v>
      </c>
      <c r="C937" t="s">
        <v>1685</v>
      </c>
      <c r="D937" t="s">
        <v>1686</v>
      </c>
      <c r="E937" t="s">
        <v>400</v>
      </c>
      <c r="F937" t="s">
        <v>428</v>
      </c>
      <c r="G937" t="s">
        <v>429</v>
      </c>
      <c r="H937" t="str">
        <f>IF(G937="Local Date and Hour","Start Time of Interval",IF(OR(G937="Additional Info",G937="ID"),"Attribute", IF(G937="Constant","Constant",IF(OR(G937="Counter",G937="Incremental/Decremental"),"Counter",""))))</f>
        <v>Counter</v>
      </c>
      <c r="I937" t="str">
        <f>VLOOKUP(B937,'3. Data Sources'!$B$4:$E$5002,4,0)</f>
        <v>Y</v>
      </c>
      <c r="J937" t="str">
        <f>IF(OR(G937="Not Map",G937="Sequential"),"N",IF(TRIM(G937)&lt;&gt;"","Y",""))</f>
        <v>Y</v>
      </c>
      <c r="K937" t="str">
        <f>IF(G937="Constant","N",IF(J937="Y","Y",""))</f>
        <v>Y</v>
      </c>
    </row>
    <row r="938" spans="2:11" hidden="1" x14ac:dyDescent="0.25">
      <c r="B938" t="s">
        <v>69</v>
      </c>
      <c r="C938" t="s">
        <v>1687</v>
      </c>
      <c r="D938" t="s">
        <v>1688</v>
      </c>
      <c r="E938" t="s">
        <v>400</v>
      </c>
      <c r="F938" t="s">
        <v>428</v>
      </c>
      <c r="G938" t="s">
        <v>429</v>
      </c>
      <c r="H938" t="str">
        <f>IF(G938="Local Date and Hour","Start Time of Interval",IF(OR(G938="Additional Info",G938="ID"),"Attribute", IF(G938="Constant","Constant",IF(OR(G938="Counter",G938="Incremental/Decremental"),"Counter",""))))</f>
        <v>Counter</v>
      </c>
      <c r="I938" t="str">
        <f>VLOOKUP(B938,'3. Data Sources'!$B$4:$E$5002,4,0)</f>
        <v>Y</v>
      </c>
      <c r="J938" t="str">
        <f>IF(OR(G938="Not Map",G938="Sequential"),"N",IF(TRIM(G938)&lt;&gt;"","Y",""))</f>
        <v>Y</v>
      </c>
      <c r="K938" t="str">
        <f>IF(G938="Constant","N",IF(J938="Y","Y",""))</f>
        <v>Y</v>
      </c>
    </row>
    <row r="939" spans="2:11" hidden="1" x14ac:dyDescent="0.25">
      <c r="B939" t="s">
        <v>69</v>
      </c>
      <c r="C939" t="s">
        <v>1689</v>
      </c>
      <c r="D939" t="s">
        <v>1690</v>
      </c>
      <c r="E939" t="s">
        <v>400</v>
      </c>
      <c r="F939" t="s">
        <v>428</v>
      </c>
      <c r="G939" t="s">
        <v>429</v>
      </c>
      <c r="H939" t="str">
        <f>IF(G939="Local Date and Hour","Start Time of Interval",IF(OR(G939="Additional Info",G939="ID"),"Attribute", IF(G939="Constant","Constant",IF(OR(G939="Counter",G939="Incremental/Decremental"),"Counter",""))))</f>
        <v>Counter</v>
      </c>
      <c r="I939" t="str">
        <f>VLOOKUP(B939,'3. Data Sources'!$B$4:$E$5002,4,0)</f>
        <v>Y</v>
      </c>
      <c r="J939" t="str">
        <f>IF(OR(G939="Not Map",G939="Sequential"),"N",IF(TRIM(G939)&lt;&gt;"","Y",""))</f>
        <v>Y</v>
      </c>
      <c r="K939" t="str">
        <f>IF(G939="Constant","N",IF(J939="Y","Y",""))</f>
        <v>Y</v>
      </c>
    </row>
    <row r="940" spans="2:11" hidden="1" x14ac:dyDescent="0.25">
      <c r="B940" t="s">
        <v>69</v>
      </c>
      <c r="C940" t="s">
        <v>1691</v>
      </c>
      <c r="D940" t="s">
        <v>1692</v>
      </c>
      <c r="E940" t="s">
        <v>400</v>
      </c>
      <c r="F940" t="s">
        <v>428</v>
      </c>
      <c r="G940" t="s">
        <v>429</v>
      </c>
      <c r="H940" t="str">
        <f>IF(G940="Local Date and Hour","Start Time of Interval",IF(OR(G940="Additional Info",G940="ID"),"Attribute", IF(G940="Constant","Constant",IF(OR(G940="Counter",G940="Incremental/Decremental"),"Counter",""))))</f>
        <v>Counter</v>
      </c>
      <c r="I940" t="str">
        <f>VLOOKUP(B940,'3. Data Sources'!$B$4:$E$5002,4,0)</f>
        <v>Y</v>
      </c>
      <c r="J940" t="str">
        <f>IF(OR(G940="Not Map",G940="Sequential"),"N",IF(TRIM(G940)&lt;&gt;"","Y",""))</f>
        <v>Y</v>
      </c>
      <c r="K940" t="str">
        <f>IF(G940="Constant","N",IF(J940="Y","Y",""))</f>
        <v>Y</v>
      </c>
    </row>
    <row r="941" spans="2:11" hidden="1" x14ac:dyDescent="0.25">
      <c r="B941" t="s">
        <v>69</v>
      </c>
      <c r="C941" t="s">
        <v>1693</v>
      </c>
      <c r="D941" t="s">
        <v>1694</v>
      </c>
      <c r="E941" t="s">
        <v>400</v>
      </c>
      <c r="F941" t="s">
        <v>428</v>
      </c>
      <c r="G941" t="s">
        <v>429</v>
      </c>
      <c r="H941" t="str">
        <f>IF(G941="Local Date and Hour","Start Time of Interval",IF(OR(G941="Additional Info",G941="ID"),"Attribute", IF(G941="Constant","Constant",IF(OR(G941="Counter",G941="Incremental/Decremental"),"Counter",""))))</f>
        <v>Counter</v>
      </c>
      <c r="I941" t="str">
        <f>VLOOKUP(B941,'3. Data Sources'!$B$4:$E$5002,4,0)</f>
        <v>Y</v>
      </c>
      <c r="J941" t="str">
        <f>IF(OR(G941="Not Map",G941="Sequential"),"N",IF(TRIM(G941)&lt;&gt;"","Y",""))</f>
        <v>Y</v>
      </c>
      <c r="K941" t="str">
        <f>IF(G941="Constant","N",IF(J941="Y","Y",""))</f>
        <v>Y</v>
      </c>
    </row>
    <row r="942" spans="2:11" hidden="1" x14ac:dyDescent="0.25">
      <c r="B942" t="s">
        <v>69</v>
      </c>
      <c r="C942" t="s">
        <v>1695</v>
      </c>
      <c r="D942" t="s">
        <v>1696</v>
      </c>
      <c r="E942" t="s">
        <v>400</v>
      </c>
      <c r="F942" t="s">
        <v>428</v>
      </c>
      <c r="G942" t="s">
        <v>429</v>
      </c>
      <c r="H942" t="str">
        <f>IF(G942="Local Date and Hour","Start Time of Interval",IF(OR(G942="Additional Info",G942="ID"),"Attribute", IF(G942="Constant","Constant",IF(OR(G942="Counter",G942="Incremental/Decremental"),"Counter",""))))</f>
        <v>Counter</v>
      </c>
      <c r="I942" t="str">
        <f>VLOOKUP(B942,'3. Data Sources'!$B$4:$E$5002,4,0)</f>
        <v>Y</v>
      </c>
      <c r="J942" t="str">
        <f>IF(OR(G942="Not Map",G942="Sequential"),"N",IF(TRIM(G942)&lt;&gt;"","Y",""))</f>
        <v>Y</v>
      </c>
      <c r="K942" t="str">
        <f>IF(G942="Constant","N",IF(J942="Y","Y",""))</f>
        <v>Y</v>
      </c>
    </row>
    <row r="943" spans="2:11" hidden="1" x14ac:dyDescent="0.25">
      <c r="B943" t="s">
        <v>69</v>
      </c>
      <c r="C943" t="s">
        <v>1697</v>
      </c>
      <c r="D943" t="s">
        <v>1698</v>
      </c>
      <c r="E943" t="s">
        <v>400</v>
      </c>
      <c r="F943" t="s">
        <v>428</v>
      </c>
      <c r="G943" t="s">
        <v>429</v>
      </c>
      <c r="H943" t="str">
        <f>IF(G943="Local Date and Hour","Start Time of Interval",IF(OR(G943="Additional Info",G943="ID"),"Attribute", IF(G943="Constant","Constant",IF(OR(G943="Counter",G943="Incremental/Decremental"),"Counter",""))))</f>
        <v>Counter</v>
      </c>
      <c r="I943" t="str">
        <f>VLOOKUP(B943,'3. Data Sources'!$B$4:$E$5002,4,0)</f>
        <v>Y</v>
      </c>
      <c r="J943" t="str">
        <f>IF(OR(G943="Not Map",G943="Sequential"),"N",IF(TRIM(G943)&lt;&gt;"","Y",""))</f>
        <v>Y</v>
      </c>
      <c r="K943" t="str">
        <f>IF(G943="Constant","N",IF(J943="Y","Y",""))</f>
        <v>Y</v>
      </c>
    </row>
    <row r="944" spans="2:11" hidden="1" x14ac:dyDescent="0.25">
      <c r="B944" t="s">
        <v>69</v>
      </c>
      <c r="C944" t="s">
        <v>1699</v>
      </c>
      <c r="D944" t="s">
        <v>1700</v>
      </c>
      <c r="E944" t="s">
        <v>400</v>
      </c>
      <c r="F944" t="s">
        <v>428</v>
      </c>
      <c r="G944" t="s">
        <v>429</v>
      </c>
      <c r="H944" t="str">
        <f>IF(G944="Local Date and Hour","Start Time of Interval",IF(OR(G944="Additional Info",G944="ID"),"Attribute", IF(G944="Constant","Constant",IF(OR(G944="Counter",G944="Incremental/Decremental"),"Counter",""))))</f>
        <v>Counter</v>
      </c>
      <c r="I944" t="str">
        <f>VLOOKUP(B944,'3. Data Sources'!$B$4:$E$5002,4,0)</f>
        <v>Y</v>
      </c>
      <c r="J944" t="str">
        <f>IF(OR(G944="Not Map",G944="Sequential"),"N",IF(TRIM(G944)&lt;&gt;"","Y",""))</f>
        <v>Y</v>
      </c>
      <c r="K944" t="str">
        <f>IF(G944="Constant","N",IF(J944="Y","Y",""))</f>
        <v>Y</v>
      </c>
    </row>
    <row r="945" spans="2:11" hidden="1" x14ac:dyDescent="0.25">
      <c r="B945" t="s">
        <v>69</v>
      </c>
      <c r="C945" t="s">
        <v>1701</v>
      </c>
      <c r="D945" t="s">
        <v>1702</v>
      </c>
      <c r="E945" t="s">
        <v>400</v>
      </c>
      <c r="F945" t="s">
        <v>428</v>
      </c>
      <c r="G945" t="s">
        <v>429</v>
      </c>
      <c r="H945" t="str">
        <f>IF(G945="Local Date and Hour","Start Time of Interval",IF(OR(G945="Additional Info",G945="ID"),"Attribute", IF(G945="Constant","Constant",IF(OR(G945="Counter",G945="Incremental/Decremental"),"Counter",""))))</f>
        <v>Counter</v>
      </c>
      <c r="I945" t="str">
        <f>VLOOKUP(B945,'3. Data Sources'!$B$4:$E$5002,4,0)</f>
        <v>Y</v>
      </c>
      <c r="J945" t="str">
        <f>IF(OR(G945="Not Map",G945="Sequential"),"N",IF(TRIM(G945)&lt;&gt;"","Y",""))</f>
        <v>Y</v>
      </c>
      <c r="K945" t="str">
        <f>IF(G945="Constant","N",IF(J945="Y","Y",""))</f>
        <v>Y</v>
      </c>
    </row>
    <row r="946" spans="2:11" hidden="1" x14ac:dyDescent="0.25">
      <c r="B946" t="s">
        <v>69</v>
      </c>
      <c r="C946" t="s">
        <v>1703</v>
      </c>
      <c r="D946" t="s">
        <v>1704</v>
      </c>
      <c r="E946" t="s">
        <v>400</v>
      </c>
      <c r="F946" t="s">
        <v>428</v>
      </c>
      <c r="G946" t="s">
        <v>429</v>
      </c>
      <c r="H946" t="str">
        <f>IF(G946="Local Date and Hour","Start Time of Interval",IF(OR(G946="Additional Info",G946="ID"),"Attribute", IF(G946="Constant","Constant",IF(OR(G946="Counter",G946="Incremental/Decremental"),"Counter",""))))</f>
        <v>Counter</v>
      </c>
      <c r="I946" t="str">
        <f>VLOOKUP(B946,'3. Data Sources'!$B$4:$E$5002,4,0)</f>
        <v>Y</v>
      </c>
      <c r="J946" t="str">
        <f>IF(OR(G946="Not Map",G946="Sequential"),"N",IF(TRIM(G946)&lt;&gt;"","Y",""))</f>
        <v>Y</v>
      </c>
      <c r="K946" t="str">
        <f>IF(G946="Constant","N",IF(J946="Y","Y",""))</f>
        <v>Y</v>
      </c>
    </row>
    <row r="947" spans="2:11" hidden="1" x14ac:dyDescent="0.25">
      <c r="B947" t="s">
        <v>69</v>
      </c>
      <c r="C947" t="s">
        <v>1705</v>
      </c>
      <c r="D947" t="s">
        <v>1706</v>
      </c>
      <c r="E947" t="s">
        <v>400</v>
      </c>
      <c r="F947" t="s">
        <v>428</v>
      </c>
      <c r="G947" t="s">
        <v>429</v>
      </c>
      <c r="H947" t="str">
        <f>IF(G947="Local Date and Hour","Start Time of Interval",IF(OR(G947="Additional Info",G947="ID"),"Attribute", IF(G947="Constant","Constant",IF(OR(G947="Counter",G947="Incremental/Decremental"),"Counter",""))))</f>
        <v>Counter</v>
      </c>
      <c r="I947" t="str">
        <f>VLOOKUP(B947,'3. Data Sources'!$B$4:$E$5002,4,0)</f>
        <v>Y</v>
      </c>
      <c r="J947" t="str">
        <f>IF(OR(G947="Not Map",G947="Sequential"),"N",IF(TRIM(G947)&lt;&gt;"","Y",""))</f>
        <v>Y</v>
      </c>
      <c r="K947" t="str">
        <f>IF(G947="Constant","N",IF(J947="Y","Y",""))</f>
        <v>Y</v>
      </c>
    </row>
    <row r="948" spans="2:11" hidden="1" x14ac:dyDescent="0.25">
      <c r="B948" t="s">
        <v>69</v>
      </c>
      <c r="C948" t="s">
        <v>1707</v>
      </c>
      <c r="D948" t="s">
        <v>1708</v>
      </c>
      <c r="E948" t="s">
        <v>400</v>
      </c>
      <c r="F948" t="s">
        <v>428</v>
      </c>
      <c r="G948" t="s">
        <v>429</v>
      </c>
      <c r="H948" t="str">
        <f>IF(G948="Local Date and Hour","Start Time of Interval",IF(OR(G948="Additional Info",G948="ID"),"Attribute", IF(G948="Constant","Constant",IF(OR(G948="Counter",G948="Incremental/Decremental"),"Counter",""))))</f>
        <v>Counter</v>
      </c>
      <c r="I948" t="str">
        <f>VLOOKUP(B948,'3. Data Sources'!$B$4:$E$5002,4,0)</f>
        <v>Y</v>
      </c>
      <c r="J948" t="str">
        <f>IF(OR(G948="Not Map",G948="Sequential"),"N",IF(TRIM(G948)&lt;&gt;"","Y",""))</f>
        <v>Y</v>
      </c>
      <c r="K948" t="str">
        <f>IF(G948="Constant","N",IF(J948="Y","Y",""))</f>
        <v>Y</v>
      </c>
    </row>
    <row r="949" spans="2:11" hidden="1" x14ac:dyDescent="0.25">
      <c r="B949" t="s">
        <v>69</v>
      </c>
      <c r="C949" t="s">
        <v>1709</v>
      </c>
      <c r="D949" t="s">
        <v>1710</v>
      </c>
      <c r="E949" t="s">
        <v>400</v>
      </c>
      <c r="F949" t="s">
        <v>428</v>
      </c>
      <c r="G949" t="s">
        <v>429</v>
      </c>
      <c r="H949" t="str">
        <f>IF(G949="Local Date and Hour","Start Time of Interval",IF(OR(G949="Additional Info",G949="ID"),"Attribute", IF(G949="Constant","Constant",IF(OR(G949="Counter",G949="Incremental/Decremental"),"Counter",""))))</f>
        <v>Counter</v>
      </c>
      <c r="I949" t="str">
        <f>VLOOKUP(B949,'3. Data Sources'!$B$4:$E$5002,4,0)</f>
        <v>Y</v>
      </c>
      <c r="J949" t="str">
        <f>IF(OR(G949="Not Map",G949="Sequential"),"N",IF(TRIM(G949)&lt;&gt;"","Y",""))</f>
        <v>Y</v>
      </c>
      <c r="K949" t="str">
        <f>IF(G949="Constant","N",IF(J949="Y","Y",""))</f>
        <v>Y</v>
      </c>
    </row>
    <row r="950" spans="2:11" hidden="1" x14ac:dyDescent="0.25">
      <c r="B950" t="s">
        <v>69</v>
      </c>
      <c r="C950" t="s">
        <v>1711</v>
      </c>
      <c r="D950" t="s">
        <v>1712</v>
      </c>
      <c r="E950" t="s">
        <v>400</v>
      </c>
      <c r="F950" t="s">
        <v>428</v>
      </c>
      <c r="G950" t="s">
        <v>429</v>
      </c>
      <c r="H950" t="str">
        <f>IF(G950="Local Date and Hour","Start Time of Interval",IF(OR(G950="Additional Info",G950="ID"),"Attribute", IF(G950="Constant","Constant",IF(OR(G950="Counter",G950="Incremental/Decremental"),"Counter",""))))</f>
        <v>Counter</v>
      </c>
      <c r="I950" t="str">
        <f>VLOOKUP(B950,'3. Data Sources'!$B$4:$E$5002,4,0)</f>
        <v>Y</v>
      </c>
      <c r="J950" t="str">
        <f>IF(OR(G950="Not Map",G950="Sequential"),"N",IF(TRIM(G950)&lt;&gt;"","Y",""))</f>
        <v>Y</v>
      </c>
      <c r="K950" t="str">
        <f>IF(G950="Constant","N",IF(J950="Y","Y",""))</f>
        <v>Y</v>
      </c>
    </row>
    <row r="951" spans="2:11" hidden="1" x14ac:dyDescent="0.25">
      <c r="B951" t="s">
        <v>69</v>
      </c>
      <c r="C951" t="s">
        <v>1713</v>
      </c>
      <c r="D951" t="s">
        <v>1714</v>
      </c>
      <c r="E951" t="s">
        <v>400</v>
      </c>
      <c r="F951" t="s">
        <v>428</v>
      </c>
      <c r="G951" t="s">
        <v>429</v>
      </c>
      <c r="H951" t="str">
        <f>IF(G951="Local Date and Hour","Start Time of Interval",IF(OR(G951="Additional Info",G951="ID"),"Attribute", IF(G951="Constant","Constant",IF(OR(G951="Counter",G951="Incremental/Decremental"),"Counter",""))))</f>
        <v>Counter</v>
      </c>
      <c r="I951" t="str">
        <f>VLOOKUP(B951,'3. Data Sources'!$B$4:$E$5002,4,0)</f>
        <v>Y</v>
      </c>
      <c r="J951" t="str">
        <f>IF(OR(G951="Not Map",G951="Sequential"),"N",IF(TRIM(G951)&lt;&gt;"","Y",""))</f>
        <v>Y</v>
      </c>
      <c r="K951" t="str">
        <f>IF(G951="Constant","N",IF(J951="Y","Y",""))</f>
        <v>Y</v>
      </c>
    </row>
    <row r="952" spans="2:11" hidden="1" x14ac:dyDescent="0.25">
      <c r="B952" t="s">
        <v>69</v>
      </c>
      <c r="C952" t="s">
        <v>1715</v>
      </c>
      <c r="D952" t="s">
        <v>1716</v>
      </c>
      <c r="E952" t="s">
        <v>400</v>
      </c>
      <c r="F952" t="s">
        <v>428</v>
      </c>
      <c r="G952" t="s">
        <v>429</v>
      </c>
      <c r="H952" t="str">
        <f>IF(G952="Local Date and Hour","Start Time of Interval",IF(OR(G952="Additional Info",G952="ID"),"Attribute", IF(G952="Constant","Constant",IF(OR(G952="Counter",G952="Incremental/Decremental"),"Counter",""))))</f>
        <v>Counter</v>
      </c>
      <c r="I952" t="str">
        <f>VLOOKUP(B952,'3. Data Sources'!$B$4:$E$5002,4,0)</f>
        <v>Y</v>
      </c>
      <c r="J952" t="str">
        <f>IF(OR(G952="Not Map",G952="Sequential"),"N",IF(TRIM(G952)&lt;&gt;"","Y",""))</f>
        <v>Y</v>
      </c>
      <c r="K952" t="str">
        <f>IF(G952="Constant","N",IF(J952="Y","Y",""))</f>
        <v>Y</v>
      </c>
    </row>
    <row r="953" spans="2:11" hidden="1" x14ac:dyDescent="0.25">
      <c r="B953" t="s">
        <v>69</v>
      </c>
      <c r="C953" t="s">
        <v>1717</v>
      </c>
      <c r="D953" t="s">
        <v>1718</v>
      </c>
      <c r="E953" t="s">
        <v>400</v>
      </c>
      <c r="F953" t="s">
        <v>428</v>
      </c>
      <c r="G953" t="s">
        <v>429</v>
      </c>
      <c r="H953" t="str">
        <f>IF(G953="Local Date and Hour","Start Time of Interval",IF(OR(G953="Additional Info",G953="ID"),"Attribute", IF(G953="Constant","Constant",IF(OR(G953="Counter",G953="Incremental/Decremental"),"Counter",""))))</f>
        <v>Counter</v>
      </c>
      <c r="I953" t="str">
        <f>VLOOKUP(B953,'3. Data Sources'!$B$4:$E$5002,4,0)</f>
        <v>Y</v>
      </c>
      <c r="J953" t="str">
        <f>IF(OR(G953="Not Map",G953="Sequential"),"N",IF(TRIM(G953)&lt;&gt;"","Y",""))</f>
        <v>Y</v>
      </c>
      <c r="K953" t="str">
        <f>IF(G953="Constant","N",IF(J953="Y","Y",""))</f>
        <v>Y</v>
      </c>
    </row>
    <row r="954" spans="2:11" hidden="1" x14ac:dyDescent="0.25">
      <c r="B954" t="s">
        <v>69</v>
      </c>
      <c r="C954" t="s">
        <v>1719</v>
      </c>
      <c r="D954" t="s">
        <v>1720</v>
      </c>
      <c r="E954" t="s">
        <v>400</v>
      </c>
      <c r="F954" t="s">
        <v>428</v>
      </c>
      <c r="G954" t="s">
        <v>429</v>
      </c>
      <c r="H954" t="str">
        <f>IF(G954="Local Date and Hour","Start Time of Interval",IF(OR(G954="Additional Info",G954="ID"),"Attribute", IF(G954="Constant","Constant",IF(OR(G954="Counter",G954="Incremental/Decremental"),"Counter",""))))</f>
        <v>Counter</v>
      </c>
      <c r="I954" t="str">
        <f>VLOOKUP(B954,'3. Data Sources'!$B$4:$E$5002,4,0)</f>
        <v>Y</v>
      </c>
      <c r="J954" t="str">
        <f>IF(OR(G954="Not Map",G954="Sequential"),"N",IF(TRIM(G954)&lt;&gt;"","Y",""))</f>
        <v>Y</v>
      </c>
      <c r="K954" t="str">
        <f>IF(G954="Constant","N",IF(J954="Y","Y",""))</f>
        <v>Y</v>
      </c>
    </row>
    <row r="955" spans="2:11" hidden="1" x14ac:dyDescent="0.25">
      <c r="B955" t="s">
        <v>69</v>
      </c>
      <c r="C955" t="s">
        <v>1721</v>
      </c>
      <c r="D955" t="s">
        <v>1722</v>
      </c>
      <c r="E955" t="s">
        <v>400</v>
      </c>
      <c r="F955" t="s">
        <v>428</v>
      </c>
      <c r="G955" t="s">
        <v>429</v>
      </c>
      <c r="H955" t="str">
        <f>IF(G955="Local Date and Hour","Start Time of Interval",IF(OR(G955="Additional Info",G955="ID"),"Attribute", IF(G955="Constant","Constant",IF(OR(G955="Counter",G955="Incremental/Decremental"),"Counter",""))))</f>
        <v>Counter</v>
      </c>
      <c r="I955" t="str">
        <f>VLOOKUP(B955,'3. Data Sources'!$B$4:$E$5002,4,0)</f>
        <v>Y</v>
      </c>
      <c r="J955" t="str">
        <f>IF(OR(G955="Not Map",G955="Sequential"),"N",IF(TRIM(G955)&lt;&gt;"","Y",""))</f>
        <v>Y</v>
      </c>
      <c r="K955" t="str">
        <f>IF(G955="Constant","N",IF(J955="Y","Y",""))</f>
        <v>Y</v>
      </c>
    </row>
    <row r="956" spans="2:11" hidden="1" x14ac:dyDescent="0.25">
      <c r="B956" t="s">
        <v>69</v>
      </c>
      <c r="C956" t="s">
        <v>1723</v>
      </c>
      <c r="D956" t="s">
        <v>1724</v>
      </c>
      <c r="E956" t="s">
        <v>400</v>
      </c>
      <c r="F956" t="s">
        <v>428</v>
      </c>
      <c r="G956" t="s">
        <v>429</v>
      </c>
      <c r="H956" t="str">
        <f>IF(G956="Local Date and Hour","Start Time of Interval",IF(OR(G956="Additional Info",G956="ID"),"Attribute", IF(G956="Constant","Constant",IF(OR(G956="Counter",G956="Incremental/Decremental"),"Counter",""))))</f>
        <v>Counter</v>
      </c>
      <c r="I956" t="str">
        <f>VLOOKUP(B956,'3. Data Sources'!$B$4:$E$5002,4,0)</f>
        <v>Y</v>
      </c>
      <c r="J956" t="str">
        <f>IF(OR(G956="Not Map",G956="Sequential"),"N",IF(TRIM(G956)&lt;&gt;"","Y",""))</f>
        <v>Y</v>
      </c>
      <c r="K956" t="str">
        <f>IF(G956="Constant","N",IF(J956="Y","Y",""))</f>
        <v>Y</v>
      </c>
    </row>
    <row r="957" spans="2:11" hidden="1" x14ac:dyDescent="0.25">
      <c r="B957" t="s">
        <v>69</v>
      </c>
      <c r="C957" t="s">
        <v>1725</v>
      </c>
      <c r="D957" t="s">
        <v>1726</v>
      </c>
      <c r="E957" t="s">
        <v>400</v>
      </c>
      <c r="F957" t="s">
        <v>428</v>
      </c>
      <c r="G957" t="s">
        <v>429</v>
      </c>
      <c r="H957" t="str">
        <f>IF(G957="Local Date and Hour","Start Time of Interval",IF(OR(G957="Additional Info",G957="ID"),"Attribute", IF(G957="Constant","Constant",IF(OR(G957="Counter",G957="Incremental/Decremental"),"Counter",""))))</f>
        <v>Counter</v>
      </c>
      <c r="I957" t="str">
        <f>VLOOKUP(B957,'3. Data Sources'!$B$4:$E$5002,4,0)</f>
        <v>Y</v>
      </c>
      <c r="J957" t="str">
        <f>IF(OR(G957="Not Map",G957="Sequential"),"N",IF(TRIM(G957)&lt;&gt;"","Y",""))</f>
        <v>Y</v>
      </c>
      <c r="K957" t="str">
        <f>IF(G957="Constant","N",IF(J957="Y","Y",""))</f>
        <v>Y</v>
      </c>
    </row>
    <row r="958" spans="2:11" hidden="1" x14ac:dyDescent="0.25">
      <c r="B958" t="s">
        <v>69</v>
      </c>
      <c r="C958" t="s">
        <v>1727</v>
      </c>
      <c r="D958" t="s">
        <v>1728</v>
      </c>
      <c r="E958" t="s">
        <v>400</v>
      </c>
      <c r="F958" t="s">
        <v>428</v>
      </c>
      <c r="G958" t="s">
        <v>429</v>
      </c>
      <c r="H958" t="str">
        <f>IF(G958="Local Date and Hour","Start Time of Interval",IF(OR(G958="Additional Info",G958="ID"),"Attribute", IF(G958="Constant","Constant",IF(OR(G958="Counter",G958="Incremental/Decremental"),"Counter",""))))</f>
        <v>Counter</v>
      </c>
      <c r="I958" t="str">
        <f>VLOOKUP(B958,'3. Data Sources'!$B$4:$E$5002,4,0)</f>
        <v>Y</v>
      </c>
      <c r="J958" t="str">
        <f>IF(OR(G958="Not Map",G958="Sequential"),"N",IF(TRIM(G958)&lt;&gt;"","Y",""))</f>
        <v>Y</v>
      </c>
      <c r="K958" t="str">
        <f>IF(G958="Constant","N",IF(J958="Y","Y",""))</f>
        <v>Y</v>
      </c>
    </row>
    <row r="959" spans="2:11" hidden="1" x14ac:dyDescent="0.25">
      <c r="B959" t="s">
        <v>69</v>
      </c>
      <c r="C959" t="s">
        <v>1729</v>
      </c>
      <c r="D959" t="s">
        <v>1730</v>
      </c>
      <c r="E959" t="s">
        <v>400</v>
      </c>
      <c r="F959" t="s">
        <v>428</v>
      </c>
      <c r="G959" t="s">
        <v>429</v>
      </c>
      <c r="H959" t="str">
        <f>IF(G959="Local Date and Hour","Start Time of Interval",IF(OR(G959="Additional Info",G959="ID"),"Attribute", IF(G959="Constant","Constant",IF(OR(G959="Counter",G959="Incremental/Decremental"),"Counter",""))))</f>
        <v>Counter</v>
      </c>
      <c r="I959" t="str">
        <f>VLOOKUP(B959,'3. Data Sources'!$B$4:$E$5002,4,0)</f>
        <v>Y</v>
      </c>
      <c r="J959" t="str">
        <f>IF(OR(G959="Not Map",G959="Sequential"),"N",IF(TRIM(G959)&lt;&gt;"","Y",""))</f>
        <v>Y</v>
      </c>
      <c r="K959" t="str">
        <f>IF(G959="Constant","N",IF(J959="Y","Y",""))</f>
        <v>Y</v>
      </c>
    </row>
    <row r="960" spans="2:11" hidden="1" x14ac:dyDescent="0.25">
      <c r="B960" t="s">
        <v>69</v>
      </c>
      <c r="C960" t="s">
        <v>1731</v>
      </c>
      <c r="D960" t="s">
        <v>1732</v>
      </c>
      <c r="E960" t="s">
        <v>400</v>
      </c>
      <c r="F960" t="s">
        <v>428</v>
      </c>
      <c r="G960" t="s">
        <v>429</v>
      </c>
      <c r="H960" t="str">
        <f>IF(G960="Local Date and Hour","Start Time of Interval",IF(OR(G960="Additional Info",G960="ID"),"Attribute", IF(G960="Constant","Constant",IF(OR(G960="Counter",G960="Incremental/Decremental"),"Counter",""))))</f>
        <v>Counter</v>
      </c>
      <c r="I960" t="str">
        <f>VLOOKUP(B960,'3. Data Sources'!$B$4:$E$5002,4,0)</f>
        <v>Y</v>
      </c>
      <c r="J960" t="str">
        <f>IF(OR(G960="Not Map",G960="Sequential"),"N",IF(TRIM(G960)&lt;&gt;"","Y",""))</f>
        <v>Y</v>
      </c>
      <c r="K960" t="str">
        <f>IF(G960="Constant","N",IF(J960="Y","Y",""))</f>
        <v>Y</v>
      </c>
    </row>
    <row r="961" spans="2:11" hidden="1" x14ac:dyDescent="0.25">
      <c r="B961" t="s">
        <v>69</v>
      </c>
      <c r="C961" t="s">
        <v>1733</v>
      </c>
      <c r="D961" t="s">
        <v>1734</v>
      </c>
      <c r="E961" t="s">
        <v>400</v>
      </c>
      <c r="F961" t="s">
        <v>428</v>
      </c>
      <c r="G961" t="s">
        <v>429</v>
      </c>
      <c r="H961" t="str">
        <f>IF(G961="Local Date and Hour","Start Time of Interval",IF(OR(G961="Additional Info",G961="ID"),"Attribute", IF(G961="Constant","Constant",IF(OR(G961="Counter",G961="Incremental/Decremental"),"Counter",""))))</f>
        <v>Counter</v>
      </c>
      <c r="I961" t="str">
        <f>VLOOKUP(B961,'3. Data Sources'!$B$4:$E$5002,4,0)</f>
        <v>Y</v>
      </c>
      <c r="J961" t="str">
        <f>IF(OR(G961="Not Map",G961="Sequential"),"N",IF(TRIM(G961)&lt;&gt;"","Y",""))</f>
        <v>Y</v>
      </c>
      <c r="K961" t="str">
        <f>IF(G961="Constant","N",IF(J961="Y","Y",""))</f>
        <v>Y</v>
      </c>
    </row>
    <row r="962" spans="2:11" hidden="1" x14ac:dyDescent="0.25">
      <c r="B962" t="s">
        <v>69</v>
      </c>
      <c r="C962" t="s">
        <v>1735</v>
      </c>
      <c r="D962" t="s">
        <v>1736</v>
      </c>
      <c r="E962" t="s">
        <v>400</v>
      </c>
      <c r="F962" t="s">
        <v>428</v>
      </c>
      <c r="G962" t="s">
        <v>429</v>
      </c>
      <c r="H962" t="str">
        <f>IF(G962="Local Date and Hour","Start Time of Interval",IF(OR(G962="Additional Info",G962="ID"),"Attribute", IF(G962="Constant","Constant",IF(OR(G962="Counter",G962="Incremental/Decremental"),"Counter",""))))</f>
        <v>Counter</v>
      </c>
      <c r="I962" t="str">
        <f>VLOOKUP(B962,'3. Data Sources'!$B$4:$E$5002,4,0)</f>
        <v>Y</v>
      </c>
      <c r="J962" t="str">
        <f>IF(OR(G962="Not Map",G962="Sequential"),"N",IF(TRIM(G962)&lt;&gt;"","Y",""))</f>
        <v>Y</v>
      </c>
      <c r="K962" t="str">
        <f>IF(G962="Constant","N",IF(J962="Y","Y",""))</f>
        <v>Y</v>
      </c>
    </row>
    <row r="963" spans="2:11" hidden="1" x14ac:dyDescent="0.25">
      <c r="B963" t="s">
        <v>69</v>
      </c>
      <c r="C963" t="s">
        <v>1737</v>
      </c>
      <c r="D963" t="s">
        <v>1738</v>
      </c>
      <c r="E963" t="s">
        <v>400</v>
      </c>
      <c r="F963" t="s">
        <v>428</v>
      </c>
      <c r="G963" t="s">
        <v>429</v>
      </c>
      <c r="H963" t="str">
        <f>IF(G963="Local Date and Hour","Start Time of Interval",IF(OR(G963="Additional Info",G963="ID"),"Attribute", IF(G963="Constant","Constant",IF(OR(G963="Counter",G963="Incremental/Decremental"),"Counter",""))))</f>
        <v>Counter</v>
      </c>
      <c r="I963" t="str">
        <f>VLOOKUP(B963,'3. Data Sources'!$B$4:$E$5002,4,0)</f>
        <v>Y</v>
      </c>
      <c r="J963" t="str">
        <f>IF(OR(G963="Not Map",G963="Sequential"),"N",IF(TRIM(G963)&lt;&gt;"","Y",""))</f>
        <v>Y</v>
      </c>
      <c r="K963" t="str">
        <f>IF(G963="Constant","N",IF(J963="Y","Y",""))</f>
        <v>Y</v>
      </c>
    </row>
    <row r="964" spans="2:11" hidden="1" x14ac:dyDescent="0.25">
      <c r="B964" t="s">
        <v>69</v>
      </c>
      <c r="C964" t="s">
        <v>1739</v>
      </c>
      <c r="D964" t="s">
        <v>1740</v>
      </c>
      <c r="E964" t="s">
        <v>400</v>
      </c>
      <c r="F964" t="s">
        <v>428</v>
      </c>
      <c r="G964" t="s">
        <v>429</v>
      </c>
      <c r="H964" t="str">
        <f>IF(G964="Local Date and Hour","Start Time of Interval",IF(OR(G964="Additional Info",G964="ID"),"Attribute", IF(G964="Constant","Constant",IF(OR(G964="Counter",G964="Incremental/Decremental"),"Counter",""))))</f>
        <v>Counter</v>
      </c>
      <c r="I964" t="str">
        <f>VLOOKUP(B964,'3. Data Sources'!$B$4:$E$5002,4,0)</f>
        <v>Y</v>
      </c>
      <c r="J964" t="str">
        <f>IF(OR(G964="Not Map",G964="Sequential"),"N",IF(TRIM(G964)&lt;&gt;"","Y",""))</f>
        <v>Y</v>
      </c>
      <c r="K964" t="str">
        <f>IF(G964="Constant","N",IF(J964="Y","Y",""))</f>
        <v>Y</v>
      </c>
    </row>
    <row r="965" spans="2:11" hidden="1" x14ac:dyDescent="0.25">
      <c r="B965" t="s">
        <v>69</v>
      </c>
      <c r="C965" t="s">
        <v>1741</v>
      </c>
      <c r="D965" t="s">
        <v>1742</v>
      </c>
      <c r="E965" t="s">
        <v>400</v>
      </c>
      <c r="F965" t="s">
        <v>428</v>
      </c>
      <c r="G965" t="s">
        <v>429</v>
      </c>
      <c r="H965" t="str">
        <f>IF(G965="Local Date and Hour","Start Time of Interval",IF(OR(G965="Additional Info",G965="ID"),"Attribute", IF(G965="Constant","Constant",IF(OR(G965="Counter",G965="Incremental/Decremental"),"Counter",""))))</f>
        <v>Counter</v>
      </c>
      <c r="I965" t="str">
        <f>VLOOKUP(B965,'3. Data Sources'!$B$4:$E$5002,4,0)</f>
        <v>Y</v>
      </c>
      <c r="J965" t="str">
        <f>IF(OR(G965="Not Map",G965="Sequential"),"N",IF(TRIM(G965)&lt;&gt;"","Y",""))</f>
        <v>Y</v>
      </c>
      <c r="K965" t="str">
        <f>IF(G965="Constant","N",IF(J965="Y","Y",""))</f>
        <v>Y</v>
      </c>
    </row>
    <row r="966" spans="2:11" hidden="1" x14ac:dyDescent="0.25">
      <c r="B966" t="s">
        <v>69</v>
      </c>
      <c r="C966" t="s">
        <v>1743</v>
      </c>
      <c r="D966" t="s">
        <v>1744</v>
      </c>
      <c r="E966" t="s">
        <v>400</v>
      </c>
      <c r="F966" t="s">
        <v>428</v>
      </c>
      <c r="G966" t="s">
        <v>429</v>
      </c>
      <c r="H966" t="str">
        <f>IF(G966="Local Date and Hour","Start Time of Interval",IF(OR(G966="Additional Info",G966="ID"),"Attribute", IF(G966="Constant","Constant",IF(OR(G966="Counter",G966="Incremental/Decremental"),"Counter",""))))</f>
        <v>Counter</v>
      </c>
      <c r="I966" t="str">
        <f>VLOOKUP(B966,'3. Data Sources'!$B$4:$E$5002,4,0)</f>
        <v>Y</v>
      </c>
      <c r="J966" t="str">
        <f>IF(OR(G966="Not Map",G966="Sequential"),"N",IF(TRIM(G966)&lt;&gt;"","Y",""))</f>
        <v>Y</v>
      </c>
      <c r="K966" t="str">
        <f>IF(G966="Constant","N",IF(J966="Y","Y",""))</f>
        <v>Y</v>
      </c>
    </row>
    <row r="967" spans="2:11" hidden="1" x14ac:dyDescent="0.25">
      <c r="B967" t="s">
        <v>69</v>
      </c>
      <c r="C967" t="s">
        <v>1745</v>
      </c>
      <c r="D967" t="s">
        <v>1746</v>
      </c>
      <c r="E967" t="s">
        <v>400</v>
      </c>
      <c r="F967" t="s">
        <v>428</v>
      </c>
      <c r="G967" t="s">
        <v>429</v>
      </c>
      <c r="H967" t="str">
        <f>IF(G967="Local Date and Hour","Start Time of Interval",IF(OR(G967="Additional Info",G967="ID"),"Attribute", IF(G967="Constant","Constant",IF(OR(G967="Counter",G967="Incremental/Decremental"),"Counter",""))))</f>
        <v>Counter</v>
      </c>
      <c r="I967" t="str">
        <f>VLOOKUP(B967,'3. Data Sources'!$B$4:$E$5002,4,0)</f>
        <v>Y</v>
      </c>
      <c r="J967" t="str">
        <f>IF(OR(G967="Not Map",G967="Sequential"),"N",IF(TRIM(G967)&lt;&gt;"","Y",""))</f>
        <v>Y</v>
      </c>
      <c r="K967" t="str">
        <f>IF(G967="Constant","N",IF(J967="Y","Y",""))</f>
        <v>Y</v>
      </c>
    </row>
    <row r="968" spans="2:11" hidden="1" x14ac:dyDescent="0.25">
      <c r="B968" t="s">
        <v>69</v>
      </c>
      <c r="C968" t="s">
        <v>1747</v>
      </c>
      <c r="D968" t="s">
        <v>1748</v>
      </c>
      <c r="E968" t="s">
        <v>400</v>
      </c>
      <c r="F968" t="s">
        <v>428</v>
      </c>
      <c r="G968" t="s">
        <v>429</v>
      </c>
      <c r="H968" t="str">
        <f>IF(G968="Local Date and Hour","Start Time of Interval",IF(OR(G968="Additional Info",G968="ID"),"Attribute", IF(G968="Constant","Constant",IF(OR(G968="Counter",G968="Incremental/Decremental"),"Counter",""))))</f>
        <v>Counter</v>
      </c>
      <c r="I968" t="str">
        <f>VLOOKUP(B968,'3. Data Sources'!$B$4:$E$5002,4,0)</f>
        <v>Y</v>
      </c>
      <c r="J968" t="str">
        <f>IF(OR(G968="Not Map",G968="Sequential"),"N",IF(TRIM(G968)&lt;&gt;"","Y",""))</f>
        <v>Y</v>
      </c>
      <c r="K968" t="str">
        <f>IF(G968="Constant","N",IF(J968="Y","Y",""))</f>
        <v>Y</v>
      </c>
    </row>
    <row r="969" spans="2:11" hidden="1" x14ac:dyDescent="0.25">
      <c r="B969" t="s">
        <v>69</v>
      </c>
      <c r="C969" t="s">
        <v>1749</v>
      </c>
      <c r="D969" t="s">
        <v>1750</v>
      </c>
      <c r="E969" t="s">
        <v>400</v>
      </c>
      <c r="F969" t="s">
        <v>428</v>
      </c>
      <c r="G969" t="s">
        <v>429</v>
      </c>
      <c r="H969" t="str">
        <f>IF(G969="Local Date and Hour","Start Time of Interval",IF(OR(G969="Additional Info",G969="ID"),"Attribute", IF(G969="Constant","Constant",IF(OR(G969="Counter",G969="Incremental/Decremental"),"Counter",""))))</f>
        <v>Counter</v>
      </c>
      <c r="I969" t="str">
        <f>VLOOKUP(B969,'3. Data Sources'!$B$4:$E$5002,4,0)</f>
        <v>Y</v>
      </c>
      <c r="J969" t="str">
        <f>IF(OR(G969="Not Map",G969="Sequential"),"N",IF(TRIM(G969)&lt;&gt;"","Y",""))</f>
        <v>Y</v>
      </c>
      <c r="K969" t="str">
        <f>IF(G969="Constant","N",IF(J969="Y","Y",""))</f>
        <v>Y</v>
      </c>
    </row>
    <row r="970" spans="2:11" hidden="1" x14ac:dyDescent="0.25">
      <c r="B970" t="s">
        <v>69</v>
      </c>
      <c r="C970" t="s">
        <v>1751</v>
      </c>
      <c r="D970" t="s">
        <v>1752</v>
      </c>
      <c r="E970" t="s">
        <v>400</v>
      </c>
      <c r="F970" t="s">
        <v>428</v>
      </c>
      <c r="G970" t="s">
        <v>429</v>
      </c>
      <c r="H970" t="str">
        <f>IF(G970="Local Date and Hour","Start Time of Interval",IF(OR(G970="Additional Info",G970="ID"),"Attribute", IF(G970="Constant","Constant",IF(OR(G970="Counter",G970="Incremental/Decremental"),"Counter",""))))</f>
        <v>Counter</v>
      </c>
      <c r="I970" t="str">
        <f>VLOOKUP(B970,'3. Data Sources'!$B$4:$E$5002,4,0)</f>
        <v>Y</v>
      </c>
      <c r="J970" t="str">
        <f>IF(OR(G970="Not Map",G970="Sequential"),"N",IF(TRIM(G970)&lt;&gt;"","Y",""))</f>
        <v>Y</v>
      </c>
      <c r="K970" t="str">
        <f>IF(G970="Constant","N",IF(J970="Y","Y",""))</f>
        <v>Y</v>
      </c>
    </row>
    <row r="971" spans="2:11" hidden="1" x14ac:dyDescent="0.25">
      <c r="B971" t="s">
        <v>69</v>
      </c>
      <c r="C971" t="s">
        <v>1753</v>
      </c>
      <c r="D971" t="s">
        <v>1754</v>
      </c>
      <c r="E971" t="s">
        <v>400</v>
      </c>
      <c r="F971" t="s">
        <v>428</v>
      </c>
      <c r="G971" t="s">
        <v>429</v>
      </c>
      <c r="H971" t="str">
        <f>IF(G971="Local Date and Hour","Start Time of Interval",IF(OR(G971="Additional Info",G971="ID"),"Attribute", IF(G971="Constant","Constant",IF(OR(G971="Counter",G971="Incremental/Decremental"),"Counter",""))))</f>
        <v>Counter</v>
      </c>
      <c r="I971" t="str">
        <f>VLOOKUP(B971,'3. Data Sources'!$B$4:$E$5002,4,0)</f>
        <v>Y</v>
      </c>
      <c r="J971" t="str">
        <f>IF(OR(G971="Not Map",G971="Sequential"),"N",IF(TRIM(G971)&lt;&gt;"","Y",""))</f>
        <v>Y</v>
      </c>
      <c r="K971" t="str">
        <f>IF(G971="Constant","N",IF(J971="Y","Y",""))</f>
        <v>Y</v>
      </c>
    </row>
    <row r="972" spans="2:11" hidden="1" x14ac:dyDescent="0.25">
      <c r="B972" t="s">
        <v>69</v>
      </c>
      <c r="C972" t="s">
        <v>1755</v>
      </c>
      <c r="D972" t="s">
        <v>1756</v>
      </c>
      <c r="E972" t="s">
        <v>400</v>
      </c>
      <c r="F972" t="s">
        <v>428</v>
      </c>
      <c r="G972" t="s">
        <v>429</v>
      </c>
      <c r="H972" t="str">
        <f>IF(G972="Local Date and Hour","Start Time of Interval",IF(OR(G972="Additional Info",G972="ID"),"Attribute", IF(G972="Constant","Constant",IF(OR(G972="Counter",G972="Incremental/Decremental"),"Counter",""))))</f>
        <v>Counter</v>
      </c>
      <c r="I972" t="str">
        <f>VLOOKUP(B972,'3. Data Sources'!$B$4:$E$5002,4,0)</f>
        <v>Y</v>
      </c>
      <c r="J972" t="str">
        <f>IF(OR(G972="Not Map",G972="Sequential"),"N",IF(TRIM(G972)&lt;&gt;"","Y",""))</f>
        <v>Y</v>
      </c>
      <c r="K972" t="str">
        <f>IF(G972="Constant","N",IF(J972="Y","Y",""))</f>
        <v>Y</v>
      </c>
    </row>
    <row r="973" spans="2:11" hidden="1" x14ac:dyDescent="0.25">
      <c r="B973" t="s">
        <v>69</v>
      </c>
      <c r="C973" t="s">
        <v>1757</v>
      </c>
      <c r="D973" t="s">
        <v>1758</v>
      </c>
      <c r="E973" t="s">
        <v>400</v>
      </c>
      <c r="F973" t="s">
        <v>428</v>
      </c>
      <c r="G973" t="s">
        <v>429</v>
      </c>
      <c r="H973" t="str">
        <f>IF(G973="Local Date and Hour","Start Time of Interval",IF(OR(G973="Additional Info",G973="ID"),"Attribute", IF(G973="Constant","Constant",IF(OR(G973="Counter",G973="Incremental/Decremental"),"Counter",""))))</f>
        <v>Counter</v>
      </c>
      <c r="I973" t="str">
        <f>VLOOKUP(B973,'3. Data Sources'!$B$4:$E$5002,4,0)</f>
        <v>Y</v>
      </c>
      <c r="J973" t="str">
        <f>IF(OR(G973="Not Map",G973="Sequential"),"N",IF(TRIM(G973)&lt;&gt;"","Y",""))</f>
        <v>Y</v>
      </c>
      <c r="K973" t="str">
        <f>IF(G973="Constant","N",IF(J973="Y","Y",""))</f>
        <v>Y</v>
      </c>
    </row>
    <row r="974" spans="2:11" hidden="1" x14ac:dyDescent="0.25">
      <c r="B974" t="s">
        <v>69</v>
      </c>
      <c r="C974" t="s">
        <v>1759</v>
      </c>
      <c r="D974" t="s">
        <v>1760</v>
      </c>
      <c r="E974" t="s">
        <v>400</v>
      </c>
      <c r="F974" t="s">
        <v>428</v>
      </c>
      <c r="G974" t="s">
        <v>429</v>
      </c>
      <c r="H974" t="str">
        <f>IF(G974="Local Date and Hour","Start Time of Interval",IF(OR(G974="Additional Info",G974="ID"),"Attribute", IF(G974="Constant","Constant",IF(OR(G974="Counter",G974="Incremental/Decremental"),"Counter",""))))</f>
        <v>Counter</v>
      </c>
      <c r="I974" t="str">
        <f>VLOOKUP(B974,'3. Data Sources'!$B$4:$E$5002,4,0)</f>
        <v>Y</v>
      </c>
      <c r="J974" t="str">
        <f>IF(OR(G974="Not Map",G974="Sequential"),"N",IF(TRIM(G974)&lt;&gt;"","Y",""))</f>
        <v>Y</v>
      </c>
      <c r="K974" t="str">
        <f>IF(G974="Constant","N",IF(J974="Y","Y",""))</f>
        <v>Y</v>
      </c>
    </row>
    <row r="975" spans="2:11" hidden="1" x14ac:dyDescent="0.25">
      <c r="B975" t="s">
        <v>69</v>
      </c>
      <c r="C975" t="s">
        <v>1761</v>
      </c>
      <c r="D975" t="s">
        <v>1762</v>
      </c>
      <c r="E975" t="s">
        <v>400</v>
      </c>
      <c r="F975" t="s">
        <v>428</v>
      </c>
      <c r="G975" t="s">
        <v>429</v>
      </c>
      <c r="H975" t="str">
        <f>IF(G975="Local Date and Hour","Start Time of Interval",IF(OR(G975="Additional Info",G975="ID"),"Attribute", IF(G975="Constant","Constant",IF(OR(G975="Counter",G975="Incremental/Decremental"),"Counter",""))))</f>
        <v>Counter</v>
      </c>
      <c r="I975" t="str">
        <f>VLOOKUP(B975,'3. Data Sources'!$B$4:$E$5002,4,0)</f>
        <v>Y</v>
      </c>
      <c r="J975" t="str">
        <f>IF(OR(G975="Not Map",G975="Sequential"),"N",IF(TRIM(G975)&lt;&gt;"","Y",""))</f>
        <v>Y</v>
      </c>
      <c r="K975" t="str">
        <f>IF(G975="Constant","N",IF(J975="Y","Y",""))</f>
        <v>Y</v>
      </c>
    </row>
    <row r="976" spans="2:11" hidden="1" x14ac:dyDescent="0.25">
      <c r="B976" t="s">
        <v>69</v>
      </c>
      <c r="C976" t="s">
        <v>1763</v>
      </c>
      <c r="D976" t="s">
        <v>1764</v>
      </c>
      <c r="E976" t="s">
        <v>400</v>
      </c>
      <c r="F976" t="s">
        <v>428</v>
      </c>
      <c r="G976" t="s">
        <v>429</v>
      </c>
      <c r="H976" t="str">
        <f>IF(G976="Local Date and Hour","Start Time of Interval",IF(OR(G976="Additional Info",G976="ID"),"Attribute", IF(G976="Constant","Constant",IF(OR(G976="Counter",G976="Incremental/Decremental"),"Counter",""))))</f>
        <v>Counter</v>
      </c>
      <c r="I976" t="str">
        <f>VLOOKUP(B976,'3. Data Sources'!$B$4:$E$5002,4,0)</f>
        <v>Y</v>
      </c>
      <c r="J976" t="str">
        <f>IF(OR(G976="Not Map",G976="Sequential"),"N",IF(TRIM(G976)&lt;&gt;"","Y",""))</f>
        <v>Y</v>
      </c>
      <c r="K976" t="str">
        <f>IF(G976="Constant","N",IF(J976="Y","Y",""))</f>
        <v>Y</v>
      </c>
    </row>
    <row r="977" spans="2:11" hidden="1" x14ac:dyDescent="0.25">
      <c r="B977" t="s">
        <v>69</v>
      </c>
      <c r="C977" t="s">
        <v>1765</v>
      </c>
      <c r="D977" t="s">
        <v>1766</v>
      </c>
      <c r="E977" t="s">
        <v>400</v>
      </c>
      <c r="F977" t="s">
        <v>428</v>
      </c>
      <c r="G977" t="s">
        <v>429</v>
      </c>
      <c r="H977" t="str">
        <f>IF(G977="Local Date and Hour","Start Time of Interval",IF(OR(G977="Additional Info",G977="ID"),"Attribute", IF(G977="Constant","Constant",IF(OR(G977="Counter",G977="Incremental/Decremental"),"Counter",""))))</f>
        <v>Counter</v>
      </c>
      <c r="I977" t="str">
        <f>VLOOKUP(B977,'3. Data Sources'!$B$4:$E$5002,4,0)</f>
        <v>Y</v>
      </c>
      <c r="J977" t="str">
        <f>IF(OR(G977="Not Map",G977="Sequential"),"N",IF(TRIM(G977)&lt;&gt;"","Y",""))</f>
        <v>Y</v>
      </c>
      <c r="K977" t="str">
        <f>IF(G977="Constant","N",IF(J977="Y","Y",""))</f>
        <v>Y</v>
      </c>
    </row>
    <row r="978" spans="2:11" hidden="1" x14ac:dyDescent="0.25">
      <c r="B978" t="s">
        <v>69</v>
      </c>
      <c r="C978" t="s">
        <v>1767</v>
      </c>
      <c r="D978" t="s">
        <v>1768</v>
      </c>
      <c r="E978" t="s">
        <v>400</v>
      </c>
      <c r="F978" t="s">
        <v>428</v>
      </c>
      <c r="G978" t="s">
        <v>429</v>
      </c>
      <c r="H978" t="str">
        <f>IF(G978="Local Date and Hour","Start Time of Interval",IF(OR(G978="Additional Info",G978="ID"),"Attribute", IF(G978="Constant","Constant",IF(OR(G978="Counter",G978="Incremental/Decremental"),"Counter",""))))</f>
        <v>Counter</v>
      </c>
      <c r="I978" t="str">
        <f>VLOOKUP(B978,'3. Data Sources'!$B$4:$E$5002,4,0)</f>
        <v>Y</v>
      </c>
      <c r="J978" t="str">
        <f>IF(OR(G978="Not Map",G978="Sequential"),"N",IF(TRIM(G978)&lt;&gt;"","Y",""))</f>
        <v>Y</v>
      </c>
      <c r="K978" t="str">
        <f>IF(G978="Constant","N",IF(J978="Y","Y",""))</f>
        <v>Y</v>
      </c>
    </row>
    <row r="979" spans="2:11" hidden="1" x14ac:dyDescent="0.25">
      <c r="B979" t="s">
        <v>69</v>
      </c>
      <c r="C979" t="s">
        <v>1769</v>
      </c>
      <c r="D979" t="s">
        <v>1770</v>
      </c>
      <c r="E979" t="s">
        <v>400</v>
      </c>
      <c r="F979" t="s">
        <v>428</v>
      </c>
      <c r="G979" t="s">
        <v>429</v>
      </c>
      <c r="H979" t="str">
        <f>IF(G979="Local Date and Hour","Start Time of Interval",IF(OR(G979="Additional Info",G979="ID"),"Attribute", IF(G979="Constant","Constant",IF(OR(G979="Counter",G979="Incremental/Decremental"),"Counter",""))))</f>
        <v>Counter</v>
      </c>
      <c r="I979" t="str">
        <f>VLOOKUP(B979,'3. Data Sources'!$B$4:$E$5002,4,0)</f>
        <v>Y</v>
      </c>
      <c r="J979" t="str">
        <f>IF(OR(G979="Not Map",G979="Sequential"),"N",IF(TRIM(G979)&lt;&gt;"","Y",""))</f>
        <v>Y</v>
      </c>
      <c r="K979" t="str">
        <f>IF(G979="Constant","N",IF(J979="Y","Y",""))</f>
        <v>Y</v>
      </c>
    </row>
    <row r="980" spans="2:11" hidden="1" x14ac:dyDescent="0.25">
      <c r="B980" t="s">
        <v>69</v>
      </c>
      <c r="C980" t="s">
        <v>1771</v>
      </c>
      <c r="D980" t="s">
        <v>1772</v>
      </c>
      <c r="E980" t="s">
        <v>400</v>
      </c>
      <c r="F980" t="s">
        <v>428</v>
      </c>
      <c r="G980" t="s">
        <v>429</v>
      </c>
      <c r="H980" t="str">
        <f>IF(G980="Local Date and Hour","Start Time of Interval",IF(OR(G980="Additional Info",G980="ID"),"Attribute", IF(G980="Constant","Constant",IF(OR(G980="Counter",G980="Incremental/Decremental"),"Counter",""))))</f>
        <v>Counter</v>
      </c>
      <c r="I980" t="str">
        <f>VLOOKUP(B980,'3. Data Sources'!$B$4:$E$5002,4,0)</f>
        <v>Y</v>
      </c>
      <c r="J980" t="str">
        <f>IF(OR(G980="Not Map",G980="Sequential"),"N",IF(TRIM(G980)&lt;&gt;"","Y",""))</f>
        <v>Y</v>
      </c>
      <c r="K980" t="str">
        <f>IF(G980="Constant","N",IF(J980="Y","Y",""))</f>
        <v>Y</v>
      </c>
    </row>
    <row r="981" spans="2:11" hidden="1" x14ac:dyDescent="0.25">
      <c r="B981" t="s">
        <v>69</v>
      </c>
      <c r="C981" t="s">
        <v>1773</v>
      </c>
      <c r="D981" t="s">
        <v>1774</v>
      </c>
      <c r="E981" t="s">
        <v>400</v>
      </c>
      <c r="F981" t="s">
        <v>428</v>
      </c>
      <c r="G981" t="s">
        <v>429</v>
      </c>
      <c r="H981" t="str">
        <f>IF(G981="Local Date and Hour","Start Time of Interval",IF(OR(G981="Additional Info",G981="ID"),"Attribute", IF(G981="Constant","Constant",IF(OR(G981="Counter",G981="Incremental/Decremental"),"Counter",""))))</f>
        <v>Counter</v>
      </c>
      <c r="I981" t="str">
        <f>VLOOKUP(B981,'3. Data Sources'!$B$4:$E$5002,4,0)</f>
        <v>Y</v>
      </c>
      <c r="J981" t="str">
        <f>IF(OR(G981="Not Map",G981="Sequential"),"N",IF(TRIM(G981)&lt;&gt;"","Y",""))</f>
        <v>Y</v>
      </c>
      <c r="K981" t="str">
        <f>IF(G981="Constant","N",IF(J981="Y","Y",""))</f>
        <v>Y</v>
      </c>
    </row>
    <row r="982" spans="2:11" hidden="1" x14ac:dyDescent="0.25">
      <c r="B982" t="s">
        <v>69</v>
      </c>
      <c r="C982" t="s">
        <v>1775</v>
      </c>
      <c r="D982" t="s">
        <v>1776</v>
      </c>
      <c r="E982" t="s">
        <v>400</v>
      </c>
      <c r="F982" t="s">
        <v>428</v>
      </c>
      <c r="G982" t="s">
        <v>429</v>
      </c>
      <c r="H982" t="str">
        <f>IF(G982="Local Date and Hour","Start Time of Interval",IF(OR(G982="Additional Info",G982="ID"),"Attribute", IF(G982="Constant","Constant",IF(OR(G982="Counter",G982="Incremental/Decremental"),"Counter",""))))</f>
        <v>Counter</v>
      </c>
      <c r="I982" t="str">
        <f>VLOOKUP(B982,'3. Data Sources'!$B$4:$E$5002,4,0)</f>
        <v>Y</v>
      </c>
      <c r="J982" t="str">
        <f>IF(OR(G982="Not Map",G982="Sequential"),"N",IF(TRIM(G982)&lt;&gt;"","Y",""))</f>
        <v>Y</v>
      </c>
      <c r="K982" t="str">
        <f>IF(G982="Constant","N",IF(J982="Y","Y",""))</f>
        <v>Y</v>
      </c>
    </row>
    <row r="983" spans="2:11" hidden="1" x14ac:dyDescent="0.25">
      <c r="B983" t="s">
        <v>69</v>
      </c>
      <c r="C983" t="s">
        <v>1777</v>
      </c>
      <c r="D983" t="s">
        <v>1778</v>
      </c>
      <c r="E983" t="s">
        <v>400</v>
      </c>
      <c r="F983" t="s">
        <v>428</v>
      </c>
      <c r="G983" t="s">
        <v>429</v>
      </c>
      <c r="H983" t="str">
        <f>IF(G983="Local Date and Hour","Start Time of Interval",IF(OR(G983="Additional Info",G983="ID"),"Attribute", IF(G983="Constant","Constant",IF(OR(G983="Counter",G983="Incremental/Decremental"),"Counter",""))))</f>
        <v>Counter</v>
      </c>
      <c r="I983" t="str">
        <f>VLOOKUP(B983,'3. Data Sources'!$B$4:$E$5002,4,0)</f>
        <v>Y</v>
      </c>
      <c r="J983" t="str">
        <f>IF(OR(G983="Not Map",G983="Sequential"),"N",IF(TRIM(G983)&lt;&gt;"","Y",""))</f>
        <v>Y</v>
      </c>
      <c r="K983" t="str">
        <f>IF(G983="Constant","N",IF(J983="Y","Y",""))</f>
        <v>Y</v>
      </c>
    </row>
    <row r="984" spans="2:11" hidden="1" x14ac:dyDescent="0.25">
      <c r="B984" t="s">
        <v>69</v>
      </c>
      <c r="C984" t="s">
        <v>1779</v>
      </c>
      <c r="D984" t="s">
        <v>1780</v>
      </c>
      <c r="E984" t="s">
        <v>400</v>
      </c>
      <c r="F984" t="s">
        <v>428</v>
      </c>
      <c r="G984" t="s">
        <v>429</v>
      </c>
      <c r="H984" t="str">
        <f>IF(G984="Local Date and Hour","Start Time of Interval",IF(OR(G984="Additional Info",G984="ID"),"Attribute", IF(G984="Constant","Constant",IF(OR(G984="Counter",G984="Incremental/Decremental"),"Counter",""))))</f>
        <v>Counter</v>
      </c>
      <c r="I984" t="str">
        <f>VLOOKUP(B984,'3. Data Sources'!$B$4:$E$5002,4,0)</f>
        <v>Y</v>
      </c>
      <c r="J984" t="str">
        <f>IF(OR(G984="Not Map",G984="Sequential"),"N",IF(TRIM(G984)&lt;&gt;"","Y",""))</f>
        <v>Y</v>
      </c>
      <c r="K984" t="str">
        <f>IF(G984="Constant","N",IF(J984="Y","Y",""))</f>
        <v>Y</v>
      </c>
    </row>
    <row r="985" spans="2:11" hidden="1" x14ac:dyDescent="0.25">
      <c r="B985" t="s">
        <v>69</v>
      </c>
      <c r="C985" t="s">
        <v>1781</v>
      </c>
      <c r="D985" t="s">
        <v>1782</v>
      </c>
      <c r="E985" t="s">
        <v>400</v>
      </c>
      <c r="F985" t="s">
        <v>428</v>
      </c>
      <c r="G985" t="s">
        <v>429</v>
      </c>
      <c r="H985" t="str">
        <f>IF(G985="Local Date and Hour","Start Time of Interval",IF(OR(G985="Additional Info",G985="ID"),"Attribute", IF(G985="Constant","Constant",IF(OR(G985="Counter",G985="Incremental/Decremental"),"Counter",""))))</f>
        <v>Counter</v>
      </c>
      <c r="I985" t="str">
        <f>VLOOKUP(B985,'3. Data Sources'!$B$4:$E$5002,4,0)</f>
        <v>Y</v>
      </c>
      <c r="J985" t="str">
        <f>IF(OR(G985="Not Map",G985="Sequential"),"N",IF(TRIM(G985)&lt;&gt;"","Y",""))</f>
        <v>Y</v>
      </c>
      <c r="K985" t="str">
        <f>IF(G985="Constant","N",IF(J985="Y","Y",""))</f>
        <v>Y</v>
      </c>
    </row>
    <row r="986" spans="2:11" hidden="1" x14ac:dyDescent="0.25">
      <c r="B986" t="s">
        <v>69</v>
      </c>
      <c r="C986" t="s">
        <v>1783</v>
      </c>
      <c r="D986" t="s">
        <v>1784</v>
      </c>
      <c r="E986" t="s">
        <v>400</v>
      </c>
      <c r="F986" t="s">
        <v>428</v>
      </c>
      <c r="G986" t="s">
        <v>429</v>
      </c>
      <c r="H986" t="str">
        <f>IF(G986="Local Date and Hour","Start Time of Interval",IF(OR(G986="Additional Info",G986="ID"),"Attribute", IF(G986="Constant","Constant",IF(OR(G986="Counter",G986="Incremental/Decremental"),"Counter",""))))</f>
        <v>Counter</v>
      </c>
      <c r="I986" t="str">
        <f>VLOOKUP(B986,'3. Data Sources'!$B$4:$E$5002,4,0)</f>
        <v>Y</v>
      </c>
      <c r="J986" t="str">
        <f>IF(OR(G986="Not Map",G986="Sequential"),"N",IF(TRIM(G986)&lt;&gt;"","Y",""))</f>
        <v>Y</v>
      </c>
      <c r="K986" t="str">
        <f>IF(G986="Constant","N",IF(J986="Y","Y",""))</f>
        <v>Y</v>
      </c>
    </row>
    <row r="987" spans="2:11" hidden="1" x14ac:dyDescent="0.25">
      <c r="B987" t="s">
        <v>69</v>
      </c>
      <c r="C987" t="s">
        <v>1785</v>
      </c>
      <c r="D987" t="s">
        <v>1786</v>
      </c>
      <c r="E987" t="s">
        <v>400</v>
      </c>
      <c r="F987" t="s">
        <v>428</v>
      </c>
      <c r="G987" t="s">
        <v>429</v>
      </c>
      <c r="H987" t="str">
        <f>IF(G987="Local Date and Hour","Start Time of Interval",IF(OR(G987="Additional Info",G987="ID"),"Attribute", IF(G987="Constant","Constant",IF(OR(G987="Counter",G987="Incremental/Decremental"),"Counter",""))))</f>
        <v>Counter</v>
      </c>
      <c r="I987" t="str">
        <f>VLOOKUP(B987,'3. Data Sources'!$B$4:$E$5002,4,0)</f>
        <v>Y</v>
      </c>
      <c r="J987" t="str">
        <f>IF(OR(G987="Not Map",G987="Sequential"),"N",IF(TRIM(G987)&lt;&gt;"","Y",""))</f>
        <v>Y</v>
      </c>
      <c r="K987" t="str">
        <f>IF(G987="Constant","N",IF(J987="Y","Y",""))</f>
        <v>Y</v>
      </c>
    </row>
    <row r="988" spans="2:11" hidden="1" x14ac:dyDescent="0.25">
      <c r="B988" t="s">
        <v>69</v>
      </c>
      <c r="C988" t="s">
        <v>1787</v>
      </c>
      <c r="D988" t="s">
        <v>1788</v>
      </c>
      <c r="E988" t="s">
        <v>400</v>
      </c>
      <c r="F988" t="s">
        <v>428</v>
      </c>
      <c r="G988" t="s">
        <v>429</v>
      </c>
      <c r="H988" t="str">
        <f>IF(G988="Local Date and Hour","Start Time of Interval",IF(OR(G988="Additional Info",G988="ID"),"Attribute", IF(G988="Constant","Constant",IF(OR(G988="Counter",G988="Incremental/Decremental"),"Counter",""))))</f>
        <v>Counter</v>
      </c>
      <c r="I988" t="str">
        <f>VLOOKUP(B988,'3. Data Sources'!$B$4:$E$5002,4,0)</f>
        <v>Y</v>
      </c>
      <c r="J988" t="str">
        <f>IF(OR(G988="Not Map",G988="Sequential"),"N",IF(TRIM(G988)&lt;&gt;"","Y",""))</f>
        <v>Y</v>
      </c>
      <c r="K988" t="str">
        <f>IF(G988="Constant","N",IF(J988="Y","Y",""))</f>
        <v>Y</v>
      </c>
    </row>
    <row r="989" spans="2:11" hidden="1" x14ac:dyDescent="0.25">
      <c r="B989" t="s">
        <v>69</v>
      </c>
      <c r="C989" t="s">
        <v>1789</v>
      </c>
      <c r="D989" t="s">
        <v>1790</v>
      </c>
      <c r="E989" t="s">
        <v>400</v>
      </c>
      <c r="F989" t="s">
        <v>428</v>
      </c>
      <c r="G989" t="s">
        <v>429</v>
      </c>
      <c r="H989" t="str">
        <f>IF(G989="Local Date and Hour","Start Time of Interval",IF(OR(G989="Additional Info",G989="ID"),"Attribute", IF(G989="Constant","Constant",IF(OR(G989="Counter",G989="Incremental/Decremental"),"Counter",""))))</f>
        <v>Counter</v>
      </c>
      <c r="I989" t="str">
        <f>VLOOKUP(B989,'3. Data Sources'!$B$4:$E$5002,4,0)</f>
        <v>Y</v>
      </c>
      <c r="J989" t="str">
        <f>IF(OR(G989="Not Map",G989="Sequential"),"N",IF(TRIM(G989)&lt;&gt;"","Y",""))</f>
        <v>Y</v>
      </c>
      <c r="K989" t="str">
        <f>IF(G989="Constant","N",IF(J989="Y","Y",""))</f>
        <v>Y</v>
      </c>
    </row>
    <row r="990" spans="2:11" hidden="1" x14ac:dyDescent="0.25">
      <c r="B990" t="s">
        <v>69</v>
      </c>
      <c r="C990" t="s">
        <v>1791</v>
      </c>
      <c r="D990" t="s">
        <v>1792</v>
      </c>
      <c r="E990" t="s">
        <v>400</v>
      </c>
      <c r="F990" t="s">
        <v>428</v>
      </c>
      <c r="G990" t="s">
        <v>429</v>
      </c>
      <c r="H990" t="str">
        <f>IF(G990="Local Date and Hour","Start Time of Interval",IF(OR(G990="Additional Info",G990="ID"),"Attribute", IF(G990="Constant","Constant",IF(OR(G990="Counter",G990="Incremental/Decremental"),"Counter",""))))</f>
        <v>Counter</v>
      </c>
      <c r="I990" t="str">
        <f>VLOOKUP(B990,'3. Data Sources'!$B$4:$E$5002,4,0)</f>
        <v>Y</v>
      </c>
      <c r="J990" t="str">
        <f>IF(OR(G990="Not Map",G990="Sequential"),"N",IF(TRIM(G990)&lt;&gt;"","Y",""))</f>
        <v>Y</v>
      </c>
      <c r="K990" t="str">
        <f>IF(G990="Constant","N",IF(J990="Y","Y",""))</f>
        <v>Y</v>
      </c>
    </row>
    <row r="991" spans="2:11" hidden="1" x14ac:dyDescent="0.25">
      <c r="B991" t="s">
        <v>69</v>
      </c>
      <c r="C991" t="s">
        <v>1793</v>
      </c>
      <c r="D991" t="s">
        <v>1794</v>
      </c>
      <c r="E991" t="s">
        <v>400</v>
      </c>
      <c r="F991" t="s">
        <v>428</v>
      </c>
      <c r="G991" t="s">
        <v>429</v>
      </c>
      <c r="H991" t="str">
        <f>IF(G991="Local Date and Hour","Start Time of Interval",IF(OR(G991="Additional Info",G991="ID"),"Attribute", IF(G991="Constant","Constant",IF(OR(G991="Counter",G991="Incremental/Decremental"),"Counter",""))))</f>
        <v>Counter</v>
      </c>
      <c r="I991" t="str">
        <f>VLOOKUP(B991,'3. Data Sources'!$B$4:$E$5002,4,0)</f>
        <v>Y</v>
      </c>
      <c r="J991" t="str">
        <f>IF(OR(G991="Not Map",G991="Sequential"),"N",IF(TRIM(G991)&lt;&gt;"","Y",""))</f>
        <v>Y</v>
      </c>
      <c r="K991" t="str">
        <f>IF(G991="Constant","N",IF(J991="Y","Y",""))</f>
        <v>Y</v>
      </c>
    </row>
    <row r="992" spans="2:11" hidden="1" x14ac:dyDescent="0.25">
      <c r="B992" t="s">
        <v>69</v>
      </c>
      <c r="C992" t="s">
        <v>1795</v>
      </c>
      <c r="D992" t="s">
        <v>1796</v>
      </c>
      <c r="E992" t="s">
        <v>400</v>
      </c>
      <c r="F992" t="s">
        <v>428</v>
      </c>
      <c r="G992" t="s">
        <v>429</v>
      </c>
      <c r="H992" t="str">
        <f>IF(G992="Local Date and Hour","Start Time of Interval",IF(OR(G992="Additional Info",G992="ID"),"Attribute", IF(G992="Constant","Constant",IF(OR(G992="Counter",G992="Incremental/Decremental"),"Counter",""))))</f>
        <v>Counter</v>
      </c>
      <c r="I992" t="str">
        <f>VLOOKUP(B992,'3. Data Sources'!$B$4:$E$5002,4,0)</f>
        <v>Y</v>
      </c>
      <c r="J992" t="str">
        <f>IF(OR(G992="Not Map",G992="Sequential"),"N",IF(TRIM(G992)&lt;&gt;"","Y",""))</f>
        <v>Y</v>
      </c>
      <c r="K992" t="str">
        <f>IF(G992="Constant","N",IF(J992="Y","Y",""))</f>
        <v>Y</v>
      </c>
    </row>
    <row r="993" spans="2:13" hidden="1" x14ac:dyDescent="0.25">
      <c r="B993" t="s">
        <v>69</v>
      </c>
      <c r="C993" t="s">
        <v>1797</v>
      </c>
      <c r="D993" t="s">
        <v>1798</v>
      </c>
      <c r="E993" t="s">
        <v>400</v>
      </c>
      <c r="F993" t="s">
        <v>428</v>
      </c>
      <c r="G993" t="s">
        <v>429</v>
      </c>
      <c r="H993" t="str">
        <f>IF(G993="Local Date and Hour","Start Time of Interval",IF(OR(G993="Additional Info",G993="ID"),"Attribute", IF(G993="Constant","Constant",IF(OR(G993="Counter",G993="Incremental/Decremental"),"Counter",""))))</f>
        <v>Counter</v>
      </c>
      <c r="I993" t="str">
        <f>VLOOKUP(B993,'3. Data Sources'!$B$4:$E$5002,4,0)</f>
        <v>Y</v>
      </c>
      <c r="J993" t="str">
        <f>IF(OR(G993="Not Map",G993="Sequential"),"N",IF(TRIM(G993)&lt;&gt;"","Y",""))</f>
        <v>Y</v>
      </c>
      <c r="K993" t="str">
        <f>IF(G993="Constant","N",IF(J993="Y","Y",""))</f>
        <v>Y</v>
      </c>
    </row>
    <row r="994" spans="2:13" hidden="1" x14ac:dyDescent="0.25">
      <c r="B994" t="s">
        <v>69</v>
      </c>
      <c r="C994" t="s">
        <v>1799</v>
      </c>
      <c r="D994" t="s">
        <v>1800</v>
      </c>
      <c r="E994" t="s">
        <v>400</v>
      </c>
      <c r="F994" t="s">
        <v>428</v>
      </c>
      <c r="G994" t="s">
        <v>429</v>
      </c>
      <c r="H994" t="str">
        <f>IF(G994="Local Date and Hour","Start Time of Interval",IF(OR(G994="Additional Info",G994="ID"),"Attribute", IF(G994="Constant","Constant",IF(OR(G994="Counter",G994="Incremental/Decremental"),"Counter",""))))</f>
        <v>Counter</v>
      </c>
      <c r="I994" t="str">
        <f>VLOOKUP(B994,'3. Data Sources'!$B$4:$E$5002,4,0)</f>
        <v>Y</v>
      </c>
      <c r="J994" t="str">
        <f>IF(OR(G994="Not Map",G994="Sequential"),"N",IF(TRIM(G994)&lt;&gt;"","Y",""))</f>
        <v>Y</v>
      </c>
      <c r="K994" t="str">
        <f>IF(G994="Constant","N",IF(J994="Y","Y",""))</f>
        <v>Y</v>
      </c>
    </row>
    <row r="995" spans="2:13" hidden="1" x14ac:dyDescent="0.25">
      <c r="B995" t="s">
        <v>69</v>
      </c>
      <c r="C995" t="s">
        <v>1801</v>
      </c>
      <c r="D995" t="s">
        <v>1802</v>
      </c>
      <c r="E995" t="s">
        <v>400</v>
      </c>
      <c r="F995" t="s">
        <v>428</v>
      </c>
      <c r="G995" t="s">
        <v>429</v>
      </c>
      <c r="H995" t="str">
        <f>IF(G995="Local Date and Hour","Start Time of Interval",IF(OR(G995="Additional Info",G995="ID"),"Attribute", IF(G995="Constant","Constant",IF(OR(G995="Counter",G995="Incremental/Decremental"),"Counter",""))))</f>
        <v>Counter</v>
      </c>
      <c r="I995" t="str">
        <f>VLOOKUP(B995,'3. Data Sources'!$B$4:$E$5002,4,0)</f>
        <v>Y</v>
      </c>
      <c r="J995" t="str">
        <f>IF(OR(G995="Not Map",G995="Sequential"),"N",IF(TRIM(G995)&lt;&gt;"","Y",""))</f>
        <v>Y</v>
      </c>
      <c r="K995" t="str">
        <f>IF(G995="Constant","N",IF(J995="Y","Y",""))</f>
        <v>Y</v>
      </c>
    </row>
    <row r="996" spans="2:13" hidden="1" x14ac:dyDescent="0.25">
      <c r="B996" t="s">
        <v>69</v>
      </c>
      <c r="C996" t="s">
        <v>1803</v>
      </c>
      <c r="D996" t="s">
        <v>1804</v>
      </c>
      <c r="E996" t="s">
        <v>400</v>
      </c>
      <c r="F996" t="s">
        <v>428</v>
      </c>
      <c r="G996" t="s">
        <v>429</v>
      </c>
      <c r="H996" t="str">
        <f>IF(G996="Local Date and Hour","Start Time of Interval",IF(OR(G996="Additional Info",G996="ID"),"Attribute", IF(G996="Constant","Constant",IF(OR(G996="Counter",G996="Incremental/Decremental"),"Counter",""))))</f>
        <v>Counter</v>
      </c>
      <c r="I996" t="str">
        <f>VLOOKUP(B996,'3. Data Sources'!$B$4:$E$5002,4,0)</f>
        <v>Y</v>
      </c>
      <c r="J996" t="str">
        <f>IF(OR(G996="Not Map",G996="Sequential"),"N",IF(TRIM(G996)&lt;&gt;"","Y",""))</f>
        <v>Y</v>
      </c>
      <c r="K996" t="str">
        <f>IF(G996="Constant","N",IF(J996="Y","Y",""))</f>
        <v>Y</v>
      </c>
    </row>
    <row r="997" spans="2:13" hidden="1" x14ac:dyDescent="0.25">
      <c r="B997" t="s">
        <v>69</v>
      </c>
      <c r="C997" t="s">
        <v>1805</v>
      </c>
      <c r="D997" t="s">
        <v>1806</v>
      </c>
      <c r="E997" t="s">
        <v>400</v>
      </c>
      <c r="F997" t="s">
        <v>428</v>
      </c>
      <c r="G997" t="s">
        <v>429</v>
      </c>
      <c r="H997" t="str">
        <f>IF(G997="Local Date and Hour","Start Time of Interval",IF(OR(G997="Additional Info",G997="ID"),"Attribute", IF(G997="Constant","Constant",IF(OR(G997="Counter",G997="Incremental/Decremental"),"Counter",""))))</f>
        <v>Counter</v>
      </c>
      <c r="I997" t="str">
        <f>VLOOKUP(B997,'3. Data Sources'!$B$4:$E$5002,4,0)</f>
        <v>Y</v>
      </c>
      <c r="J997" t="str">
        <f>IF(OR(G997="Not Map",G997="Sequential"),"N",IF(TRIM(G997)&lt;&gt;"","Y",""))</f>
        <v>Y</v>
      </c>
      <c r="K997" t="str">
        <f>IF(G997="Constant","N",IF(J997="Y","Y",""))</f>
        <v>Y</v>
      </c>
    </row>
    <row r="998" spans="2:13" hidden="1" x14ac:dyDescent="0.25">
      <c r="B998" t="s">
        <v>69</v>
      </c>
      <c r="C998" t="s">
        <v>250</v>
      </c>
      <c r="D998" t="s">
        <v>435</v>
      </c>
      <c r="E998" t="s">
        <v>400</v>
      </c>
      <c r="F998" t="s">
        <v>428</v>
      </c>
      <c r="G998" t="s">
        <v>429</v>
      </c>
      <c r="H998" t="str">
        <f>IF(G998="Local Date and Hour","Start Time of Interval",IF(OR(G998="Additional Info",G998="ID"),"Attribute", IF(G998="Constant","Constant",IF(OR(G998="Counter",G998="Incremental/Decremental"),"Counter",""))))</f>
        <v>Counter</v>
      </c>
      <c r="I998" t="str">
        <f>VLOOKUP(B998,'3. Data Sources'!$B$4:$E$5002,4,0)</f>
        <v>Y</v>
      </c>
      <c r="J998" t="str">
        <f>IF(OR(G998="Not Map",G998="Sequential"),"N",IF(TRIM(G998)&lt;&gt;"","Y",""))</f>
        <v>Y</v>
      </c>
      <c r="K998" t="str">
        <f>IF(G998="Constant","N",IF(J998="Y","Y",""))</f>
        <v>Y</v>
      </c>
      <c r="L998" t="s">
        <v>251</v>
      </c>
    </row>
    <row r="999" spans="2:13" hidden="1" x14ac:dyDescent="0.25">
      <c r="B999" t="s">
        <v>69</v>
      </c>
      <c r="C999" t="s">
        <v>252</v>
      </c>
      <c r="D999" t="s">
        <v>252</v>
      </c>
      <c r="E999" t="s">
        <v>394</v>
      </c>
      <c r="F999" t="s">
        <v>436</v>
      </c>
      <c r="G999" t="s">
        <v>417</v>
      </c>
      <c r="H999" t="s">
        <v>415</v>
      </c>
      <c r="I999" t="str">
        <f>VLOOKUP(B999,'3. Data Sources'!$B$4:$E$5002,4,0)</f>
        <v>Y</v>
      </c>
      <c r="J999" t="str">
        <f>IF(OR(G999="Not Map",G999="Sequential"),"N",IF(TRIM(G999)&lt;&gt;"","Y",""))</f>
        <v>N</v>
      </c>
      <c r="K999" t="str">
        <f>IF(G999="Constant","N",IF(J999="Y","Y",""))</f>
        <v/>
      </c>
      <c r="L999" t="s">
        <v>253</v>
      </c>
    </row>
    <row r="1000" spans="2:13" hidden="1" x14ac:dyDescent="0.25">
      <c r="B1000" t="s">
        <v>69</v>
      </c>
      <c r="C1000" t="s">
        <v>254</v>
      </c>
      <c r="D1000" t="s">
        <v>254</v>
      </c>
      <c r="E1000" t="s">
        <v>418</v>
      </c>
      <c r="F1000" t="s">
        <v>436</v>
      </c>
      <c r="G1000" t="s">
        <v>419</v>
      </c>
      <c r="H1000" t="str">
        <f>IF(G1000="Local Date and Hour","Start Time of Interval",IF(OR(G1000="Additional Info",G1000="ID"),"Attribute", IF(G1000="Constant","Constant",IF(OR(G1000="Counter",G1000="Incremental/Decremental"),"Counter",""))))</f>
        <v>Start Time of Interval</v>
      </c>
      <c r="I1000" t="str">
        <f>VLOOKUP(B1000,'3. Data Sources'!$B$4:$E$5002,4,0)</f>
        <v>Y</v>
      </c>
      <c r="J1000" t="str">
        <f>IF(OR(G1000="Not Map",G1000="Sequential"),"N",IF(TRIM(G1000)&lt;&gt;"","Y",""))</f>
        <v>Y</v>
      </c>
      <c r="K1000" t="str">
        <f>IF(G1000="Constant","N",IF(J1000="Y","Y",""))</f>
        <v>Y</v>
      </c>
      <c r="L1000" t="s">
        <v>255</v>
      </c>
    </row>
    <row r="1001" spans="2:13" hidden="1" x14ac:dyDescent="0.25">
      <c r="B1001" t="s">
        <v>71</v>
      </c>
      <c r="C1001" t="s">
        <v>227</v>
      </c>
      <c r="D1001" t="s">
        <v>227</v>
      </c>
      <c r="E1001" t="s">
        <v>402</v>
      </c>
      <c r="F1001" t="s">
        <v>395</v>
      </c>
      <c r="G1001" t="s">
        <v>274</v>
      </c>
      <c r="H1001" t="str">
        <f>IF(G1001="Local Date and Hour","Start Time of Interval",IF(OR(G1001="Additional Info",G1001="ID"),"Attribute", IF(G1001="Constant","Constant",IF(OR(G1001="Counter",G1001="Incremental/Decremental"),"Counter",""))))</f>
        <v>Constant</v>
      </c>
      <c r="I1001" t="str">
        <f>VLOOKUP(B1001,'3. Data Sources'!$B$4:$E$5002,4,0)</f>
        <v>Y</v>
      </c>
      <c r="J1001" t="str">
        <f>IF(OR(G1001="Not Map",G1001="Sequential"),"N",IF(TRIM(G1001)&lt;&gt;"","Y",""))</f>
        <v>Y</v>
      </c>
      <c r="K1001" t="str">
        <f>IF(G1001="Constant","N",IF(J1001="Y","Y",""))</f>
        <v>N</v>
      </c>
      <c r="M1001" t="s">
        <v>425</v>
      </c>
    </row>
    <row r="1002" spans="2:13" hidden="1" x14ac:dyDescent="0.25">
      <c r="B1002" t="s">
        <v>71</v>
      </c>
      <c r="C1002" t="s">
        <v>228</v>
      </c>
      <c r="D1002" t="s">
        <v>228</v>
      </c>
      <c r="E1002" t="s">
        <v>402</v>
      </c>
      <c r="F1002" t="s">
        <v>395</v>
      </c>
      <c r="G1002" t="s">
        <v>274</v>
      </c>
      <c r="H1002" t="str">
        <f>IF(G1002="Local Date and Hour","Start Time of Interval",IF(OR(G1002="Additional Info",G1002="ID"),"Attribute", IF(G1002="Constant","Constant",IF(OR(G1002="Counter",G1002="Incremental/Decremental"),"Counter",""))))</f>
        <v>Constant</v>
      </c>
      <c r="I1002" t="str">
        <f>VLOOKUP(B1002,'3. Data Sources'!$B$4:$E$5002,4,0)</f>
        <v>Y</v>
      </c>
      <c r="J1002" t="str">
        <f>IF(OR(G1002="Not Map",G1002="Sequential"),"N",IF(TRIM(G1002)&lt;&gt;"","Y",""))</f>
        <v>Y</v>
      </c>
      <c r="K1002" t="str">
        <f>IF(G1002="Constant","N",IF(J1002="Y","Y",""))</f>
        <v>N</v>
      </c>
      <c r="M1002" t="s">
        <v>12038</v>
      </c>
    </row>
    <row r="1003" spans="2:13" hidden="1" x14ac:dyDescent="0.25">
      <c r="B1003" t="s">
        <v>71</v>
      </c>
      <c r="C1003" t="s">
        <v>667</v>
      </c>
      <c r="D1003" t="s">
        <v>668</v>
      </c>
      <c r="E1003" t="s">
        <v>420</v>
      </c>
      <c r="F1003" t="s">
        <v>396</v>
      </c>
      <c r="G1003" t="s">
        <v>417</v>
      </c>
      <c r="H1003" t="str">
        <f>IF(G1003="Local Date and Hour","Start Time of Interval",IF(OR(G1003="Additional Info",G1003="ID"),"Attribute", IF(G1003="Constant","Constant",IF(OR(G1003="Counter",G1003="Incremental/Decremental"),"Counter",""))))</f>
        <v/>
      </c>
      <c r="I1003" t="str">
        <f>VLOOKUP(B1003,'3. Data Sources'!$B$4:$E$5002,4,0)</f>
        <v>Y</v>
      </c>
      <c r="J1003" t="str">
        <f>IF(OR(G1003="Not Map",G1003="Sequential"),"N",IF(TRIM(G1003)&lt;&gt;"","Y",""))</f>
        <v>N</v>
      </c>
      <c r="K1003" t="str">
        <f>IF(G1003="Constant","N",IF(J1003="Y","Y",""))</f>
        <v/>
      </c>
      <c r="L1003" t="s">
        <v>667</v>
      </c>
    </row>
    <row r="1004" spans="2:13" hidden="1" x14ac:dyDescent="0.25">
      <c r="B1004" t="s">
        <v>71</v>
      </c>
      <c r="C1004" t="s">
        <v>233</v>
      </c>
      <c r="D1004" t="s">
        <v>233</v>
      </c>
      <c r="E1004" t="s">
        <v>394</v>
      </c>
      <c r="F1004" t="s">
        <v>396</v>
      </c>
      <c r="G1004" t="s">
        <v>417</v>
      </c>
      <c r="H1004" t="str">
        <f>IF(G1004="Local Date and Hour","Start Time of Interval",IF(OR(G1004="Additional Info",G1004="ID"),"Attribute", IF(G1004="Constant","Constant",IF(OR(G1004="Counter",G1004="Incremental/Decremental"),"Counter",""))))</f>
        <v/>
      </c>
      <c r="I1004" t="str">
        <f>VLOOKUP(B1004,'3. Data Sources'!$B$4:$E$5002,4,0)</f>
        <v>Y</v>
      </c>
      <c r="J1004" t="str">
        <f>IF(OR(G1004="Not Map",G1004="Sequential"),"N",IF(TRIM(G1004)&lt;&gt;"","Y",""))</f>
        <v>N</v>
      </c>
      <c r="K1004" t="str">
        <f>IF(G1004="Constant","N",IF(J1004="Y","Y",""))</f>
        <v/>
      </c>
      <c r="L1004" t="s">
        <v>234</v>
      </c>
    </row>
    <row r="1005" spans="2:13" hidden="1" x14ac:dyDescent="0.25">
      <c r="B1005" t="s">
        <v>71</v>
      </c>
      <c r="C1005" t="s">
        <v>235</v>
      </c>
      <c r="D1005" t="s">
        <v>235</v>
      </c>
      <c r="E1005" t="s">
        <v>418</v>
      </c>
      <c r="F1005" t="s">
        <v>396</v>
      </c>
      <c r="G1005" t="s">
        <v>417</v>
      </c>
      <c r="H1005" t="s">
        <v>415</v>
      </c>
      <c r="I1005" t="str">
        <f>VLOOKUP(B1005,'3. Data Sources'!$B$4:$E$5002,4,0)</f>
        <v>Y</v>
      </c>
      <c r="J1005" t="str">
        <f>IF(OR(G1005="Not Map",G1005="Sequential"),"N",IF(TRIM(G1005)&lt;&gt;"","Y",""))</f>
        <v>N</v>
      </c>
      <c r="K1005" t="str">
        <f>IF(G1005="Constant","N",IF(J1005="Y","Y",""))</f>
        <v/>
      </c>
      <c r="L1005" t="s">
        <v>236</v>
      </c>
    </row>
    <row r="1006" spans="2:13" hidden="1" x14ac:dyDescent="0.25">
      <c r="B1006" t="s">
        <v>71</v>
      </c>
      <c r="C1006" t="s">
        <v>669</v>
      </c>
      <c r="D1006" t="s">
        <v>670</v>
      </c>
      <c r="E1006" t="s">
        <v>420</v>
      </c>
      <c r="F1006" t="s">
        <v>396</v>
      </c>
      <c r="G1006" t="s">
        <v>417</v>
      </c>
      <c r="H1006" t="str">
        <f>IF(G1006="Local Date and Hour","Start Time of Interval",IF(OR(G1006="Additional Info",G1006="ID"),"Attribute", IF(G1006="Constant","Constant",IF(OR(G1006="Counter",G1006="Incremental/Decremental"),"Counter",""))))</f>
        <v/>
      </c>
      <c r="I1006" t="str">
        <f>VLOOKUP(B1006,'3. Data Sources'!$B$4:$E$5002,4,0)</f>
        <v>Y</v>
      </c>
      <c r="J1006" t="str">
        <f>IF(OR(G1006="Not Map",G1006="Sequential"),"N",IF(TRIM(G1006)&lt;&gt;"","Y",""))</f>
        <v>N</v>
      </c>
      <c r="K1006" t="str">
        <f>IF(G1006="Constant","N",IF(J1006="Y","Y",""))</f>
        <v/>
      </c>
      <c r="L1006" t="s">
        <v>669</v>
      </c>
    </row>
    <row r="1007" spans="2:13" hidden="1" x14ac:dyDescent="0.25">
      <c r="B1007" t="s">
        <v>71</v>
      </c>
      <c r="C1007" t="s">
        <v>671</v>
      </c>
      <c r="D1007" t="s">
        <v>672</v>
      </c>
      <c r="E1007" t="s">
        <v>420</v>
      </c>
      <c r="F1007" t="s">
        <v>396</v>
      </c>
      <c r="G1007" t="s">
        <v>417</v>
      </c>
      <c r="H1007" t="str">
        <f>IF(G1007="Local Date and Hour","Start Time of Interval",IF(OR(G1007="Additional Info",G1007="ID"),"Attribute", IF(G1007="Constant","Constant",IF(OR(G1007="Counter",G1007="Incremental/Decremental"),"Counter",""))))</f>
        <v/>
      </c>
      <c r="I1007" t="str">
        <f>VLOOKUP(B1007,'3. Data Sources'!$B$4:$E$5002,4,0)</f>
        <v>Y</v>
      </c>
      <c r="J1007" t="str">
        <f>IF(OR(G1007="Not Map",G1007="Sequential"),"N",IF(TRIM(G1007)&lt;&gt;"","Y",""))</f>
        <v>N</v>
      </c>
      <c r="K1007" t="str">
        <f>IF(G1007="Constant","N",IF(J1007="Y","Y",""))</f>
        <v/>
      </c>
      <c r="L1007" t="s">
        <v>671</v>
      </c>
    </row>
    <row r="1008" spans="2:13" hidden="1" x14ac:dyDescent="0.25">
      <c r="B1008" t="s">
        <v>71</v>
      </c>
      <c r="C1008" t="s">
        <v>971</v>
      </c>
      <c r="D1008" t="s">
        <v>972</v>
      </c>
      <c r="E1008" t="s">
        <v>420</v>
      </c>
      <c r="F1008" t="s">
        <v>396</v>
      </c>
      <c r="G1008" t="s">
        <v>417</v>
      </c>
      <c r="H1008" t="str">
        <f>IF(G1008="Local Date and Hour","Start Time of Interval",IF(OR(G1008="Additional Info",G1008="ID"),"Attribute", IF(G1008="Constant","Constant",IF(OR(G1008="Counter",G1008="Incremental/Decremental"),"Counter",""))))</f>
        <v/>
      </c>
      <c r="I1008" t="str">
        <f>VLOOKUP(B1008,'3. Data Sources'!$B$4:$E$5002,4,0)</f>
        <v>Y</v>
      </c>
      <c r="J1008" t="str">
        <f>IF(OR(G1008="Not Map",G1008="Sequential"),"N",IF(TRIM(G1008)&lt;&gt;"","Y",""))</f>
        <v>N</v>
      </c>
      <c r="K1008" t="str">
        <f>IF(G1008="Constant","N",IF(J1008="Y","Y",""))</f>
        <v/>
      </c>
      <c r="L1008" t="s">
        <v>971</v>
      </c>
    </row>
    <row r="1009" spans="2:12" hidden="1" x14ac:dyDescent="0.25">
      <c r="B1009" t="s">
        <v>71</v>
      </c>
      <c r="C1009" t="s">
        <v>973</v>
      </c>
      <c r="D1009" t="s">
        <v>974</v>
      </c>
      <c r="E1009" t="s">
        <v>420</v>
      </c>
      <c r="F1009" t="s">
        <v>396</v>
      </c>
      <c r="G1009" t="s">
        <v>396</v>
      </c>
      <c r="H1009" t="str">
        <f>IF(G1009="Local Date and Hour","Start Time of Interval",IF(OR(G1009="Additional Info",G1009="ID"),"Attribute", IF(G1009="Constant","Constant",IF(OR(G1009="Counter",G1009="Incremental/Decremental"),"Counter",""))))</f>
        <v>Attribute</v>
      </c>
      <c r="I1009" t="str">
        <f>VLOOKUP(B1009,'3. Data Sources'!$B$4:$E$5002,4,0)</f>
        <v>Y</v>
      </c>
      <c r="J1009" t="str">
        <f>IF(OR(G1009="Not Map",G1009="Sequential"),"N",IF(TRIM(G1009)&lt;&gt;"","Y",""))</f>
        <v>Y</v>
      </c>
      <c r="K1009" t="str">
        <f>IF(G1009="Constant","N",IF(J1009="Y","Y",""))</f>
        <v>Y</v>
      </c>
      <c r="L1009" t="s">
        <v>973</v>
      </c>
    </row>
    <row r="1010" spans="2:12" hidden="1" x14ac:dyDescent="0.25">
      <c r="B1010" t="s">
        <v>71</v>
      </c>
      <c r="C1010" t="s">
        <v>11883</v>
      </c>
      <c r="D1010" t="s">
        <v>11883</v>
      </c>
      <c r="E1010" t="s">
        <v>420</v>
      </c>
      <c r="F1010" t="s">
        <v>396</v>
      </c>
      <c r="G1010" t="s">
        <v>396</v>
      </c>
      <c r="H1010" t="str">
        <f>IF(G1010="Local Date and Hour","Start Time of Interval",IF(OR(G1010="Additional Info",G1010="ID"),"Attribute", IF(G1010="Constant","Constant",IF(OR(G1010="Counter",G1010="Incremental/Decremental"),"Counter",""))))</f>
        <v>Attribute</v>
      </c>
      <c r="I1010" t="str">
        <f>VLOOKUP(B1010,'3. Data Sources'!$B$4:$E$5002,4,0)</f>
        <v>Y</v>
      </c>
      <c r="J1010" t="str">
        <f>IF(OR(G1010="Not Map",G1010="Sequential"),"N",IF(TRIM(G1010)&lt;&gt;"","Y",""))</f>
        <v>Y</v>
      </c>
      <c r="K1010" t="str">
        <f>IF(G1010="Constant","N",IF(J1010="Y","Y",""))</f>
        <v>Y</v>
      </c>
      <c r="L1010" t="s">
        <v>666</v>
      </c>
    </row>
    <row r="1011" spans="2:12" hidden="1" x14ac:dyDescent="0.25">
      <c r="B1011" t="s">
        <v>71</v>
      </c>
      <c r="C1011" t="s">
        <v>237</v>
      </c>
      <c r="D1011" t="s">
        <v>426</v>
      </c>
      <c r="E1011" t="s">
        <v>420</v>
      </c>
      <c r="F1011" t="s">
        <v>396</v>
      </c>
      <c r="G1011" t="s">
        <v>417</v>
      </c>
      <c r="H1011" t="str">
        <f>IF(G1011="Local Date and Hour","Start Time of Interval",IF(OR(G1011="Additional Info",G1011="ID"),"Attribute", IF(G1011="Constant","Constant",IF(OR(G1011="Counter",G1011="Incremental/Decremental"),"Counter",""))))</f>
        <v/>
      </c>
      <c r="I1011" t="str">
        <f>VLOOKUP(B1011,'3. Data Sources'!$B$4:$E$5002,4,0)</f>
        <v>Y</v>
      </c>
      <c r="J1011" t="str">
        <f>IF(OR(G1011="Not Map",G1011="Sequential"),"N",IF(TRIM(G1011)&lt;&gt;"","Y",""))</f>
        <v>N</v>
      </c>
      <c r="K1011" t="str">
        <f>IF(G1011="Constant","N",IF(J1011="Y","Y",""))</f>
        <v/>
      </c>
      <c r="L1011" t="s">
        <v>237</v>
      </c>
    </row>
    <row r="1012" spans="2:12" hidden="1" x14ac:dyDescent="0.25">
      <c r="B1012" t="s">
        <v>71</v>
      </c>
      <c r="C1012" t="s">
        <v>242</v>
      </c>
      <c r="D1012" t="s">
        <v>242</v>
      </c>
      <c r="E1012" t="s">
        <v>394</v>
      </c>
      <c r="F1012" t="s">
        <v>396</v>
      </c>
      <c r="G1012" t="s">
        <v>417</v>
      </c>
      <c r="H1012" t="s">
        <v>415</v>
      </c>
      <c r="I1012" t="str">
        <f>VLOOKUP(B1012,'3. Data Sources'!$B$4:$E$5002,4,0)</f>
        <v>Y</v>
      </c>
      <c r="J1012" t="str">
        <f>IF(OR(G1012="Not Map",G1012="Sequential"),"N",IF(TRIM(G1012)&lt;&gt;"","Y",""))</f>
        <v>N</v>
      </c>
      <c r="K1012" t="str">
        <f>IF(G1012="Constant","N",IF(J1012="Y","Y",""))</f>
        <v/>
      </c>
      <c r="L1012" t="s">
        <v>243</v>
      </c>
    </row>
    <row r="1013" spans="2:12" hidden="1" x14ac:dyDescent="0.25">
      <c r="B1013" t="s">
        <v>71</v>
      </c>
      <c r="C1013" t="s">
        <v>1807</v>
      </c>
      <c r="D1013" t="s">
        <v>1808</v>
      </c>
      <c r="E1013" t="s">
        <v>400</v>
      </c>
      <c r="F1013" t="s">
        <v>428</v>
      </c>
      <c r="G1013" t="s">
        <v>429</v>
      </c>
      <c r="H1013" t="str">
        <f>IF(G1013="Local Date and Hour","Start Time of Interval",IF(OR(G1013="Additional Info",G1013="ID"),"Attribute", IF(G1013="Constant","Constant",IF(OR(G1013="Counter",G1013="Incremental/Decremental"),"Counter",""))))</f>
        <v>Counter</v>
      </c>
      <c r="I1013" t="str">
        <f>VLOOKUP(B1013,'3. Data Sources'!$B$4:$E$5002,4,0)</f>
        <v>Y</v>
      </c>
      <c r="J1013" t="str">
        <f>IF(OR(G1013="Not Map",G1013="Sequential"),"N",IF(TRIM(G1013)&lt;&gt;"","Y",""))</f>
        <v>Y</v>
      </c>
      <c r="K1013" t="str">
        <f>IF(G1013="Constant","N",IF(J1013="Y","Y",""))</f>
        <v>Y</v>
      </c>
    </row>
    <row r="1014" spans="2:12" hidden="1" x14ac:dyDescent="0.25">
      <c r="B1014" t="s">
        <v>71</v>
      </c>
      <c r="C1014" t="s">
        <v>1809</v>
      </c>
      <c r="D1014" t="s">
        <v>1810</v>
      </c>
      <c r="E1014" t="s">
        <v>400</v>
      </c>
      <c r="F1014" t="s">
        <v>428</v>
      </c>
      <c r="G1014" t="s">
        <v>429</v>
      </c>
      <c r="H1014" t="str">
        <f>IF(G1014="Local Date and Hour","Start Time of Interval",IF(OR(G1014="Additional Info",G1014="ID"),"Attribute", IF(G1014="Constant","Constant",IF(OR(G1014="Counter",G1014="Incremental/Decremental"),"Counter",""))))</f>
        <v>Counter</v>
      </c>
      <c r="I1014" t="str">
        <f>VLOOKUP(B1014,'3. Data Sources'!$B$4:$E$5002,4,0)</f>
        <v>Y</v>
      </c>
      <c r="J1014" t="str">
        <f>IF(OR(G1014="Not Map",G1014="Sequential"),"N",IF(TRIM(G1014)&lt;&gt;"","Y",""))</f>
        <v>Y</v>
      </c>
      <c r="K1014" t="str">
        <f>IF(G1014="Constant","N",IF(J1014="Y","Y",""))</f>
        <v>Y</v>
      </c>
    </row>
    <row r="1015" spans="2:12" hidden="1" x14ac:dyDescent="0.25">
      <c r="B1015" t="s">
        <v>71</v>
      </c>
      <c r="C1015" t="s">
        <v>1811</v>
      </c>
      <c r="D1015" t="s">
        <v>1812</v>
      </c>
      <c r="E1015" t="s">
        <v>400</v>
      </c>
      <c r="F1015" t="s">
        <v>428</v>
      </c>
      <c r="G1015" t="s">
        <v>429</v>
      </c>
      <c r="H1015" t="str">
        <f>IF(G1015="Local Date and Hour","Start Time of Interval",IF(OR(G1015="Additional Info",G1015="ID"),"Attribute", IF(G1015="Constant","Constant",IF(OR(G1015="Counter",G1015="Incremental/Decremental"),"Counter",""))))</f>
        <v>Counter</v>
      </c>
      <c r="I1015" t="str">
        <f>VLOOKUP(B1015,'3. Data Sources'!$B$4:$E$5002,4,0)</f>
        <v>Y</v>
      </c>
      <c r="J1015" t="str">
        <f>IF(OR(G1015="Not Map",G1015="Sequential"),"N",IF(TRIM(G1015)&lt;&gt;"","Y",""))</f>
        <v>Y</v>
      </c>
      <c r="K1015" t="str">
        <f>IF(G1015="Constant","N",IF(J1015="Y","Y",""))</f>
        <v>Y</v>
      </c>
    </row>
    <row r="1016" spans="2:12" hidden="1" x14ac:dyDescent="0.25">
      <c r="B1016" t="s">
        <v>71</v>
      </c>
      <c r="C1016" t="s">
        <v>1813</v>
      </c>
      <c r="D1016" t="s">
        <v>1814</v>
      </c>
      <c r="E1016" t="s">
        <v>400</v>
      </c>
      <c r="F1016" t="s">
        <v>428</v>
      </c>
      <c r="G1016" t="s">
        <v>429</v>
      </c>
      <c r="H1016" t="str">
        <f>IF(G1016="Local Date and Hour","Start Time of Interval",IF(OR(G1016="Additional Info",G1016="ID"),"Attribute", IF(G1016="Constant","Constant",IF(OR(G1016="Counter",G1016="Incremental/Decremental"),"Counter",""))))</f>
        <v>Counter</v>
      </c>
      <c r="I1016" t="str">
        <f>VLOOKUP(B1016,'3. Data Sources'!$B$4:$E$5002,4,0)</f>
        <v>Y</v>
      </c>
      <c r="J1016" t="str">
        <f>IF(OR(G1016="Not Map",G1016="Sequential"),"N",IF(TRIM(G1016)&lt;&gt;"","Y",""))</f>
        <v>Y</v>
      </c>
      <c r="K1016" t="str">
        <f>IF(G1016="Constant","N",IF(J1016="Y","Y",""))</f>
        <v>Y</v>
      </c>
    </row>
    <row r="1017" spans="2:12" hidden="1" x14ac:dyDescent="0.25">
      <c r="B1017" t="s">
        <v>71</v>
      </c>
      <c r="C1017" t="s">
        <v>1815</v>
      </c>
      <c r="D1017" t="s">
        <v>1816</v>
      </c>
      <c r="E1017" t="s">
        <v>400</v>
      </c>
      <c r="F1017" t="s">
        <v>428</v>
      </c>
      <c r="G1017" t="s">
        <v>429</v>
      </c>
      <c r="H1017" t="str">
        <f>IF(G1017="Local Date and Hour","Start Time of Interval",IF(OR(G1017="Additional Info",G1017="ID"),"Attribute", IF(G1017="Constant","Constant",IF(OR(G1017="Counter",G1017="Incremental/Decremental"),"Counter",""))))</f>
        <v>Counter</v>
      </c>
      <c r="I1017" t="str">
        <f>VLOOKUP(B1017,'3. Data Sources'!$B$4:$E$5002,4,0)</f>
        <v>Y</v>
      </c>
      <c r="J1017" t="str">
        <f>IF(OR(G1017="Not Map",G1017="Sequential"),"N",IF(TRIM(G1017)&lt;&gt;"","Y",""))</f>
        <v>Y</v>
      </c>
      <c r="K1017" t="str">
        <f>IF(G1017="Constant","N",IF(J1017="Y","Y",""))</f>
        <v>Y</v>
      </c>
    </row>
    <row r="1018" spans="2:12" hidden="1" x14ac:dyDescent="0.25">
      <c r="B1018" t="s">
        <v>71</v>
      </c>
      <c r="C1018" t="s">
        <v>1817</v>
      </c>
      <c r="D1018" t="s">
        <v>1818</v>
      </c>
      <c r="E1018" t="s">
        <v>400</v>
      </c>
      <c r="F1018" t="s">
        <v>428</v>
      </c>
      <c r="G1018" t="s">
        <v>429</v>
      </c>
      <c r="H1018" t="str">
        <f>IF(G1018="Local Date and Hour","Start Time of Interval",IF(OR(G1018="Additional Info",G1018="ID"),"Attribute", IF(G1018="Constant","Constant",IF(OR(G1018="Counter",G1018="Incremental/Decremental"),"Counter",""))))</f>
        <v>Counter</v>
      </c>
      <c r="I1018" t="str">
        <f>VLOOKUP(B1018,'3. Data Sources'!$B$4:$E$5002,4,0)</f>
        <v>Y</v>
      </c>
      <c r="J1018" t="str">
        <f>IF(OR(G1018="Not Map",G1018="Sequential"),"N",IF(TRIM(G1018)&lt;&gt;"","Y",""))</f>
        <v>Y</v>
      </c>
      <c r="K1018" t="str">
        <f>IF(G1018="Constant","N",IF(J1018="Y","Y",""))</f>
        <v>Y</v>
      </c>
    </row>
    <row r="1019" spans="2:12" hidden="1" x14ac:dyDescent="0.25">
      <c r="B1019" t="s">
        <v>71</v>
      </c>
      <c r="C1019" t="s">
        <v>1819</v>
      </c>
      <c r="D1019" t="s">
        <v>1820</v>
      </c>
      <c r="E1019" t="s">
        <v>400</v>
      </c>
      <c r="F1019" t="s">
        <v>428</v>
      </c>
      <c r="G1019" t="s">
        <v>429</v>
      </c>
      <c r="H1019" t="str">
        <f>IF(G1019="Local Date and Hour","Start Time of Interval",IF(OR(G1019="Additional Info",G1019="ID"),"Attribute", IF(G1019="Constant","Constant",IF(OR(G1019="Counter",G1019="Incremental/Decremental"),"Counter",""))))</f>
        <v>Counter</v>
      </c>
      <c r="I1019" t="str">
        <f>VLOOKUP(B1019,'3. Data Sources'!$B$4:$E$5002,4,0)</f>
        <v>Y</v>
      </c>
      <c r="J1019" t="str">
        <f>IF(OR(G1019="Not Map",G1019="Sequential"),"N",IF(TRIM(G1019)&lt;&gt;"","Y",""))</f>
        <v>Y</v>
      </c>
      <c r="K1019" t="str">
        <f>IF(G1019="Constant","N",IF(J1019="Y","Y",""))</f>
        <v>Y</v>
      </c>
    </row>
    <row r="1020" spans="2:12" hidden="1" x14ac:dyDescent="0.25">
      <c r="B1020" t="s">
        <v>71</v>
      </c>
      <c r="C1020" t="s">
        <v>1821</v>
      </c>
      <c r="D1020" t="s">
        <v>1822</v>
      </c>
      <c r="E1020" t="s">
        <v>400</v>
      </c>
      <c r="F1020" t="s">
        <v>428</v>
      </c>
      <c r="G1020" t="s">
        <v>429</v>
      </c>
      <c r="H1020" t="str">
        <f>IF(G1020="Local Date and Hour","Start Time of Interval",IF(OR(G1020="Additional Info",G1020="ID"),"Attribute", IF(G1020="Constant","Constant",IF(OR(G1020="Counter",G1020="Incremental/Decremental"),"Counter",""))))</f>
        <v>Counter</v>
      </c>
      <c r="I1020" t="str">
        <f>VLOOKUP(B1020,'3. Data Sources'!$B$4:$E$5002,4,0)</f>
        <v>Y</v>
      </c>
      <c r="J1020" t="str">
        <f>IF(OR(G1020="Not Map",G1020="Sequential"),"N",IF(TRIM(G1020)&lt;&gt;"","Y",""))</f>
        <v>Y</v>
      </c>
      <c r="K1020" t="str">
        <f>IF(G1020="Constant","N",IF(J1020="Y","Y",""))</f>
        <v>Y</v>
      </c>
    </row>
    <row r="1021" spans="2:12" hidden="1" x14ac:dyDescent="0.25">
      <c r="B1021" t="s">
        <v>71</v>
      </c>
      <c r="C1021" t="s">
        <v>1823</v>
      </c>
      <c r="D1021" t="s">
        <v>1824</v>
      </c>
      <c r="E1021" t="s">
        <v>400</v>
      </c>
      <c r="F1021" t="s">
        <v>428</v>
      </c>
      <c r="G1021" t="s">
        <v>429</v>
      </c>
      <c r="H1021" t="str">
        <f>IF(G1021="Local Date and Hour","Start Time of Interval",IF(OR(G1021="Additional Info",G1021="ID"),"Attribute", IF(G1021="Constant","Constant",IF(OR(G1021="Counter",G1021="Incremental/Decremental"),"Counter",""))))</f>
        <v>Counter</v>
      </c>
      <c r="I1021" t="str">
        <f>VLOOKUP(B1021,'3. Data Sources'!$B$4:$E$5002,4,0)</f>
        <v>Y</v>
      </c>
      <c r="J1021" t="str">
        <f>IF(OR(G1021="Not Map",G1021="Sequential"),"N",IF(TRIM(G1021)&lt;&gt;"","Y",""))</f>
        <v>Y</v>
      </c>
      <c r="K1021" t="str">
        <f>IF(G1021="Constant","N",IF(J1021="Y","Y",""))</f>
        <v>Y</v>
      </c>
    </row>
    <row r="1022" spans="2:12" hidden="1" x14ac:dyDescent="0.25">
      <c r="B1022" t="s">
        <v>71</v>
      </c>
      <c r="C1022" t="s">
        <v>1825</v>
      </c>
      <c r="D1022" t="s">
        <v>1826</v>
      </c>
      <c r="E1022" t="s">
        <v>400</v>
      </c>
      <c r="F1022" t="s">
        <v>428</v>
      </c>
      <c r="G1022" t="s">
        <v>429</v>
      </c>
      <c r="H1022" t="str">
        <f>IF(G1022="Local Date and Hour","Start Time of Interval",IF(OR(G1022="Additional Info",G1022="ID"),"Attribute", IF(G1022="Constant","Constant",IF(OR(G1022="Counter",G1022="Incremental/Decremental"),"Counter",""))))</f>
        <v>Counter</v>
      </c>
      <c r="I1022" t="str">
        <f>VLOOKUP(B1022,'3. Data Sources'!$B$4:$E$5002,4,0)</f>
        <v>Y</v>
      </c>
      <c r="J1022" t="str">
        <f>IF(OR(G1022="Not Map",G1022="Sequential"),"N",IF(TRIM(G1022)&lt;&gt;"","Y",""))</f>
        <v>Y</v>
      </c>
      <c r="K1022" t="str">
        <f>IF(G1022="Constant","N",IF(J1022="Y","Y",""))</f>
        <v>Y</v>
      </c>
    </row>
    <row r="1023" spans="2:12" hidden="1" x14ac:dyDescent="0.25">
      <c r="B1023" t="s">
        <v>71</v>
      </c>
      <c r="C1023" t="s">
        <v>1827</v>
      </c>
      <c r="D1023" t="s">
        <v>1828</v>
      </c>
      <c r="E1023" t="s">
        <v>400</v>
      </c>
      <c r="F1023" t="s">
        <v>428</v>
      </c>
      <c r="G1023" t="s">
        <v>429</v>
      </c>
      <c r="H1023" t="str">
        <f>IF(G1023="Local Date and Hour","Start Time of Interval",IF(OR(G1023="Additional Info",G1023="ID"),"Attribute", IF(G1023="Constant","Constant",IF(OR(G1023="Counter",G1023="Incremental/Decremental"),"Counter",""))))</f>
        <v>Counter</v>
      </c>
      <c r="I1023" t="str">
        <f>VLOOKUP(B1023,'3. Data Sources'!$B$4:$E$5002,4,0)</f>
        <v>Y</v>
      </c>
      <c r="J1023" t="str">
        <f>IF(OR(G1023="Not Map",G1023="Sequential"),"N",IF(TRIM(G1023)&lt;&gt;"","Y",""))</f>
        <v>Y</v>
      </c>
      <c r="K1023" t="str">
        <f>IF(G1023="Constant","N",IF(J1023="Y","Y",""))</f>
        <v>Y</v>
      </c>
    </row>
    <row r="1024" spans="2:12" hidden="1" x14ac:dyDescent="0.25">
      <c r="B1024" t="s">
        <v>71</v>
      </c>
      <c r="C1024" t="s">
        <v>1829</v>
      </c>
      <c r="D1024" t="s">
        <v>1830</v>
      </c>
      <c r="E1024" t="s">
        <v>400</v>
      </c>
      <c r="F1024" t="s">
        <v>428</v>
      </c>
      <c r="G1024" t="s">
        <v>429</v>
      </c>
      <c r="H1024" t="str">
        <f>IF(G1024="Local Date and Hour","Start Time of Interval",IF(OR(G1024="Additional Info",G1024="ID"),"Attribute", IF(G1024="Constant","Constant",IF(OR(G1024="Counter",G1024="Incremental/Decremental"),"Counter",""))))</f>
        <v>Counter</v>
      </c>
      <c r="I1024" t="str">
        <f>VLOOKUP(B1024,'3. Data Sources'!$B$4:$E$5002,4,0)</f>
        <v>Y</v>
      </c>
      <c r="J1024" t="str">
        <f>IF(OR(G1024="Not Map",G1024="Sequential"),"N",IF(TRIM(G1024)&lt;&gt;"","Y",""))</f>
        <v>Y</v>
      </c>
      <c r="K1024" t="str">
        <f>IF(G1024="Constant","N",IF(J1024="Y","Y",""))</f>
        <v>Y</v>
      </c>
    </row>
    <row r="1025" spans="2:11" hidden="1" x14ac:dyDescent="0.25">
      <c r="B1025" t="s">
        <v>71</v>
      </c>
      <c r="C1025" t="s">
        <v>1831</v>
      </c>
      <c r="D1025" t="s">
        <v>1832</v>
      </c>
      <c r="E1025" t="s">
        <v>400</v>
      </c>
      <c r="F1025" t="s">
        <v>428</v>
      </c>
      <c r="G1025" t="s">
        <v>429</v>
      </c>
      <c r="H1025" t="str">
        <f>IF(G1025="Local Date and Hour","Start Time of Interval",IF(OR(G1025="Additional Info",G1025="ID"),"Attribute", IF(G1025="Constant","Constant",IF(OR(G1025="Counter",G1025="Incremental/Decremental"),"Counter",""))))</f>
        <v>Counter</v>
      </c>
      <c r="I1025" t="str">
        <f>VLOOKUP(B1025,'3. Data Sources'!$B$4:$E$5002,4,0)</f>
        <v>Y</v>
      </c>
      <c r="J1025" t="str">
        <f>IF(OR(G1025="Not Map",G1025="Sequential"),"N",IF(TRIM(G1025)&lt;&gt;"","Y",""))</f>
        <v>Y</v>
      </c>
      <c r="K1025" t="str">
        <f>IF(G1025="Constant","N",IF(J1025="Y","Y",""))</f>
        <v>Y</v>
      </c>
    </row>
    <row r="1026" spans="2:11" hidden="1" x14ac:dyDescent="0.25">
      <c r="B1026" t="s">
        <v>71</v>
      </c>
      <c r="C1026" t="s">
        <v>1833</v>
      </c>
      <c r="D1026" t="s">
        <v>1834</v>
      </c>
      <c r="E1026" t="s">
        <v>400</v>
      </c>
      <c r="F1026" t="s">
        <v>428</v>
      </c>
      <c r="G1026" t="s">
        <v>429</v>
      </c>
      <c r="H1026" t="str">
        <f>IF(G1026="Local Date and Hour","Start Time of Interval",IF(OR(G1026="Additional Info",G1026="ID"),"Attribute", IF(G1026="Constant","Constant",IF(OR(G1026="Counter",G1026="Incremental/Decremental"),"Counter",""))))</f>
        <v>Counter</v>
      </c>
      <c r="I1026" t="str">
        <f>VLOOKUP(B1026,'3. Data Sources'!$B$4:$E$5002,4,0)</f>
        <v>Y</v>
      </c>
      <c r="J1026" t="str">
        <f>IF(OR(G1026="Not Map",G1026="Sequential"),"N",IF(TRIM(G1026)&lt;&gt;"","Y",""))</f>
        <v>Y</v>
      </c>
      <c r="K1026" t="str">
        <f>IF(G1026="Constant","N",IF(J1026="Y","Y",""))</f>
        <v>Y</v>
      </c>
    </row>
    <row r="1027" spans="2:11" hidden="1" x14ac:dyDescent="0.25">
      <c r="B1027" t="s">
        <v>71</v>
      </c>
      <c r="C1027" t="s">
        <v>1835</v>
      </c>
      <c r="D1027" t="s">
        <v>1836</v>
      </c>
      <c r="E1027" t="s">
        <v>400</v>
      </c>
      <c r="F1027" t="s">
        <v>428</v>
      </c>
      <c r="G1027" t="s">
        <v>429</v>
      </c>
      <c r="H1027" t="str">
        <f>IF(G1027="Local Date and Hour","Start Time of Interval",IF(OR(G1027="Additional Info",G1027="ID"),"Attribute", IF(G1027="Constant","Constant",IF(OR(G1027="Counter",G1027="Incremental/Decremental"),"Counter",""))))</f>
        <v>Counter</v>
      </c>
      <c r="I1027" t="str">
        <f>VLOOKUP(B1027,'3. Data Sources'!$B$4:$E$5002,4,0)</f>
        <v>Y</v>
      </c>
      <c r="J1027" t="str">
        <f>IF(OR(G1027="Not Map",G1027="Sequential"),"N",IF(TRIM(G1027)&lt;&gt;"","Y",""))</f>
        <v>Y</v>
      </c>
      <c r="K1027" t="str">
        <f>IF(G1027="Constant","N",IF(J1027="Y","Y",""))</f>
        <v>Y</v>
      </c>
    </row>
    <row r="1028" spans="2:11" hidden="1" x14ac:dyDescent="0.25">
      <c r="B1028" t="s">
        <v>71</v>
      </c>
      <c r="C1028" t="s">
        <v>1837</v>
      </c>
      <c r="D1028" t="s">
        <v>1838</v>
      </c>
      <c r="E1028" t="s">
        <v>400</v>
      </c>
      <c r="F1028" t="s">
        <v>428</v>
      </c>
      <c r="G1028" t="s">
        <v>429</v>
      </c>
      <c r="H1028" t="str">
        <f>IF(G1028="Local Date and Hour","Start Time of Interval",IF(OR(G1028="Additional Info",G1028="ID"),"Attribute", IF(G1028="Constant","Constant",IF(OR(G1028="Counter",G1028="Incremental/Decremental"),"Counter",""))))</f>
        <v>Counter</v>
      </c>
      <c r="I1028" t="str">
        <f>VLOOKUP(B1028,'3. Data Sources'!$B$4:$E$5002,4,0)</f>
        <v>Y</v>
      </c>
      <c r="J1028" t="str">
        <f>IF(OR(G1028="Not Map",G1028="Sequential"),"N",IF(TRIM(G1028)&lt;&gt;"","Y",""))</f>
        <v>Y</v>
      </c>
      <c r="K1028" t="str">
        <f>IF(G1028="Constant","N",IF(J1028="Y","Y",""))</f>
        <v>Y</v>
      </c>
    </row>
    <row r="1029" spans="2:11" hidden="1" x14ac:dyDescent="0.25">
      <c r="B1029" t="s">
        <v>71</v>
      </c>
      <c r="C1029" t="s">
        <v>1839</v>
      </c>
      <c r="D1029" t="s">
        <v>1840</v>
      </c>
      <c r="E1029" t="s">
        <v>400</v>
      </c>
      <c r="F1029" t="s">
        <v>428</v>
      </c>
      <c r="G1029" t="s">
        <v>429</v>
      </c>
      <c r="H1029" t="str">
        <f>IF(G1029="Local Date and Hour","Start Time of Interval",IF(OR(G1029="Additional Info",G1029="ID"),"Attribute", IF(G1029="Constant","Constant",IF(OR(G1029="Counter",G1029="Incremental/Decremental"),"Counter",""))))</f>
        <v>Counter</v>
      </c>
      <c r="I1029" t="str">
        <f>VLOOKUP(B1029,'3. Data Sources'!$B$4:$E$5002,4,0)</f>
        <v>Y</v>
      </c>
      <c r="J1029" t="str">
        <f>IF(OR(G1029="Not Map",G1029="Sequential"),"N",IF(TRIM(G1029)&lt;&gt;"","Y",""))</f>
        <v>Y</v>
      </c>
      <c r="K1029" t="str">
        <f>IF(G1029="Constant","N",IF(J1029="Y","Y",""))</f>
        <v>Y</v>
      </c>
    </row>
    <row r="1030" spans="2:11" hidden="1" x14ac:dyDescent="0.25">
      <c r="B1030" t="s">
        <v>71</v>
      </c>
      <c r="C1030" t="s">
        <v>1841</v>
      </c>
      <c r="D1030" t="s">
        <v>1842</v>
      </c>
      <c r="E1030" t="s">
        <v>400</v>
      </c>
      <c r="F1030" t="s">
        <v>428</v>
      </c>
      <c r="G1030" t="s">
        <v>429</v>
      </c>
      <c r="H1030" t="str">
        <f>IF(G1030="Local Date and Hour","Start Time of Interval",IF(OR(G1030="Additional Info",G1030="ID"),"Attribute", IF(G1030="Constant","Constant",IF(OR(G1030="Counter",G1030="Incremental/Decremental"),"Counter",""))))</f>
        <v>Counter</v>
      </c>
      <c r="I1030" t="str">
        <f>VLOOKUP(B1030,'3. Data Sources'!$B$4:$E$5002,4,0)</f>
        <v>Y</v>
      </c>
      <c r="J1030" t="str">
        <f>IF(OR(G1030="Not Map",G1030="Sequential"),"N",IF(TRIM(G1030)&lt;&gt;"","Y",""))</f>
        <v>Y</v>
      </c>
      <c r="K1030" t="str">
        <f>IF(G1030="Constant","N",IF(J1030="Y","Y",""))</f>
        <v>Y</v>
      </c>
    </row>
    <row r="1031" spans="2:11" hidden="1" x14ac:dyDescent="0.25">
      <c r="B1031" t="s">
        <v>71</v>
      </c>
      <c r="C1031" t="s">
        <v>1843</v>
      </c>
      <c r="D1031" t="s">
        <v>1844</v>
      </c>
      <c r="E1031" t="s">
        <v>400</v>
      </c>
      <c r="F1031" t="s">
        <v>428</v>
      </c>
      <c r="G1031" t="s">
        <v>429</v>
      </c>
      <c r="H1031" t="str">
        <f>IF(G1031="Local Date and Hour","Start Time of Interval",IF(OR(G1031="Additional Info",G1031="ID"),"Attribute", IF(G1031="Constant","Constant",IF(OR(G1031="Counter",G1031="Incremental/Decremental"),"Counter",""))))</f>
        <v>Counter</v>
      </c>
      <c r="I1031" t="str">
        <f>VLOOKUP(B1031,'3. Data Sources'!$B$4:$E$5002,4,0)</f>
        <v>Y</v>
      </c>
      <c r="J1031" t="str">
        <f>IF(OR(G1031="Not Map",G1031="Sequential"),"N",IF(TRIM(G1031)&lt;&gt;"","Y",""))</f>
        <v>Y</v>
      </c>
      <c r="K1031" t="str">
        <f>IF(G1031="Constant","N",IF(J1031="Y","Y",""))</f>
        <v>Y</v>
      </c>
    </row>
    <row r="1032" spans="2:11" hidden="1" x14ac:dyDescent="0.25">
      <c r="B1032" t="s">
        <v>71</v>
      </c>
      <c r="C1032" t="s">
        <v>1845</v>
      </c>
      <c r="D1032" t="s">
        <v>1846</v>
      </c>
      <c r="E1032" t="s">
        <v>400</v>
      </c>
      <c r="F1032" t="s">
        <v>428</v>
      </c>
      <c r="G1032" t="s">
        <v>429</v>
      </c>
      <c r="H1032" t="str">
        <f>IF(G1032="Local Date and Hour","Start Time of Interval",IF(OR(G1032="Additional Info",G1032="ID"),"Attribute", IF(G1032="Constant","Constant",IF(OR(G1032="Counter",G1032="Incremental/Decremental"),"Counter",""))))</f>
        <v>Counter</v>
      </c>
      <c r="I1032" t="str">
        <f>VLOOKUP(B1032,'3. Data Sources'!$B$4:$E$5002,4,0)</f>
        <v>Y</v>
      </c>
      <c r="J1032" t="str">
        <f>IF(OR(G1032="Not Map",G1032="Sequential"),"N",IF(TRIM(G1032)&lt;&gt;"","Y",""))</f>
        <v>Y</v>
      </c>
      <c r="K1032" t="str">
        <f>IF(G1032="Constant","N",IF(J1032="Y","Y",""))</f>
        <v>Y</v>
      </c>
    </row>
    <row r="1033" spans="2:11" hidden="1" x14ac:dyDescent="0.25">
      <c r="B1033" t="s">
        <v>71</v>
      </c>
      <c r="C1033" t="s">
        <v>1847</v>
      </c>
      <c r="D1033" t="s">
        <v>1848</v>
      </c>
      <c r="E1033" t="s">
        <v>400</v>
      </c>
      <c r="F1033" t="s">
        <v>428</v>
      </c>
      <c r="G1033" t="s">
        <v>429</v>
      </c>
      <c r="H1033" t="str">
        <f>IF(G1033="Local Date and Hour","Start Time of Interval",IF(OR(G1033="Additional Info",G1033="ID"),"Attribute", IF(G1033="Constant","Constant",IF(OR(G1033="Counter",G1033="Incremental/Decremental"),"Counter",""))))</f>
        <v>Counter</v>
      </c>
      <c r="I1033" t="str">
        <f>VLOOKUP(B1033,'3. Data Sources'!$B$4:$E$5002,4,0)</f>
        <v>Y</v>
      </c>
      <c r="J1033" t="str">
        <f>IF(OR(G1033="Not Map",G1033="Sequential"),"N",IF(TRIM(G1033)&lt;&gt;"","Y",""))</f>
        <v>Y</v>
      </c>
      <c r="K1033" t="str">
        <f>IF(G1033="Constant","N",IF(J1033="Y","Y",""))</f>
        <v>Y</v>
      </c>
    </row>
    <row r="1034" spans="2:11" hidden="1" x14ac:dyDescent="0.25">
      <c r="B1034" t="s">
        <v>71</v>
      </c>
      <c r="C1034" t="s">
        <v>1849</v>
      </c>
      <c r="D1034" t="s">
        <v>1850</v>
      </c>
      <c r="E1034" t="s">
        <v>400</v>
      </c>
      <c r="F1034" t="s">
        <v>428</v>
      </c>
      <c r="G1034" t="s">
        <v>429</v>
      </c>
      <c r="H1034" t="str">
        <f>IF(G1034="Local Date and Hour","Start Time of Interval",IF(OR(G1034="Additional Info",G1034="ID"),"Attribute", IF(G1034="Constant","Constant",IF(OR(G1034="Counter",G1034="Incremental/Decremental"),"Counter",""))))</f>
        <v>Counter</v>
      </c>
      <c r="I1034" t="str">
        <f>VLOOKUP(B1034,'3. Data Sources'!$B$4:$E$5002,4,0)</f>
        <v>Y</v>
      </c>
      <c r="J1034" t="str">
        <f>IF(OR(G1034="Not Map",G1034="Sequential"),"N",IF(TRIM(G1034)&lt;&gt;"","Y",""))</f>
        <v>Y</v>
      </c>
      <c r="K1034" t="str">
        <f>IF(G1034="Constant","N",IF(J1034="Y","Y",""))</f>
        <v>Y</v>
      </c>
    </row>
    <row r="1035" spans="2:11" hidden="1" x14ac:dyDescent="0.25">
      <c r="B1035" t="s">
        <v>71</v>
      </c>
      <c r="C1035" t="s">
        <v>1851</v>
      </c>
      <c r="D1035" t="s">
        <v>1852</v>
      </c>
      <c r="E1035" t="s">
        <v>400</v>
      </c>
      <c r="F1035" t="s">
        <v>428</v>
      </c>
      <c r="G1035" t="s">
        <v>429</v>
      </c>
      <c r="H1035" t="str">
        <f>IF(G1035="Local Date and Hour","Start Time of Interval",IF(OR(G1035="Additional Info",G1035="ID"),"Attribute", IF(G1035="Constant","Constant",IF(OR(G1035="Counter",G1035="Incremental/Decremental"),"Counter",""))))</f>
        <v>Counter</v>
      </c>
      <c r="I1035" t="str">
        <f>VLOOKUP(B1035,'3. Data Sources'!$B$4:$E$5002,4,0)</f>
        <v>Y</v>
      </c>
      <c r="J1035" t="str">
        <f>IF(OR(G1035="Not Map",G1035="Sequential"),"N",IF(TRIM(G1035)&lt;&gt;"","Y",""))</f>
        <v>Y</v>
      </c>
      <c r="K1035" t="str">
        <f>IF(G1035="Constant","N",IF(J1035="Y","Y",""))</f>
        <v>Y</v>
      </c>
    </row>
    <row r="1036" spans="2:11" hidden="1" x14ac:dyDescent="0.25">
      <c r="B1036" t="s">
        <v>71</v>
      </c>
      <c r="C1036" t="s">
        <v>1853</v>
      </c>
      <c r="D1036" t="s">
        <v>1854</v>
      </c>
      <c r="E1036" t="s">
        <v>400</v>
      </c>
      <c r="F1036" t="s">
        <v>428</v>
      </c>
      <c r="G1036" t="s">
        <v>429</v>
      </c>
      <c r="H1036" t="str">
        <f>IF(G1036="Local Date and Hour","Start Time of Interval",IF(OR(G1036="Additional Info",G1036="ID"),"Attribute", IF(G1036="Constant","Constant",IF(OR(G1036="Counter",G1036="Incremental/Decremental"),"Counter",""))))</f>
        <v>Counter</v>
      </c>
      <c r="I1036" t="str">
        <f>VLOOKUP(B1036,'3. Data Sources'!$B$4:$E$5002,4,0)</f>
        <v>Y</v>
      </c>
      <c r="J1036" t="str">
        <f>IF(OR(G1036="Not Map",G1036="Sequential"),"N",IF(TRIM(G1036)&lt;&gt;"","Y",""))</f>
        <v>Y</v>
      </c>
      <c r="K1036" t="str">
        <f>IF(G1036="Constant","N",IF(J1036="Y","Y",""))</f>
        <v>Y</v>
      </c>
    </row>
    <row r="1037" spans="2:11" hidden="1" x14ac:dyDescent="0.25">
      <c r="B1037" t="s">
        <v>71</v>
      </c>
      <c r="C1037" t="s">
        <v>1855</v>
      </c>
      <c r="D1037" t="s">
        <v>1856</v>
      </c>
      <c r="E1037" t="s">
        <v>400</v>
      </c>
      <c r="F1037" t="s">
        <v>428</v>
      </c>
      <c r="G1037" t="s">
        <v>429</v>
      </c>
      <c r="H1037" t="str">
        <f>IF(G1037="Local Date and Hour","Start Time of Interval",IF(OR(G1037="Additional Info",G1037="ID"),"Attribute", IF(G1037="Constant","Constant",IF(OR(G1037="Counter",G1037="Incremental/Decremental"),"Counter",""))))</f>
        <v>Counter</v>
      </c>
      <c r="I1037" t="str">
        <f>VLOOKUP(B1037,'3. Data Sources'!$B$4:$E$5002,4,0)</f>
        <v>Y</v>
      </c>
      <c r="J1037" t="str">
        <f>IF(OR(G1037="Not Map",G1037="Sequential"),"N",IF(TRIM(G1037)&lt;&gt;"","Y",""))</f>
        <v>Y</v>
      </c>
      <c r="K1037" t="str">
        <f>IF(G1037="Constant","N",IF(J1037="Y","Y",""))</f>
        <v>Y</v>
      </c>
    </row>
    <row r="1038" spans="2:11" hidden="1" x14ac:dyDescent="0.25">
      <c r="B1038" t="s">
        <v>71</v>
      </c>
      <c r="C1038" t="s">
        <v>1857</v>
      </c>
      <c r="D1038" t="s">
        <v>1858</v>
      </c>
      <c r="E1038" t="s">
        <v>400</v>
      </c>
      <c r="F1038" t="s">
        <v>428</v>
      </c>
      <c r="G1038" t="s">
        <v>429</v>
      </c>
      <c r="H1038" t="str">
        <f>IF(G1038="Local Date and Hour","Start Time of Interval",IF(OR(G1038="Additional Info",G1038="ID"),"Attribute", IF(G1038="Constant","Constant",IF(OR(G1038="Counter",G1038="Incremental/Decremental"),"Counter",""))))</f>
        <v>Counter</v>
      </c>
      <c r="I1038" t="str">
        <f>VLOOKUP(B1038,'3. Data Sources'!$B$4:$E$5002,4,0)</f>
        <v>Y</v>
      </c>
      <c r="J1038" t="str">
        <f>IF(OR(G1038="Not Map",G1038="Sequential"),"N",IF(TRIM(G1038)&lt;&gt;"","Y",""))</f>
        <v>Y</v>
      </c>
      <c r="K1038" t="str">
        <f>IF(G1038="Constant","N",IF(J1038="Y","Y",""))</f>
        <v>Y</v>
      </c>
    </row>
    <row r="1039" spans="2:11" hidden="1" x14ac:dyDescent="0.25">
      <c r="B1039" t="s">
        <v>71</v>
      </c>
      <c r="C1039" t="s">
        <v>1859</v>
      </c>
      <c r="D1039" t="s">
        <v>1860</v>
      </c>
      <c r="E1039" t="s">
        <v>400</v>
      </c>
      <c r="F1039" t="s">
        <v>428</v>
      </c>
      <c r="G1039" t="s">
        <v>429</v>
      </c>
      <c r="H1039" t="str">
        <f>IF(G1039="Local Date and Hour","Start Time of Interval",IF(OR(G1039="Additional Info",G1039="ID"),"Attribute", IF(G1039="Constant","Constant",IF(OR(G1039="Counter",G1039="Incremental/Decremental"),"Counter",""))))</f>
        <v>Counter</v>
      </c>
      <c r="I1039" t="str">
        <f>VLOOKUP(B1039,'3. Data Sources'!$B$4:$E$5002,4,0)</f>
        <v>Y</v>
      </c>
      <c r="J1039" t="str">
        <f>IF(OR(G1039="Not Map",G1039="Sequential"),"N",IF(TRIM(G1039)&lt;&gt;"","Y",""))</f>
        <v>Y</v>
      </c>
      <c r="K1039" t="str">
        <f>IF(G1039="Constant","N",IF(J1039="Y","Y",""))</f>
        <v>Y</v>
      </c>
    </row>
    <row r="1040" spans="2:11" hidden="1" x14ac:dyDescent="0.25">
      <c r="B1040" t="s">
        <v>71</v>
      </c>
      <c r="C1040" t="s">
        <v>1861</v>
      </c>
      <c r="D1040" t="s">
        <v>1862</v>
      </c>
      <c r="E1040" t="s">
        <v>400</v>
      </c>
      <c r="F1040" t="s">
        <v>428</v>
      </c>
      <c r="G1040" t="s">
        <v>429</v>
      </c>
      <c r="H1040" t="str">
        <f>IF(G1040="Local Date and Hour","Start Time of Interval",IF(OR(G1040="Additional Info",G1040="ID"),"Attribute", IF(G1040="Constant","Constant",IF(OR(G1040="Counter",G1040="Incremental/Decremental"),"Counter",""))))</f>
        <v>Counter</v>
      </c>
      <c r="I1040" t="str">
        <f>VLOOKUP(B1040,'3. Data Sources'!$B$4:$E$5002,4,0)</f>
        <v>Y</v>
      </c>
      <c r="J1040" t="str">
        <f>IF(OR(G1040="Not Map",G1040="Sequential"),"N",IF(TRIM(G1040)&lt;&gt;"","Y",""))</f>
        <v>Y</v>
      </c>
      <c r="K1040" t="str">
        <f>IF(G1040="Constant","N",IF(J1040="Y","Y",""))</f>
        <v>Y</v>
      </c>
    </row>
    <row r="1041" spans="2:11" hidden="1" x14ac:dyDescent="0.25">
      <c r="B1041" t="s">
        <v>71</v>
      </c>
      <c r="C1041" t="s">
        <v>1863</v>
      </c>
      <c r="D1041" t="s">
        <v>1864</v>
      </c>
      <c r="E1041" t="s">
        <v>400</v>
      </c>
      <c r="F1041" t="s">
        <v>428</v>
      </c>
      <c r="G1041" t="s">
        <v>429</v>
      </c>
      <c r="H1041" t="str">
        <f>IF(G1041="Local Date and Hour","Start Time of Interval",IF(OR(G1041="Additional Info",G1041="ID"),"Attribute", IF(G1041="Constant","Constant",IF(OR(G1041="Counter",G1041="Incremental/Decremental"),"Counter",""))))</f>
        <v>Counter</v>
      </c>
      <c r="I1041" t="str">
        <f>VLOOKUP(B1041,'3. Data Sources'!$B$4:$E$5002,4,0)</f>
        <v>Y</v>
      </c>
      <c r="J1041" t="str">
        <f>IF(OR(G1041="Not Map",G1041="Sequential"),"N",IF(TRIM(G1041)&lt;&gt;"","Y",""))</f>
        <v>Y</v>
      </c>
      <c r="K1041" t="str">
        <f>IF(G1041="Constant","N",IF(J1041="Y","Y",""))</f>
        <v>Y</v>
      </c>
    </row>
    <row r="1042" spans="2:11" hidden="1" x14ac:dyDescent="0.25">
      <c r="B1042" t="s">
        <v>71</v>
      </c>
      <c r="C1042" t="s">
        <v>1865</v>
      </c>
      <c r="D1042" t="s">
        <v>1866</v>
      </c>
      <c r="E1042" t="s">
        <v>400</v>
      </c>
      <c r="F1042" t="s">
        <v>428</v>
      </c>
      <c r="G1042" t="s">
        <v>429</v>
      </c>
      <c r="H1042" t="str">
        <f>IF(G1042="Local Date and Hour","Start Time of Interval",IF(OR(G1042="Additional Info",G1042="ID"),"Attribute", IF(G1042="Constant","Constant",IF(OR(G1042="Counter",G1042="Incremental/Decremental"),"Counter",""))))</f>
        <v>Counter</v>
      </c>
      <c r="I1042" t="str">
        <f>VLOOKUP(B1042,'3. Data Sources'!$B$4:$E$5002,4,0)</f>
        <v>Y</v>
      </c>
      <c r="J1042" t="str">
        <f>IF(OR(G1042="Not Map",G1042="Sequential"),"N",IF(TRIM(G1042)&lt;&gt;"","Y",""))</f>
        <v>Y</v>
      </c>
      <c r="K1042" t="str">
        <f>IF(G1042="Constant","N",IF(J1042="Y","Y",""))</f>
        <v>Y</v>
      </c>
    </row>
    <row r="1043" spans="2:11" hidden="1" x14ac:dyDescent="0.25">
      <c r="B1043" t="s">
        <v>71</v>
      </c>
      <c r="C1043" t="s">
        <v>1867</v>
      </c>
      <c r="D1043" t="s">
        <v>1868</v>
      </c>
      <c r="E1043" t="s">
        <v>400</v>
      </c>
      <c r="F1043" t="s">
        <v>428</v>
      </c>
      <c r="G1043" t="s">
        <v>429</v>
      </c>
      <c r="H1043" t="str">
        <f>IF(G1043="Local Date and Hour","Start Time of Interval",IF(OR(G1043="Additional Info",G1043="ID"),"Attribute", IF(G1043="Constant","Constant",IF(OR(G1043="Counter",G1043="Incremental/Decremental"),"Counter",""))))</f>
        <v>Counter</v>
      </c>
      <c r="I1043" t="str">
        <f>VLOOKUP(B1043,'3. Data Sources'!$B$4:$E$5002,4,0)</f>
        <v>Y</v>
      </c>
      <c r="J1043" t="str">
        <f>IF(OR(G1043="Not Map",G1043="Sequential"),"N",IF(TRIM(G1043)&lt;&gt;"","Y",""))</f>
        <v>Y</v>
      </c>
      <c r="K1043" t="str">
        <f>IF(G1043="Constant","N",IF(J1043="Y","Y",""))</f>
        <v>Y</v>
      </c>
    </row>
    <row r="1044" spans="2:11" hidden="1" x14ac:dyDescent="0.25">
      <c r="B1044" t="s">
        <v>71</v>
      </c>
      <c r="C1044" t="s">
        <v>1869</v>
      </c>
      <c r="D1044" t="s">
        <v>1870</v>
      </c>
      <c r="E1044" t="s">
        <v>400</v>
      </c>
      <c r="F1044" t="s">
        <v>428</v>
      </c>
      <c r="G1044" t="s">
        <v>429</v>
      </c>
      <c r="H1044" t="str">
        <f>IF(G1044="Local Date and Hour","Start Time of Interval",IF(OR(G1044="Additional Info",G1044="ID"),"Attribute", IF(G1044="Constant","Constant",IF(OR(G1044="Counter",G1044="Incremental/Decremental"),"Counter",""))))</f>
        <v>Counter</v>
      </c>
      <c r="I1044" t="str">
        <f>VLOOKUP(B1044,'3. Data Sources'!$B$4:$E$5002,4,0)</f>
        <v>Y</v>
      </c>
      <c r="J1044" t="str">
        <f>IF(OR(G1044="Not Map",G1044="Sequential"),"N",IF(TRIM(G1044)&lt;&gt;"","Y",""))</f>
        <v>Y</v>
      </c>
      <c r="K1044" t="str">
        <f>IF(G1044="Constant","N",IF(J1044="Y","Y",""))</f>
        <v>Y</v>
      </c>
    </row>
    <row r="1045" spans="2:11" hidden="1" x14ac:dyDescent="0.25">
      <c r="B1045" t="s">
        <v>71</v>
      </c>
      <c r="C1045" t="s">
        <v>1871</v>
      </c>
      <c r="D1045" t="s">
        <v>1872</v>
      </c>
      <c r="E1045" t="s">
        <v>400</v>
      </c>
      <c r="F1045" t="s">
        <v>428</v>
      </c>
      <c r="G1045" t="s">
        <v>429</v>
      </c>
      <c r="H1045" t="str">
        <f>IF(G1045="Local Date and Hour","Start Time of Interval",IF(OR(G1045="Additional Info",G1045="ID"),"Attribute", IF(G1045="Constant","Constant",IF(OR(G1045="Counter",G1045="Incremental/Decremental"),"Counter",""))))</f>
        <v>Counter</v>
      </c>
      <c r="I1045" t="str">
        <f>VLOOKUP(B1045,'3. Data Sources'!$B$4:$E$5002,4,0)</f>
        <v>Y</v>
      </c>
      <c r="J1045" t="str">
        <f>IF(OR(G1045="Not Map",G1045="Sequential"),"N",IF(TRIM(G1045)&lt;&gt;"","Y",""))</f>
        <v>Y</v>
      </c>
      <c r="K1045" t="str">
        <f>IF(G1045="Constant","N",IF(J1045="Y","Y",""))</f>
        <v>Y</v>
      </c>
    </row>
    <row r="1046" spans="2:11" hidden="1" x14ac:dyDescent="0.25">
      <c r="B1046" t="s">
        <v>71</v>
      </c>
      <c r="C1046" t="s">
        <v>1873</v>
      </c>
      <c r="D1046" t="s">
        <v>1874</v>
      </c>
      <c r="E1046" t="s">
        <v>400</v>
      </c>
      <c r="F1046" t="s">
        <v>428</v>
      </c>
      <c r="G1046" t="s">
        <v>429</v>
      </c>
      <c r="H1046" t="str">
        <f>IF(G1046="Local Date and Hour","Start Time of Interval",IF(OR(G1046="Additional Info",G1046="ID"),"Attribute", IF(G1046="Constant","Constant",IF(OR(G1046="Counter",G1046="Incremental/Decremental"),"Counter",""))))</f>
        <v>Counter</v>
      </c>
      <c r="I1046" t="str">
        <f>VLOOKUP(B1046,'3. Data Sources'!$B$4:$E$5002,4,0)</f>
        <v>Y</v>
      </c>
      <c r="J1046" t="str">
        <f>IF(OR(G1046="Not Map",G1046="Sequential"),"N",IF(TRIM(G1046)&lt;&gt;"","Y",""))</f>
        <v>Y</v>
      </c>
      <c r="K1046" t="str">
        <f>IF(G1046="Constant","N",IF(J1046="Y","Y",""))</f>
        <v>Y</v>
      </c>
    </row>
    <row r="1047" spans="2:11" hidden="1" x14ac:dyDescent="0.25">
      <c r="B1047" t="s">
        <v>71</v>
      </c>
      <c r="C1047" t="s">
        <v>1875</v>
      </c>
      <c r="D1047" t="s">
        <v>1876</v>
      </c>
      <c r="E1047" t="s">
        <v>400</v>
      </c>
      <c r="F1047" t="s">
        <v>428</v>
      </c>
      <c r="G1047" t="s">
        <v>429</v>
      </c>
      <c r="H1047" t="str">
        <f>IF(G1047="Local Date and Hour","Start Time of Interval",IF(OR(G1047="Additional Info",G1047="ID"),"Attribute", IF(G1047="Constant","Constant",IF(OR(G1047="Counter",G1047="Incremental/Decremental"),"Counter",""))))</f>
        <v>Counter</v>
      </c>
      <c r="I1047" t="str">
        <f>VLOOKUP(B1047,'3. Data Sources'!$B$4:$E$5002,4,0)</f>
        <v>Y</v>
      </c>
      <c r="J1047" t="str">
        <f>IF(OR(G1047="Not Map",G1047="Sequential"),"N",IF(TRIM(G1047)&lt;&gt;"","Y",""))</f>
        <v>Y</v>
      </c>
      <c r="K1047" t="str">
        <f>IF(G1047="Constant","N",IF(J1047="Y","Y",""))</f>
        <v>Y</v>
      </c>
    </row>
    <row r="1048" spans="2:11" hidden="1" x14ac:dyDescent="0.25">
      <c r="B1048" t="s">
        <v>71</v>
      </c>
      <c r="C1048" t="s">
        <v>1877</v>
      </c>
      <c r="D1048" t="s">
        <v>1878</v>
      </c>
      <c r="E1048" t="s">
        <v>400</v>
      </c>
      <c r="F1048" t="s">
        <v>428</v>
      </c>
      <c r="G1048" t="s">
        <v>429</v>
      </c>
      <c r="H1048" t="str">
        <f>IF(G1048="Local Date and Hour","Start Time of Interval",IF(OR(G1048="Additional Info",G1048="ID"),"Attribute", IF(G1048="Constant","Constant",IF(OR(G1048="Counter",G1048="Incremental/Decremental"),"Counter",""))))</f>
        <v>Counter</v>
      </c>
      <c r="I1048" t="str">
        <f>VLOOKUP(B1048,'3. Data Sources'!$B$4:$E$5002,4,0)</f>
        <v>Y</v>
      </c>
      <c r="J1048" t="str">
        <f>IF(OR(G1048="Not Map",G1048="Sequential"),"N",IF(TRIM(G1048)&lt;&gt;"","Y",""))</f>
        <v>Y</v>
      </c>
      <c r="K1048" t="str">
        <f>IF(G1048="Constant","N",IF(J1048="Y","Y",""))</f>
        <v>Y</v>
      </c>
    </row>
    <row r="1049" spans="2:11" hidden="1" x14ac:dyDescent="0.25">
      <c r="B1049" t="s">
        <v>71</v>
      </c>
      <c r="C1049" t="s">
        <v>1879</v>
      </c>
      <c r="D1049" t="s">
        <v>1880</v>
      </c>
      <c r="E1049" t="s">
        <v>400</v>
      </c>
      <c r="F1049" t="s">
        <v>428</v>
      </c>
      <c r="G1049" t="s">
        <v>429</v>
      </c>
      <c r="H1049" t="str">
        <f>IF(G1049="Local Date and Hour","Start Time of Interval",IF(OR(G1049="Additional Info",G1049="ID"),"Attribute", IF(G1049="Constant","Constant",IF(OR(G1049="Counter",G1049="Incremental/Decremental"),"Counter",""))))</f>
        <v>Counter</v>
      </c>
      <c r="I1049" t="str">
        <f>VLOOKUP(B1049,'3. Data Sources'!$B$4:$E$5002,4,0)</f>
        <v>Y</v>
      </c>
      <c r="J1049" t="str">
        <f>IF(OR(G1049="Not Map",G1049="Sequential"),"N",IF(TRIM(G1049)&lt;&gt;"","Y",""))</f>
        <v>Y</v>
      </c>
      <c r="K1049" t="str">
        <f>IF(G1049="Constant","N",IF(J1049="Y","Y",""))</f>
        <v>Y</v>
      </c>
    </row>
    <row r="1050" spans="2:11" hidden="1" x14ac:dyDescent="0.25">
      <c r="B1050" t="s">
        <v>71</v>
      </c>
      <c r="C1050" t="s">
        <v>1881</v>
      </c>
      <c r="D1050" t="s">
        <v>1882</v>
      </c>
      <c r="E1050" t="s">
        <v>400</v>
      </c>
      <c r="F1050" t="s">
        <v>428</v>
      </c>
      <c r="G1050" t="s">
        <v>429</v>
      </c>
      <c r="H1050" t="str">
        <f>IF(G1050="Local Date and Hour","Start Time of Interval",IF(OR(G1050="Additional Info",G1050="ID"),"Attribute", IF(G1050="Constant","Constant",IF(OR(G1050="Counter",G1050="Incremental/Decremental"),"Counter",""))))</f>
        <v>Counter</v>
      </c>
      <c r="I1050" t="str">
        <f>VLOOKUP(B1050,'3. Data Sources'!$B$4:$E$5002,4,0)</f>
        <v>Y</v>
      </c>
      <c r="J1050" t="str">
        <f>IF(OR(G1050="Not Map",G1050="Sequential"),"N",IF(TRIM(G1050)&lt;&gt;"","Y",""))</f>
        <v>Y</v>
      </c>
      <c r="K1050" t="str">
        <f>IF(G1050="Constant","N",IF(J1050="Y","Y",""))</f>
        <v>Y</v>
      </c>
    </row>
    <row r="1051" spans="2:11" hidden="1" x14ac:dyDescent="0.25">
      <c r="B1051" t="s">
        <v>71</v>
      </c>
      <c r="C1051" t="s">
        <v>1883</v>
      </c>
      <c r="D1051" t="s">
        <v>1884</v>
      </c>
      <c r="E1051" t="s">
        <v>400</v>
      </c>
      <c r="F1051" t="s">
        <v>428</v>
      </c>
      <c r="G1051" t="s">
        <v>429</v>
      </c>
      <c r="H1051" t="str">
        <f>IF(G1051="Local Date and Hour","Start Time of Interval",IF(OR(G1051="Additional Info",G1051="ID"),"Attribute", IF(G1051="Constant","Constant",IF(OR(G1051="Counter",G1051="Incremental/Decremental"),"Counter",""))))</f>
        <v>Counter</v>
      </c>
      <c r="I1051" t="str">
        <f>VLOOKUP(B1051,'3. Data Sources'!$B$4:$E$5002,4,0)</f>
        <v>Y</v>
      </c>
      <c r="J1051" t="str">
        <f>IF(OR(G1051="Not Map",G1051="Sequential"),"N",IF(TRIM(G1051)&lt;&gt;"","Y",""))</f>
        <v>Y</v>
      </c>
      <c r="K1051" t="str">
        <f>IF(G1051="Constant","N",IF(J1051="Y","Y",""))</f>
        <v>Y</v>
      </c>
    </row>
    <row r="1052" spans="2:11" hidden="1" x14ac:dyDescent="0.25">
      <c r="B1052" t="s">
        <v>71</v>
      </c>
      <c r="C1052" t="s">
        <v>1885</v>
      </c>
      <c r="D1052" t="s">
        <v>1886</v>
      </c>
      <c r="E1052" t="s">
        <v>400</v>
      </c>
      <c r="F1052" t="s">
        <v>428</v>
      </c>
      <c r="G1052" t="s">
        <v>429</v>
      </c>
      <c r="H1052" t="str">
        <f>IF(G1052="Local Date and Hour","Start Time of Interval",IF(OR(G1052="Additional Info",G1052="ID"),"Attribute", IF(G1052="Constant","Constant",IF(OR(G1052="Counter",G1052="Incremental/Decremental"),"Counter",""))))</f>
        <v>Counter</v>
      </c>
      <c r="I1052" t="str">
        <f>VLOOKUP(B1052,'3. Data Sources'!$B$4:$E$5002,4,0)</f>
        <v>Y</v>
      </c>
      <c r="J1052" t="str">
        <f>IF(OR(G1052="Not Map",G1052="Sequential"),"N",IF(TRIM(G1052)&lt;&gt;"","Y",""))</f>
        <v>Y</v>
      </c>
      <c r="K1052" t="str">
        <f>IF(G1052="Constant","N",IF(J1052="Y","Y",""))</f>
        <v>Y</v>
      </c>
    </row>
    <row r="1053" spans="2:11" hidden="1" x14ac:dyDescent="0.25">
      <c r="B1053" t="s">
        <v>71</v>
      </c>
      <c r="C1053" t="s">
        <v>1887</v>
      </c>
      <c r="D1053" t="s">
        <v>1888</v>
      </c>
      <c r="E1053" t="s">
        <v>400</v>
      </c>
      <c r="F1053" t="s">
        <v>428</v>
      </c>
      <c r="G1053" t="s">
        <v>429</v>
      </c>
      <c r="H1053" t="str">
        <f>IF(G1053="Local Date and Hour","Start Time of Interval",IF(OR(G1053="Additional Info",G1053="ID"),"Attribute", IF(G1053="Constant","Constant",IF(OR(G1053="Counter",G1053="Incremental/Decremental"),"Counter",""))))</f>
        <v>Counter</v>
      </c>
      <c r="I1053" t="str">
        <f>VLOOKUP(B1053,'3. Data Sources'!$B$4:$E$5002,4,0)</f>
        <v>Y</v>
      </c>
      <c r="J1053" t="str">
        <f>IF(OR(G1053="Not Map",G1053="Sequential"),"N",IF(TRIM(G1053)&lt;&gt;"","Y",""))</f>
        <v>Y</v>
      </c>
      <c r="K1053" t="str">
        <f>IF(G1053="Constant","N",IF(J1053="Y","Y",""))</f>
        <v>Y</v>
      </c>
    </row>
    <row r="1054" spans="2:11" hidden="1" x14ac:dyDescent="0.25">
      <c r="B1054" t="s">
        <v>71</v>
      </c>
      <c r="C1054" t="s">
        <v>1889</v>
      </c>
      <c r="D1054" t="s">
        <v>1890</v>
      </c>
      <c r="E1054" t="s">
        <v>400</v>
      </c>
      <c r="F1054" t="s">
        <v>428</v>
      </c>
      <c r="G1054" t="s">
        <v>429</v>
      </c>
      <c r="H1054" t="str">
        <f>IF(G1054="Local Date and Hour","Start Time of Interval",IF(OR(G1054="Additional Info",G1054="ID"),"Attribute", IF(G1054="Constant","Constant",IF(OR(G1054="Counter",G1054="Incremental/Decremental"),"Counter",""))))</f>
        <v>Counter</v>
      </c>
      <c r="I1054" t="str">
        <f>VLOOKUP(B1054,'3. Data Sources'!$B$4:$E$5002,4,0)</f>
        <v>Y</v>
      </c>
      <c r="J1054" t="str">
        <f>IF(OR(G1054="Not Map",G1054="Sequential"),"N",IF(TRIM(G1054)&lt;&gt;"","Y",""))</f>
        <v>Y</v>
      </c>
      <c r="K1054" t="str">
        <f>IF(G1054="Constant","N",IF(J1054="Y","Y",""))</f>
        <v>Y</v>
      </c>
    </row>
    <row r="1055" spans="2:11" hidden="1" x14ac:dyDescent="0.25">
      <c r="B1055" t="s">
        <v>71</v>
      </c>
      <c r="C1055" t="s">
        <v>1891</v>
      </c>
      <c r="D1055" t="s">
        <v>1892</v>
      </c>
      <c r="E1055" t="s">
        <v>400</v>
      </c>
      <c r="F1055" t="s">
        <v>428</v>
      </c>
      <c r="G1055" t="s">
        <v>429</v>
      </c>
      <c r="H1055" t="str">
        <f>IF(G1055="Local Date and Hour","Start Time of Interval",IF(OR(G1055="Additional Info",G1055="ID"),"Attribute", IF(G1055="Constant","Constant",IF(OR(G1055="Counter",G1055="Incremental/Decremental"),"Counter",""))))</f>
        <v>Counter</v>
      </c>
      <c r="I1055" t="str">
        <f>VLOOKUP(B1055,'3. Data Sources'!$B$4:$E$5002,4,0)</f>
        <v>Y</v>
      </c>
      <c r="J1055" t="str">
        <f>IF(OR(G1055="Not Map",G1055="Sequential"),"N",IF(TRIM(G1055)&lt;&gt;"","Y",""))</f>
        <v>Y</v>
      </c>
      <c r="K1055" t="str">
        <f>IF(G1055="Constant","N",IF(J1055="Y","Y",""))</f>
        <v>Y</v>
      </c>
    </row>
    <row r="1056" spans="2:11" hidden="1" x14ac:dyDescent="0.25">
      <c r="B1056" t="s">
        <v>71</v>
      </c>
      <c r="C1056" t="s">
        <v>1893</v>
      </c>
      <c r="D1056" t="s">
        <v>1894</v>
      </c>
      <c r="E1056" t="s">
        <v>400</v>
      </c>
      <c r="F1056" t="s">
        <v>428</v>
      </c>
      <c r="G1056" t="s">
        <v>429</v>
      </c>
      <c r="H1056" t="str">
        <f>IF(G1056="Local Date and Hour","Start Time of Interval",IF(OR(G1056="Additional Info",G1056="ID"),"Attribute", IF(G1056="Constant","Constant",IF(OR(G1056="Counter",G1056="Incremental/Decremental"),"Counter",""))))</f>
        <v>Counter</v>
      </c>
      <c r="I1056" t="str">
        <f>VLOOKUP(B1056,'3. Data Sources'!$B$4:$E$5002,4,0)</f>
        <v>Y</v>
      </c>
      <c r="J1056" t="str">
        <f>IF(OR(G1056="Not Map",G1056="Sequential"),"N",IF(TRIM(G1056)&lt;&gt;"","Y",""))</f>
        <v>Y</v>
      </c>
      <c r="K1056" t="str">
        <f>IF(G1056="Constant","N",IF(J1056="Y","Y",""))</f>
        <v>Y</v>
      </c>
    </row>
    <row r="1057" spans="2:13" hidden="1" x14ac:dyDescent="0.25">
      <c r="B1057" t="s">
        <v>71</v>
      </c>
      <c r="C1057" t="s">
        <v>1895</v>
      </c>
      <c r="D1057" t="s">
        <v>1896</v>
      </c>
      <c r="E1057" t="s">
        <v>400</v>
      </c>
      <c r="F1057" t="s">
        <v>428</v>
      </c>
      <c r="G1057" t="s">
        <v>429</v>
      </c>
      <c r="H1057" t="str">
        <f>IF(G1057="Local Date and Hour","Start Time of Interval",IF(OR(G1057="Additional Info",G1057="ID"),"Attribute", IF(G1057="Constant","Constant",IF(OR(G1057="Counter",G1057="Incremental/Decremental"),"Counter",""))))</f>
        <v>Counter</v>
      </c>
      <c r="I1057" t="str">
        <f>VLOOKUP(B1057,'3. Data Sources'!$B$4:$E$5002,4,0)</f>
        <v>Y</v>
      </c>
      <c r="J1057" t="str">
        <f>IF(OR(G1057="Not Map",G1057="Sequential"),"N",IF(TRIM(G1057)&lt;&gt;"","Y",""))</f>
        <v>Y</v>
      </c>
      <c r="K1057" t="str">
        <f>IF(G1057="Constant","N",IF(J1057="Y","Y",""))</f>
        <v>Y</v>
      </c>
    </row>
    <row r="1058" spans="2:13" hidden="1" x14ac:dyDescent="0.25">
      <c r="B1058" t="s">
        <v>71</v>
      </c>
      <c r="C1058" t="s">
        <v>1897</v>
      </c>
      <c r="D1058" t="s">
        <v>1898</v>
      </c>
      <c r="E1058" t="s">
        <v>400</v>
      </c>
      <c r="F1058" t="s">
        <v>428</v>
      </c>
      <c r="G1058" t="s">
        <v>429</v>
      </c>
      <c r="H1058" t="str">
        <f>IF(G1058="Local Date and Hour","Start Time of Interval",IF(OR(G1058="Additional Info",G1058="ID"),"Attribute", IF(G1058="Constant","Constant",IF(OR(G1058="Counter",G1058="Incremental/Decremental"),"Counter",""))))</f>
        <v>Counter</v>
      </c>
      <c r="I1058" t="str">
        <f>VLOOKUP(B1058,'3. Data Sources'!$B$4:$E$5002,4,0)</f>
        <v>Y</v>
      </c>
      <c r="J1058" t="str">
        <f>IF(OR(G1058="Not Map",G1058="Sequential"),"N",IF(TRIM(G1058)&lt;&gt;"","Y",""))</f>
        <v>Y</v>
      </c>
      <c r="K1058" t="str">
        <f>IF(G1058="Constant","N",IF(J1058="Y","Y",""))</f>
        <v>Y</v>
      </c>
    </row>
    <row r="1059" spans="2:13" hidden="1" x14ac:dyDescent="0.25">
      <c r="B1059" t="s">
        <v>71</v>
      </c>
      <c r="C1059" t="s">
        <v>1899</v>
      </c>
      <c r="D1059" t="s">
        <v>1900</v>
      </c>
      <c r="E1059" t="s">
        <v>400</v>
      </c>
      <c r="F1059" t="s">
        <v>428</v>
      </c>
      <c r="G1059" t="s">
        <v>429</v>
      </c>
      <c r="H1059" t="str">
        <f>IF(G1059="Local Date and Hour","Start Time of Interval",IF(OR(G1059="Additional Info",G1059="ID"),"Attribute", IF(G1059="Constant","Constant",IF(OR(G1059="Counter",G1059="Incremental/Decremental"),"Counter",""))))</f>
        <v>Counter</v>
      </c>
      <c r="I1059" t="str">
        <f>VLOOKUP(B1059,'3. Data Sources'!$B$4:$E$5002,4,0)</f>
        <v>Y</v>
      </c>
      <c r="J1059" t="str">
        <f>IF(OR(G1059="Not Map",G1059="Sequential"),"N",IF(TRIM(G1059)&lt;&gt;"","Y",""))</f>
        <v>Y</v>
      </c>
      <c r="K1059" t="str">
        <f>IF(G1059="Constant","N",IF(J1059="Y","Y",""))</f>
        <v>Y</v>
      </c>
    </row>
    <row r="1060" spans="2:13" hidden="1" x14ac:dyDescent="0.25">
      <c r="B1060" t="s">
        <v>71</v>
      </c>
      <c r="C1060" t="s">
        <v>1901</v>
      </c>
      <c r="D1060" t="s">
        <v>1902</v>
      </c>
      <c r="E1060" t="s">
        <v>400</v>
      </c>
      <c r="F1060" t="s">
        <v>428</v>
      </c>
      <c r="G1060" t="s">
        <v>429</v>
      </c>
      <c r="H1060" t="str">
        <f>IF(G1060="Local Date and Hour","Start Time of Interval",IF(OR(G1060="Additional Info",G1060="ID"),"Attribute", IF(G1060="Constant","Constant",IF(OR(G1060="Counter",G1060="Incremental/Decremental"),"Counter",""))))</f>
        <v>Counter</v>
      </c>
      <c r="I1060" t="str">
        <f>VLOOKUP(B1060,'3. Data Sources'!$B$4:$E$5002,4,0)</f>
        <v>Y</v>
      </c>
      <c r="J1060" t="str">
        <f>IF(OR(G1060="Not Map",G1060="Sequential"),"N",IF(TRIM(G1060)&lt;&gt;"","Y",""))</f>
        <v>Y</v>
      </c>
      <c r="K1060" t="str">
        <f>IF(G1060="Constant","N",IF(J1060="Y","Y",""))</f>
        <v>Y</v>
      </c>
    </row>
    <row r="1061" spans="2:13" hidden="1" x14ac:dyDescent="0.25">
      <c r="B1061" t="s">
        <v>71</v>
      </c>
      <c r="C1061" t="s">
        <v>250</v>
      </c>
      <c r="D1061" t="s">
        <v>435</v>
      </c>
      <c r="E1061" t="s">
        <v>400</v>
      </c>
      <c r="F1061" t="s">
        <v>428</v>
      </c>
      <c r="G1061" t="s">
        <v>429</v>
      </c>
      <c r="H1061" t="str">
        <f>IF(G1061="Local Date and Hour","Start Time of Interval",IF(OR(G1061="Additional Info",G1061="ID"),"Attribute", IF(G1061="Constant","Constant",IF(OR(G1061="Counter",G1061="Incremental/Decremental"),"Counter",""))))</f>
        <v>Counter</v>
      </c>
      <c r="I1061" t="str">
        <f>VLOOKUP(B1061,'3. Data Sources'!$B$4:$E$5002,4,0)</f>
        <v>Y</v>
      </c>
      <c r="J1061" t="str">
        <f>IF(OR(G1061="Not Map",G1061="Sequential"),"N",IF(TRIM(G1061)&lt;&gt;"","Y",""))</f>
        <v>Y</v>
      </c>
      <c r="K1061" t="str">
        <f>IF(G1061="Constant","N",IF(J1061="Y","Y",""))</f>
        <v>Y</v>
      </c>
      <c r="L1061" t="s">
        <v>251</v>
      </c>
    </row>
    <row r="1062" spans="2:13" hidden="1" x14ac:dyDescent="0.25">
      <c r="B1062" t="s">
        <v>71</v>
      </c>
      <c r="C1062" t="s">
        <v>252</v>
      </c>
      <c r="D1062" t="s">
        <v>252</v>
      </c>
      <c r="E1062" t="s">
        <v>394</v>
      </c>
      <c r="F1062" t="s">
        <v>436</v>
      </c>
      <c r="G1062" t="s">
        <v>417</v>
      </c>
      <c r="H1062" t="s">
        <v>415</v>
      </c>
      <c r="I1062" t="str">
        <f>VLOOKUP(B1062,'3. Data Sources'!$B$4:$E$5002,4,0)</f>
        <v>Y</v>
      </c>
      <c r="J1062" t="str">
        <f>IF(OR(G1062="Not Map",G1062="Sequential"),"N",IF(TRIM(G1062)&lt;&gt;"","Y",""))</f>
        <v>N</v>
      </c>
      <c r="K1062" t="str">
        <f>IF(G1062="Constant","N",IF(J1062="Y","Y",""))</f>
        <v/>
      </c>
      <c r="L1062" t="s">
        <v>253</v>
      </c>
    </row>
    <row r="1063" spans="2:13" hidden="1" x14ac:dyDescent="0.25">
      <c r="B1063" t="s">
        <v>71</v>
      </c>
      <c r="C1063" t="s">
        <v>254</v>
      </c>
      <c r="D1063" t="s">
        <v>254</v>
      </c>
      <c r="E1063" t="s">
        <v>418</v>
      </c>
      <c r="F1063" t="s">
        <v>436</v>
      </c>
      <c r="G1063" t="s">
        <v>419</v>
      </c>
      <c r="H1063" t="str">
        <f>IF(G1063="Local Date and Hour","Start Time of Interval",IF(OR(G1063="Additional Info",G1063="ID"),"Attribute", IF(G1063="Constant","Constant",IF(OR(G1063="Counter",G1063="Incremental/Decremental"),"Counter",""))))</f>
        <v>Start Time of Interval</v>
      </c>
      <c r="I1063" t="str">
        <f>VLOOKUP(B1063,'3. Data Sources'!$B$4:$E$5002,4,0)</f>
        <v>Y</v>
      </c>
      <c r="J1063" t="str">
        <f>IF(OR(G1063="Not Map",G1063="Sequential"),"N",IF(TRIM(G1063)&lt;&gt;"","Y",""))</f>
        <v>Y</v>
      </c>
      <c r="K1063" t="str">
        <f>IF(G1063="Constant","N",IF(J1063="Y","Y",""))</f>
        <v>Y</v>
      </c>
      <c r="L1063" t="s">
        <v>255</v>
      </c>
    </row>
    <row r="1064" spans="2:13" hidden="1" x14ac:dyDescent="0.25">
      <c r="B1064" t="s">
        <v>73</v>
      </c>
      <c r="C1064" t="s">
        <v>227</v>
      </c>
      <c r="D1064" t="s">
        <v>227</v>
      </c>
      <c r="E1064" t="s">
        <v>402</v>
      </c>
      <c r="F1064" t="s">
        <v>395</v>
      </c>
      <c r="G1064" t="s">
        <v>274</v>
      </c>
      <c r="H1064" t="str">
        <f>IF(G1064="Local Date and Hour","Start Time of Interval",IF(OR(G1064="Additional Info",G1064="ID"),"Attribute", IF(G1064="Constant","Constant",IF(OR(G1064="Counter",G1064="Incremental/Decremental"),"Counter",""))))</f>
        <v>Constant</v>
      </c>
      <c r="I1064" t="str">
        <f>VLOOKUP(B1064,'3. Data Sources'!$B$4:$E$5002,4,0)</f>
        <v>Y</v>
      </c>
      <c r="J1064" t="str">
        <f>IF(OR(G1064="Not Map",G1064="Sequential"),"N",IF(TRIM(G1064)&lt;&gt;"","Y",""))</f>
        <v>Y</v>
      </c>
      <c r="K1064" t="str">
        <f>IF(G1064="Constant","N",IF(J1064="Y","Y",""))</f>
        <v>N</v>
      </c>
      <c r="M1064" t="s">
        <v>425</v>
      </c>
    </row>
    <row r="1065" spans="2:13" hidden="1" x14ac:dyDescent="0.25">
      <c r="B1065" t="s">
        <v>73</v>
      </c>
      <c r="C1065" t="s">
        <v>228</v>
      </c>
      <c r="D1065" t="s">
        <v>228</v>
      </c>
      <c r="E1065" t="s">
        <v>402</v>
      </c>
      <c r="F1065" t="s">
        <v>395</v>
      </c>
      <c r="G1065" t="s">
        <v>274</v>
      </c>
      <c r="H1065" t="str">
        <f>IF(G1065="Local Date and Hour","Start Time of Interval",IF(OR(G1065="Additional Info",G1065="ID"),"Attribute", IF(G1065="Constant","Constant",IF(OR(G1065="Counter",G1065="Incremental/Decremental"),"Counter",""))))</f>
        <v>Constant</v>
      </c>
      <c r="I1065" t="str">
        <f>VLOOKUP(B1065,'3. Data Sources'!$B$4:$E$5002,4,0)</f>
        <v>Y</v>
      </c>
      <c r="J1065" t="str">
        <f>IF(OR(G1065="Not Map",G1065="Sequential"),"N",IF(TRIM(G1065)&lt;&gt;"","Y",""))</f>
        <v>Y</v>
      </c>
      <c r="K1065" t="str">
        <f>IF(G1065="Constant","N",IF(J1065="Y","Y",""))</f>
        <v>N</v>
      </c>
      <c r="M1065" t="s">
        <v>12038</v>
      </c>
    </row>
    <row r="1066" spans="2:13" hidden="1" x14ac:dyDescent="0.25">
      <c r="B1066" t="s">
        <v>73</v>
      </c>
      <c r="C1066" t="s">
        <v>667</v>
      </c>
      <c r="D1066" t="s">
        <v>668</v>
      </c>
      <c r="E1066" t="s">
        <v>420</v>
      </c>
      <c r="F1066" t="s">
        <v>396</v>
      </c>
      <c r="G1066" t="s">
        <v>417</v>
      </c>
      <c r="H1066" t="str">
        <f>IF(G1066="Local Date and Hour","Start Time of Interval",IF(OR(G1066="Additional Info",G1066="ID"),"Attribute", IF(G1066="Constant","Constant",IF(OR(G1066="Counter",G1066="Incremental/Decremental"),"Counter",""))))</f>
        <v/>
      </c>
      <c r="I1066" t="str">
        <f>VLOOKUP(B1066,'3. Data Sources'!$B$4:$E$5002,4,0)</f>
        <v>Y</v>
      </c>
      <c r="J1066" t="str">
        <f>IF(OR(G1066="Not Map",G1066="Sequential"),"N",IF(TRIM(G1066)&lt;&gt;"","Y",""))</f>
        <v>N</v>
      </c>
      <c r="K1066" t="str">
        <f>IF(G1066="Constant","N",IF(J1066="Y","Y",""))</f>
        <v/>
      </c>
      <c r="L1066" t="s">
        <v>667</v>
      </c>
    </row>
    <row r="1067" spans="2:13" hidden="1" x14ac:dyDescent="0.25">
      <c r="B1067" t="s">
        <v>73</v>
      </c>
      <c r="C1067" t="s">
        <v>233</v>
      </c>
      <c r="D1067" t="s">
        <v>233</v>
      </c>
      <c r="E1067" t="s">
        <v>394</v>
      </c>
      <c r="F1067" t="s">
        <v>396</v>
      </c>
      <c r="G1067" t="s">
        <v>417</v>
      </c>
      <c r="H1067" t="str">
        <f>IF(G1067="Local Date and Hour","Start Time of Interval",IF(OR(G1067="Additional Info",G1067="ID"),"Attribute", IF(G1067="Constant","Constant",IF(OR(G1067="Counter",G1067="Incremental/Decremental"),"Counter",""))))</f>
        <v/>
      </c>
      <c r="I1067" t="str">
        <f>VLOOKUP(B1067,'3. Data Sources'!$B$4:$E$5002,4,0)</f>
        <v>Y</v>
      </c>
      <c r="J1067" t="str">
        <f>IF(OR(G1067="Not Map",G1067="Sequential"),"N",IF(TRIM(G1067)&lt;&gt;"","Y",""))</f>
        <v>N</v>
      </c>
      <c r="K1067" t="str">
        <f>IF(G1067="Constant","N",IF(J1067="Y","Y",""))</f>
        <v/>
      </c>
      <c r="L1067" t="s">
        <v>234</v>
      </c>
    </row>
    <row r="1068" spans="2:13" hidden="1" x14ac:dyDescent="0.25">
      <c r="B1068" t="s">
        <v>73</v>
      </c>
      <c r="C1068" t="s">
        <v>235</v>
      </c>
      <c r="D1068" t="s">
        <v>235</v>
      </c>
      <c r="E1068" t="s">
        <v>418</v>
      </c>
      <c r="F1068" t="s">
        <v>396</v>
      </c>
      <c r="G1068" t="s">
        <v>417</v>
      </c>
      <c r="H1068" t="s">
        <v>415</v>
      </c>
      <c r="I1068" t="str">
        <f>VLOOKUP(B1068,'3. Data Sources'!$B$4:$E$5002,4,0)</f>
        <v>Y</v>
      </c>
      <c r="J1068" t="str">
        <f>IF(OR(G1068="Not Map",G1068="Sequential"),"N",IF(TRIM(G1068)&lt;&gt;"","Y",""))</f>
        <v>N</v>
      </c>
      <c r="K1068" t="str">
        <f>IF(G1068="Constant","N",IF(J1068="Y","Y",""))</f>
        <v/>
      </c>
      <c r="L1068" t="s">
        <v>236</v>
      </c>
    </row>
    <row r="1069" spans="2:13" hidden="1" x14ac:dyDescent="0.25">
      <c r="B1069" t="s">
        <v>73</v>
      </c>
      <c r="C1069" t="s">
        <v>669</v>
      </c>
      <c r="D1069" t="s">
        <v>670</v>
      </c>
      <c r="E1069" t="s">
        <v>420</v>
      </c>
      <c r="F1069" t="s">
        <v>396</v>
      </c>
      <c r="G1069" t="s">
        <v>417</v>
      </c>
      <c r="H1069" t="str">
        <f>IF(G1069="Local Date and Hour","Start Time of Interval",IF(OR(G1069="Additional Info",G1069="ID"),"Attribute", IF(G1069="Constant","Constant",IF(OR(G1069="Counter",G1069="Incremental/Decremental"),"Counter",""))))</f>
        <v/>
      </c>
      <c r="I1069" t="str">
        <f>VLOOKUP(B1069,'3. Data Sources'!$B$4:$E$5002,4,0)</f>
        <v>Y</v>
      </c>
      <c r="J1069" t="str">
        <f>IF(OR(G1069="Not Map",G1069="Sequential"),"N",IF(TRIM(G1069)&lt;&gt;"","Y",""))</f>
        <v>N</v>
      </c>
      <c r="K1069" t="str">
        <f>IF(G1069="Constant","N",IF(J1069="Y","Y",""))</f>
        <v/>
      </c>
      <c r="L1069" t="s">
        <v>669</v>
      </c>
    </row>
    <row r="1070" spans="2:13" hidden="1" x14ac:dyDescent="0.25">
      <c r="B1070" t="s">
        <v>73</v>
      </c>
      <c r="C1070" t="s">
        <v>671</v>
      </c>
      <c r="D1070" t="s">
        <v>672</v>
      </c>
      <c r="E1070" t="s">
        <v>420</v>
      </c>
      <c r="F1070" t="s">
        <v>396</v>
      </c>
      <c r="G1070" t="s">
        <v>417</v>
      </c>
      <c r="H1070" t="str">
        <f>IF(G1070="Local Date and Hour","Start Time of Interval",IF(OR(G1070="Additional Info",G1070="ID"),"Attribute", IF(G1070="Constant","Constant",IF(OR(G1070="Counter",G1070="Incremental/Decremental"),"Counter",""))))</f>
        <v/>
      </c>
      <c r="I1070" t="str">
        <f>VLOOKUP(B1070,'3. Data Sources'!$B$4:$E$5002,4,0)</f>
        <v>Y</v>
      </c>
      <c r="J1070" t="str">
        <f>IF(OR(G1070="Not Map",G1070="Sequential"),"N",IF(TRIM(G1070)&lt;&gt;"","Y",""))</f>
        <v>N</v>
      </c>
      <c r="K1070" t="str">
        <f>IF(G1070="Constant","N",IF(J1070="Y","Y",""))</f>
        <v/>
      </c>
      <c r="L1070" t="s">
        <v>671</v>
      </c>
    </row>
    <row r="1071" spans="2:13" hidden="1" x14ac:dyDescent="0.25">
      <c r="B1071" t="s">
        <v>73</v>
      </c>
      <c r="C1071" t="s">
        <v>971</v>
      </c>
      <c r="D1071" t="s">
        <v>972</v>
      </c>
      <c r="E1071" t="s">
        <v>420</v>
      </c>
      <c r="F1071" t="s">
        <v>396</v>
      </c>
      <c r="G1071" t="s">
        <v>417</v>
      </c>
      <c r="H1071" t="str">
        <f>IF(G1071="Local Date and Hour","Start Time of Interval",IF(OR(G1071="Additional Info",G1071="ID"),"Attribute", IF(G1071="Constant","Constant",IF(OR(G1071="Counter",G1071="Incremental/Decremental"),"Counter",""))))</f>
        <v/>
      </c>
      <c r="I1071" t="str">
        <f>VLOOKUP(B1071,'3. Data Sources'!$B$4:$E$5002,4,0)</f>
        <v>Y</v>
      </c>
      <c r="J1071" t="str">
        <f>IF(OR(G1071="Not Map",G1071="Sequential"),"N",IF(TRIM(G1071)&lt;&gt;"","Y",""))</f>
        <v>N</v>
      </c>
      <c r="K1071" t="str">
        <f>IF(G1071="Constant","N",IF(J1071="Y","Y",""))</f>
        <v/>
      </c>
      <c r="L1071" t="s">
        <v>971</v>
      </c>
    </row>
    <row r="1072" spans="2:13" hidden="1" x14ac:dyDescent="0.25">
      <c r="B1072" t="s">
        <v>73</v>
      </c>
      <c r="C1072" t="s">
        <v>973</v>
      </c>
      <c r="D1072" t="s">
        <v>974</v>
      </c>
      <c r="E1072" t="s">
        <v>420</v>
      </c>
      <c r="F1072" t="s">
        <v>396</v>
      </c>
      <c r="G1072" t="s">
        <v>396</v>
      </c>
      <c r="H1072" t="str">
        <f>IF(G1072="Local Date and Hour","Start Time of Interval",IF(OR(G1072="Additional Info",G1072="ID"),"Attribute", IF(G1072="Constant","Constant",IF(OR(G1072="Counter",G1072="Incremental/Decremental"),"Counter",""))))</f>
        <v>Attribute</v>
      </c>
      <c r="I1072" t="str">
        <f>VLOOKUP(B1072,'3. Data Sources'!$B$4:$E$5002,4,0)</f>
        <v>Y</v>
      </c>
      <c r="J1072" t="str">
        <f>IF(OR(G1072="Not Map",G1072="Sequential"),"N",IF(TRIM(G1072)&lt;&gt;"","Y",""))</f>
        <v>Y</v>
      </c>
      <c r="K1072" t="str">
        <f>IF(G1072="Constant","N",IF(J1072="Y","Y",""))</f>
        <v>Y</v>
      </c>
      <c r="L1072" t="s">
        <v>973</v>
      </c>
    </row>
    <row r="1073" spans="2:12" hidden="1" x14ac:dyDescent="0.25">
      <c r="B1073" t="s">
        <v>73</v>
      </c>
      <c r="C1073" t="s">
        <v>11883</v>
      </c>
      <c r="D1073" t="s">
        <v>11883</v>
      </c>
      <c r="E1073" t="s">
        <v>420</v>
      </c>
      <c r="F1073" t="s">
        <v>396</v>
      </c>
      <c r="G1073" t="s">
        <v>396</v>
      </c>
      <c r="H1073" t="str">
        <f>IF(G1073="Local Date and Hour","Start Time of Interval",IF(OR(G1073="Additional Info",G1073="ID"),"Attribute", IF(G1073="Constant","Constant",IF(OR(G1073="Counter",G1073="Incremental/Decremental"),"Counter",""))))</f>
        <v>Attribute</v>
      </c>
      <c r="I1073" t="str">
        <f>VLOOKUP(B1073,'3. Data Sources'!$B$4:$E$5002,4,0)</f>
        <v>Y</v>
      </c>
      <c r="J1073" t="str">
        <f>IF(OR(G1073="Not Map",G1073="Sequential"),"N",IF(TRIM(G1073)&lt;&gt;"","Y",""))</f>
        <v>Y</v>
      </c>
      <c r="K1073" t="str">
        <f>IF(G1073="Constant","N",IF(J1073="Y","Y",""))</f>
        <v>Y</v>
      </c>
      <c r="L1073" t="s">
        <v>666</v>
      </c>
    </row>
    <row r="1074" spans="2:12" hidden="1" x14ac:dyDescent="0.25">
      <c r="B1074" t="s">
        <v>73</v>
      </c>
      <c r="C1074" t="s">
        <v>237</v>
      </c>
      <c r="D1074" t="s">
        <v>426</v>
      </c>
      <c r="E1074" t="s">
        <v>420</v>
      </c>
      <c r="F1074" t="s">
        <v>396</v>
      </c>
      <c r="G1074" t="s">
        <v>417</v>
      </c>
      <c r="H1074" t="str">
        <f>IF(G1074="Local Date and Hour","Start Time of Interval",IF(OR(G1074="Additional Info",G1074="ID"),"Attribute", IF(G1074="Constant","Constant",IF(OR(G1074="Counter",G1074="Incremental/Decremental"),"Counter",""))))</f>
        <v/>
      </c>
      <c r="I1074" t="str">
        <f>VLOOKUP(B1074,'3. Data Sources'!$B$4:$E$5002,4,0)</f>
        <v>Y</v>
      </c>
      <c r="J1074" t="str">
        <f>IF(OR(G1074="Not Map",G1074="Sequential"),"N",IF(TRIM(G1074)&lt;&gt;"","Y",""))</f>
        <v>N</v>
      </c>
      <c r="K1074" t="str">
        <f>IF(G1074="Constant","N",IF(J1074="Y","Y",""))</f>
        <v/>
      </c>
      <c r="L1074" t="s">
        <v>237</v>
      </c>
    </row>
    <row r="1075" spans="2:12" hidden="1" x14ac:dyDescent="0.25">
      <c r="B1075" t="s">
        <v>73</v>
      </c>
      <c r="C1075" t="s">
        <v>242</v>
      </c>
      <c r="D1075" t="s">
        <v>242</v>
      </c>
      <c r="E1075" t="s">
        <v>394</v>
      </c>
      <c r="F1075" t="s">
        <v>396</v>
      </c>
      <c r="G1075" t="s">
        <v>417</v>
      </c>
      <c r="H1075" t="s">
        <v>415</v>
      </c>
      <c r="I1075" t="str">
        <f>VLOOKUP(B1075,'3. Data Sources'!$B$4:$E$5002,4,0)</f>
        <v>Y</v>
      </c>
      <c r="J1075" t="str">
        <f>IF(OR(G1075="Not Map",G1075="Sequential"),"N",IF(TRIM(G1075)&lt;&gt;"","Y",""))</f>
        <v>N</v>
      </c>
      <c r="K1075" t="str">
        <f>IF(G1075="Constant","N",IF(J1075="Y","Y",""))</f>
        <v/>
      </c>
      <c r="L1075" t="s">
        <v>243</v>
      </c>
    </row>
    <row r="1076" spans="2:12" hidden="1" x14ac:dyDescent="0.25">
      <c r="B1076" t="s">
        <v>73</v>
      </c>
      <c r="C1076" t="s">
        <v>1903</v>
      </c>
      <c r="D1076" t="s">
        <v>1904</v>
      </c>
      <c r="E1076" t="s">
        <v>400</v>
      </c>
      <c r="F1076" t="s">
        <v>428</v>
      </c>
      <c r="G1076" t="s">
        <v>429</v>
      </c>
      <c r="H1076" t="str">
        <f>IF(G1076="Local Date and Hour","Start Time of Interval",IF(OR(G1076="Additional Info",G1076="ID"),"Attribute", IF(G1076="Constant","Constant",IF(OR(G1076="Counter",G1076="Incremental/Decremental"),"Counter",""))))</f>
        <v>Counter</v>
      </c>
      <c r="I1076" t="str">
        <f>VLOOKUP(B1076,'3. Data Sources'!$B$4:$E$5002,4,0)</f>
        <v>Y</v>
      </c>
      <c r="J1076" t="str">
        <f>IF(OR(G1076="Not Map",G1076="Sequential"),"N",IF(TRIM(G1076)&lt;&gt;"","Y",""))</f>
        <v>Y</v>
      </c>
      <c r="K1076" t="str">
        <f>IF(G1076="Constant","N",IF(J1076="Y","Y",""))</f>
        <v>Y</v>
      </c>
    </row>
    <row r="1077" spans="2:12" hidden="1" x14ac:dyDescent="0.25">
      <c r="B1077" t="s">
        <v>73</v>
      </c>
      <c r="C1077" t="s">
        <v>1905</v>
      </c>
      <c r="D1077" t="s">
        <v>1906</v>
      </c>
      <c r="E1077" t="s">
        <v>400</v>
      </c>
      <c r="F1077" t="s">
        <v>428</v>
      </c>
      <c r="G1077" t="s">
        <v>429</v>
      </c>
      <c r="H1077" t="str">
        <f>IF(G1077="Local Date and Hour","Start Time of Interval",IF(OR(G1077="Additional Info",G1077="ID"),"Attribute", IF(G1077="Constant","Constant",IF(OR(G1077="Counter",G1077="Incremental/Decremental"),"Counter",""))))</f>
        <v>Counter</v>
      </c>
      <c r="I1077" t="str">
        <f>VLOOKUP(B1077,'3. Data Sources'!$B$4:$E$5002,4,0)</f>
        <v>Y</v>
      </c>
      <c r="J1077" t="str">
        <f>IF(OR(G1077="Not Map",G1077="Sequential"),"N",IF(TRIM(G1077)&lt;&gt;"","Y",""))</f>
        <v>Y</v>
      </c>
      <c r="K1077" t="str">
        <f>IF(G1077="Constant","N",IF(J1077="Y","Y",""))</f>
        <v>Y</v>
      </c>
    </row>
    <row r="1078" spans="2:12" hidden="1" x14ac:dyDescent="0.25">
      <c r="B1078" t="s">
        <v>73</v>
      </c>
      <c r="C1078" t="s">
        <v>1907</v>
      </c>
      <c r="D1078" t="s">
        <v>1908</v>
      </c>
      <c r="E1078" t="s">
        <v>400</v>
      </c>
      <c r="F1078" t="s">
        <v>428</v>
      </c>
      <c r="G1078" t="s">
        <v>429</v>
      </c>
      <c r="H1078" t="str">
        <f>IF(G1078="Local Date and Hour","Start Time of Interval",IF(OR(G1078="Additional Info",G1078="ID"),"Attribute", IF(G1078="Constant","Constant",IF(OR(G1078="Counter",G1078="Incremental/Decremental"),"Counter",""))))</f>
        <v>Counter</v>
      </c>
      <c r="I1078" t="str">
        <f>VLOOKUP(B1078,'3. Data Sources'!$B$4:$E$5002,4,0)</f>
        <v>Y</v>
      </c>
      <c r="J1078" t="str">
        <f>IF(OR(G1078="Not Map",G1078="Sequential"),"N",IF(TRIM(G1078)&lt;&gt;"","Y",""))</f>
        <v>Y</v>
      </c>
      <c r="K1078" t="str">
        <f>IF(G1078="Constant","N",IF(J1078="Y","Y",""))</f>
        <v>Y</v>
      </c>
    </row>
    <row r="1079" spans="2:12" hidden="1" x14ac:dyDescent="0.25">
      <c r="B1079" t="s">
        <v>73</v>
      </c>
      <c r="C1079" t="s">
        <v>1909</v>
      </c>
      <c r="D1079" t="s">
        <v>1910</v>
      </c>
      <c r="E1079" t="s">
        <v>400</v>
      </c>
      <c r="F1079" t="s">
        <v>428</v>
      </c>
      <c r="G1079" t="s">
        <v>429</v>
      </c>
      <c r="H1079" t="str">
        <f>IF(G1079="Local Date and Hour","Start Time of Interval",IF(OR(G1079="Additional Info",G1079="ID"),"Attribute", IF(G1079="Constant","Constant",IF(OR(G1079="Counter",G1079="Incremental/Decremental"),"Counter",""))))</f>
        <v>Counter</v>
      </c>
      <c r="I1079" t="str">
        <f>VLOOKUP(B1079,'3. Data Sources'!$B$4:$E$5002,4,0)</f>
        <v>Y</v>
      </c>
      <c r="J1079" t="str">
        <f>IF(OR(G1079="Not Map",G1079="Sequential"),"N",IF(TRIM(G1079)&lt;&gt;"","Y",""))</f>
        <v>Y</v>
      </c>
      <c r="K1079" t="str">
        <f>IF(G1079="Constant","N",IF(J1079="Y","Y",""))</f>
        <v>Y</v>
      </c>
    </row>
    <row r="1080" spans="2:12" hidden="1" x14ac:dyDescent="0.25">
      <c r="B1080" t="s">
        <v>73</v>
      </c>
      <c r="C1080" t="s">
        <v>1911</v>
      </c>
      <c r="D1080" t="s">
        <v>1912</v>
      </c>
      <c r="E1080" t="s">
        <v>400</v>
      </c>
      <c r="F1080" t="s">
        <v>428</v>
      </c>
      <c r="G1080" t="s">
        <v>429</v>
      </c>
      <c r="H1080" t="str">
        <f>IF(G1080="Local Date and Hour","Start Time of Interval",IF(OR(G1080="Additional Info",G1080="ID"),"Attribute", IF(G1080="Constant","Constant",IF(OR(G1080="Counter",G1080="Incremental/Decremental"),"Counter",""))))</f>
        <v>Counter</v>
      </c>
      <c r="I1080" t="str">
        <f>VLOOKUP(B1080,'3. Data Sources'!$B$4:$E$5002,4,0)</f>
        <v>Y</v>
      </c>
      <c r="J1080" t="str">
        <f>IF(OR(G1080="Not Map",G1080="Sequential"),"N",IF(TRIM(G1080)&lt;&gt;"","Y",""))</f>
        <v>Y</v>
      </c>
      <c r="K1080" t="str">
        <f>IF(G1080="Constant","N",IF(J1080="Y","Y",""))</f>
        <v>Y</v>
      </c>
    </row>
    <row r="1081" spans="2:12" hidden="1" x14ac:dyDescent="0.25">
      <c r="B1081" t="s">
        <v>73</v>
      </c>
      <c r="C1081" t="s">
        <v>1913</v>
      </c>
      <c r="D1081" t="s">
        <v>1914</v>
      </c>
      <c r="E1081" t="s">
        <v>400</v>
      </c>
      <c r="F1081" t="s">
        <v>428</v>
      </c>
      <c r="G1081" t="s">
        <v>429</v>
      </c>
      <c r="H1081" t="str">
        <f>IF(G1081="Local Date and Hour","Start Time of Interval",IF(OR(G1081="Additional Info",G1081="ID"),"Attribute", IF(G1081="Constant","Constant",IF(OR(G1081="Counter",G1081="Incremental/Decremental"),"Counter",""))))</f>
        <v>Counter</v>
      </c>
      <c r="I1081" t="str">
        <f>VLOOKUP(B1081,'3. Data Sources'!$B$4:$E$5002,4,0)</f>
        <v>Y</v>
      </c>
      <c r="J1081" t="str">
        <f>IF(OR(G1081="Not Map",G1081="Sequential"),"N",IF(TRIM(G1081)&lt;&gt;"","Y",""))</f>
        <v>Y</v>
      </c>
      <c r="K1081" t="str">
        <f>IF(G1081="Constant","N",IF(J1081="Y","Y",""))</f>
        <v>Y</v>
      </c>
    </row>
    <row r="1082" spans="2:12" hidden="1" x14ac:dyDescent="0.25">
      <c r="B1082" t="s">
        <v>73</v>
      </c>
      <c r="C1082" t="s">
        <v>1915</v>
      </c>
      <c r="D1082" t="s">
        <v>1916</v>
      </c>
      <c r="E1082" t="s">
        <v>400</v>
      </c>
      <c r="F1082" t="s">
        <v>428</v>
      </c>
      <c r="G1082" t="s">
        <v>429</v>
      </c>
      <c r="H1082" t="str">
        <f>IF(G1082="Local Date and Hour","Start Time of Interval",IF(OR(G1082="Additional Info",G1082="ID"),"Attribute", IF(G1082="Constant","Constant",IF(OR(G1082="Counter",G1082="Incremental/Decremental"),"Counter",""))))</f>
        <v>Counter</v>
      </c>
      <c r="I1082" t="str">
        <f>VLOOKUP(B1082,'3. Data Sources'!$B$4:$E$5002,4,0)</f>
        <v>Y</v>
      </c>
      <c r="J1082" t="str">
        <f>IF(OR(G1082="Not Map",G1082="Sequential"),"N",IF(TRIM(G1082)&lt;&gt;"","Y",""))</f>
        <v>Y</v>
      </c>
      <c r="K1082" t="str">
        <f>IF(G1082="Constant","N",IF(J1082="Y","Y",""))</f>
        <v>Y</v>
      </c>
    </row>
    <row r="1083" spans="2:12" hidden="1" x14ac:dyDescent="0.25">
      <c r="B1083" t="s">
        <v>73</v>
      </c>
      <c r="C1083" t="s">
        <v>1917</v>
      </c>
      <c r="D1083" t="s">
        <v>1918</v>
      </c>
      <c r="E1083" t="s">
        <v>400</v>
      </c>
      <c r="F1083" t="s">
        <v>428</v>
      </c>
      <c r="G1083" t="s">
        <v>429</v>
      </c>
      <c r="H1083" t="str">
        <f>IF(G1083="Local Date and Hour","Start Time of Interval",IF(OR(G1083="Additional Info",G1083="ID"),"Attribute", IF(G1083="Constant","Constant",IF(OR(G1083="Counter",G1083="Incremental/Decremental"),"Counter",""))))</f>
        <v>Counter</v>
      </c>
      <c r="I1083" t="str">
        <f>VLOOKUP(B1083,'3. Data Sources'!$B$4:$E$5002,4,0)</f>
        <v>Y</v>
      </c>
      <c r="J1083" t="str">
        <f>IF(OR(G1083="Not Map",G1083="Sequential"),"N",IF(TRIM(G1083)&lt;&gt;"","Y",""))</f>
        <v>Y</v>
      </c>
      <c r="K1083" t="str">
        <f>IF(G1083="Constant","N",IF(J1083="Y","Y",""))</f>
        <v>Y</v>
      </c>
    </row>
    <row r="1084" spans="2:12" hidden="1" x14ac:dyDescent="0.25">
      <c r="B1084" t="s">
        <v>73</v>
      </c>
      <c r="C1084" t="s">
        <v>1919</v>
      </c>
      <c r="D1084" t="s">
        <v>1920</v>
      </c>
      <c r="E1084" t="s">
        <v>400</v>
      </c>
      <c r="F1084" t="s">
        <v>428</v>
      </c>
      <c r="G1084" t="s">
        <v>429</v>
      </c>
      <c r="H1084" t="str">
        <f>IF(G1084="Local Date and Hour","Start Time of Interval",IF(OR(G1084="Additional Info",G1084="ID"),"Attribute", IF(G1084="Constant","Constant",IF(OR(G1084="Counter",G1084="Incremental/Decremental"),"Counter",""))))</f>
        <v>Counter</v>
      </c>
      <c r="I1084" t="str">
        <f>VLOOKUP(B1084,'3. Data Sources'!$B$4:$E$5002,4,0)</f>
        <v>Y</v>
      </c>
      <c r="J1084" t="str">
        <f>IF(OR(G1084="Not Map",G1084="Sequential"),"N",IF(TRIM(G1084)&lt;&gt;"","Y",""))</f>
        <v>Y</v>
      </c>
      <c r="K1084" t="str">
        <f>IF(G1084="Constant","N",IF(J1084="Y","Y",""))</f>
        <v>Y</v>
      </c>
    </row>
    <row r="1085" spans="2:12" hidden="1" x14ac:dyDescent="0.25">
      <c r="B1085" t="s">
        <v>73</v>
      </c>
      <c r="C1085" t="s">
        <v>1921</v>
      </c>
      <c r="D1085" t="s">
        <v>1922</v>
      </c>
      <c r="E1085" t="s">
        <v>400</v>
      </c>
      <c r="F1085" t="s">
        <v>428</v>
      </c>
      <c r="G1085" t="s">
        <v>429</v>
      </c>
      <c r="H1085" t="str">
        <f>IF(G1085="Local Date and Hour","Start Time of Interval",IF(OR(G1085="Additional Info",G1085="ID"),"Attribute", IF(G1085="Constant","Constant",IF(OR(G1085="Counter",G1085="Incremental/Decremental"),"Counter",""))))</f>
        <v>Counter</v>
      </c>
      <c r="I1085" t="str">
        <f>VLOOKUP(B1085,'3. Data Sources'!$B$4:$E$5002,4,0)</f>
        <v>Y</v>
      </c>
      <c r="J1085" t="str">
        <f>IF(OR(G1085="Not Map",G1085="Sequential"),"N",IF(TRIM(G1085)&lt;&gt;"","Y",""))</f>
        <v>Y</v>
      </c>
      <c r="K1085" t="str">
        <f>IF(G1085="Constant","N",IF(J1085="Y","Y",""))</f>
        <v>Y</v>
      </c>
    </row>
    <row r="1086" spans="2:12" hidden="1" x14ac:dyDescent="0.25">
      <c r="B1086" t="s">
        <v>73</v>
      </c>
      <c r="C1086" t="s">
        <v>1923</v>
      </c>
      <c r="D1086" t="s">
        <v>1924</v>
      </c>
      <c r="E1086" t="s">
        <v>400</v>
      </c>
      <c r="F1086" t="s">
        <v>428</v>
      </c>
      <c r="G1086" t="s">
        <v>429</v>
      </c>
      <c r="H1086" t="str">
        <f>IF(G1086="Local Date and Hour","Start Time of Interval",IF(OR(G1086="Additional Info",G1086="ID"),"Attribute", IF(G1086="Constant","Constant",IF(OR(G1086="Counter",G1086="Incremental/Decremental"),"Counter",""))))</f>
        <v>Counter</v>
      </c>
      <c r="I1086" t="str">
        <f>VLOOKUP(B1086,'3. Data Sources'!$B$4:$E$5002,4,0)</f>
        <v>Y</v>
      </c>
      <c r="J1086" t="str">
        <f>IF(OR(G1086="Not Map",G1086="Sequential"),"N",IF(TRIM(G1086)&lt;&gt;"","Y",""))</f>
        <v>Y</v>
      </c>
      <c r="K1086" t="str">
        <f>IF(G1086="Constant","N",IF(J1086="Y","Y",""))</f>
        <v>Y</v>
      </c>
    </row>
    <row r="1087" spans="2:12" hidden="1" x14ac:dyDescent="0.25">
      <c r="B1087" t="s">
        <v>73</v>
      </c>
      <c r="C1087" t="s">
        <v>1925</v>
      </c>
      <c r="D1087" t="s">
        <v>1926</v>
      </c>
      <c r="E1087" t="s">
        <v>400</v>
      </c>
      <c r="F1087" t="s">
        <v>428</v>
      </c>
      <c r="G1087" t="s">
        <v>429</v>
      </c>
      <c r="H1087" t="str">
        <f>IF(G1087="Local Date and Hour","Start Time of Interval",IF(OR(G1087="Additional Info",G1087="ID"),"Attribute", IF(G1087="Constant","Constant",IF(OR(G1087="Counter",G1087="Incremental/Decremental"),"Counter",""))))</f>
        <v>Counter</v>
      </c>
      <c r="I1087" t="str">
        <f>VLOOKUP(B1087,'3. Data Sources'!$B$4:$E$5002,4,0)</f>
        <v>Y</v>
      </c>
      <c r="J1087" t="str">
        <f>IF(OR(G1087="Not Map",G1087="Sequential"),"N",IF(TRIM(G1087)&lt;&gt;"","Y",""))</f>
        <v>Y</v>
      </c>
      <c r="K1087" t="str">
        <f>IF(G1087="Constant","N",IF(J1087="Y","Y",""))</f>
        <v>Y</v>
      </c>
    </row>
    <row r="1088" spans="2:12" hidden="1" x14ac:dyDescent="0.25">
      <c r="B1088" t="s">
        <v>73</v>
      </c>
      <c r="C1088" t="s">
        <v>1927</v>
      </c>
      <c r="D1088" t="s">
        <v>1928</v>
      </c>
      <c r="E1088" t="s">
        <v>400</v>
      </c>
      <c r="F1088" t="s">
        <v>428</v>
      </c>
      <c r="G1088" t="s">
        <v>429</v>
      </c>
      <c r="H1088" t="str">
        <f>IF(G1088="Local Date and Hour","Start Time of Interval",IF(OR(G1088="Additional Info",G1088="ID"),"Attribute", IF(G1088="Constant","Constant",IF(OR(G1088="Counter",G1088="Incremental/Decremental"),"Counter",""))))</f>
        <v>Counter</v>
      </c>
      <c r="I1088" t="str">
        <f>VLOOKUP(B1088,'3. Data Sources'!$B$4:$E$5002,4,0)</f>
        <v>Y</v>
      </c>
      <c r="J1088" t="str">
        <f>IF(OR(G1088="Not Map",G1088="Sequential"),"N",IF(TRIM(G1088)&lt;&gt;"","Y",""))</f>
        <v>Y</v>
      </c>
      <c r="K1088" t="str">
        <f>IF(G1088="Constant","N",IF(J1088="Y","Y",""))</f>
        <v>Y</v>
      </c>
    </row>
    <row r="1089" spans="2:11" hidden="1" x14ac:dyDescent="0.25">
      <c r="B1089" t="s">
        <v>73</v>
      </c>
      <c r="C1089" t="s">
        <v>1929</v>
      </c>
      <c r="D1089" t="s">
        <v>1930</v>
      </c>
      <c r="E1089" t="s">
        <v>400</v>
      </c>
      <c r="F1089" t="s">
        <v>428</v>
      </c>
      <c r="G1089" t="s">
        <v>429</v>
      </c>
      <c r="H1089" t="str">
        <f>IF(G1089="Local Date and Hour","Start Time of Interval",IF(OR(G1089="Additional Info",G1089="ID"),"Attribute", IF(G1089="Constant","Constant",IF(OR(G1089="Counter",G1089="Incremental/Decremental"),"Counter",""))))</f>
        <v>Counter</v>
      </c>
      <c r="I1089" t="str">
        <f>VLOOKUP(B1089,'3. Data Sources'!$B$4:$E$5002,4,0)</f>
        <v>Y</v>
      </c>
      <c r="J1089" t="str">
        <f>IF(OR(G1089="Not Map",G1089="Sequential"),"N",IF(TRIM(G1089)&lt;&gt;"","Y",""))</f>
        <v>Y</v>
      </c>
      <c r="K1089" t="str">
        <f>IF(G1089="Constant","N",IF(J1089="Y","Y",""))</f>
        <v>Y</v>
      </c>
    </row>
    <row r="1090" spans="2:11" hidden="1" x14ac:dyDescent="0.25">
      <c r="B1090" t="s">
        <v>73</v>
      </c>
      <c r="C1090" t="s">
        <v>1931</v>
      </c>
      <c r="D1090" t="s">
        <v>1932</v>
      </c>
      <c r="E1090" t="s">
        <v>400</v>
      </c>
      <c r="F1090" t="s">
        <v>428</v>
      </c>
      <c r="G1090" t="s">
        <v>429</v>
      </c>
      <c r="H1090" t="str">
        <f>IF(G1090="Local Date and Hour","Start Time of Interval",IF(OR(G1090="Additional Info",G1090="ID"),"Attribute", IF(G1090="Constant","Constant",IF(OR(G1090="Counter",G1090="Incremental/Decremental"),"Counter",""))))</f>
        <v>Counter</v>
      </c>
      <c r="I1090" t="str">
        <f>VLOOKUP(B1090,'3. Data Sources'!$B$4:$E$5002,4,0)</f>
        <v>Y</v>
      </c>
      <c r="J1090" t="str">
        <f>IF(OR(G1090="Not Map",G1090="Sequential"),"N",IF(TRIM(G1090)&lt;&gt;"","Y",""))</f>
        <v>Y</v>
      </c>
      <c r="K1090" t="str">
        <f>IF(G1090="Constant","N",IF(J1090="Y","Y",""))</f>
        <v>Y</v>
      </c>
    </row>
    <row r="1091" spans="2:11" hidden="1" x14ac:dyDescent="0.25">
      <c r="B1091" t="s">
        <v>73</v>
      </c>
      <c r="C1091" t="s">
        <v>1933</v>
      </c>
      <c r="D1091" t="s">
        <v>1934</v>
      </c>
      <c r="E1091" t="s">
        <v>400</v>
      </c>
      <c r="F1091" t="s">
        <v>428</v>
      </c>
      <c r="G1091" t="s">
        <v>429</v>
      </c>
      <c r="H1091" t="str">
        <f>IF(G1091="Local Date and Hour","Start Time of Interval",IF(OR(G1091="Additional Info",G1091="ID"),"Attribute", IF(G1091="Constant","Constant",IF(OR(G1091="Counter",G1091="Incremental/Decremental"),"Counter",""))))</f>
        <v>Counter</v>
      </c>
      <c r="I1091" t="str">
        <f>VLOOKUP(B1091,'3. Data Sources'!$B$4:$E$5002,4,0)</f>
        <v>Y</v>
      </c>
      <c r="J1091" t="str">
        <f>IF(OR(G1091="Not Map",G1091="Sequential"),"N",IF(TRIM(G1091)&lt;&gt;"","Y",""))</f>
        <v>Y</v>
      </c>
      <c r="K1091" t="str">
        <f>IF(G1091="Constant","N",IF(J1091="Y","Y",""))</f>
        <v>Y</v>
      </c>
    </row>
    <row r="1092" spans="2:11" hidden="1" x14ac:dyDescent="0.25">
      <c r="B1092" t="s">
        <v>73</v>
      </c>
      <c r="C1092" t="s">
        <v>1935</v>
      </c>
      <c r="D1092" t="s">
        <v>1936</v>
      </c>
      <c r="E1092" t="s">
        <v>400</v>
      </c>
      <c r="F1092" t="s">
        <v>428</v>
      </c>
      <c r="G1092" t="s">
        <v>429</v>
      </c>
      <c r="H1092" t="str">
        <f>IF(G1092="Local Date and Hour","Start Time of Interval",IF(OR(G1092="Additional Info",G1092="ID"),"Attribute", IF(G1092="Constant","Constant",IF(OR(G1092="Counter",G1092="Incremental/Decremental"),"Counter",""))))</f>
        <v>Counter</v>
      </c>
      <c r="I1092" t="str">
        <f>VLOOKUP(B1092,'3. Data Sources'!$B$4:$E$5002,4,0)</f>
        <v>Y</v>
      </c>
      <c r="J1092" t="str">
        <f>IF(OR(G1092="Not Map",G1092="Sequential"),"N",IF(TRIM(G1092)&lt;&gt;"","Y",""))</f>
        <v>Y</v>
      </c>
      <c r="K1092" t="str">
        <f>IF(G1092="Constant","N",IF(J1092="Y","Y",""))</f>
        <v>Y</v>
      </c>
    </row>
    <row r="1093" spans="2:11" hidden="1" x14ac:dyDescent="0.25">
      <c r="B1093" t="s">
        <v>73</v>
      </c>
      <c r="C1093" t="s">
        <v>1937</v>
      </c>
      <c r="D1093" t="s">
        <v>1938</v>
      </c>
      <c r="E1093" t="s">
        <v>400</v>
      </c>
      <c r="F1093" t="s">
        <v>428</v>
      </c>
      <c r="G1093" t="s">
        <v>429</v>
      </c>
      <c r="H1093" t="str">
        <f>IF(G1093="Local Date and Hour","Start Time of Interval",IF(OR(G1093="Additional Info",G1093="ID"),"Attribute", IF(G1093="Constant","Constant",IF(OR(G1093="Counter",G1093="Incremental/Decremental"),"Counter",""))))</f>
        <v>Counter</v>
      </c>
      <c r="I1093" t="str">
        <f>VLOOKUP(B1093,'3. Data Sources'!$B$4:$E$5002,4,0)</f>
        <v>Y</v>
      </c>
      <c r="J1093" t="str">
        <f>IF(OR(G1093="Not Map",G1093="Sequential"),"N",IF(TRIM(G1093)&lt;&gt;"","Y",""))</f>
        <v>Y</v>
      </c>
      <c r="K1093" t="str">
        <f>IF(G1093="Constant","N",IF(J1093="Y","Y",""))</f>
        <v>Y</v>
      </c>
    </row>
    <row r="1094" spans="2:11" hidden="1" x14ac:dyDescent="0.25">
      <c r="B1094" t="s">
        <v>73</v>
      </c>
      <c r="C1094" t="s">
        <v>1939</v>
      </c>
      <c r="D1094" t="s">
        <v>1940</v>
      </c>
      <c r="E1094" t="s">
        <v>400</v>
      </c>
      <c r="F1094" t="s">
        <v>428</v>
      </c>
      <c r="G1094" t="s">
        <v>429</v>
      </c>
      <c r="H1094" t="str">
        <f>IF(G1094="Local Date and Hour","Start Time of Interval",IF(OR(G1094="Additional Info",G1094="ID"),"Attribute", IF(G1094="Constant","Constant",IF(OR(G1094="Counter",G1094="Incremental/Decremental"),"Counter",""))))</f>
        <v>Counter</v>
      </c>
      <c r="I1094" t="str">
        <f>VLOOKUP(B1094,'3. Data Sources'!$B$4:$E$5002,4,0)</f>
        <v>Y</v>
      </c>
      <c r="J1094" t="str">
        <f>IF(OR(G1094="Not Map",G1094="Sequential"),"N",IF(TRIM(G1094)&lt;&gt;"","Y",""))</f>
        <v>Y</v>
      </c>
      <c r="K1094" t="str">
        <f>IF(G1094="Constant","N",IF(J1094="Y","Y",""))</f>
        <v>Y</v>
      </c>
    </row>
    <row r="1095" spans="2:11" hidden="1" x14ac:dyDescent="0.25">
      <c r="B1095" t="s">
        <v>73</v>
      </c>
      <c r="C1095" t="s">
        <v>1941</v>
      </c>
      <c r="D1095" t="s">
        <v>1942</v>
      </c>
      <c r="E1095" t="s">
        <v>400</v>
      </c>
      <c r="F1095" t="s">
        <v>428</v>
      </c>
      <c r="G1095" t="s">
        <v>429</v>
      </c>
      <c r="H1095" t="str">
        <f>IF(G1095="Local Date and Hour","Start Time of Interval",IF(OR(G1095="Additional Info",G1095="ID"),"Attribute", IF(G1095="Constant","Constant",IF(OR(G1095="Counter",G1095="Incremental/Decremental"),"Counter",""))))</f>
        <v>Counter</v>
      </c>
      <c r="I1095" t="str">
        <f>VLOOKUP(B1095,'3. Data Sources'!$B$4:$E$5002,4,0)</f>
        <v>Y</v>
      </c>
      <c r="J1095" t="str">
        <f>IF(OR(G1095="Not Map",G1095="Sequential"),"N",IF(TRIM(G1095)&lt;&gt;"","Y",""))</f>
        <v>Y</v>
      </c>
      <c r="K1095" t="str">
        <f>IF(G1095="Constant","N",IF(J1095="Y","Y",""))</f>
        <v>Y</v>
      </c>
    </row>
    <row r="1096" spans="2:11" hidden="1" x14ac:dyDescent="0.25">
      <c r="B1096" t="s">
        <v>73</v>
      </c>
      <c r="C1096" t="s">
        <v>1943</v>
      </c>
      <c r="D1096" t="s">
        <v>1944</v>
      </c>
      <c r="E1096" t="s">
        <v>400</v>
      </c>
      <c r="F1096" t="s">
        <v>428</v>
      </c>
      <c r="G1096" t="s">
        <v>429</v>
      </c>
      <c r="H1096" t="str">
        <f>IF(G1096="Local Date and Hour","Start Time of Interval",IF(OR(G1096="Additional Info",G1096="ID"),"Attribute", IF(G1096="Constant","Constant",IF(OR(G1096="Counter",G1096="Incremental/Decremental"),"Counter",""))))</f>
        <v>Counter</v>
      </c>
      <c r="I1096" t="str">
        <f>VLOOKUP(B1096,'3. Data Sources'!$B$4:$E$5002,4,0)</f>
        <v>Y</v>
      </c>
      <c r="J1096" t="str">
        <f>IF(OR(G1096="Not Map",G1096="Sequential"),"N",IF(TRIM(G1096)&lt;&gt;"","Y",""))</f>
        <v>Y</v>
      </c>
      <c r="K1096" t="str">
        <f>IF(G1096="Constant","N",IF(J1096="Y","Y",""))</f>
        <v>Y</v>
      </c>
    </row>
    <row r="1097" spans="2:11" hidden="1" x14ac:dyDescent="0.25">
      <c r="B1097" t="s">
        <v>73</v>
      </c>
      <c r="C1097" t="s">
        <v>1945</v>
      </c>
      <c r="D1097" t="s">
        <v>1946</v>
      </c>
      <c r="E1097" t="s">
        <v>400</v>
      </c>
      <c r="F1097" t="s">
        <v>428</v>
      </c>
      <c r="G1097" t="s">
        <v>429</v>
      </c>
      <c r="H1097" t="str">
        <f>IF(G1097="Local Date and Hour","Start Time of Interval",IF(OR(G1097="Additional Info",G1097="ID"),"Attribute", IF(G1097="Constant","Constant",IF(OR(G1097="Counter",G1097="Incremental/Decremental"),"Counter",""))))</f>
        <v>Counter</v>
      </c>
      <c r="I1097" t="str">
        <f>VLOOKUP(B1097,'3. Data Sources'!$B$4:$E$5002,4,0)</f>
        <v>Y</v>
      </c>
      <c r="J1097" t="str">
        <f>IF(OR(G1097="Not Map",G1097="Sequential"),"N",IF(TRIM(G1097)&lt;&gt;"","Y",""))</f>
        <v>Y</v>
      </c>
      <c r="K1097" t="str">
        <f>IF(G1097="Constant","N",IF(J1097="Y","Y",""))</f>
        <v>Y</v>
      </c>
    </row>
    <row r="1098" spans="2:11" hidden="1" x14ac:dyDescent="0.25">
      <c r="B1098" t="s">
        <v>73</v>
      </c>
      <c r="C1098" t="s">
        <v>1947</v>
      </c>
      <c r="D1098" t="s">
        <v>1948</v>
      </c>
      <c r="E1098" t="s">
        <v>400</v>
      </c>
      <c r="F1098" t="s">
        <v>428</v>
      </c>
      <c r="G1098" t="s">
        <v>429</v>
      </c>
      <c r="H1098" t="str">
        <f>IF(G1098="Local Date and Hour","Start Time of Interval",IF(OR(G1098="Additional Info",G1098="ID"),"Attribute", IF(G1098="Constant","Constant",IF(OR(G1098="Counter",G1098="Incremental/Decremental"),"Counter",""))))</f>
        <v>Counter</v>
      </c>
      <c r="I1098" t="str">
        <f>VLOOKUP(B1098,'3. Data Sources'!$B$4:$E$5002,4,0)</f>
        <v>Y</v>
      </c>
      <c r="J1098" t="str">
        <f>IF(OR(G1098="Not Map",G1098="Sequential"),"N",IF(TRIM(G1098)&lt;&gt;"","Y",""))</f>
        <v>Y</v>
      </c>
      <c r="K1098" t="str">
        <f>IF(G1098="Constant","N",IF(J1098="Y","Y",""))</f>
        <v>Y</v>
      </c>
    </row>
    <row r="1099" spans="2:11" hidden="1" x14ac:dyDescent="0.25">
      <c r="B1099" t="s">
        <v>73</v>
      </c>
      <c r="C1099" t="s">
        <v>1949</v>
      </c>
      <c r="D1099" t="s">
        <v>1950</v>
      </c>
      <c r="E1099" t="s">
        <v>400</v>
      </c>
      <c r="F1099" t="s">
        <v>428</v>
      </c>
      <c r="G1099" t="s">
        <v>429</v>
      </c>
      <c r="H1099" t="str">
        <f>IF(G1099="Local Date and Hour","Start Time of Interval",IF(OR(G1099="Additional Info",G1099="ID"),"Attribute", IF(G1099="Constant","Constant",IF(OR(G1099="Counter",G1099="Incremental/Decremental"),"Counter",""))))</f>
        <v>Counter</v>
      </c>
      <c r="I1099" t="str">
        <f>VLOOKUP(B1099,'3. Data Sources'!$B$4:$E$5002,4,0)</f>
        <v>Y</v>
      </c>
      <c r="J1099" t="str">
        <f>IF(OR(G1099="Not Map",G1099="Sequential"),"N",IF(TRIM(G1099)&lt;&gt;"","Y",""))</f>
        <v>Y</v>
      </c>
      <c r="K1099" t="str">
        <f>IF(G1099="Constant","N",IF(J1099="Y","Y",""))</f>
        <v>Y</v>
      </c>
    </row>
    <row r="1100" spans="2:11" hidden="1" x14ac:dyDescent="0.25">
      <c r="B1100" t="s">
        <v>73</v>
      </c>
      <c r="C1100" t="s">
        <v>1951</v>
      </c>
      <c r="D1100" t="s">
        <v>1952</v>
      </c>
      <c r="E1100" t="s">
        <v>400</v>
      </c>
      <c r="F1100" t="s">
        <v>428</v>
      </c>
      <c r="G1100" t="s">
        <v>429</v>
      </c>
      <c r="H1100" t="str">
        <f>IF(G1100="Local Date and Hour","Start Time of Interval",IF(OR(G1100="Additional Info",G1100="ID"),"Attribute", IF(G1100="Constant","Constant",IF(OR(G1100="Counter",G1100="Incremental/Decremental"),"Counter",""))))</f>
        <v>Counter</v>
      </c>
      <c r="I1100" t="str">
        <f>VLOOKUP(B1100,'3. Data Sources'!$B$4:$E$5002,4,0)</f>
        <v>Y</v>
      </c>
      <c r="J1100" t="str">
        <f>IF(OR(G1100="Not Map",G1100="Sequential"),"N",IF(TRIM(G1100)&lt;&gt;"","Y",""))</f>
        <v>Y</v>
      </c>
      <c r="K1100" t="str">
        <f>IF(G1100="Constant","N",IF(J1100="Y","Y",""))</f>
        <v>Y</v>
      </c>
    </row>
    <row r="1101" spans="2:11" hidden="1" x14ac:dyDescent="0.25">
      <c r="B1101" t="s">
        <v>73</v>
      </c>
      <c r="C1101" t="s">
        <v>1953</v>
      </c>
      <c r="D1101" t="s">
        <v>1954</v>
      </c>
      <c r="E1101" t="s">
        <v>400</v>
      </c>
      <c r="F1101" t="s">
        <v>428</v>
      </c>
      <c r="G1101" t="s">
        <v>429</v>
      </c>
      <c r="H1101" t="str">
        <f>IF(G1101="Local Date and Hour","Start Time of Interval",IF(OR(G1101="Additional Info",G1101="ID"),"Attribute", IF(G1101="Constant","Constant",IF(OR(G1101="Counter",G1101="Incremental/Decremental"),"Counter",""))))</f>
        <v>Counter</v>
      </c>
      <c r="I1101" t="str">
        <f>VLOOKUP(B1101,'3. Data Sources'!$B$4:$E$5002,4,0)</f>
        <v>Y</v>
      </c>
      <c r="J1101" t="str">
        <f>IF(OR(G1101="Not Map",G1101="Sequential"),"N",IF(TRIM(G1101)&lt;&gt;"","Y",""))</f>
        <v>Y</v>
      </c>
      <c r="K1101" t="str">
        <f>IF(G1101="Constant","N",IF(J1101="Y","Y",""))</f>
        <v>Y</v>
      </c>
    </row>
    <row r="1102" spans="2:11" hidden="1" x14ac:dyDescent="0.25">
      <c r="B1102" t="s">
        <v>73</v>
      </c>
      <c r="C1102" t="s">
        <v>1955</v>
      </c>
      <c r="D1102" t="s">
        <v>1956</v>
      </c>
      <c r="E1102" t="s">
        <v>400</v>
      </c>
      <c r="F1102" t="s">
        <v>428</v>
      </c>
      <c r="G1102" t="s">
        <v>429</v>
      </c>
      <c r="H1102" t="str">
        <f>IF(G1102="Local Date and Hour","Start Time of Interval",IF(OR(G1102="Additional Info",G1102="ID"),"Attribute", IF(G1102="Constant","Constant",IF(OR(G1102="Counter",G1102="Incremental/Decremental"),"Counter",""))))</f>
        <v>Counter</v>
      </c>
      <c r="I1102" t="str">
        <f>VLOOKUP(B1102,'3. Data Sources'!$B$4:$E$5002,4,0)</f>
        <v>Y</v>
      </c>
      <c r="J1102" t="str">
        <f>IF(OR(G1102="Not Map",G1102="Sequential"),"N",IF(TRIM(G1102)&lt;&gt;"","Y",""))</f>
        <v>Y</v>
      </c>
      <c r="K1102" t="str">
        <f>IF(G1102="Constant","N",IF(J1102="Y","Y",""))</f>
        <v>Y</v>
      </c>
    </row>
    <row r="1103" spans="2:11" hidden="1" x14ac:dyDescent="0.25">
      <c r="B1103" t="s">
        <v>73</v>
      </c>
      <c r="C1103" t="s">
        <v>1957</v>
      </c>
      <c r="D1103" t="s">
        <v>1958</v>
      </c>
      <c r="E1103" t="s">
        <v>400</v>
      </c>
      <c r="F1103" t="s">
        <v>428</v>
      </c>
      <c r="G1103" t="s">
        <v>429</v>
      </c>
      <c r="H1103" t="str">
        <f>IF(G1103="Local Date and Hour","Start Time of Interval",IF(OR(G1103="Additional Info",G1103="ID"),"Attribute", IF(G1103="Constant","Constant",IF(OR(G1103="Counter",G1103="Incremental/Decremental"),"Counter",""))))</f>
        <v>Counter</v>
      </c>
      <c r="I1103" t="str">
        <f>VLOOKUP(B1103,'3. Data Sources'!$B$4:$E$5002,4,0)</f>
        <v>Y</v>
      </c>
      <c r="J1103" t="str">
        <f>IF(OR(G1103="Not Map",G1103="Sequential"),"N",IF(TRIM(G1103)&lt;&gt;"","Y",""))</f>
        <v>Y</v>
      </c>
      <c r="K1103" t="str">
        <f>IF(G1103="Constant","N",IF(J1103="Y","Y",""))</f>
        <v>Y</v>
      </c>
    </row>
    <row r="1104" spans="2:11" hidden="1" x14ac:dyDescent="0.25">
      <c r="B1104" t="s">
        <v>73</v>
      </c>
      <c r="C1104" t="s">
        <v>1959</v>
      </c>
      <c r="D1104" t="s">
        <v>1960</v>
      </c>
      <c r="E1104" t="s">
        <v>400</v>
      </c>
      <c r="F1104" t="s">
        <v>428</v>
      </c>
      <c r="G1104" t="s">
        <v>429</v>
      </c>
      <c r="H1104" t="str">
        <f>IF(G1104="Local Date and Hour","Start Time of Interval",IF(OR(G1104="Additional Info",G1104="ID"),"Attribute", IF(G1104="Constant","Constant",IF(OR(G1104="Counter",G1104="Incremental/Decremental"),"Counter",""))))</f>
        <v>Counter</v>
      </c>
      <c r="I1104" t="str">
        <f>VLOOKUP(B1104,'3. Data Sources'!$B$4:$E$5002,4,0)</f>
        <v>Y</v>
      </c>
      <c r="J1104" t="str">
        <f>IF(OR(G1104="Not Map",G1104="Sequential"),"N",IF(TRIM(G1104)&lt;&gt;"","Y",""))</f>
        <v>Y</v>
      </c>
      <c r="K1104" t="str">
        <f>IF(G1104="Constant","N",IF(J1104="Y","Y",""))</f>
        <v>Y</v>
      </c>
    </row>
    <row r="1105" spans="2:11" hidden="1" x14ac:dyDescent="0.25">
      <c r="B1105" t="s">
        <v>73</v>
      </c>
      <c r="C1105" t="s">
        <v>1961</v>
      </c>
      <c r="D1105" t="s">
        <v>1962</v>
      </c>
      <c r="E1105" t="s">
        <v>400</v>
      </c>
      <c r="F1105" t="s">
        <v>428</v>
      </c>
      <c r="G1105" t="s">
        <v>429</v>
      </c>
      <c r="H1105" t="str">
        <f>IF(G1105="Local Date and Hour","Start Time of Interval",IF(OR(G1105="Additional Info",G1105="ID"),"Attribute", IF(G1105="Constant","Constant",IF(OR(G1105="Counter",G1105="Incremental/Decremental"),"Counter",""))))</f>
        <v>Counter</v>
      </c>
      <c r="I1105" t="str">
        <f>VLOOKUP(B1105,'3. Data Sources'!$B$4:$E$5002,4,0)</f>
        <v>Y</v>
      </c>
      <c r="J1105" t="str">
        <f>IF(OR(G1105="Not Map",G1105="Sequential"),"N",IF(TRIM(G1105)&lt;&gt;"","Y",""))</f>
        <v>Y</v>
      </c>
      <c r="K1105" t="str">
        <f>IF(G1105="Constant","N",IF(J1105="Y","Y",""))</f>
        <v>Y</v>
      </c>
    </row>
    <row r="1106" spans="2:11" hidden="1" x14ac:dyDescent="0.25">
      <c r="B1106" t="s">
        <v>73</v>
      </c>
      <c r="C1106" t="s">
        <v>1963</v>
      </c>
      <c r="D1106" t="s">
        <v>1964</v>
      </c>
      <c r="E1106" t="s">
        <v>400</v>
      </c>
      <c r="F1106" t="s">
        <v>428</v>
      </c>
      <c r="G1106" t="s">
        <v>429</v>
      </c>
      <c r="H1106" t="str">
        <f>IF(G1106="Local Date and Hour","Start Time of Interval",IF(OR(G1106="Additional Info",G1106="ID"),"Attribute", IF(G1106="Constant","Constant",IF(OR(G1106="Counter",G1106="Incremental/Decremental"),"Counter",""))))</f>
        <v>Counter</v>
      </c>
      <c r="I1106" t="str">
        <f>VLOOKUP(B1106,'3. Data Sources'!$B$4:$E$5002,4,0)</f>
        <v>Y</v>
      </c>
      <c r="J1106" t="str">
        <f>IF(OR(G1106="Not Map",G1106="Sequential"),"N",IF(TRIM(G1106)&lt;&gt;"","Y",""))</f>
        <v>Y</v>
      </c>
      <c r="K1106" t="str">
        <f>IF(G1106="Constant","N",IF(J1106="Y","Y",""))</f>
        <v>Y</v>
      </c>
    </row>
    <row r="1107" spans="2:11" hidden="1" x14ac:dyDescent="0.25">
      <c r="B1107" t="s">
        <v>73</v>
      </c>
      <c r="C1107" t="s">
        <v>1965</v>
      </c>
      <c r="D1107" t="s">
        <v>1966</v>
      </c>
      <c r="E1107" t="s">
        <v>400</v>
      </c>
      <c r="F1107" t="s">
        <v>428</v>
      </c>
      <c r="G1107" t="s">
        <v>429</v>
      </c>
      <c r="H1107" t="str">
        <f>IF(G1107="Local Date and Hour","Start Time of Interval",IF(OR(G1107="Additional Info",G1107="ID"),"Attribute", IF(G1107="Constant","Constant",IF(OR(G1107="Counter",G1107="Incremental/Decremental"),"Counter",""))))</f>
        <v>Counter</v>
      </c>
      <c r="I1107" t="str">
        <f>VLOOKUP(B1107,'3. Data Sources'!$B$4:$E$5002,4,0)</f>
        <v>Y</v>
      </c>
      <c r="J1107" t="str">
        <f>IF(OR(G1107="Not Map",G1107="Sequential"),"N",IF(TRIM(G1107)&lt;&gt;"","Y",""))</f>
        <v>Y</v>
      </c>
      <c r="K1107" t="str">
        <f>IF(G1107="Constant","N",IF(J1107="Y","Y",""))</f>
        <v>Y</v>
      </c>
    </row>
    <row r="1108" spans="2:11" hidden="1" x14ac:dyDescent="0.25">
      <c r="B1108" t="s">
        <v>73</v>
      </c>
      <c r="C1108" t="s">
        <v>1967</v>
      </c>
      <c r="D1108" t="s">
        <v>1968</v>
      </c>
      <c r="E1108" t="s">
        <v>400</v>
      </c>
      <c r="F1108" t="s">
        <v>428</v>
      </c>
      <c r="G1108" t="s">
        <v>429</v>
      </c>
      <c r="H1108" t="str">
        <f>IF(G1108="Local Date and Hour","Start Time of Interval",IF(OR(G1108="Additional Info",G1108="ID"),"Attribute", IF(G1108="Constant","Constant",IF(OR(G1108="Counter",G1108="Incremental/Decremental"),"Counter",""))))</f>
        <v>Counter</v>
      </c>
      <c r="I1108" t="str">
        <f>VLOOKUP(B1108,'3. Data Sources'!$B$4:$E$5002,4,0)</f>
        <v>Y</v>
      </c>
      <c r="J1108" t="str">
        <f>IF(OR(G1108="Not Map",G1108="Sequential"),"N",IF(TRIM(G1108)&lt;&gt;"","Y",""))</f>
        <v>Y</v>
      </c>
      <c r="K1108" t="str">
        <f>IF(G1108="Constant","N",IF(J1108="Y","Y",""))</f>
        <v>Y</v>
      </c>
    </row>
    <row r="1109" spans="2:11" hidden="1" x14ac:dyDescent="0.25">
      <c r="B1109" t="s">
        <v>73</v>
      </c>
      <c r="C1109" t="s">
        <v>1969</v>
      </c>
      <c r="D1109" t="s">
        <v>1970</v>
      </c>
      <c r="E1109" t="s">
        <v>400</v>
      </c>
      <c r="F1109" t="s">
        <v>428</v>
      </c>
      <c r="G1109" t="s">
        <v>429</v>
      </c>
      <c r="H1109" t="str">
        <f>IF(G1109="Local Date and Hour","Start Time of Interval",IF(OR(G1109="Additional Info",G1109="ID"),"Attribute", IF(G1109="Constant","Constant",IF(OR(G1109="Counter",G1109="Incremental/Decremental"),"Counter",""))))</f>
        <v>Counter</v>
      </c>
      <c r="I1109" t="str">
        <f>VLOOKUP(B1109,'3. Data Sources'!$B$4:$E$5002,4,0)</f>
        <v>Y</v>
      </c>
      <c r="J1109" t="str">
        <f>IF(OR(G1109="Not Map",G1109="Sequential"),"N",IF(TRIM(G1109)&lt;&gt;"","Y",""))</f>
        <v>Y</v>
      </c>
      <c r="K1109" t="str">
        <f>IF(G1109="Constant","N",IF(J1109="Y","Y",""))</f>
        <v>Y</v>
      </c>
    </row>
    <row r="1110" spans="2:11" hidden="1" x14ac:dyDescent="0.25">
      <c r="B1110" t="s">
        <v>73</v>
      </c>
      <c r="C1110" t="s">
        <v>1971</v>
      </c>
      <c r="D1110" t="s">
        <v>1972</v>
      </c>
      <c r="E1110" t="s">
        <v>400</v>
      </c>
      <c r="F1110" t="s">
        <v>428</v>
      </c>
      <c r="G1110" t="s">
        <v>429</v>
      </c>
      <c r="H1110" t="str">
        <f>IF(G1110="Local Date and Hour","Start Time of Interval",IF(OR(G1110="Additional Info",G1110="ID"),"Attribute", IF(G1110="Constant","Constant",IF(OR(G1110="Counter",G1110="Incremental/Decremental"),"Counter",""))))</f>
        <v>Counter</v>
      </c>
      <c r="I1110" t="str">
        <f>VLOOKUP(B1110,'3. Data Sources'!$B$4:$E$5002,4,0)</f>
        <v>Y</v>
      </c>
      <c r="J1110" t="str">
        <f>IF(OR(G1110="Not Map",G1110="Sequential"),"N",IF(TRIM(G1110)&lt;&gt;"","Y",""))</f>
        <v>Y</v>
      </c>
      <c r="K1110" t="str">
        <f>IF(G1110="Constant","N",IF(J1110="Y","Y",""))</f>
        <v>Y</v>
      </c>
    </row>
    <row r="1111" spans="2:11" hidden="1" x14ac:dyDescent="0.25">
      <c r="B1111" t="s">
        <v>73</v>
      </c>
      <c r="C1111" t="s">
        <v>1973</v>
      </c>
      <c r="D1111" t="s">
        <v>1974</v>
      </c>
      <c r="E1111" t="s">
        <v>400</v>
      </c>
      <c r="F1111" t="s">
        <v>428</v>
      </c>
      <c r="G1111" t="s">
        <v>429</v>
      </c>
      <c r="H1111" t="str">
        <f>IF(G1111="Local Date and Hour","Start Time of Interval",IF(OR(G1111="Additional Info",G1111="ID"),"Attribute", IF(G1111="Constant","Constant",IF(OR(G1111="Counter",G1111="Incremental/Decremental"),"Counter",""))))</f>
        <v>Counter</v>
      </c>
      <c r="I1111" t="str">
        <f>VLOOKUP(B1111,'3. Data Sources'!$B$4:$E$5002,4,0)</f>
        <v>Y</v>
      </c>
      <c r="J1111" t="str">
        <f>IF(OR(G1111="Not Map",G1111="Sequential"),"N",IF(TRIM(G1111)&lt;&gt;"","Y",""))</f>
        <v>Y</v>
      </c>
      <c r="K1111" t="str">
        <f>IF(G1111="Constant","N",IF(J1111="Y","Y",""))</f>
        <v>Y</v>
      </c>
    </row>
    <row r="1112" spans="2:11" hidden="1" x14ac:dyDescent="0.25">
      <c r="B1112" t="s">
        <v>73</v>
      </c>
      <c r="C1112" t="s">
        <v>1975</v>
      </c>
      <c r="D1112" t="s">
        <v>1976</v>
      </c>
      <c r="E1112" t="s">
        <v>400</v>
      </c>
      <c r="F1112" t="s">
        <v>428</v>
      </c>
      <c r="G1112" t="s">
        <v>429</v>
      </c>
      <c r="H1112" t="str">
        <f>IF(G1112="Local Date and Hour","Start Time of Interval",IF(OR(G1112="Additional Info",G1112="ID"),"Attribute", IF(G1112="Constant","Constant",IF(OR(G1112="Counter",G1112="Incremental/Decremental"),"Counter",""))))</f>
        <v>Counter</v>
      </c>
      <c r="I1112" t="str">
        <f>VLOOKUP(B1112,'3. Data Sources'!$B$4:$E$5002,4,0)</f>
        <v>Y</v>
      </c>
      <c r="J1112" t="str">
        <f>IF(OR(G1112="Not Map",G1112="Sequential"),"N",IF(TRIM(G1112)&lt;&gt;"","Y",""))</f>
        <v>Y</v>
      </c>
      <c r="K1112" t="str">
        <f>IF(G1112="Constant","N",IF(J1112="Y","Y",""))</f>
        <v>Y</v>
      </c>
    </row>
    <row r="1113" spans="2:11" hidden="1" x14ac:dyDescent="0.25">
      <c r="B1113" t="s">
        <v>73</v>
      </c>
      <c r="C1113" t="s">
        <v>1977</v>
      </c>
      <c r="D1113" t="s">
        <v>1978</v>
      </c>
      <c r="E1113" t="s">
        <v>400</v>
      </c>
      <c r="F1113" t="s">
        <v>428</v>
      </c>
      <c r="G1113" t="s">
        <v>429</v>
      </c>
      <c r="H1113" t="str">
        <f>IF(G1113="Local Date and Hour","Start Time of Interval",IF(OR(G1113="Additional Info",G1113="ID"),"Attribute", IF(G1113="Constant","Constant",IF(OR(G1113="Counter",G1113="Incremental/Decremental"),"Counter",""))))</f>
        <v>Counter</v>
      </c>
      <c r="I1113" t="str">
        <f>VLOOKUP(B1113,'3. Data Sources'!$B$4:$E$5002,4,0)</f>
        <v>Y</v>
      </c>
      <c r="J1113" t="str">
        <f>IF(OR(G1113="Not Map",G1113="Sequential"),"N",IF(TRIM(G1113)&lt;&gt;"","Y",""))</f>
        <v>Y</v>
      </c>
      <c r="K1113" t="str">
        <f>IF(G1113="Constant","N",IF(J1113="Y","Y",""))</f>
        <v>Y</v>
      </c>
    </row>
    <row r="1114" spans="2:11" hidden="1" x14ac:dyDescent="0.25">
      <c r="B1114" t="s">
        <v>73</v>
      </c>
      <c r="C1114" t="s">
        <v>1979</v>
      </c>
      <c r="D1114" t="s">
        <v>1980</v>
      </c>
      <c r="E1114" t="s">
        <v>400</v>
      </c>
      <c r="F1114" t="s">
        <v>428</v>
      </c>
      <c r="G1114" t="s">
        <v>429</v>
      </c>
      <c r="H1114" t="str">
        <f>IF(G1114="Local Date and Hour","Start Time of Interval",IF(OR(G1114="Additional Info",G1114="ID"),"Attribute", IF(G1114="Constant","Constant",IF(OR(G1114="Counter",G1114="Incremental/Decremental"),"Counter",""))))</f>
        <v>Counter</v>
      </c>
      <c r="I1114" t="str">
        <f>VLOOKUP(B1114,'3. Data Sources'!$B$4:$E$5002,4,0)</f>
        <v>Y</v>
      </c>
      <c r="J1114" t="str">
        <f>IF(OR(G1114="Not Map",G1114="Sequential"),"N",IF(TRIM(G1114)&lt;&gt;"","Y",""))</f>
        <v>Y</v>
      </c>
      <c r="K1114" t="str">
        <f>IF(G1114="Constant","N",IF(J1114="Y","Y",""))</f>
        <v>Y</v>
      </c>
    </row>
    <row r="1115" spans="2:11" hidden="1" x14ac:dyDescent="0.25">
      <c r="B1115" t="s">
        <v>73</v>
      </c>
      <c r="C1115" t="s">
        <v>1981</v>
      </c>
      <c r="D1115" t="s">
        <v>1982</v>
      </c>
      <c r="E1115" t="s">
        <v>400</v>
      </c>
      <c r="F1115" t="s">
        <v>428</v>
      </c>
      <c r="G1115" t="s">
        <v>429</v>
      </c>
      <c r="H1115" t="str">
        <f>IF(G1115="Local Date and Hour","Start Time of Interval",IF(OR(G1115="Additional Info",G1115="ID"),"Attribute", IF(G1115="Constant","Constant",IF(OR(G1115="Counter",G1115="Incremental/Decremental"),"Counter",""))))</f>
        <v>Counter</v>
      </c>
      <c r="I1115" t="str">
        <f>VLOOKUP(B1115,'3. Data Sources'!$B$4:$E$5002,4,0)</f>
        <v>Y</v>
      </c>
      <c r="J1115" t="str">
        <f>IF(OR(G1115="Not Map",G1115="Sequential"),"N",IF(TRIM(G1115)&lt;&gt;"","Y",""))</f>
        <v>Y</v>
      </c>
      <c r="K1115" t="str">
        <f>IF(G1115="Constant","N",IF(J1115="Y","Y",""))</f>
        <v>Y</v>
      </c>
    </row>
    <row r="1116" spans="2:11" hidden="1" x14ac:dyDescent="0.25">
      <c r="B1116" t="s">
        <v>73</v>
      </c>
      <c r="C1116" t="s">
        <v>1983</v>
      </c>
      <c r="D1116" t="s">
        <v>1984</v>
      </c>
      <c r="E1116" t="s">
        <v>400</v>
      </c>
      <c r="F1116" t="s">
        <v>428</v>
      </c>
      <c r="G1116" t="s">
        <v>429</v>
      </c>
      <c r="H1116" t="str">
        <f>IF(G1116="Local Date and Hour","Start Time of Interval",IF(OR(G1116="Additional Info",G1116="ID"),"Attribute", IF(G1116="Constant","Constant",IF(OR(G1116="Counter",G1116="Incremental/Decremental"),"Counter",""))))</f>
        <v>Counter</v>
      </c>
      <c r="I1116" t="str">
        <f>VLOOKUP(B1116,'3. Data Sources'!$B$4:$E$5002,4,0)</f>
        <v>Y</v>
      </c>
      <c r="J1116" t="str">
        <f>IF(OR(G1116="Not Map",G1116="Sequential"),"N",IF(TRIM(G1116)&lt;&gt;"","Y",""))</f>
        <v>Y</v>
      </c>
      <c r="K1116" t="str">
        <f>IF(G1116="Constant","N",IF(J1116="Y","Y",""))</f>
        <v>Y</v>
      </c>
    </row>
    <row r="1117" spans="2:11" hidden="1" x14ac:dyDescent="0.25">
      <c r="B1117" t="s">
        <v>73</v>
      </c>
      <c r="C1117" t="s">
        <v>1985</v>
      </c>
      <c r="D1117" t="s">
        <v>1986</v>
      </c>
      <c r="E1117" t="s">
        <v>400</v>
      </c>
      <c r="F1117" t="s">
        <v>428</v>
      </c>
      <c r="G1117" t="s">
        <v>429</v>
      </c>
      <c r="H1117" t="str">
        <f>IF(G1117="Local Date and Hour","Start Time of Interval",IF(OR(G1117="Additional Info",G1117="ID"),"Attribute", IF(G1117="Constant","Constant",IF(OR(G1117="Counter",G1117="Incremental/Decremental"),"Counter",""))))</f>
        <v>Counter</v>
      </c>
      <c r="I1117" t="str">
        <f>VLOOKUP(B1117,'3. Data Sources'!$B$4:$E$5002,4,0)</f>
        <v>Y</v>
      </c>
      <c r="J1117" t="str">
        <f>IF(OR(G1117="Not Map",G1117="Sequential"),"N",IF(TRIM(G1117)&lt;&gt;"","Y",""))</f>
        <v>Y</v>
      </c>
      <c r="K1117" t="str">
        <f>IF(G1117="Constant","N",IF(J1117="Y","Y",""))</f>
        <v>Y</v>
      </c>
    </row>
    <row r="1118" spans="2:11" hidden="1" x14ac:dyDescent="0.25">
      <c r="B1118" t="s">
        <v>73</v>
      </c>
      <c r="C1118" t="s">
        <v>1987</v>
      </c>
      <c r="D1118" t="s">
        <v>1988</v>
      </c>
      <c r="E1118" t="s">
        <v>400</v>
      </c>
      <c r="F1118" t="s">
        <v>428</v>
      </c>
      <c r="G1118" t="s">
        <v>429</v>
      </c>
      <c r="H1118" t="str">
        <f>IF(G1118="Local Date and Hour","Start Time of Interval",IF(OR(G1118="Additional Info",G1118="ID"),"Attribute", IF(G1118="Constant","Constant",IF(OR(G1118="Counter",G1118="Incremental/Decremental"),"Counter",""))))</f>
        <v>Counter</v>
      </c>
      <c r="I1118" t="str">
        <f>VLOOKUP(B1118,'3. Data Sources'!$B$4:$E$5002,4,0)</f>
        <v>Y</v>
      </c>
      <c r="J1118" t="str">
        <f>IF(OR(G1118="Not Map",G1118="Sequential"),"N",IF(TRIM(G1118)&lt;&gt;"","Y",""))</f>
        <v>Y</v>
      </c>
      <c r="K1118" t="str">
        <f>IF(G1118="Constant","N",IF(J1118="Y","Y",""))</f>
        <v>Y</v>
      </c>
    </row>
    <row r="1119" spans="2:11" hidden="1" x14ac:dyDescent="0.25">
      <c r="B1119" t="s">
        <v>73</v>
      </c>
      <c r="C1119" t="s">
        <v>1989</v>
      </c>
      <c r="D1119" t="s">
        <v>1990</v>
      </c>
      <c r="E1119" t="s">
        <v>400</v>
      </c>
      <c r="F1119" t="s">
        <v>428</v>
      </c>
      <c r="G1119" t="s">
        <v>429</v>
      </c>
      <c r="H1119" t="str">
        <f>IF(G1119="Local Date and Hour","Start Time of Interval",IF(OR(G1119="Additional Info",G1119="ID"),"Attribute", IF(G1119="Constant","Constant",IF(OR(G1119="Counter",G1119="Incremental/Decremental"),"Counter",""))))</f>
        <v>Counter</v>
      </c>
      <c r="I1119" t="str">
        <f>VLOOKUP(B1119,'3. Data Sources'!$B$4:$E$5002,4,0)</f>
        <v>Y</v>
      </c>
      <c r="J1119" t="str">
        <f>IF(OR(G1119="Not Map",G1119="Sequential"),"N",IF(TRIM(G1119)&lt;&gt;"","Y",""))</f>
        <v>Y</v>
      </c>
      <c r="K1119" t="str">
        <f>IF(G1119="Constant","N",IF(J1119="Y","Y",""))</f>
        <v>Y</v>
      </c>
    </row>
    <row r="1120" spans="2:11" hidden="1" x14ac:dyDescent="0.25">
      <c r="B1120" t="s">
        <v>73</v>
      </c>
      <c r="C1120" t="s">
        <v>1991</v>
      </c>
      <c r="D1120" t="s">
        <v>1992</v>
      </c>
      <c r="E1120" t="s">
        <v>400</v>
      </c>
      <c r="F1120" t="s">
        <v>428</v>
      </c>
      <c r="G1120" t="s">
        <v>429</v>
      </c>
      <c r="H1120" t="str">
        <f>IF(G1120="Local Date and Hour","Start Time of Interval",IF(OR(G1120="Additional Info",G1120="ID"),"Attribute", IF(G1120="Constant","Constant",IF(OR(G1120="Counter",G1120="Incremental/Decremental"),"Counter",""))))</f>
        <v>Counter</v>
      </c>
      <c r="I1120" t="str">
        <f>VLOOKUP(B1120,'3. Data Sources'!$B$4:$E$5002,4,0)</f>
        <v>Y</v>
      </c>
      <c r="J1120" t="str">
        <f>IF(OR(G1120="Not Map",G1120="Sequential"),"N",IF(TRIM(G1120)&lt;&gt;"","Y",""))</f>
        <v>Y</v>
      </c>
      <c r="K1120" t="str">
        <f>IF(G1120="Constant","N",IF(J1120="Y","Y",""))</f>
        <v>Y</v>
      </c>
    </row>
    <row r="1121" spans="2:11" hidden="1" x14ac:dyDescent="0.25">
      <c r="B1121" t="s">
        <v>73</v>
      </c>
      <c r="C1121" t="s">
        <v>1993</v>
      </c>
      <c r="D1121" t="s">
        <v>1994</v>
      </c>
      <c r="E1121" t="s">
        <v>400</v>
      </c>
      <c r="F1121" t="s">
        <v>428</v>
      </c>
      <c r="G1121" t="s">
        <v>429</v>
      </c>
      <c r="H1121" t="str">
        <f>IF(G1121="Local Date and Hour","Start Time of Interval",IF(OR(G1121="Additional Info",G1121="ID"),"Attribute", IF(G1121="Constant","Constant",IF(OR(G1121="Counter",G1121="Incremental/Decremental"),"Counter",""))))</f>
        <v>Counter</v>
      </c>
      <c r="I1121" t="str">
        <f>VLOOKUP(B1121,'3. Data Sources'!$B$4:$E$5002,4,0)</f>
        <v>Y</v>
      </c>
      <c r="J1121" t="str">
        <f>IF(OR(G1121="Not Map",G1121="Sequential"),"N",IF(TRIM(G1121)&lt;&gt;"","Y",""))</f>
        <v>Y</v>
      </c>
      <c r="K1121" t="str">
        <f>IF(G1121="Constant","N",IF(J1121="Y","Y",""))</f>
        <v>Y</v>
      </c>
    </row>
    <row r="1122" spans="2:11" hidden="1" x14ac:dyDescent="0.25">
      <c r="B1122" t="s">
        <v>73</v>
      </c>
      <c r="C1122" t="s">
        <v>1995</v>
      </c>
      <c r="D1122" t="s">
        <v>1996</v>
      </c>
      <c r="E1122" t="s">
        <v>400</v>
      </c>
      <c r="F1122" t="s">
        <v>428</v>
      </c>
      <c r="G1122" t="s">
        <v>429</v>
      </c>
      <c r="H1122" t="str">
        <f>IF(G1122="Local Date and Hour","Start Time of Interval",IF(OR(G1122="Additional Info",G1122="ID"),"Attribute", IF(G1122="Constant","Constant",IF(OR(G1122="Counter",G1122="Incremental/Decremental"),"Counter",""))))</f>
        <v>Counter</v>
      </c>
      <c r="I1122" t="str">
        <f>VLOOKUP(B1122,'3. Data Sources'!$B$4:$E$5002,4,0)</f>
        <v>Y</v>
      </c>
      <c r="J1122" t="str">
        <f>IF(OR(G1122="Not Map",G1122="Sequential"),"N",IF(TRIM(G1122)&lt;&gt;"","Y",""))</f>
        <v>Y</v>
      </c>
      <c r="K1122" t="str">
        <f>IF(G1122="Constant","N",IF(J1122="Y","Y",""))</f>
        <v>Y</v>
      </c>
    </row>
    <row r="1123" spans="2:11" hidden="1" x14ac:dyDescent="0.25">
      <c r="B1123" t="s">
        <v>73</v>
      </c>
      <c r="C1123" t="s">
        <v>1997</v>
      </c>
      <c r="D1123" t="s">
        <v>1998</v>
      </c>
      <c r="E1123" t="s">
        <v>400</v>
      </c>
      <c r="F1123" t="s">
        <v>428</v>
      </c>
      <c r="G1123" t="s">
        <v>429</v>
      </c>
      <c r="H1123" t="str">
        <f>IF(G1123="Local Date and Hour","Start Time of Interval",IF(OR(G1123="Additional Info",G1123="ID"),"Attribute", IF(G1123="Constant","Constant",IF(OR(G1123="Counter",G1123="Incremental/Decremental"),"Counter",""))))</f>
        <v>Counter</v>
      </c>
      <c r="I1123" t="str">
        <f>VLOOKUP(B1123,'3. Data Sources'!$B$4:$E$5002,4,0)</f>
        <v>Y</v>
      </c>
      <c r="J1123" t="str">
        <f>IF(OR(G1123="Not Map",G1123="Sequential"),"N",IF(TRIM(G1123)&lt;&gt;"","Y",""))</f>
        <v>Y</v>
      </c>
      <c r="K1123" t="str">
        <f>IF(G1123="Constant","N",IF(J1123="Y","Y",""))</f>
        <v>Y</v>
      </c>
    </row>
    <row r="1124" spans="2:11" hidden="1" x14ac:dyDescent="0.25">
      <c r="B1124" t="s">
        <v>73</v>
      </c>
      <c r="C1124" t="s">
        <v>1999</v>
      </c>
      <c r="D1124" t="s">
        <v>2000</v>
      </c>
      <c r="E1124" t="s">
        <v>400</v>
      </c>
      <c r="F1124" t="s">
        <v>428</v>
      </c>
      <c r="G1124" t="s">
        <v>429</v>
      </c>
      <c r="H1124" t="str">
        <f>IF(G1124="Local Date and Hour","Start Time of Interval",IF(OR(G1124="Additional Info",G1124="ID"),"Attribute", IF(G1124="Constant","Constant",IF(OR(G1124="Counter",G1124="Incremental/Decremental"),"Counter",""))))</f>
        <v>Counter</v>
      </c>
      <c r="I1124" t="str">
        <f>VLOOKUP(B1124,'3. Data Sources'!$B$4:$E$5002,4,0)</f>
        <v>Y</v>
      </c>
      <c r="J1124" t="str">
        <f>IF(OR(G1124="Not Map",G1124="Sequential"),"N",IF(TRIM(G1124)&lt;&gt;"","Y",""))</f>
        <v>Y</v>
      </c>
      <c r="K1124" t="str">
        <f>IF(G1124="Constant","N",IF(J1124="Y","Y",""))</f>
        <v>Y</v>
      </c>
    </row>
    <row r="1125" spans="2:11" hidden="1" x14ac:dyDescent="0.25">
      <c r="B1125" t="s">
        <v>73</v>
      </c>
      <c r="C1125" t="s">
        <v>2001</v>
      </c>
      <c r="D1125" t="s">
        <v>2002</v>
      </c>
      <c r="E1125" t="s">
        <v>400</v>
      </c>
      <c r="F1125" t="s">
        <v>428</v>
      </c>
      <c r="G1125" t="s">
        <v>429</v>
      </c>
      <c r="H1125" t="str">
        <f>IF(G1125="Local Date and Hour","Start Time of Interval",IF(OR(G1125="Additional Info",G1125="ID"),"Attribute", IF(G1125="Constant","Constant",IF(OR(G1125="Counter",G1125="Incremental/Decremental"),"Counter",""))))</f>
        <v>Counter</v>
      </c>
      <c r="I1125" t="str">
        <f>VLOOKUP(B1125,'3. Data Sources'!$B$4:$E$5002,4,0)</f>
        <v>Y</v>
      </c>
      <c r="J1125" t="str">
        <f>IF(OR(G1125="Not Map",G1125="Sequential"),"N",IF(TRIM(G1125)&lt;&gt;"","Y",""))</f>
        <v>Y</v>
      </c>
      <c r="K1125" t="str">
        <f>IF(G1125="Constant","N",IF(J1125="Y","Y",""))</f>
        <v>Y</v>
      </c>
    </row>
    <row r="1126" spans="2:11" hidden="1" x14ac:dyDescent="0.25">
      <c r="B1126" t="s">
        <v>73</v>
      </c>
      <c r="C1126" t="s">
        <v>2003</v>
      </c>
      <c r="D1126" t="s">
        <v>2004</v>
      </c>
      <c r="E1126" t="s">
        <v>400</v>
      </c>
      <c r="F1126" t="s">
        <v>428</v>
      </c>
      <c r="G1126" t="s">
        <v>429</v>
      </c>
      <c r="H1126" t="str">
        <f>IF(G1126="Local Date and Hour","Start Time of Interval",IF(OR(G1126="Additional Info",G1126="ID"),"Attribute", IF(G1126="Constant","Constant",IF(OR(G1126="Counter",G1126="Incremental/Decremental"),"Counter",""))))</f>
        <v>Counter</v>
      </c>
      <c r="I1126" t="str">
        <f>VLOOKUP(B1126,'3. Data Sources'!$B$4:$E$5002,4,0)</f>
        <v>Y</v>
      </c>
      <c r="J1126" t="str">
        <f>IF(OR(G1126="Not Map",G1126="Sequential"),"N",IF(TRIM(G1126)&lt;&gt;"","Y",""))</f>
        <v>Y</v>
      </c>
      <c r="K1126" t="str">
        <f>IF(G1126="Constant","N",IF(J1126="Y","Y",""))</f>
        <v>Y</v>
      </c>
    </row>
    <row r="1127" spans="2:11" hidden="1" x14ac:dyDescent="0.25">
      <c r="B1127" t="s">
        <v>73</v>
      </c>
      <c r="C1127" t="s">
        <v>2005</v>
      </c>
      <c r="D1127" t="s">
        <v>2006</v>
      </c>
      <c r="E1127" t="s">
        <v>400</v>
      </c>
      <c r="F1127" t="s">
        <v>428</v>
      </c>
      <c r="G1127" t="s">
        <v>429</v>
      </c>
      <c r="H1127" t="str">
        <f>IF(G1127="Local Date and Hour","Start Time of Interval",IF(OR(G1127="Additional Info",G1127="ID"),"Attribute", IF(G1127="Constant","Constant",IF(OR(G1127="Counter",G1127="Incremental/Decremental"),"Counter",""))))</f>
        <v>Counter</v>
      </c>
      <c r="I1127" t="str">
        <f>VLOOKUP(B1127,'3. Data Sources'!$B$4:$E$5002,4,0)</f>
        <v>Y</v>
      </c>
      <c r="J1127" t="str">
        <f>IF(OR(G1127="Not Map",G1127="Sequential"),"N",IF(TRIM(G1127)&lt;&gt;"","Y",""))</f>
        <v>Y</v>
      </c>
      <c r="K1127" t="str">
        <f>IF(G1127="Constant","N",IF(J1127="Y","Y",""))</f>
        <v>Y</v>
      </c>
    </row>
    <row r="1128" spans="2:11" hidden="1" x14ac:dyDescent="0.25">
      <c r="B1128" t="s">
        <v>73</v>
      </c>
      <c r="C1128" t="s">
        <v>2007</v>
      </c>
      <c r="D1128" t="s">
        <v>2008</v>
      </c>
      <c r="E1128" t="s">
        <v>400</v>
      </c>
      <c r="F1128" t="s">
        <v>428</v>
      </c>
      <c r="G1128" t="s">
        <v>429</v>
      </c>
      <c r="H1128" t="str">
        <f>IF(G1128="Local Date and Hour","Start Time of Interval",IF(OR(G1128="Additional Info",G1128="ID"),"Attribute", IF(G1128="Constant","Constant",IF(OR(G1128="Counter",G1128="Incremental/Decremental"),"Counter",""))))</f>
        <v>Counter</v>
      </c>
      <c r="I1128" t="str">
        <f>VLOOKUP(B1128,'3. Data Sources'!$B$4:$E$5002,4,0)</f>
        <v>Y</v>
      </c>
      <c r="J1128" t="str">
        <f>IF(OR(G1128="Not Map",G1128="Sequential"),"N",IF(TRIM(G1128)&lt;&gt;"","Y",""))</f>
        <v>Y</v>
      </c>
      <c r="K1128" t="str">
        <f>IF(G1128="Constant","N",IF(J1128="Y","Y",""))</f>
        <v>Y</v>
      </c>
    </row>
    <row r="1129" spans="2:11" hidden="1" x14ac:dyDescent="0.25">
      <c r="B1129" t="s">
        <v>73</v>
      </c>
      <c r="C1129" t="s">
        <v>2009</v>
      </c>
      <c r="D1129" t="s">
        <v>2010</v>
      </c>
      <c r="E1129" t="s">
        <v>400</v>
      </c>
      <c r="F1129" t="s">
        <v>428</v>
      </c>
      <c r="G1129" t="s">
        <v>429</v>
      </c>
      <c r="H1129" t="str">
        <f>IF(G1129="Local Date and Hour","Start Time of Interval",IF(OR(G1129="Additional Info",G1129="ID"),"Attribute", IF(G1129="Constant","Constant",IF(OR(G1129="Counter",G1129="Incremental/Decremental"),"Counter",""))))</f>
        <v>Counter</v>
      </c>
      <c r="I1129" t="str">
        <f>VLOOKUP(B1129,'3. Data Sources'!$B$4:$E$5002,4,0)</f>
        <v>Y</v>
      </c>
      <c r="J1129" t="str">
        <f>IF(OR(G1129="Not Map",G1129="Sequential"),"N",IF(TRIM(G1129)&lt;&gt;"","Y",""))</f>
        <v>Y</v>
      </c>
      <c r="K1129" t="str">
        <f>IF(G1129="Constant","N",IF(J1129="Y","Y",""))</f>
        <v>Y</v>
      </c>
    </row>
    <row r="1130" spans="2:11" hidden="1" x14ac:dyDescent="0.25">
      <c r="B1130" t="s">
        <v>73</v>
      </c>
      <c r="C1130" t="s">
        <v>2011</v>
      </c>
      <c r="D1130" t="s">
        <v>2012</v>
      </c>
      <c r="E1130" t="s">
        <v>400</v>
      </c>
      <c r="F1130" t="s">
        <v>428</v>
      </c>
      <c r="G1130" t="s">
        <v>429</v>
      </c>
      <c r="H1130" t="str">
        <f>IF(G1130="Local Date and Hour","Start Time of Interval",IF(OR(G1130="Additional Info",G1130="ID"),"Attribute", IF(G1130="Constant","Constant",IF(OR(G1130="Counter",G1130="Incremental/Decremental"),"Counter",""))))</f>
        <v>Counter</v>
      </c>
      <c r="I1130" t="str">
        <f>VLOOKUP(B1130,'3. Data Sources'!$B$4:$E$5002,4,0)</f>
        <v>Y</v>
      </c>
      <c r="J1130" t="str">
        <f>IF(OR(G1130="Not Map",G1130="Sequential"),"N",IF(TRIM(G1130)&lt;&gt;"","Y",""))</f>
        <v>Y</v>
      </c>
      <c r="K1130" t="str">
        <f>IF(G1130="Constant","N",IF(J1130="Y","Y",""))</f>
        <v>Y</v>
      </c>
    </row>
    <row r="1131" spans="2:11" hidden="1" x14ac:dyDescent="0.25">
      <c r="B1131" t="s">
        <v>73</v>
      </c>
      <c r="C1131" t="s">
        <v>2013</v>
      </c>
      <c r="D1131" t="s">
        <v>2014</v>
      </c>
      <c r="E1131" t="s">
        <v>400</v>
      </c>
      <c r="F1131" t="s">
        <v>428</v>
      </c>
      <c r="G1131" t="s">
        <v>429</v>
      </c>
      <c r="H1131" t="str">
        <f>IF(G1131="Local Date and Hour","Start Time of Interval",IF(OR(G1131="Additional Info",G1131="ID"),"Attribute", IF(G1131="Constant","Constant",IF(OR(G1131="Counter",G1131="Incremental/Decremental"),"Counter",""))))</f>
        <v>Counter</v>
      </c>
      <c r="I1131" t="str">
        <f>VLOOKUP(B1131,'3. Data Sources'!$B$4:$E$5002,4,0)</f>
        <v>Y</v>
      </c>
      <c r="J1131" t="str">
        <f>IF(OR(G1131="Not Map",G1131="Sequential"),"N",IF(TRIM(G1131)&lt;&gt;"","Y",""))</f>
        <v>Y</v>
      </c>
      <c r="K1131" t="str">
        <f>IF(G1131="Constant","N",IF(J1131="Y","Y",""))</f>
        <v>Y</v>
      </c>
    </row>
    <row r="1132" spans="2:11" hidden="1" x14ac:dyDescent="0.25">
      <c r="B1132" t="s">
        <v>73</v>
      </c>
      <c r="C1132" t="s">
        <v>2015</v>
      </c>
      <c r="D1132" t="s">
        <v>2016</v>
      </c>
      <c r="E1132" t="s">
        <v>400</v>
      </c>
      <c r="F1132" t="s">
        <v>428</v>
      </c>
      <c r="G1132" t="s">
        <v>429</v>
      </c>
      <c r="H1132" t="str">
        <f>IF(G1132="Local Date and Hour","Start Time of Interval",IF(OR(G1132="Additional Info",G1132="ID"),"Attribute", IF(G1132="Constant","Constant",IF(OR(G1132="Counter",G1132="Incremental/Decremental"),"Counter",""))))</f>
        <v>Counter</v>
      </c>
      <c r="I1132" t="str">
        <f>VLOOKUP(B1132,'3. Data Sources'!$B$4:$E$5002,4,0)</f>
        <v>Y</v>
      </c>
      <c r="J1132" t="str">
        <f>IF(OR(G1132="Not Map",G1132="Sequential"),"N",IF(TRIM(G1132)&lt;&gt;"","Y",""))</f>
        <v>Y</v>
      </c>
      <c r="K1132" t="str">
        <f>IF(G1132="Constant","N",IF(J1132="Y","Y",""))</f>
        <v>Y</v>
      </c>
    </row>
    <row r="1133" spans="2:11" hidden="1" x14ac:dyDescent="0.25">
      <c r="B1133" t="s">
        <v>73</v>
      </c>
      <c r="C1133" t="s">
        <v>2017</v>
      </c>
      <c r="D1133" t="s">
        <v>2018</v>
      </c>
      <c r="E1133" t="s">
        <v>400</v>
      </c>
      <c r="F1133" t="s">
        <v>428</v>
      </c>
      <c r="G1133" t="s">
        <v>429</v>
      </c>
      <c r="H1133" t="str">
        <f>IF(G1133="Local Date and Hour","Start Time of Interval",IF(OR(G1133="Additional Info",G1133="ID"),"Attribute", IF(G1133="Constant","Constant",IF(OR(G1133="Counter",G1133="Incremental/Decremental"),"Counter",""))))</f>
        <v>Counter</v>
      </c>
      <c r="I1133" t="str">
        <f>VLOOKUP(B1133,'3. Data Sources'!$B$4:$E$5002,4,0)</f>
        <v>Y</v>
      </c>
      <c r="J1133" t="str">
        <f>IF(OR(G1133="Not Map",G1133="Sequential"),"N",IF(TRIM(G1133)&lt;&gt;"","Y",""))</f>
        <v>Y</v>
      </c>
      <c r="K1133" t="str">
        <f>IF(G1133="Constant","N",IF(J1133="Y","Y",""))</f>
        <v>Y</v>
      </c>
    </row>
    <row r="1134" spans="2:11" hidden="1" x14ac:dyDescent="0.25">
      <c r="B1134" t="s">
        <v>73</v>
      </c>
      <c r="C1134" t="s">
        <v>2019</v>
      </c>
      <c r="D1134" t="s">
        <v>2020</v>
      </c>
      <c r="E1134" t="s">
        <v>400</v>
      </c>
      <c r="F1134" t="s">
        <v>428</v>
      </c>
      <c r="G1134" t="s">
        <v>429</v>
      </c>
      <c r="H1134" t="str">
        <f>IF(G1134="Local Date and Hour","Start Time of Interval",IF(OR(G1134="Additional Info",G1134="ID"),"Attribute", IF(G1134="Constant","Constant",IF(OR(G1134="Counter",G1134="Incremental/Decremental"),"Counter",""))))</f>
        <v>Counter</v>
      </c>
      <c r="I1134" t="str">
        <f>VLOOKUP(B1134,'3. Data Sources'!$B$4:$E$5002,4,0)</f>
        <v>Y</v>
      </c>
      <c r="J1134" t="str">
        <f>IF(OR(G1134="Not Map",G1134="Sequential"),"N",IF(TRIM(G1134)&lt;&gt;"","Y",""))</f>
        <v>Y</v>
      </c>
      <c r="K1134" t="str">
        <f>IF(G1134="Constant","N",IF(J1134="Y","Y",""))</f>
        <v>Y</v>
      </c>
    </row>
    <row r="1135" spans="2:11" hidden="1" x14ac:dyDescent="0.25">
      <c r="B1135" t="s">
        <v>73</v>
      </c>
      <c r="C1135" t="s">
        <v>2021</v>
      </c>
      <c r="D1135" t="s">
        <v>2022</v>
      </c>
      <c r="E1135" t="s">
        <v>400</v>
      </c>
      <c r="F1135" t="s">
        <v>428</v>
      </c>
      <c r="G1135" t="s">
        <v>429</v>
      </c>
      <c r="H1135" t="str">
        <f>IF(G1135="Local Date and Hour","Start Time of Interval",IF(OR(G1135="Additional Info",G1135="ID"),"Attribute", IF(G1135="Constant","Constant",IF(OR(G1135="Counter",G1135="Incremental/Decremental"),"Counter",""))))</f>
        <v>Counter</v>
      </c>
      <c r="I1135" t="str">
        <f>VLOOKUP(B1135,'3. Data Sources'!$B$4:$E$5002,4,0)</f>
        <v>Y</v>
      </c>
      <c r="J1135" t="str">
        <f>IF(OR(G1135="Not Map",G1135="Sequential"),"N",IF(TRIM(G1135)&lt;&gt;"","Y",""))</f>
        <v>Y</v>
      </c>
      <c r="K1135" t="str">
        <f>IF(G1135="Constant","N",IF(J1135="Y","Y",""))</f>
        <v>Y</v>
      </c>
    </row>
    <row r="1136" spans="2:11" hidden="1" x14ac:dyDescent="0.25">
      <c r="B1136" t="s">
        <v>73</v>
      </c>
      <c r="C1136" t="s">
        <v>2023</v>
      </c>
      <c r="D1136" t="s">
        <v>2024</v>
      </c>
      <c r="E1136" t="s">
        <v>400</v>
      </c>
      <c r="F1136" t="s">
        <v>428</v>
      </c>
      <c r="G1136" t="s">
        <v>429</v>
      </c>
      <c r="H1136" t="str">
        <f>IF(G1136="Local Date and Hour","Start Time of Interval",IF(OR(G1136="Additional Info",G1136="ID"),"Attribute", IF(G1136="Constant","Constant",IF(OR(G1136="Counter",G1136="Incremental/Decremental"),"Counter",""))))</f>
        <v>Counter</v>
      </c>
      <c r="I1136" t="str">
        <f>VLOOKUP(B1136,'3. Data Sources'!$B$4:$E$5002,4,0)</f>
        <v>Y</v>
      </c>
      <c r="J1136" t="str">
        <f>IF(OR(G1136="Not Map",G1136="Sequential"),"N",IF(TRIM(G1136)&lt;&gt;"","Y",""))</f>
        <v>Y</v>
      </c>
      <c r="K1136" t="str">
        <f>IF(G1136="Constant","N",IF(J1136="Y","Y",""))</f>
        <v>Y</v>
      </c>
    </row>
    <row r="1137" spans="2:11" hidden="1" x14ac:dyDescent="0.25">
      <c r="B1137" t="s">
        <v>73</v>
      </c>
      <c r="C1137" t="s">
        <v>2025</v>
      </c>
      <c r="D1137" t="s">
        <v>2026</v>
      </c>
      <c r="E1137" t="s">
        <v>400</v>
      </c>
      <c r="F1137" t="s">
        <v>428</v>
      </c>
      <c r="G1137" t="s">
        <v>429</v>
      </c>
      <c r="H1137" t="str">
        <f>IF(G1137="Local Date and Hour","Start Time of Interval",IF(OR(G1137="Additional Info",G1137="ID"),"Attribute", IF(G1137="Constant","Constant",IF(OR(G1137="Counter",G1137="Incremental/Decremental"),"Counter",""))))</f>
        <v>Counter</v>
      </c>
      <c r="I1137" t="str">
        <f>VLOOKUP(B1137,'3. Data Sources'!$B$4:$E$5002,4,0)</f>
        <v>Y</v>
      </c>
      <c r="J1137" t="str">
        <f>IF(OR(G1137="Not Map",G1137="Sequential"),"N",IF(TRIM(G1137)&lt;&gt;"","Y",""))</f>
        <v>Y</v>
      </c>
      <c r="K1137" t="str">
        <f>IF(G1137="Constant","N",IF(J1137="Y","Y",""))</f>
        <v>Y</v>
      </c>
    </row>
    <row r="1138" spans="2:11" hidden="1" x14ac:dyDescent="0.25">
      <c r="B1138" t="s">
        <v>73</v>
      </c>
      <c r="C1138" t="s">
        <v>2027</v>
      </c>
      <c r="D1138" t="s">
        <v>2028</v>
      </c>
      <c r="E1138" t="s">
        <v>400</v>
      </c>
      <c r="F1138" t="s">
        <v>428</v>
      </c>
      <c r="G1138" t="s">
        <v>429</v>
      </c>
      <c r="H1138" t="str">
        <f>IF(G1138="Local Date and Hour","Start Time of Interval",IF(OR(G1138="Additional Info",G1138="ID"),"Attribute", IF(G1138="Constant","Constant",IF(OR(G1138="Counter",G1138="Incremental/Decremental"),"Counter",""))))</f>
        <v>Counter</v>
      </c>
      <c r="I1138" t="str">
        <f>VLOOKUP(B1138,'3. Data Sources'!$B$4:$E$5002,4,0)</f>
        <v>Y</v>
      </c>
      <c r="J1138" t="str">
        <f>IF(OR(G1138="Not Map",G1138="Sequential"),"N",IF(TRIM(G1138)&lt;&gt;"","Y",""))</f>
        <v>Y</v>
      </c>
      <c r="K1138" t="str">
        <f>IF(G1138="Constant","N",IF(J1138="Y","Y",""))</f>
        <v>Y</v>
      </c>
    </row>
    <row r="1139" spans="2:11" hidden="1" x14ac:dyDescent="0.25">
      <c r="B1139" t="s">
        <v>73</v>
      </c>
      <c r="C1139" t="s">
        <v>2029</v>
      </c>
      <c r="D1139" t="s">
        <v>2030</v>
      </c>
      <c r="E1139" t="s">
        <v>400</v>
      </c>
      <c r="F1139" t="s">
        <v>428</v>
      </c>
      <c r="G1139" t="s">
        <v>429</v>
      </c>
      <c r="H1139" t="str">
        <f>IF(G1139="Local Date and Hour","Start Time of Interval",IF(OR(G1139="Additional Info",G1139="ID"),"Attribute", IF(G1139="Constant","Constant",IF(OR(G1139="Counter",G1139="Incremental/Decremental"),"Counter",""))))</f>
        <v>Counter</v>
      </c>
      <c r="I1139" t="str">
        <f>VLOOKUP(B1139,'3. Data Sources'!$B$4:$E$5002,4,0)</f>
        <v>Y</v>
      </c>
      <c r="J1139" t="str">
        <f>IF(OR(G1139="Not Map",G1139="Sequential"),"N",IF(TRIM(G1139)&lt;&gt;"","Y",""))</f>
        <v>Y</v>
      </c>
      <c r="K1139" t="str">
        <f>IF(G1139="Constant","N",IF(J1139="Y","Y",""))</f>
        <v>Y</v>
      </c>
    </row>
    <row r="1140" spans="2:11" hidden="1" x14ac:dyDescent="0.25">
      <c r="B1140" t="s">
        <v>73</v>
      </c>
      <c r="C1140" t="s">
        <v>2031</v>
      </c>
      <c r="D1140" t="s">
        <v>2032</v>
      </c>
      <c r="E1140" t="s">
        <v>400</v>
      </c>
      <c r="F1140" t="s">
        <v>428</v>
      </c>
      <c r="G1140" t="s">
        <v>429</v>
      </c>
      <c r="H1140" t="str">
        <f>IF(G1140="Local Date and Hour","Start Time of Interval",IF(OR(G1140="Additional Info",G1140="ID"),"Attribute", IF(G1140="Constant","Constant",IF(OR(G1140="Counter",G1140="Incremental/Decremental"),"Counter",""))))</f>
        <v>Counter</v>
      </c>
      <c r="I1140" t="str">
        <f>VLOOKUP(B1140,'3. Data Sources'!$B$4:$E$5002,4,0)</f>
        <v>Y</v>
      </c>
      <c r="J1140" t="str">
        <f>IF(OR(G1140="Not Map",G1140="Sequential"),"N",IF(TRIM(G1140)&lt;&gt;"","Y",""))</f>
        <v>Y</v>
      </c>
      <c r="K1140" t="str">
        <f>IF(G1140="Constant","N",IF(J1140="Y","Y",""))</f>
        <v>Y</v>
      </c>
    </row>
    <row r="1141" spans="2:11" hidden="1" x14ac:dyDescent="0.25">
      <c r="B1141" t="s">
        <v>73</v>
      </c>
      <c r="C1141" t="s">
        <v>2033</v>
      </c>
      <c r="D1141" t="s">
        <v>2034</v>
      </c>
      <c r="E1141" t="s">
        <v>400</v>
      </c>
      <c r="F1141" t="s">
        <v>428</v>
      </c>
      <c r="G1141" t="s">
        <v>429</v>
      </c>
      <c r="H1141" t="str">
        <f>IF(G1141="Local Date and Hour","Start Time of Interval",IF(OR(G1141="Additional Info",G1141="ID"),"Attribute", IF(G1141="Constant","Constant",IF(OR(G1141="Counter",G1141="Incremental/Decremental"),"Counter",""))))</f>
        <v>Counter</v>
      </c>
      <c r="I1141" t="str">
        <f>VLOOKUP(B1141,'3. Data Sources'!$B$4:$E$5002,4,0)</f>
        <v>Y</v>
      </c>
      <c r="J1141" t="str">
        <f>IF(OR(G1141="Not Map",G1141="Sequential"),"N",IF(TRIM(G1141)&lt;&gt;"","Y",""))</f>
        <v>Y</v>
      </c>
      <c r="K1141" t="str">
        <f>IF(G1141="Constant","N",IF(J1141="Y","Y",""))</f>
        <v>Y</v>
      </c>
    </row>
    <row r="1142" spans="2:11" hidden="1" x14ac:dyDescent="0.25">
      <c r="B1142" t="s">
        <v>73</v>
      </c>
      <c r="C1142" t="s">
        <v>2035</v>
      </c>
      <c r="D1142" t="s">
        <v>2036</v>
      </c>
      <c r="E1142" t="s">
        <v>400</v>
      </c>
      <c r="F1142" t="s">
        <v>428</v>
      </c>
      <c r="G1142" t="s">
        <v>429</v>
      </c>
      <c r="H1142" t="str">
        <f>IF(G1142="Local Date and Hour","Start Time of Interval",IF(OR(G1142="Additional Info",G1142="ID"),"Attribute", IF(G1142="Constant","Constant",IF(OR(G1142="Counter",G1142="Incremental/Decremental"),"Counter",""))))</f>
        <v>Counter</v>
      </c>
      <c r="I1142" t="str">
        <f>VLOOKUP(B1142,'3. Data Sources'!$B$4:$E$5002,4,0)</f>
        <v>Y</v>
      </c>
      <c r="J1142" t="str">
        <f>IF(OR(G1142="Not Map",G1142="Sequential"),"N",IF(TRIM(G1142)&lt;&gt;"","Y",""))</f>
        <v>Y</v>
      </c>
      <c r="K1142" t="str">
        <f>IF(G1142="Constant","N",IF(J1142="Y","Y",""))</f>
        <v>Y</v>
      </c>
    </row>
    <row r="1143" spans="2:11" hidden="1" x14ac:dyDescent="0.25">
      <c r="B1143" t="s">
        <v>73</v>
      </c>
      <c r="C1143" t="s">
        <v>2037</v>
      </c>
      <c r="D1143" t="s">
        <v>2038</v>
      </c>
      <c r="E1143" t="s">
        <v>400</v>
      </c>
      <c r="F1143" t="s">
        <v>428</v>
      </c>
      <c r="G1143" t="s">
        <v>429</v>
      </c>
      <c r="H1143" t="str">
        <f>IF(G1143="Local Date and Hour","Start Time of Interval",IF(OR(G1143="Additional Info",G1143="ID"),"Attribute", IF(G1143="Constant","Constant",IF(OR(G1143="Counter",G1143="Incremental/Decremental"),"Counter",""))))</f>
        <v>Counter</v>
      </c>
      <c r="I1143" t="str">
        <f>VLOOKUP(B1143,'3. Data Sources'!$B$4:$E$5002,4,0)</f>
        <v>Y</v>
      </c>
      <c r="J1143" t="str">
        <f>IF(OR(G1143="Not Map",G1143="Sequential"),"N",IF(TRIM(G1143)&lt;&gt;"","Y",""))</f>
        <v>Y</v>
      </c>
      <c r="K1143" t="str">
        <f>IF(G1143="Constant","N",IF(J1143="Y","Y",""))</f>
        <v>Y</v>
      </c>
    </row>
    <row r="1144" spans="2:11" hidden="1" x14ac:dyDescent="0.25">
      <c r="B1144" t="s">
        <v>73</v>
      </c>
      <c r="C1144" t="s">
        <v>2039</v>
      </c>
      <c r="D1144" t="s">
        <v>2040</v>
      </c>
      <c r="E1144" t="s">
        <v>400</v>
      </c>
      <c r="F1144" t="s">
        <v>428</v>
      </c>
      <c r="G1144" t="s">
        <v>429</v>
      </c>
      <c r="H1144" t="str">
        <f>IF(G1144="Local Date and Hour","Start Time of Interval",IF(OR(G1144="Additional Info",G1144="ID"),"Attribute", IF(G1144="Constant","Constant",IF(OR(G1144="Counter",G1144="Incremental/Decremental"),"Counter",""))))</f>
        <v>Counter</v>
      </c>
      <c r="I1144" t="str">
        <f>VLOOKUP(B1144,'3. Data Sources'!$B$4:$E$5002,4,0)</f>
        <v>Y</v>
      </c>
      <c r="J1144" t="str">
        <f>IF(OR(G1144="Not Map",G1144="Sequential"),"N",IF(TRIM(G1144)&lt;&gt;"","Y",""))</f>
        <v>Y</v>
      </c>
      <c r="K1144" t="str">
        <f>IF(G1144="Constant","N",IF(J1144="Y","Y",""))</f>
        <v>Y</v>
      </c>
    </row>
    <row r="1145" spans="2:11" hidden="1" x14ac:dyDescent="0.25">
      <c r="B1145" t="s">
        <v>73</v>
      </c>
      <c r="C1145" t="s">
        <v>2041</v>
      </c>
      <c r="D1145" t="s">
        <v>2042</v>
      </c>
      <c r="E1145" t="s">
        <v>400</v>
      </c>
      <c r="F1145" t="s">
        <v>428</v>
      </c>
      <c r="G1145" t="s">
        <v>429</v>
      </c>
      <c r="H1145" t="str">
        <f>IF(G1145="Local Date and Hour","Start Time of Interval",IF(OR(G1145="Additional Info",G1145="ID"),"Attribute", IF(G1145="Constant","Constant",IF(OR(G1145="Counter",G1145="Incremental/Decremental"),"Counter",""))))</f>
        <v>Counter</v>
      </c>
      <c r="I1145" t="str">
        <f>VLOOKUP(B1145,'3. Data Sources'!$B$4:$E$5002,4,0)</f>
        <v>Y</v>
      </c>
      <c r="J1145" t="str">
        <f>IF(OR(G1145="Not Map",G1145="Sequential"),"N",IF(TRIM(G1145)&lt;&gt;"","Y",""))</f>
        <v>Y</v>
      </c>
      <c r="K1145" t="str">
        <f>IF(G1145="Constant","N",IF(J1145="Y","Y",""))</f>
        <v>Y</v>
      </c>
    </row>
    <row r="1146" spans="2:11" hidden="1" x14ac:dyDescent="0.25">
      <c r="B1146" t="s">
        <v>73</v>
      </c>
      <c r="C1146" t="s">
        <v>2043</v>
      </c>
      <c r="D1146" t="s">
        <v>2044</v>
      </c>
      <c r="E1146" t="s">
        <v>400</v>
      </c>
      <c r="F1146" t="s">
        <v>428</v>
      </c>
      <c r="G1146" t="s">
        <v>429</v>
      </c>
      <c r="H1146" t="str">
        <f>IF(G1146="Local Date and Hour","Start Time of Interval",IF(OR(G1146="Additional Info",G1146="ID"),"Attribute", IF(G1146="Constant","Constant",IF(OR(G1146="Counter",G1146="Incremental/Decremental"),"Counter",""))))</f>
        <v>Counter</v>
      </c>
      <c r="I1146" t="str">
        <f>VLOOKUP(B1146,'3. Data Sources'!$B$4:$E$5002,4,0)</f>
        <v>Y</v>
      </c>
      <c r="J1146" t="str">
        <f>IF(OR(G1146="Not Map",G1146="Sequential"),"N",IF(TRIM(G1146)&lt;&gt;"","Y",""))</f>
        <v>Y</v>
      </c>
      <c r="K1146" t="str">
        <f>IF(G1146="Constant","N",IF(J1146="Y","Y",""))</f>
        <v>Y</v>
      </c>
    </row>
    <row r="1147" spans="2:11" hidden="1" x14ac:dyDescent="0.25">
      <c r="B1147" t="s">
        <v>73</v>
      </c>
      <c r="C1147" t="s">
        <v>2045</v>
      </c>
      <c r="D1147" t="s">
        <v>2046</v>
      </c>
      <c r="E1147" t="s">
        <v>400</v>
      </c>
      <c r="F1147" t="s">
        <v>428</v>
      </c>
      <c r="G1147" t="s">
        <v>429</v>
      </c>
      <c r="H1147" t="str">
        <f>IF(G1147="Local Date and Hour","Start Time of Interval",IF(OR(G1147="Additional Info",G1147="ID"),"Attribute", IF(G1147="Constant","Constant",IF(OR(G1147="Counter",G1147="Incremental/Decremental"),"Counter",""))))</f>
        <v>Counter</v>
      </c>
      <c r="I1147" t="str">
        <f>VLOOKUP(B1147,'3. Data Sources'!$B$4:$E$5002,4,0)</f>
        <v>Y</v>
      </c>
      <c r="J1147" t="str">
        <f>IF(OR(G1147="Not Map",G1147="Sequential"),"N",IF(TRIM(G1147)&lt;&gt;"","Y",""))</f>
        <v>Y</v>
      </c>
      <c r="K1147" t="str">
        <f>IF(G1147="Constant","N",IF(J1147="Y","Y",""))</f>
        <v>Y</v>
      </c>
    </row>
    <row r="1148" spans="2:11" hidden="1" x14ac:dyDescent="0.25">
      <c r="B1148" t="s">
        <v>73</v>
      </c>
      <c r="C1148" t="s">
        <v>2047</v>
      </c>
      <c r="D1148" t="s">
        <v>2048</v>
      </c>
      <c r="E1148" t="s">
        <v>400</v>
      </c>
      <c r="F1148" t="s">
        <v>428</v>
      </c>
      <c r="G1148" t="s">
        <v>429</v>
      </c>
      <c r="H1148" t="str">
        <f>IF(G1148="Local Date and Hour","Start Time of Interval",IF(OR(G1148="Additional Info",G1148="ID"),"Attribute", IF(G1148="Constant","Constant",IF(OR(G1148="Counter",G1148="Incremental/Decremental"),"Counter",""))))</f>
        <v>Counter</v>
      </c>
      <c r="I1148" t="str">
        <f>VLOOKUP(B1148,'3. Data Sources'!$B$4:$E$5002,4,0)</f>
        <v>Y</v>
      </c>
      <c r="J1148" t="str">
        <f>IF(OR(G1148="Not Map",G1148="Sequential"),"N",IF(TRIM(G1148)&lt;&gt;"","Y",""))</f>
        <v>Y</v>
      </c>
      <c r="K1148" t="str">
        <f>IF(G1148="Constant","N",IF(J1148="Y","Y",""))</f>
        <v>Y</v>
      </c>
    </row>
    <row r="1149" spans="2:11" hidden="1" x14ac:dyDescent="0.25">
      <c r="B1149" t="s">
        <v>73</v>
      </c>
      <c r="C1149" t="s">
        <v>2049</v>
      </c>
      <c r="D1149" t="s">
        <v>2050</v>
      </c>
      <c r="E1149" t="s">
        <v>400</v>
      </c>
      <c r="F1149" t="s">
        <v>428</v>
      </c>
      <c r="G1149" t="s">
        <v>429</v>
      </c>
      <c r="H1149" t="str">
        <f>IF(G1149="Local Date and Hour","Start Time of Interval",IF(OR(G1149="Additional Info",G1149="ID"),"Attribute", IF(G1149="Constant","Constant",IF(OR(G1149="Counter",G1149="Incremental/Decremental"),"Counter",""))))</f>
        <v>Counter</v>
      </c>
      <c r="I1149" t="str">
        <f>VLOOKUP(B1149,'3. Data Sources'!$B$4:$E$5002,4,0)</f>
        <v>Y</v>
      </c>
      <c r="J1149" t="str">
        <f>IF(OR(G1149="Not Map",G1149="Sequential"),"N",IF(TRIM(G1149)&lt;&gt;"","Y",""))</f>
        <v>Y</v>
      </c>
      <c r="K1149" t="str">
        <f>IF(G1149="Constant","N",IF(J1149="Y","Y",""))</f>
        <v>Y</v>
      </c>
    </row>
    <row r="1150" spans="2:11" hidden="1" x14ac:dyDescent="0.25">
      <c r="B1150" t="s">
        <v>73</v>
      </c>
      <c r="C1150" t="s">
        <v>2051</v>
      </c>
      <c r="D1150" t="s">
        <v>2052</v>
      </c>
      <c r="E1150" t="s">
        <v>400</v>
      </c>
      <c r="F1150" t="s">
        <v>428</v>
      </c>
      <c r="G1150" t="s">
        <v>429</v>
      </c>
      <c r="H1150" t="str">
        <f>IF(G1150="Local Date and Hour","Start Time of Interval",IF(OR(G1150="Additional Info",G1150="ID"),"Attribute", IF(G1150="Constant","Constant",IF(OR(G1150="Counter",G1150="Incremental/Decremental"),"Counter",""))))</f>
        <v>Counter</v>
      </c>
      <c r="I1150" t="str">
        <f>VLOOKUP(B1150,'3. Data Sources'!$B$4:$E$5002,4,0)</f>
        <v>Y</v>
      </c>
      <c r="J1150" t="str">
        <f>IF(OR(G1150="Not Map",G1150="Sequential"),"N",IF(TRIM(G1150)&lt;&gt;"","Y",""))</f>
        <v>Y</v>
      </c>
      <c r="K1150" t="str">
        <f>IF(G1150="Constant","N",IF(J1150="Y","Y",""))</f>
        <v>Y</v>
      </c>
    </row>
    <row r="1151" spans="2:11" hidden="1" x14ac:dyDescent="0.25">
      <c r="B1151" t="s">
        <v>73</v>
      </c>
      <c r="C1151" t="s">
        <v>2053</v>
      </c>
      <c r="D1151" t="s">
        <v>2054</v>
      </c>
      <c r="E1151" t="s">
        <v>400</v>
      </c>
      <c r="F1151" t="s">
        <v>428</v>
      </c>
      <c r="G1151" t="s">
        <v>429</v>
      </c>
      <c r="H1151" t="str">
        <f>IF(G1151="Local Date and Hour","Start Time of Interval",IF(OR(G1151="Additional Info",G1151="ID"),"Attribute", IF(G1151="Constant","Constant",IF(OR(G1151="Counter",G1151="Incremental/Decremental"),"Counter",""))))</f>
        <v>Counter</v>
      </c>
      <c r="I1151" t="str">
        <f>VLOOKUP(B1151,'3. Data Sources'!$B$4:$E$5002,4,0)</f>
        <v>Y</v>
      </c>
      <c r="J1151" t="str">
        <f>IF(OR(G1151="Not Map",G1151="Sequential"),"N",IF(TRIM(G1151)&lt;&gt;"","Y",""))</f>
        <v>Y</v>
      </c>
      <c r="K1151" t="str">
        <f>IF(G1151="Constant","N",IF(J1151="Y","Y",""))</f>
        <v>Y</v>
      </c>
    </row>
    <row r="1152" spans="2:11" hidden="1" x14ac:dyDescent="0.25">
      <c r="B1152" t="s">
        <v>73</v>
      </c>
      <c r="C1152" t="s">
        <v>2055</v>
      </c>
      <c r="D1152" t="s">
        <v>2056</v>
      </c>
      <c r="E1152" t="s">
        <v>400</v>
      </c>
      <c r="F1152" t="s">
        <v>428</v>
      </c>
      <c r="G1152" t="s">
        <v>429</v>
      </c>
      <c r="H1152" t="str">
        <f>IF(G1152="Local Date and Hour","Start Time of Interval",IF(OR(G1152="Additional Info",G1152="ID"),"Attribute", IF(G1152="Constant","Constant",IF(OR(G1152="Counter",G1152="Incremental/Decremental"),"Counter",""))))</f>
        <v>Counter</v>
      </c>
      <c r="I1152" t="str">
        <f>VLOOKUP(B1152,'3. Data Sources'!$B$4:$E$5002,4,0)</f>
        <v>Y</v>
      </c>
      <c r="J1152" t="str">
        <f>IF(OR(G1152="Not Map",G1152="Sequential"),"N",IF(TRIM(G1152)&lt;&gt;"","Y",""))</f>
        <v>Y</v>
      </c>
      <c r="K1152" t="str">
        <f>IF(G1152="Constant","N",IF(J1152="Y","Y",""))</f>
        <v>Y</v>
      </c>
    </row>
    <row r="1153" spans="2:12" hidden="1" x14ac:dyDescent="0.25">
      <c r="B1153" t="s">
        <v>73</v>
      </c>
      <c r="C1153" t="s">
        <v>2057</v>
      </c>
      <c r="D1153" t="s">
        <v>2058</v>
      </c>
      <c r="E1153" t="s">
        <v>400</v>
      </c>
      <c r="F1153" t="s">
        <v>428</v>
      </c>
      <c r="G1153" t="s">
        <v>429</v>
      </c>
      <c r="H1153" t="str">
        <f>IF(G1153="Local Date and Hour","Start Time of Interval",IF(OR(G1153="Additional Info",G1153="ID"),"Attribute", IF(G1153="Constant","Constant",IF(OR(G1153="Counter",G1153="Incremental/Decremental"),"Counter",""))))</f>
        <v>Counter</v>
      </c>
      <c r="I1153" t="str">
        <f>VLOOKUP(B1153,'3. Data Sources'!$B$4:$E$5002,4,0)</f>
        <v>Y</v>
      </c>
      <c r="J1153" t="str">
        <f>IF(OR(G1153="Not Map",G1153="Sequential"),"N",IF(TRIM(G1153)&lt;&gt;"","Y",""))</f>
        <v>Y</v>
      </c>
      <c r="K1153" t="str">
        <f>IF(G1153="Constant","N",IF(J1153="Y","Y",""))</f>
        <v>Y</v>
      </c>
    </row>
    <row r="1154" spans="2:12" hidden="1" x14ac:dyDescent="0.25">
      <c r="B1154" t="s">
        <v>73</v>
      </c>
      <c r="C1154" t="s">
        <v>2059</v>
      </c>
      <c r="D1154" t="s">
        <v>2060</v>
      </c>
      <c r="E1154" t="s">
        <v>400</v>
      </c>
      <c r="F1154" t="s">
        <v>428</v>
      </c>
      <c r="G1154" t="s">
        <v>429</v>
      </c>
      <c r="H1154" t="str">
        <f>IF(G1154="Local Date and Hour","Start Time of Interval",IF(OR(G1154="Additional Info",G1154="ID"),"Attribute", IF(G1154="Constant","Constant",IF(OR(G1154="Counter",G1154="Incremental/Decremental"),"Counter",""))))</f>
        <v>Counter</v>
      </c>
      <c r="I1154" t="str">
        <f>VLOOKUP(B1154,'3. Data Sources'!$B$4:$E$5002,4,0)</f>
        <v>Y</v>
      </c>
      <c r="J1154" t="str">
        <f>IF(OR(G1154="Not Map",G1154="Sequential"),"N",IF(TRIM(G1154)&lt;&gt;"","Y",""))</f>
        <v>Y</v>
      </c>
      <c r="K1154" t="str">
        <f>IF(G1154="Constant","N",IF(J1154="Y","Y",""))</f>
        <v>Y</v>
      </c>
    </row>
    <row r="1155" spans="2:12" hidden="1" x14ac:dyDescent="0.25">
      <c r="B1155" t="s">
        <v>73</v>
      </c>
      <c r="C1155" t="s">
        <v>2061</v>
      </c>
      <c r="D1155" t="s">
        <v>2062</v>
      </c>
      <c r="E1155" t="s">
        <v>400</v>
      </c>
      <c r="F1155" t="s">
        <v>428</v>
      </c>
      <c r="G1155" t="s">
        <v>429</v>
      </c>
      <c r="H1155" t="str">
        <f>IF(G1155="Local Date and Hour","Start Time of Interval",IF(OR(G1155="Additional Info",G1155="ID"),"Attribute", IF(G1155="Constant","Constant",IF(OR(G1155="Counter",G1155="Incremental/Decremental"),"Counter",""))))</f>
        <v>Counter</v>
      </c>
      <c r="I1155" t="str">
        <f>VLOOKUP(B1155,'3. Data Sources'!$B$4:$E$5002,4,0)</f>
        <v>Y</v>
      </c>
      <c r="J1155" t="str">
        <f>IF(OR(G1155="Not Map",G1155="Sequential"),"N",IF(TRIM(G1155)&lt;&gt;"","Y",""))</f>
        <v>Y</v>
      </c>
      <c r="K1155" t="str">
        <f>IF(G1155="Constant","N",IF(J1155="Y","Y",""))</f>
        <v>Y</v>
      </c>
    </row>
    <row r="1156" spans="2:12" hidden="1" x14ac:dyDescent="0.25">
      <c r="B1156" t="s">
        <v>73</v>
      </c>
      <c r="C1156" t="s">
        <v>2063</v>
      </c>
      <c r="D1156" t="s">
        <v>2064</v>
      </c>
      <c r="E1156" t="s">
        <v>400</v>
      </c>
      <c r="F1156" t="s">
        <v>428</v>
      </c>
      <c r="G1156" t="s">
        <v>429</v>
      </c>
      <c r="H1156" t="str">
        <f>IF(G1156="Local Date and Hour","Start Time of Interval",IF(OR(G1156="Additional Info",G1156="ID"),"Attribute", IF(G1156="Constant","Constant",IF(OR(G1156="Counter",G1156="Incremental/Decremental"),"Counter",""))))</f>
        <v>Counter</v>
      </c>
      <c r="I1156" t="str">
        <f>VLOOKUP(B1156,'3. Data Sources'!$B$4:$E$5002,4,0)</f>
        <v>Y</v>
      </c>
      <c r="J1156" t="str">
        <f>IF(OR(G1156="Not Map",G1156="Sequential"),"N",IF(TRIM(G1156)&lt;&gt;"","Y",""))</f>
        <v>Y</v>
      </c>
      <c r="K1156" t="str">
        <f>IF(G1156="Constant","N",IF(J1156="Y","Y",""))</f>
        <v>Y</v>
      </c>
    </row>
    <row r="1157" spans="2:12" hidden="1" x14ac:dyDescent="0.25">
      <c r="B1157" t="s">
        <v>73</v>
      </c>
      <c r="C1157" t="s">
        <v>2065</v>
      </c>
      <c r="D1157" t="s">
        <v>2066</v>
      </c>
      <c r="E1157" t="s">
        <v>400</v>
      </c>
      <c r="F1157" t="s">
        <v>428</v>
      </c>
      <c r="G1157" t="s">
        <v>429</v>
      </c>
      <c r="H1157" t="str">
        <f>IF(G1157="Local Date and Hour","Start Time of Interval",IF(OR(G1157="Additional Info",G1157="ID"),"Attribute", IF(G1157="Constant","Constant",IF(OR(G1157="Counter",G1157="Incremental/Decremental"),"Counter",""))))</f>
        <v>Counter</v>
      </c>
      <c r="I1157" t="str">
        <f>VLOOKUP(B1157,'3. Data Sources'!$B$4:$E$5002,4,0)</f>
        <v>Y</v>
      </c>
      <c r="J1157" t="str">
        <f>IF(OR(G1157="Not Map",G1157="Sequential"),"N",IF(TRIM(G1157)&lt;&gt;"","Y",""))</f>
        <v>Y</v>
      </c>
      <c r="K1157" t="str">
        <f>IF(G1157="Constant","N",IF(J1157="Y","Y",""))</f>
        <v>Y</v>
      </c>
    </row>
    <row r="1158" spans="2:12" hidden="1" x14ac:dyDescent="0.25">
      <c r="B1158" t="s">
        <v>73</v>
      </c>
      <c r="C1158" t="s">
        <v>2067</v>
      </c>
      <c r="D1158" t="s">
        <v>2068</v>
      </c>
      <c r="E1158" t="s">
        <v>400</v>
      </c>
      <c r="F1158" t="s">
        <v>428</v>
      </c>
      <c r="G1158" t="s">
        <v>429</v>
      </c>
      <c r="H1158" t="str">
        <f>IF(G1158="Local Date and Hour","Start Time of Interval",IF(OR(G1158="Additional Info",G1158="ID"),"Attribute", IF(G1158="Constant","Constant",IF(OR(G1158="Counter",G1158="Incremental/Decremental"),"Counter",""))))</f>
        <v>Counter</v>
      </c>
      <c r="I1158" t="str">
        <f>VLOOKUP(B1158,'3. Data Sources'!$B$4:$E$5002,4,0)</f>
        <v>Y</v>
      </c>
      <c r="J1158" t="str">
        <f>IF(OR(G1158="Not Map",G1158="Sequential"),"N",IF(TRIM(G1158)&lt;&gt;"","Y",""))</f>
        <v>Y</v>
      </c>
      <c r="K1158" t="str">
        <f>IF(G1158="Constant","N",IF(J1158="Y","Y",""))</f>
        <v>Y</v>
      </c>
    </row>
    <row r="1159" spans="2:12" hidden="1" x14ac:dyDescent="0.25">
      <c r="B1159" t="s">
        <v>73</v>
      </c>
      <c r="C1159" t="s">
        <v>2069</v>
      </c>
      <c r="D1159" t="s">
        <v>2070</v>
      </c>
      <c r="E1159" t="s">
        <v>400</v>
      </c>
      <c r="F1159" t="s">
        <v>428</v>
      </c>
      <c r="G1159" t="s">
        <v>429</v>
      </c>
      <c r="H1159" t="str">
        <f>IF(G1159="Local Date and Hour","Start Time of Interval",IF(OR(G1159="Additional Info",G1159="ID"),"Attribute", IF(G1159="Constant","Constant",IF(OR(G1159="Counter",G1159="Incremental/Decremental"),"Counter",""))))</f>
        <v>Counter</v>
      </c>
      <c r="I1159" t="str">
        <f>VLOOKUP(B1159,'3. Data Sources'!$B$4:$E$5002,4,0)</f>
        <v>Y</v>
      </c>
      <c r="J1159" t="str">
        <f>IF(OR(G1159="Not Map",G1159="Sequential"),"N",IF(TRIM(G1159)&lt;&gt;"","Y",""))</f>
        <v>Y</v>
      </c>
      <c r="K1159" t="str">
        <f>IF(G1159="Constant","N",IF(J1159="Y","Y",""))</f>
        <v>Y</v>
      </c>
    </row>
    <row r="1160" spans="2:12" hidden="1" x14ac:dyDescent="0.25">
      <c r="B1160" t="s">
        <v>73</v>
      </c>
      <c r="C1160" t="s">
        <v>2071</v>
      </c>
      <c r="D1160" t="s">
        <v>2072</v>
      </c>
      <c r="E1160" t="s">
        <v>400</v>
      </c>
      <c r="F1160" t="s">
        <v>428</v>
      </c>
      <c r="G1160" t="s">
        <v>429</v>
      </c>
      <c r="H1160" t="str">
        <f>IF(G1160="Local Date and Hour","Start Time of Interval",IF(OR(G1160="Additional Info",G1160="ID"),"Attribute", IF(G1160="Constant","Constant",IF(OR(G1160="Counter",G1160="Incremental/Decremental"),"Counter",""))))</f>
        <v>Counter</v>
      </c>
      <c r="I1160" t="str">
        <f>VLOOKUP(B1160,'3. Data Sources'!$B$4:$E$5002,4,0)</f>
        <v>Y</v>
      </c>
      <c r="J1160" t="str">
        <f>IF(OR(G1160="Not Map",G1160="Sequential"),"N",IF(TRIM(G1160)&lt;&gt;"","Y",""))</f>
        <v>Y</v>
      </c>
      <c r="K1160" t="str">
        <f>IF(G1160="Constant","N",IF(J1160="Y","Y",""))</f>
        <v>Y</v>
      </c>
    </row>
    <row r="1161" spans="2:12" hidden="1" x14ac:dyDescent="0.25">
      <c r="B1161" t="s">
        <v>73</v>
      </c>
      <c r="C1161" t="s">
        <v>2073</v>
      </c>
      <c r="D1161" t="s">
        <v>2074</v>
      </c>
      <c r="E1161" t="s">
        <v>400</v>
      </c>
      <c r="F1161" t="s">
        <v>428</v>
      </c>
      <c r="G1161" t="s">
        <v>429</v>
      </c>
      <c r="H1161" t="str">
        <f>IF(G1161="Local Date and Hour","Start Time of Interval",IF(OR(G1161="Additional Info",G1161="ID"),"Attribute", IF(G1161="Constant","Constant",IF(OR(G1161="Counter",G1161="Incremental/Decremental"),"Counter",""))))</f>
        <v>Counter</v>
      </c>
      <c r="I1161" t="str">
        <f>VLOOKUP(B1161,'3. Data Sources'!$B$4:$E$5002,4,0)</f>
        <v>Y</v>
      </c>
      <c r="J1161" t="str">
        <f>IF(OR(G1161="Not Map",G1161="Sequential"),"N",IF(TRIM(G1161)&lt;&gt;"","Y",""))</f>
        <v>Y</v>
      </c>
      <c r="K1161" t="str">
        <f>IF(G1161="Constant","N",IF(J1161="Y","Y",""))</f>
        <v>Y</v>
      </c>
    </row>
    <row r="1162" spans="2:12" hidden="1" x14ac:dyDescent="0.25">
      <c r="B1162" t="s">
        <v>73</v>
      </c>
      <c r="C1162" t="s">
        <v>2075</v>
      </c>
      <c r="D1162" t="s">
        <v>2076</v>
      </c>
      <c r="E1162" t="s">
        <v>400</v>
      </c>
      <c r="F1162" t="s">
        <v>428</v>
      </c>
      <c r="G1162" t="s">
        <v>429</v>
      </c>
      <c r="H1162" t="str">
        <f>IF(G1162="Local Date and Hour","Start Time of Interval",IF(OR(G1162="Additional Info",G1162="ID"),"Attribute", IF(G1162="Constant","Constant",IF(OR(G1162="Counter",G1162="Incremental/Decremental"),"Counter",""))))</f>
        <v>Counter</v>
      </c>
      <c r="I1162" t="str">
        <f>VLOOKUP(B1162,'3. Data Sources'!$B$4:$E$5002,4,0)</f>
        <v>Y</v>
      </c>
      <c r="J1162" t="str">
        <f>IF(OR(G1162="Not Map",G1162="Sequential"),"N",IF(TRIM(G1162)&lt;&gt;"","Y",""))</f>
        <v>Y</v>
      </c>
      <c r="K1162" t="str">
        <f>IF(G1162="Constant","N",IF(J1162="Y","Y",""))</f>
        <v>Y</v>
      </c>
    </row>
    <row r="1163" spans="2:12" hidden="1" x14ac:dyDescent="0.25">
      <c r="B1163" t="s">
        <v>73</v>
      </c>
      <c r="C1163" t="s">
        <v>2077</v>
      </c>
      <c r="D1163" t="s">
        <v>2078</v>
      </c>
      <c r="E1163" t="s">
        <v>400</v>
      </c>
      <c r="F1163" t="s">
        <v>428</v>
      </c>
      <c r="G1163" t="s">
        <v>429</v>
      </c>
      <c r="H1163" t="str">
        <f>IF(G1163="Local Date and Hour","Start Time of Interval",IF(OR(G1163="Additional Info",G1163="ID"),"Attribute", IF(G1163="Constant","Constant",IF(OR(G1163="Counter",G1163="Incremental/Decremental"),"Counter",""))))</f>
        <v>Counter</v>
      </c>
      <c r="I1163" t="str">
        <f>VLOOKUP(B1163,'3. Data Sources'!$B$4:$E$5002,4,0)</f>
        <v>Y</v>
      </c>
      <c r="J1163" t="str">
        <f>IF(OR(G1163="Not Map",G1163="Sequential"),"N",IF(TRIM(G1163)&lt;&gt;"","Y",""))</f>
        <v>Y</v>
      </c>
      <c r="K1163" t="str">
        <f>IF(G1163="Constant","N",IF(J1163="Y","Y",""))</f>
        <v>Y</v>
      </c>
    </row>
    <row r="1164" spans="2:12" hidden="1" x14ac:dyDescent="0.25">
      <c r="B1164" t="s">
        <v>73</v>
      </c>
      <c r="C1164" t="s">
        <v>2079</v>
      </c>
      <c r="D1164" t="s">
        <v>2080</v>
      </c>
      <c r="E1164" t="s">
        <v>400</v>
      </c>
      <c r="F1164" t="s">
        <v>428</v>
      </c>
      <c r="G1164" t="s">
        <v>429</v>
      </c>
      <c r="H1164" t="str">
        <f>IF(G1164="Local Date and Hour","Start Time of Interval",IF(OR(G1164="Additional Info",G1164="ID"),"Attribute", IF(G1164="Constant","Constant",IF(OR(G1164="Counter",G1164="Incremental/Decremental"),"Counter",""))))</f>
        <v>Counter</v>
      </c>
      <c r="I1164" t="str">
        <f>VLOOKUP(B1164,'3. Data Sources'!$B$4:$E$5002,4,0)</f>
        <v>Y</v>
      </c>
      <c r="J1164" t="str">
        <f>IF(OR(G1164="Not Map",G1164="Sequential"),"N",IF(TRIM(G1164)&lt;&gt;"","Y",""))</f>
        <v>Y</v>
      </c>
      <c r="K1164" t="str">
        <f>IF(G1164="Constant","N",IF(J1164="Y","Y",""))</f>
        <v>Y</v>
      </c>
    </row>
    <row r="1165" spans="2:12" hidden="1" x14ac:dyDescent="0.25">
      <c r="B1165" t="s">
        <v>73</v>
      </c>
      <c r="C1165" t="s">
        <v>2081</v>
      </c>
      <c r="D1165" t="s">
        <v>2082</v>
      </c>
      <c r="E1165" t="s">
        <v>400</v>
      </c>
      <c r="F1165" t="s">
        <v>428</v>
      </c>
      <c r="G1165" t="s">
        <v>429</v>
      </c>
      <c r="H1165" t="str">
        <f>IF(G1165="Local Date and Hour","Start Time of Interval",IF(OR(G1165="Additional Info",G1165="ID"),"Attribute", IF(G1165="Constant","Constant",IF(OR(G1165="Counter",G1165="Incremental/Decremental"),"Counter",""))))</f>
        <v>Counter</v>
      </c>
      <c r="I1165" t="str">
        <f>VLOOKUP(B1165,'3. Data Sources'!$B$4:$E$5002,4,0)</f>
        <v>Y</v>
      </c>
      <c r="J1165" t="str">
        <f>IF(OR(G1165="Not Map",G1165="Sequential"),"N",IF(TRIM(G1165)&lt;&gt;"","Y",""))</f>
        <v>Y</v>
      </c>
      <c r="K1165" t="str">
        <f>IF(G1165="Constant","N",IF(J1165="Y","Y",""))</f>
        <v>Y</v>
      </c>
    </row>
    <row r="1166" spans="2:12" hidden="1" x14ac:dyDescent="0.25">
      <c r="B1166" t="s">
        <v>73</v>
      </c>
      <c r="C1166" t="s">
        <v>2083</v>
      </c>
      <c r="D1166" t="s">
        <v>2084</v>
      </c>
      <c r="E1166" t="s">
        <v>400</v>
      </c>
      <c r="F1166" t="s">
        <v>428</v>
      </c>
      <c r="G1166" t="s">
        <v>429</v>
      </c>
      <c r="H1166" t="str">
        <f>IF(G1166="Local Date and Hour","Start Time of Interval",IF(OR(G1166="Additional Info",G1166="ID"),"Attribute", IF(G1166="Constant","Constant",IF(OR(G1166="Counter",G1166="Incremental/Decremental"),"Counter",""))))</f>
        <v>Counter</v>
      </c>
      <c r="I1166" t="str">
        <f>VLOOKUP(B1166,'3. Data Sources'!$B$4:$E$5002,4,0)</f>
        <v>Y</v>
      </c>
      <c r="J1166" t="str">
        <f>IF(OR(G1166="Not Map",G1166="Sequential"),"N",IF(TRIM(G1166)&lt;&gt;"","Y",""))</f>
        <v>Y</v>
      </c>
      <c r="K1166" t="str">
        <f>IF(G1166="Constant","N",IF(J1166="Y","Y",""))</f>
        <v>Y</v>
      </c>
    </row>
    <row r="1167" spans="2:12" hidden="1" x14ac:dyDescent="0.25">
      <c r="B1167" t="s">
        <v>73</v>
      </c>
      <c r="C1167" t="s">
        <v>250</v>
      </c>
      <c r="D1167" t="s">
        <v>435</v>
      </c>
      <c r="E1167" t="s">
        <v>400</v>
      </c>
      <c r="F1167" t="s">
        <v>428</v>
      </c>
      <c r="G1167" t="s">
        <v>429</v>
      </c>
      <c r="H1167" t="str">
        <f>IF(G1167="Local Date and Hour","Start Time of Interval",IF(OR(G1167="Additional Info",G1167="ID"),"Attribute", IF(G1167="Constant","Constant",IF(OR(G1167="Counter",G1167="Incremental/Decremental"),"Counter",""))))</f>
        <v>Counter</v>
      </c>
      <c r="I1167" t="str">
        <f>VLOOKUP(B1167,'3. Data Sources'!$B$4:$E$5002,4,0)</f>
        <v>Y</v>
      </c>
      <c r="J1167" t="str">
        <f>IF(OR(G1167="Not Map",G1167="Sequential"),"N",IF(TRIM(G1167)&lt;&gt;"","Y",""))</f>
        <v>Y</v>
      </c>
      <c r="K1167" t="str">
        <f>IF(G1167="Constant","N",IF(J1167="Y","Y",""))</f>
        <v>Y</v>
      </c>
      <c r="L1167" t="s">
        <v>251</v>
      </c>
    </row>
    <row r="1168" spans="2:12" hidden="1" x14ac:dyDescent="0.25">
      <c r="B1168" t="s">
        <v>73</v>
      </c>
      <c r="C1168" t="s">
        <v>252</v>
      </c>
      <c r="D1168" t="s">
        <v>252</v>
      </c>
      <c r="E1168" t="s">
        <v>394</v>
      </c>
      <c r="F1168" t="s">
        <v>436</v>
      </c>
      <c r="G1168" t="s">
        <v>417</v>
      </c>
      <c r="H1168" t="s">
        <v>415</v>
      </c>
      <c r="I1168" t="str">
        <f>VLOOKUP(B1168,'3. Data Sources'!$B$4:$E$5002,4,0)</f>
        <v>Y</v>
      </c>
      <c r="J1168" t="str">
        <f>IF(OR(G1168="Not Map",G1168="Sequential"),"N",IF(TRIM(G1168)&lt;&gt;"","Y",""))</f>
        <v>N</v>
      </c>
      <c r="K1168" t="str">
        <f>IF(G1168="Constant","N",IF(J1168="Y","Y",""))</f>
        <v/>
      </c>
      <c r="L1168" t="s">
        <v>253</v>
      </c>
    </row>
    <row r="1169" spans="2:13" hidden="1" x14ac:dyDescent="0.25">
      <c r="B1169" t="s">
        <v>73</v>
      </c>
      <c r="C1169" t="s">
        <v>254</v>
      </c>
      <c r="D1169" t="s">
        <v>254</v>
      </c>
      <c r="E1169" t="s">
        <v>418</v>
      </c>
      <c r="F1169" t="s">
        <v>436</v>
      </c>
      <c r="G1169" t="s">
        <v>419</v>
      </c>
      <c r="H1169" t="str">
        <f>IF(G1169="Local Date and Hour","Start Time of Interval",IF(OR(G1169="Additional Info",G1169="ID"),"Attribute", IF(G1169="Constant","Constant",IF(OR(G1169="Counter",G1169="Incremental/Decremental"),"Counter",""))))</f>
        <v>Start Time of Interval</v>
      </c>
      <c r="I1169" t="str">
        <f>VLOOKUP(B1169,'3. Data Sources'!$B$4:$E$5002,4,0)</f>
        <v>Y</v>
      </c>
      <c r="J1169" t="str">
        <f>IF(OR(G1169="Not Map",G1169="Sequential"),"N",IF(TRIM(G1169)&lt;&gt;"","Y",""))</f>
        <v>Y</v>
      </c>
      <c r="K1169" t="str">
        <f>IF(G1169="Constant","N",IF(J1169="Y","Y",""))</f>
        <v>Y</v>
      </c>
      <c r="L1169" t="s">
        <v>255</v>
      </c>
    </row>
    <row r="1170" spans="2:13" hidden="1" x14ac:dyDescent="0.25">
      <c r="B1170" t="s">
        <v>75</v>
      </c>
      <c r="C1170" t="s">
        <v>227</v>
      </c>
      <c r="D1170" t="s">
        <v>227</v>
      </c>
      <c r="E1170" t="s">
        <v>402</v>
      </c>
      <c r="F1170" t="s">
        <v>395</v>
      </c>
      <c r="G1170" t="s">
        <v>274</v>
      </c>
      <c r="H1170" t="str">
        <f>IF(G1170="Local Date and Hour","Start Time of Interval",IF(OR(G1170="Additional Info",G1170="ID"),"Attribute", IF(G1170="Constant","Constant",IF(OR(G1170="Counter",G1170="Incremental/Decremental"),"Counter",""))))</f>
        <v>Constant</v>
      </c>
      <c r="I1170" t="str">
        <f>VLOOKUP(B1170,'3. Data Sources'!$B$4:$E$5002,4,0)</f>
        <v>Y</v>
      </c>
      <c r="J1170" t="str">
        <f>IF(OR(G1170="Not Map",G1170="Sequential"),"N",IF(TRIM(G1170)&lt;&gt;"","Y",""))</f>
        <v>Y</v>
      </c>
      <c r="K1170" t="str">
        <f>IF(G1170="Constant","N",IF(J1170="Y","Y",""))</f>
        <v>N</v>
      </c>
      <c r="M1170" t="s">
        <v>425</v>
      </c>
    </row>
    <row r="1171" spans="2:13" hidden="1" x14ac:dyDescent="0.25">
      <c r="B1171" t="s">
        <v>75</v>
      </c>
      <c r="C1171" t="s">
        <v>228</v>
      </c>
      <c r="D1171" t="s">
        <v>228</v>
      </c>
      <c r="E1171" t="s">
        <v>402</v>
      </c>
      <c r="F1171" t="s">
        <v>395</v>
      </c>
      <c r="G1171" t="s">
        <v>274</v>
      </c>
      <c r="H1171" t="str">
        <f>IF(G1171="Local Date and Hour","Start Time of Interval",IF(OR(G1171="Additional Info",G1171="ID"),"Attribute", IF(G1171="Constant","Constant",IF(OR(G1171="Counter",G1171="Incremental/Decremental"),"Counter",""))))</f>
        <v>Constant</v>
      </c>
      <c r="I1171" t="str">
        <f>VLOOKUP(B1171,'3. Data Sources'!$B$4:$E$5002,4,0)</f>
        <v>Y</v>
      </c>
      <c r="J1171" t="str">
        <f>IF(OR(G1171="Not Map",G1171="Sequential"),"N",IF(TRIM(G1171)&lt;&gt;"","Y",""))</f>
        <v>Y</v>
      </c>
      <c r="K1171" t="str">
        <f>IF(G1171="Constant","N",IF(J1171="Y","Y",""))</f>
        <v>N</v>
      </c>
      <c r="M1171" t="s">
        <v>12038</v>
      </c>
    </row>
    <row r="1172" spans="2:13" hidden="1" x14ac:dyDescent="0.25">
      <c r="B1172" t="s">
        <v>75</v>
      </c>
      <c r="C1172" t="s">
        <v>667</v>
      </c>
      <c r="D1172" t="s">
        <v>668</v>
      </c>
      <c r="E1172" t="s">
        <v>420</v>
      </c>
      <c r="F1172" t="s">
        <v>396</v>
      </c>
      <c r="G1172" t="s">
        <v>417</v>
      </c>
      <c r="H1172" t="str">
        <f>IF(G1172="Local Date and Hour","Start Time of Interval",IF(OR(G1172="Additional Info",G1172="ID"),"Attribute", IF(G1172="Constant","Constant",IF(OR(G1172="Counter",G1172="Incremental/Decremental"),"Counter",""))))</f>
        <v/>
      </c>
      <c r="I1172" t="str">
        <f>VLOOKUP(B1172,'3. Data Sources'!$B$4:$E$5002,4,0)</f>
        <v>Y</v>
      </c>
      <c r="J1172" t="str">
        <f>IF(OR(G1172="Not Map",G1172="Sequential"),"N",IF(TRIM(G1172)&lt;&gt;"","Y",""))</f>
        <v>N</v>
      </c>
      <c r="K1172" t="str">
        <f>IF(G1172="Constant","N",IF(J1172="Y","Y",""))</f>
        <v/>
      </c>
      <c r="L1172" t="s">
        <v>667</v>
      </c>
    </row>
    <row r="1173" spans="2:13" hidden="1" x14ac:dyDescent="0.25">
      <c r="B1173" t="s">
        <v>75</v>
      </c>
      <c r="C1173" t="s">
        <v>233</v>
      </c>
      <c r="D1173" t="s">
        <v>233</v>
      </c>
      <c r="E1173" t="s">
        <v>394</v>
      </c>
      <c r="F1173" t="s">
        <v>396</v>
      </c>
      <c r="G1173" t="s">
        <v>417</v>
      </c>
      <c r="H1173" t="str">
        <f>IF(G1173="Local Date and Hour","Start Time of Interval",IF(OR(G1173="Additional Info",G1173="ID"),"Attribute", IF(G1173="Constant","Constant",IF(OR(G1173="Counter",G1173="Incremental/Decremental"),"Counter",""))))</f>
        <v/>
      </c>
      <c r="I1173" t="str">
        <f>VLOOKUP(B1173,'3. Data Sources'!$B$4:$E$5002,4,0)</f>
        <v>Y</v>
      </c>
      <c r="J1173" t="str">
        <f>IF(OR(G1173="Not Map",G1173="Sequential"),"N",IF(TRIM(G1173)&lt;&gt;"","Y",""))</f>
        <v>N</v>
      </c>
      <c r="K1173" t="str">
        <f>IF(G1173="Constant","N",IF(J1173="Y","Y",""))</f>
        <v/>
      </c>
      <c r="L1173" t="s">
        <v>234</v>
      </c>
    </row>
    <row r="1174" spans="2:13" hidden="1" x14ac:dyDescent="0.25">
      <c r="B1174" t="s">
        <v>75</v>
      </c>
      <c r="C1174" t="s">
        <v>235</v>
      </c>
      <c r="D1174" t="s">
        <v>235</v>
      </c>
      <c r="E1174" t="s">
        <v>418</v>
      </c>
      <c r="F1174" t="s">
        <v>396</v>
      </c>
      <c r="G1174" t="s">
        <v>417</v>
      </c>
      <c r="H1174" t="s">
        <v>415</v>
      </c>
      <c r="I1174" t="str">
        <f>VLOOKUP(B1174,'3. Data Sources'!$B$4:$E$5002,4,0)</f>
        <v>Y</v>
      </c>
      <c r="J1174" t="str">
        <f>IF(OR(G1174="Not Map",G1174="Sequential"),"N",IF(TRIM(G1174)&lt;&gt;"","Y",""))</f>
        <v>N</v>
      </c>
      <c r="K1174" t="str">
        <f>IF(G1174="Constant","N",IF(J1174="Y","Y",""))</f>
        <v/>
      </c>
      <c r="L1174" t="s">
        <v>236</v>
      </c>
    </row>
    <row r="1175" spans="2:13" hidden="1" x14ac:dyDescent="0.25">
      <c r="B1175" t="s">
        <v>75</v>
      </c>
      <c r="C1175" t="s">
        <v>669</v>
      </c>
      <c r="D1175" t="s">
        <v>670</v>
      </c>
      <c r="E1175" t="s">
        <v>420</v>
      </c>
      <c r="F1175" t="s">
        <v>396</v>
      </c>
      <c r="G1175" t="s">
        <v>417</v>
      </c>
      <c r="H1175" t="str">
        <f>IF(G1175="Local Date and Hour","Start Time of Interval",IF(OR(G1175="Additional Info",G1175="ID"),"Attribute", IF(G1175="Constant","Constant",IF(OR(G1175="Counter",G1175="Incremental/Decremental"),"Counter",""))))</f>
        <v/>
      </c>
      <c r="I1175" t="str">
        <f>VLOOKUP(B1175,'3. Data Sources'!$B$4:$E$5002,4,0)</f>
        <v>Y</v>
      </c>
      <c r="J1175" t="str">
        <f>IF(OR(G1175="Not Map",G1175="Sequential"),"N",IF(TRIM(G1175)&lt;&gt;"","Y",""))</f>
        <v>N</v>
      </c>
      <c r="K1175" t="str">
        <f>IF(G1175="Constant","N",IF(J1175="Y","Y",""))</f>
        <v/>
      </c>
      <c r="L1175" t="s">
        <v>669</v>
      </c>
    </row>
    <row r="1176" spans="2:13" hidden="1" x14ac:dyDescent="0.25">
      <c r="B1176" t="s">
        <v>75</v>
      </c>
      <c r="C1176" t="s">
        <v>671</v>
      </c>
      <c r="D1176" t="s">
        <v>672</v>
      </c>
      <c r="E1176" t="s">
        <v>420</v>
      </c>
      <c r="F1176" t="s">
        <v>396</v>
      </c>
      <c r="G1176" t="s">
        <v>417</v>
      </c>
      <c r="H1176" t="str">
        <f>IF(G1176="Local Date and Hour","Start Time of Interval",IF(OR(G1176="Additional Info",G1176="ID"),"Attribute", IF(G1176="Constant","Constant",IF(OR(G1176="Counter",G1176="Incremental/Decremental"),"Counter",""))))</f>
        <v/>
      </c>
      <c r="I1176" t="str">
        <f>VLOOKUP(B1176,'3. Data Sources'!$B$4:$E$5002,4,0)</f>
        <v>Y</v>
      </c>
      <c r="J1176" t="str">
        <f>IF(OR(G1176="Not Map",G1176="Sequential"),"N",IF(TRIM(G1176)&lt;&gt;"","Y",""))</f>
        <v>N</v>
      </c>
      <c r="K1176" t="str">
        <f>IF(G1176="Constant","N",IF(J1176="Y","Y",""))</f>
        <v/>
      </c>
      <c r="L1176" t="s">
        <v>671</v>
      </c>
    </row>
    <row r="1177" spans="2:13" hidden="1" x14ac:dyDescent="0.25">
      <c r="B1177" t="s">
        <v>75</v>
      </c>
      <c r="C1177" t="s">
        <v>971</v>
      </c>
      <c r="D1177" t="s">
        <v>972</v>
      </c>
      <c r="E1177" t="s">
        <v>420</v>
      </c>
      <c r="F1177" t="s">
        <v>396</v>
      </c>
      <c r="G1177" t="s">
        <v>417</v>
      </c>
      <c r="H1177" t="str">
        <f>IF(G1177="Local Date and Hour","Start Time of Interval",IF(OR(G1177="Additional Info",G1177="ID"),"Attribute", IF(G1177="Constant","Constant",IF(OR(G1177="Counter",G1177="Incremental/Decremental"),"Counter",""))))</f>
        <v/>
      </c>
      <c r="I1177" t="str">
        <f>VLOOKUP(B1177,'3. Data Sources'!$B$4:$E$5002,4,0)</f>
        <v>Y</v>
      </c>
      <c r="J1177" t="str">
        <f>IF(OR(G1177="Not Map",G1177="Sequential"),"N",IF(TRIM(G1177)&lt;&gt;"","Y",""))</f>
        <v>N</v>
      </c>
      <c r="K1177" t="str">
        <f>IF(G1177="Constant","N",IF(J1177="Y","Y",""))</f>
        <v/>
      </c>
      <c r="L1177" t="s">
        <v>971</v>
      </c>
    </row>
    <row r="1178" spans="2:13" hidden="1" x14ac:dyDescent="0.25">
      <c r="B1178" t="s">
        <v>75</v>
      </c>
      <c r="C1178" t="s">
        <v>973</v>
      </c>
      <c r="D1178" t="s">
        <v>974</v>
      </c>
      <c r="E1178" t="s">
        <v>420</v>
      </c>
      <c r="F1178" t="s">
        <v>396</v>
      </c>
      <c r="G1178" t="s">
        <v>396</v>
      </c>
      <c r="H1178" t="str">
        <f>IF(G1178="Local Date and Hour","Start Time of Interval",IF(OR(G1178="Additional Info",G1178="ID"),"Attribute", IF(G1178="Constant","Constant",IF(OR(G1178="Counter",G1178="Incremental/Decremental"),"Counter",""))))</f>
        <v>Attribute</v>
      </c>
      <c r="I1178" t="str">
        <f>VLOOKUP(B1178,'3. Data Sources'!$B$4:$E$5002,4,0)</f>
        <v>Y</v>
      </c>
      <c r="J1178" t="str">
        <f>IF(OR(G1178="Not Map",G1178="Sequential"),"N",IF(TRIM(G1178)&lt;&gt;"","Y",""))</f>
        <v>Y</v>
      </c>
      <c r="K1178" t="str">
        <f>IF(G1178="Constant","N",IF(J1178="Y","Y",""))</f>
        <v>Y</v>
      </c>
      <c r="L1178" t="s">
        <v>973</v>
      </c>
    </row>
    <row r="1179" spans="2:13" hidden="1" x14ac:dyDescent="0.25">
      <c r="B1179" t="s">
        <v>75</v>
      </c>
      <c r="C1179" t="s">
        <v>11883</v>
      </c>
      <c r="D1179" t="s">
        <v>11883</v>
      </c>
      <c r="E1179" t="s">
        <v>420</v>
      </c>
      <c r="F1179" t="s">
        <v>396</v>
      </c>
      <c r="G1179" t="s">
        <v>396</v>
      </c>
      <c r="H1179" t="str">
        <f>IF(G1179="Local Date and Hour","Start Time of Interval",IF(OR(G1179="Additional Info",G1179="ID"),"Attribute", IF(G1179="Constant","Constant",IF(OR(G1179="Counter",G1179="Incremental/Decremental"),"Counter",""))))</f>
        <v>Attribute</v>
      </c>
      <c r="I1179" t="str">
        <f>VLOOKUP(B1179,'3. Data Sources'!$B$4:$E$5002,4,0)</f>
        <v>Y</v>
      </c>
      <c r="J1179" t="str">
        <f>IF(OR(G1179="Not Map",G1179="Sequential"),"N",IF(TRIM(G1179)&lt;&gt;"","Y",""))</f>
        <v>Y</v>
      </c>
      <c r="K1179" t="str">
        <f>IF(G1179="Constant","N",IF(J1179="Y","Y",""))</f>
        <v>Y</v>
      </c>
      <c r="L1179" t="s">
        <v>666</v>
      </c>
    </row>
    <row r="1180" spans="2:13" hidden="1" x14ac:dyDescent="0.25">
      <c r="B1180" t="s">
        <v>75</v>
      </c>
      <c r="C1180" t="s">
        <v>237</v>
      </c>
      <c r="D1180" t="s">
        <v>426</v>
      </c>
      <c r="E1180" t="s">
        <v>420</v>
      </c>
      <c r="F1180" t="s">
        <v>396</v>
      </c>
      <c r="G1180" t="s">
        <v>417</v>
      </c>
      <c r="H1180" t="str">
        <f>IF(G1180="Local Date and Hour","Start Time of Interval",IF(OR(G1180="Additional Info",G1180="ID"),"Attribute", IF(G1180="Constant","Constant",IF(OR(G1180="Counter",G1180="Incremental/Decremental"),"Counter",""))))</f>
        <v/>
      </c>
      <c r="I1180" t="str">
        <f>VLOOKUP(B1180,'3. Data Sources'!$B$4:$E$5002,4,0)</f>
        <v>Y</v>
      </c>
      <c r="J1180" t="str">
        <f>IF(OR(G1180="Not Map",G1180="Sequential"),"N",IF(TRIM(G1180)&lt;&gt;"","Y",""))</f>
        <v>N</v>
      </c>
      <c r="K1180" t="str">
        <f>IF(G1180="Constant","N",IF(J1180="Y","Y",""))</f>
        <v/>
      </c>
      <c r="L1180" t="s">
        <v>237</v>
      </c>
    </row>
    <row r="1181" spans="2:13" hidden="1" x14ac:dyDescent="0.25">
      <c r="B1181" t="s">
        <v>75</v>
      </c>
      <c r="C1181" t="s">
        <v>242</v>
      </c>
      <c r="D1181" t="s">
        <v>242</v>
      </c>
      <c r="E1181" t="s">
        <v>394</v>
      </c>
      <c r="F1181" t="s">
        <v>396</v>
      </c>
      <c r="G1181" t="s">
        <v>417</v>
      </c>
      <c r="H1181" t="s">
        <v>415</v>
      </c>
      <c r="I1181" t="str">
        <f>VLOOKUP(B1181,'3. Data Sources'!$B$4:$E$5002,4,0)</f>
        <v>Y</v>
      </c>
      <c r="J1181" t="str">
        <f>IF(OR(G1181="Not Map",G1181="Sequential"),"N",IF(TRIM(G1181)&lt;&gt;"","Y",""))</f>
        <v>N</v>
      </c>
      <c r="K1181" t="str">
        <f>IF(G1181="Constant","N",IF(J1181="Y","Y",""))</f>
        <v/>
      </c>
      <c r="L1181" t="s">
        <v>243</v>
      </c>
    </row>
    <row r="1182" spans="2:13" hidden="1" x14ac:dyDescent="0.25">
      <c r="B1182" t="s">
        <v>75</v>
      </c>
      <c r="C1182" t="s">
        <v>2085</v>
      </c>
      <c r="D1182" t="s">
        <v>2086</v>
      </c>
      <c r="E1182" t="s">
        <v>400</v>
      </c>
      <c r="F1182" t="s">
        <v>428</v>
      </c>
      <c r="G1182" t="s">
        <v>429</v>
      </c>
      <c r="H1182" t="str">
        <f>IF(G1182="Local Date and Hour","Start Time of Interval",IF(OR(G1182="Additional Info",G1182="ID"),"Attribute", IF(G1182="Constant","Constant",IF(OR(G1182="Counter",G1182="Incremental/Decremental"),"Counter",""))))</f>
        <v>Counter</v>
      </c>
      <c r="I1182" t="str">
        <f>VLOOKUP(B1182,'3. Data Sources'!$B$4:$E$5002,4,0)</f>
        <v>Y</v>
      </c>
      <c r="J1182" t="str">
        <f>IF(OR(G1182="Not Map",G1182="Sequential"),"N",IF(TRIM(G1182)&lt;&gt;"","Y",""))</f>
        <v>Y</v>
      </c>
      <c r="K1182" t="str">
        <f>IF(G1182="Constant","N",IF(J1182="Y","Y",""))</f>
        <v>Y</v>
      </c>
    </row>
    <row r="1183" spans="2:13" hidden="1" x14ac:dyDescent="0.25">
      <c r="B1183" t="s">
        <v>75</v>
      </c>
      <c r="C1183" t="s">
        <v>2087</v>
      </c>
      <c r="D1183" t="s">
        <v>2088</v>
      </c>
      <c r="E1183" t="s">
        <v>400</v>
      </c>
      <c r="F1183" t="s">
        <v>428</v>
      </c>
      <c r="G1183" t="s">
        <v>429</v>
      </c>
      <c r="H1183" t="str">
        <f>IF(G1183="Local Date and Hour","Start Time of Interval",IF(OR(G1183="Additional Info",G1183="ID"),"Attribute", IF(G1183="Constant","Constant",IF(OR(G1183="Counter",G1183="Incremental/Decremental"),"Counter",""))))</f>
        <v>Counter</v>
      </c>
      <c r="I1183" t="str">
        <f>VLOOKUP(B1183,'3. Data Sources'!$B$4:$E$5002,4,0)</f>
        <v>Y</v>
      </c>
      <c r="J1183" t="str">
        <f>IF(OR(G1183="Not Map",G1183="Sequential"),"N",IF(TRIM(G1183)&lt;&gt;"","Y",""))</f>
        <v>Y</v>
      </c>
      <c r="K1183" t="str">
        <f>IF(G1183="Constant","N",IF(J1183="Y","Y",""))</f>
        <v>Y</v>
      </c>
    </row>
    <row r="1184" spans="2:13" hidden="1" x14ac:dyDescent="0.25">
      <c r="B1184" t="s">
        <v>75</v>
      </c>
      <c r="C1184" t="s">
        <v>2089</v>
      </c>
      <c r="D1184" t="s">
        <v>2090</v>
      </c>
      <c r="E1184" t="s">
        <v>400</v>
      </c>
      <c r="F1184" t="s">
        <v>428</v>
      </c>
      <c r="G1184" t="s">
        <v>429</v>
      </c>
      <c r="H1184" t="str">
        <f>IF(G1184="Local Date and Hour","Start Time of Interval",IF(OR(G1184="Additional Info",G1184="ID"),"Attribute", IF(G1184="Constant","Constant",IF(OR(G1184="Counter",G1184="Incremental/Decremental"),"Counter",""))))</f>
        <v>Counter</v>
      </c>
      <c r="I1184" t="str">
        <f>VLOOKUP(B1184,'3. Data Sources'!$B$4:$E$5002,4,0)</f>
        <v>Y</v>
      </c>
      <c r="J1184" t="str">
        <f>IF(OR(G1184="Not Map",G1184="Sequential"),"N",IF(TRIM(G1184)&lt;&gt;"","Y",""))</f>
        <v>Y</v>
      </c>
      <c r="K1184" t="str">
        <f>IF(G1184="Constant","N",IF(J1184="Y","Y",""))</f>
        <v>Y</v>
      </c>
    </row>
    <row r="1185" spans="2:11" hidden="1" x14ac:dyDescent="0.25">
      <c r="B1185" t="s">
        <v>75</v>
      </c>
      <c r="C1185" t="s">
        <v>2091</v>
      </c>
      <c r="D1185" t="s">
        <v>2092</v>
      </c>
      <c r="E1185" t="s">
        <v>400</v>
      </c>
      <c r="F1185" t="s">
        <v>428</v>
      </c>
      <c r="G1185" t="s">
        <v>429</v>
      </c>
      <c r="H1185" t="str">
        <f>IF(G1185="Local Date and Hour","Start Time of Interval",IF(OR(G1185="Additional Info",G1185="ID"),"Attribute", IF(G1185="Constant","Constant",IF(OR(G1185="Counter",G1185="Incremental/Decremental"),"Counter",""))))</f>
        <v>Counter</v>
      </c>
      <c r="I1185" t="str">
        <f>VLOOKUP(B1185,'3. Data Sources'!$B$4:$E$5002,4,0)</f>
        <v>Y</v>
      </c>
      <c r="J1185" t="str">
        <f>IF(OR(G1185="Not Map",G1185="Sequential"),"N",IF(TRIM(G1185)&lt;&gt;"","Y",""))</f>
        <v>Y</v>
      </c>
      <c r="K1185" t="str">
        <f>IF(G1185="Constant","N",IF(J1185="Y","Y",""))</f>
        <v>Y</v>
      </c>
    </row>
    <row r="1186" spans="2:11" hidden="1" x14ac:dyDescent="0.25">
      <c r="B1186" t="s">
        <v>75</v>
      </c>
      <c r="C1186" t="s">
        <v>2093</v>
      </c>
      <c r="D1186" t="s">
        <v>2094</v>
      </c>
      <c r="E1186" t="s">
        <v>400</v>
      </c>
      <c r="F1186" t="s">
        <v>428</v>
      </c>
      <c r="G1186" t="s">
        <v>429</v>
      </c>
      <c r="H1186" t="str">
        <f>IF(G1186="Local Date and Hour","Start Time of Interval",IF(OR(G1186="Additional Info",G1186="ID"),"Attribute", IF(G1186="Constant","Constant",IF(OR(G1186="Counter",G1186="Incremental/Decremental"),"Counter",""))))</f>
        <v>Counter</v>
      </c>
      <c r="I1186" t="str">
        <f>VLOOKUP(B1186,'3. Data Sources'!$B$4:$E$5002,4,0)</f>
        <v>Y</v>
      </c>
      <c r="J1186" t="str">
        <f>IF(OR(G1186="Not Map",G1186="Sequential"),"N",IF(TRIM(G1186)&lt;&gt;"","Y",""))</f>
        <v>Y</v>
      </c>
      <c r="K1186" t="str">
        <f>IF(G1186="Constant","N",IF(J1186="Y","Y",""))</f>
        <v>Y</v>
      </c>
    </row>
    <row r="1187" spans="2:11" hidden="1" x14ac:dyDescent="0.25">
      <c r="B1187" t="s">
        <v>75</v>
      </c>
      <c r="C1187" t="s">
        <v>2095</v>
      </c>
      <c r="D1187" t="s">
        <v>2096</v>
      </c>
      <c r="E1187" t="s">
        <v>400</v>
      </c>
      <c r="F1187" t="s">
        <v>428</v>
      </c>
      <c r="G1187" t="s">
        <v>429</v>
      </c>
      <c r="H1187" t="str">
        <f>IF(G1187="Local Date and Hour","Start Time of Interval",IF(OR(G1187="Additional Info",G1187="ID"),"Attribute", IF(G1187="Constant","Constant",IF(OR(G1187="Counter",G1187="Incremental/Decremental"),"Counter",""))))</f>
        <v>Counter</v>
      </c>
      <c r="I1187" t="str">
        <f>VLOOKUP(B1187,'3. Data Sources'!$B$4:$E$5002,4,0)</f>
        <v>Y</v>
      </c>
      <c r="J1187" t="str">
        <f>IF(OR(G1187="Not Map",G1187="Sequential"),"N",IF(TRIM(G1187)&lt;&gt;"","Y",""))</f>
        <v>Y</v>
      </c>
      <c r="K1187" t="str">
        <f>IF(G1187="Constant","N",IF(J1187="Y","Y",""))</f>
        <v>Y</v>
      </c>
    </row>
    <row r="1188" spans="2:11" hidden="1" x14ac:dyDescent="0.25">
      <c r="B1188" t="s">
        <v>75</v>
      </c>
      <c r="C1188" t="s">
        <v>2097</v>
      </c>
      <c r="D1188" t="s">
        <v>2098</v>
      </c>
      <c r="E1188" t="s">
        <v>400</v>
      </c>
      <c r="F1188" t="s">
        <v>428</v>
      </c>
      <c r="G1188" t="s">
        <v>429</v>
      </c>
      <c r="H1188" t="str">
        <f>IF(G1188="Local Date and Hour","Start Time of Interval",IF(OR(G1188="Additional Info",G1188="ID"),"Attribute", IF(G1188="Constant","Constant",IF(OR(G1188="Counter",G1188="Incremental/Decremental"),"Counter",""))))</f>
        <v>Counter</v>
      </c>
      <c r="I1188" t="str">
        <f>VLOOKUP(B1188,'3. Data Sources'!$B$4:$E$5002,4,0)</f>
        <v>Y</v>
      </c>
      <c r="J1188" t="str">
        <f>IF(OR(G1188="Not Map",G1188="Sequential"),"N",IF(TRIM(G1188)&lt;&gt;"","Y",""))</f>
        <v>Y</v>
      </c>
      <c r="K1188" t="str">
        <f>IF(G1188="Constant","N",IF(J1188="Y","Y",""))</f>
        <v>Y</v>
      </c>
    </row>
    <row r="1189" spans="2:11" hidden="1" x14ac:dyDescent="0.25">
      <c r="B1189" t="s">
        <v>75</v>
      </c>
      <c r="C1189" t="s">
        <v>2099</v>
      </c>
      <c r="D1189" t="s">
        <v>2100</v>
      </c>
      <c r="E1189" t="s">
        <v>400</v>
      </c>
      <c r="F1189" t="s">
        <v>428</v>
      </c>
      <c r="G1189" t="s">
        <v>429</v>
      </c>
      <c r="H1189" t="str">
        <f>IF(G1189="Local Date and Hour","Start Time of Interval",IF(OR(G1189="Additional Info",G1189="ID"),"Attribute", IF(G1189="Constant","Constant",IF(OR(G1189="Counter",G1189="Incremental/Decremental"),"Counter",""))))</f>
        <v>Counter</v>
      </c>
      <c r="I1189" t="str">
        <f>VLOOKUP(B1189,'3. Data Sources'!$B$4:$E$5002,4,0)</f>
        <v>Y</v>
      </c>
      <c r="J1189" t="str">
        <f>IF(OR(G1189="Not Map",G1189="Sequential"),"N",IF(TRIM(G1189)&lt;&gt;"","Y",""))</f>
        <v>Y</v>
      </c>
      <c r="K1189" t="str">
        <f>IF(G1189="Constant","N",IF(J1189="Y","Y",""))</f>
        <v>Y</v>
      </c>
    </row>
    <row r="1190" spans="2:11" hidden="1" x14ac:dyDescent="0.25">
      <c r="B1190" t="s">
        <v>75</v>
      </c>
      <c r="C1190" t="s">
        <v>2101</v>
      </c>
      <c r="D1190" t="s">
        <v>2102</v>
      </c>
      <c r="E1190" t="s">
        <v>400</v>
      </c>
      <c r="F1190" t="s">
        <v>428</v>
      </c>
      <c r="G1190" t="s">
        <v>429</v>
      </c>
      <c r="H1190" t="str">
        <f>IF(G1190="Local Date and Hour","Start Time of Interval",IF(OR(G1190="Additional Info",G1190="ID"),"Attribute", IF(G1190="Constant","Constant",IF(OR(G1190="Counter",G1190="Incremental/Decremental"),"Counter",""))))</f>
        <v>Counter</v>
      </c>
      <c r="I1190" t="str">
        <f>VLOOKUP(B1190,'3. Data Sources'!$B$4:$E$5002,4,0)</f>
        <v>Y</v>
      </c>
      <c r="J1190" t="str">
        <f>IF(OR(G1190="Not Map",G1190="Sequential"),"N",IF(TRIM(G1190)&lt;&gt;"","Y",""))</f>
        <v>Y</v>
      </c>
      <c r="K1190" t="str">
        <f>IF(G1190="Constant","N",IF(J1190="Y","Y",""))</f>
        <v>Y</v>
      </c>
    </row>
    <row r="1191" spans="2:11" hidden="1" x14ac:dyDescent="0.25">
      <c r="B1191" t="s">
        <v>75</v>
      </c>
      <c r="C1191" t="s">
        <v>2103</v>
      </c>
      <c r="D1191" t="s">
        <v>2104</v>
      </c>
      <c r="E1191" t="s">
        <v>400</v>
      </c>
      <c r="F1191" t="s">
        <v>428</v>
      </c>
      <c r="G1191" t="s">
        <v>429</v>
      </c>
      <c r="H1191" t="str">
        <f>IF(G1191="Local Date and Hour","Start Time of Interval",IF(OR(G1191="Additional Info",G1191="ID"),"Attribute", IF(G1191="Constant","Constant",IF(OR(G1191="Counter",G1191="Incremental/Decremental"),"Counter",""))))</f>
        <v>Counter</v>
      </c>
      <c r="I1191" t="str">
        <f>VLOOKUP(B1191,'3. Data Sources'!$B$4:$E$5002,4,0)</f>
        <v>Y</v>
      </c>
      <c r="J1191" t="str">
        <f>IF(OR(G1191="Not Map",G1191="Sequential"),"N",IF(TRIM(G1191)&lt;&gt;"","Y",""))</f>
        <v>Y</v>
      </c>
      <c r="K1191" t="str">
        <f>IF(G1191="Constant","N",IF(J1191="Y","Y",""))</f>
        <v>Y</v>
      </c>
    </row>
    <row r="1192" spans="2:11" hidden="1" x14ac:dyDescent="0.25">
      <c r="B1192" t="s">
        <v>75</v>
      </c>
      <c r="C1192" t="s">
        <v>2105</v>
      </c>
      <c r="D1192" t="s">
        <v>2106</v>
      </c>
      <c r="E1192" t="s">
        <v>400</v>
      </c>
      <c r="F1192" t="s">
        <v>428</v>
      </c>
      <c r="G1192" t="s">
        <v>429</v>
      </c>
      <c r="H1192" t="str">
        <f>IF(G1192="Local Date and Hour","Start Time of Interval",IF(OR(G1192="Additional Info",G1192="ID"),"Attribute", IF(G1192="Constant","Constant",IF(OR(G1192="Counter",G1192="Incremental/Decremental"),"Counter",""))))</f>
        <v>Counter</v>
      </c>
      <c r="I1192" t="str">
        <f>VLOOKUP(B1192,'3. Data Sources'!$B$4:$E$5002,4,0)</f>
        <v>Y</v>
      </c>
      <c r="J1192" t="str">
        <f>IF(OR(G1192="Not Map",G1192="Sequential"),"N",IF(TRIM(G1192)&lt;&gt;"","Y",""))</f>
        <v>Y</v>
      </c>
      <c r="K1192" t="str">
        <f>IF(G1192="Constant","N",IF(J1192="Y","Y",""))</f>
        <v>Y</v>
      </c>
    </row>
    <row r="1193" spans="2:11" hidden="1" x14ac:dyDescent="0.25">
      <c r="B1193" t="s">
        <v>75</v>
      </c>
      <c r="C1193" t="s">
        <v>2107</v>
      </c>
      <c r="D1193" t="s">
        <v>2108</v>
      </c>
      <c r="E1193" t="s">
        <v>400</v>
      </c>
      <c r="F1193" t="s">
        <v>428</v>
      </c>
      <c r="G1193" t="s">
        <v>429</v>
      </c>
      <c r="H1193" t="str">
        <f>IF(G1193="Local Date and Hour","Start Time of Interval",IF(OR(G1193="Additional Info",G1193="ID"),"Attribute", IF(G1193="Constant","Constant",IF(OR(G1193="Counter",G1193="Incremental/Decremental"),"Counter",""))))</f>
        <v>Counter</v>
      </c>
      <c r="I1193" t="str">
        <f>VLOOKUP(B1193,'3. Data Sources'!$B$4:$E$5002,4,0)</f>
        <v>Y</v>
      </c>
      <c r="J1193" t="str">
        <f>IF(OR(G1193="Not Map",G1193="Sequential"),"N",IF(TRIM(G1193)&lt;&gt;"","Y",""))</f>
        <v>Y</v>
      </c>
      <c r="K1193" t="str">
        <f>IF(G1193="Constant","N",IF(J1193="Y","Y",""))</f>
        <v>Y</v>
      </c>
    </row>
    <row r="1194" spans="2:11" hidden="1" x14ac:dyDescent="0.25">
      <c r="B1194" t="s">
        <v>75</v>
      </c>
      <c r="C1194" t="s">
        <v>2109</v>
      </c>
      <c r="D1194" t="s">
        <v>2110</v>
      </c>
      <c r="E1194" t="s">
        <v>400</v>
      </c>
      <c r="F1194" t="s">
        <v>428</v>
      </c>
      <c r="G1194" t="s">
        <v>429</v>
      </c>
      <c r="H1194" t="str">
        <f>IF(G1194="Local Date and Hour","Start Time of Interval",IF(OR(G1194="Additional Info",G1194="ID"),"Attribute", IF(G1194="Constant","Constant",IF(OR(G1194="Counter",G1194="Incremental/Decremental"),"Counter",""))))</f>
        <v>Counter</v>
      </c>
      <c r="I1194" t="str">
        <f>VLOOKUP(B1194,'3. Data Sources'!$B$4:$E$5002,4,0)</f>
        <v>Y</v>
      </c>
      <c r="J1194" t="str">
        <f>IF(OR(G1194="Not Map",G1194="Sequential"),"N",IF(TRIM(G1194)&lt;&gt;"","Y",""))</f>
        <v>Y</v>
      </c>
      <c r="K1194" t="str">
        <f>IF(G1194="Constant","N",IF(J1194="Y","Y",""))</f>
        <v>Y</v>
      </c>
    </row>
    <row r="1195" spans="2:11" hidden="1" x14ac:dyDescent="0.25">
      <c r="B1195" t="s">
        <v>75</v>
      </c>
      <c r="C1195" t="s">
        <v>2111</v>
      </c>
      <c r="D1195" t="s">
        <v>2112</v>
      </c>
      <c r="E1195" t="s">
        <v>400</v>
      </c>
      <c r="F1195" t="s">
        <v>428</v>
      </c>
      <c r="G1195" t="s">
        <v>429</v>
      </c>
      <c r="H1195" t="str">
        <f>IF(G1195="Local Date and Hour","Start Time of Interval",IF(OR(G1195="Additional Info",G1195="ID"),"Attribute", IF(G1195="Constant","Constant",IF(OR(G1195="Counter",G1195="Incremental/Decremental"),"Counter",""))))</f>
        <v>Counter</v>
      </c>
      <c r="I1195" t="str">
        <f>VLOOKUP(B1195,'3. Data Sources'!$B$4:$E$5002,4,0)</f>
        <v>Y</v>
      </c>
      <c r="J1195" t="str">
        <f>IF(OR(G1195="Not Map",G1195="Sequential"),"N",IF(TRIM(G1195)&lt;&gt;"","Y",""))</f>
        <v>Y</v>
      </c>
      <c r="K1195" t="str">
        <f>IF(G1195="Constant","N",IF(J1195="Y","Y",""))</f>
        <v>Y</v>
      </c>
    </row>
    <row r="1196" spans="2:11" hidden="1" x14ac:dyDescent="0.25">
      <c r="B1196" t="s">
        <v>75</v>
      </c>
      <c r="C1196" t="s">
        <v>2113</v>
      </c>
      <c r="D1196" t="s">
        <v>2114</v>
      </c>
      <c r="E1196" t="s">
        <v>400</v>
      </c>
      <c r="F1196" t="s">
        <v>428</v>
      </c>
      <c r="G1196" t="s">
        <v>429</v>
      </c>
      <c r="H1196" t="str">
        <f>IF(G1196="Local Date and Hour","Start Time of Interval",IF(OR(G1196="Additional Info",G1196="ID"),"Attribute", IF(G1196="Constant","Constant",IF(OR(G1196="Counter",G1196="Incremental/Decremental"),"Counter",""))))</f>
        <v>Counter</v>
      </c>
      <c r="I1196" t="str">
        <f>VLOOKUP(B1196,'3. Data Sources'!$B$4:$E$5002,4,0)</f>
        <v>Y</v>
      </c>
      <c r="J1196" t="str">
        <f>IF(OR(G1196="Not Map",G1196="Sequential"),"N",IF(TRIM(G1196)&lt;&gt;"","Y",""))</f>
        <v>Y</v>
      </c>
      <c r="K1196" t="str">
        <f>IF(G1196="Constant","N",IF(J1196="Y","Y",""))</f>
        <v>Y</v>
      </c>
    </row>
    <row r="1197" spans="2:11" hidden="1" x14ac:dyDescent="0.25">
      <c r="B1197" t="s">
        <v>75</v>
      </c>
      <c r="C1197" t="s">
        <v>2115</v>
      </c>
      <c r="D1197" t="s">
        <v>2116</v>
      </c>
      <c r="E1197" t="s">
        <v>400</v>
      </c>
      <c r="F1197" t="s">
        <v>428</v>
      </c>
      <c r="G1197" t="s">
        <v>429</v>
      </c>
      <c r="H1197" t="str">
        <f>IF(G1197="Local Date and Hour","Start Time of Interval",IF(OR(G1197="Additional Info",G1197="ID"),"Attribute", IF(G1197="Constant","Constant",IF(OR(G1197="Counter",G1197="Incremental/Decremental"),"Counter",""))))</f>
        <v>Counter</v>
      </c>
      <c r="I1197" t="str">
        <f>VLOOKUP(B1197,'3. Data Sources'!$B$4:$E$5002,4,0)</f>
        <v>Y</v>
      </c>
      <c r="J1197" t="str">
        <f>IF(OR(G1197="Not Map",G1197="Sequential"),"N",IF(TRIM(G1197)&lt;&gt;"","Y",""))</f>
        <v>Y</v>
      </c>
      <c r="K1197" t="str">
        <f>IF(G1197="Constant","N",IF(J1197="Y","Y",""))</f>
        <v>Y</v>
      </c>
    </row>
    <row r="1198" spans="2:11" hidden="1" x14ac:dyDescent="0.25">
      <c r="B1198" t="s">
        <v>75</v>
      </c>
      <c r="C1198" t="s">
        <v>2117</v>
      </c>
      <c r="D1198" t="s">
        <v>2118</v>
      </c>
      <c r="E1198" t="s">
        <v>400</v>
      </c>
      <c r="F1198" t="s">
        <v>428</v>
      </c>
      <c r="G1198" t="s">
        <v>429</v>
      </c>
      <c r="H1198" t="str">
        <f>IF(G1198="Local Date and Hour","Start Time of Interval",IF(OR(G1198="Additional Info",G1198="ID"),"Attribute", IF(G1198="Constant","Constant",IF(OR(G1198="Counter",G1198="Incremental/Decremental"),"Counter",""))))</f>
        <v>Counter</v>
      </c>
      <c r="I1198" t="str">
        <f>VLOOKUP(B1198,'3. Data Sources'!$B$4:$E$5002,4,0)</f>
        <v>Y</v>
      </c>
      <c r="J1198" t="str">
        <f>IF(OR(G1198="Not Map",G1198="Sequential"),"N",IF(TRIM(G1198)&lt;&gt;"","Y",""))</f>
        <v>Y</v>
      </c>
      <c r="K1198" t="str">
        <f>IF(G1198="Constant","N",IF(J1198="Y","Y",""))</f>
        <v>Y</v>
      </c>
    </row>
    <row r="1199" spans="2:11" hidden="1" x14ac:dyDescent="0.25">
      <c r="B1199" t="s">
        <v>75</v>
      </c>
      <c r="C1199" t="s">
        <v>2119</v>
      </c>
      <c r="D1199" t="s">
        <v>2120</v>
      </c>
      <c r="E1199" t="s">
        <v>400</v>
      </c>
      <c r="F1199" t="s">
        <v>428</v>
      </c>
      <c r="G1199" t="s">
        <v>429</v>
      </c>
      <c r="H1199" t="str">
        <f>IF(G1199="Local Date and Hour","Start Time of Interval",IF(OR(G1199="Additional Info",G1199="ID"),"Attribute", IF(G1199="Constant","Constant",IF(OR(G1199="Counter",G1199="Incremental/Decremental"),"Counter",""))))</f>
        <v>Counter</v>
      </c>
      <c r="I1199" t="str">
        <f>VLOOKUP(B1199,'3. Data Sources'!$B$4:$E$5002,4,0)</f>
        <v>Y</v>
      </c>
      <c r="J1199" t="str">
        <f>IF(OR(G1199="Not Map",G1199="Sequential"),"N",IF(TRIM(G1199)&lt;&gt;"","Y",""))</f>
        <v>Y</v>
      </c>
      <c r="K1199" t="str">
        <f>IF(G1199="Constant","N",IF(J1199="Y","Y",""))</f>
        <v>Y</v>
      </c>
    </row>
    <row r="1200" spans="2:11" hidden="1" x14ac:dyDescent="0.25">
      <c r="B1200" t="s">
        <v>75</v>
      </c>
      <c r="C1200" t="s">
        <v>2121</v>
      </c>
      <c r="D1200" t="s">
        <v>2122</v>
      </c>
      <c r="E1200" t="s">
        <v>400</v>
      </c>
      <c r="F1200" t="s">
        <v>428</v>
      </c>
      <c r="G1200" t="s">
        <v>429</v>
      </c>
      <c r="H1200" t="str">
        <f>IF(G1200="Local Date and Hour","Start Time of Interval",IF(OR(G1200="Additional Info",G1200="ID"),"Attribute", IF(G1200="Constant","Constant",IF(OR(G1200="Counter",G1200="Incremental/Decremental"),"Counter",""))))</f>
        <v>Counter</v>
      </c>
      <c r="I1200" t="str">
        <f>VLOOKUP(B1200,'3. Data Sources'!$B$4:$E$5002,4,0)</f>
        <v>Y</v>
      </c>
      <c r="J1200" t="str">
        <f>IF(OR(G1200="Not Map",G1200="Sequential"),"N",IF(TRIM(G1200)&lt;&gt;"","Y",""))</f>
        <v>Y</v>
      </c>
      <c r="K1200" t="str">
        <f>IF(G1200="Constant","N",IF(J1200="Y","Y",""))</f>
        <v>Y</v>
      </c>
    </row>
    <row r="1201" spans="2:12" hidden="1" x14ac:dyDescent="0.25">
      <c r="B1201" t="s">
        <v>75</v>
      </c>
      <c r="C1201" t="s">
        <v>2123</v>
      </c>
      <c r="D1201" t="s">
        <v>2124</v>
      </c>
      <c r="E1201" t="s">
        <v>400</v>
      </c>
      <c r="F1201" t="s">
        <v>428</v>
      </c>
      <c r="G1201" t="s">
        <v>429</v>
      </c>
      <c r="H1201" t="str">
        <f>IF(G1201="Local Date and Hour","Start Time of Interval",IF(OR(G1201="Additional Info",G1201="ID"),"Attribute", IF(G1201="Constant","Constant",IF(OR(G1201="Counter",G1201="Incremental/Decremental"),"Counter",""))))</f>
        <v>Counter</v>
      </c>
      <c r="I1201" t="str">
        <f>VLOOKUP(B1201,'3. Data Sources'!$B$4:$E$5002,4,0)</f>
        <v>Y</v>
      </c>
      <c r="J1201" t="str">
        <f>IF(OR(G1201="Not Map",G1201="Sequential"),"N",IF(TRIM(G1201)&lt;&gt;"","Y",""))</f>
        <v>Y</v>
      </c>
      <c r="K1201" t="str">
        <f>IF(G1201="Constant","N",IF(J1201="Y","Y",""))</f>
        <v>Y</v>
      </c>
    </row>
    <row r="1202" spans="2:12" hidden="1" x14ac:dyDescent="0.25">
      <c r="B1202" t="s">
        <v>75</v>
      </c>
      <c r="C1202" t="s">
        <v>2125</v>
      </c>
      <c r="D1202" t="s">
        <v>2126</v>
      </c>
      <c r="E1202" t="s">
        <v>400</v>
      </c>
      <c r="F1202" t="s">
        <v>428</v>
      </c>
      <c r="G1202" t="s">
        <v>429</v>
      </c>
      <c r="H1202" t="str">
        <f>IF(G1202="Local Date and Hour","Start Time of Interval",IF(OR(G1202="Additional Info",G1202="ID"),"Attribute", IF(G1202="Constant","Constant",IF(OR(G1202="Counter",G1202="Incremental/Decremental"),"Counter",""))))</f>
        <v>Counter</v>
      </c>
      <c r="I1202" t="str">
        <f>VLOOKUP(B1202,'3. Data Sources'!$B$4:$E$5002,4,0)</f>
        <v>Y</v>
      </c>
      <c r="J1202" t="str">
        <f>IF(OR(G1202="Not Map",G1202="Sequential"),"N",IF(TRIM(G1202)&lt;&gt;"","Y",""))</f>
        <v>Y</v>
      </c>
      <c r="K1202" t="str">
        <f>IF(G1202="Constant","N",IF(J1202="Y","Y",""))</f>
        <v>Y</v>
      </c>
    </row>
    <row r="1203" spans="2:12" hidden="1" x14ac:dyDescent="0.25">
      <c r="B1203" t="s">
        <v>75</v>
      </c>
      <c r="C1203" t="s">
        <v>2127</v>
      </c>
      <c r="D1203" t="s">
        <v>2128</v>
      </c>
      <c r="E1203" t="s">
        <v>400</v>
      </c>
      <c r="F1203" t="s">
        <v>428</v>
      </c>
      <c r="G1203" t="s">
        <v>429</v>
      </c>
      <c r="H1203" t="str">
        <f>IF(G1203="Local Date and Hour","Start Time of Interval",IF(OR(G1203="Additional Info",G1203="ID"),"Attribute", IF(G1203="Constant","Constant",IF(OR(G1203="Counter",G1203="Incremental/Decremental"),"Counter",""))))</f>
        <v>Counter</v>
      </c>
      <c r="I1203" t="str">
        <f>VLOOKUP(B1203,'3. Data Sources'!$B$4:$E$5002,4,0)</f>
        <v>Y</v>
      </c>
      <c r="J1203" t="str">
        <f>IF(OR(G1203="Not Map",G1203="Sequential"),"N",IF(TRIM(G1203)&lt;&gt;"","Y",""))</f>
        <v>Y</v>
      </c>
      <c r="K1203" t="str">
        <f>IF(G1203="Constant","N",IF(J1203="Y","Y",""))</f>
        <v>Y</v>
      </c>
    </row>
    <row r="1204" spans="2:12" hidden="1" x14ac:dyDescent="0.25">
      <c r="B1204" t="s">
        <v>75</v>
      </c>
      <c r="C1204" t="s">
        <v>2129</v>
      </c>
      <c r="D1204" t="s">
        <v>2130</v>
      </c>
      <c r="E1204" t="s">
        <v>400</v>
      </c>
      <c r="F1204" t="s">
        <v>428</v>
      </c>
      <c r="G1204" t="s">
        <v>429</v>
      </c>
      <c r="H1204" t="str">
        <f>IF(G1204="Local Date and Hour","Start Time of Interval",IF(OR(G1204="Additional Info",G1204="ID"),"Attribute", IF(G1204="Constant","Constant",IF(OR(G1204="Counter",G1204="Incremental/Decremental"),"Counter",""))))</f>
        <v>Counter</v>
      </c>
      <c r="I1204" t="str">
        <f>VLOOKUP(B1204,'3. Data Sources'!$B$4:$E$5002,4,0)</f>
        <v>Y</v>
      </c>
      <c r="J1204" t="str">
        <f>IF(OR(G1204="Not Map",G1204="Sequential"),"N",IF(TRIM(G1204)&lt;&gt;"","Y",""))</f>
        <v>Y</v>
      </c>
      <c r="K1204" t="str">
        <f>IF(G1204="Constant","N",IF(J1204="Y","Y",""))</f>
        <v>Y</v>
      </c>
    </row>
    <row r="1205" spans="2:12" hidden="1" x14ac:dyDescent="0.25">
      <c r="B1205" t="s">
        <v>75</v>
      </c>
      <c r="C1205" t="s">
        <v>2131</v>
      </c>
      <c r="D1205" t="s">
        <v>2132</v>
      </c>
      <c r="E1205" t="s">
        <v>400</v>
      </c>
      <c r="F1205" t="s">
        <v>428</v>
      </c>
      <c r="G1205" t="s">
        <v>429</v>
      </c>
      <c r="H1205" t="str">
        <f>IF(G1205="Local Date and Hour","Start Time of Interval",IF(OR(G1205="Additional Info",G1205="ID"),"Attribute", IF(G1205="Constant","Constant",IF(OR(G1205="Counter",G1205="Incremental/Decremental"),"Counter",""))))</f>
        <v>Counter</v>
      </c>
      <c r="I1205" t="str">
        <f>VLOOKUP(B1205,'3. Data Sources'!$B$4:$E$5002,4,0)</f>
        <v>Y</v>
      </c>
      <c r="J1205" t="str">
        <f>IF(OR(G1205="Not Map",G1205="Sequential"),"N",IF(TRIM(G1205)&lt;&gt;"","Y",""))</f>
        <v>Y</v>
      </c>
      <c r="K1205" t="str">
        <f>IF(G1205="Constant","N",IF(J1205="Y","Y",""))</f>
        <v>Y</v>
      </c>
    </row>
    <row r="1206" spans="2:12" hidden="1" x14ac:dyDescent="0.25">
      <c r="B1206" t="s">
        <v>75</v>
      </c>
      <c r="C1206" t="s">
        <v>2133</v>
      </c>
      <c r="D1206" t="s">
        <v>2134</v>
      </c>
      <c r="E1206" t="s">
        <v>400</v>
      </c>
      <c r="F1206" t="s">
        <v>428</v>
      </c>
      <c r="G1206" t="s">
        <v>429</v>
      </c>
      <c r="H1206" t="str">
        <f>IF(G1206="Local Date and Hour","Start Time of Interval",IF(OR(G1206="Additional Info",G1206="ID"),"Attribute", IF(G1206="Constant","Constant",IF(OR(G1206="Counter",G1206="Incremental/Decremental"),"Counter",""))))</f>
        <v>Counter</v>
      </c>
      <c r="I1206" t="str">
        <f>VLOOKUP(B1206,'3. Data Sources'!$B$4:$E$5002,4,0)</f>
        <v>Y</v>
      </c>
      <c r="J1206" t="str">
        <f>IF(OR(G1206="Not Map",G1206="Sequential"),"N",IF(TRIM(G1206)&lt;&gt;"","Y",""))</f>
        <v>Y</v>
      </c>
      <c r="K1206" t="str">
        <f>IF(G1206="Constant","N",IF(J1206="Y","Y",""))</f>
        <v>Y</v>
      </c>
    </row>
    <row r="1207" spans="2:12" hidden="1" x14ac:dyDescent="0.25">
      <c r="B1207" t="s">
        <v>75</v>
      </c>
      <c r="C1207" t="s">
        <v>2135</v>
      </c>
      <c r="D1207" t="s">
        <v>2136</v>
      </c>
      <c r="E1207" t="s">
        <v>400</v>
      </c>
      <c r="F1207" t="s">
        <v>428</v>
      </c>
      <c r="G1207" t="s">
        <v>429</v>
      </c>
      <c r="H1207" t="str">
        <f>IF(G1207="Local Date and Hour","Start Time of Interval",IF(OR(G1207="Additional Info",G1207="ID"),"Attribute", IF(G1207="Constant","Constant",IF(OR(G1207="Counter",G1207="Incremental/Decremental"),"Counter",""))))</f>
        <v>Counter</v>
      </c>
      <c r="I1207" t="str">
        <f>VLOOKUP(B1207,'3. Data Sources'!$B$4:$E$5002,4,0)</f>
        <v>Y</v>
      </c>
      <c r="J1207" t="str">
        <f>IF(OR(G1207="Not Map",G1207="Sequential"),"N",IF(TRIM(G1207)&lt;&gt;"","Y",""))</f>
        <v>Y</v>
      </c>
      <c r="K1207" t="str">
        <f>IF(G1207="Constant","N",IF(J1207="Y","Y",""))</f>
        <v>Y</v>
      </c>
    </row>
    <row r="1208" spans="2:12" hidden="1" x14ac:dyDescent="0.25">
      <c r="B1208" t="s">
        <v>75</v>
      </c>
      <c r="C1208" t="s">
        <v>2137</v>
      </c>
      <c r="D1208" t="s">
        <v>2138</v>
      </c>
      <c r="E1208" t="s">
        <v>400</v>
      </c>
      <c r="F1208" t="s">
        <v>428</v>
      </c>
      <c r="G1208" t="s">
        <v>429</v>
      </c>
      <c r="H1208" t="str">
        <f>IF(G1208="Local Date and Hour","Start Time of Interval",IF(OR(G1208="Additional Info",G1208="ID"),"Attribute", IF(G1208="Constant","Constant",IF(OR(G1208="Counter",G1208="Incremental/Decremental"),"Counter",""))))</f>
        <v>Counter</v>
      </c>
      <c r="I1208" t="str">
        <f>VLOOKUP(B1208,'3. Data Sources'!$B$4:$E$5002,4,0)</f>
        <v>Y</v>
      </c>
      <c r="J1208" t="str">
        <f>IF(OR(G1208="Not Map",G1208="Sequential"),"N",IF(TRIM(G1208)&lt;&gt;"","Y",""))</f>
        <v>Y</v>
      </c>
      <c r="K1208" t="str">
        <f>IF(G1208="Constant","N",IF(J1208="Y","Y",""))</f>
        <v>Y</v>
      </c>
    </row>
    <row r="1209" spans="2:12" hidden="1" x14ac:dyDescent="0.25">
      <c r="B1209" t="s">
        <v>75</v>
      </c>
      <c r="C1209" t="s">
        <v>2139</v>
      </c>
      <c r="D1209" t="s">
        <v>2140</v>
      </c>
      <c r="E1209" t="s">
        <v>400</v>
      </c>
      <c r="F1209" t="s">
        <v>428</v>
      </c>
      <c r="G1209" t="s">
        <v>429</v>
      </c>
      <c r="H1209" t="str">
        <f>IF(G1209="Local Date and Hour","Start Time of Interval",IF(OR(G1209="Additional Info",G1209="ID"),"Attribute", IF(G1209="Constant","Constant",IF(OR(G1209="Counter",G1209="Incremental/Decremental"),"Counter",""))))</f>
        <v>Counter</v>
      </c>
      <c r="I1209" t="str">
        <f>VLOOKUP(B1209,'3. Data Sources'!$B$4:$E$5002,4,0)</f>
        <v>Y</v>
      </c>
      <c r="J1209" t="str">
        <f>IF(OR(G1209="Not Map",G1209="Sequential"),"N",IF(TRIM(G1209)&lt;&gt;"","Y",""))</f>
        <v>Y</v>
      </c>
      <c r="K1209" t="str">
        <f>IF(G1209="Constant","N",IF(J1209="Y","Y",""))</f>
        <v>Y</v>
      </c>
    </row>
    <row r="1210" spans="2:12" hidden="1" x14ac:dyDescent="0.25">
      <c r="B1210" t="s">
        <v>75</v>
      </c>
      <c r="C1210" t="s">
        <v>2141</v>
      </c>
      <c r="D1210" t="s">
        <v>2142</v>
      </c>
      <c r="E1210" t="s">
        <v>400</v>
      </c>
      <c r="F1210" t="s">
        <v>428</v>
      </c>
      <c r="G1210" t="s">
        <v>429</v>
      </c>
      <c r="H1210" t="str">
        <f>IF(G1210="Local Date and Hour","Start Time of Interval",IF(OR(G1210="Additional Info",G1210="ID"),"Attribute", IF(G1210="Constant","Constant",IF(OR(G1210="Counter",G1210="Incremental/Decremental"),"Counter",""))))</f>
        <v>Counter</v>
      </c>
      <c r="I1210" t="str">
        <f>VLOOKUP(B1210,'3. Data Sources'!$B$4:$E$5002,4,0)</f>
        <v>Y</v>
      </c>
      <c r="J1210" t="str">
        <f>IF(OR(G1210="Not Map",G1210="Sequential"),"N",IF(TRIM(G1210)&lt;&gt;"","Y",""))</f>
        <v>Y</v>
      </c>
      <c r="K1210" t="str">
        <f>IF(G1210="Constant","N",IF(J1210="Y","Y",""))</f>
        <v>Y</v>
      </c>
    </row>
    <row r="1211" spans="2:12" hidden="1" x14ac:dyDescent="0.25">
      <c r="B1211" t="s">
        <v>75</v>
      </c>
      <c r="C1211" t="s">
        <v>2143</v>
      </c>
      <c r="D1211" t="s">
        <v>2144</v>
      </c>
      <c r="E1211" t="s">
        <v>400</v>
      </c>
      <c r="F1211" t="s">
        <v>428</v>
      </c>
      <c r="G1211" t="s">
        <v>429</v>
      </c>
      <c r="H1211" t="str">
        <f>IF(G1211="Local Date and Hour","Start Time of Interval",IF(OR(G1211="Additional Info",G1211="ID"),"Attribute", IF(G1211="Constant","Constant",IF(OR(G1211="Counter",G1211="Incremental/Decremental"),"Counter",""))))</f>
        <v>Counter</v>
      </c>
      <c r="I1211" t="str">
        <f>VLOOKUP(B1211,'3. Data Sources'!$B$4:$E$5002,4,0)</f>
        <v>Y</v>
      </c>
      <c r="J1211" t="str">
        <f>IF(OR(G1211="Not Map",G1211="Sequential"),"N",IF(TRIM(G1211)&lt;&gt;"","Y",""))</f>
        <v>Y</v>
      </c>
      <c r="K1211" t="str">
        <f>IF(G1211="Constant","N",IF(J1211="Y","Y",""))</f>
        <v>Y</v>
      </c>
    </row>
    <row r="1212" spans="2:12" hidden="1" x14ac:dyDescent="0.25">
      <c r="B1212" t="s">
        <v>75</v>
      </c>
      <c r="C1212" t="s">
        <v>2145</v>
      </c>
      <c r="D1212" t="s">
        <v>2146</v>
      </c>
      <c r="E1212" t="s">
        <v>400</v>
      </c>
      <c r="F1212" t="s">
        <v>428</v>
      </c>
      <c r="G1212" t="s">
        <v>429</v>
      </c>
      <c r="H1212" t="str">
        <f>IF(G1212="Local Date and Hour","Start Time of Interval",IF(OR(G1212="Additional Info",G1212="ID"),"Attribute", IF(G1212="Constant","Constant",IF(OR(G1212="Counter",G1212="Incremental/Decremental"),"Counter",""))))</f>
        <v>Counter</v>
      </c>
      <c r="I1212" t="str">
        <f>VLOOKUP(B1212,'3. Data Sources'!$B$4:$E$5002,4,0)</f>
        <v>Y</v>
      </c>
      <c r="J1212" t="str">
        <f>IF(OR(G1212="Not Map",G1212="Sequential"),"N",IF(TRIM(G1212)&lt;&gt;"","Y",""))</f>
        <v>Y</v>
      </c>
      <c r="K1212" t="str">
        <f>IF(G1212="Constant","N",IF(J1212="Y","Y",""))</f>
        <v>Y</v>
      </c>
    </row>
    <row r="1213" spans="2:12" hidden="1" x14ac:dyDescent="0.25">
      <c r="B1213" t="s">
        <v>75</v>
      </c>
      <c r="C1213" t="s">
        <v>2147</v>
      </c>
      <c r="D1213" t="s">
        <v>2148</v>
      </c>
      <c r="E1213" t="s">
        <v>400</v>
      </c>
      <c r="F1213" t="s">
        <v>428</v>
      </c>
      <c r="G1213" t="s">
        <v>429</v>
      </c>
      <c r="H1213" t="str">
        <f>IF(G1213="Local Date and Hour","Start Time of Interval",IF(OR(G1213="Additional Info",G1213="ID"),"Attribute", IF(G1213="Constant","Constant",IF(OR(G1213="Counter",G1213="Incremental/Decremental"),"Counter",""))))</f>
        <v>Counter</v>
      </c>
      <c r="I1213" t="str">
        <f>VLOOKUP(B1213,'3. Data Sources'!$B$4:$E$5002,4,0)</f>
        <v>Y</v>
      </c>
      <c r="J1213" t="str">
        <f>IF(OR(G1213="Not Map",G1213="Sequential"),"N",IF(TRIM(G1213)&lt;&gt;"","Y",""))</f>
        <v>Y</v>
      </c>
      <c r="K1213" t="str">
        <f>IF(G1213="Constant","N",IF(J1213="Y","Y",""))</f>
        <v>Y</v>
      </c>
    </row>
    <row r="1214" spans="2:12" hidden="1" x14ac:dyDescent="0.25">
      <c r="B1214" t="s">
        <v>75</v>
      </c>
      <c r="C1214" t="s">
        <v>2149</v>
      </c>
      <c r="D1214" t="s">
        <v>2150</v>
      </c>
      <c r="E1214" t="s">
        <v>400</v>
      </c>
      <c r="F1214" t="s">
        <v>428</v>
      </c>
      <c r="G1214" t="s">
        <v>429</v>
      </c>
      <c r="H1214" t="str">
        <f>IF(G1214="Local Date and Hour","Start Time of Interval",IF(OR(G1214="Additional Info",G1214="ID"),"Attribute", IF(G1214="Constant","Constant",IF(OR(G1214="Counter",G1214="Incremental/Decremental"),"Counter",""))))</f>
        <v>Counter</v>
      </c>
      <c r="I1214" t="str">
        <f>VLOOKUP(B1214,'3. Data Sources'!$B$4:$E$5002,4,0)</f>
        <v>Y</v>
      </c>
      <c r="J1214" t="str">
        <f>IF(OR(G1214="Not Map",G1214="Sequential"),"N",IF(TRIM(G1214)&lt;&gt;"","Y",""))</f>
        <v>Y</v>
      </c>
      <c r="K1214" t="str">
        <f>IF(G1214="Constant","N",IF(J1214="Y","Y",""))</f>
        <v>Y</v>
      </c>
    </row>
    <row r="1215" spans="2:12" hidden="1" x14ac:dyDescent="0.25">
      <c r="B1215" t="s">
        <v>75</v>
      </c>
      <c r="C1215" t="s">
        <v>250</v>
      </c>
      <c r="D1215" t="s">
        <v>435</v>
      </c>
      <c r="E1215" t="s">
        <v>400</v>
      </c>
      <c r="F1215" t="s">
        <v>428</v>
      </c>
      <c r="G1215" t="s">
        <v>429</v>
      </c>
      <c r="H1215" t="str">
        <f>IF(G1215="Local Date and Hour","Start Time of Interval",IF(OR(G1215="Additional Info",G1215="ID"),"Attribute", IF(G1215="Constant","Constant",IF(OR(G1215="Counter",G1215="Incremental/Decremental"),"Counter",""))))</f>
        <v>Counter</v>
      </c>
      <c r="I1215" t="str">
        <f>VLOOKUP(B1215,'3. Data Sources'!$B$4:$E$5002,4,0)</f>
        <v>Y</v>
      </c>
      <c r="J1215" t="str">
        <f>IF(OR(G1215="Not Map",G1215="Sequential"),"N",IF(TRIM(G1215)&lt;&gt;"","Y",""))</f>
        <v>Y</v>
      </c>
      <c r="K1215" t="str">
        <f>IF(G1215="Constant","N",IF(J1215="Y","Y",""))</f>
        <v>Y</v>
      </c>
      <c r="L1215" t="s">
        <v>251</v>
      </c>
    </row>
    <row r="1216" spans="2:12" hidden="1" x14ac:dyDescent="0.25">
      <c r="B1216" t="s">
        <v>75</v>
      </c>
      <c r="C1216" t="s">
        <v>252</v>
      </c>
      <c r="D1216" t="s">
        <v>252</v>
      </c>
      <c r="E1216" t="s">
        <v>394</v>
      </c>
      <c r="F1216" t="s">
        <v>436</v>
      </c>
      <c r="G1216" t="s">
        <v>417</v>
      </c>
      <c r="H1216" t="s">
        <v>415</v>
      </c>
      <c r="I1216" t="str">
        <f>VLOOKUP(B1216,'3. Data Sources'!$B$4:$E$5002,4,0)</f>
        <v>Y</v>
      </c>
      <c r="J1216" t="str">
        <f>IF(OR(G1216="Not Map",G1216="Sequential"),"N",IF(TRIM(G1216)&lt;&gt;"","Y",""))</f>
        <v>N</v>
      </c>
      <c r="K1216" t="str">
        <f>IF(G1216="Constant","N",IF(J1216="Y","Y",""))</f>
        <v/>
      </c>
      <c r="L1216" t="s">
        <v>253</v>
      </c>
    </row>
    <row r="1217" spans="2:13" hidden="1" x14ac:dyDescent="0.25">
      <c r="B1217" t="s">
        <v>75</v>
      </c>
      <c r="C1217" t="s">
        <v>254</v>
      </c>
      <c r="D1217" t="s">
        <v>254</v>
      </c>
      <c r="E1217" t="s">
        <v>418</v>
      </c>
      <c r="F1217" t="s">
        <v>436</v>
      </c>
      <c r="G1217" t="s">
        <v>419</v>
      </c>
      <c r="H1217" t="str">
        <f>IF(G1217="Local Date and Hour","Start Time of Interval",IF(OR(G1217="Additional Info",G1217="ID"),"Attribute", IF(G1217="Constant","Constant",IF(OR(G1217="Counter",G1217="Incremental/Decremental"),"Counter",""))))</f>
        <v>Start Time of Interval</v>
      </c>
      <c r="I1217" t="str">
        <f>VLOOKUP(B1217,'3. Data Sources'!$B$4:$E$5002,4,0)</f>
        <v>Y</v>
      </c>
      <c r="J1217" t="str">
        <f>IF(OR(G1217="Not Map",G1217="Sequential"),"N",IF(TRIM(G1217)&lt;&gt;"","Y",""))</f>
        <v>Y</v>
      </c>
      <c r="K1217" t="str">
        <f>IF(G1217="Constant","N",IF(J1217="Y","Y",""))</f>
        <v>Y</v>
      </c>
      <c r="L1217" t="s">
        <v>255</v>
      </c>
    </row>
    <row r="1218" spans="2:13" hidden="1" x14ac:dyDescent="0.25">
      <c r="B1218" t="s">
        <v>77</v>
      </c>
      <c r="C1218" t="s">
        <v>227</v>
      </c>
      <c r="D1218" t="s">
        <v>227</v>
      </c>
      <c r="E1218" t="s">
        <v>402</v>
      </c>
      <c r="F1218" t="s">
        <v>395</v>
      </c>
      <c r="G1218" t="s">
        <v>274</v>
      </c>
      <c r="H1218" t="str">
        <f>IF(G1218="Local Date and Hour","Start Time of Interval",IF(OR(G1218="Additional Info",G1218="ID"),"Attribute", IF(G1218="Constant","Constant",IF(OR(G1218="Counter",G1218="Incremental/Decremental"),"Counter",""))))</f>
        <v>Constant</v>
      </c>
      <c r="I1218" t="str">
        <f>VLOOKUP(B1218,'3. Data Sources'!$B$4:$E$5002,4,0)</f>
        <v>Y</v>
      </c>
      <c r="J1218" t="str">
        <f>IF(OR(G1218="Not Map",G1218="Sequential"),"N",IF(TRIM(G1218)&lt;&gt;"","Y",""))</f>
        <v>Y</v>
      </c>
      <c r="K1218" t="str">
        <f>IF(G1218="Constant","N",IF(J1218="Y","Y",""))</f>
        <v>N</v>
      </c>
      <c r="M1218" t="s">
        <v>425</v>
      </c>
    </row>
    <row r="1219" spans="2:13" hidden="1" x14ac:dyDescent="0.25">
      <c r="B1219" t="s">
        <v>77</v>
      </c>
      <c r="C1219" t="s">
        <v>228</v>
      </c>
      <c r="D1219" t="s">
        <v>228</v>
      </c>
      <c r="E1219" t="s">
        <v>402</v>
      </c>
      <c r="F1219" t="s">
        <v>395</v>
      </c>
      <c r="G1219" t="s">
        <v>274</v>
      </c>
      <c r="H1219" t="str">
        <f>IF(G1219="Local Date and Hour","Start Time of Interval",IF(OR(G1219="Additional Info",G1219="ID"),"Attribute", IF(G1219="Constant","Constant",IF(OR(G1219="Counter",G1219="Incremental/Decremental"),"Counter",""))))</f>
        <v>Constant</v>
      </c>
      <c r="I1219" t="str">
        <f>VLOOKUP(B1219,'3. Data Sources'!$B$4:$E$5002,4,0)</f>
        <v>Y</v>
      </c>
      <c r="J1219" t="str">
        <f>IF(OR(G1219="Not Map",G1219="Sequential"),"N",IF(TRIM(G1219)&lt;&gt;"","Y",""))</f>
        <v>Y</v>
      </c>
      <c r="K1219" t="str">
        <f>IF(G1219="Constant","N",IF(J1219="Y","Y",""))</f>
        <v>N</v>
      </c>
      <c r="M1219" t="s">
        <v>12038</v>
      </c>
    </row>
    <row r="1220" spans="2:13" hidden="1" x14ac:dyDescent="0.25">
      <c r="B1220" t="s">
        <v>77</v>
      </c>
      <c r="C1220" t="s">
        <v>201</v>
      </c>
      <c r="D1220" t="s">
        <v>201</v>
      </c>
      <c r="E1220" t="s">
        <v>420</v>
      </c>
      <c r="F1220" t="s">
        <v>396</v>
      </c>
      <c r="G1220" t="s">
        <v>396</v>
      </c>
      <c r="H1220" t="str">
        <f>IF(G1220="Local Date and Hour","Start Time of Interval",IF(OR(G1220="Additional Info",G1220="ID"),"Attribute", IF(G1220="Constant","Constant",IF(OR(G1220="Counter",G1220="Incremental/Decremental"),"Counter",""))))</f>
        <v>Attribute</v>
      </c>
      <c r="I1220" t="str">
        <f>VLOOKUP(B1220,'3. Data Sources'!$B$4:$E$5002,4,0)</f>
        <v>Y</v>
      </c>
      <c r="J1220" t="str">
        <f>IF(OR(G1220="Not Map",G1220="Sequential"),"N",IF(TRIM(G1220)&lt;&gt;"","Y",""))</f>
        <v>Y</v>
      </c>
      <c r="K1220" t="str">
        <f>IF(G1220="Constant","N",IF(J1220="Y","Y",""))</f>
        <v>Y</v>
      </c>
      <c r="L1220" t="s">
        <v>666</v>
      </c>
    </row>
    <row r="1221" spans="2:13" hidden="1" x14ac:dyDescent="0.25">
      <c r="B1221" t="s">
        <v>77</v>
      </c>
      <c r="C1221" t="s">
        <v>11883</v>
      </c>
      <c r="D1221" t="s">
        <v>11883</v>
      </c>
      <c r="E1221" t="s">
        <v>420</v>
      </c>
      <c r="F1221" t="s">
        <v>396</v>
      </c>
      <c r="G1221" t="s">
        <v>396</v>
      </c>
      <c r="H1221" t="str">
        <f>IF(G1221="Local Date and Hour","Start Time of Interval",IF(OR(G1221="Additional Info",G1221="ID"),"Attribute", IF(G1221="Constant","Constant",IF(OR(G1221="Counter",G1221="Incremental/Decremental"),"Counter",""))))</f>
        <v>Attribute</v>
      </c>
      <c r="I1221" t="str">
        <f>VLOOKUP(B1221,'3. Data Sources'!$B$4:$E$5002,4,0)</f>
        <v>Y</v>
      </c>
      <c r="J1221" t="str">
        <f>IF(OR(G1221="Not Map",G1221="Sequential"),"N",IF(TRIM(G1221)&lt;&gt;"","Y",""))</f>
        <v>Y</v>
      </c>
      <c r="K1221" t="str">
        <f>IF(G1221="Constant","N",IF(J1221="Y","Y",""))</f>
        <v>Y</v>
      </c>
      <c r="L1221" t="s">
        <v>666</v>
      </c>
    </row>
    <row r="1222" spans="2:13" hidden="1" x14ac:dyDescent="0.25">
      <c r="B1222" t="s">
        <v>77</v>
      </c>
      <c r="C1222" t="s">
        <v>667</v>
      </c>
      <c r="D1222" t="s">
        <v>668</v>
      </c>
      <c r="E1222" t="s">
        <v>420</v>
      </c>
      <c r="F1222" t="s">
        <v>396</v>
      </c>
      <c r="G1222" t="s">
        <v>417</v>
      </c>
      <c r="H1222" t="str">
        <f>IF(G1222="Local Date and Hour","Start Time of Interval",IF(OR(G1222="Additional Info",G1222="ID"),"Attribute", IF(G1222="Constant","Constant",IF(OR(G1222="Counter",G1222="Incremental/Decremental"),"Counter",""))))</f>
        <v/>
      </c>
      <c r="I1222" t="str">
        <f>VLOOKUP(B1222,'3. Data Sources'!$B$4:$E$5002,4,0)</f>
        <v>Y</v>
      </c>
      <c r="J1222" t="str">
        <f>IF(OR(G1222="Not Map",G1222="Sequential"),"N",IF(TRIM(G1222)&lt;&gt;"","Y",""))</f>
        <v>N</v>
      </c>
      <c r="K1222" t="str">
        <f>IF(G1222="Constant","N",IF(J1222="Y","Y",""))</f>
        <v/>
      </c>
      <c r="L1222" t="s">
        <v>667</v>
      </c>
    </row>
    <row r="1223" spans="2:13" hidden="1" x14ac:dyDescent="0.25">
      <c r="B1223" t="s">
        <v>77</v>
      </c>
      <c r="C1223" t="s">
        <v>233</v>
      </c>
      <c r="D1223" t="s">
        <v>233</v>
      </c>
      <c r="E1223" t="s">
        <v>394</v>
      </c>
      <c r="F1223" t="s">
        <v>396</v>
      </c>
      <c r="G1223" t="s">
        <v>417</v>
      </c>
      <c r="H1223" t="str">
        <f>IF(G1223="Local Date and Hour","Start Time of Interval",IF(OR(G1223="Additional Info",G1223="ID"),"Attribute", IF(G1223="Constant","Constant",IF(OR(G1223="Counter",G1223="Incremental/Decremental"),"Counter",""))))</f>
        <v/>
      </c>
      <c r="I1223" t="str">
        <f>VLOOKUP(B1223,'3. Data Sources'!$B$4:$E$5002,4,0)</f>
        <v>Y</v>
      </c>
      <c r="J1223" t="str">
        <f>IF(OR(G1223="Not Map",G1223="Sequential"),"N",IF(TRIM(G1223)&lt;&gt;"","Y",""))</f>
        <v>N</v>
      </c>
      <c r="K1223" t="str">
        <f>IF(G1223="Constant","N",IF(J1223="Y","Y",""))</f>
        <v/>
      </c>
      <c r="L1223" t="s">
        <v>234</v>
      </c>
    </row>
    <row r="1224" spans="2:13" hidden="1" x14ac:dyDescent="0.25">
      <c r="B1224" t="s">
        <v>77</v>
      </c>
      <c r="C1224" t="s">
        <v>235</v>
      </c>
      <c r="D1224" t="s">
        <v>235</v>
      </c>
      <c r="E1224" t="s">
        <v>418</v>
      </c>
      <c r="F1224" t="s">
        <v>396</v>
      </c>
      <c r="G1224" t="s">
        <v>417</v>
      </c>
      <c r="H1224" t="s">
        <v>415</v>
      </c>
      <c r="I1224" t="str">
        <f>VLOOKUP(B1224,'3. Data Sources'!$B$4:$E$5002,4,0)</f>
        <v>Y</v>
      </c>
      <c r="J1224" t="str">
        <f>IF(OR(G1224="Not Map",G1224="Sequential"),"N",IF(TRIM(G1224)&lt;&gt;"","Y",""))</f>
        <v>N</v>
      </c>
      <c r="K1224" t="str">
        <f>IF(G1224="Constant","N",IF(J1224="Y","Y",""))</f>
        <v/>
      </c>
      <c r="L1224" t="s">
        <v>236</v>
      </c>
    </row>
    <row r="1225" spans="2:13" hidden="1" x14ac:dyDescent="0.25">
      <c r="B1225" t="s">
        <v>77</v>
      </c>
      <c r="C1225" t="s">
        <v>669</v>
      </c>
      <c r="D1225" t="s">
        <v>670</v>
      </c>
      <c r="E1225" t="s">
        <v>420</v>
      </c>
      <c r="F1225" t="s">
        <v>396</v>
      </c>
      <c r="G1225" t="s">
        <v>417</v>
      </c>
      <c r="H1225" t="str">
        <f>IF(G1225="Local Date and Hour","Start Time of Interval",IF(OR(G1225="Additional Info",G1225="ID"),"Attribute", IF(G1225="Constant","Constant",IF(OR(G1225="Counter",G1225="Incremental/Decremental"),"Counter",""))))</f>
        <v/>
      </c>
      <c r="I1225" t="str">
        <f>VLOOKUP(B1225,'3. Data Sources'!$B$4:$E$5002,4,0)</f>
        <v>Y</v>
      </c>
      <c r="J1225" t="str">
        <f>IF(OR(G1225="Not Map",G1225="Sequential"),"N",IF(TRIM(G1225)&lt;&gt;"","Y",""))</f>
        <v>N</v>
      </c>
      <c r="K1225" t="str">
        <f>IF(G1225="Constant","N",IF(J1225="Y","Y",""))</f>
        <v/>
      </c>
      <c r="L1225" t="s">
        <v>669</v>
      </c>
    </row>
    <row r="1226" spans="2:13" hidden="1" x14ac:dyDescent="0.25">
      <c r="B1226" t="s">
        <v>77</v>
      </c>
      <c r="C1226" t="s">
        <v>671</v>
      </c>
      <c r="D1226" t="s">
        <v>672</v>
      </c>
      <c r="E1226" t="s">
        <v>420</v>
      </c>
      <c r="F1226" t="s">
        <v>396</v>
      </c>
      <c r="G1226" t="s">
        <v>417</v>
      </c>
      <c r="H1226" t="str">
        <f>IF(G1226="Local Date and Hour","Start Time of Interval",IF(OR(G1226="Additional Info",G1226="ID"),"Attribute", IF(G1226="Constant","Constant",IF(OR(G1226="Counter",G1226="Incremental/Decremental"),"Counter",""))))</f>
        <v/>
      </c>
      <c r="I1226" t="str">
        <f>VLOOKUP(B1226,'3. Data Sources'!$B$4:$E$5002,4,0)</f>
        <v>Y</v>
      </c>
      <c r="J1226" t="str">
        <f>IF(OR(G1226="Not Map",G1226="Sequential"),"N",IF(TRIM(G1226)&lt;&gt;"","Y",""))</f>
        <v>N</v>
      </c>
      <c r="K1226" t="str">
        <f>IF(G1226="Constant","N",IF(J1226="Y","Y",""))</f>
        <v/>
      </c>
      <c r="L1226" t="s">
        <v>671</v>
      </c>
    </row>
    <row r="1227" spans="2:13" hidden="1" x14ac:dyDescent="0.25">
      <c r="B1227" t="s">
        <v>77</v>
      </c>
      <c r="C1227" t="s">
        <v>673</v>
      </c>
      <c r="D1227" t="s">
        <v>674</v>
      </c>
      <c r="E1227" t="s">
        <v>420</v>
      </c>
      <c r="F1227" t="s">
        <v>396</v>
      </c>
      <c r="G1227" t="s">
        <v>417</v>
      </c>
      <c r="H1227" t="str">
        <f>IF(G1227="Local Date and Hour","Start Time of Interval",IF(OR(G1227="Additional Info",G1227="ID"),"Attribute", IF(G1227="Constant","Constant",IF(OR(G1227="Counter",G1227="Incremental/Decremental"),"Counter",""))))</f>
        <v/>
      </c>
      <c r="I1227" t="str">
        <f>VLOOKUP(B1227,'3. Data Sources'!$B$4:$E$5002,4,0)</f>
        <v>Y</v>
      </c>
      <c r="J1227" t="str">
        <f>IF(OR(G1227="Not Map",G1227="Sequential"),"N",IF(TRIM(G1227)&lt;&gt;"","Y",""))</f>
        <v>N</v>
      </c>
      <c r="K1227" t="str">
        <f>IF(G1227="Constant","N",IF(J1227="Y","Y",""))</f>
        <v/>
      </c>
      <c r="L1227" t="s">
        <v>673</v>
      </c>
    </row>
    <row r="1228" spans="2:13" hidden="1" x14ac:dyDescent="0.25">
      <c r="B1228" t="s">
        <v>77</v>
      </c>
      <c r="C1228" t="s">
        <v>237</v>
      </c>
      <c r="D1228" t="s">
        <v>426</v>
      </c>
      <c r="E1228" t="s">
        <v>420</v>
      </c>
      <c r="F1228" t="s">
        <v>396</v>
      </c>
      <c r="G1228" t="s">
        <v>417</v>
      </c>
      <c r="H1228" t="str">
        <f>IF(G1228="Local Date and Hour","Start Time of Interval",IF(OR(G1228="Additional Info",G1228="ID"),"Attribute", IF(G1228="Constant","Constant",IF(OR(G1228="Counter",G1228="Incremental/Decremental"),"Counter",""))))</f>
        <v/>
      </c>
      <c r="I1228" t="str">
        <f>VLOOKUP(B1228,'3. Data Sources'!$B$4:$E$5002,4,0)</f>
        <v>Y</v>
      </c>
      <c r="J1228" t="str">
        <f>IF(OR(G1228="Not Map",G1228="Sequential"),"N",IF(TRIM(G1228)&lt;&gt;"","Y",""))</f>
        <v>N</v>
      </c>
      <c r="K1228" t="str">
        <f>IF(G1228="Constant","N",IF(J1228="Y","Y",""))</f>
        <v/>
      </c>
      <c r="L1228" t="s">
        <v>237</v>
      </c>
    </row>
    <row r="1229" spans="2:13" hidden="1" x14ac:dyDescent="0.25">
      <c r="B1229" t="s">
        <v>77</v>
      </c>
      <c r="C1229" t="s">
        <v>242</v>
      </c>
      <c r="D1229" t="s">
        <v>242</v>
      </c>
      <c r="E1229" t="s">
        <v>394</v>
      </c>
      <c r="F1229" t="s">
        <v>396</v>
      </c>
      <c r="G1229" t="s">
        <v>417</v>
      </c>
      <c r="H1229" t="s">
        <v>415</v>
      </c>
      <c r="I1229" t="str">
        <f>VLOOKUP(B1229,'3. Data Sources'!$B$4:$E$5002,4,0)</f>
        <v>Y</v>
      </c>
      <c r="J1229" t="str">
        <f>IF(OR(G1229="Not Map",G1229="Sequential"),"N",IF(TRIM(G1229)&lt;&gt;"","Y",""))</f>
        <v>N</v>
      </c>
      <c r="K1229" t="str">
        <f>IF(G1229="Constant","N",IF(J1229="Y","Y",""))</f>
        <v/>
      </c>
      <c r="L1229" t="s">
        <v>243</v>
      </c>
    </row>
    <row r="1230" spans="2:13" hidden="1" x14ac:dyDescent="0.25">
      <c r="B1230" t="s">
        <v>77</v>
      </c>
      <c r="C1230" t="s">
        <v>2151</v>
      </c>
      <c r="D1230" t="s">
        <v>2152</v>
      </c>
      <c r="E1230" t="s">
        <v>400</v>
      </c>
      <c r="F1230" t="s">
        <v>428</v>
      </c>
      <c r="G1230" t="s">
        <v>429</v>
      </c>
      <c r="H1230" t="str">
        <f>IF(G1230="Local Date and Hour","Start Time of Interval",IF(OR(G1230="Additional Info",G1230="ID"),"Attribute", IF(G1230="Constant","Constant",IF(OR(G1230="Counter",G1230="Incremental/Decremental"),"Counter",""))))</f>
        <v>Counter</v>
      </c>
      <c r="I1230" t="str">
        <f>VLOOKUP(B1230,'3. Data Sources'!$B$4:$E$5002,4,0)</f>
        <v>Y</v>
      </c>
      <c r="J1230" t="str">
        <f>IF(OR(G1230="Not Map",G1230="Sequential"),"N",IF(TRIM(G1230)&lt;&gt;"","Y",""))</f>
        <v>Y</v>
      </c>
      <c r="K1230" t="str">
        <f>IF(G1230="Constant","N",IF(J1230="Y","Y",""))</f>
        <v>Y</v>
      </c>
    </row>
    <row r="1231" spans="2:13" hidden="1" x14ac:dyDescent="0.25">
      <c r="B1231" t="s">
        <v>77</v>
      </c>
      <c r="C1231" t="s">
        <v>2153</v>
      </c>
      <c r="D1231" t="s">
        <v>2154</v>
      </c>
      <c r="E1231" t="s">
        <v>400</v>
      </c>
      <c r="F1231" t="s">
        <v>428</v>
      </c>
      <c r="G1231" t="s">
        <v>429</v>
      </c>
      <c r="H1231" t="str">
        <f>IF(G1231="Local Date and Hour","Start Time of Interval",IF(OR(G1231="Additional Info",G1231="ID"),"Attribute", IF(G1231="Constant","Constant",IF(OR(G1231="Counter",G1231="Incremental/Decremental"),"Counter",""))))</f>
        <v>Counter</v>
      </c>
      <c r="I1231" t="str">
        <f>VLOOKUP(B1231,'3. Data Sources'!$B$4:$E$5002,4,0)</f>
        <v>Y</v>
      </c>
      <c r="J1231" t="str">
        <f>IF(OR(G1231="Not Map",G1231="Sequential"),"N",IF(TRIM(G1231)&lt;&gt;"","Y",""))</f>
        <v>Y</v>
      </c>
      <c r="K1231" t="str">
        <f>IF(G1231="Constant","N",IF(J1231="Y","Y",""))</f>
        <v>Y</v>
      </c>
    </row>
    <row r="1232" spans="2:13" hidden="1" x14ac:dyDescent="0.25">
      <c r="B1232" t="s">
        <v>77</v>
      </c>
      <c r="C1232" t="s">
        <v>2155</v>
      </c>
      <c r="D1232" t="s">
        <v>2156</v>
      </c>
      <c r="E1232" t="s">
        <v>400</v>
      </c>
      <c r="F1232" t="s">
        <v>428</v>
      </c>
      <c r="G1232" t="s">
        <v>429</v>
      </c>
      <c r="H1232" t="str">
        <f>IF(G1232="Local Date and Hour","Start Time of Interval",IF(OR(G1232="Additional Info",G1232="ID"),"Attribute", IF(G1232="Constant","Constant",IF(OR(G1232="Counter",G1232="Incremental/Decremental"),"Counter",""))))</f>
        <v>Counter</v>
      </c>
      <c r="I1232" t="str">
        <f>VLOOKUP(B1232,'3. Data Sources'!$B$4:$E$5002,4,0)</f>
        <v>Y</v>
      </c>
      <c r="J1232" t="str">
        <f>IF(OR(G1232="Not Map",G1232="Sequential"),"N",IF(TRIM(G1232)&lt;&gt;"","Y",""))</f>
        <v>Y</v>
      </c>
      <c r="K1232" t="str">
        <f>IF(G1232="Constant","N",IF(J1232="Y","Y",""))</f>
        <v>Y</v>
      </c>
    </row>
    <row r="1233" spans="2:11" hidden="1" x14ac:dyDescent="0.25">
      <c r="B1233" t="s">
        <v>77</v>
      </c>
      <c r="C1233" t="s">
        <v>2157</v>
      </c>
      <c r="D1233" t="s">
        <v>2158</v>
      </c>
      <c r="E1233" t="s">
        <v>400</v>
      </c>
      <c r="F1233" t="s">
        <v>428</v>
      </c>
      <c r="G1233" t="s">
        <v>429</v>
      </c>
      <c r="H1233" t="str">
        <f>IF(G1233="Local Date and Hour","Start Time of Interval",IF(OR(G1233="Additional Info",G1233="ID"),"Attribute", IF(G1233="Constant","Constant",IF(OR(G1233="Counter",G1233="Incremental/Decremental"),"Counter",""))))</f>
        <v>Counter</v>
      </c>
      <c r="I1233" t="str">
        <f>VLOOKUP(B1233,'3. Data Sources'!$B$4:$E$5002,4,0)</f>
        <v>Y</v>
      </c>
      <c r="J1233" t="str">
        <f>IF(OR(G1233="Not Map",G1233="Sequential"),"N",IF(TRIM(G1233)&lt;&gt;"","Y",""))</f>
        <v>Y</v>
      </c>
      <c r="K1233" t="str">
        <f>IF(G1233="Constant","N",IF(J1233="Y","Y",""))</f>
        <v>Y</v>
      </c>
    </row>
    <row r="1234" spans="2:11" hidden="1" x14ac:dyDescent="0.25">
      <c r="B1234" t="s">
        <v>77</v>
      </c>
      <c r="C1234" t="s">
        <v>2159</v>
      </c>
      <c r="D1234" t="s">
        <v>2160</v>
      </c>
      <c r="E1234" t="s">
        <v>400</v>
      </c>
      <c r="F1234" t="s">
        <v>428</v>
      </c>
      <c r="G1234" t="s">
        <v>429</v>
      </c>
      <c r="H1234" t="str">
        <f>IF(G1234="Local Date and Hour","Start Time of Interval",IF(OR(G1234="Additional Info",G1234="ID"),"Attribute", IF(G1234="Constant","Constant",IF(OR(G1234="Counter",G1234="Incremental/Decremental"),"Counter",""))))</f>
        <v>Counter</v>
      </c>
      <c r="I1234" t="str">
        <f>VLOOKUP(B1234,'3. Data Sources'!$B$4:$E$5002,4,0)</f>
        <v>Y</v>
      </c>
      <c r="J1234" t="str">
        <f>IF(OR(G1234="Not Map",G1234="Sequential"),"N",IF(TRIM(G1234)&lt;&gt;"","Y",""))</f>
        <v>Y</v>
      </c>
      <c r="K1234" t="str">
        <f>IF(G1234="Constant","N",IF(J1234="Y","Y",""))</f>
        <v>Y</v>
      </c>
    </row>
    <row r="1235" spans="2:11" hidden="1" x14ac:dyDescent="0.25">
      <c r="B1235" t="s">
        <v>77</v>
      </c>
      <c r="C1235" t="s">
        <v>2161</v>
      </c>
      <c r="D1235" t="s">
        <v>2162</v>
      </c>
      <c r="E1235" t="s">
        <v>400</v>
      </c>
      <c r="F1235" t="s">
        <v>428</v>
      </c>
      <c r="G1235" t="s">
        <v>429</v>
      </c>
      <c r="H1235" t="str">
        <f>IF(G1235="Local Date and Hour","Start Time of Interval",IF(OR(G1235="Additional Info",G1235="ID"),"Attribute", IF(G1235="Constant","Constant",IF(OR(G1235="Counter",G1235="Incremental/Decremental"),"Counter",""))))</f>
        <v>Counter</v>
      </c>
      <c r="I1235" t="str">
        <f>VLOOKUP(B1235,'3. Data Sources'!$B$4:$E$5002,4,0)</f>
        <v>Y</v>
      </c>
      <c r="J1235" t="str">
        <f>IF(OR(G1235="Not Map",G1235="Sequential"),"N",IF(TRIM(G1235)&lt;&gt;"","Y",""))</f>
        <v>Y</v>
      </c>
      <c r="K1235" t="str">
        <f>IF(G1235="Constant","N",IF(J1235="Y","Y",""))</f>
        <v>Y</v>
      </c>
    </row>
    <row r="1236" spans="2:11" hidden="1" x14ac:dyDescent="0.25">
      <c r="B1236" t="s">
        <v>77</v>
      </c>
      <c r="C1236" t="s">
        <v>2163</v>
      </c>
      <c r="D1236" t="s">
        <v>2164</v>
      </c>
      <c r="E1236" t="s">
        <v>400</v>
      </c>
      <c r="F1236" t="s">
        <v>428</v>
      </c>
      <c r="G1236" t="s">
        <v>429</v>
      </c>
      <c r="H1236" t="str">
        <f>IF(G1236="Local Date and Hour","Start Time of Interval",IF(OR(G1236="Additional Info",G1236="ID"),"Attribute", IF(G1236="Constant","Constant",IF(OR(G1236="Counter",G1236="Incremental/Decremental"),"Counter",""))))</f>
        <v>Counter</v>
      </c>
      <c r="I1236" t="str">
        <f>VLOOKUP(B1236,'3. Data Sources'!$B$4:$E$5002,4,0)</f>
        <v>Y</v>
      </c>
      <c r="J1236" t="str">
        <f>IF(OR(G1236="Not Map",G1236="Sequential"),"N",IF(TRIM(G1236)&lt;&gt;"","Y",""))</f>
        <v>Y</v>
      </c>
      <c r="K1236" t="str">
        <f>IF(G1236="Constant","N",IF(J1236="Y","Y",""))</f>
        <v>Y</v>
      </c>
    </row>
    <row r="1237" spans="2:11" hidden="1" x14ac:dyDescent="0.25">
      <c r="B1237" t="s">
        <v>77</v>
      </c>
      <c r="C1237" t="s">
        <v>2165</v>
      </c>
      <c r="D1237" t="s">
        <v>2166</v>
      </c>
      <c r="E1237" t="s">
        <v>400</v>
      </c>
      <c r="F1237" t="s">
        <v>428</v>
      </c>
      <c r="G1237" t="s">
        <v>429</v>
      </c>
      <c r="H1237" t="str">
        <f>IF(G1237="Local Date and Hour","Start Time of Interval",IF(OR(G1237="Additional Info",G1237="ID"),"Attribute", IF(G1237="Constant","Constant",IF(OR(G1237="Counter",G1237="Incremental/Decremental"),"Counter",""))))</f>
        <v>Counter</v>
      </c>
      <c r="I1237" t="str">
        <f>VLOOKUP(B1237,'3. Data Sources'!$B$4:$E$5002,4,0)</f>
        <v>Y</v>
      </c>
      <c r="J1237" t="str">
        <f>IF(OR(G1237="Not Map",G1237="Sequential"),"N",IF(TRIM(G1237)&lt;&gt;"","Y",""))</f>
        <v>Y</v>
      </c>
      <c r="K1237" t="str">
        <f>IF(G1237="Constant","N",IF(J1237="Y","Y",""))</f>
        <v>Y</v>
      </c>
    </row>
    <row r="1238" spans="2:11" hidden="1" x14ac:dyDescent="0.25">
      <c r="B1238" t="s">
        <v>77</v>
      </c>
      <c r="C1238" t="s">
        <v>2167</v>
      </c>
      <c r="D1238" t="s">
        <v>2168</v>
      </c>
      <c r="E1238" t="s">
        <v>400</v>
      </c>
      <c r="F1238" t="s">
        <v>428</v>
      </c>
      <c r="G1238" t="s">
        <v>429</v>
      </c>
      <c r="H1238" t="str">
        <f>IF(G1238="Local Date and Hour","Start Time of Interval",IF(OR(G1238="Additional Info",G1238="ID"),"Attribute", IF(G1238="Constant","Constant",IF(OR(G1238="Counter",G1238="Incremental/Decremental"),"Counter",""))))</f>
        <v>Counter</v>
      </c>
      <c r="I1238" t="str">
        <f>VLOOKUP(B1238,'3. Data Sources'!$B$4:$E$5002,4,0)</f>
        <v>Y</v>
      </c>
      <c r="J1238" t="str">
        <f>IF(OR(G1238="Not Map",G1238="Sequential"),"N",IF(TRIM(G1238)&lt;&gt;"","Y",""))</f>
        <v>Y</v>
      </c>
      <c r="K1238" t="str">
        <f>IF(G1238="Constant","N",IF(J1238="Y","Y",""))</f>
        <v>Y</v>
      </c>
    </row>
    <row r="1239" spans="2:11" hidden="1" x14ac:dyDescent="0.25">
      <c r="B1239" t="s">
        <v>77</v>
      </c>
      <c r="C1239" t="s">
        <v>2169</v>
      </c>
      <c r="D1239" t="s">
        <v>2170</v>
      </c>
      <c r="E1239" t="s">
        <v>400</v>
      </c>
      <c r="F1239" t="s">
        <v>428</v>
      </c>
      <c r="G1239" t="s">
        <v>429</v>
      </c>
      <c r="H1239" t="str">
        <f>IF(G1239="Local Date and Hour","Start Time of Interval",IF(OR(G1239="Additional Info",G1239="ID"),"Attribute", IF(G1239="Constant","Constant",IF(OR(G1239="Counter",G1239="Incremental/Decremental"),"Counter",""))))</f>
        <v>Counter</v>
      </c>
      <c r="I1239" t="str">
        <f>VLOOKUP(B1239,'3. Data Sources'!$B$4:$E$5002,4,0)</f>
        <v>Y</v>
      </c>
      <c r="J1239" t="str">
        <f>IF(OR(G1239="Not Map",G1239="Sequential"),"N",IF(TRIM(G1239)&lt;&gt;"","Y",""))</f>
        <v>Y</v>
      </c>
      <c r="K1239" t="str">
        <f>IF(G1239="Constant","N",IF(J1239="Y","Y",""))</f>
        <v>Y</v>
      </c>
    </row>
    <row r="1240" spans="2:11" hidden="1" x14ac:dyDescent="0.25">
      <c r="B1240" t="s">
        <v>77</v>
      </c>
      <c r="C1240" t="s">
        <v>2171</v>
      </c>
      <c r="D1240" t="s">
        <v>2172</v>
      </c>
      <c r="E1240" t="s">
        <v>400</v>
      </c>
      <c r="F1240" t="s">
        <v>428</v>
      </c>
      <c r="G1240" t="s">
        <v>429</v>
      </c>
      <c r="H1240" t="str">
        <f>IF(G1240="Local Date and Hour","Start Time of Interval",IF(OR(G1240="Additional Info",G1240="ID"),"Attribute", IF(G1240="Constant","Constant",IF(OR(G1240="Counter",G1240="Incremental/Decremental"),"Counter",""))))</f>
        <v>Counter</v>
      </c>
      <c r="I1240" t="str">
        <f>VLOOKUP(B1240,'3. Data Sources'!$B$4:$E$5002,4,0)</f>
        <v>Y</v>
      </c>
      <c r="J1240" t="str">
        <f>IF(OR(G1240="Not Map",G1240="Sequential"),"N",IF(TRIM(G1240)&lt;&gt;"","Y",""))</f>
        <v>Y</v>
      </c>
      <c r="K1240" t="str">
        <f>IF(G1240="Constant","N",IF(J1240="Y","Y",""))</f>
        <v>Y</v>
      </c>
    </row>
    <row r="1241" spans="2:11" hidden="1" x14ac:dyDescent="0.25">
      <c r="B1241" t="s">
        <v>77</v>
      </c>
      <c r="C1241" t="s">
        <v>2173</v>
      </c>
      <c r="D1241" t="s">
        <v>2174</v>
      </c>
      <c r="E1241" t="s">
        <v>400</v>
      </c>
      <c r="F1241" t="s">
        <v>428</v>
      </c>
      <c r="G1241" t="s">
        <v>429</v>
      </c>
      <c r="H1241" t="str">
        <f>IF(G1241="Local Date and Hour","Start Time of Interval",IF(OR(G1241="Additional Info",G1241="ID"),"Attribute", IF(G1241="Constant","Constant",IF(OR(G1241="Counter",G1241="Incremental/Decremental"),"Counter",""))))</f>
        <v>Counter</v>
      </c>
      <c r="I1241" t="str">
        <f>VLOOKUP(B1241,'3. Data Sources'!$B$4:$E$5002,4,0)</f>
        <v>Y</v>
      </c>
      <c r="J1241" t="str">
        <f>IF(OR(G1241="Not Map",G1241="Sequential"),"N",IF(TRIM(G1241)&lt;&gt;"","Y",""))</f>
        <v>Y</v>
      </c>
      <c r="K1241" t="str">
        <f>IF(G1241="Constant","N",IF(J1241="Y","Y",""))</f>
        <v>Y</v>
      </c>
    </row>
    <row r="1242" spans="2:11" hidden="1" x14ac:dyDescent="0.25">
      <c r="B1242" t="s">
        <v>77</v>
      </c>
      <c r="C1242" t="s">
        <v>2175</v>
      </c>
      <c r="D1242" t="s">
        <v>2176</v>
      </c>
      <c r="E1242" t="s">
        <v>400</v>
      </c>
      <c r="F1242" t="s">
        <v>428</v>
      </c>
      <c r="G1242" t="s">
        <v>429</v>
      </c>
      <c r="H1242" t="str">
        <f>IF(G1242="Local Date and Hour","Start Time of Interval",IF(OR(G1242="Additional Info",G1242="ID"),"Attribute", IF(G1242="Constant","Constant",IF(OR(G1242="Counter",G1242="Incremental/Decremental"),"Counter",""))))</f>
        <v>Counter</v>
      </c>
      <c r="I1242" t="str">
        <f>VLOOKUP(B1242,'3. Data Sources'!$B$4:$E$5002,4,0)</f>
        <v>Y</v>
      </c>
      <c r="J1242" t="str">
        <f>IF(OR(G1242="Not Map",G1242="Sequential"),"N",IF(TRIM(G1242)&lt;&gt;"","Y",""))</f>
        <v>Y</v>
      </c>
      <c r="K1242" t="str">
        <f>IF(G1242="Constant","N",IF(J1242="Y","Y",""))</f>
        <v>Y</v>
      </c>
    </row>
    <row r="1243" spans="2:11" hidden="1" x14ac:dyDescent="0.25">
      <c r="B1243" t="s">
        <v>77</v>
      </c>
      <c r="C1243" t="s">
        <v>2177</v>
      </c>
      <c r="D1243" t="s">
        <v>2178</v>
      </c>
      <c r="E1243" t="s">
        <v>400</v>
      </c>
      <c r="F1243" t="s">
        <v>428</v>
      </c>
      <c r="G1243" t="s">
        <v>429</v>
      </c>
      <c r="H1243" t="str">
        <f>IF(G1243="Local Date and Hour","Start Time of Interval",IF(OR(G1243="Additional Info",G1243="ID"),"Attribute", IF(G1243="Constant","Constant",IF(OR(G1243="Counter",G1243="Incremental/Decremental"),"Counter",""))))</f>
        <v>Counter</v>
      </c>
      <c r="I1243" t="str">
        <f>VLOOKUP(B1243,'3. Data Sources'!$B$4:$E$5002,4,0)</f>
        <v>Y</v>
      </c>
      <c r="J1243" t="str">
        <f>IF(OR(G1243="Not Map",G1243="Sequential"),"N",IF(TRIM(G1243)&lt;&gt;"","Y",""))</f>
        <v>Y</v>
      </c>
      <c r="K1243" t="str">
        <f>IF(G1243="Constant","N",IF(J1243="Y","Y",""))</f>
        <v>Y</v>
      </c>
    </row>
    <row r="1244" spans="2:11" hidden="1" x14ac:dyDescent="0.25">
      <c r="B1244" t="s">
        <v>77</v>
      </c>
      <c r="C1244" t="s">
        <v>2179</v>
      </c>
      <c r="D1244" t="s">
        <v>2180</v>
      </c>
      <c r="E1244" t="s">
        <v>400</v>
      </c>
      <c r="F1244" t="s">
        <v>428</v>
      </c>
      <c r="G1244" t="s">
        <v>429</v>
      </c>
      <c r="H1244" t="str">
        <f>IF(G1244="Local Date and Hour","Start Time of Interval",IF(OR(G1244="Additional Info",G1244="ID"),"Attribute", IF(G1244="Constant","Constant",IF(OR(G1244="Counter",G1244="Incremental/Decremental"),"Counter",""))))</f>
        <v>Counter</v>
      </c>
      <c r="I1244" t="str">
        <f>VLOOKUP(B1244,'3. Data Sources'!$B$4:$E$5002,4,0)</f>
        <v>Y</v>
      </c>
      <c r="J1244" t="str">
        <f>IF(OR(G1244="Not Map",G1244="Sequential"),"N",IF(TRIM(G1244)&lt;&gt;"","Y",""))</f>
        <v>Y</v>
      </c>
      <c r="K1244" t="str">
        <f>IF(G1244="Constant","N",IF(J1244="Y","Y",""))</f>
        <v>Y</v>
      </c>
    </row>
    <row r="1245" spans="2:11" hidden="1" x14ac:dyDescent="0.25">
      <c r="B1245" t="s">
        <v>77</v>
      </c>
      <c r="C1245" t="s">
        <v>2181</v>
      </c>
      <c r="D1245" t="s">
        <v>2182</v>
      </c>
      <c r="E1245" t="s">
        <v>400</v>
      </c>
      <c r="F1245" t="s">
        <v>428</v>
      </c>
      <c r="G1245" t="s">
        <v>429</v>
      </c>
      <c r="H1245" t="str">
        <f>IF(G1245="Local Date and Hour","Start Time of Interval",IF(OR(G1245="Additional Info",G1245="ID"),"Attribute", IF(G1245="Constant","Constant",IF(OR(G1245="Counter",G1245="Incremental/Decremental"),"Counter",""))))</f>
        <v>Counter</v>
      </c>
      <c r="I1245" t="str">
        <f>VLOOKUP(B1245,'3. Data Sources'!$B$4:$E$5002,4,0)</f>
        <v>Y</v>
      </c>
      <c r="J1245" t="str">
        <f>IF(OR(G1245="Not Map",G1245="Sequential"),"N",IF(TRIM(G1245)&lt;&gt;"","Y",""))</f>
        <v>Y</v>
      </c>
      <c r="K1245" t="str">
        <f>IF(G1245="Constant","N",IF(J1245="Y","Y",""))</f>
        <v>Y</v>
      </c>
    </row>
    <row r="1246" spans="2:11" hidden="1" x14ac:dyDescent="0.25">
      <c r="B1246" t="s">
        <v>77</v>
      </c>
      <c r="C1246" t="s">
        <v>2183</v>
      </c>
      <c r="D1246" t="s">
        <v>2184</v>
      </c>
      <c r="E1246" t="s">
        <v>400</v>
      </c>
      <c r="F1246" t="s">
        <v>428</v>
      </c>
      <c r="G1246" t="s">
        <v>429</v>
      </c>
      <c r="H1246" t="str">
        <f>IF(G1246="Local Date and Hour","Start Time of Interval",IF(OR(G1246="Additional Info",G1246="ID"),"Attribute", IF(G1246="Constant","Constant",IF(OR(G1246="Counter",G1246="Incremental/Decremental"),"Counter",""))))</f>
        <v>Counter</v>
      </c>
      <c r="I1246" t="str">
        <f>VLOOKUP(B1246,'3. Data Sources'!$B$4:$E$5002,4,0)</f>
        <v>Y</v>
      </c>
      <c r="J1246" t="str">
        <f>IF(OR(G1246="Not Map",G1246="Sequential"),"N",IF(TRIM(G1246)&lt;&gt;"","Y",""))</f>
        <v>Y</v>
      </c>
      <c r="K1246" t="str">
        <f>IF(G1246="Constant","N",IF(J1246="Y","Y",""))</f>
        <v>Y</v>
      </c>
    </row>
    <row r="1247" spans="2:11" hidden="1" x14ac:dyDescent="0.25">
      <c r="B1247" t="s">
        <v>77</v>
      </c>
      <c r="C1247" t="s">
        <v>2185</v>
      </c>
      <c r="D1247" t="s">
        <v>2186</v>
      </c>
      <c r="E1247" t="s">
        <v>400</v>
      </c>
      <c r="F1247" t="s">
        <v>428</v>
      </c>
      <c r="G1247" t="s">
        <v>429</v>
      </c>
      <c r="H1247" t="str">
        <f>IF(G1247="Local Date and Hour","Start Time of Interval",IF(OR(G1247="Additional Info",G1247="ID"),"Attribute", IF(G1247="Constant","Constant",IF(OR(G1247="Counter",G1247="Incremental/Decremental"),"Counter",""))))</f>
        <v>Counter</v>
      </c>
      <c r="I1247" t="str">
        <f>VLOOKUP(B1247,'3. Data Sources'!$B$4:$E$5002,4,0)</f>
        <v>Y</v>
      </c>
      <c r="J1247" t="str">
        <f>IF(OR(G1247="Not Map",G1247="Sequential"),"N",IF(TRIM(G1247)&lt;&gt;"","Y",""))</f>
        <v>Y</v>
      </c>
      <c r="K1247" t="str">
        <f>IF(G1247="Constant","N",IF(J1247="Y","Y",""))</f>
        <v>Y</v>
      </c>
    </row>
    <row r="1248" spans="2:11" hidden="1" x14ac:dyDescent="0.25">
      <c r="B1248" t="s">
        <v>77</v>
      </c>
      <c r="C1248" t="s">
        <v>2187</v>
      </c>
      <c r="D1248" t="s">
        <v>2188</v>
      </c>
      <c r="E1248" t="s">
        <v>400</v>
      </c>
      <c r="F1248" t="s">
        <v>428</v>
      </c>
      <c r="G1248" t="s">
        <v>429</v>
      </c>
      <c r="H1248" t="str">
        <f>IF(G1248="Local Date and Hour","Start Time of Interval",IF(OR(G1248="Additional Info",G1248="ID"),"Attribute", IF(G1248="Constant","Constant",IF(OR(G1248="Counter",G1248="Incremental/Decremental"),"Counter",""))))</f>
        <v>Counter</v>
      </c>
      <c r="I1248" t="str">
        <f>VLOOKUP(B1248,'3. Data Sources'!$B$4:$E$5002,4,0)</f>
        <v>Y</v>
      </c>
      <c r="J1248" t="str">
        <f>IF(OR(G1248="Not Map",G1248="Sequential"),"N",IF(TRIM(G1248)&lt;&gt;"","Y",""))</f>
        <v>Y</v>
      </c>
      <c r="K1248" t="str">
        <f>IF(G1248="Constant","N",IF(J1248="Y","Y",""))</f>
        <v>Y</v>
      </c>
    </row>
    <row r="1249" spans="2:11" hidden="1" x14ac:dyDescent="0.25">
      <c r="B1249" t="s">
        <v>77</v>
      </c>
      <c r="C1249" t="s">
        <v>2189</v>
      </c>
      <c r="D1249" t="s">
        <v>2190</v>
      </c>
      <c r="E1249" t="s">
        <v>400</v>
      </c>
      <c r="F1249" t="s">
        <v>428</v>
      </c>
      <c r="G1249" t="s">
        <v>429</v>
      </c>
      <c r="H1249" t="str">
        <f>IF(G1249="Local Date and Hour","Start Time of Interval",IF(OR(G1249="Additional Info",G1249="ID"),"Attribute", IF(G1249="Constant","Constant",IF(OR(G1249="Counter",G1249="Incremental/Decremental"),"Counter",""))))</f>
        <v>Counter</v>
      </c>
      <c r="I1249" t="str">
        <f>VLOOKUP(B1249,'3. Data Sources'!$B$4:$E$5002,4,0)</f>
        <v>Y</v>
      </c>
      <c r="J1249" t="str">
        <f>IF(OR(G1249="Not Map",G1249="Sequential"),"N",IF(TRIM(G1249)&lt;&gt;"","Y",""))</f>
        <v>Y</v>
      </c>
      <c r="K1249" t="str">
        <f>IF(G1249="Constant","N",IF(J1249="Y","Y",""))</f>
        <v>Y</v>
      </c>
    </row>
    <row r="1250" spans="2:11" hidden="1" x14ac:dyDescent="0.25">
      <c r="B1250" t="s">
        <v>77</v>
      </c>
      <c r="C1250" t="s">
        <v>2191</v>
      </c>
      <c r="D1250" t="s">
        <v>2192</v>
      </c>
      <c r="E1250" t="s">
        <v>400</v>
      </c>
      <c r="F1250" t="s">
        <v>428</v>
      </c>
      <c r="G1250" t="s">
        <v>429</v>
      </c>
      <c r="H1250" t="str">
        <f>IF(G1250="Local Date and Hour","Start Time of Interval",IF(OR(G1250="Additional Info",G1250="ID"),"Attribute", IF(G1250="Constant","Constant",IF(OR(G1250="Counter",G1250="Incremental/Decremental"),"Counter",""))))</f>
        <v>Counter</v>
      </c>
      <c r="I1250" t="str">
        <f>VLOOKUP(B1250,'3. Data Sources'!$B$4:$E$5002,4,0)</f>
        <v>Y</v>
      </c>
      <c r="J1250" t="str">
        <f>IF(OR(G1250="Not Map",G1250="Sequential"),"N",IF(TRIM(G1250)&lt;&gt;"","Y",""))</f>
        <v>Y</v>
      </c>
      <c r="K1250" t="str">
        <f>IF(G1250="Constant","N",IF(J1250="Y","Y",""))</f>
        <v>Y</v>
      </c>
    </row>
    <row r="1251" spans="2:11" hidden="1" x14ac:dyDescent="0.25">
      <c r="B1251" t="s">
        <v>77</v>
      </c>
      <c r="C1251" t="s">
        <v>2193</v>
      </c>
      <c r="D1251" t="s">
        <v>2194</v>
      </c>
      <c r="E1251" t="s">
        <v>400</v>
      </c>
      <c r="F1251" t="s">
        <v>428</v>
      </c>
      <c r="G1251" t="s">
        <v>429</v>
      </c>
      <c r="H1251" t="str">
        <f>IF(G1251="Local Date and Hour","Start Time of Interval",IF(OR(G1251="Additional Info",G1251="ID"),"Attribute", IF(G1251="Constant","Constant",IF(OR(G1251="Counter",G1251="Incremental/Decremental"),"Counter",""))))</f>
        <v>Counter</v>
      </c>
      <c r="I1251" t="str">
        <f>VLOOKUP(B1251,'3. Data Sources'!$B$4:$E$5002,4,0)</f>
        <v>Y</v>
      </c>
      <c r="J1251" t="str">
        <f>IF(OR(G1251="Not Map",G1251="Sequential"),"N",IF(TRIM(G1251)&lt;&gt;"","Y",""))</f>
        <v>Y</v>
      </c>
      <c r="K1251" t="str">
        <f>IF(G1251="Constant","N",IF(J1251="Y","Y",""))</f>
        <v>Y</v>
      </c>
    </row>
    <row r="1252" spans="2:11" hidden="1" x14ac:dyDescent="0.25">
      <c r="B1252" t="s">
        <v>77</v>
      </c>
      <c r="C1252" t="s">
        <v>2195</v>
      </c>
      <c r="D1252" t="s">
        <v>2196</v>
      </c>
      <c r="E1252" t="s">
        <v>400</v>
      </c>
      <c r="F1252" t="s">
        <v>428</v>
      </c>
      <c r="G1252" t="s">
        <v>429</v>
      </c>
      <c r="H1252" t="str">
        <f>IF(G1252="Local Date and Hour","Start Time of Interval",IF(OR(G1252="Additional Info",G1252="ID"),"Attribute", IF(G1252="Constant","Constant",IF(OR(G1252="Counter",G1252="Incremental/Decremental"),"Counter",""))))</f>
        <v>Counter</v>
      </c>
      <c r="I1252" t="str">
        <f>VLOOKUP(B1252,'3. Data Sources'!$B$4:$E$5002,4,0)</f>
        <v>Y</v>
      </c>
      <c r="J1252" t="str">
        <f>IF(OR(G1252="Not Map",G1252="Sequential"),"N",IF(TRIM(G1252)&lt;&gt;"","Y",""))</f>
        <v>Y</v>
      </c>
      <c r="K1252" t="str">
        <f>IF(G1252="Constant","N",IF(J1252="Y","Y",""))</f>
        <v>Y</v>
      </c>
    </row>
    <row r="1253" spans="2:11" hidden="1" x14ac:dyDescent="0.25">
      <c r="B1253" t="s">
        <v>77</v>
      </c>
      <c r="C1253" t="s">
        <v>2197</v>
      </c>
      <c r="D1253" t="s">
        <v>2198</v>
      </c>
      <c r="E1253" t="s">
        <v>400</v>
      </c>
      <c r="F1253" t="s">
        <v>428</v>
      </c>
      <c r="G1253" t="s">
        <v>429</v>
      </c>
      <c r="H1253" t="str">
        <f>IF(G1253="Local Date and Hour","Start Time of Interval",IF(OR(G1253="Additional Info",G1253="ID"),"Attribute", IF(G1253="Constant","Constant",IF(OR(G1253="Counter",G1253="Incremental/Decremental"),"Counter",""))))</f>
        <v>Counter</v>
      </c>
      <c r="I1253" t="str">
        <f>VLOOKUP(B1253,'3. Data Sources'!$B$4:$E$5002,4,0)</f>
        <v>Y</v>
      </c>
      <c r="J1253" t="str">
        <f>IF(OR(G1253="Not Map",G1253="Sequential"),"N",IF(TRIM(G1253)&lt;&gt;"","Y",""))</f>
        <v>Y</v>
      </c>
      <c r="K1253" t="str">
        <f>IF(G1253="Constant","N",IF(J1253="Y","Y",""))</f>
        <v>Y</v>
      </c>
    </row>
    <row r="1254" spans="2:11" hidden="1" x14ac:dyDescent="0.25">
      <c r="B1254" t="s">
        <v>77</v>
      </c>
      <c r="C1254" t="s">
        <v>2199</v>
      </c>
      <c r="D1254" t="s">
        <v>2200</v>
      </c>
      <c r="E1254" t="s">
        <v>400</v>
      </c>
      <c r="F1254" t="s">
        <v>428</v>
      </c>
      <c r="G1254" t="s">
        <v>429</v>
      </c>
      <c r="H1254" t="str">
        <f>IF(G1254="Local Date and Hour","Start Time of Interval",IF(OR(G1254="Additional Info",G1254="ID"),"Attribute", IF(G1254="Constant","Constant",IF(OR(G1254="Counter",G1254="Incremental/Decremental"),"Counter",""))))</f>
        <v>Counter</v>
      </c>
      <c r="I1254" t="str">
        <f>VLOOKUP(B1254,'3. Data Sources'!$B$4:$E$5002,4,0)</f>
        <v>Y</v>
      </c>
      <c r="J1254" t="str">
        <f>IF(OR(G1254="Not Map",G1254="Sequential"),"N",IF(TRIM(G1254)&lt;&gt;"","Y",""))</f>
        <v>Y</v>
      </c>
      <c r="K1254" t="str">
        <f>IF(G1254="Constant","N",IF(J1254="Y","Y",""))</f>
        <v>Y</v>
      </c>
    </row>
    <row r="1255" spans="2:11" hidden="1" x14ac:dyDescent="0.25">
      <c r="B1255" t="s">
        <v>77</v>
      </c>
      <c r="C1255" t="s">
        <v>2201</v>
      </c>
      <c r="D1255" t="s">
        <v>2202</v>
      </c>
      <c r="E1255" t="s">
        <v>400</v>
      </c>
      <c r="F1255" t="s">
        <v>428</v>
      </c>
      <c r="G1255" t="s">
        <v>429</v>
      </c>
      <c r="H1255" t="str">
        <f>IF(G1255="Local Date and Hour","Start Time of Interval",IF(OR(G1255="Additional Info",G1255="ID"),"Attribute", IF(G1255="Constant","Constant",IF(OR(G1255="Counter",G1255="Incremental/Decremental"),"Counter",""))))</f>
        <v>Counter</v>
      </c>
      <c r="I1255" t="str">
        <f>VLOOKUP(B1255,'3. Data Sources'!$B$4:$E$5002,4,0)</f>
        <v>Y</v>
      </c>
      <c r="J1255" t="str">
        <f>IF(OR(G1255="Not Map",G1255="Sequential"),"N",IF(TRIM(G1255)&lt;&gt;"","Y",""))</f>
        <v>Y</v>
      </c>
      <c r="K1255" t="str">
        <f>IF(G1255="Constant","N",IF(J1255="Y","Y",""))</f>
        <v>Y</v>
      </c>
    </row>
    <row r="1256" spans="2:11" hidden="1" x14ac:dyDescent="0.25">
      <c r="B1256" t="s">
        <v>77</v>
      </c>
      <c r="C1256" t="s">
        <v>2203</v>
      </c>
      <c r="D1256" t="s">
        <v>2204</v>
      </c>
      <c r="E1256" t="s">
        <v>400</v>
      </c>
      <c r="F1256" t="s">
        <v>428</v>
      </c>
      <c r="G1256" t="s">
        <v>429</v>
      </c>
      <c r="H1256" t="str">
        <f>IF(G1256="Local Date and Hour","Start Time of Interval",IF(OR(G1256="Additional Info",G1256="ID"),"Attribute", IF(G1256="Constant","Constant",IF(OR(G1256="Counter",G1256="Incremental/Decremental"),"Counter",""))))</f>
        <v>Counter</v>
      </c>
      <c r="I1256" t="str">
        <f>VLOOKUP(B1256,'3. Data Sources'!$B$4:$E$5002,4,0)</f>
        <v>Y</v>
      </c>
      <c r="J1256" t="str">
        <f>IF(OR(G1256="Not Map",G1256="Sequential"),"N",IF(TRIM(G1256)&lt;&gt;"","Y",""))</f>
        <v>Y</v>
      </c>
      <c r="K1256" t="str">
        <f>IF(G1256="Constant","N",IF(J1256="Y","Y",""))</f>
        <v>Y</v>
      </c>
    </row>
    <row r="1257" spans="2:11" hidden="1" x14ac:dyDescent="0.25">
      <c r="B1257" t="s">
        <v>77</v>
      </c>
      <c r="C1257" t="s">
        <v>2205</v>
      </c>
      <c r="D1257" t="s">
        <v>2206</v>
      </c>
      <c r="E1257" t="s">
        <v>400</v>
      </c>
      <c r="F1257" t="s">
        <v>428</v>
      </c>
      <c r="G1257" t="s">
        <v>429</v>
      </c>
      <c r="H1257" t="str">
        <f>IF(G1257="Local Date and Hour","Start Time of Interval",IF(OR(G1257="Additional Info",G1257="ID"),"Attribute", IF(G1257="Constant","Constant",IF(OR(G1257="Counter",G1257="Incremental/Decremental"),"Counter",""))))</f>
        <v>Counter</v>
      </c>
      <c r="I1257" t="str">
        <f>VLOOKUP(B1257,'3. Data Sources'!$B$4:$E$5002,4,0)</f>
        <v>Y</v>
      </c>
      <c r="J1257" t="str">
        <f>IF(OR(G1257="Not Map",G1257="Sequential"),"N",IF(TRIM(G1257)&lt;&gt;"","Y",""))</f>
        <v>Y</v>
      </c>
      <c r="K1257" t="str">
        <f>IF(G1257="Constant","N",IF(J1257="Y","Y",""))</f>
        <v>Y</v>
      </c>
    </row>
    <row r="1258" spans="2:11" hidden="1" x14ac:dyDescent="0.25">
      <c r="B1258" t="s">
        <v>77</v>
      </c>
      <c r="C1258" t="s">
        <v>2207</v>
      </c>
      <c r="D1258" t="s">
        <v>2208</v>
      </c>
      <c r="E1258" t="s">
        <v>400</v>
      </c>
      <c r="F1258" t="s">
        <v>428</v>
      </c>
      <c r="G1258" t="s">
        <v>429</v>
      </c>
      <c r="H1258" t="str">
        <f>IF(G1258="Local Date and Hour","Start Time of Interval",IF(OR(G1258="Additional Info",G1258="ID"),"Attribute", IF(G1258="Constant","Constant",IF(OR(G1258="Counter",G1258="Incremental/Decremental"),"Counter",""))))</f>
        <v>Counter</v>
      </c>
      <c r="I1258" t="str">
        <f>VLOOKUP(B1258,'3. Data Sources'!$B$4:$E$5002,4,0)</f>
        <v>Y</v>
      </c>
      <c r="J1258" t="str">
        <f>IF(OR(G1258="Not Map",G1258="Sequential"),"N",IF(TRIM(G1258)&lt;&gt;"","Y",""))</f>
        <v>Y</v>
      </c>
      <c r="K1258" t="str">
        <f>IF(G1258="Constant","N",IF(J1258="Y","Y",""))</f>
        <v>Y</v>
      </c>
    </row>
    <row r="1259" spans="2:11" hidden="1" x14ac:dyDescent="0.25">
      <c r="B1259" t="s">
        <v>77</v>
      </c>
      <c r="C1259" t="s">
        <v>2209</v>
      </c>
      <c r="D1259" t="s">
        <v>2210</v>
      </c>
      <c r="E1259" t="s">
        <v>400</v>
      </c>
      <c r="F1259" t="s">
        <v>428</v>
      </c>
      <c r="G1259" t="s">
        <v>429</v>
      </c>
      <c r="H1259" t="str">
        <f>IF(G1259="Local Date and Hour","Start Time of Interval",IF(OR(G1259="Additional Info",G1259="ID"),"Attribute", IF(G1259="Constant","Constant",IF(OR(G1259="Counter",G1259="Incremental/Decremental"),"Counter",""))))</f>
        <v>Counter</v>
      </c>
      <c r="I1259" t="str">
        <f>VLOOKUP(B1259,'3. Data Sources'!$B$4:$E$5002,4,0)</f>
        <v>Y</v>
      </c>
      <c r="J1259" t="str">
        <f>IF(OR(G1259="Not Map",G1259="Sequential"),"N",IF(TRIM(G1259)&lt;&gt;"","Y",""))</f>
        <v>Y</v>
      </c>
      <c r="K1259" t="str">
        <f>IF(G1259="Constant","N",IF(J1259="Y","Y",""))</f>
        <v>Y</v>
      </c>
    </row>
    <row r="1260" spans="2:11" hidden="1" x14ac:dyDescent="0.25">
      <c r="B1260" t="s">
        <v>77</v>
      </c>
      <c r="C1260" t="s">
        <v>2211</v>
      </c>
      <c r="D1260" t="s">
        <v>2212</v>
      </c>
      <c r="E1260" t="s">
        <v>400</v>
      </c>
      <c r="F1260" t="s">
        <v>428</v>
      </c>
      <c r="G1260" t="s">
        <v>429</v>
      </c>
      <c r="H1260" t="str">
        <f>IF(G1260="Local Date and Hour","Start Time of Interval",IF(OR(G1260="Additional Info",G1260="ID"),"Attribute", IF(G1260="Constant","Constant",IF(OR(G1260="Counter",G1260="Incremental/Decremental"),"Counter",""))))</f>
        <v>Counter</v>
      </c>
      <c r="I1260" t="str">
        <f>VLOOKUP(B1260,'3. Data Sources'!$B$4:$E$5002,4,0)</f>
        <v>Y</v>
      </c>
      <c r="J1260" t="str">
        <f>IF(OR(G1260="Not Map",G1260="Sequential"),"N",IF(TRIM(G1260)&lt;&gt;"","Y",""))</f>
        <v>Y</v>
      </c>
      <c r="K1260" t="str">
        <f>IF(G1260="Constant","N",IF(J1260="Y","Y",""))</f>
        <v>Y</v>
      </c>
    </row>
    <row r="1261" spans="2:11" hidden="1" x14ac:dyDescent="0.25">
      <c r="B1261" t="s">
        <v>77</v>
      </c>
      <c r="C1261" t="s">
        <v>2213</v>
      </c>
      <c r="D1261" t="s">
        <v>2214</v>
      </c>
      <c r="E1261" t="s">
        <v>400</v>
      </c>
      <c r="F1261" t="s">
        <v>428</v>
      </c>
      <c r="G1261" t="s">
        <v>429</v>
      </c>
      <c r="H1261" t="str">
        <f>IF(G1261="Local Date and Hour","Start Time of Interval",IF(OR(G1261="Additional Info",G1261="ID"),"Attribute", IF(G1261="Constant","Constant",IF(OR(G1261="Counter",G1261="Incremental/Decremental"),"Counter",""))))</f>
        <v>Counter</v>
      </c>
      <c r="I1261" t="str">
        <f>VLOOKUP(B1261,'3. Data Sources'!$B$4:$E$5002,4,0)</f>
        <v>Y</v>
      </c>
      <c r="J1261" t="str">
        <f>IF(OR(G1261="Not Map",G1261="Sequential"),"N",IF(TRIM(G1261)&lt;&gt;"","Y",""))</f>
        <v>Y</v>
      </c>
      <c r="K1261" t="str">
        <f>IF(G1261="Constant","N",IF(J1261="Y","Y",""))</f>
        <v>Y</v>
      </c>
    </row>
    <row r="1262" spans="2:11" hidden="1" x14ac:dyDescent="0.25">
      <c r="B1262" t="s">
        <v>77</v>
      </c>
      <c r="C1262" t="s">
        <v>2215</v>
      </c>
      <c r="D1262" t="s">
        <v>2216</v>
      </c>
      <c r="E1262" t="s">
        <v>400</v>
      </c>
      <c r="F1262" t="s">
        <v>428</v>
      </c>
      <c r="G1262" t="s">
        <v>429</v>
      </c>
      <c r="H1262" t="str">
        <f>IF(G1262="Local Date and Hour","Start Time of Interval",IF(OR(G1262="Additional Info",G1262="ID"),"Attribute", IF(G1262="Constant","Constant",IF(OR(G1262="Counter",G1262="Incremental/Decremental"),"Counter",""))))</f>
        <v>Counter</v>
      </c>
      <c r="I1262" t="str">
        <f>VLOOKUP(B1262,'3. Data Sources'!$B$4:$E$5002,4,0)</f>
        <v>Y</v>
      </c>
      <c r="J1262" t="str">
        <f>IF(OR(G1262="Not Map",G1262="Sequential"),"N",IF(TRIM(G1262)&lt;&gt;"","Y",""))</f>
        <v>Y</v>
      </c>
      <c r="K1262" t="str">
        <f>IF(G1262="Constant","N",IF(J1262="Y","Y",""))</f>
        <v>Y</v>
      </c>
    </row>
    <row r="1263" spans="2:11" hidden="1" x14ac:dyDescent="0.25">
      <c r="B1263" t="s">
        <v>77</v>
      </c>
      <c r="C1263" t="s">
        <v>2217</v>
      </c>
      <c r="D1263" t="s">
        <v>2218</v>
      </c>
      <c r="E1263" t="s">
        <v>400</v>
      </c>
      <c r="F1263" t="s">
        <v>428</v>
      </c>
      <c r="G1263" t="s">
        <v>429</v>
      </c>
      <c r="H1263" t="str">
        <f>IF(G1263="Local Date and Hour","Start Time of Interval",IF(OR(G1263="Additional Info",G1263="ID"),"Attribute", IF(G1263="Constant","Constant",IF(OR(G1263="Counter",G1263="Incremental/Decremental"),"Counter",""))))</f>
        <v>Counter</v>
      </c>
      <c r="I1263" t="str">
        <f>VLOOKUP(B1263,'3. Data Sources'!$B$4:$E$5002,4,0)</f>
        <v>Y</v>
      </c>
      <c r="J1263" t="str">
        <f>IF(OR(G1263="Not Map",G1263="Sequential"),"N",IF(TRIM(G1263)&lt;&gt;"","Y",""))</f>
        <v>Y</v>
      </c>
      <c r="K1263" t="str">
        <f>IF(G1263="Constant","N",IF(J1263="Y","Y",""))</f>
        <v>Y</v>
      </c>
    </row>
    <row r="1264" spans="2:11" hidden="1" x14ac:dyDescent="0.25">
      <c r="B1264" t="s">
        <v>77</v>
      </c>
      <c r="C1264" t="s">
        <v>2219</v>
      </c>
      <c r="D1264" t="s">
        <v>2220</v>
      </c>
      <c r="E1264" t="s">
        <v>400</v>
      </c>
      <c r="F1264" t="s">
        <v>428</v>
      </c>
      <c r="G1264" t="s">
        <v>429</v>
      </c>
      <c r="H1264" t="str">
        <f>IF(G1264="Local Date and Hour","Start Time of Interval",IF(OR(G1264="Additional Info",G1264="ID"),"Attribute", IF(G1264="Constant","Constant",IF(OR(G1264="Counter",G1264="Incremental/Decremental"),"Counter",""))))</f>
        <v>Counter</v>
      </c>
      <c r="I1264" t="str">
        <f>VLOOKUP(B1264,'3. Data Sources'!$B$4:$E$5002,4,0)</f>
        <v>Y</v>
      </c>
      <c r="J1264" t="str">
        <f>IF(OR(G1264="Not Map",G1264="Sequential"),"N",IF(TRIM(G1264)&lt;&gt;"","Y",""))</f>
        <v>Y</v>
      </c>
      <c r="K1264" t="str">
        <f>IF(G1264="Constant","N",IF(J1264="Y","Y",""))</f>
        <v>Y</v>
      </c>
    </row>
    <row r="1265" spans="2:11" hidden="1" x14ac:dyDescent="0.25">
      <c r="B1265" t="s">
        <v>77</v>
      </c>
      <c r="C1265" t="s">
        <v>2221</v>
      </c>
      <c r="D1265" t="s">
        <v>2222</v>
      </c>
      <c r="E1265" t="s">
        <v>400</v>
      </c>
      <c r="F1265" t="s">
        <v>428</v>
      </c>
      <c r="G1265" t="s">
        <v>429</v>
      </c>
      <c r="H1265" t="str">
        <f>IF(G1265="Local Date and Hour","Start Time of Interval",IF(OR(G1265="Additional Info",G1265="ID"),"Attribute", IF(G1265="Constant","Constant",IF(OR(G1265="Counter",G1265="Incremental/Decremental"),"Counter",""))))</f>
        <v>Counter</v>
      </c>
      <c r="I1265" t="str">
        <f>VLOOKUP(B1265,'3. Data Sources'!$B$4:$E$5002,4,0)</f>
        <v>Y</v>
      </c>
      <c r="J1265" t="str">
        <f>IF(OR(G1265="Not Map",G1265="Sequential"),"N",IF(TRIM(G1265)&lt;&gt;"","Y",""))</f>
        <v>Y</v>
      </c>
      <c r="K1265" t="str">
        <f>IF(G1265="Constant","N",IF(J1265="Y","Y",""))</f>
        <v>Y</v>
      </c>
    </row>
    <row r="1266" spans="2:11" hidden="1" x14ac:dyDescent="0.25">
      <c r="B1266" t="s">
        <v>77</v>
      </c>
      <c r="C1266" t="s">
        <v>2223</v>
      </c>
      <c r="D1266" t="s">
        <v>2224</v>
      </c>
      <c r="E1266" t="s">
        <v>400</v>
      </c>
      <c r="F1266" t="s">
        <v>428</v>
      </c>
      <c r="G1266" t="s">
        <v>429</v>
      </c>
      <c r="H1266" t="str">
        <f>IF(G1266="Local Date and Hour","Start Time of Interval",IF(OR(G1266="Additional Info",G1266="ID"),"Attribute", IF(G1266="Constant","Constant",IF(OR(G1266="Counter",G1266="Incremental/Decremental"),"Counter",""))))</f>
        <v>Counter</v>
      </c>
      <c r="I1266" t="str">
        <f>VLOOKUP(B1266,'3. Data Sources'!$B$4:$E$5002,4,0)</f>
        <v>Y</v>
      </c>
      <c r="J1266" t="str">
        <f>IF(OR(G1266="Not Map",G1266="Sequential"),"N",IF(TRIM(G1266)&lt;&gt;"","Y",""))</f>
        <v>Y</v>
      </c>
      <c r="K1266" t="str">
        <f>IF(G1266="Constant","N",IF(J1266="Y","Y",""))</f>
        <v>Y</v>
      </c>
    </row>
    <row r="1267" spans="2:11" hidden="1" x14ac:dyDescent="0.25">
      <c r="B1267" t="s">
        <v>77</v>
      </c>
      <c r="C1267" t="s">
        <v>2225</v>
      </c>
      <c r="D1267" t="s">
        <v>2226</v>
      </c>
      <c r="E1267" t="s">
        <v>400</v>
      </c>
      <c r="F1267" t="s">
        <v>428</v>
      </c>
      <c r="G1267" t="s">
        <v>429</v>
      </c>
      <c r="H1267" t="str">
        <f>IF(G1267="Local Date and Hour","Start Time of Interval",IF(OR(G1267="Additional Info",G1267="ID"),"Attribute", IF(G1267="Constant","Constant",IF(OR(G1267="Counter",G1267="Incremental/Decremental"),"Counter",""))))</f>
        <v>Counter</v>
      </c>
      <c r="I1267" t="str">
        <f>VLOOKUP(B1267,'3. Data Sources'!$B$4:$E$5002,4,0)</f>
        <v>Y</v>
      </c>
      <c r="J1267" t="str">
        <f>IF(OR(G1267="Not Map",G1267="Sequential"),"N",IF(TRIM(G1267)&lt;&gt;"","Y",""))</f>
        <v>Y</v>
      </c>
      <c r="K1267" t="str">
        <f>IF(G1267="Constant","N",IF(J1267="Y","Y",""))</f>
        <v>Y</v>
      </c>
    </row>
    <row r="1268" spans="2:11" hidden="1" x14ac:dyDescent="0.25">
      <c r="B1268" t="s">
        <v>77</v>
      </c>
      <c r="C1268" t="s">
        <v>2227</v>
      </c>
      <c r="D1268" t="s">
        <v>2228</v>
      </c>
      <c r="E1268" t="s">
        <v>400</v>
      </c>
      <c r="F1268" t="s">
        <v>428</v>
      </c>
      <c r="G1268" t="s">
        <v>429</v>
      </c>
      <c r="H1268" t="str">
        <f>IF(G1268="Local Date and Hour","Start Time of Interval",IF(OR(G1268="Additional Info",G1268="ID"),"Attribute", IF(G1268="Constant","Constant",IF(OR(G1268="Counter",G1268="Incremental/Decremental"),"Counter",""))))</f>
        <v>Counter</v>
      </c>
      <c r="I1268" t="str">
        <f>VLOOKUP(B1268,'3. Data Sources'!$B$4:$E$5002,4,0)</f>
        <v>Y</v>
      </c>
      <c r="J1268" t="str">
        <f>IF(OR(G1268="Not Map",G1268="Sequential"),"N",IF(TRIM(G1268)&lt;&gt;"","Y",""))</f>
        <v>Y</v>
      </c>
      <c r="K1268" t="str">
        <f>IF(G1268="Constant","N",IF(J1268="Y","Y",""))</f>
        <v>Y</v>
      </c>
    </row>
    <row r="1269" spans="2:11" hidden="1" x14ac:dyDescent="0.25">
      <c r="B1269" t="s">
        <v>77</v>
      </c>
      <c r="C1269" t="s">
        <v>2229</v>
      </c>
      <c r="D1269" t="s">
        <v>2230</v>
      </c>
      <c r="E1269" t="s">
        <v>400</v>
      </c>
      <c r="F1269" t="s">
        <v>428</v>
      </c>
      <c r="G1269" t="s">
        <v>429</v>
      </c>
      <c r="H1269" t="str">
        <f>IF(G1269="Local Date and Hour","Start Time of Interval",IF(OR(G1269="Additional Info",G1269="ID"),"Attribute", IF(G1269="Constant","Constant",IF(OR(G1269="Counter",G1269="Incremental/Decremental"),"Counter",""))))</f>
        <v>Counter</v>
      </c>
      <c r="I1269" t="str">
        <f>VLOOKUP(B1269,'3. Data Sources'!$B$4:$E$5002,4,0)</f>
        <v>Y</v>
      </c>
      <c r="J1269" t="str">
        <f>IF(OR(G1269="Not Map",G1269="Sequential"),"N",IF(TRIM(G1269)&lt;&gt;"","Y",""))</f>
        <v>Y</v>
      </c>
      <c r="K1269" t="str">
        <f>IF(G1269="Constant","N",IF(J1269="Y","Y",""))</f>
        <v>Y</v>
      </c>
    </row>
    <row r="1270" spans="2:11" hidden="1" x14ac:dyDescent="0.25">
      <c r="B1270" t="s">
        <v>77</v>
      </c>
      <c r="C1270" t="s">
        <v>2231</v>
      </c>
      <c r="D1270" t="s">
        <v>2232</v>
      </c>
      <c r="E1270" t="s">
        <v>400</v>
      </c>
      <c r="F1270" t="s">
        <v>428</v>
      </c>
      <c r="G1270" t="s">
        <v>429</v>
      </c>
      <c r="H1270" t="str">
        <f>IF(G1270="Local Date and Hour","Start Time of Interval",IF(OR(G1270="Additional Info",G1270="ID"),"Attribute", IF(G1270="Constant","Constant",IF(OR(G1270="Counter",G1270="Incremental/Decremental"),"Counter",""))))</f>
        <v>Counter</v>
      </c>
      <c r="I1270" t="str">
        <f>VLOOKUP(B1270,'3. Data Sources'!$B$4:$E$5002,4,0)</f>
        <v>Y</v>
      </c>
      <c r="J1270" t="str">
        <f>IF(OR(G1270="Not Map",G1270="Sequential"),"N",IF(TRIM(G1270)&lt;&gt;"","Y",""))</f>
        <v>Y</v>
      </c>
      <c r="K1270" t="str">
        <f>IF(G1270="Constant","N",IF(J1270="Y","Y",""))</f>
        <v>Y</v>
      </c>
    </row>
    <row r="1271" spans="2:11" hidden="1" x14ac:dyDescent="0.25">
      <c r="B1271" t="s">
        <v>77</v>
      </c>
      <c r="C1271" t="s">
        <v>2233</v>
      </c>
      <c r="D1271" t="s">
        <v>2234</v>
      </c>
      <c r="E1271" t="s">
        <v>400</v>
      </c>
      <c r="F1271" t="s">
        <v>428</v>
      </c>
      <c r="G1271" t="s">
        <v>429</v>
      </c>
      <c r="H1271" t="str">
        <f>IF(G1271="Local Date and Hour","Start Time of Interval",IF(OR(G1271="Additional Info",G1271="ID"),"Attribute", IF(G1271="Constant","Constant",IF(OR(G1271="Counter",G1271="Incremental/Decremental"),"Counter",""))))</f>
        <v>Counter</v>
      </c>
      <c r="I1271" t="str">
        <f>VLOOKUP(B1271,'3. Data Sources'!$B$4:$E$5002,4,0)</f>
        <v>Y</v>
      </c>
      <c r="J1271" t="str">
        <f>IF(OR(G1271="Not Map",G1271="Sequential"),"N",IF(TRIM(G1271)&lt;&gt;"","Y",""))</f>
        <v>Y</v>
      </c>
      <c r="K1271" t="str">
        <f>IF(G1271="Constant","N",IF(J1271="Y","Y",""))</f>
        <v>Y</v>
      </c>
    </row>
    <row r="1272" spans="2:11" hidden="1" x14ac:dyDescent="0.25">
      <c r="B1272" t="s">
        <v>77</v>
      </c>
      <c r="C1272" t="s">
        <v>2235</v>
      </c>
      <c r="D1272" t="s">
        <v>2236</v>
      </c>
      <c r="E1272" t="s">
        <v>400</v>
      </c>
      <c r="F1272" t="s">
        <v>428</v>
      </c>
      <c r="G1272" t="s">
        <v>429</v>
      </c>
      <c r="H1272" t="str">
        <f>IF(G1272="Local Date and Hour","Start Time of Interval",IF(OR(G1272="Additional Info",G1272="ID"),"Attribute", IF(G1272="Constant","Constant",IF(OR(G1272="Counter",G1272="Incremental/Decremental"),"Counter",""))))</f>
        <v>Counter</v>
      </c>
      <c r="I1272" t="str">
        <f>VLOOKUP(B1272,'3. Data Sources'!$B$4:$E$5002,4,0)</f>
        <v>Y</v>
      </c>
      <c r="J1272" t="str">
        <f>IF(OR(G1272="Not Map",G1272="Sequential"),"N",IF(TRIM(G1272)&lt;&gt;"","Y",""))</f>
        <v>Y</v>
      </c>
      <c r="K1272" t="str">
        <f>IF(G1272="Constant","N",IF(J1272="Y","Y",""))</f>
        <v>Y</v>
      </c>
    </row>
    <row r="1273" spans="2:11" hidden="1" x14ac:dyDescent="0.25">
      <c r="B1273" t="s">
        <v>77</v>
      </c>
      <c r="C1273" t="s">
        <v>2237</v>
      </c>
      <c r="D1273" t="s">
        <v>2238</v>
      </c>
      <c r="E1273" t="s">
        <v>400</v>
      </c>
      <c r="F1273" t="s">
        <v>428</v>
      </c>
      <c r="G1273" t="s">
        <v>429</v>
      </c>
      <c r="H1273" t="str">
        <f>IF(G1273="Local Date and Hour","Start Time of Interval",IF(OR(G1273="Additional Info",G1273="ID"),"Attribute", IF(G1273="Constant","Constant",IF(OR(G1273="Counter",G1273="Incremental/Decremental"),"Counter",""))))</f>
        <v>Counter</v>
      </c>
      <c r="I1273" t="str">
        <f>VLOOKUP(B1273,'3. Data Sources'!$B$4:$E$5002,4,0)</f>
        <v>Y</v>
      </c>
      <c r="J1273" t="str">
        <f>IF(OR(G1273="Not Map",G1273="Sequential"),"N",IF(TRIM(G1273)&lt;&gt;"","Y",""))</f>
        <v>Y</v>
      </c>
      <c r="K1273" t="str">
        <f>IF(G1273="Constant","N",IF(J1273="Y","Y",""))</f>
        <v>Y</v>
      </c>
    </row>
    <row r="1274" spans="2:11" hidden="1" x14ac:dyDescent="0.25">
      <c r="B1274" t="s">
        <v>77</v>
      </c>
      <c r="C1274" t="s">
        <v>2239</v>
      </c>
      <c r="D1274" t="s">
        <v>2240</v>
      </c>
      <c r="E1274" t="s">
        <v>400</v>
      </c>
      <c r="F1274" t="s">
        <v>428</v>
      </c>
      <c r="G1274" t="s">
        <v>429</v>
      </c>
      <c r="H1274" t="str">
        <f>IF(G1274="Local Date and Hour","Start Time of Interval",IF(OR(G1274="Additional Info",G1274="ID"),"Attribute", IF(G1274="Constant","Constant",IF(OR(G1274="Counter",G1274="Incremental/Decremental"),"Counter",""))))</f>
        <v>Counter</v>
      </c>
      <c r="I1274" t="str">
        <f>VLOOKUP(B1274,'3. Data Sources'!$B$4:$E$5002,4,0)</f>
        <v>Y</v>
      </c>
      <c r="J1274" t="str">
        <f>IF(OR(G1274="Not Map",G1274="Sequential"),"N",IF(TRIM(G1274)&lt;&gt;"","Y",""))</f>
        <v>Y</v>
      </c>
      <c r="K1274" t="str">
        <f>IF(G1274="Constant","N",IF(J1274="Y","Y",""))</f>
        <v>Y</v>
      </c>
    </row>
    <row r="1275" spans="2:11" hidden="1" x14ac:dyDescent="0.25">
      <c r="B1275" t="s">
        <v>77</v>
      </c>
      <c r="C1275" t="s">
        <v>2241</v>
      </c>
      <c r="D1275" t="s">
        <v>2242</v>
      </c>
      <c r="E1275" t="s">
        <v>400</v>
      </c>
      <c r="F1275" t="s">
        <v>428</v>
      </c>
      <c r="G1275" t="s">
        <v>429</v>
      </c>
      <c r="H1275" t="str">
        <f>IF(G1275="Local Date and Hour","Start Time of Interval",IF(OR(G1275="Additional Info",G1275="ID"),"Attribute", IF(G1275="Constant","Constant",IF(OR(G1275="Counter",G1275="Incremental/Decremental"),"Counter",""))))</f>
        <v>Counter</v>
      </c>
      <c r="I1275" t="str">
        <f>VLOOKUP(B1275,'3. Data Sources'!$B$4:$E$5002,4,0)</f>
        <v>Y</v>
      </c>
      <c r="J1275" t="str">
        <f>IF(OR(G1275="Not Map",G1275="Sequential"),"N",IF(TRIM(G1275)&lt;&gt;"","Y",""))</f>
        <v>Y</v>
      </c>
      <c r="K1275" t="str">
        <f>IF(G1275="Constant","N",IF(J1275="Y","Y",""))</f>
        <v>Y</v>
      </c>
    </row>
    <row r="1276" spans="2:11" hidden="1" x14ac:dyDescent="0.25">
      <c r="B1276" t="s">
        <v>77</v>
      </c>
      <c r="C1276" t="s">
        <v>2243</v>
      </c>
      <c r="D1276" t="s">
        <v>2244</v>
      </c>
      <c r="E1276" t="s">
        <v>400</v>
      </c>
      <c r="F1276" t="s">
        <v>428</v>
      </c>
      <c r="G1276" t="s">
        <v>429</v>
      </c>
      <c r="H1276" t="str">
        <f>IF(G1276="Local Date and Hour","Start Time of Interval",IF(OR(G1276="Additional Info",G1276="ID"),"Attribute", IF(G1276="Constant","Constant",IF(OR(G1276="Counter",G1276="Incremental/Decremental"),"Counter",""))))</f>
        <v>Counter</v>
      </c>
      <c r="I1276" t="str">
        <f>VLOOKUP(B1276,'3. Data Sources'!$B$4:$E$5002,4,0)</f>
        <v>Y</v>
      </c>
      <c r="J1276" t="str">
        <f>IF(OR(G1276="Not Map",G1276="Sequential"),"N",IF(TRIM(G1276)&lt;&gt;"","Y",""))</f>
        <v>Y</v>
      </c>
      <c r="K1276" t="str">
        <f>IF(G1276="Constant","N",IF(J1276="Y","Y",""))</f>
        <v>Y</v>
      </c>
    </row>
    <row r="1277" spans="2:11" hidden="1" x14ac:dyDescent="0.25">
      <c r="B1277" t="s">
        <v>77</v>
      </c>
      <c r="C1277" t="s">
        <v>2245</v>
      </c>
      <c r="D1277" t="s">
        <v>2246</v>
      </c>
      <c r="E1277" t="s">
        <v>400</v>
      </c>
      <c r="F1277" t="s">
        <v>428</v>
      </c>
      <c r="G1277" t="s">
        <v>429</v>
      </c>
      <c r="H1277" t="str">
        <f>IF(G1277="Local Date and Hour","Start Time of Interval",IF(OR(G1277="Additional Info",G1277="ID"),"Attribute", IF(G1277="Constant","Constant",IF(OR(G1277="Counter",G1277="Incremental/Decremental"),"Counter",""))))</f>
        <v>Counter</v>
      </c>
      <c r="I1277" t="str">
        <f>VLOOKUP(B1277,'3. Data Sources'!$B$4:$E$5002,4,0)</f>
        <v>Y</v>
      </c>
      <c r="J1277" t="str">
        <f>IF(OR(G1277="Not Map",G1277="Sequential"),"N",IF(TRIM(G1277)&lt;&gt;"","Y",""))</f>
        <v>Y</v>
      </c>
      <c r="K1277" t="str">
        <f>IF(G1277="Constant","N",IF(J1277="Y","Y",""))</f>
        <v>Y</v>
      </c>
    </row>
    <row r="1278" spans="2:11" hidden="1" x14ac:dyDescent="0.25">
      <c r="B1278" t="s">
        <v>77</v>
      </c>
      <c r="C1278" t="s">
        <v>2247</v>
      </c>
      <c r="D1278" t="s">
        <v>2248</v>
      </c>
      <c r="E1278" t="s">
        <v>400</v>
      </c>
      <c r="F1278" t="s">
        <v>428</v>
      </c>
      <c r="G1278" t="s">
        <v>429</v>
      </c>
      <c r="H1278" t="str">
        <f>IF(G1278="Local Date and Hour","Start Time of Interval",IF(OR(G1278="Additional Info",G1278="ID"),"Attribute", IF(G1278="Constant","Constant",IF(OR(G1278="Counter",G1278="Incremental/Decremental"),"Counter",""))))</f>
        <v>Counter</v>
      </c>
      <c r="I1278" t="str">
        <f>VLOOKUP(B1278,'3. Data Sources'!$B$4:$E$5002,4,0)</f>
        <v>Y</v>
      </c>
      <c r="J1278" t="str">
        <f>IF(OR(G1278="Not Map",G1278="Sequential"),"N",IF(TRIM(G1278)&lt;&gt;"","Y",""))</f>
        <v>Y</v>
      </c>
      <c r="K1278" t="str">
        <f>IF(G1278="Constant","N",IF(J1278="Y","Y",""))</f>
        <v>Y</v>
      </c>
    </row>
    <row r="1279" spans="2:11" hidden="1" x14ac:dyDescent="0.25">
      <c r="B1279" t="s">
        <v>77</v>
      </c>
      <c r="C1279" t="s">
        <v>2249</v>
      </c>
      <c r="D1279" t="s">
        <v>2250</v>
      </c>
      <c r="E1279" t="s">
        <v>400</v>
      </c>
      <c r="F1279" t="s">
        <v>428</v>
      </c>
      <c r="G1279" t="s">
        <v>429</v>
      </c>
      <c r="H1279" t="str">
        <f>IF(G1279="Local Date and Hour","Start Time of Interval",IF(OR(G1279="Additional Info",G1279="ID"),"Attribute", IF(G1279="Constant","Constant",IF(OR(G1279="Counter",G1279="Incremental/Decremental"),"Counter",""))))</f>
        <v>Counter</v>
      </c>
      <c r="I1279" t="str">
        <f>VLOOKUP(B1279,'3. Data Sources'!$B$4:$E$5002,4,0)</f>
        <v>Y</v>
      </c>
      <c r="J1279" t="str">
        <f>IF(OR(G1279="Not Map",G1279="Sequential"),"N",IF(TRIM(G1279)&lt;&gt;"","Y",""))</f>
        <v>Y</v>
      </c>
      <c r="K1279" t="str">
        <f>IF(G1279="Constant","N",IF(J1279="Y","Y",""))</f>
        <v>Y</v>
      </c>
    </row>
    <row r="1280" spans="2:11" hidden="1" x14ac:dyDescent="0.25">
      <c r="B1280" t="s">
        <v>77</v>
      </c>
      <c r="C1280" t="s">
        <v>2251</v>
      </c>
      <c r="D1280" t="s">
        <v>2252</v>
      </c>
      <c r="E1280" t="s">
        <v>400</v>
      </c>
      <c r="F1280" t="s">
        <v>428</v>
      </c>
      <c r="G1280" t="s">
        <v>429</v>
      </c>
      <c r="H1280" t="str">
        <f>IF(G1280="Local Date and Hour","Start Time of Interval",IF(OR(G1280="Additional Info",G1280="ID"),"Attribute", IF(G1280="Constant","Constant",IF(OR(G1280="Counter",G1280="Incremental/Decremental"),"Counter",""))))</f>
        <v>Counter</v>
      </c>
      <c r="I1280" t="str">
        <f>VLOOKUP(B1280,'3. Data Sources'!$B$4:$E$5002,4,0)</f>
        <v>Y</v>
      </c>
      <c r="J1280" t="str">
        <f>IF(OR(G1280="Not Map",G1280="Sequential"),"N",IF(TRIM(G1280)&lt;&gt;"","Y",""))</f>
        <v>Y</v>
      </c>
      <c r="K1280" t="str">
        <f>IF(G1280="Constant","N",IF(J1280="Y","Y",""))</f>
        <v>Y</v>
      </c>
    </row>
    <row r="1281" spans="2:11" hidden="1" x14ac:dyDescent="0.25">
      <c r="B1281" t="s">
        <v>77</v>
      </c>
      <c r="C1281" t="s">
        <v>2253</v>
      </c>
      <c r="D1281" t="s">
        <v>2254</v>
      </c>
      <c r="E1281" t="s">
        <v>400</v>
      </c>
      <c r="F1281" t="s">
        <v>428</v>
      </c>
      <c r="G1281" t="s">
        <v>429</v>
      </c>
      <c r="H1281" t="str">
        <f>IF(G1281="Local Date and Hour","Start Time of Interval",IF(OR(G1281="Additional Info",G1281="ID"),"Attribute", IF(G1281="Constant","Constant",IF(OR(G1281="Counter",G1281="Incremental/Decremental"),"Counter",""))))</f>
        <v>Counter</v>
      </c>
      <c r="I1281" t="str">
        <f>VLOOKUP(B1281,'3. Data Sources'!$B$4:$E$5002,4,0)</f>
        <v>Y</v>
      </c>
      <c r="J1281" t="str">
        <f>IF(OR(G1281="Not Map",G1281="Sequential"),"N",IF(TRIM(G1281)&lt;&gt;"","Y",""))</f>
        <v>Y</v>
      </c>
      <c r="K1281" t="str">
        <f>IF(G1281="Constant","N",IF(J1281="Y","Y",""))</f>
        <v>Y</v>
      </c>
    </row>
    <row r="1282" spans="2:11" hidden="1" x14ac:dyDescent="0.25">
      <c r="B1282" t="s">
        <v>77</v>
      </c>
      <c r="C1282" t="s">
        <v>2255</v>
      </c>
      <c r="D1282" t="s">
        <v>2256</v>
      </c>
      <c r="E1282" t="s">
        <v>400</v>
      </c>
      <c r="F1282" t="s">
        <v>428</v>
      </c>
      <c r="G1282" t="s">
        <v>429</v>
      </c>
      <c r="H1282" t="str">
        <f>IF(G1282="Local Date and Hour","Start Time of Interval",IF(OR(G1282="Additional Info",G1282="ID"),"Attribute", IF(G1282="Constant","Constant",IF(OR(G1282="Counter",G1282="Incremental/Decremental"),"Counter",""))))</f>
        <v>Counter</v>
      </c>
      <c r="I1282" t="str">
        <f>VLOOKUP(B1282,'3. Data Sources'!$B$4:$E$5002,4,0)</f>
        <v>Y</v>
      </c>
      <c r="J1282" t="str">
        <f>IF(OR(G1282="Not Map",G1282="Sequential"),"N",IF(TRIM(G1282)&lt;&gt;"","Y",""))</f>
        <v>Y</v>
      </c>
      <c r="K1282" t="str">
        <f>IF(G1282="Constant","N",IF(J1282="Y","Y",""))</f>
        <v>Y</v>
      </c>
    </row>
    <row r="1283" spans="2:11" hidden="1" x14ac:dyDescent="0.25">
      <c r="B1283" t="s">
        <v>77</v>
      </c>
      <c r="C1283" t="s">
        <v>2257</v>
      </c>
      <c r="D1283" t="s">
        <v>2258</v>
      </c>
      <c r="E1283" t="s">
        <v>400</v>
      </c>
      <c r="F1283" t="s">
        <v>428</v>
      </c>
      <c r="G1283" t="s">
        <v>429</v>
      </c>
      <c r="H1283" t="str">
        <f>IF(G1283="Local Date and Hour","Start Time of Interval",IF(OR(G1283="Additional Info",G1283="ID"),"Attribute", IF(G1283="Constant","Constant",IF(OR(G1283="Counter",G1283="Incremental/Decremental"),"Counter",""))))</f>
        <v>Counter</v>
      </c>
      <c r="I1283" t="str">
        <f>VLOOKUP(B1283,'3. Data Sources'!$B$4:$E$5002,4,0)</f>
        <v>Y</v>
      </c>
      <c r="J1283" t="str">
        <f>IF(OR(G1283="Not Map",G1283="Sequential"),"N",IF(TRIM(G1283)&lt;&gt;"","Y",""))</f>
        <v>Y</v>
      </c>
      <c r="K1283" t="str">
        <f>IF(G1283="Constant","N",IF(J1283="Y","Y",""))</f>
        <v>Y</v>
      </c>
    </row>
    <row r="1284" spans="2:11" hidden="1" x14ac:dyDescent="0.25">
      <c r="B1284" t="s">
        <v>77</v>
      </c>
      <c r="C1284" t="s">
        <v>2259</v>
      </c>
      <c r="D1284" t="s">
        <v>2260</v>
      </c>
      <c r="E1284" t="s">
        <v>400</v>
      </c>
      <c r="F1284" t="s">
        <v>428</v>
      </c>
      <c r="G1284" t="s">
        <v>429</v>
      </c>
      <c r="H1284" t="str">
        <f>IF(G1284="Local Date and Hour","Start Time of Interval",IF(OR(G1284="Additional Info",G1284="ID"),"Attribute", IF(G1284="Constant","Constant",IF(OR(G1284="Counter",G1284="Incremental/Decremental"),"Counter",""))))</f>
        <v>Counter</v>
      </c>
      <c r="I1284" t="str">
        <f>VLOOKUP(B1284,'3. Data Sources'!$B$4:$E$5002,4,0)</f>
        <v>Y</v>
      </c>
      <c r="J1284" t="str">
        <f>IF(OR(G1284="Not Map",G1284="Sequential"),"N",IF(TRIM(G1284)&lt;&gt;"","Y",""))</f>
        <v>Y</v>
      </c>
      <c r="K1284" t="str">
        <f>IF(G1284="Constant","N",IF(J1284="Y","Y",""))</f>
        <v>Y</v>
      </c>
    </row>
    <row r="1285" spans="2:11" hidden="1" x14ac:dyDescent="0.25">
      <c r="B1285" t="s">
        <v>77</v>
      </c>
      <c r="C1285" t="s">
        <v>2261</v>
      </c>
      <c r="D1285" t="s">
        <v>2262</v>
      </c>
      <c r="E1285" t="s">
        <v>400</v>
      </c>
      <c r="F1285" t="s">
        <v>428</v>
      </c>
      <c r="G1285" t="s">
        <v>429</v>
      </c>
      <c r="H1285" t="str">
        <f>IF(G1285="Local Date and Hour","Start Time of Interval",IF(OR(G1285="Additional Info",G1285="ID"),"Attribute", IF(G1285="Constant","Constant",IF(OR(G1285="Counter",G1285="Incremental/Decremental"),"Counter",""))))</f>
        <v>Counter</v>
      </c>
      <c r="I1285" t="str">
        <f>VLOOKUP(B1285,'3. Data Sources'!$B$4:$E$5002,4,0)</f>
        <v>Y</v>
      </c>
      <c r="J1285" t="str">
        <f>IF(OR(G1285="Not Map",G1285="Sequential"),"N",IF(TRIM(G1285)&lt;&gt;"","Y",""))</f>
        <v>Y</v>
      </c>
      <c r="K1285" t="str">
        <f>IF(G1285="Constant","N",IF(J1285="Y","Y",""))</f>
        <v>Y</v>
      </c>
    </row>
    <row r="1286" spans="2:11" hidden="1" x14ac:dyDescent="0.25">
      <c r="B1286" t="s">
        <v>77</v>
      </c>
      <c r="C1286" t="s">
        <v>2263</v>
      </c>
      <c r="D1286" t="s">
        <v>2264</v>
      </c>
      <c r="E1286" t="s">
        <v>400</v>
      </c>
      <c r="F1286" t="s">
        <v>428</v>
      </c>
      <c r="G1286" t="s">
        <v>429</v>
      </c>
      <c r="H1286" t="str">
        <f>IF(G1286="Local Date and Hour","Start Time of Interval",IF(OR(G1286="Additional Info",G1286="ID"),"Attribute", IF(G1286="Constant","Constant",IF(OR(G1286="Counter",G1286="Incremental/Decremental"),"Counter",""))))</f>
        <v>Counter</v>
      </c>
      <c r="I1286" t="str">
        <f>VLOOKUP(B1286,'3. Data Sources'!$B$4:$E$5002,4,0)</f>
        <v>Y</v>
      </c>
      <c r="J1286" t="str">
        <f>IF(OR(G1286="Not Map",G1286="Sequential"),"N",IF(TRIM(G1286)&lt;&gt;"","Y",""))</f>
        <v>Y</v>
      </c>
      <c r="K1286" t="str">
        <f>IF(G1286="Constant","N",IF(J1286="Y","Y",""))</f>
        <v>Y</v>
      </c>
    </row>
    <row r="1287" spans="2:11" hidden="1" x14ac:dyDescent="0.25">
      <c r="B1287" t="s">
        <v>77</v>
      </c>
      <c r="C1287" t="s">
        <v>2265</v>
      </c>
      <c r="D1287" t="s">
        <v>2266</v>
      </c>
      <c r="E1287" t="s">
        <v>400</v>
      </c>
      <c r="F1287" t="s">
        <v>428</v>
      </c>
      <c r="G1287" t="s">
        <v>429</v>
      </c>
      <c r="H1287" t="str">
        <f>IF(G1287="Local Date and Hour","Start Time of Interval",IF(OR(G1287="Additional Info",G1287="ID"),"Attribute", IF(G1287="Constant","Constant",IF(OR(G1287="Counter",G1287="Incremental/Decremental"),"Counter",""))))</f>
        <v>Counter</v>
      </c>
      <c r="I1287" t="str">
        <f>VLOOKUP(B1287,'3. Data Sources'!$B$4:$E$5002,4,0)</f>
        <v>Y</v>
      </c>
      <c r="J1287" t="str">
        <f>IF(OR(G1287="Not Map",G1287="Sequential"),"N",IF(TRIM(G1287)&lt;&gt;"","Y",""))</f>
        <v>Y</v>
      </c>
      <c r="K1287" t="str">
        <f>IF(G1287="Constant","N",IF(J1287="Y","Y",""))</f>
        <v>Y</v>
      </c>
    </row>
    <row r="1288" spans="2:11" hidden="1" x14ac:dyDescent="0.25">
      <c r="B1288" t="s">
        <v>77</v>
      </c>
      <c r="C1288" t="s">
        <v>2267</v>
      </c>
      <c r="D1288" t="s">
        <v>2268</v>
      </c>
      <c r="E1288" t="s">
        <v>400</v>
      </c>
      <c r="F1288" t="s">
        <v>428</v>
      </c>
      <c r="G1288" t="s">
        <v>429</v>
      </c>
      <c r="H1288" t="str">
        <f>IF(G1288="Local Date and Hour","Start Time of Interval",IF(OR(G1288="Additional Info",G1288="ID"),"Attribute", IF(G1288="Constant","Constant",IF(OR(G1288="Counter",G1288="Incremental/Decremental"),"Counter",""))))</f>
        <v>Counter</v>
      </c>
      <c r="I1288" t="str">
        <f>VLOOKUP(B1288,'3. Data Sources'!$B$4:$E$5002,4,0)</f>
        <v>Y</v>
      </c>
      <c r="J1288" t="str">
        <f>IF(OR(G1288="Not Map",G1288="Sequential"),"N",IF(TRIM(G1288)&lt;&gt;"","Y",""))</f>
        <v>Y</v>
      </c>
      <c r="K1288" t="str">
        <f>IF(G1288="Constant","N",IF(J1288="Y","Y",""))</f>
        <v>Y</v>
      </c>
    </row>
    <row r="1289" spans="2:11" hidden="1" x14ac:dyDescent="0.25">
      <c r="B1289" t="s">
        <v>77</v>
      </c>
      <c r="C1289" t="s">
        <v>2269</v>
      </c>
      <c r="D1289" t="s">
        <v>2270</v>
      </c>
      <c r="E1289" t="s">
        <v>400</v>
      </c>
      <c r="F1289" t="s">
        <v>428</v>
      </c>
      <c r="G1289" t="s">
        <v>429</v>
      </c>
      <c r="H1289" t="str">
        <f>IF(G1289="Local Date and Hour","Start Time of Interval",IF(OR(G1289="Additional Info",G1289="ID"),"Attribute", IF(G1289="Constant","Constant",IF(OR(G1289="Counter",G1289="Incremental/Decremental"),"Counter",""))))</f>
        <v>Counter</v>
      </c>
      <c r="I1289" t="str">
        <f>VLOOKUP(B1289,'3. Data Sources'!$B$4:$E$5002,4,0)</f>
        <v>Y</v>
      </c>
      <c r="J1289" t="str">
        <f>IF(OR(G1289="Not Map",G1289="Sequential"),"N",IF(TRIM(G1289)&lt;&gt;"","Y",""))</f>
        <v>Y</v>
      </c>
      <c r="K1289" t="str">
        <f>IF(G1289="Constant","N",IF(J1289="Y","Y",""))</f>
        <v>Y</v>
      </c>
    </row>
    <row r="1290" spans="2:11" hidden="1" x14ac:dyDescent="0.25">
      <c r="B1290" t="s">
        <v>77</v>
      </c>
      <c r="C1290" t="s">
        <v>2271</v>
      </c>
      <c r="D1290" t="s">
        <v>2272</v>
      </c>
      <c r="E1290" t="s">
        <v>400</v>
      </c>
      <c r="F1290" t="s">
        <v>428</v>
      </c>
      <c r="G1290" t="s">
        <v>429</v>
      </c>
      <c r="H1290" t="str">
        <f>IF(G1290="Local Date and Hour","Start Time of Interval",IF(OR(G1290="Additional Info",G1290="ID"),"Attribute", IF(G1290="Constant","Constant",IF(OR(G1290="Counter",G1290="Incremental/Decremental"),"Counter",""))))</f>
        <v>Counter</v>
      </c>
      <c r="I1290" t="str">
        <f>VLOOKUP(B1290,'3. Data Sources'!$B$4:$E$5002,4,0)</f>
        <v>Y</v>
      </c>
      <c r="J1290" t="str">
        <f>IF(OR(G1290="Not Map",G1290="Sequential"),"N",IF(TRIM(G1290)&lt;&gt;"","Y",""))</f>
        <v>Y</v>
      </c>
      <c r="K1290" t="str">
        <f>IF(G1290="Constant","N",IF(J1290="Y","Y",""))</f>
        <v>Y</v>
      </c>
    </row>
    <row r="1291" spans="2:11" hidden="1" x14ac:dyDescent="0.25">
      <c r="B1291" t="s">
        <v>77</v>
      </c>
      <c r="C1291" t="s">
        <v>2273</v>
      </c>
      <c r="D1291" t="s">
        <v>2274</v>
      </c>
      <c r="E1291" t="s">
        <v>400</v>
      </c>
      <c r="F1291" t="s">
        <v>428</v>
      </c>
      <c r="G1291" t="s">
        <v>429</v>
      </c>
      <c r="H1291" t="str">
        <f>IF(G1291="Local Date and Hour","Start Time of Interval",IF(OR(G1291="Additional Info",G1291="ID"),"Attribute", IF(G1291="Constant","Constant",IF(OR(G1291="Counter",G1291="Incremental/Decremental"),"Counter",""))))</f>
        <v>Counter</v>
      </c>
      <c r="I1291" t="str">
        <f>VLOOKUP(B1291,'3. Data Sources'!$B$4:$E$5002,4,0)</f>
        <v>Y</v>
      </c>
      <c r="J1291" t="str">
        <f>IF(OR(G1291="Not Map",G1291="Sequential"),"N",IF(TRIM(G1291)&lt;&gt;"","Y",""))</f>
        <v>Y</v>
      </c>
      <c r="K1291" t="str">
        <f>IF(G1291="Constant","N",IF(J1291="Y","Y",""))</f>
        <v>Y</v>
      </c>
    </row>
    <row r="1292" spans="2:11" hidden="1" x14ac:dyDescent="0.25">
      <c r="B1292" t="s">
        <v>77</v>
      </c>
      <c r="C1292" t="s">
        <v>2275</v>
      </c>
      <c r="D1292" t="s">
        <v>2276</v>
      </c>
      <c r="E1292" t="s">
        <v>400</v>
      </c>
      <c r="F1292" t="s">
        <v>428</v>
      </c>
      <c r="G1292" t="s">
        <v>429</v>
      </c>
      <c r="H1292" t="str">
        <f>IF(G1292="Local Date and Hour","Start Time of Interval",IF(OR(G1292="Additional Info",G1292="ID"),"Attribute", IF(G1292="Constant","Constant",IF(OR(G1292="Counter",G1292="Incremental/Decremental"),"Counter",""))))</f>
        <v>Counter</v>
      </c>
      <c r="I1292" t="str">
        <f>VLOOKUP(B1292,'3. Data Sources'!$B$4:$E$5002,4,0)</f>
        <v>Y</v>
      </c>
      <c r="J1292" t="str">
        <f>IF(OR(G1292="Not Map",G1292="Sequential"),"N",IF(TRIM(G1292)&lt;&gt;"","Y",""))</f>
        <v>Y</v>
      </c>
      <c r="K1292" t="str">
        <f>IF(G1292="Constant","N",IF(J1292="Y","Y",""))</f>
        <v>Y</v>
      </c>
    </row>
    <row r="1293" spans="2:11" hidden="1" x14ac:dyDescent="0.25">
      <c r="B1293" t="s">
        <v>77</v>
      </c>
      <c r="C1293" t="s">
        <v>2277</v>
      </c>
      <c r="D1293" t="s">
        <v>2278</v>
      </c>
      <c r="E1293" t="s">
        <v>400</v>
      </c>
      <c r="F1293" t="s">
        <v>428</v>
      </c>
      <c r="G1293" t="s">
        <v>429</v>
      </c>
      <c r="H1293" t="str">
        <f>IF(G1293="Local Date and Hour","Start Time of Interval",IF(OR(G1293="Additional Info",G1293="ID"),"Attribute", IF(G1293="Constant","Constant",IF(OR(G1293="Counter",G1293="Incremental/Decremental"),"Counter",""))))</f>
        <v>Counter</v>
      </c>
      <c r="I1293" t="str">
        <f>VLOOKUP(B1293,'3. Data Sources'!$B$4:$E$5002,4,0)</f>
        <v>Y</v>
      </c>
      <c r="J1293" t="str">
        <f>IF(OR(G1293="Not Map",G1293="Sequential"),"N",IF(TRIM(G1293)&lt;&gt;"","Y",""))</f>
        <v>Y</v>
      </c>
      <c r="K1293" t="str">
        <f>IF(G1293="Constant","N",IF(J1293="Y","Y",""))</f>
        <v>Y</v>
      </c>
    </row>
    <row r="1294" spans="2:11" hidden="1" x14ac:dyDescent="0.25">
      <c r="B1294" t="s">
        <v>77</v>
      </c>
      <c r="C1294" t="s">
        <v>2279</v>
      </c>
      <c r="D1294" t="s">
        <v>2280</v>
      </c>
      <c r="E1294" t="s">
        <v>400</v>
      </c>
      <c r="F1294" t="s">
        <v>428</v>
      </c>
      <c r="G1294" t="s">
        <v>429</v>
      </c>
      <c r="H1294" t="str">
        <f>IF(G1294="Local Date and Hour","Start Time of Interval",IF(OR(G1294="Additional Info",G1294="ID"),"Attribute", IF(G1294="Constant","Constant",IF(OR(G1294="Counter",G1294="Incremental/Decremental"),"Counter",""))))</f>
        <v>Counter</v>
      </c>
      <c r="I1294" t="str">
        <f>VLOOKUP(B1294,'3. Data Sources'!$B$4:$E$5002,4,0)</f>
        <v>Y</v>
      </c>
      <c r="J1294" t="str">
        <f>IF(OR(G1294="Not Map",G1294="Sequential"),"N",IF(TRIM(G1294)&lt;&gt;"","Y",""))</f>
        <v>Y</v>
      </c>
      <c r="K1294" t="str">
        <f>IF(G1294="Constant","N",IF(J1294="Y","Y",""))</f>
        <v>Y</v>
      </c>
    </row>
    <row r="1295" spans="2:11" hidden="1" x14ac:dyDescent="0.25">
      <c r="B1295" t="s">
        <v>77</v>
      </c>
      <c r="C1295" t="s">
        <v>2281</v>
      </c>
      <c r="D1295" t="s">
        <v>2282</v>
      </c>
      <c r="E1295" t="s">
        <v>400</v>
      </c>
      <c r="F1295" t="s">
        <v>428</v>
      </c>
      <c r="G1295" t="s">
        <v>429</v>
      </c>
      <c r="H1295" t="str">
        <f>IF(G1295="Local Date and Hour","Start Time of Interval",IF(OR(G1295="Additional Info",G1295="ID"),"Attribute", IF(G1295="Constant","Constant",IF(OR(G1295="Counter",G1295="Incremental/Decremental"),"Counter",""))))</f>
        <v>Counter</v>
      </c>
      <c r="I1295" t="str">
        <f>VLOOKUP(B1295,'3. Data Sources'!$B$4:$E$5002,4,0)</f>
        <v>Y</v>
      </c>
      <c r="J1295" t="str">
        <f>IF(OR(G1295="Not Map",G1295="Sequential"),"N",IF(TRIM(G1295)&lt;&gt;"","Y",""))</f>
        <v>Y</v>
      </c>
      <c r="K1295" t="str">
        <f>IF(G1295="Constant","N",IF(J1295="Y","Y",""))</f>
        <v>Y</v>
      </c>
    </row>
    <row r="1296" spans="2:11" hidden="1" x14ac:dyDescent="0.25">
      <c r="B1296" t="s">
        <v>77</v>
      </c>
      <c r="C1296" t="s">
        <v>2283</v>
      </c>
      <c r="D1296" t="s">
        <v>2284</v>
      </c>
      <c r="E1296" t="s">
        <v>400</v>
      </c>
      <c r="F1296" t="s">
        <v>428</v>
      </c>
      <c r="G1296" t="s">
        <v>429</v>
      </c>
      <c r="H1296" t="str">
        <f>IF(G1296="Local Date and Hour","Start Time of Interval",IF(OR(G1296="Additional Info",G1296="ID"),"Attribute", IF(G1296="Constant","Constant",IF(OR(G1296="Counter",G1296="Incremental/Decremental"),"Counter",""))))</f>
        <v>Counter</v>
      </c>
      <c r="I1296" t="str">
        <f>VLOOKUP(B1296,'3. Data Sources'!$B$4:$E$5002,4,0)</f>
        <v>Y</v>
      </c>
      <c r="J1296" t="str">
        <f>IF(OR(G1296="Not Map",G1296="Sequential"),"N",IF(TRIM(G1296)&lt;&gt;"","Y",""))</f>
        <v>Y</v>
      </c>
      <c r="K1296" t="str">
        <f>IF(G1296="Constant","N",IF(J1296="Y","Y",""))</f>
        <v>Y</v>
      </c>
    </row>
    <row r="1297" spans="2:11" hidden="1" x14ac:dyDescent="0.25">
      <c r="B1297" t="s">
        <v>77</v>
      </c>
      <c r="C1297" t="s">
        <v>2285</v>
      </c>
      <c r="D1297" t="s">
        <v>2286</v>
      </c>
      <c r="E1297" t="s">
        <v>400</v>
      </c>
      <c r="F1297" t="s">
        <v>428</v>
      </c>
      <c r="G1297" t="s">
        <v>429</v>
      </c>
      <c r="H1297" t="str">
        <f>IF(G1297="Local Date and Hour","Start Time of Interval",IF(OR(G1297="Additional Info",G1297="ID"),"Attribute", IF(G1297="Constant","Constant",IF(OR(G1297="Counter",G1297="Incremental/Decremental"),"Counter",""))))</f>
        <v>Counter</v>
      </c>
      <c r="I1297" t="str">
        <f>VLOOKUP(B1297,'3. Data Sources'!$B$4:$E$5002,4,0)</f>
        <v>Y</v>
      </c>
      <c r="J1297" t="str">
        <f>IF(OR(G1297="Not Map",G1297="Sequential"),"N",IF(TRIM(G1297)&lt;&gt;"","Y",""))</f>
        <v>Y</v>
      </c>
      <c r="K1297" t="str">
        <f>IF(G1297="Constant","N",IF(J1297="Y","Y",""))</f>
        <v>Y</v>
      </c>
    </row>
    <row r="1298" spans="2:11" hidden="1" x14ac:dyDescent="0.25">
      <c r="B1298" t="s">
        <v>77</v>
      </c>
      <c r="C1298" t="s">
        <v>2287</v>
      </c>
      <c r="D1298" t="s">
        <v>2288</v>
      </c>
      <c r="E1298" t="s">
        <v>400</v>
      </c>
      <c r="F1298" t="s">
        <v>428</v>
      </c>
      <c r="G1298" t="s">
        <v>429</v>
      </c>
      <c r="H1298" t="str">
        <f>IF(G1298="Local Date and Hour","Start Time of Interval",IF(OR(G1298="Additional Info",G1298="ID"),"Attribute", IF(G1298="Constant","Constant",IF(OR(G1298="Counter",G1298="Incremental/Decremental"),"Counter",""))))</f>
        <v>Counter</v>
      </c>
      <c r="I1298" t="str">
        <f>VLOOKUP(B1298,'3. Data Sources'!$B$4:$E$5002,4,0)</f>
        <v>Y</v>
      </c>
      <c r="J1298" t="str">
        <f>IF(OR(G1298="Not Map",G1298="Sequential"),"N",IF(TRIM(G1298)&lt;&gt;"","Y",""))</f>
        <v>Y</v>
      </c>
      <c r="K1298" t="str">
        <f>IF(G1298="Constant","N",IF(J1298="Y","Y",""))</f>
        <v>Y</v>
      </c>
    </row>
    <row r="1299" spans="2:11" hidden="1" x14ac:dyDescent="0.25">
      <c r="B1299" t="s">
        <v>77</v>
      </c>
      <c r="C1299" t="s">
        <v>2289</v>
      </c>
      <c r="D1299" t="s">
        <v>2290</v>
      </c>
      <c r="E1299" t="s">
        <v>400</v>
      </c>
      <c r="F1299" t="s">
        <v>428</v>
      </c>
      <c r="G1299" t="s">
        <v>429</v>
      </c>
      <c r="H1299" t="str">
        <f>IF(G1299="Local Date and Hour","Start Time of Interval",IF(OR(G1299="Additional Info",G1299="ID"),"Attribute", IF(G1299="Constant","Constant",IF(OR(G1299="Counter",G1299="Incremental/Decremental"),"Counter",""))))</f>
        <v>Counter</v>
      </c>
      <c r="I1299" t="str">
        <f>VLOOKUP(B1299,'3. Data Sources'!$B$4:$E$5002,4,0)</f>
        <v>Y</v>
      </c>
      <c r="J1299" t="str">
        <f>IF(OR(G1299="Not Map",G1299="Sequential"),"N",IF(TRIM(G1299)&lt;&gt;"","Y",""))</f>
        <v>Y</v>
      </c>
      <c r="K1299" t="str">
        <f>IF(G1299="Constant","N",IF(J1299="Y","Y",""))</f>
        <v>Y</v>
      </c>
    </row>
    <row r="1300" spans="2:11" hidden="1" x14ac:dyDescent="0.25">
      <c r="B1300" t="s">
        <v>77</v>
      </c>
      <c r="C1300" t="s">
        <v>2291</v>
      </c>
      <c r="D1300" t="s">
        <v>2292</v>
      </c>
      <c r="E1300" t="s">
        <v>400</v>
      </c>
      <c r="F1300" t="s">
        <v>428</v>
      </c>
      <c r="G1300" t="s">
        <v>429</v>
      </c>
      <c r="H1300" t="str">
        <f>IF(G1300="Local Date and Hour","Start Time of Interval",IF(OR(G1300="Additional Info",G1300="ID"),"Attribute", IF(G1300="Constant","Constant",IF(OR(G1300="Counter",G1300="Incremental/Decremental"),"Counter",""))))</f>
        <v>Counter</v>
      </c>
      <c r="I1300" t="str">
        <f>VLOOKUP(B1300,'3. Data Sources'!$B$4:$E$5002,4,0)</f>
        <v>Y</v>
      </c>
      <c r="J1300" t="str">
        <f>IF(OR(G1300="Not Map",G1300="Sequential"),"N",IF(TRIM(G1300)&lt;&gt;"","Y",""))</f>
        <v>Y</v>
      </c>
      <c r="K1300" t="str">
        <f>IF(G1300="Constant","N",IF(J1300="Y","Y",""))</f>
        <v>Y</v>
      </c>
    </row>
    <row r="1301" spans="2:11" hidden="1" x14ac:dyDescent="0.25">
      <c r="B1301" t="s">
        <v>77</v>
      </c>
      <c r="C1301" t="s">
        <v>2293</v>
      </c>
      <c r="D1301" t="s">
        <v>2294</v>
      </c>
      <c r="E1301" t="s">
        <v>400</v>
      </c>
      <c r="F1301" t="s">
        <v>428</v>
      </c>
      <c r="G1301" t="s">
        <v>429</v>
      </c>
      <c r="H1301" t="str">
        <f>IF(G1301="Local Date and Hour","Start Time of Interval",IF(OR(G1301="Additional Info",G1301="ID"),"Attribute", IF(G1301="Constant","Constant",IF(OR(G1301="Counter",G1301="Incremental/Decremental"),"Counter",""))))</f>
        <v>Counter</v>
      </c>
      <c r="I1301" t="str">
        <f>VLOOKUP(B1301,'3. Data Sources'!$B$4:$E$5002,4,0)</f>
        <v>Y</v>
      </c>
      <c r="J1301" t="str">
        <f>IF(OR(G1301="Not Map",G1301="Sequential"),"N",IF(TRIM(G1301)&lt;&gt;"","Y",""))</f>
        <v>Y</v>
      </c>
      <c r="K1301" t="str">
        <f>IF(G1301="Constant","N",IF(J1301="Y","Y",""))</f>
        <v>Y</v>
      </c>
    </row>
    <row r="1302" spans="2:11" hidden="1" x14ac:dyDescent="0.25">
      <c r="B1302" t="s">
        <v>77</v>
      </c>
      <c r="C1302" t="s">
        <v>2295</v>
      </c>
      <c r="D1302" t="s">
        <v>2296</v>
      </c>
      <c r="E1302" t="s">
        <v>400</v>
      </c>
      <c r="F1302" t="s">
        <v>428</v>
      </c>
      <c r="G1302" t="s">
        <v>429</v>
      </c>
      <c r="H1302" t="str">
        <f>IF(G1302="Local Date and Hour","Start Time of Interval",IF(OR(G1302="Additional Info",G1302="ID"),"Attribute", IF(G1302="Constant","Constant",IF(OR(G1302="Counter",G1302="Incremental/Decremental"),"Counter",""))))</f>
        <v>Counter</v>
      </c>
      <c r="I1302" t="str">
        <f>VLOOKUP(B1302,'3. Data Sources'!$B$4:$E$5002,4,0)</f>
        <v>Y</v>
      </c>
      <c r="J1302" t="str">
        <f>IF(OR(G1302="Not Map",G1302="Sequential"),"N",IF(TRIM(G1302)&lt;&gt;"","Y",""))</f>
        <v>Y</v>
      </c>
      <c r="K1302" t="str">
        <f>IF(G1302="Constant","N",IF(J1302="Y","Y",""))</f>
        <v>Y</v>
      </c>
    </row>
    <row r="1303" spans="2:11" hidden="1" x14ac:dyDescent="0.25">
      <c r="B1303" t="s">
        <v>77</v>
      </c>
      <c r="C1303" t="s">
        <v>2297</v>
      </c>
      <c r="D1303" t="s">
        <v>2298</v>
      </c>
      <c r="E1303" t="s">
        <v>400</v>
      </c>
      <c r="F1303" t="s">
        <v>428</v>
      </c>
      <c r="G1303" t="s">
        <v>429</v>
      </c>
      <c r="H1303" t="str">
        <f>IF(G1303="Local Date and Hour","Start Time of Interval",IF(OR(G1303="Additional Info",G1303="ID"),"Attribute", IF(G1303="Constant","Constant",IF(OR(G1303="Counter",G1303="Incremental/Decremental"),"Counter",""))))</f>
        <v>Counter</v>
      </c>
      <c r="I1303" t="str">
        <f>VLOOKUP(B1303,'3. Data Sources'!$B$4:$E$5002,4,0)</f>
        <v>Y</v>
      </c>
      <c r="J1303" t="str">
        <f>IF(OR(G1303="Not Map",G1303="Sequential"),"N",IF(TRIM(G1303)&lt;&gt;"","Y",""))</f>
        <v>Y</v>
      </c>
      <c r="K1303" t="str">
        <f>IF(G1303="Constant","N",IF(J1303="Y","Y",""))</f>
        <v>Y</v>
      </c>
    </row>
    <row r="1304" spans="2:11" hidden="1" x14ac:dyDescent="0.25">
      <c r="B1304" t="s">
        <v>77</v>
      </c>
      <c r="C1304" t="s">
        <v>2299</v>
      </c>
      <c r="D1304" t="s">
        <v>2300</v>
      </c>
      <c r="E1304" t="s">
        <v>400</v>
      </c>
      <c r="F1304" t="s">
        <v>428</v>
      </c>
      <c r="G1304" t="s">
        <v>429</v>
      </c>
      <c r="H1304" t="str">
        <f>IF(G1304="Local Date and Hour","Start Time of Interval",IF(OR(G1304="Additional Info",G1304="ID"),"Attribute", IF(G1304="Constant","Constant",IF(OR(G1304="Counter",G1304="Incremental/Decremental"),"Counter",""))))</f>
        <v>Counter</v>
      </c>
      <c r="I1304" t="str">
        <f>VLOOKUP(B1304,'3. Data Sources'!$B$4:$E$5002,4,0)</f>
        <v>Y</v>
      </c>
      <c r="J1304" t="str">
        <f>IF(OR(G1304="Not Map",G1304="Sequential"),"N",IF(TRIM(G1304)&lt;&gt;"","Y",""))</f>
        <v>Y</v>
      </c>
      <c r="K1304" t="str">
        <f>IF(G1304="Constant","N",IF(J1304="Y","Y",""))</f>
        <v>Y</v>
      </c>
    </row>
    <row r="1305" spans="2:11" hidden="1" x14ac:dyDescent="0.25">
      <c r="B1305" t="s">
        <v>77</v>
      </c>
      <c r="C1305" t="s">
        <v>2301</v>
      </c>
      <c r="D1305" t="s">
        <v>2302</v>
      </c>
      <c r="E1305" t="s">
        <v>400</v>
      </c>
      <c r="F1305" t="s">
        <v>428</v>
      </c>
      <c r="G1305" t="s">
        <v>429</v>
      </c>
      <c r="H1305" t="str">
        <f>IF(G1305="Local Date and Hour","Start Time of Interval",IF(OR(G1305="Additional Info",G1305="ID"),"Attribute", IF(G1305="Constant","Constant",IF(OR(G1305="Counter",G1305="Incremental/Decremental"),"Counter",""))))</f>
        <v>Counter</v>
      </c>
      <c r="I1305" t="str">
        <f>VLOOKUP(B1305,'3. Data Sources'!$B$4:$E$5002,4,0)</f>
        <v>Y</v>
      </c>
      <c r="J1305" t="str">
        <f>IF(OR(G1305="Not Map",G1305="Sequential"),"N",IF(TRIM(G1305)&lt;&gt;"","Y",""))</f>
        <v>Y</v>
      </c>
      <c r="K1305" t="str">
        <f>IF(G1305="Constant","N",IF(J1305="Y","Y",""))</f>
        <v>Y</v>
      </c>
    </row>
    <row r="1306" spans="2:11" hidden="1" x14ac:dyDescent="0.25">
      <c r="B1306" t="s">
        <v>77</v>
      </c>
      <c r="C1306" t="s">
        <v>2303</v>
      </c>
      <c r="D1306" t="s">
        <v>2304</v>
      </c>
      <c r="E1306" t="s">
        <v>400</v>
      </c>
      <c r="F1306" t="s">
        <v>428</v>
      </c>
      <c r="G1306" t="s">
        <v>429</v>
      </c>
      <c r="H1306" t="str">
        <f>IF(G1306="Local Date and Hour","Start Time of Interval",IF(OR(G1306="Additional Info",G1306="ID"),"Attribute", IF(G1306="Constant","Constant",IF(OR(G1306="Counter",G1306="Incremental/Decremental"),"Counter",""))))</f>
        <v>Counter</v>
      </c>
      <c r="I1306" t="str">
        <f>VLOOKUP(B1306,'3. Data Sources'!$B$4:$E$5002,4,0)</f>
        <v>Y</v>
      </c>
      <c r="J1306" t="str">
        <f>IF(OR(G1306="Not Map",G1306="Sequential"),"N",IF(TRIM(G1306)&lt;&gt;"","Y",""))</f>
        <v>Y</v>
      </c>
      <c r="K1306" t="str">
        <f>IF(G1306="Constant","N",IF(J1306="Y","Y",""))</f>
        <v>Y</v>
      </c>
    </row>
    <row r="1307" spans="2:11" hidden="1" x14ac:dyDescent="0.25">
      <c r="B1307" t="s">
        <v>77</v>
      </c>
      <c r="C1307" t="s">
        <v>2305</v>
      </c>
      <c r="D1307" t="s">
        <v>2306</v>
      </c>
      <c r="E1307" t="s">
        <v>400</v>
      </c>
      <c r="F1307" t="s">
        <v>428</v>
      </c>
      <c r="G1307" t="s">
        <v>429</v>
      </c>
      <c r="H1307" t="str">
        <f>IF(G1307="Local Date and Hour","Start Time of Interval",IF(OR(G1307="Additional Info",G1307="ID"),"Attribute", IF(G1307="Constant","Constant",IF(OR(G1307="Counter",G1307="Incremental/Decremental"),"Counter",""))))</f>
        <v>Counter</v>
      </c>
      <c r="I1307" t="str">
        <f>VLOOKUP(B1307,'3. Data Sources'!$B$4:$E$5002,4,0)</f>
        <v>Y</v>
      </c>
      <c r="J1307" t="str">
        <f>IF(OR(G1307="Not Map",G1307="Sequential"),"N",IF(TRIM(G1307)&lt;&gt;"","Y",""))</f>
        <v>Y</v>
      </c>
      <c r="K1307" t="str">
        <f>IF(G1307="Constant","N",IF(J1307="Y","Y",""))</f>
        <v>Y</v>
      </c>
    </row>
    <row r="1308" spans="2:11" hidden="1" x14ac:dyDescent="0.25">
      <c r="B1308" t="s">
        <v>77</v>
      </c>
      <c r="C1308" t="s">
        <v>2307</v>
      </c>
      <c r="D1308" t="s">
        <v>2308</v>
      </c>
      <c r="E1308" t="s">
        <v>400</v>
      </c>
      <c r="F1308" t="s">
        <v>428</v>
      </c>
      <c r="G1308" t="s">
        <v>429</v>
      </c>
      <c r="H1308" t="str">
        <f>IF(G1308="Local Date and Hour","Start Time of Interval",IF(OR(G1308="Additional Info",G1308="ID"),"Attribute", IF(G1308="Constant","Constant",IF(OR(G1308="Counter",G1308="Incremental/Decremental"),"Counter",""))))</f>
        <v>Counter</v>
      </c>
      <c r="I1308" t="str">
        <f>VLOOKUP(B1308,'3. Data Sources'!$B$4:$E$5002,4,0)</f>
        <v>Y</v>
      </c>
      <c r="J1308" t="str">
        <f>IF(OR(G1308="Not Map",G1308="Sequential"),"N",IF(TRIM(G1308)&lt;&gt;"","Y",""))</f>
        <v>Y</v>
      </c>
      <c r="K1308" t="str">
        <f>IF(G1308="Constant","N",IF(J1308="Y","Y",""))</f>
        <v>Y</v>
      </c>
    </row>
    <row r="1309" spans="2:11" hidden="1" x14ac:dyDescent="0.25">
      <c r="B1309" t="s">
        <v>77</v>
      </c>
      <c r="C1309" t="s">
        <v>2309</v>
      </c>
      <c r="D1309" t="s">
        <v>2310</v>
      </c>
      <c r="E1309" t="s">
        <v>400</v>
      </c>
      <c r="F1309" t="s">
        <v>428</v>
      </c>
      <c r="G1309" t="s">
        <v>429</v>
      </c>
      <c r="H1309" t="str">
        <f>IF(G1309="Local Date and Hour","Start Time of Interval",IF(OR(G1309="Additional Info",G1309="ID"),"Attribute", IF(G1309="Constant","Constant",IF(OR(G1309="Counter",G1309="Incremental/Decremental"),"Counter",""))))</f>
        <v>Counter</v>
      </c>
      <c r="I1309" t="str">
        <f>VLOOKUP(B1309,'3. Data Sources'!$B$4:$E$5002,4,0)</f>
        <v>Y</v>
      </c>
      <c r="J1309" t="str">
        <f>IF(OR(G1309="Not Map",G1309="Sequential"),"N",IF(TRIM(G1309)&lt;&gt;"","Y",""))</f>
        <v>Y</v>
      </c>
      <c r="K1309" t="str">
        <f>IF(G1309="Constant","N",IF(J1309="Y","Y",""))</f>
        <v>Y</v>
      </c>
    </row>
    <row r="1310" spans="2:11" hidden="1" x14ac:dyDescent="0.25">
      <c r="B1310" t="s">
        <v>77</v>
      </c>
      <c r="C1310" t="s">
        <v>2311</v>
      </c>
      <c r="D1310" t="s">
        <v>2312</v>
      </c>
      <c r="E1310" t="s">
        <v>400</v>
      </c>
      <c r="F1310" t="s">
        <v>428</v>
      </c>
      <c r="G1310" t="s">
        <v>429</v>
      </c>
      <c r="H1310" t="str">
        <f>IF(G1310="Local Date and Hour","Start Time of Interval",IF(OR(G1310="Additional Info",G1310="ID"),"Attribute", IF(G1310="Constant","Constant",IF(OR(G1310="Counter",G1310="Incremental/Decremental"),"Counter",""))))</f>
        <v>Counter</v>
      </c>
      <c r="I1310" t="str">
        <f>VLOOKUP(B1310,'3. Data Sources'!$B$4:$E$5002,4,0)</f>
        <v>Y</v>
      </c>
      <c r="J1310" t="str">
        <f>IF(OR(G1310="Not Map",G1310="Sequential"),"N",IF(TRIM(G1310)&lt;&gt;"","Y",""))</f>
        <v>Y</v>
      </c>
      <c r="K1310" t="str">
        <f>IF(G1310="Constant","N",IF(J1310="Y","Y",""))</f>
        <v>Y</v>
      </c>
    </row>
    <row r="1311" spans="2:11" hidden="1" x14ac:dyDescent="0.25">
      <c r="B1311" t="s">
        <v>77</v>
      </c>
      <c r="C1311" t="s">
        <v>2313</v>
      </c>
      <c r="D1311" t="s">
        <v>2314</v>
      </c>
      <c r="E1311" t="s">
        <v>400</v>
      </c>
      <c r="F1311" t="s">
        <v>428</v>
      </c>
      <c r="G1311" t="s">
        <v>429</v>
      </c>
      <c r="H1311" t="str">
        <f>IF(G1311="Local Date and Hour","Start Time of Interval",IF(OR(G1311="Additional Info",G1311="ID"),"Attribute", IF(G1311="Constant","Constant",IF(OR(G1311="Counter",G1311="Incremental/Decremental"),"Counter",""))))</f>
        <v>Counter</v>
      </c>
      <c r="I1311" t="str">
        <f>VLOOKUP(B1311,'3. Data Sources'!$B$4:$E$5002,4,0)</f>
        <v>Y</v>
      </c>
      <c r="J1311" t="str">
        <f>IF(OR(G1311="Not Map",G1311="Sequential"),"N",IF(TRIM(G1311)&lt;&gt;"","Y",""))</f>
        <v>Y</v>
      </c>
      <c r="K1311" t="str">
        <f>IF(G1311="Constant","N",IF(J1311="Y","Y",""))</f>
        <v>Y</v>
      </c>
    </row>
    <row r="1312" spans="2:11" hidden="1" x14ac:dyDescent="0.25">
      <c r="B1312" t="s">
        <v>77</v>
      </c>
      <c r="C1312" t="s">
        <v>2315</v>
      </c>
      <c r="D1312" t="s">
        <v>2316</v>
      </c>
      <c r="E1312" t="s">
        <v>400</v>
      </c>
      <c r="F1312" t="s">
        <v>428</v>
      </c>
      <c r="G1312" t="s">
        <v>429</v>
      </c>
      <c r="H1312" t="str">
        <f>IF(G1312="Local Date and Hour","Start Time of Interval",IF(OR(G1312="Additional Info",G1312="ID"),"Attribute", IF(G1312="Constant","Constant",IF(OR(G1312="Counter",G1312="Incremental/Decremental"),"Counter",""))))</f>
        <v>Counter</v>
      </c>
      <c r="I1312" t="str">
        <f>VLOOKUP(B1312,'3. Data Sources'!$B$4:$E$5002,4,0)</f>
        <v>Y</v>
      </c>
      <c r="J1312" t="str">
        <f>IF(OR(G1312="Not Map",G1312="Sequential"),"N",IF(TRIM(G1312)&lt;&gt;"","Y",""))</f>
        <v>Y</v>
      </c>
      <c r="K1312" t="str">
        <f>IF(G1312="Constant","N",IF(J1312="Y","Y",""))</f>
        <v>Y</v>
      </c>
    </row>
    <row r="1313" spans="2:11" hidden="1" x14ac:dyDescent="0.25">
      <c r="B1313" t="s">
        <v>77</v>
      </c>
      <c r="C1313" t="s">
        <v>2317</v>
      </c>
      <c r="D1313" t="s">
        <v>2318</v>
      </c>
      <c r="E1313" t="s">
        <v>400</v>
      </c>
      <c r="F1313" t="s">
        <v>428</v>
      </c>
      <c r="G1313" t="s">
        <v>429</v>
      </c>
      <c r="H1313" t="str">
        <f>IF(G1313="Local Date and Hour","Start Time of Interval",IF(OR(G1313="Additional Info",G1313="ID"),"Attribute", IF(G1313="Constant","Constant",IF(OR(G1313="Counter",G1313="Incremental/Decremental"),"Counter",""))))</f>
        <v>Counter</v>
      </c>
      <c r="I1313" t="str">
        <f>VLOOKUP(B1313,'3. Data Sources'!$B$4:$E$5002,4,0)</f>
        <v>Y</v>
      </c>
      <c r="J1313" t="str">
        <f>IF(OR(G1313="Not Map",G1313="Sequential"),"N",IF(TRIM(G1313)&lt;&gt;"","Y",""))</f>
        <v>Y</v>
      </c>
      <c r="K1313" t="str">
        <f>IF(G1313="Constant","N",IF(J1313="Y","Y",""))</f>
        <v>Y</v>
      </c>
    </row>
    <row r="1314" spans="2:11" hidden="1" x14ac:dyDescent="0.25">
      <c r="B1314" t="s">
        <v>77</v>
      </c>
      <c r="C1314" t="s">
        <v>2319</v>
      </c>
      <c r="D1314" t="s">
        <v>2320</v>
      </c>
      <c r="E1314" t="s">
        <v>400</v>
      </c>
      <c r="F1314" t="s">
        <v>428</v>
      </c>
      <c r="G1314" t="s">
        <v>429</v>
      </c>
      <c r="H1314" t="str">
        <f>IF(G1314="Local Date and Hour","Start Time of Interval",IF(OR(G1314="Additional Info",G1314="ID"),"Attribute", IF(G1314="Constant","Constant",IF(OR(G1314="Counter",G1314="Incremental/Decremental"),"Counter",""))))</f>
        <v>Counter</v>
      </c>
      <c r="I1314" t="str">
        <f>VLOOKUP(B1314,'3. Data Sources'!$B$4:$E$5002,4,0)</f>
        <v>Y</v>
      </c>
      <c r="J1314" t="str">
        <f>IF(OR(G1314="Not Map",G1314="Sequential"),"N",IF(TRIM(G1314)&lt;&gt;"","Y",""))</f>
        <v>Y</v>
      </c>
      <c r="K1314" t="str">
        <f>IF(G1314="Constant","N",IF(J1314="Y","Y",""))</f>
        <v>Y</v>
      </c>
    </row>
    <row r="1315" spans="2:11" hidden="1" x14ac:dyDescent="0.25">
      <c r="B1315" t="s">
        <v>77</v>
      </c>
      <c r="C1315" t="s">
        <v>2321</v>
      </c>
      <c r="D1315" t="s">
        <v>2322</v>
      </c>
      <c r="E1315" t="s">
        <v>400</v>
      </c>
      <c r="F1315" t="s">
        <v>428</v>
      </c>
      <c r="G1315" t="s">
        <v>429</v>
      </c>
      <c r="H1315" t="str">
        <f>IF(G1315="Local Date and Hour","Start Time of Interval",IF(OR(G1315="Additional Info",G1315="ID"),"Attribute", IF(G1315="Constant","Constant",IF(OR(G1315="Counter",G1315="Incremental/Decremental"),"Counter",""))))</f>
        <v>Counter</v>
      </c>
      <c r="I1315" t="str">
        <f>VLOOKUP(B1315,'3. Data Sources'!$B$4:$E$5002,4,0)</f>
        <v>Y</v>
      </c>
      <c r="J1315" t="str">
        <f>IF(OR(G1315="Not Map",G1315="Sequential"),"N",IF(TRIM(G1315)&lt;&gt;"","Y",""))</f>
        <v>Y</v>
      </c>
      <c r="K1315" t="str">
        <f>IF(G1315="Constant","N",IF(J1315="Y","Y",""))</f>
        <v>Y</v>
      </c>
    </row>
    <row r="1316" spans="2:11" hidden="1" x14ac:dyDescent="0.25">
      <c r="B1316" t="s">
        <v>77</v>
      </c>
      <c r="C1316" t="s">
        <v>2323</v>
      </c>
      <c r="D1316" t="s">
        <v>2324</v>
      </c>
      <c r="E1316" t="s">
        <v>400</v>
      </c>
      <c r="F1316" t="s">
        <v>428</v>
      </c>
      <c r="G1316" t="s">
        <v>429</v>
      </c>
      <c r="H1316" t="str">
        <f>IF(G1316="Local Date and Hour","Start Time of Interval",IF(OR(G1316="Additional Info",G1316="ID"),"Attribute", IF(G1316="Constant","Constant",IF(OR(G1316="Counter",G1316="Incremental/Decremental"),"Counter",""))))</f>
        <v>Counter</v>
      </c>
      <c r="I1316" t="str">
        <f>VLOOKUP(B1316,'3. Data Sources'!$B$4:$E$5002,4,0)</f>
        <v>Y</v>
      </c>
      <c r="J1316" t="str">
        <f>IF(OR(G1316="Not Map",G1316="Sequential"),"N",IF(TRIM(G1316)&lt;&gt;"","Y",""))</f>
        <v>Y</v>
      </c>
      <c r="K1316" t="str">
        <f>IF(G1316="Constant","N",IF(J1316="Y","Y",""))</f>
        <v>Y</v>
      </c>
    </row>
    <row r="1317" spans="2:11" hidden="1" x14ac:dyDescent="0.25">
      <c r="B1317" t="s">
        <v>77</v>
      </c>
      <c r="C1317" t="s">
        <v>2325</v>
      </c>
      <c r="D1317" t="s">
        <v>2326</v>
      </c>
      <c r="E1317" t="s">
        <v>400</v>
      </c>
      <c r="F1317" t="s">
        <v>428</v>
      </c>
      <c r="G1317" t="s">
        <v>429</v>
      </c>
      <c r="H1317" t="str">
        <f>IF(G1317="Local Date and Hour","Start Time of Interval",IF(OR(G1317="Additional Info",G1317="ID"),"Attribute", IF(G1317="Constant","Constant",IF(OR(G1317="Counter",G1317="Incremental/Decremental"),"Counter",""))))</f>
        <v>Counter</v>
      </c>
      <c r="I1317" t="str">
        <f>VLOOKUP(B1317,'3. Data Sources'!$B$4:$E$5002,4,0)</f>
        <v>Y</v>
      </c>
      <c r="J1317" t="str">
        <f>IF(OR(G1317="Not Map",G1317="Sequential"),"N",IF(TRIM(G1317)&lt;&gt;"","Y",""))</f>
        <v>Y</v>
      </c>
      <c r="K1317" t="str">
        <f>IF(G1317="Constant","N",IF(J1317="Y","Y",""))</f>
        <v>Y</v>
      </c>
    </row>
    <row r="1318" spans="2:11" hidden="1" x14ac:dyDescent="0.25">
      <c r="B1318" t="s">
        <v>77</v>
      </c>
      <c r="C1318" t="s">
        <v>2327</v>
      </c>
      <c r="D1318" t="s">
        <v>2328</v>
      </c>
      <c r="E1318" t="s">
        <v>400</v>
      </c>
      <c r="F1318" t="s">
        <v>428</v>
      </c>
      <c r="G1318" t="s">
        <v>429</v>
      </c>
      <c r="H1318" t="str">
        <f>IF(G1318="Local Date and Hour","Start Time of Interval",IF(OR(G1318="Additional Info",G1318="ID"),"Attribute", IF(G1318="Constant","Constant",IF(OR(G1318="Counter",G1318="Incremental/Decremental"),"Counter",""))))</f>
        <v>Counter</v>
      </c>
      <c r="I1318" t="str">
        <f>VLOOKUP(B1318,'3. Data Sources'!$B$4:$E$5002,4,0)</f>
        <v>Y</v>
      </c>
      <c r="J1318" t="str">
        <f>IF(OR(G1318="Not Map",G1318="Sequential"),"N",IF(TRIM(G1318)&lt;&gt;"","Y",""))</f>
        <v>Y</v>
      </c>
      <c r="K1318" t="str">
        <f>IF(G1318="Constant","N",IF(J1318="Y","Y",""))</f>
        <v>Y</v>
      </c>
    </row>
    <row r="1319" spans="2:11" hidden="1" x14ac:dyDescent="0.25">
      <c r="B1319" t="s">
        <v>77</v>
      </c>
      <c r="C1319" t="s">
        <v>2329</v>
      </c>
      <c r="D1319" t="s">
        <v>2330</v>
      </c>
      <c r="E1319" t="s">
        <v>400</v>
      </c>
      <c r="F1319" t="s">
        <v>428</v>
      </c>
      <c r="G1319" t="s">
        <v>429</v>
      </c>
      <c r="H1319" t="str">
        <f>IF(G1319="Local Date and Hour","Start Time of Interval",IF(OR(G1319="Additional Info",G1319="ID"),"Attribute", IF(G1319="Constant","Constant",IF(OR(G1319="Counter",G1319="Incremental/Decremental"),"Counter",""))))</f>
        <v>Counter</v>
      </c>
      <c r="I1319" t="str">
        <f>VLOOKUP(B1319,'3. Data Sources'!$B$4:$E$5002,4,0)</f>
        <v>Y</v>
      </c>
      <c r="J1319" t="str">
        <f>IF(OR(G1319="Not Map",G1319="Sequential"),"N",IF(TRIM(G1319)&lt;&gt;"","Y",""))</f>
        <v>Y</v>
      </c>
      <c r="K1319" t="str">
        <f>IF(G1319="Constant","N",IF(J1319="Y","Y",""))</f>
        <v>Y</v>
      </c>
    </row>
    <row r="1320" spans="2:11" hidden="1" x14ac:dyDescent="0.25">
      <c r="B1320" t="s">
        <v>77</v>
      </c>
      <c r="C1320" t="s">
        <v>2331</v>
      </c>
      <c r="D1320" t="s">
        <v>2332</v>
      </c>
      <c r="E1320" t="s">
        <v>400</v>
      </c>
      <c r="F1320" t="s">
        <v>428</v>
      </c>
      <c r="G1320" t="s">
        <v>429</v>
      </c>
      <c r="H1320" t="str">
        <f>IF(G1320="Local Date and Hour","Start Time of Interval",IF(OR(G1320="Additional Info",G1320="ID"),"Attribute", IF(G1320="Constant","Constant",IF(OR(G1320="Counter",G1320="Incremental/Decremental"),"Counter",""))))</f>
        <v>Counter</v>
      </c>
      <c r="I1320" t="str">
        <f>VLOOKUP(B1320,'3. Data Sources'!$B$4:$E$5002,4,0)</f>
        <v>Y</v>
      </c>
      <c r="J1320" t="str">
        <f>IF(OR(G1320="Not Map",G1320="Sequential"),"N",IF(TRIM(G1320)&lt;&gt;"","Y",""))</f>
        <v>Y</v>
      </c>
      <c r="K1320" t="str">
        <f>IF(G1320="Constant","N",IF(J1320="Y","Y",""))</f>
        <v>Y</v>
      </c>
    </row>
    <row r="1321" spans="2:11" hidden="1" x14ac:dyDescent="0.25">
      <c r="B1321" t="s">
        <v>77</v>
      </c>
      <c r="C1321" t="s">
        <v>2333</v>
      </c>
      <c r="D1321" t="s">
        <v>2334</v>
      </c>
      <c r="E1321" t="s">
        <v>400</v>
      </c>
      <c r="F1321" t="s">
        <v>428</v>
      </c>
      <c r="G1321" t="s">
        <v>429</v>
      </c>
      <c r="H1321" t="str">
        <f>IF(G1321="Local Date and Hour","Start Time of Interval",IF(OR(G1321="Additional Info",G1321="ID"),"Attribute", IF(G1321="Constant","Constant",IF(OR(G1321="Counter",G1321="Incremental/Decremental"),"Counter",""))))</f>
        <v>Counter</v>
      </c>
      <c r="I1321" t="str">
        <f>VLOOKUP(B1321,'3. Data Sources'!$B$4:$E$5002,4,0)</f>
        <v>Y</v>
      </c>
      <c r="J1321" t="str">
        <f>IF(OR(G1321="Not Map",G1321="Sequential"),"N",IF(TRIM(G1321)&lt;&gt;"","Y",""))</f>
        <v>Y</v>
      </c>
      <c r="K1321" t="str">
        <f>IF(G1321="Constant","N",IF(J1321="Y","Y",""))</f>
        <v>Y</v>
      </c>
    </row>
    <row r="1322" spans="2:11" hidden="1" x14ac:dyDescent="0.25">
      <c r="B1322" t="s">
        <v>77</v>
      </c>
      <c r="C1322" t="s">
        <v>2335</v>
      </c>
      <c r="D1322" t="s">
        <v>2336</v>
      </c>
      <c r="E1322" t="s">
        <v>400</v>
      </c>
      <c r="F1322" t="s">
        <v>428</v>
      </c>
      <c r="G1322" t="s">
        <v>429</v>
      </c>
      <c r="H1322" t="str">
        <f>IF(G1322="Local Date and Hour","Start Time of Interval",IF(OR(G1322="Additional Info",G1322="ID"),"Attribute", IF(G1322="Constant","Constant",IF(OR(G1322="Counter",G1322="Incremental/Decremental"),"Counter",""))))</f>
        <v>Counter</v>
      </c>
      <c r="I1322" t="str">
        <f>VLOOKUP(B1322,'3. Data Sources'!$B$4:$E$5002,4,0)</f>
        <v>Y</v>
      </c>
      <c r="J1322" t="str">
        <f>IF(OR(G1322="Not Map",G1322="Sequential"),"N",IF(TRIM(G1322)&lt;&gt;"","Y",""))</f>
        <v>Y</v>
      </c>
      <c r="K1322" t="str">
        <f>IF(G1322="Constant","N",IF(J1322="Y","Y",""))</f>
        <v>Y</v>
      </c>
    </row>
    <row r="1323" spans="2:11" hidden="1" x14ac:dyDescent="0.25">
      <c r="B1323" t="s">
        <v>77</v>
      </c>
      <c r="C1323" t="s">
        <v>2337</v>
      </c>
      <c r="D1323" t="s">
        <v>2338</v>
      </c>
      <c r="E1323" t="s">
        <v>400</v>
      </c>
      <c r="F1323" t="s">
        <v>428</v>
      </c>
      <c r="G1323" t="s">
        <v>429</v>
      </c>
      <c r="H1323" t="str">
        <f>IF(G1323="Local Date and Hour","Start Time of Interval",IF(OR(G1323="Additional Info",G1323="ID"),"Attribute", IF(G1323="Constant","Constant",IF(OR(G1323="Counter",G1323="Incremental/Decremental"),"Counter",""))))</f>
        <v>Counter</v>
      </c>
      <c r="I1323" t="str">
        <f>VLOOKUP(B1323,'3. Data Sources'!$B$4:$E$5002,4,0)</f>
        <v>Y</v>
      </c>
      <c r="J1323" t="str">
        <f>IF(OR(G1323="Not Map",G1323="Sequential"),"N",IF(TRIM(G1323)&lt;&gt;"","Y",""))</f>
        <v>Y</v>
      </c>
      <c r="K1323" t="str">
        <f>IF(G1323="Constant","N",IF(J1323="Y","Y",""))</f>
        <v>Y</v>
      </c>
    </row>
    <row r="1324" spans="2:11" hidden="1" x14ac:dyDescent="0.25">
      <c r="B1324" t="s">
        <v>77</v>
      </c>
      <c r="C1324" t="s">
        <v>2339</v>
      </c>
      <c r="D1324" t="s">
        <v>2340</v>
      </c>
      <c r="E1324" t="s">
        <v>400</v>
      </c>
      <c r="F1324" t="s">
        <v>428</v>
      </c>
      <c r="G1324" t="s">
        <v>429</v>
      </c>
      <c r="H1324" t="str">
        <f>IF(G1324="Local Date and Hour","Start Time of Interval",IF(OR(G1324="Additional Info",G1324="ID"),"Attribute", IF(G1324="Constant","Constant",IF(OR(G1324="Counter",G1324="Incremental/Decremental"),"Counter",""))))</f>
        <v>Counter</v>
      </c>
      <c r="I1324" t="str">
        <f>VLOOKUP(B1324,'3. Data Sources'!$B$4:$E$5002,4,0)</f>
        <v>Y</v>
      </c>
      <c r="J1324" t="str">
        <f>IF(OR(G1324="Not Map",G1324="Sequential"),"N",IF(TRIM(G1324)&lt;&gt;"","Y",""))</f>
        <v>Y</v>
      </c>
      <c r="K1324" t="str">
        <f>IF(G1324="Constant","N",IF(J1324="Y","Y",""))</f>
        <v>Y</v>
      </c>
    </row>
    <row r="1325" spans="2:11" hidden="1" x14ac:dyDescent="0.25">
      <c r="B1325" t="s">
        <v>77</v>
      </c>
      <c r="C1325" t="s">
        <v>2341</v>
      </c>
      <c r="D1325" t="s">
        <v>2342</v>
      </c>
      <c r="E1325" t="s">
        <v>400</v>
      </c>
      <c r="F1325" t="s">
        <v>428</v>
      </c>
      <c r="G1325" t="s">
        <v>429</v>
      </c>
      <c r="H1325" t="str">
        <f>IF(G1325="Local Date and Hour","Start Time of Interval",IF(OR(G1325="Additional Info",G1325="ID"),"Attribute", IF(G1325="Constant","Constant",IF(OR(G1325="Counter",G1325="Incremental/Decremental"),"Counter",""))))</f>
        <v>Counter</v>
      </c>
      <c r="I1325" t="str">
        <f>VLOOKUP(B1325,'3. Data Sources'!$B$4:$E$5002,4,0)</f>
        <v>Y</v>
      </c>
      <c r="J1325" t="str">
        <f>IF(OR(G1325="Not Map",G1325="Sequential"),"N",IF(TRIM(G1325)&lt;&gt;"","Y",""))</f>
        <v>Y</v>
      </c>
      <c r="K1325" t="str">
        <f>IF(G1325="Constant","N",IF(J1325="Y","Y",""))</f>
        <v>Y</v>
      </c>
    </row>
    <row r="1326" spans="2:11" hidden="1" x14ac:dyDescent="0.25">
      <c r="B1326" t="s">
        <v>77</v>
      </c>
      <c r="C1326" t="s">
        <v>2343</v>
      </c>
      <c r="D1326" t="s">
        <v>2344</v>
      </c>
      <c r="E1326" t="s">
        <v>400</v>
      </c>
      <c r="F1326" t="s">
        <v>428</v>
      </c>
      <c r="G1326" t="s">
        <v>429</v>
      </c>
      <c r="H1326" t="str">
        <f>IF(G1326="Local Date and Hour","Start Time of Interval",IF(OR(G1326="Additional Info",G1326="ID"),"Attribute", IF(G1326="Constant","Constant",IF(OR(G1326="Counter",G1326="Incremental/Decremental"),"Counter",""))))</f>
        <v>Counter</v>
      </c>
      <c r="I1326" t="str">
        <f>VLOOKUP(B1326,'3. Data Sources'!$B$4:$E$5002,4,0)</f>
        <v>Y</v>
      </c>
      <c r="J1326" t="str">
        <f>IF(OR(G1326="Not Map",G1326="Sequential"),"N",IF(TRIM(G1326)&lt;&gt;"","Y",""))</f>
        <v>Y</v>
      </c>
      <c r="K1326" t="str">
        <f>IF(G1326="Constant","N",IF(J1326="Y","Y",""))</f>
        <v>Y</v>
      </c>
    </row>
    <row r="1327" spans="2:11" hidden="1" x14ac:dyDescent="0.25">
      <c r="B1327" t="s">
        <v>77</v>
      </c>
      <c r="C1327" t="s">
        <v>2345</v>
      </c>
      <c r="D1327" t="s">
        <v>2346</v>
      </c>
      <c r="E1327" t="s">
        <v>400</v>
      </c>
      <c r="F1327" t="s">
        <v>428</v>
      </c>
      <c r="G1327" t="s">
        <v>429</v>
      </c>
      <c r="H1327" t="str">
        <f>IF(G1327="Local Date and Hour","Start Time of Interval",IF(OR(G1327="Additional Info",G1327="ID"),"Attribute", IF(G1327="Constant","Constant",IF(OR(G1327="Counter",G1327="Incremental/Decremental"),"Counter",""))))</f>
        <v>Counter</v>
      </c>
      <c r="I1327" t="str">
        <f>VLOOKUP(B1327,'3. Data Sources'!$B$4:$E$5002,4,0)</f>
        <v>Y</v>
      </c>
      <c r="J1327" t="str">
        <f>IF(OR(G1327="Not Map",G1327="Sequential"),"N",IF(TRIM(G1327)&lt;&gt;"","Y",""))</f>
        <v>Y</v>
      </c>
      <c r="K1327" t="str">
        <f>IF(G1327="Constant","N",IF(J1327="Y","Y",""))</f>
        <v>Y</v>
      </c>
    </row>
    <row r="1328" spans="2:11" hidden="1" x14ac:dyDescent="0.25">
      <c r="B1328" t="s">
        <v>77</v>
      </c>
      <c r="C1328" t="s">
        <v>2347</v>
      </c>
      <c r="D1328" t="s">
        <v>2348</v>
      </c>
      <c r="E1328" t="s">
        <v>400</v>
      </c>
      <c r="F1328" t="s">
        <v>428</v>
      </c>
      <c r="G1328" t="s">
        <v>429</v>
      </c>
      <c r="H1328" t="str">
        <f>IF(G1328="Local Date and Hour","Start Time of Interval",IF(OR(G1328="Additional Info",G1328="ID"),"Attribute", IF(G1328="Constant","Constant",IF(OR(G1328="Counter",G1328="Incremental/Decremental"),"Counter",""))))</f>
        <v>Counter</v>
      </c>
      <c r="I1328" t="str">
        <f>VLOOKUP(B1328,'3. Data Sources'!$B$4:$E$5002,4,0)</f>
        <v>Y</v>
      </c>
      <c r="J1328" t="str">
        <f>IF(OR(G1328="Not Map",G1328="Sequential"),"N",IF(TRIM(G1328)&lt;&gt;"","Y",""))</f>
        <v>Y</v>
      </c>
      <c r="K1328" t="str">
        <f>IF(G1328="Constant","N",IF(J1328="Y","Y",""))</f>
        <v>Y</v>
      </c>
    </row>
    <row r="1329" spans="2:13" hidden="1" x14ac:dyDescent="0.25">
      <c r="B1329" t="s">
        <v>77</v>
      </c>
      <c r="C1329" t="s">
        <v>2349</v>
      </c>
      <c r="D1329" t="s">
        <v>2350</v>
      </c>
      <c r="E1329" t="s">
        <v>400</v>
      </c>
      <c r="F1329" t="s">
        <v>428</v>
      </c>
      <c r="G1329" t="s">
        <v>429</v>
      </c>
      <c r="H1329" t="str">
        <f>IF(G1329="Local Date and Hour","Start Time of Interval",IF(OR(G1329="Additional Info",G1329="ID"),"Attribute", IF(G1329="Constant","Constant",IF(OR(G1329="Counter",G1329="Incremental/Decremental"),"Counter",""))))</f>
        <v>Counter</v>
      </c>
      <c r="I1329" t="str">
        <f>VLOOKUP(B1329,'3. Data Sources'!$B$4:$E$5002,4,0)</f>
        <v>Y</v>
      </c>
      <c r="J1329" t="str">
        <f>IF(OR(G1329="Not Map",G1329="Sequential"),"N",IF(TRIM(G1329)&lt;&gt;"","Y",""))</f>
        <v>Y</v>
      </c>
      <c r="K1329" t="str">
        <f>IF(G1329="Constant","N",IF(J1329="Y","Y",""))</f>
        <v>Y</v>
      </c>
    </row>
    <row r="1330" spans="2:13" hidden="1" x14ac:dyDescent="0.25">
      <c r="B1330" t="s">
        <v>77</v>
      </c>
      <c r="C1330" t="s">
        <v>2351</v>
      </c>
      <c r="D1330" t="s">
        <v>2352</v>
      </c>
      <c r="E1330" t="s">
        <v>400</v>
      </c>
      <c r="F1330" t="s">
        <v>428</v>
      </c>
      <c r="G1330" t="s">
        <v>429</v>
      </c>
      <c r="H1330" t="str">
        <f>IF(G1330="Local Date and Hour","Start Time of Interval",IF(OR(G1330="Additional Info",G1330="ID"),"Attribute", IF(G1330="Constant","Constant",IF(OR(G1330="Counter",G1330="Incremental/Decremental"),"Counter",""))))</f>
        <v>Counter</v>
      </c>
      <c r="I1330" t="str">
        <f>VLOOKUP(B1330,'3. Data Sources'!$B$4:$E$5002,4,0)</f>
        <v>Y</v>
      </c>
      <c r="J1330" t="str">
        <f>IF(OR(G1330="Not Map",G1330="Sequential"),"N",IF(TRIM(G1330)&lt;&gt;"","Y",""))</f>
        <v>Y</v>
      </c>
      <c r="K1330" t="str">
        <f>IF(G1330="Constant","N",IF(J1330="Y","Y",""))</f>
        <v>Y</v>
      </c>
    </row>
    <row r="1331" spans="2:13" hidden="1" x14ac:dyDescent="0.25">
      <c r="B1331" t="s">
        <v>77</v>
      </c>
      <c r="C1331" t="s">
        <v>2353</v>
      </c>
      <c r="D1331" t="s">
        <v>2354</v>
      </c>
      <c r="E1331" t="s">
        <v>400</v>
      </c>
      <c r="F1331" t="s">
        <v>428</v>
      </c>
      <c r="G1331" t="s">
        <v>429</v>
      </c>
      <c r="H1331" t="str">
        <f>IF(G1331="Local Date and Hour","Start Time of Interval",IF(OR(G1331="Additional Info",G1331="ID"),"Attribute", IF(G1331="Constant","Constant",IF(OR(G1331="Counter",G1331="Incremental/Decremental"),"Counter",""))))</f>
        <v>Counter</v>
      </c>
      <c r="I1331" t="str">
        <f>VLOOKUP(B1331,'3. Data Sources'!$B$4:$E$5002,4,0)</f>
        <v>Y</v>
      </c>
      <c r="J1331" t="str">
        <f>IF(OR(G1331="Not Map",G1331="Sequential"),"N",IF(TRIM(G1331)&lt;&gt;"","Y",""))</f>
        <v>Y</v>
      </c>
      <c r="K1331" t="str">
        <f>IF(G1331="Constant","N",IF(J1331="Y","Y",""))</f>
        <v>Y</v>
      </c>
    </row>
    <row r="1332" spans="2:13" hidden="1" x14ac:dyDescent="0.25">
      <c r="B1332" t="s">
        <v>77</v>
      </c>
      <c r="C1332" t="s">
        <v>2355</v>
      </c>
      <c r="D1332" t="s">
        <v>2356</v>
      </c>
      <c r="E1332" t="s">
        <v>400</v>
      </c>
      <c r="F1332" t="s">
        <v>428</v>
      </c>
      <c r="G1332" t="s">
        <v>429</v>
      </c>
      <c r="H1332" t="str">
        <f>IF(G1332="Local Date and Hour","Start Time of Interval",IF(OR(G1332="Additional Info",G1332="ID"),"Attribute", IF(G1332="Constant","Constant",IF(OR(G1332="Counter",G1332="Incremental/Decremental"),"Counter",""))))</f>
        <v>Counter</v>
      </c>
      <c r="I1332" t="str">
        <f>VLOOKUP(B1332,'3. Data Sources'!$B$4:$E$5002,4,0)</f>
        <v>Y</v>
      </c>
      <c r="J1332" t="str">
        <f>IF(OR(G1332="Not Map",G1332="Sequential"),"N",IF(TRIM(G1332)&lt;&gt;"","Y",""))</f>
        <v>Y</v>
      </c>
      <c r="K1332" t="str">
        <f>IF(G1332="Constant","N",IF(J1332="Y","Y",""))</f>
        <v>Y</v>
      </c>
    </row>
    <row r="1333" spans="2:13" hidden="1" x14ac:dyDescent="0.25">
      <c r="B1333" t="s">
        <v>77</v>
      </c>
      <c r="C1333" t="s">
        <v>2357</v>
      </c>
      <c r="D1333" t="s">
        <v>2358</v>
      </c>
      <c r="E1333" t="s">
        <v>400</v>
      </c>
      <c r="F1333" t="s">
        <v>428</v>
      </c>
      <c r="G1333" t="s">
        <v>429</v>
      </c>
      <c r="H1333" t="str">
        <f>IF(G1333="Local Date and Hour","Start Time of Interval",IF(OR(G1333="Additional Info",G1333="ID"),"Attribute", IF(G1333="Constant","Constant",IF(OR(G1333="Counter",G1333="Incremental/Decremental"),"Counter",""))))</f>
        <v>Counter</v>
      </c>
      <c r="I1333" t="str">
        <f>VLOOKUP(B1333,'3. Data Sources'!$B$4:$E$5002,4,0)</f>
        <v>Y</v>
      </c>
      <c r="J1333" t="str">
        <f>IF(OR(G1333="Not Map",G1333="Sequential"),"N",IF(TRIM(G1333)&lt;&gt;"","Y",""))</f>
        <v>Y</v>
      </c>
      <c r="K1333" t="str">
        <f>IF(G1333="Constant","N",IF(J1333="Y","Y",""))</f>
        <v>Y</v>
      </c>
    </row>
    <row r="1334" spans="2:13" hidden="1" x14ac:dyDescent="0.25">
      <c r="B1334" t="s">
        <v>77</v>
      </c>
      <c r="C1334" t="s">
        <v>2359</v>
      </c>
      <c r="D1334" t="s">
        <v>2360</v>
      </c>
      <c r="E1334" t="s">
        <v>400</v>
      </c>
      <c r="F1334" t="s">
        <v>428</v>
      </c>
      <c r="G1334" t="s">
        <v>429</v>
      </c>
      <c r="H1334" t="str">
        <f>IF(G1334="Local Date and Hour","Start Time of Interval",IF(OR(G1334="Additional Info",G1334="ID"),"Attribute", IF(G1334="Constant","Constant",IF(OR(G1334="Counter",G1334="Incremental/Decremental"),"Counter",""))))</f>
        <v>Counter</v>
      </c>
      <c r="I1334" t="str">
        <f>VLOOKUP(B1334,'3. Data Sources'!$B$4:$E$5002,4,0)</f>
        <v>Y</v>
      </c>
      <c r="J1334" t="str">
        <f>IF(OR(G1334="Not Map",G1334="Sequential"),"N",IF(TRIM(G1334)&lt;&gt;"","Y",""))</f>
        <v>Y</v>
      </c>
      <c r="K1334" t="str">
        <f>IF(G1334="Constant","N",IF(J1334="Y","Y",""))</f>
        <v>Y</v>
      </c>
    </row>
    <row r="1335" spans="2:13" hidden="1" x14ac:dyDescent="0.25">
      <c r="B1335" t="s">
        <v>77</v>
      </c>
      <c r="C1335" t="s">
        <v>2361</v>
      </c>
      <c r="D1335" t="s">
        <v>2362</v>
      </c>
      <c r="E1335" t="s">
        <v>400</v>
      </c>
      <c r="F1335" t="s">
        <v>428</v>
      </c>
      <c r="G1335" t="s">
        <v>429</v>
      </c>
      <c r="H1335" t="str">
        <f>IF(G1335="Local Date and Hour","Start Time of Interval",IF(OR(G1335="Additional Info",G1335="ID"),"Attribute", IF(G1335="Constant","Constant",IF(OR(G1335="Counter",G1335="Incremental/Decremental"),"Counter",""))))</f>
        <v>Counter</v>
      </c>
      <c r="I1335" t="str">
        <f>VLOOKUP(B1335,'3. Data Sources'!$B$4:$E$5002,4,0)</f>
        <v>Y</v>
      </c>
      <c r="J1335" t="str">
        <f>IF(OR(G1335="Not Map",G1335="Sequential"),"N",IF(TRIM(G1335)&lt;&gt;"","Y",""))</f>
        <v>Y</v>
      </c>
      <c r="K1335" t="str">
        <f>IF(G1335="Constant","N",IF(J1335="Y","Y",""))</f>
        <v>Y</v>
      </c>
    </row>
    <row r="1336" spans="2:13" hidden="1" x14ac:dyDescent="0.25">
      <c r="B1336" t="s">
        <v>77</v>
      </c>
      <c r="C1336" t="s">
        <v>2363</v>
      </c>
      <c r="D1336" t="s">
        <v>2364</v>
      </c>
      <c r="E1336" t="s">
        <v>400</v>
      </c>
      <c r="F1336" t="s">
        <v>428</v>
      </c>
      <c r="G1336" t="s">
        <v>429</v>
      </c>
      <c r="H1336" t="str">
        <f>IF(G1336="Local Date and Hour","Start Time of Interval",IF(OR(G1336="Additional Info",G1336="ID"),"Attribute", IF(G1336="Constant","Constant",IF(OR(G1336="Counter",G1336="Incremental/Decremental"),"Counter",""))))</f>
        <v>Counter</v>
      </c>
      <c r="I1336" t="str">
        <f>VLOOKUP(B1336,'3. Data Sources'!$B$4:$E$5002,4,0)</f>
        <v>Y</v>
      </c>
      <c r="J1336" t="str">
        <f>IF(OR(G1336="Not Map",G1336="Sequential"),"N",IF(TRIM(G1336)&lt;&gt;"","Y",""))</f>
        <v>Y</v>
      </c>
      <c r="K1336" t="str">
        <f>IF(G1336="Constant","N",IF(J1336="Y","Y",""))</f>
        <v>Y</v>
      </c>
    </row>
    <row r="1337" spans="2:13" hidden="1" x14ac:dyDescent="0.25">
      <c r="B1337" t="s">
        <v>77</v>
      </c>
      <c r="C1337" t="s">
        <v>250</v>
      </c>
      <c r="D1337" t="s">
        <v>435</v>
      </c>
      <c r="E1337" t="s">
        <v>400</v>
      </c>
      <c r="F1337" t="s">
        <v>428</v>
      </c>
      <c r="G1337" t="s">
        <v>429</v>
      </c>
      <c r="H1337" t="str">
        <f>IF(G1337="Local Date and Hour","Start Time of Interval",IF(OR(G1337="Additional Info",G1337="ID"),"Attribute", IF(G1337="Constant","Constant",IF(OR(G1337="Counter",G1337="Incremental/Decremental"),"Counter",""))))</f>
        <v>Counter</v>
      </c>
      <c r="I1337" t="str">
        <f>VLOOKUP(B1337,'3. Data Sources'!$B$4:$E$5002,4,0)</f>
        <v>Y</v>
      </c>
      <c r="J1337" t="str">
        <f>IF(OR(G1337="Not Map",G1337="Sequential"),"N",IF(TRIM(G1337)&lt;&gt;"","Y",""))</f>
        <v>Y</v>
      </c>
      <c r="K1337" t="str">
        <f>IF(G1337="Constant","N",IF(J1337="Y","Y",""))</f>
        <v>Y</v>
      </c>
      <c r="L1337" t="s">
        <v>251</v>
      </c>
    </row>
    <row r="1338" spans="2:13" hidden="1" x14ac:dyDescent="0.25">
      <c r="B1338" t="s">
        <v>77</v>
      </c>
      <c r="C1338" t="s">
        <v>252</v>
      </c>
      <c r="D1338" t="s">
        <v>252</v>
      </c>
      <c r="E1338" t="s">
        <v>394</v>
      </c>
      <c r="F1338" t="s">
        <v>436</v>
      </c>
      <c r="G1338" t="s">
        <v>417</v>
      </c>
      <c r="H1338" t="s">
        <v>415</v>
      </c>
      <c r="I1338" t="str">
        <f>VLOOKUP(B1338,'3. Data Sources'!$B$4:$E$5002,4,0)</f>
        <v>Y</v>
      </c>
      <c r="J1338" t="str">
        <f>IF(OR(G1338="Not Map",G1338="Sequential"),"N",IF(TRIM(G1338)&lt;&gt;"","Y",""))</f>
        <v>N</v>
      </c>
      <c r="K1338" t="str">
        <f>IF(G1338="Constant","N",IF(J1338="Y","Y",""))</f>
        <v/>
      </c>
      <c r="L1338" t="s">
        <v>253</v>
      </c>
    </row>
    <row r="1339" spans="2:13" hidden="1" x14ac:dyDescent="0.25">
      <c r="B1339" t="s">
        <v>77</v>
      </c>
      <c r="C1339" t="s">
        <v>254</v>
      </c>
      <c r="D1339" t="s">
        <v>254</v>
      </c>
      <c r="E1339" t="s">
        <v>418</v>
      </c>
      <c r="F1339" t="s">
        <v>436</v>
      </c>
      <c r="G1339" t="s">
        <v>419</v>
      </c>
      <c r="H1339" t="str">
        <f>IF(G1339="Local Date and Hour","Start Time of Interval",IF(OR(G1339="Additional Info",G1339="ID"),"Attribute", IF(G1339="Constant","Constant",IF(OR(G1339="Counter",G1339="Incremental/Decremental"),"Counter",""))))</f>
        <v>Start Time of Interval</v>
      </c>
      <c r="I1339" t="str">
        <f>VLOOKUP(B1339,'3. Data Sources'!$B$4:$E$5002,4,0)</f>
        <v>Y</v>
      </c>
      <c r="J1339" t="str">
        <f>IF(OR(G1339="Not Map",G1339="Sequential"),"N",IF(TRIM(G1339)&lt;&gt;"","Y",""))</f>
        <v>Y</v>
      </c>
      <c r="K1339" t="str">
        <f>IF(G1339="Constant","N",IF(J1339="Y","Y",""))</f>
        <v>Y</v>
      </c>
      <c r="L1339" t="s">
        <v>255</v>
      </c>
    </row>
    <row r="1340" spans="2:13" hidden="1" x14ac:dyDescent="0.25">
      <c r="B1340" t="s">
        <v>79</v>
      </c>
      <c r="C1340" t="s">
        <v>227</v>
      </c>
      <c r="D1340" t="s">
        <v>227</v>
      </c>
      <c r="E1340" t="s">
        <v>402</v>
      </c>
      <c r="F1340" t="s">
        <v>395</v>
      </c>
      <c r="G1340" t="s">
        <v>274</v>
      </c>
      <c r="H1340" t="str">
        <f>IF(G1340="Local Date and Hour","Start Time of Interval",IF(OR(G1340="Additional Info",G1340="ID"),"Attribute", IF(G1340="Constant","Constant",IF(OR(G1340="Counter",G1340="Incremental/Decremental"),"Counter",""))))</f>
        <v>Constant</v>
      </c>
      <c r="I1340" t="str">
        <f>VLOOKUP(B1340,'3. Data Sources'!$B$4:$E$5002,4,0)</f>
        <v>Y</v>
      </c>
      <c r="J1340" t="str">
        <f>IF(OR(G1340="Not Map",G1340="Sequential"),"N",IF(TRIM(G1340)&lt;&gt;"","Y",""))</f>
        <v>Y</v>
      </c>
      <c r="K1340" t="str">
        <f>IF(G1340="Constant","N",IF(J1340="Y","Y",""))</f>
        <v>N</v>
      </c>
      <c r="M1340" t="s">
        <v>425</v>
      </c>
    </row>
    <row r="1341" spans="2:13" hidden="1" x14ac:dyDescent="0.25">
      <c r="B1341" t="s">
        <v>79</v>
      </c>
      <c r="C1341" t="s">
        <v>228</v>
      </c>
      <c r="D1341" t="s">
        <v>228</v>
      </c>
      <c r="E1341" t="s">
        <v>402</v>
      </c>
      <c r="F1341" t="s">
        <v>395</v>
      </c>
      <c r="G1341" t="s">
        <v>274</v>
      </c>
      <c r="H1341" t="str">
        <f>IF(G1341="Local Date and Hour","Start Time of Interval",IF(OR(G1341="Additional Info",G1341="ID"),"Attribute", IF(G1341="Constant","Constant",IF(OR(G1341="Counter",G1341="Incremental/Decremental"),"Counter",""))))</f>
        <v>Constant</v>
      </c>
      <c r="I1341" t="str">
        <f>VLOOKUP(B1341,'3. Data Sources'!$B$4:$E$5002,4,0)</f>
        <v>Y</v>
      </c>
      <c r="J1341" t="str">
        <f>IF(OR(G1341="Not Map",G1341="Sequential"),"N",IF(TRIM(G1341)&lt;&gt;"","Y",""))</f>
        <v>Y</v>
      </c>
      <c r="K1341" t="str">
        <f>IF(G1341="Constant","N",IF(J1341="Y","Y",""))</f>
        <v>N</v>
      </c>
      <c r="M1341" t="s">
        <v>12038</v>
      </c>
    </row>
    <row r="1342" spans="2:13" hidden="1" x14ac:dyDescent="0.25">
      <c r="B1342" t="s">
        <v>79</v>
      </c>
      <c r="C1342" t="s">
        <v>667</v>
      </c>
      <c r="D1342" t="s">
        <v>668</v>
      </c>
      <c r="E1342" t="s">
        <v>420</v>
      </c>
      <c r="F1342" t="s">
        <v>396</v>
      </c>
      <c r="G1342" t="s">
        <v>417</v>
      </c>
      <c r="H1342" t="str">
        <f>IF(G1342="Local Date and Hour","Start Time of Interval",IF(OR(G1342="Additional Info",G1342="ID"),"Attribute", IF(G1342="Constant","Constant",IF(OR(G1342="Counter",G1342="Incremental/Decremental"),"Counter",""))))</f>
        <v/>
      </c>
      <c r="I1342" t="str">
        <f>VLOOKUP(B1342,'3. Data Sources'!$B$4:$E$5002,4,0)</f>
        <v>Y</v>
      </c>
      <c r="J1342" t="str">
        <f>IF(OR(G1342="Not Map",G1342="Sequential"),"N",IF(TRIM(G1342)&lt;&gt;"","Y",""))</f>
        <v>N</v>
      </c>
      <c r="K1342" t="str">
        <f>IF(G1342="Constant","N",IF(J1342="Y","Y",""))</f>
        <v/>
      </c>
      <c r="L1342" t="s">
        <v>667</v>
      </c>
    </row>
    <row r="1343" spans="2:13" hidden="1" x14ac:dyDescent="0.25">
      <c r="B1343" t="s">
        <v>79</v>
      </c>
      <c r="C1343" t="s">
        <v>233</v>
      </c>
      <c r="D1343" t="s">
        <v>233</v>
      </c>
      <c r="E1343" t="s">
        <v>394</v>
      </c>
      <c r="F1343" t="s">
        <v>396</v>
      </c>
      <c r="G1343" t="s">
        <v>417</v>
      </c>
      <c r="H1343" t="str">
        <f>IF(G1343="Local Date and Hour","Start Time of Interval",IF(OR(G1343="Additional Info",G1343="ID"),"Attribute", IF(G1343="Constant","Constant",IF(OR(G1343="Counter",G1343="Incremental/Decremental"),"Counter",""))))</f>
        <v/>
      </c>
      <c r="I1343" t="str">
        <f>VLOOKUP(B1343,'3. Data Sources'!$B$4:$E$5002,4,0)</f>
        <v>Y</v>
      </c>
      <c r="J1343" t="str">
        <f>IF(OR(G1343="Not Map",G1343="Sequential"),"N",IF(TRIM(G1343)&lt;&gt;"","Y",""))</f>
        <v>N</v>
      </c>
      <c r="K1343" t="str">
        <f>IF(G1343="Constant","N",IF(J1343="Y","Y",""))</f>
        <v/>
      </c>
      <c r="L1343" t="s">
        <v>234</v>
      </c>
    </row>
    <row r="1344" spans="2:13" hidden="1" x14ac:dyDescent="0.25">
      <c r="B1344" t="s">
        <v>79</v>
      </c>
      <c r="C1344" t="s">
        <v>235</v>
      </c>
      <c r="D1344" t="s">
        <v>235</v>
      </c>
      <c r="E1344" t="s">
        <v>418</v>
      </c>
      <c r="F1344" t="s">
        <v>396</v>
      </c>
      <c r="G1344" t="s">
        <v>417</v>
      </c>
      <c r="H1344" t="s">
        <v>415</v>
      </c>
      <c r="I1344" t="str">
        <f>VLOOKUP(B1344,'3. Data Sources'!$B$4:$E$5002,4,0)</f>
        <v>Y</v>
      </c>
      <c r="J1344" t="str">
        <f>IF(OR(G1344="Not Map",G1344="Sequential"),"N",IF(TRIM(G1344)&lt;&gt;"","Y",""))</f>
        <v>N</v>
      </c>
      <c r="K1344" t="str">
        <f>IF(G1344="Constant","N",IF(J1344="Y","Y",""))</f>
        <v/>
      </c>
      <c r="L1344" t="s">
        <v>236</v>
      </c>
    </row>
    <row r="1345" spans="2:12" hidden="1" x14ac:dyDescent="0.25">
      <c r="B1345" t="s">
        <v>79</v>
      </c>
      <c r="C1345" t="s">
        <v>669</v>
      </c>
      <c r="D1345" t="s">
        <v>670</v>
      </c>
      <c r="E1345" t="s">
        <v>420</v>
      </c>
      <c r="F1345" t="s">
        <v>396</v>
      </c>
      <c r="G1345" t="s">
        <v>417</v>
      </c>
      <c r="H1345" t="str">
        <f>IF(G1345="Local Date and Hour","Start Time of Interval",IF(OR(G1345="Additional Info",G1345="ID"),"Attribute", IF(G1345="Constant","Constant",IF(OR(G1345="Counter",G1345="Incremental/Decremental"),"Counter",""))))</f>
        <v/>
      </c>
      <c r="I1345" t="str">
        <f>VLOOKUP(B1345,'3. Data Sources'!$B$4:$E$5002,4,0)</f>
        <v>Y</v>
      </c>
      <c r="J1345" t="str">
        <f>IF(OR(G1345="Not Map",G1345="Sequential"),"N",IF(TRIM(G1345)&lt;&gt;"","Y",""))</f>
        <v>N</v>
      </c>
      <c r="K1345" t="str">
        <f>IF(G1345="Constant","N",IF(J1345="Y","Y",""))</f>
        <v/>
      </c>
      <c r="L1345" t="s">
        <v>669</v>
      </c>
    </row>
    <row r="1346" spans="2:12" hidden="1" x14ac:dyDescent="0.25">
      <c r="B1346" t="s">
        <v>79</v>
      </c>
      <c r="C1346" t="s">
        <v>671</v>
      </c>
      <c r="D1346" t="s">
        <v>672</v>
      </c>
      <c r="E1346" t="s">
        <v>420</v>
      </c>
      <c r="F1346" t="s">
        <v>396</v>
      </c>
      <c r="G1346" t="s">
        <v>417</v>
      </c>
      <c r="H1346" t="str">
        <f>IF(G1346="Local Date and Hour","Start Time of Interval",IF(OR(G1346="Additional Info",G1346="ID"),"Attribute", IF(G1346="Constant","Constant",IF(OR(G1346="Counter",G1346="Incremental/Decremental"),"Counter",""))))</f>
        <v/>
      </c>
      <c r="I1346" t="str">
        <f>VLOOKUP(B1346,'3. Data Sources'!$B$4:$E$5002,4,0)</f>
        <v>Y</v>
      </c>
      <c r="J1346" t="str">
        <f>IF(OR(G1346="Not Map",G1346="Sequential"),"N",IF(TRIM(G1346)&lt;&gt;"","Y",""))</f>
        <v>N</v>
      </c>
      <c r="K1346" t="str">
        <f>IF(G1346="Constant","N",IF(J1346="Y","Y",""))</f>
        <v/>
      </c>
      <c r="L1346" t="s">
        <v>671</v>
      </c>
    </row>
    <row r="1347" spans="2:12" hidden="1" x14ac:dyDescent="0.25">
      <c r="B1347" t="s">
        <v>79</v>
      </c>
      <c r="C1347" t="s">
        <v>971</v>
      </c>
      <c r="D1347" t="s">
        <v>972</v>
      </c>
      <c r="E1347" t="s">
        <v>420</v>
      </c>
      <c r="F1347" t="s">
        <v>396</v>
      </c>
      <c r="G1347" t="s">
        <v>417</v>
      </c>
      <c r="H1347" t="str">
        <f>IF(G1347="Local Date and Hour","Start Time of Interval",IF(OR(G1347="Additional Info",G1347="ID"),"Attribute", IF(G1347="Constant","Constant",IF(OR(G1347="Counter",G1347="Incremental/Decremental"),"Counter",""))))</f>
        <v/>
      </c>
      <c r="I1347" t="str">
        <f>VLOOKUP(B1347,'3. Data Sources'!$B$4:$E$5002,4,0)</f>
        <v>Y</v>
      </c>
      <c r="J1347" t="str">
        <f>IF(OR(G1347="Not Map",G1347="Sequential"),"N",IF(TRIM(G1347)&lt;&gt;"","Y",""))</f>
        <v>N</v>
      </c>
      <c r="K1347" t="str">
        <f>IF(G1347="Constant","N",IF(J1347="Y","Y",""))</f>
        <v/>
      </c>
      <c r="L1347" t="s">
        <v>971</v>
      </c>
    </row>
    <row r="1348" spans="2:12" hidden="1" x14ac:dyDescent="0.25">
      <c r="B1348" t="s">
        <v>79</v>
      </c>
      <c r="C1348" t="s">
        <v>973</v>
      </c>
      <c r="D1348" t="s">
        <v>974</v>
      </c>
      <c r="E1348" t="s">
        <v>420</v>
      </c>
      <c r="F1348" t="s">
        <v>396</v>
      </c>
      <c r="G1348" t="s">
        <v>396</v>
      </c>
      <c r="H1348" t="str">
        <f>IF(G1348="Local Date and Hour","Start Time of Interval",IF(OR(G1348="Additional Info",G1348="ID"),"Attribute", IF(G1348="Constant","Constant",IF(OR(G1348="Counter",G1348="Incremental/Decremental"),"Counter",""))))</f>
        <v>Attribute</v>
      </c>
      <c r="I1348" t="str">
        <f>VLOOKUP(B1348,'3. Data Sources'!$B$4:$E$5002,4,0)</f>
        <v>Y</v>
      </c>
      <c r="J1348" t="str">
        <f>IF(OR(G1348="Not Map",G1348="Sequential"),"N",IF(TRIM(G1348)&lt;&gt;"","Y",""))</f>
        <v>Y</v>
      </c>
      <c r="K1348" t="str">
        <f>IF(G1348="Constant","N",IF(J1348="Y","Y",""))</f>
        <v>Y</v>
      </c>
      <c r="L1348" t="s">
        <v>973</v>
      </c>
    </row>
    <row r="1349" spans="2:12" hidden="1" x14ac:dyDescent="0.25">
      <c r="B1349" t="s">
        <v>79</v>
      </c>
      <c r="C1349" t="s">
        <v>11883</v>
      </c>
      <c r="D1349" t="s">
        <v>11883</v>
      </c>
      <c r="E1349" t="s">
        <v>420</v>
      </c>
      <c r="F1349" t="s">
        <v>396</v>
      </c>
      <c r="G1349" t="s">
        <v>396</v>
      </c>
      <c r="H1349" t="str">
        <f>IF(G1349="Local Date and Hour","Start Time of Interval",IF(OR(G1349="Additional Info",G1349="ID"),"Attribute", IF(G1349="Constant","Constant",IF(OR(G1349="Counter",G1349="Incremental/Decremental"),"Counter",""))))</f>
        <v>Attribute</v>
      </c>
      <c r="I1349" t="str">
        <f>VLOOKUP(B1349,'3. Data Sources'!$B$4:$E$5002,4,0)</f>
        <v>Y</v>
      </c>
      <c r="J1349" t="str">
        <f>IF(OR(G1349="Not Map",G1349="Sequential"),"N",IF(TRIM(G1349)&lt;&gt;"","Y",""))</f>
        <v>Y</v>
      </c>
      <c r="K1349" t="str">
        <f>IF(G1349="Constant","N",IF(J1349="Y","Y",""))</f>
        <v>Y</v>
      </c>
      <c r="L1349" t="s">
        <v>666</v>
      </c>
    </row>
    <row r="1350" spans="2:12" hidden="1" x14ac:dyDescent="0.25">
      <c r="B1350" t="s">
        <v>79</v>
      </c>
      <c r="C1350" t="s">
        <v>237</v>
      </c>
      <c r="D1350" t="s">
        <v>426</v>
      </c>
      <c r="E1350" t="s">
        <v>420</v>
      </c>
      <c r="F1350" t="s">
        <v>396</v>
      </c>
      <c r="G1350" t="s">
        <v>417</v>
      </c>
      <c r="H1350" t="str">
        <f>IF(G1350="Local Date and Hour","Start Time of Interval",IF(OR(G1350="Additional Info",G1350="ID"),"Attribute", IF(G1350="Constant","Constant",IF(OR(G1350="Counter",G1350="Incremental/Decremental"),"Counter",""))))</f>
        <v/>
      </c>
      <c r="I1350" t="str">
        <f>VLOOKUP(B1350,'3. Data Sources'!$B$4:$E$5002,4,0)</f>
        <v>Y</v>
      </c>
      <c r="J1350" t="str">
        <f>IF(OR(G1350="Not Map",G1350="Sequential"),"N",IF(TRIM(G1350)&lt;&gt;"","Y",""))</f>
        <v>N</v>
      </c>
      <c r="K1350" t="str">
        <f>IF(G1350="Constant","N",IF(J1350="Y","Y",""))</f>
        <v/>
      </c>
      <c r="L1350" t="s">
        <v>237</v>
      </c>
    </row>
    <row r="1351" spans="2:12" hidden="1" x14ac:dyDescent="0.25">
      <c r="B1351" t="s">
        <v>79</v>
      </c>
      <c r="C1351" t="s">
        <v>242</v>
      </c>
      <c r="D1351" t="s">
        <v>242</v>
      </c>
      <c r="E1351" t="s">
        <v>394</v>
      </c>
      <c r="F1351" t="s">
        <v>396</v>
      </c>
      <c r="G1351" t="s">
        <v>417</v>
      </c>
      <c r="H1351" t="s">
        <v>415</v>
      </c>
      <c r="I1351" t="str">
        <f>VLOOKUP(B1351,'3. Data Sources'!$B$4:$E$5002,4,0)</f>
        <v>Y</v>
      </c>
      <c r="J1351" t="str">
        <f>IF(OR(G1351="Not Map",G1351="Sequential"),"N",IF(TRIM(G1351)&lt;&gt;"","Y",""))</f>
        <v>N</v>
      </c>
      <c r="K1351" t="str">
        <f>IF(G1351="Constant","N",IF(J1351="Y","Y",""))</f>
        <v/>
      </c>
      <c r="L1351" t="s">
        <v>243</v>
      </c>
    </row>
    <row r="1352" spans="2:12" hidden="1" x14ac:dyDescent="0.25">
      <c r="B1352" t="s">
        <v>79</v>
      </c>
      <c r="C1352" t="s">
        <v>2365</v>
      </c>
      <c r="D1352" t="s">
        <v>2366</v>
      </c>
      <c r="E1352" t="s">
        <v>400</v>
      </c>
      <c r="F1352" t="s">
        <v>428</v>
      </c>
      <c r="G1352" t="s">
        <v>429</v>
      </c>
      <c r="H1352" t="str">
        <f>IF(G1352="Local Date and Hour","Start Time of Interval",IF(OR(G1352="Additional Info",G1352="ID"),"Attribute", IF(G1352="Constant","Constant",IF(OR(G1352="Counter",G1352="Incremental/Decremental"),"Counter",""))))</f>
        <v>Counter</v>
      </c>
      <c r="I1352" t="str">
        <f>VLOOKUP(B1352,'3. Data Sources'!$B$4:$E$5002,4,0)</f>
        <v>Y</v>
      </c>
      <c r="J1352" t="str">
        <f>IF(OR(G1352="Not Map",G1352="Sequential"),"N",IF(TRIM(G1352)&lt;&gt;"","Y",""))</f>
        <v>Y</v>
      </c>
      <c r="K1352" t="str">
        <f>IF(G1352="Constant","N",IF(J1352="Y","Y",""))</f>
        <v>Y</v>
      </c>
    </row>
    <row r="1353" spans="2:12" hidden="1" x14ac:dyDescent="0.25">
      <c r="B1353" t="s">
        <v>79</v>
      </c>
      <c r="C1353" t="s">
        <v>2367</v>
      </c>
      <c r="D1353" t="s">
        <v>2368</v>
      </c>
      <c r="E1353" t="s">
        <v>400</v>
      </c>
      <c r="F1353" t="s">
        <v>428</v>
      </c>
      <c r="G1353" t="s">
        <v>429</v>
      </c>
      <c r="H1353" t="str">
        <f>IF(G1353="Local Date and Hour","Start Time of Interval",IF(OR(G1353="Additional Info",G1353="ID"),"Attribute", IF(G1353="Constant","Constant",IF(OR(G1353="Counter",G1353="Incremental/Decremental"),"Counter",""))))</f>
        <v>Counter</v>
      </c>
      <c r="I1353" t="str">
        <f>VLOOKUP(B1353,'3. Data Sources'!$B$4:$E$5002,4,0)</f>
        <v>Y</v>
      </c>
      <c r="J1353" t="str">
        <f>IF(OR(G1353="Not Map",G1353="Sequential"),"N",IF(TRIM(G1353)&lt;&gt;"","Y",""))</f>
        <v>Y</v>
      </c>
      <c r="K1353" t="str">
        <f>IF(G1353="Constant","N",IF(J1353="Y","Y",""))</f>
        <v>Y</v>
      </c>
    </row>
    <row r="1354" spans="2:12" hidden="1" x14ac:dyDescent="0.25">
      <c r="B1354" t="s">
        <v>79</v>
      </c>
      <c r="C1354" t="s">
        <v>2369</v>
      </c>
      <c r="D1354" t="s">
        <v>2370</v>
      </c>
      <c r="E1354" t="s">
        <v>400</v>
      </c>
      <c r="F1354" t="s">
        <v>428</v>
      </c>
      <c r="G1354" t="s">
        <v>429</v>
      </c>
      <c r="H1354" t="str">
        <f>IF(G1354="Local Date and Hour","Start Time of Interval",IF(OR(G1354="Additional Info",G1354="ID"),"Attribute", IF(G1354="Constant","Constant",IF(OR(G1354="Counter",G1354="Incremental/Decremental"),"Counter",""))))</f>
        <v>Counter</v>
      </c>
      <c r="I1354" t="str">
        <f>VLOOKUP(B1354,'3. Data Sources'!$B$4:$E$5002,4,0)</f>
        <v>Y</v>
      </c>
      <c r="J1354" t="str">
        <f>IF(OR(G1354="Not Map",G1354="Sequential"),"N",IF(TRIM(G1354)&lt;&gt;"","Y",""))</f>
        <v>Y</v>
      </c>
      <c r="K1354" t="str">
        <f>IF(G1354="Constant","N",IF(J1354="Y","Y",""))</f>
        <v>Y</v>
      </c>
    </row>
    <row r="1355" spans="2:12" hidden="1" x14ac:dyDescent="0.25">
      <c r="B1355" t="s">
        <v>79</v>
      </c>
      <c r="C1355" t="s">
        <v>2371</v>
      </c>
      <c r="D1355" t="s">
        <v>2372</v>
      </c>
      <c r="E1355" t="s">
        <v>400</v>
      </c>
      <c r="F1355" t="s">
        <v>428</v>
      </c>
      <c r="G1355" t="s">
        <v>429</v>
      </c>
      <c r="H1355" t="str">
        <f>IF(G1355="Local Date and Hour","Start Time of Interval",IF(OR(G1355="Additional Info",G1355="ID"),"Attribute", IF(G1355="Constant","Constant",IF(OR(G1355="Counter",G1355="Incremental/Decremental"),"Counter",""))))</f>
        <v>Counter</v>
      </c>
      <c r="I1355" t="str">
        <f>VLOOKUP(B1355,'3. Data Sources'!$B$4:$E$5002,4,0)</f>
        <v>Y</v>
      </c>
      <c r="J1355" t="str">
        <f>IF(OR(G1355="Not Map",G1355="Sequential"),"N",IF(TRIM(G1355)&lt;&gt;"","Y",""))</f>
        <v>Y</v>
      </c>
      <c r="K1355" t="str">
        <f>IF(G1355="Constant","N",IF(J1355="Y","Y",""))</f>
        <v>Y</v>
      </c>
    </row>
    <row r="1356" spans="2:12" hidden="1" x14ac:dyDescent="0.25">
      <c r="B1356" t="s">
        <v>79</v>
      </c>
      <c r="C1356" t="s">
        <v>2373</v>
      </c>
      <c r="D1356" t="s">
        <v>2374</v>
      </c>
      <c r="E1356" t="s">
        <v>400</v>
      </c>
      <c r="F1356" t="s">
        <v>428</v>
      </c>
      <c r="G1356" t="s">
        <v>429</v>
      </c>
      <c r="H1356" t="str">
        <f>IF(G1356="Local Date and Hour","Start Time of Interval",IF(OR(G1356="Additional Info",G1356="ID"),"Attribute", IF(G1356="Constant","Constant",IF(OR(G1356="Counter",G1356="Incremental/Decremental"),"Counter",""))))</f>
        <v>Counter</v>
      </c>
      <c r="I1356" t="str">
        <f>VLOOKUP(B1356,'3. Data Sources'!$B$4:$E$5002,4,0)</f>
        <v>Y</v>
      </c>
      <c r="J1356" t="str">
        <f>IF(OR(G1356="Not Map",G1356="Sequential"),"N",IF(TRIM(G1356)&lt;&gt;"","Y",""))</f>
        <v>Y</v>
      </c>
      <c r="K1356" t="str">
        <f>IF(G1356="Constant","N",IF(J1356="Y","Y",""))</f>
        <v>Y</v>
      </c>
    </row>
    <row r="1357" spans="2:12" hidden="1" x14ac:dyDescent="0.25">
      <c r="B1357" t="s">
        <v>79</v>
      </c>
      <c r="C1357" t="s">
        <v>2375</v>
      </c>
      <c r="D1357" t="s">
        <v>2376</v>
      </c>
      <c r="E1357" t="s">
        <v>400</v>
      </c>
      <c r="F1357" t="s">
        <v>428</v>
      </c>
      <c r="G1357" t="s">
        <v>429</v>
      </c>
      <c r="H1357" t="str">
        <f>IF(G1357="Local Date and Hour","Start Time of Interval",IF(OR(G1357="Additional Info",G1357="ID"),"Attribute", IF(G1357="Constant","Constant",IF(OR(G1357="Counter",G1357="Incremental/Decremental"),"Counter",""))))</f>
        <v>Counter</v>
      </c>
      <c r="I1357" t="str">
        <f>VLOOKUP(B1357,'3. Data Sources'!$B$4:$E$5002,4,0)</f>
        <v>Y</v>
      </c>
      <c r="J1357" t="str">
        <f>IF(OR(G1357="Not Map",G1357="Sequential"),"N",IF(TRIM(G1357)&lt;&gt;"","Y",""))</f>
        <v>Y</v>
      </c>
      <c r="K1357" t="str">
        <f>IF(G1357="Constant","N",IF(J1357="Y","Y",""))</f>
        <v>Y</v>
      </c>
    </row>
    <row r="1358" spans="2:12" hidden="1" x14ac:dyDescent="0.25">
      <c r="B1358" t="s">
        <v>79</v>
      </c>
      <c r="C1358" t="s">
        <v>2377</v>
      </c>
      <c r="D1358" t="s">
        <v>2378</v>
      </c>
      <c r="E1358" t="s">
        <v>400</v>
      </c>
      <c r="F1358" t="s">
        <v>428</v>
      </c>
      <c r="G1358" t="s">
        <v>429</v>
      </c>
      <c r="H1358" t="str">
        <f>IF(G1358="Local Date and Hour","Start Time of Interval",IF(OR(G1358="Additional Info",G1358="ID"),"Attribute", IF(G1358="Constant","Constant",IF(OR(G1358="Counter",G1358="Incremental/Decremental"),"Counter",""))))</f>
        <v>Counter</v>
      </c>
      <c r="I1358" t="str">
        <f>VLOOKUP(B1358,'3. Data Sources'!$B$4:$E$5002,4,0)</f>
        <v>Y</v>
      </c>
      <c r="J1358" t="str">
        <f>IF(OR(G1358="Not Map",G1358="Sequential"),"N",IF(TRIM(G1358)&lt;&gt;"","Y",""))</f>
        <v>Y</v>
      </c>
      <c r="K1358" t="str">
        <f>IF(G1358="Constant","N",IF(J1358="Y","Y",""))</f>
        <v>Y</v>
      </c>
    </row>
    <row r="1359" spans="2:12" hidden="1" x14ac:dyDescent="0.25">
      <c r="B1359" t="s">
        <v>79</v>
      </c>
      <c r="C1359" t="s">
        <v>2379</v>
      </c>
      <c r="D1359" t="s">
        <v>2380</v>
      </c>
      <c r="E1359" t="s">
        <v>400</v>
      </c>
      <c r="F1359" t="s">
        <v>428</v>
      </c>
      <c r="G1359" t="s">
        <v>429</v>
      </c>
      <c r="H1359" t="str">
        <f>IF(G1359="Local Date and Hour","Start Time of Interval",IF(OR(G1359="Additional Info",G1359="ID"),"Attribute", IF(G1359="Constant","Constant",IF(OR(G1359="Counter",G1359="Incremental/Decremental"),"Counter",""))))</f>
        <v>Counter</v>
      </c>
      <c r="I1359" t="str">
        <f>VLOOKUP(B1359,'3. Data Sources'!$B$4:$E$5002,4,0)</f>
        <v>Y</v>
      </c>
      <c r="J1359" t="str">
        <f>IF(OR(G1359="Not Map",G1359="Sequential"),"N",IF(TRIM(G1359)&lt;&gt;"","Y",""))</f>
        <v>Y</v>
      </c>
      <c r="K1359" t="str">
        <f>IF(G1359="Constant","N",IF(J1359="Y","Y",""))</f>
        <v>Y</v>
      </c>
    </row>
    <row r="1360" spans="2:12" hidden="1" x14ac:dyDescent="0.25">
      <c r="B1360" t="s">
        <v>79</v>
      </c>
      <c r="C1360" t="s">
        <v>2381</v>
      </c>
      <c r="D1360" t="s">
        <v>2382</v>
      </c>
      <c r="E1360" t="s">
        <v>400</v>
      </c>
      <c r="F1360" t="s">
        <v>428</v>
      </c>
      <c r="G1360" t="s">
        <v>429</v>
      </c>
      <c r="H1360" t="str">
        <f>IF(G1360="Local Date and Hour","Start Time of Interval",IF(OR(G1360="Additional Info",G1360="ID"),"Attribute", IF(G1360="Constant","Constant",IF(OR(G1360="Counter",G1360="Incremental/Decremental"),"Counter",""))))</f>
        <v>Counter</v>
      </c>
      <c r="I1360" t="str">
        <f>VLOOKUP(B1360,'3. Data Sources'!$B$4:$E$5002,4,0)</f>
        <v>Y</v>
      </c>
      <c r="J1360" t="str">
        <f>IF(OR(G1360="Not Map",G1360="Sequential"),"N",IF(TRIM(G1360)&lt;&gt;"","Y",""))</f>
        <v>Y</v>
      </c>
      <c r="K1360" t="str">
        <f>IF(G1360="Constant","N",IF(J1360="Y","Y",""))</f>
        <v>Y</v>
      </c>
    </row>
    <row r="1361" spans="2:11" hidden="1" x14ac:dyDescent="0.25">
      <c r="B1361" t="s">
        <v>79</v>
      </c>
      <c r="C1361" t="s">
        <v>2383</v>
      </c>
      <c r="D1361" t="s">
        <v>2384</v>
      </c>
      <c r="E1361" t="s">
        <v>400</v>
      </c>
      <c r="F1361" t="s">
        <v>428</v>
      </c>
      <c r="G1361" t="s">
        <v>429</v>
      </c>
      <c r="H1361" t="str">
        <f>IF(G1361="Local Date and Hour","Start Time of Interval",IF(OR(G1361="Additional Info",G1361="ID"),"Attribute", IF(G1361="Constant","Constant",IF(OR(G1361="Counter",G1361="Incremental/Decremental"),"Counter",""))))</f>
        <v>Counter</v>
      </c>
      <c r="I1361" t="str">
        <f>VLOOKUP(B1361,'3. Data Sources'!$B$4:$E$5002,4,0)</f>
        <v>Y</v>
      </c>
      <c r="J1361" t="str">
        <f>IF(OR(G1361="Not Map",G1361="Sequential"),"N",IF(TRIM(G1361)&lt;&gt;"","Y",""))</f>
        <v>Y</v>
      </c>
      <c r="K1361" t="str">
        <f>IF(G1361="Constant","N",IF(J1361="Y","Y",""))</f>
        <v>Y</v>
      </c>
    </row>
    <row r="1362" spans="2:11" hidden="1" x14ac:dyDescent="0.25">
      <c r="B1362" t="s">
        <v>79</v>
      </c>
      <c r="C1362" t="s">
        <v>2385</v>
      </c>
      <c r="D1362" t="s">
        <v>2386</v>
      </c>
      <c r="E1362" t="s">
        <v>400</v>
      </c>
      <c r="F1362" t="s">
        <v>428</v>
      </c>
      <c r="G1362" t="s">
        <v>429</v>
      </c>
      <c r="H1362" t="str">
        <f>IF(G1362="Local Date and Hour","Start Time of Interval",IF(OR(G1362="Additional Info",G1362="ID"),"Attribute", IF(G1362="Constant","Constant",IF(OR(G1362="Counter",G1362="Incremental/Decremental"),"Counter",""))))</f>
        <v>Counter</v>
      </c>
      <c r="I1362" t="str">
        <f>VLOOKUP(B1362,'3. Data Sources'!$B$4:$E$5002,4,0)</f>
        <v>Y</v>
      </c>
      <c r="J1362" t="str">
        <f>IF(OR(G1362="Not Map",G1362="Sequential"),"N",IF(TRIM(G1362)&lt;&gt;"","Y",""))</f>
        <v>Y</v>
      </c>
      <c r="K1362" t="str">
        <f>IF(G1362="Constant","N",IF(J1362="Y","Y",""))</f>
        <v>Y</v>
      </c>
    </row>
    <row r="1363" spans="2:11" hidden="1" x14ac:dyDescent="0.25">
      <c r="B1363" t="s">
        <v>79</v>
      </c>
      <c r="C1363" t="s">
        <v>2387</v>
      </c>
      <c r="D1363" t="s">
        <v>2388</v>
      </c>
      <c r="E1363" t="s">
        <v>400</v>
      </c>
      <c r="F1363" t="s">
        <v>428</v>
      </c>
      <c r="G1363" t="s">
        <v>429</v>
      </c>
      <c r="H1363" t="str">
        <f>IF(G1363="Local Date and Hour","Start Time of Interval",IF(OR(G1363="Additional Info",G1363="ID"),"Attribute", IF(G1363="Constant","Constant",IF(OR(G1363="Counter",G1363="Incremental/Decremental"),"Counter",""))))</f>
        <v>Counter</v>
      </c>
      <c r="I1363" t="str">
        <f>VLOOKUP(B1363,'3. Data Sources'!$B$4:$E$5002,4,0)</f>
        <v>Y</v>
      </c>
      <c r="J1363" t="str">
        <f>IF(OR(G1363="Not Map",G1363="Sequential"),"N",IF(TRIM(G1363)&lt;&gt;"","Y",""))</f>
        <v>Y</v>
      </c>
      <c r="K1363" t="str">
        <f>IF(G1363="Constant","N",IF(J1363="Y","Y",""))</f>
        <v>Y</v>
      </c>
    </row>
    <row r="1364" spans="2:11" hidden="1" x14ac:dyDescent="0.25">
      <c r="B1364" t="s">
        <v>79</v>
      </c>
      <c r="C1364" t="s">
        <v>2389</v>
      </c>
      <c r="D1364" t="s">
        <v>2390</v>
      </c>
      <c r="E1364" t="s">
        <v>400</v>
      </c>
      <c r="F1364" t="s">
        <v>428</v>
      </c>
      <c r="G1364" t="s">
        <v>429</v>
      </c>
      <c r="H1364" t="str">
        <f>IF(G1364="Local Date and Hour","Start Time of Interval",IF(OR(G1364="Additional Info",G1364="ID"),"Attribute", IF(G1364="Constant","Constant",IF(OR(G1364="Counter",G1364="Incremental/Decremental"),"Counter",""))))</f>
        <v>Counter</v>
      </c>
      <c r="I1364" t="str">
        <f>VLOOKUP(B1364,'3. Data Sources'!$B$4:$E$5002,4,0)</f>
        <v>Y</v>
      </c>
      <c r="J1364" t="str">
        <f>IF(OR(G1364="Not Map",G1364="Sequential"),"N",IF(TRIM(G1364)&lt;&gt;"","Y",""))</f>
        <v>Y</v>
      </c>
      <c r="K1364" t="str">
        <f>IF(G1364="Constant","N",IF(J1364="Y","Y",""))</f>
        <v>Y</v>
      </c>
    </row>
    <row r="1365" spans="2:11" hidden="1" x14ac:dyDescent="0.25">
      <c r="B1365" t="s">
        <v>79</v>
      </c>
      <c r="C1365" t="s">
        <v>2391</v>
      </c>
      <c r="D1365" t="s">
        <v>2392</v>
      </c>
      <c r="E1365" t="s">
        <v>400</v>
      </c>
      <c r="F1365" t="s">
        <v>428</v>
      </c>
      <c r="G1365" t="s">
        <v>429</v>
      </c>
      <c r="H1365" t="str">
        <f>IF(G1365="Local Date and Hour","Start Time of Interval",IF(OR(G1365="Additional Info",G1365="ID"),"Attribute", IF(G1365="Constant","Constant",IF(OR(G1365="Counter",G1365="Incremental/Decremental"),"Counter",""))))</f>
        <v>Counter</v>
      </c>
      <c r="I1365" t="str">
        <f>VLOOKUP(B1365,'3. Data Sources'!$B$4:$E$5002,4,0)</f>
        <v>Y</v>
      </c>
      <c r="J1365" t="str">
        <f>IF(OR(G1365="Not Map",G1365="Sequential"),"N",IF(TRIM(G1365)&lt;&gt;"","Y",""))</f>
        <v>Y</v>
      </c>
      <c r="K1365" t="str">
        <f>IF(G1365="Constant","N",IF(J1365="Y","Y",""))</f>
        <v>Y</v>
      </c>
    </row>
    <row r="1366" spans="2:11" hidden="1" x14ac:dyDescent="0.25">
      <c r="B1366" t="s">
        <v>79</v>
      </c>
      <c r="C1366" t="s">
        <v>2393</v>
      </c>
      <c r="D1366" t="s">
        <v>2394</v>
      </c>
      <c r="E1366" t="s">
        <v>400</v>
      </c>
      <c r="F1366" t="s">
        <v>428</v>
      </c>
      <c r="G1366" t="s">
        <v>429</v>
      </c>
      <c r="H1366" t="str">
        <f>IF(G1366="Local Date and Hour","Start Time of Interval",IF(OR(G1366="Additional Info",G1366="ID"),"Attribute", IF(G1366="Constant","Constant",IF(OR(G1366="Counter",G1366="Incremental/Decremental"),"Counter",""))))</f>
        <v>Counter</v>
      </c>
      <c r="I1366" t="str">
        <f>VLOOKUP(B1366,'3. Data Sources'!$B$4:$E$5002,4,0)</f>
        <v>Y</v>
      </c>
      <c r="J1366" t="str">
        <f>IF(OR(G1366="Not Map",G1366="Sequential"),"N",IF(TRIM(G1366)&lt;&gt;"","Y",""))</f>
        <v>Y</v>
      </c>
      <c r="K1366" t="str">
        <f>IF(G1366="Constant","N",IF(J1366="Y","Y",""))</f>
        <v>Y</v>
      </c>
    </row>
    <row r="1367" spans="2:11" hidden="1" x14ac:dyDescent="0.25">
      <c r="B1367" t="s">
        <v>79</v>
      </c>
      <c r="C1367" t="s">
        <v>2395</v>
      </c>
      <c r="D1367" t="s">
        <v>2396</v>
      </c>
      <c r="E1367" t="s">
        <v>400</v>
      </c>
      <c r="F1367" t="s">
        <v>428</v>
      </c>
      <c r="G1367" t="s">
        <v>429</v>
      </c>
      <c r="H1367" t="str">
        <f>IF(G1367="Local Date and Hour","Start Time of Interval",IF(OR(G1367="Additional Info",G1367="ID"),"Attribute", IF(G1367="Constant","Constant",IF(OR(G1367="Counter",G1367="Incremental/Decremental"),"Counter",""))))</f>
        <v>Counter</v>
      </c>
      <c r="I1367" t="str">
        <f>VLOOKUP(B1367,'3. Data Sources'!$B$4:$E$5002,4,0)</f>
        <v>Y</v>
      </c>
      <c r="J1367" t="str">
        <f>IF(OR(G1367="Not Map",G1367="Sequential"),"N",IF(TRIM(G1367)&lt;&gt;"","Y",""))</f>
        <v>Y</v>
      </c>
      <c r="K1367" t="str">
        <f>IF(G1367="Constant","N",IF(J1367="Y","Y",""))</f>
        <v>Y</v>
      </c>
    </row>
    <row r="1368" spans="2:11" hidden="1" x14ac:dyDescent="0.25">
      <c r="B1368" t="s">
        <v>79</v>
      </c>
      <c r="C1368" t="s">
        <v>2397</v>
      </c>
      <c r="D1368" t="s">
        <v>2398</v>
      </c>
      <c r="E1368" t="s">
        <v>400</v>
      </c>
      <c r="F1368" t="s">
        <v>428</v>
      </c>
      <c r="G1368" t="s">
        <v>429</v>
      </c>
      <c r="H1368" t="str">
        <f>IF(G1368="Local Date and Hour","Start Time of Interval",IF(OR(G1368="Additional Info",G1368="ID"),"Attribute", IF(G1368="Constant","Constant",IF(OR(G1368="Counter",G1368="Incremental/Decremental"),"Counter",""))))</f>
        <v>Counter</v>
      </c>
      <c r="I1368" t="str">
        <f>VLOOKUP(B1368,'3. Data Sources'!$B$4:$E$5002,4,0)</f>
        <v>Y</v>
      </c>
      <c r="J1368" t="str">
        <f>IF(OR(G1368="Not Map",G1368="Sequential"),"N",IF(TRIM(G1368)&lt;&gt;"","Y",""))</f>
        <v>Y</v>
      </c>
      <c r="K1368" t="str">
        <f>IF(G1368="Constant","N",IF(J1368="Y","Y",""))</f>
        <v>Y</v>
      </c>
    </row>
    <row r="1369" spans="2:11" hidden="1" x14ac:dyDescent="0.25">
      <c r="B1369" t="s">
        <v>79</v>
      </c>
      <c r="C1369" t="s">
        <v>2399</v>
      </c>
      <c r="D1369" t="s">
        <v>2400</v>
      </c>
      <c r="E1369" t="s">
        <v>400</v>
      </c>
      <c r="F1369" t="s">
        <v>428</v>
      </c>
      <c r="G1369" t="s">
        <v>429</v>
      </c>
      <c r="H1369" t="str">
        <f>IF(G1369="Local Date and Hour","Start Time of Interval",IF(OR(G1369="Additional Info",G1369="ID"),"Attribute", IF(G1369="Constant","Constant",IF(OR(G1369="Counter",G1369="Incremental/Decremental"),"Counter",""))))</f>
        <v>Counter</v>
      </c>
      <c r="I1369" t="str">
        <f>VLOOKUP(B1369,'3. Data Sources'!$B$4:$E$5002,4,0)</f>
        <v>Y</v>
      </c>
      <c r="J1369" t="str">
        <f>IF(OR(G1369="Not Map",G1369="Sequential"),"N",IF(TRIM(G1369)&lt;&gt;"","Y",""))</f>
        <v>Y</v>
      </c>
      <c r="K1369" t="str">
        <f>IF(G1369="Constant","N",IF(J1369="Y","Y",""))</f>
        <v>Y</v>
      </c>
    </row>
    <row r="1370" spans="2:11" hidden="1" x14ac:dyDescent="0.25">
      <c r="B1370" t="s">
        <v>79</v>
      </c>
      <c r="C1370" t="s">
        <v>2401</v>
      </c>
      <c r="D1370" t="s">
        <v>2402</v>
      </c>
      <c r="E1370" t="s">
        <v>400</v>
      </c>
      <c r="F1370" t="s">
        <v>428</v>
      </c>
      <c r="G1370" t="s">
        <v>429</v>
      </c>
      <c r="H1370" t="str">
        <f>IF(G1370="Local Date and Hour","Start Time of Interval",IF(OR(G1370="Additional Info",G1370="ID"),"Attribute", IF(G1370="Constant","Constant",IF(OR(G1370="Counter",G1370="Incremental/Decremental"),"Counter",""))))</f>
        <v>Counter</v>
      </c>
      <c r="I1370" t="str">
        <f>VLOOKUP(B1370,'3. Data Sources'!$B$4:$E$5002,4,0)</f>
        <v>Y</v>
      </c>
      <c r="J1370" t="str">
        <f>IF(OR(G1370="Not Map",G1370="Sequential"),"N",IF(TRIM(G1370)&lt;&gt;"","Y",""))</f>
        <v>Y</v>
      </c>
      <c r="K1370" t="str">
        <f>IF(G1370="Constant","N",IF(J1370="Y","Y",""))</f>
        <v>Y</v>
      </c>
    </row>
    <row r="1371" spans="2:11" hidden="1" x14ac:dyDescent="0.25">
      <c r="B1371" t="s">
        <v>79</v>
      </c>
      <c r="C1371" t="s">
        <v>2403</v>
      </c>
      <c r="D1371" t="s">
        <v>2404</v>
      </c>
      <c r="E1371" t="s">
        <v>400</v>
      </c>
      <c r="F1371" t="s">
        <v>428</v>
      </c>
      <c r="G1371" t="s">
        <v>429</v>
      </c>
      <c r="H1371" t="str">
        <f>IF(G1371="Local Date and Hour","Start Time of Interval",IF(OR(G1371="Additional Info",G1371="ID"),"Attribute", IF(G1371="Constant","Constant",IF(OR(G1371="Counter",G1371="Incremental/Decremental"),"Counter",""))))</f>
        <v>Counter</v>
      </c>
      <c r="I1371" t="str">
        <f>VLOOKUP(B1371,'3. Data Sources'!$B$4:$E$5002,4,0)</f>
        <v>Y</v>
      </c>
      <c r="J1371" t="str">
        <f>IF(OR(G1371="Not Map",G1371="Sequential"),"N",IF(TRIM(G1371)&lt;&gt;"","Y",""))</f>
        <v>Y</v>
      </c>
      <c r="K1371" t="str">
        <f>IF(G1371="Constant","N",IF(J1371="Y","Y",""))</f>
        <v>Y</v>
      </c>
    </row>
    <row r="1372" spans="2:11" hidden="1" x14ac:dyDescent="0.25">
      <c r="B1372" t="s">
        <v>79</v>
      </c>
      <c r="C1372" t="s">
        <v>2405</v>
      </c>
      <c r="D1372" t="s">
        <v>2406</v>
      </c>
      <c r="E1372" t="s">
        <v>400</v>
      </c>
      <c r="F1372" t="s">
        <v>428</v>
      </c>
      <c r="G1372" t="s">
        <v>429</v>
      </c>
      <c r="H1372" t="str">
        <f>IF(G1372="Local Date and Hour","Start Time of Interval",IF(OR(G1372="Additional Info",G1372="ID"),"Attribute", IF(G1372="Constant","Constant",IF(OR(G1372="Counter",G1372="Incremental/Decremental"),"Counter",""))))</f>
        <v>Counter</v>
      </c>
      <c r="I1372" t="str">
        <f>VLOOKUP(B1372,'3. Data Sources'!$B$4:$E$5002,4,0)</f>
        <v>Y</v>
      </c>
      <c r="J1372" t="str">
        <f>IF(OR(G1372="Not Map",G1372="Sequential"),"N",IF(TRIM(G1372)&lt;&gt;"","Y",""))</f>
        <v>Y</v>
      </c>
      <c r="K1372" t="str">
        <f>IF(G1372="Constant","N",IF(J1372="Y","Y",""))</f>
        <v>Y</v>
      </c>
    </row>
    <row r="1373" spans="2:11" hidden="1" x14ac:dyDescent="0.25">
      <c r="B1373" t="s">
        <v>79</v>
      </c>
      <c r="C1373" t="s">
        <v>2407</v>
      </c>
      <c r="D1373" t="s">
        <v>2408</v>
      </c>
      <c r="E1373" t="s">
        <v>400</v>
      </c>
      <c r="F1373" t="s">
        <v>428</v>
      </c>
      <c r="G1373" t="s">
        <v>429</v>
      </c>
      <c r="H1373" t="str">
        <f>IF(G1373="Local Date and Hour","Start Time of Interval",IF(OR(G1373="Additional Info",G1373="ID"),"Attribute", IF(G1373="Constant","Constant",IF(OR(G1373="Counter",G1373="Incremental/Decremental"),"Counter",""))))</f>
        <v>Counter</v>
      </c>
      <c r="I1373" t="str">
        <f>VLOOKUP(B1373,'3. Data Sources'!$B$4:$E$5002,4,0)</f>
        <v>Y</v>
      </c>
      <c r="J1373" t="str">
        <f>IF(OR(G1373="Not Map",G1373="Sequential"),"N",IF(TRIM(G1373)&lt;&gt;"","Y",""))</f>
        <v>Y</v>
      </c>
      <c r="K1373" t="str">
        <f>IF(G1373="Constant","N",IF(J1373="Y","Y",""))</f>
        <v>Y</v>
      </c>
    </row>
    <row r="1374" spans="2:11" hidden="1" x14ac:dyDescent="0.25">
      <c r="B1374" t="s">
        <v>79</v>
      </c>
      <c r="C1374" t="s">
        <v>2409</v>
      </c>
      <c r="D1374" t="s">
        <v>2410</v>
      </c>
      <c r="E1374" t="s">
        <v>400</v>
      </c>
      <c r="F1374" t="s">
        <v>428</v>
      </c>
      <c r="G1374" t="s">
        <v>429</v>
      </c>
      <c r="H1374" t="str">
        <f>IF(G1374="Local Date and Hour","Start Time of Interval",IF(OR(G1374="Additional Info",G1374="ID"),"Attribute", IF(G1374="Constant","Constant",IF(OR(G1374="Counter",G1374="Incremental/Decremental"),"Counter",""))))</f>
        <v>Counter</v>
      </c>
      <c r="I1374" t="str">
        <f>VLOOKUP(B1374,'3. Data Sources'!$B$4:$E$5002,4,0)</f>
        <v>Y</v>
      </c>
      <c r="J1374" t="str">
        <f>IF(OR(G1374="Not Map",G1374="Sequential"),"N",IF(TRIM(G1374)&lt;&gt;"","Y",""))</f>
        <v>Y</v>
      </c>
      <c r="K1374" t="str">
        <f>IF(G1374="Constant","N",IF(J1374="Y","Y",""))</f>
        <v>Y</v>
      </c>
    </row>
    <row r="1375" spans="2:11" hidden="1" x14ac:dyDescent="0.25">
      <c r="B1375" t="s">
        <v>79</v>
      </c>
      <c r="C1375" t="s">
        <v>2411</v>
      </c>
      <c r="D1375" t="s">
        <v>2412</v>
      </c>
      <c r="E1375" t="s">
        <v>400</v>
      </c>
      <c r="F1375" t="s">
        <v>428</v>
      </c>
      <c r="G1375" t="s">
        <v>429</v>
      </c>
      <c r="H1375" t="str">
        <f>IF(G1375="Local Date and Hour","Start Time of Interval",IF(OR(G1375="Additional Info",G1375="ID"),"Attribute", IF(G1375="Constant","Constant",IF(OR(G1375="Counter",G1375="Incremental/Decremental"),"Counter",""))))</f>
        <v>Counter</v>
      </c>
      <c r="I1375" t="str">
        <f>VLOOKUP(B1375,'3. Data Sources'!$B$4:$E$5002,4,0)</f>
        <v>Y</v>
      </c>
      <c r="J1375" t="str">
        <f>IF(OR(G1375="Not Map",G1375="Sequential"),"N",IF(TRIM(G1375)&lt;&gt;"","Y",""))</f>
        <v>Y</v>
      </c>
      <c r="K1375" t="str">
        <f>IF(G1375="Constant","N",IF(J1375="Y","Y",""))</f>
        <v>Y</v>
      </c>
    </row>
    <row r="1376" spans="2:11" hidden="1" x14ac:dyDescent="0.25">
      <c r="B1376" t="s">
        <v>79</v>
      </c>
      <c r="C1376" t="s">
        <v>2413</v>
      </c>
      <c r="D1376" t="s">
        <v>2414</v>
      </c>
      <c r="E1376" t="s">
        <v>400</v>
      </c>
      <c r="F1376" t="s">
        <v>428</v>
      </c>
      <c r="G1376" t="s">
        <v>429</v>
      </c>
      <c r="H1376" t="str">
        <f>IF(G1376="Local Date and Hour","Start Time of Interval",IF(OR(G1376="Additional Info",G1376="ID"),"Attribute", IF(G1376="Constant","Constant",IF(OR(G1376="Counter",G1376="Incremental/Decremental"),"Counter",""))))</f>
        <v>Counter</v>
      </c>
      <c r="I1376" t="str">
        <f>VLOOKUP(B1376,'3. Data Sources'!$B$4:$E$5002,4,0)</f>
        <v>Y</v>
      </c>
      <c r="J1376" t="str">
        <f>IF(OR(G1376="Not Map",G1376="Sequential"),"N",IF(TRIM(G1376)&lt;&gt;"","Y",""))</f>
        <v>Y</v>
      </c>
      <c r="K1376" t="str">
        <f>IF(G1376="Constant","N",IF(J1376="Y","Y",""))</f>
        <v>Y</v>
      </c>
    </row>
    <row r="1377" spans="2:12" hidden="1" x14ac:dyDescent="0.25">
      <c r="B1377" t="s">
        <v>79</v>
      </c>
      <c r="C1377" t="s">
        <v>2415</v>
      </c>
      <c r="D1377" t="s">
        <v>2416</v>
      </c>
      <c r="E1377" t="s">
        <v>400</v>
      </c>
      <c r="F1377" t="s">
        <v>428</v>
      </c>
      <c r="G1377" t="s">
        <v>429</v>
      </c>
      <c r="H1377" t="str">
        <f>IF(G1377="Local Date and Hour","Start Time of Interval",IF(OR(G1377="Additional Info",G1377="ID"),"Attribute", IF(G1377="Constant","Constant",IF(OR(G1377="Counter",G1377="Incremental/Decremental"),"Counter",""))))</f>
        <v>Counter</v>
      </c>
      <c r="I1377" t="str">
        <f>VLOOKUP(B1377,'3. Data Sources'!$B$4:$E$5002,4,0)</f>
        <v>Y</v>
      </c>
      <c r="J1377" t="str">
        <f>IF(OR(G1377="Not Map",G1377="Sequential"),"N",IF(TRIM(G1377)&lt;&gt;"","Y",""))</f>
        <v>Y</v>
      </c>
      <c r="K1377" t="str">
        <f>IF(G1377="Constant","N",IF(J1377="Y","Y",""))</f>
        <v>Y</v>
      </c>
    </row>
    <row r="1378" spans="2:12" hidden="1" x14ac:dyDescent="0.25">
      <c r="B1378" t="s">
        <v>79</v>
      </c>
      <c r="C1378" t="s">
        <v>2417</v>
      </c>
      <c r="D1378" t="s">
        <v>2418</v>
      </c>
      <c r="E1378" t="s">
        <v>400</v>
      </c>
      <c r="F1378" t="s">
        <v>428</v>
      </c>
      <c r="G1378" t="s">
        <v>429</v>
      </c>
      <c r="H1378" t="str">
        <f>IF(G1378="Local Date and Hour","Start Time of Interval",IF(OR(G1378="Additional Info",G1378="ID"),"Attribute", IF(G1378="Constant","Constant",IF(OR(G1378="Counter",G1378="Incremental/Decremental"),"Counter",""))))</f>
        <v>Counter</v>
      </c>
      <c r="I1378" t="str">
        <f>VLOOKUP(B1378,'3. Data Sources'!$B$4:$E$5002,4,0)</f>
        <v>Y</v>
      </c>
      <c r="J1378" t="str">
        <f>IF(OR(G1378="Not Map",G1378="Sequential"),"N",IF(TRIM(G1378)&lt;&gt;"","Y",""))</f>
        <v>Y</v>
      </c>
      <c r="K1378" t="str">
        <f>IF(G1378="Constant","N",IF(J1378="Y","Y",""))</f>
        <v>Y</v>
      </c>
    </row>
    <row r="1379" spans="2:12" hidden="1" x14ac:dyDescent="0.25">
      <c r="B1379" t="s">
        <v>79</v>
      </c>
      <c r="C1379" t="s">
        <v>2419</v>
      </c>
      <c r="D1379" t="s">
        <v>2420</v>
      </c>
      <c r="E1379" t="s">
        <v>400</v>
      </c>
      <c r="F1379" t="s">
        <v>428</v>
      </c>
      <c r="G1379" t="s">
        <v>429</v>
      </c>
      <c r="H1379" t="str">
        <f>IF(G1379="Local Date and Hour","Start Time of Interval",IF(OR(G1379="Additional Info",G1379="ID"),"Attribute", IF(G1379="Constant","Constant",IF(OR(G1379="Counter",G1379="Incremental/Decremental"),"Counter",""))))</f>
        <v>Counter</v>
      </c>
      <c r="I1379" t="str">
        <f>VLOOKUP(B1379,'3. Data Sources'!$B$4:$E$5002,4,0)</f>
        <v>Y</v>
      </c>
      <c r="J1379" t="str">
        <f>IF(OR(G1379="Not Map",G1379="Sequential"),"N",IF(TRIM(G1379)&lt;&gt;"","Y",""))</f>
        <v>Y</v>
      </c>
      <c r="K1379" t="str">
        <f>IF(G1379="Constant","N",IF(J1379="Y","Y",""))</f>
        <v>Y</v>
      </c>
    </row>
    <row r="1380" spans="2:12" hidden="1" x14ac:dyDescent="0.25">
      <c r="B1380" t="s">
        <v>79</v>
      </c>
      <c r="C1380" t="s">
        <v>2421</v>
      </c>
      <c r="D1380" t="s">
        <v>2422</v>
      </c>
      <c r="E1380" t="s">
        <v>400</v>
      </c>
      <c r="F1380" t="s">
        <v>428</v>
      </c>
      <c r="G1380" t="s">
        <v>429</v>
      </c>
      <c r="H1380" t="str">
        <f>IF(G1380="Local Date and Hour","Start Time of Interval",IF(OR(G1380="Additional Info",G1380="ID"),"Attribute", IF(G1380="Constant","Constant",IF(OR(G1380="Counter",G1380="Incremental/Decremental"),"Counter",""))))</f>
        <v>Counter</v>
      </c>
      <c r="I1380" t="str">
        <f>VLOOKUP(B1380,'3. Data Sources'!$B$4:$E$5002,4,0)</f>
        <v>Y</v>
      </c>
      <c r="J1380" t="str">
        <f>IF(OR(G1380="Not Map",G1380="Sequential"),"N",IF(TRIM(G1380)&lt;&gt;"","Y",""))</f>
        <v>Y</v>
      </c>
      <c r="K1380" t="str">
        <f>IF(G1380="Constant","N",IF(J1380="Y","Y",""))</f>
        <v>Y</v>
      </c>
    </row>
    <row r="1381" spans="2:12" hidden="1" x14ac:dyDescent="0.25">
      <c r="B1381" t="s">
        <v>79</v>
      </c>
      <c r="C1381" t="s">
        <v>2423</v>
      </c>
      <c r="D1381" t="s">
        <v>2424</v>
      </c>
      <c r="E1381" t="s">
        <v>400</v>
      </c>
      <c r="F1381" t="s">
        <v>428</v>
      </c>
      <c r="G1381" t="s">
        <v>429</v>
      </c>
      <c r="H1381" t="str">
        <f>IF(G1381="Local Date and Hour","Start Time of Interval",IF(OR(G1381="Additional Info",G1381="ID"),"Attribute", IF(G1381="Constant","Constant",IF(OR(G1381="Counter",G1381="Incremental/Decremental"),"Counter",""))))</f>
        <v>Counter</v>
      </c>
      <c r="I1381" t="str">
        <f>VLOOKUP(B1381,'3. Data Sources'!$B$4:$E$5002,4,0)</f>
        <v>Y</v>
      </c>
      <c r="J1381" t="str">
        <f>IF(OR(G1381="Not Map",G1381="Sequential"),"N",IF(TRIM(G1381)&lt;&gt;"","Y",""))</f>
        <v>Y</v>
      </c>
      <c r="K1381" t="str">
        <f>IF(G1381="Constant","N",IF(J1381="Y","Y",""))</f>
        <v>Y</v>
      </c>
    </row>
    <row r="1382" spans="2:12" hidden="1" x14ac:dyDescent="0.25">
      <c r="B1382" t="s">
        <v>79</v>
      </c>
      <c r="C1382" t="s">
        <v>2425</v>
      </c>
      <c r="D1382" t="s">
        <v>2426</v>
      </c>
      <c r="E1382" t="s">
        <v>400</v>
      </c>
      <c r="F1382" t="s">
        <v>428</v>
      </c>
      <c r="G1382" t="s">
        <v>429</v>
      </c>
      <c r="H1382" t="str">
        <f>IF(G1382="Local Date and Hour","Start Time of Interval",IF(OR(G1382="Additional Info",G1382="ID"),"Attribute", IF(G1382="Constant","Constant",IF(OR(G1382="Counter",G1382="Incremental/Decremental"),"Counter",""))))</f>
        <v>Counter</v>
      </c>
      <c r="I1382" t="str">
        <f>VLOOKUP(B1382,'3. Data Sources'!$B$4:$E$5002,4,0)</f>
        <v>Y</v>
      </c>
      <c r="J1382" t="str">
        <f>IF(OR(G1382="Not Map",G1382="Sequential"),"N",IF(TRIM(G1382)&lt;&gt;"","Y",""))</f>
        <v>Y</v>
      </c>
      <c r="K1382" t="str">
        <f>IF(G1382="Constant","N",IF(J1382="Y","Y",""))</f>
        <v>Y</v>
      </c>
    </row>
    <row r="1383" spans="2:12" hidden="1" x14ac:dyDescent="0.25">
      <c r="B1383" t="s">
        <v>79</v>
      </c>
      <c r="C1383" t="s">
        <v>2427</v>
      </c>
      <c r="D1383" t="s">
        <v>2428</v>
      </c>
      <c r="E1383" t="s">
        <v>400</v>
      </c>
      <c r="F1383" t="s">
        <v>428</v>
      </c>
      <c r="G1383" t="s">
        <v>429</v>
      </c>
      <c r="H1383" t="str">
        <f>IF(G1383="Local Date and Hour","Start Time of Interval",IF(OR(G1383="Additional Info",G1383="ID"),"Attribute", IF(G1383="Constant","Constant",IF(OR(G1383="Counter",G1383="Incremental/Decremental"),"Counter",""))))</f>
        <v>Counter</v>
      </c>
      <c r="I1383" t="str">
        <f>VLOOKUP(B1383,'3. Data Sources'!$B$4:$E$5002,4,0)</f>
        <v>Y</v>
      </c>
      <c r="J1383" t="str">
        <f>IF(OR(G1383="Not Map",G1383="Sequential"),"N",IF(TRIM(G1383)&lt;&gt;"","Y",""))</f>
        <v>Y</v>
      </c>
      <c r="K1383" t="str">
        <f>IF(G1383="Constant","N",IF(J1383="Y","Y",""))</f>
        <v>Y</v>
      </c>
    </row>
    <row r="1384" spans="2:12" hidden="1" x14ac:dyDescent="0.25">
      <c r="B1384" t="s">
        <v>79</v>
      </c>
      <c r="C1384" t="s">
        <v>2429</v>
      </c>
      <c r="D1384" t="s">
        <v>2430</v>
      </c>
      <c r="E1384" t="s">
        <v>400</v>
      </c>
      <c r="F1384" t="s">
        <v>428</v>
      </c>
      <c r="G1384" t="s">
        <v>429</v>
      </c>
      <c r="H1384" t="str">
        <f>IF(G1384="Local Date and Hour","Start Time of Interval",IF(OR(G1384="Additional Info",G1384="ID"),"Attribute", IF(G1384="Constant","Constant",IF(OR(G1384="Counter",G1384="Incremental/Decremental"),"Counter",""))))</f>
        <v>Counter</v>
      </c>
      <c r="I1384" t="str">
        <f>VLOOKUP(B1384,'3. Data Sources'!$B$4:$E$5002,4,0)</f>
        <v>Y</v>
      </c>
      <c r="J1384" t="str">
        <f>IF(OR(G1384="Not Map",G1384="Sequential"),"N",IF(TRIM(G1384)&lt;&gt;"","Y",""))</f>
        <v>Y</v>
      </c>
      <c r="K1384" t="str">
        <f>IF(G1384="Constant","N",IF(J1384="Y","Y",""))</f>
        <v>Y</v>
      </c>
    </row>
    <row r="1385" spans="2:12" hidden="1" x14ac:dyDescent="0.25">
      <c r="B1385" t="s">
        <v>79</v>
      </c>
      <c r="C1385" t="s">
        <v>2431</v>
      </c>
      <c r="D1385" t="s">
        <v>2432</v>
      </c>
      <c r="E1385" t="s">
        <v>400</v>
      </c>
      <c r="F1385" t="s">
        <v>428</v>
      </c>
      <c r="G1385" t="s">
        <v>429</v>
      </c>
      <c r="H1385" t="str">
        <f>IF(G1385="Local Date and Hour","Start Time of Interval",IF(OR(G1385="Additional Info",G1385="ID"),"Attribute", IF(G1385="Constant","Constant",IF(OR(G1385="Counter",G1385="Incremental/Decremental"),"Counter",""))))</f>
        <v>Counter</v>
      </c>
      <c r="I1385" t="str">
        <f>VLOOKUP(B1385,'3. Data Sources'!$B$4:$E$5002,4,0)</f>
        <v>Y</v>
      </c>
      <c r="J1385" t="str">
        <f>IF(OR(G1385="Not Map",G1385="Sequential"),"N",IF(TRIM(G1385)&lt;&gt;"","Y",""))</f>
        <v>Y</v>
      </c>
      <c r="K1385" t="str">
        <f>IF(G1385="Constant","N",IF(J1385="Y","Y",""))</f>
        <v>Y</v>
      </c>
    </row>
    <row r="1386" spans="2:12" hidden="1" x14ac:dyDescent="0.25">
      <c r="B1386" t="s">
        <v>79</v>
      </c>
      <c r="C1386" t="s">
        <v>2433</v>
      </c>
      <c r="D1386" t="s">
        <v>2434</v>
      </c>
      <c r="E1386" t="s">
        <v>400</v>
      </c>
      <c r="F1386" t="s">
        <v>428</v>
      </c>
      <c r="G1386" t="s">
        <v>429</v>
      </c>
      <c r="H1386" t="str">
        <f>IF(G1386="Local Date and Hour","Start Time of Interval",IF(OR(G1386="Additional Info",G1386="ID"),"Attribute", IF(G1386="Constant","Constant",IF(OR(G1386="Counter",G1386="Incremental/Decremental"),"Counter",""))))</f>
        <v>Counter</v>
      </c>
      <c r="I1386" t="str">
        <f>VLOOKUP(B1386,'3. Data Sources'!$B$4:$E$5002,4,0)</f>
        <v>Y</v>
      </c>
      <c r="J1386" t="str">
        <f>IF(OR(G1386="Not Map",G1386="Sequential"),"N",IF(TRIM(G1386)&lt;&gt;"","Y",""))</f>
        <v>Y</v>
      </c>
      <c r="K1386" t="str">
        <f>IF(G1386="Constant","N",IF(J1386="Y","Y",""))</f>
        <v>Y</v>
      </c>
    </row>
    <row r="1387" spans="2:12" hidden="1" x14ac:dyDescent="0.25">
      <c r="B1387" t="s">
        <v>79</v>
      </c>
      <c r="C1387" t="s">
        <v>2435</v>
      </c>
      <c r="D1387" t="s">
        <v>2436</v>
      </c>
      <c r="E1387" t="s">
        <v>400</v>
      </c>
      <c r="F1387" t="s">
        <v>428</v>
      </c>
      <c r="G1387" t="s">
        <v>429</v>
      </c>
      <c r="H1387" t="str">
        <f>IF(G1387="Local Date and Hour","Start Time of Interval",IF(OR(G1387="Additional Info",G1387="ID"),"Attribute", IF(G1387="Constant","Constant",IF(OR(G1387="Counter",G1387="Incremental/Decremental"),"Counter",""))))</f>
        <v>Counter</v>
      </c>
      <c r="I1387" t="str">
        <f>VLOOKUP(B1387,'3. Data Sources'!$B$4:$E$5002,4,0)</f>
        <v>Y</v>
      </c>
      <c r="J1387" t="str">
        <f>IF(OR(G1387="Not Map",G1387="Sequential"),"N",IF(TRIM(G1387)&lt;&gt;"","Y",""))</f>
        <v>Y</v>
      </c>
      <c r="K1387" t="str">
        <f>IF(G1387="Constant","N",IF(J1387="Y","Y",""))</f>
        <v>Y</v>
      </c>
    </row>
    <row r="1388" spans="2:12" hidden="1" x14ac:dyDescent="0.25">
      <c r="B1388" t="s">
        <v>79</v>
      </c>
      <c r="C1388" t="s">
        <v>2437</v>
      </c>
      <c r="D1388" t="s">
        <v>2438</v>
      </c>
      <c r="E1388" t="s">
        <v>400</v>
      </c>
      <c r="F1388" t="s">
        <v>428</v>
      </c>
      <c r="G1388" t="s">
        <v>429</v>
      </c>
      <c r="H1388" t="str">
        <f>IF(G1388="Local Date and Hour","Start Time of Interval",IF(OR(G1388="Additional Info",G1388="ID"),"Attribute", IF(G1388="Constant","Constant",IF(OR(G1388="Counter",G1388="Incremental/Decremental"),"Counter",""))))</f>
        <v>Counter</v>
      </c>
      <c r="I1388" t="str">
        <f>VLOOKUP(B1388,'3. Data Sources'!$B$4:$E$5002,4,0)</f>
        <v>Y</v>
      </c>
      <c r="J1388" t="str">
        <f>IF(OR(G1388="Not Map",G1388="Sequential"),"N",IF(TRIM(G1388)&lt;&gt;"","Y",""))</f>
        <v>Y</v>
      </c>
      <c r="K1388" t="str">
        <f>IF(G1388="Constant","N",IF(J1388="Y","Y",""))</f>
        <v>Y</v>
      </c>
    </row>
    <row r="1389" spans="2:12" hidden="1" x14ac:dyDescent="0.25">
      <c r="B1389" t="s">
        <v>79</v>
      </c>
      <c r="C1389" t="s">
        <v>2439</v>
      </c>
      <c r="D1389" t="s">
        <v>2440</v>
      </c>
      <c r="E1389" t="s">
        <v>400</v>
      </c>
      <c r="F1389" t="s">
        <v>428</v>
      </c>
      <c r="G1389" t="s">
        <v>429</v>
      </c>
      <c r="H1389" t="str">
        <f>IF(G1389="Local Date and Hour","Start Time of Interval",IF(OR(G1389="Additional Info",G1389="ID"),"Attribute", IF(G1389="Constant","Constant",IF(OR(G1389="Counter",G1389="Incremental/Decremental"),"Counter",""))))</f>
        <v>Counter</v>
      </c>
      <c r="I1389" t="str">
        <f>VLOOKUP(B1389,'3. Data Sources'!$B$4:$E$5002,4,0)</f>
        <v>Y</v>
      </c>
      <c r="J1389" t="str">
        <f>IF(OR(G1389="Not Map",G1389="Sequential"),"N",IF(TRIM(G1389)&lt;&gt;"","Y",""))</f>
        <v>Y</v>
      </c>
      <c r="K1389" t="str">
        <f>IF(G1389="Constant","N",IF(J1389="Y","Y",""))</f>
        <v>Y</v>
      </c>
    </row>
    <row r="1390" spans="2:12" hidden="1" x14ac:dyDescent="0.25">
      <c r="B1390" t="s">
        <v>79</v>
      </c>
      <c r="C1390" t="s">
        <v>2441</v>
      </c>
      <c r="D1390" t="s">
        <v>2442</v>
      </c>
      <c r="E1390" t="s">
        <v>400</v>
      </c>
      <c r="F1390" t="s">
        <v>428</v>
      </c>
      <c r="G1390" t="s">
        <v>429</v>
      </c>
      <c r="H1390" t="str">
        <f>IF(G1390="Local Date and Hour","Start Time of Interval",IF(OR(G1390="Additional Info",G1390="ID"),"Attribute", IF(G1390="Constant","Constant",IF(OR(G1390="Counter",G1390="Incremental/Decremental"),"Counter",""))))</f>
        <v>Counter</v>
      </c>
      <c r="I1390" t="str">
        <f>VLOOKUP(B1390,'3. Data Sources'!$B$4:$E$5002,4,0)</f>
        <v>Y</v>
      </c>
      <c r="J1390" t="str">
        <f>IF(OR(G1390="Not Map",G1390="Sequential"),"N",IF(TRIM(G1390)&lt;&gt;"","Y",""))</f>
        <v>Y</v>
      </c>
      <c r="K1390" t="str">
        <f>IF(G1390="Constant","N",IF(J1390="Y","Y",""))</f>
        <v>Y</v>
      </c>
    </row>
    <row r="1391" spans="2:12" hidden="1" x14ac:dyDescent="0.25">
      <c r="B1391" t="s">
        <v>79</v>
      </c>
      <c r="C1391" t="s">
        <v>250</v>
      </c>
      <c r="D1391" t="s">
        <v>435</v>
      </c>
      <c r="E1391" t="s">
        <v>400</v>
      </c>
      <c r="F1391" t="s">
        <v>428</v>
      </c>
      <c r="G1391" t="s">
        <v>429</v>
      </c>
      <c r="H1391" t="str">
        <f>IF(G1391="Local Date and Hour","Start Time of Interval",IF(OR(G1391="Additional Info",G1391="ID"),"Attribute", IF(G1391="Constant","Constant",IF(OR(G1391="Counter",G1391="Incremental/Decremental"),"Counter",""))))</f>
        <v>Counter</v>
      </c>
      <c r="I1391" t="str">
        <f>VLOOKUP(B1391,'3. Data Sources'!$B$4:$E$5002,4,0)</f>
        <v>Y</v>
      </c>
      <c r="J1391" t="str">
        <f>IF(OR(G1391="Not Map",G1391="Sequential"),"N",IF(TRIM(G1391)&lt;&gt;"","Y",""))</f>
        <v>Y</v>
      </c>
      <c r="K1391" t="str">
        <f>IF(G1391="Constant","N",IF(J1391="Y","Y",""))</f>
        <v>Y</v>
      </c>
      <c r="L1391" t="s">
        <v>251</v>
      </c>
    </row>
    <row r="1392" spans="2:12" hidden="1" x14ac:dyDescent="0.25">
      <c r="B1392" t="s">
        <v>79</v>
      </c>
      <c r="C1392" t="s">
        <v>252</v>
      </c>
      <c r="D1392" t="s">
        <v>252</v>
      </c>
      <c r="E1392" t="s">
        <v>394</v>
      </c>
      <c r="F1392" t="s">
        <v>436</v>
      </c>
      <c r="G1392" t="s">
        <v>417</v>
      </c>
      <c r="H1392" t="s">
        <v>415</v>
      </c>
      <c r="I1392" t="str">
        <f>VLOOKUP(B1392,'3. Data Sources'!$B$4:$E$5002,4,0)</f>
        <v>Y</v>
      </c>
      <c r="J1392" t="str">
        <f>IF(OR(G1392="Not Map",G1392="Sequential"),"N",IF(TRIM(G1392)&lt;&gt;"","Y",""))</f>
        <v>N</v>
      </c>
      <c r="K1392" t="str">
        <f>IF(G1392="Constant","N",IF(J1392="Y","Y",""))</f>
        <v/>
      </c>
      <c r="L1392" t="s">
        <v>253</v>
      </c>
    </row>
    <row r="1393" spans="2:13" hidden="1" x14ac:dyDescent="0.25">
      <c r="B1393" t="s">
        <v>79</v>
      </c>
      <c r="C1393" t="s">
        <v>254</v>
      </c>
      <c r="D1393" t="s">
        <v>254</v>
      </c>
      <c r="E1393" t="s">
        <v>418</v>
      </c>
      <c r="F1393" t="s">
        <v>436</v>
      </c>
      <c r="G1393" t="s">
        <v>419</v>
      </c>
      <c r="H1393" t="str">
        <f>IF(G1393="Local Date and Hour","Start Time of Interval",IF(OR(G1393="Additional Info",G1393="ID"),"Attribute", IF(G1393="Constant","Constant",IF(OR(G1393="Counter",G1393="Incremental/Decremental"),"Counter",""))))</f>
        <v>Start Time of Interval</v>
      </c>
      <c r="I1393" t="str">
        <f>VLOOKUP(B1393,'3. Data Sources'!$B$4:$E$5002,4,0)</f>
        <v>Y</v>
      </c>
      <c r="J1393" t="str">
        <f>IF(OR(G1393="Not Map",G1393="Sequential"),"N",IF(TRIM(G1393)&lt;&gt;"","Y",""))</f>
        <v>Y</v>
      </c>
      <c r="K1393" t="str">
        <f>IF(G1393="Constant","N",IF(J1393="Y","Y",""))</f>
        <v>Y</v>
      </c>
      <c r="L1393" t="s">
        <v>255</v>
      </c>
    </row>
    <row r="1394" spans="2:13" hidden="1" x14ac:dyDescent="0.25">
      <c r="B1394" t="s">
        <v>81</v>
      </c>
      <c r="C1394" t="s">
        <v>227</v>
      </c>
      <c r="D1394" t="s">
        <v>227</v>
      </c>
      <c r="E1394" t="s">
        <v>402</v>
      </c>
      <c r="F1394" t="s">
        <v>395</v>
      </c>
      <c r="G1394" t="s">
        <v>274</v>
      </c>
      <c r="H1394" t="str">
        <f>IF(G1394="Local Date and Hour","Start Time of Interval",IF(OR(G1394="Additional Info",G1394="ID"),"Attribute", IF(G1394="Constant","Constant",IF(OR(G1394="Counter",G1394="Incremental/Decremental"),"Counter",""))))</f>
        <v>Constant</v>
      </c>
      <c r="I1394" t="str">
        <f>VLOOKUP(B1394,'3. Data Sources'!$B$4:$E$5002,4,0)</f>
        <v>Y</v>
      </c>
      <c r="J1394" t="str">
        <f>IF(OR(G1394="Not Map",G1394="Sequential"),"N",IF(TRIM(G1394)&lt;&gt;"","Y",""))</f>
        <v>Y</v>
      </c>
      <c r="K1394" t="str">
        <f>IF(G1394="Constant","N",IF(J1394="Y","Y",""))</f>
        <v>N</v>
      </c>
      <c r="M1394" t="s">
        <v>425</v>
      </c>
    </row>
    <row r="1395" spans="2:13" hidden="1" x14ac:dyDescent="0.25">
      <c r="B1395" t="s">
        <v>81</v>
      </c>
      <c r="C1395" t="s">
        <v>228</v>
      </c>
      <c r="D1395" t="s">
        <v>228</v>
      </c>
      <c r="E1395" t="s">
        <v>402</v>
      </c>
      <c r="F1395" t="s">
        <v>395</v>
      </c>
      <c r="G1395" t="s">
        <v>274</v>
      </c>
      <c r="H1395" t="str">
        <f>IF(G1395="Local Date and Hour","Start Time of Interval",IF(OR(G1395="Additional Info",G1395="ID"),"Attribute", IF(G1395="Constant","Constant",IF(OR(G1395="Counter",G1395="Incremental/Decremental"),"Counter",""))))</f>
        <v>Constant</v>
      </c>
      <c r="I1395" t="str">
        <f>VLOOKUP(B1395,'3. Data Sources'!$B$4:$E$5002,4,0)</f>
        <v>Y</v>
      </c>
      <c r="J1395" t="str">
        <f>IF(OR(G1395="Not Map",G1395="Sequential"),"N",IF(TRIM(G1395)&lt;&gt;"","Y",""))</f>
        <v>Y</v>
      </c>
      <c r="K1395" t="str">
        <f>IF(G1395="Constant","N",IF(J1395="Y","Y",""))</f>
        <v>N</v>
      </c>
      <c r="M1395" t="s">
        <v>12038</v>
      </c>
    </row>
    <row r="1396" spans="2:13" hidden="1" x14ac:dyDescent="0.25">
      <c r="B1396" t="s">
        <v>81</v>
      </c>
      <c r="C1396" t="s">
        <v>201</v>
      </c>
      <c r="D1396" t="s">
        <v>201</v>
      </c>
      <c r="E1396" t="s">
        <v>420</v>
      </c>
      <c r="F1396" t="s">
        <v>396</v>
      </c>
      <c r="G1396" t="s">
        <v>396</v>
      </c>
      <c r="H1396" t="str">
        <f>IF(G1396="Local Date and Hour","Start Time of Interval",IF(OR(G1396="Additional Info",G1396="ID"),"Attribute", IF(G1396="Constant","Constant",IF(OR(G1396="Counter",G1396="Incremental/Decremental"),"Counter",""))))</f>
        <v>Attribute</v>
      </c>
      <c r="I1396" t="str">
        <f>VLOOKUP(B1396,'3. Data Sources'!$B$4:$E$5002,4,0)</f>
        <v>Y</v>
      </c>
      <c r="J1396" t="str">
        <f>IF(OR(G1396="Not Map",G1396="Sequential"),"N",IF(TRIM(G1396)&lt;&gt;"","Y",""))</f>
        <v>Y</v>
      </c>
      <c r="K1396" t="str">
        <f>IF(G1396="Constant","N",IF(J1396="Y","Y",""))</f>
        <v>Y</v>
      </c>
      <c r="L1396" t="s">
        <v>666</v>
      </c>
    </row>
    <row r="1397" spans="2:13" hidden="1" x14ac:dyDescent="0.25">
      <c r="B1397" t="s">
        <v>81</v>
      </c>
      <c r="C1397" t="s">
        <v>11883</v>
      </c>
      <c r="D1397" t="s">
        <v>11883</v>
      </c>
      <c r="E1397" t="s">
        <v>420</v>
      </c>
      <c r="F1397" t="s">
        <v>396</v>
      </c>
      <c r="G1397" t="s">
        <v>396</v>
      </c>
      <c r="H1397" t="str">
        <f>IF(G1397="Local Date and Hour","Start Time of Interval",IF(OR(G1397="Additional Info",G1397="ID"),"Attribute", IF(G1397="Constant","Constant",IF(OR(G1397="Counter",G1397="Incremental/Decremental"),"Counter",""))))</f>
        <v>Attribute</v>
      </c>
      <c r="I1397" t="str">
        <f>VLOOKUP(B1397,'3. Data Sources'!$B$4:$E$5002,4,0)</f>
        <v>Y</v>
      </c>
      <c r="J1397" t="str">
        <f>IF(OR(G1397="Not Map",G1397="Sequential"),"N",IF(TRIM(G1397)&lt;&gt;"","Y",""))</f>
        <v>Y</v>
      </c>
      <c r="K1397" t="str">
        <f>IF(G1397="Constant","N",IF(J1397="Y","Y",""))</f>
        <v>Y</v>
      </c>
      <c r="L1397" t="s">
        <v>666</v>
      </c>
    </row>
    <row r="1398" spans="2:13" hidden="1" x14ac:dyDescent="0.25">
      <c r="B1398" t="s">
        <v>81</v>
      </c>
      <c r="C1398" t="s">
        <v>667</v>
      </c>
      <c r="D1398" t="s">
        <v>668</v>
      </c>
      <c r="E1398" t="s">
        <v>420</v>
      </c>
      <c r="F1398" t="s">
        <v>396</v>
      </c>
      <c r="G1398" t="s">
        <v>417</v>
      </c>
      <c r="H1398" t="str">
        <f>IF(G1398="Local Date and Hour","Start Time of Interval",IF(OR(G1398="Additional Info",G1398="ID"),"Attribute", IF(G1398="Constant","Constant",IF(OR(G1398="Counter",G1398="Incremental/Decremental"),"Counter",""))))</f>
        <v/>
      </c>
      <c r="I1398" t="str">
        <f>VLOOKUP(B1398,'3. Data Sources'!$B$4:$E$5002,4,0)</f>
        <v>Y</v>
      </c>
      <c r="J1398" t="str">
        <f>IF(OR(G1398="Not Map",G1398="Sequential"),"N",IF(TRIM(G1398)&lt;&gt;"","Y",""))</f>
        <v>N</v>
      </c>
      <c r="K1398" t="str">
        <f>IF(G1398="Constant","N",IF(J1398="Y","Y",""))</f>
        <v/>
      </c>
      <c r="L1398" t="s">
        <v>667</v>
      </c>
    </row>
    <row r="1399" spans="2:13" hidden="1" x14ac:dyDescent="0.25">
      <c r="B1399" t="s">
        <v>81</v>
      </c>
      <c r="C1399" t="s">
        <v>233</v>
      </c>
      <c r="D1399" t="s">
        <v>233</v>
      </c>
      <c r="E1399" t="s">
        <v>394</v>
      </c>
      <c r="F1399" t="s">
        <v>396</v>
      </c>
      <c r="G1399" t="s">
        <v>417</v>
      </c>
      <c r="H1399" t="str">
        <f>IF(G1399="Local Date and Hour","Start Time of Interval",IF(OR(G1399="Additional Info",G1399="ID"),"Attribute", IF(G1399="Constant","Constant",IF(OR(G1399="Counter",G1399="Incremental/Decremental"),"Counter",""))))</f>
        <v/>
      </c>
      <c r="I1399" t="str">
        <f>VLOOKUP(B1399,'3. Data Sources'!$B$4:$E$5002,4,0)</f>
        <v>Y</v>
      </c>
      <c r="J1399" t="str">
        <f>IF(OR(G1399="Not Map",G1399="Sequential"),"N",IF(TRIM(G1399)&lt;&gt;"","Y",""))</f>
        <v>N</v>
      </c>
      <c r="K1399" t="str">
        <f>IF(G1399="Constant","N",IF(J1399="Y","Y",""))</f>
        <v/>
      </c>
      <c r="L1399" t="s">
        <v>234</v>
      </c>
    </row>
    <row r="1400" spans="2:13" hidden="1" x14ac:dyDescent="0.25">
      <c r="B1400" t="s">
        <v>81</v>
      </c>
      <c r="C1400" t="s">
        <v>235</v>
      </c>
      <c r="D1400" t="s">
        <v>235</v>
      </c>
      <c r="E1400" t="s">
        <v>418</v>
      </c>
      <c r="F1400" t="s">
        <v>396</v>
      </c>
      <c r="G1400" t="s">
        <v>417</v>
      </c>
      <c r="H1400" t="s">
        <v>415</v>
      </c>
      <c r="I1400" t="str">
        <f>VLOOKUP(B1400,'3. Data Sources'!$B$4:$E$5002,4,0)</f>
        <v>Y</v>
      </c>
      <c r="J1400" t="str">
        <f>IF(OR(G1400="Not Map",G1400="Sequential"),"N",IF(TRIM(G1400)&lt;&gt;"","Y",""))</f>
        <v>N</v>
      </c>
      <c r="K1400" t="str">
        <f>IF(G1400="Constant","N",IF(J1400="Y","Y",""))</f>
        <v/>
      </c>
      <c r="L1400" t="s">
        <v>236</v>
      </c>
    </row>
    <row r="1401" spans="2:13" hidden="1" x14ac:dyDescent="0.25">
      <c r="B1401" t="s">
        <v>81</v>
      </c>
      <c r="C1401" t="s">
        <v>669</v>
      </c>
      <c r="D1401" t="s">
        <v>670</v>
      </c>
      <c r="E1401" t="s">
        <v>420</v>
      </c>
      <c r="F1401" t="s">
        <v>396</v>
      </c>
      <c r="G1401" t="s">
        <v>417</v>
      </c>
      <c r="H1401" t="str">
        <f>IF(G1401="Local Date and Hour","Start Time of Interval",IF(OR(G1401="Additional Info",G1401="ID"),"Attribute", IF(G1401="Constant","Constant",IF(OR(G1401="Counter",G1401="Incremental/Decremental"),"Counter",""))))</f>
        <v/>
      </c>
      <c r="I1401" t="str">
        <f>VLOOKUP(B1401,'3. Data Sources'!$B$4:$E$5002,4,0)</f>
        <v>Y</v>
      </c>
      <c r="J1401" t="str">
        <f>IF(OR(G1401="Not Map",G1401="Sequential"),"N",IF(TRIM(G1401)&lt;&gt;"","Y",""))</f>
        <v>N</v>
      </c>
      <c r="K1401" t="str">
        <f>IF(G1401="Constant","N",IF(J1401="Y","Y",""))</f>
        <v/>
      </c>
      <c r="L1401" t="s">
        <v>669</v>
      </c>
    </row>
    <row r="1402" spans="2:13" hidden="1" x14ac:dyDescent="0.25">
      <c r="B1402" t="s">
        <v>81</v>
      </c>
      <c r="C1402" t="s">
        <v>671</v>
      </c>
      <c r="D1402" t="s">
        <v>672</v>
      </c>
      <c r="E1402" t="s">
        <v>420</v>
      </c>
      <c r="F1402" t="s">
        <v>396</v>
      </c>
      <c r="G1402" t="s">
        <v>417</v>
      </c>
      <c r="H1402" t="str">
        <f>IF(G1402="Local Date and Hour","Start Time of Interval",IF(OR(G1402="Additional Info",G1402="ID"),"Attribute", IF(G1402="Constant","Constant",IF(OR(G1402="Counter",G1402="Incremental/Decremental"),"Counter",""))))</f>
        <v/>
      </c>
      <c r="I1402" t="str">
        <f>VLOOKUP(B1402,'3. Data Sources'!$B$4:$E$5002,4,0)</f>
        <v>Y</v>
      </c>
      <c r="J1402" t="str">
        <f>IF(OR(G1402="Not Map",G1402="Sequential"),"N",IF(TRIM(G1402)&lt;&gt;"","Y",""))</f>
        <v>N</v>
      </c>
      <c r="K1402" t="str">
        <f>IF(G1402="Constant","N",IF(J1402="Y","Y",""))</f>
        <v/>
      </c>
      <c r="L1402" t="s">
        <v>671</v>
      </c>
    </row>
    <row r="1403" spans="2:13" hidden="1" x14ac:dyDescent="0.25">
      <c r="B1403" t="s">
        <v>81</v>
      </c>
      <c r="C1403" t="s">
        <v>673</v>
      </c>
      <c r="D1403" t="s">
        <v>674</v>
      </c>
      <c r="E1403" t="s">
        <v>420</v>
      </c>
      <c r="F1403" t="s">
        <v>396</v>
      </c>
      <c r="G1403" t="s">
        <v>417</v>
      </c>
      <c r="H1403" t="str">
        <f>IF(G1403="Local Date and Hour","Start Time of Interval",IF(OR(G1403="Additional Info",G1403="ID"),"Attribute", IF(G1403="Constant","Constant",IF(OR(G1403="Counter",G1403="Incremental/Decremental"),"Counter",""))))</f>
        <v/>
      </c>
      <c r="I1403" t="str">
        <f>VLOOKUP(B1403,'3. Data Sources'!$B$4:$E$5002,4,0)</f>
        <v>Y</v>
      </c>
      <c r="J1403" t="str">
        <f>IF(OR(G1403="Not Map",G1403="Sequential"),"N",IF(TRIM(G1403)&lt;&gt;"","Y",""))</f>
        <v>N</v>
      </c>
      <c r="K1403" t="str">
        <f>IF(G1403="Constant","N",IF(J1403="Y","Y",""))</f>
        <v/>
      </c>
      <c r="L1403" t="s">
        <v>673</v>
      </c>
    </row>
    <row r="1404" spans="2:13" hidden="1" x14ac:dyDescent="0.25">
      <c r="B1404" t="s">
        <v>81</v>
      </c>
      <c r="C1404" t="s">
        <v>237</v>
      </c>
      <c r="D1404" t="s">
        <v>426</v>
      </c>
      <c r="E1404" t="s">
        <v>420</v>
      </c>
      <c r="F1404" t="s">
        <v>396</v>
      </c>
      <c r="G1404" t="s">
        <v>417</v>
      </c>
      <c r="H1404" t="str">
        <f>IF(G1404="Local Date and Hour","Start Time of Interval",IF(OR(G1404="Additional Info",G1404="ID"),"Attribute", IF(G1404="Constant","Constant",IF(OR(G1404="Counter",G1404="Incremental/Decremental"),"Counter",""))))</f>
        <v/>
      </c>
      <c r="I1404" t="str">
        <f>VLOOKUP(B1404,'3. Data Sources'!$B$4:$E$5002,4,0)</f>
        <v>Y</v>
      </c>
      <c r="J1404" t="str">
        <f>IF(OR(G1404="Not Map",G1404="Sequential"),"N",IF(TRIM(G1404)&lt;&gt;"","Y",""))</f>
        <v>N</v>
      </c>
      <c r="K1404" t="str">
        <f>IF(G1404="Constant","N",IF(J1404="Y","Y",""))</f>
        <v/>
      </c>
      <c r="L1404" t="s">
        <v>237</v>
      </c>
    </row>
    <row r="1405" spans="2:13" hidden="1" x14ac:dyDescent="0.25">
      <c r="B1405" t="s">
        <v>81</v>
      </c>
      <c r="C1405" t="s">
        <v>242</v>
      </c>
      <c r="D1405" t="s">
        <v>242</v>
      </c>
      <c r="E1405" t="s">
        <v>394</v>
      </c>
      <c r="F1405" t="s">
        <v>396</v>
      </c>
      <c r="G1405" t="s">
        <v>417</v>
      </c>
      <c r="H1405" t="s">
        <v>415</v>
      </c>
      <c r="I1405" t="str">
        <f>VLOOKUP(B1405,'3. Data Sources'!$B$4:$E$5002,4,0)</f>
        <v>Y</v>
      </c>
      <c r="J1405" t="str">
        <f>IF(OR(G1405="Not Map",G1405="Sequential"),"N",IF(TRIM(G1405)&lt;&gt;"","Y",""))</f>
        <v>N</v>
      </c>
      <c r="K1405" t="str">
        <f>IF(G1405="Constant","N",IF(J1405="Y","Y",""))</f>
        <v/>
      </c>
      <c r="L1405" t="s">
        <v>243</v>
      </c>
    </row>
    <row r="1406" spans="2:13" hidden="1" x14ac:dyDescent="0.25">
      <c r="B1406" t="s">
        <v>81</v>
      </c>
      <c r="C1406" t="s">
        <v>2443</v>
      </c>
      <c r="D1406" t="s">
        <v>2444</v>
      </c>
      <c r="E1406" t="s">
        <v>400</v>
      </c>
      <c r="F1406" t="s">
        <v>428</v>
      </c>
      <c r="G1406" t="s">
        <v>429</v>
      </c>
      <c r="H1406" t="str">
        <f>IF(G1406="Local Date and Hour","Start Time of Interval",IF(OR(G1406="Additional Info",G1406="ID"),"Attribute", IF(G1406="Constant","Constant",IF(OR(G1406="Counter",G1406="Incremental/Decremental"),"Counter",""))))</f>
        <v>Counter</v>
      </c>
      <c r="I1406" t="str">
        <f>VLOOKUP(B1406,'3. Data Sources'!$B$4:$E$5002,4,0)</f>
        <v>Y</v>
      </c>
      <c r="J1406" t="str">
        <f>IF(OR(G1406="Not Map",G1406="Sequential"),"N",IF(TRIM(G1406)&lt;&gt;"","Y",""))</f>
        <v>Y</v>
      </c>
      <c r="K1406" t="str">
        <f>IF(G1406="Constant","N",IF(J1406="Y","Y",""))</f>
        <v>Y</v>
      </c>
    </row>
    <row r="1407" spans="2:13" hidden="1" x14ac:dyDescent="0.25">
      <c r="B1407" t="s">
        <v>81</v>
      </c>
      <c r="C1407" t="s">
        <v>2445</v>
      </c>
      <c r="D1407" t="s">
        <v>2446</v>
      </c>
      <c r="E1407" t="s">
        <v>400</v>
      </c>
      <c r="F1407" t="s">
        <v>428</v>
      </c>
      <c r="G1407" t="s">
        <v>429</v>
      </c>
      <c r="H1407" t="str">
        <f>IF(G1407="Local Date and Hour","Start Time of Interval",IF(OR(G1407="Additional Info",G1407="ID"),"Attribute", IF(G1407="Constant","Constant",IF(OR(G1407="Counter",G1407="Incremental/Decremental"),"Counter",""))))</f>
        <v>Counter</v>
      </c>
      <c r="I1407" t="str">
        <f>VLOOKUP(B1407,'3. Data Sources'!$B$4:$E$5002,4,0)</f>
        <v>Y</v>
      </c>
      <c r="J1407" t="str">
        <f>IF(OR(G1407="Not Map",G1407="Sequential"),"N",IF(TRIM(G1407)&lt;&gt;"","Y",""))</f>
        <v>Y</v>
      </c>
      <c r="K1407" t="str">
        <f>IF(G1407="Constant","N",IF(J1407="Y","Y",""))</f>
        <v>Y</v>
      </c>
    </row>
    <row r="1408" spans="2:13" hidden="1" x14ac:dyDescent="0.25">
      <c r="B1408" t="s">
        <v>81</v>
      </c>
      <c r="C1408" t="s">
        <v>2447</v>
      </c>
      <c r="D1408" t="s">
        <v>2448</v>
      </c>
      <c r="E1408" t="s">
        <v>400</v>
      </c>
      <c r="F1408" t="s">
        <v>428</v>
      </c>
      <c r="G1408" t="s">
        <v>429</v>
      </c>
      <c r="H1408" t="str">
        <f>IF(G1408="Local Date and Hour","Start Time of Interval",IF(OR(G1408="Additional Info",G1408="ID"),"Attribute", IF(G1408="Constant","Constant",IF(OR(G1408="Counter",G1408="Incremental/Decremental"),"Counter",""))))</f>
        <v>Counter</v>
      </c>
      <c r="I1408" t="str">
        <f>VLOOKUP(B1408,'3. Data Sources'!$B$4:$E$5002,4,0)</f>
        <v>Y</v>
      </c>
      <c r="J1408" t="str">
        <f>IF(OR(G1408="Not Map",G1408="Sequential"),"N",IF(TRIM(G1408)&lt;&gt;"","Y",""))</f>
        <v>Y</v>
      </c>
      <c r="K1408" t="str">
        <f>IF(G1408="Constant","N",IF(J1408="Y","Y",""))</f>
        <v>Y</v>
      </c>
    </row>
    <row r="1409" spans="2:11" hidden="1" x14ac:dyDescent="0.25">
      <c r="B1409" t="s">
        <v>81</v>
      </c>
      <c r="C1409" t="s">
        <v>2449</v>
      </c>
      <c r="D1409" t="s">
        <v>2450</v>
      </c>
      <c r="E1409" t="s">
        <v>400</v>
      </c>
      <c r="F1409" t="s">
        <v>428</v>
      </c>
      <c r="G1409" t="s">
        <v>429</v>
      </c>
      <c r="H1409" t="str">
        <f>IF(G1409="Local Date and Hour","Start Time of Interval",IF(OR(G1409="Additional Info",G1409="ID"),"Attribute", IF(G1409="Constant","Constant",IF(OR(G1409="Counter",G1409="Incremental/Decremental"),"Counter",""))))</f>
        <v>Counter</v>
      </c>
      <c r="I1409" t="str">
        <f>VLOOKUP(B1409,'3. Data Sources'!$B$4:$E$5002,4,0)</f>
        <v>Y</v>
      </c>
      <c r="J1409" t="str">
        <f>IF(OR(G1409="Not Map",G1409="Sequential"),"N",IF(TRIM(G1409)&lt;&gt;"","Y",""))</f>
        <v>Y</v>
      </c>
      <c r="K1409" t="str">
        <f>IF(G1409="Constant","N",IF(J1409="Y","Y",""))</f>
        <v>Y</v>
      </c>
    </row>
    <row r="1410" spans="2:11" hidden="1" x14ac:dyDescent="0.25">
      <c r="B1410" t="s">
        <v>81</v>
      </c>
      <c r="C1410" t="s">
        <v>2451</v>
      </c>
      <c r="D1410" t="s">
        <v>2452</v>
      </c>
      <c r="E1410" t="s">
        <v>400</v>
      </c>
      <c r="F1410" t="s">
        <v>428</v>
      </c>
      <c r="G1410" t="s">
        <v>429</v>
      </c>
      <c r="H1410" t="str">
        <f>IF(G1410="Local Date and Hour","Start Time of Interval",IF(OR(G1410="Additional Info",G1410="ID"),"Attribute", IF(G1410="Constant","Constant",IF(OR(G1410="Counter",G1410="Incremental/Decremental"),"Counter",""))))</f>
        <v>Counter</v>
      </c>
      <c r="I1410" t="str">
        <f>VLOOKUP(B1410,'3. Data Sources'!$B$4:$E$5002,4,0)</f>
        <v>Y</v>
      </c>
      <c r="J1410" t="str">
        <f>IF(OR(G1410="Not Map",G1410="Sequential"),"N",IF(TRIM(G1410)&lt;&gt;"","Y",""))</f>
        <v>Y</v>
      </c>
      <c r="K1410" t="str">
        <f>IF(G1410="Constant","N",IF(J1410="Y","Y",""))</f>
        <v>Y</v>
      </c>
    </row>
    <row r="1411" spans="2:11" hidden="1" x14ac:dyDescent="0.25">
      <c r="B1411" t="s">
        <v>81</v>
      </c>
      <c r="C1411" t="s">
        <v>2453</v>
      </c>
      <c r="D1411" t="s">
        <v>2454</v>
      </c>
      <c r="E1411" t="s">
        <v>400</v>
      </c>
      <c r="F1411" t="s">
        <v>428</v>
      </c>
      <c r="G1411" t="s">
        <v>429</v>
      </c>
      <c r="H1411" t="str">
        <f>IF(G1411="Local Date and Hour","Start Time of Interval",IF(OR(G1411="Additional Info",G1411="ID"),"Attribute", IF(G1411="Constant","Constant",IF(OR(G1411="Counter",G1411="Incremental/Decremental"),"Counter",""))))</f>
        <v>Counter</v>
      </c>
      <c r="I1411" t="str">
        <f>VLOOKUP(B1411,'3. Data Sources'!$B$4:$E$5002,4,0)</f>
        <v>Y</v>
      </c>
      <c r="J1411" t="str">
        <f>IF(OR(G1411="Not Map",G1411="Sequential"),"N",IF(TRIM(G1411)&lt;&gt;"","Y",""))</f>
        <v>Y</v>
      </c>
      <c r="K1411" t="str">
        <f>IF(G1411="Constant","N",IF(J1411="Y","Y",""))</f>
        <v>Y</v>
      </c>
    </row>
    <row r="1412" spans="2:11" hidden="1" x14ac:dyDescent="0.25">
      <c r="B1412" t="s">
        <v>81</v>
      </c>
      <c r="C1412" t="s">
        <v>2455</v>
      </c>
      <c r="D1412" t="s">
        <v>2456</v>
      </c>
      <c r="E1412" t="s">
        <v>400</v>
      </c>
      <c r="F1412" t="s">
        <v>428</v>
      </c>
      <c r="G1412" t="s">
        <v>429</v>
      </c>
      <c r="H1412" t="str">
        <f>IF(G1412="Local Date and Hour","Start Time of Interval",IF(OR(G1412="Additional Info",G1412="ID"),"Attribute", IF(G1412="Constant","Constant",IF(OR(G1412="Counter",G1412="Incremental/Decremental"),"Counter",""))))</f>
        <v>Counter</v>
      </c>
      <c r="I1412" t="str">
        <f>VLOOKUP(B1412,'3. Data Sources'!$B$4:$E$5002,4,0)</f>
        <v>Y</v>
      </c>
      <c r="J1412" t="str">
        <f>IF(OR(G1412="Not Map",G1412="Sequential"),"N",IF(TRIM(G1412)&lt;&gt;"","Y",""))</f>
        <v>Y</v>
      </c>
      <c r="K1412" t="str">
        <f>IF(G1412="Constant","N",IF(J1412="Y","Y",""))</f>
        <v>Y</v>
      </c>
    </row>
    <row r="1413" spans="2:11" hidden="1" x14ac:dyDescent="0.25">
      <c r="B1413" t="s">
        <v>81</v>
      </c>
      <c r="C1413" t="s">
        <v>2457</v>
      </c>
      <c r="D1413" t="s">
        <v>2458</v>
      </c>
      <c r="E1413" t="s">
        <v>400</v>
      </c>
      <c r="F1413" t="s">
        <v>428</v>
      </c>
      <c r="G1413" t="s">
        <v>429</v>
      </c>
      <c r="H1413" t="str">
        <f>IF(G1413="Local Date and Hour","Start Time of Interval",IF(OR(G1413="Additional Info",G1413="ID"),"Attribute", IF(G1413="Constant","Constant",IF(OR(G1413="Counter",G1413="Incremental/Decremental"),"Counter",""))))</f>
        <v>Counter</v>
      </c>
      <c r="I1413" t="str">
        <f>VLOOKUP(B1413,'3. Data Sources'!$B$4:$E$5002,4,0)</f>
        <v>Y</v>
      </c>
      <c r="J1413" t="str">
        <f>IF(OR(G1413="Not Map",G1413="Sequential"),"N",IF(TRIM(G1413)&lt;&gt;"","Y",""))</f>
        <v>Y</v>
      </c>
      <c r="K1413" t="str">
        <f>IF(G1413="Constant","N",IF(J1413="Y","Y",""))</f>
        <v>Y</v>
      </c>
    </row>
    <row r="1414" spans="2:11" hidden="1" x14ac:dyDescent="0.25">
      <c r="B1414" t="s">
        <v>81</v>
      </c>
      <c r="C1414" t="s">
        <v>2459</v>
      </c>
      <c r="D1414" t="s">
        <v>2460</v>
      </c>
      <c r="E1414" t="s">
        <v>400</v>
      </c>
      <c r="F1414" t="s">
        <v>428</v>
      </c>
      <c r="G1414" t="s">
        <v>429</v>
      </c>
      <c r="H1414" t="str">
        <f>IF(G1414="Local Date and Hour","Start Time of Interval",IF(OR(G1414="Additional Info",G1414="ID"),"Attribute", IF(G1414="Constant","Constant",IF(OR(G1414="Counter",G1414="Incremental/Decremental"),"Counter",""))))</f>
        <v>Counter</v>
      </c>
      <c r="I1414" t="str">
        <f>VLOOKUP(B1414,'3. Data Sources'!$B$4:$E$5002,4,0)</f>
        <v>Y</v>
      </c>
      <c r="J1414" t="str">
        <f>IF(OR(G1414="Not Map",G1414="Sequential"),"N",IF(TRIM(G1414)&lt;&gt;"","Y",""))</f>
        <v>Y</v>
      </c>
      <c r="K1414" t="str">
        <f>IF(G1414="Constant","N",IF(J1414="Y","Y",""))</f>
        <v>Y</v>
      </c>
    </row>
    <row r="1415" spans="2:11" hidden="1" x14ac:dyDescent="0.25">
      <c r="B1415" t="s">
        <v>81</v>
      </c>
      <c r="C1415" t="s">
        <v>2461</v>
      </c>
      <c r="D1415" t="s">
        <v>2462</v>
      </c>
      <c r="E1415" t="s">
        <v>400</v>
      </c>
      <c r="F1415" t="s">
        <v>428</v>
      </c>
      <c r="G1415" t="s">
        <v>429</v>
      </c>
      <c r="H1415" t="str">
        <f>IF(G1415="Local Date and Hour","Start Time of Interval",IF(OR(G1415="Additional Info",G1415="ID"),"Attribute", IF(G1415="Constant","Constant",IF(OR(G1415="Counter",G1415="Incremental/Decremental"),"Counter",""))))</f>
        <v>Counter</v>
      </c>
      <c r="I1415" t="str">
        <f>VLOOKUP(B1415,'3. Data Sources'!$B$4:$E$5002,4,0)</f>
        <v>Y</v>
      </c>
      <c r="J1415" t="str">
        <f>IF(OR(G1415="Not Map",G1415="Sequential"),"N",IF(TRIM(G1415)&lt;&gt;"","Y",""))</f>
        <v>Y</v>
      </c>
      <c r="K1415" t="str">
        <f>IF(G1415="Constant","N",IF(J1415="Y","Y",""))</f>
        <v>Y</v>
      </c>
    </row>
    <row r="1416" spans="2:11" hidden="1" x14ac:dyDescent="0.25">
      <c r="B1416" t="s">
        <v>81</v>
      </c>
      <c r="C1416" t="s">
        <v>2463</v>
      </c>
      <c r="D1416" t="s">
        <v>2464</v>
      </c>
      <c r="E1416" t="s">
        <v>400</v>
      </c>
      <c r="F1416" t="s">
        <v>428</v>
      </c>
      <c r="G1416" t="s">
        <v>429</v>
      </c>
      <c r="H1416" t="str">
        <f>IF(G1416="Local Date and Hour","Start Time of Interval",IF(OR(G1416="Additional Info",G1416="ID"),"Attribute", IF(G1416="Constant","Constant",IF(OR(G1416="Counter",G1416="Incremental/Decremental"),"Counter",""))))</f>
        <v>Counter</v>
      </c>
      <c r="I1416" t="str">
        <f>VLOOKUP(B1416,'3. Data Sources'!$B$4:$E$5002,4,0)</f>
        <v>Y</v>
      </c>
      <c r="J1416" t="str">
        <f>IF(OR(G1416="Not Map",G1416="Sequential"),"N",IF(TRIM(G1416)&lt;&gt;"","Y",""))</f>
        <v>Y</v>
      </c>
      <c r="K1416" t="str">
        <f>IF(G1416="Constant","N",IF(J1416="Y","Y",""))</f>
        <v>Y</v>
      </c>
    </row>
    <row r="1417" spans="2:11" hidden="1" x14ac:dyDescent="0.25">
      <c r="B1417" t="s">
        <v>81</v>
      </c>
      <c r="C1417" t="s">
        <v>2465</v>
      </c>
      <c r="D1417" t="s">
        <v>2466</v>
      </c>
      <c r="E1417" t="s">
        <v>400</v>
      </c>
      <c r="F1417" t="s">
        <v>428</v>
      </c>
      <c r="G1417" t="s">
        <v>429</v>
      </c>
      <c r="H1417" t="str">
        <f>IF(G1417="Local Date and Hour","Start Time of Interval",IF(OR(G1417="Additional Info",G1417="ID"),"Attribute", IF(G1417="Constant","Constant",IF(OR(G1417="Counter",G1417="Incremental/Decremental"),"Counter",""))))</f>
        <v>Counter</v>
      </c>
      <c r="I1417" t="str">
        <f>VLOOKUP(B1417,'3. Data Sources'!$B$4:$E$5002,4,0)</f>
        <v>Y</v>
      </c>
      <c r="J1417" t="str">
        <f>IF(OR(G1417="Not Map",G1417="Sequential"),"N",IF(TRIM(G1417)&lt;&gt;"","Y",""))</f>
        <v>Y</v>
      </c>
      <c r="K1417" t="str">
        <f>IF(G1417="Constant","N",IF(J1417="Y","Y",""))</f>
        <v>Y</v>
      </c>
    </row>
    <row r="1418" spans="2:11" hidden="1" x14ac:dyDescent="0.25">
      <c r="B1418" t="s">
        <v>81</v>
      </c>
      <c r="C1418" t="s">
        <v>2467</v>
      </c>
      <c r="D1418" t="s">
        <v>2468</v>
      </c>
      <c r="E1418" t="s">
        <v>400</v>
      </c>
      <c r="F1418" t="s">
        <v>428</v>
      </c>
      <c r="G1418" t="s">
        <v>429</v>
      </c>
      <c r="H1418" t="str">
        <f>IF(G1418="Local Date and Hour","Start Time of Interval",IF(OR(G1418="Additional Info",G1418="ID"),"Attribute", IF(G1418="Constant","Constant",IF(OR(G1418="Counter",G1418="Incremental/Decremental"),"Counter",""))))</f>
        <v>Counter</v>
      </c>
      <c r="I1418" t="str">
        <f>VLOOKUP(B1418,'3. Data Sources'!$B$4:$E$5002,4,0)</f>
        <v>Y</v>
      </c>
      <c r="J1418" t="str">
        <f>IF(OR(G1418="Not Map",G1418="Sequential"),"N",IF(TRIM(G1418)&lt;&gt;"","Y",""))</f>
        <v>Y</v>
      </c>
      <c r="K1418" t="str">
        <f>IF(G1418="Constant","N",IF(J1418="Y","Y",""))</f>
        <v>Y</v>
      </c>
    </row>
    <row r="1419" spans="2:11" hidden="1" x14ac:dyDescent="0.25">
      <c r="B1419" t="s">
        <v>81</v>
      </c>
      <c r="C1419" t="s">
        <v>2469</v>
      </c>
      <c r="D1419" t="s">
        <v>2470</v>
      </c>
      <c r="E1419" t="s">
        <v>400</v>
      </c>
      <c r="F1419" t="s">
        <v>428</v>
      </c>
      <c r="G1419" t="s">
        <v>429</v>
      </c>
      <c r="H1419" t="str">
        <f>IF(G1419="Local Date and Hour","Start Time of Interval",IF(OR(G1419="Additional Info",G1419="ID"),"Attribute", IF(G1419="Constant","Constant",IF(OR(G1419="Counter",G1419="Incremental/Decremental"),"Counter",""))))</f>
        <v>Counter</v>
      </c>
      <c r="I1419" t="str">
        <f>VLOOKUP(B1419,'3. Data Sources'!$B$4:$E$5002,4,0)</f>
        <v>Y</v>
      </c>
      <c r="J1419" t="str">
        <f>IF(OR(G1419="Not Map",G1419="Sequential"),"N",IF(TRIM(G1419)&lt;&gt;"","Y",""))</f>
        <v>Y</v>
      </c>
      <c r="K1419" t="str">
        <f>IF(G1419="Constant","N",IF(J1419="Y","Y",""))</f>
        <v>Y</v>
      </c>
    </row>
    <row r="1420" spans="2:11" hidden="1" x14ac:dyDescent="0.25">
      <c r="B1420" t="s">
        <v>81</v>
      </c>
      <c r="C1420" t="s">
        <v>2471</v>
      </c>
      <c r="D1420" t="s">
        <v>2472</v>
      </c>
      <c r="E1420" t="s">
        <v>400</v>
      </c>
      <c r="F1420" t="s">
        <v>428</v>
      </c>
      <c r="G1420" t="s">
        <v>429</v>
      </c>
      <c r="H1420" t="str">
        <f>IF(G1420="Local Date and Hour","Start Time of Interval",IF(OR(G1420="Additional Info",G1420="ID"),"Attribute", IF(G1420="Constant","Constant",IF(OR(G1420="Counter",G1420="Incremental/Decremental"),"Counter",""))))</f>
        <v>Counter</v>
      </c>
      <c r="I1420" t="str">
        <f>VLOOKUP(B1420,'3. Data Sources'!$B$4:$E$5002,4,0)</f>
        <v>Y</v>
      </c>
      <c r="J1420" t="str">
        <f>IF(OR(G1420="Not Map",G1420="Sequential"),"N",IF(TRIM(G1420)&lt;&gt;"","Y",""))</f>
        <v>Y</v>
      </c>
      <c r="K1420" t="str">
        <f>IF(G1420="Constant","N",IF(J1420="Y","Y",""))</f>
        <v>Y</v>
      </c>
    </row>
    <row r="1421" spans="2:11" hidden="1" x14ac:dyDescent="0.25">
      <c r="B1421" t="s">
        <v>81</v>
      </c>
      <c r="C1421" t="s">
        <v>2473</v>
      </c>
      <c r="D1421" t="s">
        <v>2474</v>
      </c>
      <c r="E1421" t="s">
        <v>400</v>
      </c>
      <c r="F1421" t="s">
        <v>428</v>
      </c>
      <c r="G1421" t="s">
        <v>429</v>
      </c>
      <c r="H1421" t="str">
        <f>IF(G1421="Local Date and Hour","Start Time of Interval",IF(OR(G1421="Additional Info",G1421="ID"),"Attribute", IF(G1421="Constant","Constant",IF(OR(G1421="Counter",G1421="Incremental/Decremental"),"Counter",""))))</f>
        <v>Counter</v>
      </c>
      <c r="I1421" t="str">
        <f>VLOOKUP(B1421,'3. Data Sources'!$B$4:$E$5002,4,0)</f>
        <v>Y</v>
      </c>
      <c r="J1421" t="str">
        <f>IF(OR(G1421="Not Map",G1421="Sequential"),"N",IF(TRIM(G1421)&lt;&gt;"","Y",""))</f>
        <v>Y</v>
      </c>
      <c r="K1421" t="str">
        <f>IF(G1421="Constant","N",IF(J1421="Y","Y",""))</f>
        <v>Y</v>
      </c>
    </row>
    <row r="1422" spans="2:11" hidden="1" x14ac:dyDescent="0.25">
      <c r="B1422" t="s">
        <v>81</v>
      </c>
      <c r="C1422" t="s">
        <v>2475</v>
      </c>
      <c r="D1422" t="s">
        <v>2476</v>
      </c>
      <c r="E1422" t="s">
        <v>400</v>
      </c>
      <c r="F1422" t="s">
        <v>428</v>
      </c>
      <c r="G1422" t="s">
        <v>429</v>
      </c>
      <c r="H1422" t="str">
        <f>IF(G1422="Local Date and Hour","Start Time of Interval",IF(OR(G1422="Additional Info",G1422="ID"),"Attribute", IF(G1422="Constant","Constant",IF(OR(G1422="Counter",G1422="Incremental/Decremental"),"Counter",""))))</f>
        <v>Counter</v>
      </c>
      <c r="I1422" t="str">
        <f>VLOOKUP(B1422,'3. Data Sources'!$B$4:$E$5002,4,0)</f>
        <v>Y</v>
      </c>
      <c r="J1422" t="str">
        <f>IF(OR(G1422="Not Map",G1422="Sequential"),"N",IF(TRIM(G1422)&lt;&gt;"","Y",""))</f>
        <v>Y</v>
      </c>
      <c r="K1422" t="str">
        <f>IF(G1422="Constant","N",IF(J1422="Y","Y",""))</f>
        <v>Y</v>
      </c>
    </row>
    <row r="1423" spans="2:11" hidden="1" x14ac:dyDescent="0.25">
      <c r="B1423" t="s">
        <v>81</v>
      </c>
      <c r="C1423" t="s">
        <v>2477</v>
      </c>
      <c r="D1423" t="s">
        <v>2478</v>
      </c>
      <c r="E1423" t="s">
        <v>400</v>
      </c>
      <c r="F1423" t="s">
        <v>428</v>
      </c>
      <c r="G1423" t="s">
        <v>429</v>
      </c>
      <c r="H1423" t="str">
        <f>IF(G1423="Local Date and Hour","Start Time of Interval",IF(OR(G1423="Additional Info",G1423="ID"),"Attribute", IF(G1423="Constant","Constant",IF(OR(G1423="Counter",G1423="Incremental/Decremental"),"Counter",""))))</f>
        <v>Counter</v>
      </c>
      <c r="I1423" t="str">
        <f>VLOOKUP(B1423,'3. Data Sources'!$B$4:$E$5002,4,0)</f>
        <v>Y</v>
      </c>
      <c r="J1423" t="str">
        <f>IF(OR(G1423="Not Map",G1423="Sequential"),"N",IF(TRIM(G1423)&lt;&gt;"","Y",""))</f>
        <v>Y</v>
      </c>
      <c r="K1423" t="str">
        <f>IF(G1423="Constant","N",IF(J1423="Y","Y",""))</f>
        <v>Y</v>
      </c>
    </row>
    <row r="1424" spans="2:11" hidden="1" x14ac:dyDescent="0.25">
      <c r="B1424" t="s">
        <v>81</v>
      </c>
      <c r="C1424" t="s">
        <v>2479</v>
      </c>
      <c r="D1424" t="s">
        <v>2480</v>
      </c>
      <c r="E1424" t="s">
        <v>400</v>
      </c>
      <c r="F1424" t="s">
        <v>428</v>
      </c>
      <c r="G1424" t="s">
        <v>429</v>
      </c>
      <c r="H1424" t="str">
        <f>IF(G1424="Local Date and Hour","Start Time of Interval",IF(OR(G1424="Additional Info",G1424="ID"),"Attribute", IF(G1424="Constant","Constant",IF(OR(G1424="Counter",G1424="Incremental/Decremental"),"Counter",""))))</f>
        <v>Counter</v>
      </c>
      <c r="I1424" t="str">
        <f>VLOOKUP(B1424,'3. Data Sources'!$B$4:$E$5002,4,0)</f>
        <v>Y</v>
      </c>
      <c r="J1424" t="str">
        <f>IF(OR(G1424="Not Map",G1424="Sequential"),"N",IF(TRIM(G1424)&lt;&gt;"","Y",""))</f>
        <v>Y</v>
      </c>
      <c r="K1424" t="str">
        <f>IF(G1424="Constant","N",IF(J1424="Y","Y",""))</f>
        <v>Y</v>
      </c>
    </row>
    <row r="1425" spans="2:11" hidden="1" x14ac:dyDescent="0.25">
      <c r="B1425" t="s">
        <v>81</v>
      </c>
      <c r="C1425" t="s">
        <v>2481</v>
      </c>
      <c r="D1425" t="s">
        <v>2482</v>
      </c>
      <c r="E1425" t="s">
        <v>400</v>
      </c>
      <c r="F1425" t="s">
        <v>428</v>
      </c>
      <c r="G1425" t="s">
        <v>429</v>
      </c>
      <c r="H1425" t="str">
        <f>IF(G1425="Local Date and Hour","Start Time of Interval",IF(OR(G1425="Additional Info",G1425="ID"),"Attribute", IF(G1425="Constant","Constant",IF(OR(G1425="Counter",G1425="Incremental/Decremental"),"Counter",""))))</f>
        <v>Counter</v>
      </c>
      <c r="I1425" t="str">
        <f>VLOOKUP(B1425,'3. Data Sources'!$B$4:$E$5002,4,0)</f>
        <v>Y</v>
      </c>
      <c r="J1425" t="str">
        <f>IF(OR(G1425="Not Map",G1425="Sequential"),"N",IF(TRIM(G1425)&lt;&gt;"","Y",""))</f>
        <v>Y</v>
      </c>
      <c r="K1425" t="str">
        <f>IF(G1425="Constant","N",IF(J1425="Y","Y",""))</f>
        <v>Y</v>
      </c>
    </row>
    <row r="1426" spans="2:11" hidden="1" x14ac:dyDescent="0.25">
      <c r="B1426" t="s">
        <v>81</v>
      </c>
      <c r="C1426" t="s">
        <v>2483</v>
      </c>
      <c r="D1426" t="s">
        <v>2484</v>
      </c>
      <c r="E1426" t="s">
        <v>400</v>
      </c>
      <c r="F1426" t="s">
        <v>428</v>
      </c>
      <c r="G1426" t="s">
        <v>429</v>
      </c>
      <c r="H1426" t="str">
        <f>IF(G1426="Local Date and Hour","Start Time of Interval",IF(OR(G1426="Additional Info",G1426="ID"),"Attribute", IF(G1426="Constant","Constant",IF(OR(G1426="Counter",G1426="Incremental/Decremental"),"Counter",""))))</f>
        <v>Counter</v>
      </c>
      <c r="I1426" t="str">
        <f>VLOOKUP(B1426,'3. Data Sources'!$B$4:$E$5002,4,0)</f>
        <v>Y</v>
      </c>
      <c r="J1426" t="str">
        <f>IF(OR(G1426="Not Map",G1426="Sequential"),"N",IF(TRIM(G1426)&lt;&gt;"","Y",""))</f>
        <v>Y</v>
      </c>
      <c r="K1426" t="str">
        <f>IF(G1426="Constant","N",IF(J1426="Y","Y",""))</f>
        <v>Y</v>
      </c>
    </row>
    <row r="1427" spans="2:11" hidden="1" x14ac:dyDescent="0.25">
      <c r="B1427" t="s">
        <v>81</v>
      </c>
      <c r="C1427" t="s">
        <v>2485</v>
      </c>
      <c r="D1427" t="s">
        <v>2486</v>
      </c>
      <c r="E1427" t="s">
        <v>400</v>
      </c>
      <c r="F1427" t="s">
        <v>428</v>
      </c>
      <c r="G1427" t="s">
        <v>429</v>
      </c>
      <c r="H1427" t="str">
        <f>IF(G1427="Local Date and Hour","Start Time of Interval",IF(OR(G1427="Additional Info",G1427="ID"),"Attribute", IF(G1427="Constant","Constant",IF(OR(G1427="Counter",G1427="Incremental/Decremental"),"Counter",""))))</f>
        <v>Counter</v>
      </c>
      <c r="I1427" t="str">
        <f>VLOOKUP(B1427,'3. Data Sources'!$B$4:$E$5002,4,0)</f>
        <v>Y</v>
      </c>
      <c r="J1427" t="str">
        <f>IF(OR(G1427="Not Map",G1427="Sequential"),"N",IF(TRIM(G1427)&lt;&gt;"","Y",""))</f>
        <v>Y</v>
      </c>
      <c r="K1427" t="str">
        <f>IF(G1427="Constant","N",IF(J1427="Y","Y",""))</f>
        <v>Y</v>
      </c>
    </row>
    <row r="1428" spans="2:11" hidden="1" x14ac:dyDescent="0.25">
      <c r="B1428" t="s">
        <v>81</v>
      </c>
      <c r="C1428" t="s">
        <v>2487</v>
      </c>
      <c r="D1428" t="s">
        <v>2488</v>
      </c>
      <c r="E1428" t="s">
        <v>400</v>
      </c>
      <c r="F1428" t="s">
        <v>428</v>
      </c>
      <c r="G1428" t="s">
        <v>429</v>
      </c>
      <c r="H1428" t="str">
        <f>IF(G1428="Local Date and Hour","Start Time of Interval",IF(OR(G1428="Additional Info",G1428="ID"),"Attribute", IF(G1428="Constant","Constant",IF(OR(G1428="Counter",G1428="Incremental/Decremental"),"Counter",""))))</f>
        <v>Counter</v>
      </c>
      <c r="I1428" t="str">
        <f>VLOOKUP(B1428,'3. Data Sources'!$B$4:$E$5002,4,0)</f>
        <v>Y</v>
      </c>
      <c r="J1428" t="str">
        <f>IF(OR(G1428="Not Map",G1428="Sequential"),"N",IF(TRIM(G1428)&lt;&gt;"","Y",""))</f>
        <v>Y</v>
      </c>
      <c r="K1428" t="str">
        <f>IF(G1428="Constant","N",IF(J1428="Y","Y",""))</f>
        <v>Y</v>
      </c>
    </row>
    <row r="1429" spans="2:11" hidden="1" x14ac:dyDescent="0.25">
      <c r="B1429" t="s">
        <v>81</v>
      </c>
      <c r="C1429" t="s">
        <v>2489</v>
      </c>
      <c r="D1429" t="s">
        <v>2490</v>
      </c>
      <c r="E1429" t="s">
        <v>400</v>
      </c>
      <c r="F1429" t="s">
        <v>428</v>
      </c>
      <c r="G1429" t="s">
        <v>429</v>
      </c>
      <c r="H1429" t="str">
        <f>IF(G1429="Local Date and Hour","Start Time of Interval",IF(OR(G1429="Additional Info",G1429="ID"),"Attribute", IF(G1429="Constant","Constant",IF(OR(G1429="Counter",G1429="Incremental/Decremental"),"Counter",""))))</f>
        <v>Counter</v>
      </c>
      <c r="I1429" t="str">
        <f>VLOOKUP(B1429,'3. Data Sources'!$B$4:$E$5002,4,0)</f>
        <v>Y</v>
      </c>
      <c r="J1429" t="str">
        <f>IF(OR(G1429="Not Map",G1429="Sequential"),"N",IF(TRIM(G1429)&lt;&gt;"","Y",""))</f>
        <v>Y</v>
      </c>
      <c r="K1429" t="str">
        <f>IF(G1429="Constant","N",IF(J1429="Y","Y",""))</f>
        <v>Y</v>
      </c>
    </row>
    <row r="1430" spans="2:11" hidden="1" x14ac:dyDescent="0.25">
      <c r="B1430" t="s">
        <v>81</v>
      </c>
      <c r="C1430" t="s">
        <v>2491</v>
      </c>
      <c r="D1430" t="s">
        <v>2492</v>
      </c>
      <c r="E1430" t="s">
        <v>400</v>
      </c>
      <c r="F1430" t="s">
        <v>428</v>
      </c>
      <c r="G1430" t="s">
        <v>429</v>
      </c>
      <c r="H1430" t="str">
        <f>IF(G1430="Local Date and Hour","Start Time of Interval",IF(OR(G1430="Additional Info",G1430="ID"),"Attribute", IF(G1430="Constant","Constant",IF(OR(G1430="Counter",G1430="Incremental/Decremental"),"Counter",""))))</f>
        <v>Counter</v>
      </c>
      <c r="I1430" t="str">
        <f>VLOOKUP(B1430,'3. Data Sources'!$B$4:$E$5002,4,0)</f>
        <v>Y</v>
      </c>
      <c r="J1430" t="str">
        <f>IF(OR(G1430="Not Map",G1430="Sequential"),"N",IF(TRIM(G1430)&lt;&gt;"","Y",""))</f>
        <v>Y</v>
      </c>
      <c r="K1430" t="str">
        <f>IF(G1430="Constant","N",IF(J1430="Y","Y",""))</f>
        <v>Y</v>
      </c>
    </row>
    <row r="1431" spans="2:11" hidden="1" x14ac:dyDescent="0.25">
      <c r="B1431" t="s">
        <v>81</v>
      </c>
      <c r="C1431" t="s">
        <v>2493</v>
      </c>
      <c r="D1431" t="s">
        <v>2494</v>
      </c>
      <c r="E1431" t="s">
        <v>400</v>
      </c>
      <c r="F1431" t="s">
        <v>428</v>
      </c>
      <c r="G1431" t="s">
        <v>429</v>
      </c>
      <c r="H1431" t="str">
        <f>IF(G1431="Local Date and Hour","Start Time of Interval",IF(OR(G1431="Additional Info",G1431="ID"),"Attribute", IF(G1431="Constant","Constant",IF(OR(G1431="Counter",G1431="Incremental/Decremental"),"Counter",""))))</f>
        <v>Counter</v>
      </c>
      <c r="I1431" t="str">
        <f>VLOOKUP(B1431,'3. Data Sources'!$B$4:$E$5002,4,0)</f>
        <v>Y</v>
      </c>
      <c r="J1431" t="str">
        <f>IF(OR(G1431="Not Map",G1431="Sequential"),"N",IF(TRIM(G1431)&lt;&gt;"","Y",""))</f>
        <v>Y</v>
      </c>
      <c r="K1431" t="str">
        <f>IF(G1431="Constant","N",IF(J1431="Y","Y",""))</f>
        <v>Y</v>
      </c>
    </row>
    <row r="1432" spans="2:11" hidden="1" x14ac:dyDescent="0.25">
      <c r="B1432" t="s">
        <v>81</v>
      </c>
      <c r="C1432" t="s">
        <v>2495</v>
      </c>
      <c r="D1432" t="s">
        <v>2496</v>
      </c>
      <c r="E1432" t="s">
        <v>400</v>
      </c>
      <c r="F1432" t="s">
        <v>428</v>
      </c>
      <c r="G1432" t="s">
        <v>429</v>
      </c>
      <c r="H1432" t="str">
        <f>IF(G1432="Local Date and Hour","Start Time of Interval",IF(OR(G1432="Additional Info",G1432="ID"),"Attribute", IF(G1432="Constant","Constant",IF(OR(G1432="Counter",G1432="Incremental/Decremental"),"Counter",""))))</f>
        <v>Counter</v>
      </c>
      <c r="I1432" t="str">
        <f>VLOOKUP(B1432,'3. Data Sources'!$B$4:$E$5002,4,0)</f>
        <v>Y</v>
      </c>
      <c r="J1432" t="str">
        <f>IF(OR(G1432="Not Map",G1432="Sequential"),"N",IF(TRIM(G1432)&lt;&gt;"","Y",""))</f>
        <v>Y</v>
      </c>
      <c r="K1432" t="str">
        <f>IF(G1432="Constant","N",IF(J1432="Y","Y",""))</f>
        <v>Y</v>
      </c>
    </row>
    <row r="1433" spans="2:11" hidden="1" x14ac:dyDescent="0.25">
      <c r="B1433" t="s">
        <v>81</v>
      </c>
      <c r="C1433" t="s">
        <v>2497</v>
      </c>
      <c r="D1433" t="s">
        <v>2498</v>
      </c>
      <c r="E1433" t="s">
        <v>400</v>
      </c>
      <c r="F1433" t="s">
        <v>428</v>
      </c>
      <c r="G1433" t="s">
        <v>429</v>
      </c>
      <c r="H1433" t="str">
        <f>IF(G1433="Local Date and Hour","Start Time of Interval",IF(OR(G1433="Additional Info",G1433="ID"),"Attribute", IF(G1433="Constant","Constant",IF(OR(G1433="Counter",G1433="Incremental/Decremental"),"Counter",""))))</f>
        <v>Counter</v>
      </c>
      <c r="I1433" t="str">
        <f>VLOOKUP(B1433,'3. Data Sources'!$B$4:$E$5002,4,0)</f>
        <v>Y</v>
      </c>
      <c r="J1433" t="str">
        <f>IF(OR(G1433="Not Map",G1433="Sequential"),"N",IF(TRIM(G1433)&lt;&gt;"","Y",""))</f>
        <v>Y</v>
      </c>
      <c r="K1433" t="str">
        <f>IF(G1433="Constant","N",IF(J1433="Y","Y",""))</f>
        <v>Y</v>
      </c>
    </row>
    <row r="1434" spans="2:11" hidden="1" x14ac:dyDescent="0.25">
      <c r="B1434" t="s">
        <v>81</v>
      </c>
      <c r="C1434" t="s">
        <v>2499</v>
      </c>
      <c r="D1434" t="s">
        <v>2500</v>
      </c>
      <c r="E1434" t="s">
        <v>400</v>
      </c>
      <c r="F1434" t="s">
        <v>428</v>
      </c>
      <c r="G1434" t="s">
        <v>429</v>
      </c>
      <c r="H1434" t="str">
        <f>IF(G1434="Local Date and Hour","Start Time of Interval",IF(OR(G1434="Additional Info",G1434="ID"),"Attribute", IF(G1434="Constant","Constant",IF(OR(G1434="Counter",G1434="Incremental/Decremental"),"Counter",""))))</f>
        <v>Counter</v>
      </c>
      <c r="I1434" t="str">
        <f>VLOOKUP(B1434,'3. Data Sources'!$B$4:$E$5002,4,0)</f>
        <v>Y</v>
      </c>
      <c r="J1434" t="str">
        <f>IF(OR(G1434="Not Map",G1434="Sequential"),"N",IF(TRIM(G1434)&lt;&gt;"","Y",""))</f>
        <v>Y</v>
      </c>
      <c r="K1434" t="str">
        <f>IF(G1434="Constant","N",IF(J1434="Y","Y",""))</f>
        <v>Y</v>
      </c>
    </row>
    <row r="1435" spans="2:11" hidden="1" x14ac:dyDescent="0.25">
      <c r="B1435" t="s">
        <v>81</v>
      </c>
      <c r="C1435" t="s">
        <v>2501</v>
      </c>
      <c r="D1435" t="s">
        <v>2502</v>
      </c>
      <c r="E1435" t="s">
        <v>400</v>
      </c>
      <c r="F1435" t="s">
        <v>428</v>
      </c>
      <c r="G1435" t="s">
        <v>429</v>
      </c>
      <c r="H1435" t="str">
        <f>IF(G1435="Local Date and Hour","Start Time of Interval",IF(OR(G1435="Additional Info",G1435="ID"),"Attribute", IF(G1435="Constant","Constant",IF(OR(G1435="Counter",G1435="Incremental/Decremental"),"Counter",""))))</f>
        <v>Counter</v>
      </c>
      <c r="I1435" t="str">
        <f>VLOOKUP(B1435,'3. Data Sources'!$B$4:$E$5002,4,0)</f>
        <v>Y</v>
      </c>
      <c r="J1435" t="str">
        <f>IF(OR(G1435="Not Map",G1435="Sequential"),"N",IF(TRIM(G1435)&lt;&gt;"","Y",""))</f>
        <v>Y</v>
      </c>
      <c r="K1435" t="str">
        <f>IF(G1435="Constant","N",IF(J1435="Y","Y",""))</f>
        <v>Y</v>
      </c>
    </row>
    <row r="1436" spans="2:11" hidden="1" x14ac:dyDescent="0.25">
      <c r="B1436" t="s">
        <v>81</v>
      </c>
      <c r="C1436" t="s">
        <v>2503</v>
      </c>
      <c r="D1436" t="s">
        <v>2504</v>
      </c>
      <c r="E1436" t="s">
        <v>400</v>
      </c>
      <c r="F1436" t="s">
        <v>428</v>
      </c>
      <c r="G1436" t="s">
        <v>429</v>
      </c>
      <c r="H1436" t="str">
        <f>IF(G1436="Local Date and Hour","Start Time of Interval",IF(OR(G1436="Additional Info",G1436="ID"),"Attribute", IF(G1436="Constant","Constant",IF(OR(G1436="Counter",G1436="Incremental/Decremental"),"Counter",""))))</f>
        <v>Counter</v>
      </c>
      <c r="I1436" t="str">
        <f>VLOOKUP(B1436,'3. Data Sources'!$B$4:$E$5002,4,0)</f>
        <v>Y</v>
      </c>
      <c r="J1436" t="str">
        <f>IF(OR(G1436="Not Map",G1436="Sequential"),"N",IF(TRIM(G1436)&lt;&gt;"","Y",""))</f>
        <v>Y</v>
      </c>
      <c r="K1436" t="str">
        <f>IF(G1436="Constant","N",IF(J1436="Y","Y",""))</f>
        <v>Y</v>
      </c>
    </row>
    <row r="1437" spans="2:11" hidden="1" x14ac:dyDescent="0.25">
      <c r="B1437" t="s">
        <v>81</v>
      </c>
      <c r="C1437" t="s">
        <v>2505</v>
      </c>
      <c r="D1437" t="s">
        <v>2506</v>
      </c>
      <c r="E1437" t="s">
        <v>400</v>
      </c>
      <c r="F1437" t="s">
        <v>428</v>
      </c>
      <c r="G1437" t="s">
        <v>429</v>
      </c>
      <c r="H1437" t="str">
        <f>IF(G1437="Local Date and Hour","Start Time of Interval",IF(OR(G1437="Additional Info",G1437="ID"),"Attribute", IF(G1437="Constant","Constant",IF(OR(G1437="Counter",G1437="Incremental/Decremental"),"Counter",""))))</f>
        <v>Counter</v>
      </c>
      <c r="I1437" t="str">
        <f>VLOOKUP(B1437,'3. Data Sources'!$B$4:$E$5002,4,0)</f>
        <v>Y</v>
      </c>
      <c r="J1437" t="str">
        <f>IF(OR(G1437="Not Map",G1437="Sequential"),"N",IF(TRIM(G1437)&lt;&gt;"","Y",""))</f>
        <v>Y</v>
      </c>
      <c r="K1437" t="str">
        <f>IF(G1437="Constant","N",IF(J1437="Y","Y",""))</f>
        <v>Y</v>
      </c>
    </row>
    <row r="1438" spans="2:11" hidden="1" x14ac:dyDescent="0.25">
      <c r="B1438" t="s">
        <v>81</v>
      </c>
      <c r="C1438" t="s">
        <v>2507</v>
      </c>
      <c r="D1438" t="s">
        <v>2508</v>
      </c>
      <c r="E1438" t="s">
        <v>400</v>
      </c>
      <c r="F1438" t="s">
        <v>428</v>
      </c>
      <c r="G1438" t="s">
        <v>429</v>
      </c>
      <c r="H1438" t="str">
        <f>IF(G1438="Local Date and Hour","Start Time of Interval",IF(OR(G1438="Additional Info",G1438="ID"),"Attribute", IF(G1438="Constant","Constant",IF(OR(G1438="Counter",G1438="Incremental/Decremental"),"Counter",""))))</f>
        <v>Counter</v>
      </c>
      <c r="I1438" t="str">
        <f>VLOOKUP(B1438,'3. Data Sources'!$B$4:$E$5002,4,0)</f>
        <v>Y</v>
      </c>
      <c r="J1438" t="str">
        <f>IF(OR(G1438="Not Map",G1438="Sequential"),"N",IF(TRIM(G1438)&lt;&gt;"","Y",""))</f>
        <v>Y</v>
      </c>
      <c r="K1438" t="str">
        <f>IF(G1438="Constant","N",IF(J1438="Y","Y",""))</f>
        <v>Y</v>
      </c>
    </row>
    <row r="1439" spans="2:11" hidden="1" x14ac:dyDescent="0.25">
      <c r="B1439" t="s">
        <v>81</v>
      </c>
      <c r="C1439" t="s">
        <v>2509</v>
      </c>
      <c r="D1439" t="s">
        <v>2510</v>
      </c>
      <c r="E1439" t="s">
        <v>400</v>
      </c>
      <c r="F1439" t="s">
        <v>428</v>
      </c>
      <c r="G1439" t="s">
        <v>429</v>
      </c>
      <c r="H1439" t="str">
        <f>IF(G1439="Local Date and Hour","Start Time of Interval",IF(OR(G1439="Additional Info",G1439="ID"),"Attribute", IF(G1439="Constant","Constant",IF(OR(G1439="Counter",G1439="Incremental/Decremental"),"Counter",""))))</f>
        <v>Counter</v>
      </c>
      <c r="I1439" t="str">
        <f>VLOOKUP(B1439,'3. Data Sources'!$B$4:$E$5002,4,0)</f>
        <v>Y</v>
      </c>
      <c r="J1439" t="str">
        <f>IF(OR(G1439="Not Map",G1439="Sequential"),"N",IF(TRIM(G1439)&lt;&gt;"","Y",""))</f>
        <v>Y</v>
      </c>
      <c r="K1439" t="str">
        <f>IF(G1439="Constant","N",IF(J1439="Y","Y",""))</f>
        <v>Y</v>
      </c>
    </row>
    <row r="1440" spans="2:11" hidden="1" x14ac:dyDescent="0.25">
      <c r="B1440" t="s">
        <v>81</v>
      </c>
      <c r="C1440" t="s">
        <v>2511</v>
      </c>
      <c r="D1440" t="s">
        <v>2512</v>
      </c>
      <c r="E1440" t="s">
        <v>400</v>
      </c>
      <c r="F1440" t="s">
        <v>428</v>
      </c>
      <c r="G1440" t="s">
        <v>429</v>
      </c>
      <c r="H1440" t="str">
        <f>IF(G1440="Local Date and Hour","Start Time of Interval",IF(OR(G1440="Additional Info",G1440="ID"),"Attribute", IF(G1440="Constant","Constant",IF(OR(G1440="Counter",G1440="Incremental/Decremental"),"Counter",""))))</f>
        <v>Counter</v>
      </c>
      <c r="I1440" t="str">
        <f>VLOOKUP(B1440,'3. Data Sources'!$B$4:$E$5002,4,0)</f>
        <v>Y</v>
      </c>
      <c r="J1440" t="str">
        <f>IF(OR(G1440="Not Map",G1440="Sequential"),"N",IF(TRIM(G1440)&lt;&gt;"","Y",""))</f>
        <v>Y</v>
      </c>
      <c r="K1440" t="str">
        <f>IF(G1440="Constant","N",IF(J1440="Y","Y",""))</f>
        <v>Y</v>
      </c>
    </row>
    <row r="1441" spans="2:11" hidden="1" x14ac:dyDescent="0.25">
      <c r="B1441" t="s">
        <v>81</v>
      </c>
      <c r="C1441" t="s">
        <v>2513</v>
      </c>
      <c r="D1441" t="s">
        <v>2514</v>
      </c>
      <c r="E1441" t="s">
        <v>400</v>
      </c>
      <c r="F1441" t="s">
        <v>428</v>
      </c>
      <c r="G1441" t="s">
        <v>429</v>
      </c>
      <c r="H1441" t="str">
        <f>IF(G1441="Local Date and Hour","Start Time of Interval",IF(OR(G1441="Additional Info",G1441="ID"),"Attribute", IF(G1441="Constant","Constant",IF(OR(G1441="Counter",G1441="Incremental/Decremental"),"Counter",""))))</f>
        <v>Counter</v>
      </c>
      <c r="I1441" t="str">
        <f>VLOOKUP(B1441,'3. Data Sources'!$B$4:$E$5002,4,0)</f>
        <v>Y</v>
      </c>
      <c r="J1441" t="str">
        <f>IF(OR(G1441="Not Map",G1441="Sequential"),"N",IF(TRIM(G1441)&lt;&gt;"","Y",""))</f>
        <v>Y</v>
      </c>
      <c r="K1441" t="str">
        <f>IF(G1441="Constant","N",IF(J1441="Y","Y",""))</f>
        <v>Y</v>
      </c>
    </row>
    <row r="1442" spans="2:11" hidden="1" x14ac:dyDescent="0.25">
      <c r="B1442" t="s">
        <v>81</v>
      </c>
      <c r="C1442" t="s">
        <v>2515</v>
      </c>
      <c r="D1442" t="s">
        <v>2516</v>
      </c>
      <c r="E1442" t="s">
        <v>400</v>
      </c>
      <c r="F1442" t="s">
        <v>428</v>
      </c>
      <c r="G1442" t="s">
        <v>429</v>
      </c>
      <c r="H1442" t="str">
        <f>IF(G1442="Local Date and Hour","Start Time of Interval",IF(OR(G1442="Additional Info",G1442="ID"),"Attribute", IF(G1442="Constant","Constant",IF(OR(G1442="Counter",G1442="Incremental/Decremental"),"Counter",""))))</f>
        <v>Counter</v>
      </c>
      <c r="I1442" t="str">
        <f>VLOOKUP(B1442,'3. Data Sources'!$B$4:$E$5002,4,0)</f>
        <v>Y</v>
      </c>
      <c r="J1442" t="str">
        <f>IF(OR(G1442="Not Map",G1442="Sequential"),"N",IF(TRIM(G1442)&lt;&gt;"","Y",""))</f>
        <v>Y</v>
      </c>
      <c r="K1442" t="str">
        <f>IF(G1442="Constant","N",IF(J1442="Y","Y",""))</f>
        <v>Y</v>
      </c>
    </row>
    <row r="1443" spans="2:11" hidden="1" x14ac:dyDescent="0.25">
      <c r="B1443" t="s">
        <v>81</v>
      </c>
      <c r="C1443" t="s">
        <v>2517</v>
      </c>
      <c r="D1443" t="s">
        <v>2518</v>
      </c>
      <c r="E1443" t="s">
        <v>400</v>
      </c>
      <c r="F1443" t="s">
        <v>428</v>
      </c>
      <c r="G1443" t="s">
        <v>429</v>
      </c>
      <c r="H1443" t="str">
        <f>IF(G1443="Local Date and Hour","Start Time of Interval",IF(OR(G1443="Additional Info",G1443="ID"),"Attribute", IF(G1443="Constant","Constant",IF(OR(G1443="Counter",G1443="Incremental/Decremental"),"Counter",""))))</f>
        <v>Counter</v>
      </c>
      <c r="I1443" t="str">
        <f>VLOOKUP(B1443,'3. Data Sources'!$B$4:$E$5002,4,0)</f>
        <v>Y</v>
      </c>
      <c r="J1443" t="str">
        <f>IF(OR(G1443="Not Map",G1443="Sequential"),"N",IF(TRIM(G1443)&lt;&gt;"","Y",""))</f>
        <v>Y</v>
      </c>
      <c r="K1443" t="str">
        <f>IF(G1443="Constant","N",IF(J1443="Y","Y",""))</f>
        <v>Y</v>
      </c>
    </row>
    <row r="1444" spans="2:11" hidden="1" x14ac:dyDescent="0.25">
      <c r="B1444" t="s">
        <v>81</v>
      </c>
      <c r="C1444" t="s">
        <v>2519</v>
      </c>
      <c r="D1444" t="s">
        <v>2520</v>
      </c>
      <c r="E1444" t="s">
        <v>400</v>
      </c>
      <c r="F1444" t="s">
        <v>428</v>
      </c>
      <c r="G1444" t="s">
        <v>429</v>
      </c>
      <c r="H1444" t="str">
        <f>IF(G1444="Local Date and Hour","Start Time of Interval",IF(OR(G1444="Additional Info",G1444="ID"),"Attribute", IF(G1444="Constant","Constant",IF(OR(G1444="Counter",G1444="Incremental/Decremental"),"Counter",""))))</f>
        <v>Counter</v>
      </c>
      <c r="I1444" t="str">
        <f>VLOOKUP(B1444,'3. Data Sources'!$B$4:$E$5002,4,0)</f>
        <v>Y</v>
      </c>
      <c r="J1444" t="str">
        <f>IF(OR(G1444="Not Map",G1444="Sequential"),"N",IF(TRIM(G1444)&lt;&gt;"","Y",""))</f>
        <v>Y</v>
      </c>
      <c r="K1444" t="str">
        <f>IF(G1444="Constant","N",IF(J1444="Y","Y",""))</f>
        <v>Y</v>
      </c>
    </row>
    <row r="1445" spans="2:11" hidden="1" x14ac:dyDescent="0.25">
      <c r="B1445" t="s">
        <v>81</v>
      </c>
      <c r="C1445" t="s">
        <v>2521</v>
      </c>
      <c r="D1445" t="s">
        <v>2522</v>
      </c>
      <c r="E1445" t="s">
        <v>400</v>
      </c>
      <c r="F1445" t="s">
        <v>428</v>
      </c>
      <c r="G1445" t="s">
        <v>429</v>
      </c>
      <c r="H1445" t="str">
        <f>IF(G1445="Local Date and Hour","Start Time of Interval",IF(OR(G1445="Additional Info",G1445="ID"),"Attribute", IF(G1445="Constant","Constant",IF(OR(G1445="Counter",G1445="Incremental/Decremental"),"Counter",""))))</f>
        <v>Counter</v>
      </c>
      <c r="I1445" t="str">
        <f>VLOOKUP(B1445,'3. Data Sources'!$B$4:$E$5002,4,0)</f>
        <v>Y</v>
      </c>
      <c r="J1445" t="str">
        <f>IF(OR(G1445="Not Map",G1445="Sequential"),"N",IF(TRIM(G1445)&lt;&gt;"","Y",""))</f>
        <v>Y</v>
      </c>
      <c r="K1445" t="str">
        <f>IF(G1445="Constant","N",IF(J1445="Y","Y",""))</f>
        <v>Y</v>
      </c>
    </row>
    <row r="1446" spans="2:11" hidden="1" x14ac:dyDescent="0.25">
      <c r="B1446" t="s">
        <v>81</v>
      </c>
      <c r="C1446" t="s">
        <v>2523</v>
      </c>
      <c r="D1446" t="s">
        <v>2524</v>
      </c>
      <c r="E1446" t="s">
        <v>400</v>
      </c>
      <c r="F1446" t="s">
        <v>428</v>
      </c>
      <c r="G1446" t="s">
        <v>429</v>
      </c>
      <c r="H1446" t="str">
        <f>IF(G1446="Local Date and Hour","Start Time of Interval",IF(OR(G1446="Additional Info",G1446="ID"),"Attribute", IF(G1446="Constant","Constant",IF(OR(G1446="Counter",G1446="Incremental/Decremental"),"Counter",""))))</f>
        <v>Counter</v>
      </c>
      <c r="I1446" t="str">
        <f>VLOOKUP(B1446,'3. Data Sources'!$B$4:$E$5002,4,0)</f>
        <v>Y</v>
      </c>
      <c r="J1446" t="str">
        <f>IF(OR(G1446="Not Map",G1446="Sequential"),"N",IF(TRIM(G1446)&lt;&gt;"","Y",""))</f>
        <v>Y</v>
      </c>
      <c r="K1446" t="str">
        <f>IF(G1446="Constant","N",IF(J1446="Y","Y",""))</f>
        <v>Y</v>
      </c>
    </row>
    <row r="1447" spans="2:11" hidden="1" x14ac:dyDescent="0.25">
      <c r="B1447" t="s">
        <v>81</v>
      </c>
      <c r="C1447" t="s">
        <v>2525</v>
      </c>
      <c r="D1447" t="s">
        <v>2526</v>
      </c>
      <c r="E1447" t="s">
        <v>400</v>
      </c>
      <c r="F1447" t="s">
        <v>428</v>
      </c>
      <c r="G1447" t="s">
        <v>429</v>
      </c>
      <c r="H1447" t="str">
        <f>IF(G1447="Local Date and Hour","Start Time of Interval",IF(OR(G1447="Additional Info",G1447="ID"),"Attribute", IF(G1447="Constant","Constant",IF(OR(G1447="Counter",G1447="Incremental/Decremental"),"Counter",""))))</f>
        <v>Counter</v>
      </c>
      <c r="I1447" t="str">
        <f>VLOOKUP(B1447,'3. Data Sources'!$B$4:$E$5002,4,0)</f>
        <v>Y</v>
      </c>
      <c r="J1447" t="str">
        <f>IF(OR(G1447="Not Map",G1447="Sequential"),"N",IF(TRIM(G1447)&lt;&gt;"","Y",""))</f>
        <v>Y</v>
      </c>
      <c r="K1447" t="str">
        <f>IF(G1447="Constant","N",IF(J1447="Y","Y",""))</f>
        <v>Y</v>
      </c>
    </row>
    <row r="1448" spans="2:11" hidden="1" x14ac:dyDescent="0.25">
      <c r="B1448" t="s">
        <v>81</v>
      </c>
      <c r="C1448" t="s">
        <v>2527</v>
      </c>
      <c r="D1448" t="s">
        <v>2528</v>
      </c>
      <c r="E1448" t="s">
        <v>400</v>
      </c>
      <c r="F1448" t="s">
        <v>428</v>
      </c>
      <c r="G1448" t="s">
        <v>429</v>
      </c>
      <c r="H1448" t="str">
        <f>IF(G1448="Local Date and Hour","Start Time of Interval",IF(OR(G1448="Additional Info",G1448="ID"),"Attribute", IF(G1448="Constant","Constant",IF(OR(G1448="Counter",G1448="Incremental/Decremental"),"Counter",""))))</f>
        <v>Counter</v>
      </c>
      <c r="I1448" t="str">
        <f>VLOOKUP(B1448,'3. Data Sources'!$B$4:$E$5002,4,0)</f>
        <v>Y</v>
      </c>
      <c r="J1448" t="str">
        <f>IF(OR(G1448="Not Map",G1448="Sequential"),"N",IF(TRIM(G1448)&lt;&gt;"","Y",""))</f>
        <v>Y</v>
      </c>
      <c r="K1448" t="str">
        <f>IF(G1448="Constant","N",IF(J1448="Y","Y",""))</f>
        <v>Y</v>
      </c>
    </row>
    <row r="1449" spans="2:11" hidden="1" x14ac:dyDescent="0.25">
      <c r="B1449" t="s">
        <v>81</v>
      </c>
      <c r="C1449" t="s">
        <v>2529</v>
      </c>
      <c r="D1449" t="s">
        <v>2530</v>
      </c>
      <c r="E1449" t="s">
        <v>400</v>
      </c>
      <c r="F1449" t="s">
        <v>428</v>
      </c>
      <c r="G1449" t="s">
        <v>429</v>
      </c>
      <c r="H1449" t="str">
        <f>IF(G1449="Local Date and Hour","Start Time of Interval",IF(OR(G1449="Additional Info",G1449="ID"),"Attribute", IF(G1449="Constant","Constant",IF(OR(G1449="Counter",G1449="Incremental/Decremental"),"Counter",""))))</f>
        <v>Counter</v>
      </c>
      <c r="I1449" t="str">
        <f>VLOOKUP(B1449,'3. Data Sources'!$B$4:$E$5002,4,0)</f>
        <v>Y</v>
      </c>
      <c r="J1449" t="str">
        <f>IF(OR(G1449="Not Map",G1449="Sequential"),"N",IF(TRIM(G1449)&lt;&gt;"","Y",""))</f>
        <v>Y</v>
      </c>
      <c r="K1449" t="str">
        <f>IF(G1449="Constant","N",IF(J1449="Y","Y",""))</f>
        <v>Y</v>
      </c>
    </row>
    <row r="1450" spans="2:11" hidden="1" x14ac:dyDescent="0.25">
      <c r="B1450" t="s">
        <v>81</v>
      </c>
      <c r="C1450" t="s">
        <v>2531</v>
      </c>
      <c r="D1450" t="s">
        <v>2532</v>
      </c>
      <c r="E1450" t="s">
        <v>400</v>
      </c>
      <c r="F1450" t="s">
        <v>428</v>
      </c>
      <c r="G1450" t="s">
        <v>429</v>
      </c>
      <c r="H1450" t="str">
        <f>IF(G1450="Local Date and Hour","Start Time of Interval",IF(OR(G1450="Additional Info",G1450="ID"),"Attribute", IF(G1450="Constant","Constant",IF(OR(G1450="Counter",G1450="Incremental/Decremental"),"Counter",""))))</f>
        <v>Counter</v>
      </c>
      <c r="I1450" t="str">
        <f>VLOOKUP(B1450,'3. Data Sources'!$B$4:$E$5002,4,0)</f>
        <v>Y</v>
      </c>
      <c r="J1450" t="str">
        <f>IF(OR(G1450="Not Map",G1450="Sequential"),"N",IF(TRIM(G1450)&lt;&gt;"","Y",""))</f>
        <v>Y</v>
      </c>
      <c r="K1450" t="str">
        <f>IF(G1450="Constant","N",IF(J1450="Y","Y",""))</f>
        <v>Y</v>
      </c>
    </row>
    <row r="1451" spans="2:11" hidden="1" x14ac:dyDescent="0.25">
      <c r="B1451" t="s">
        <v>81</v>
      </c>
      <c r="C1451" t="s">
        <v>2533</v>
      </c>
      <c r="D1451" t="s">
        <v>2534</v>
      </c>
      <c r="E1451" t="s">
        <v>400</v>
      </c>
      <c r="F1451" t="s">
        <v>428</v>
      </c>
      <c r="G1451" t="s">
        <v>429</v>
      </c>
      <c r="H1451" t="str">
        <f>IF(G1451="Local Date and Hour","Start Time of Interval",IF(OR(G1451="Additional Info",G1451="ID"),"Attribute", IF(G1451="Constant","Constant",IF(OR(G1451="Counter",G1451="Incremental/Decremental"),"Counter",""))))</f>
        <v>Counter</v>
      </c>
      <c r="I1451" t="str">
        <f>VLOOKUP(B1451,'3. Data Sources'!$B$4:$E$5002,4,0)</f>
        <v>Y</v>
      </c>
      <c r="J1451" t="str">
        <f>IF(OR(G1451="Not Map",G1451="Sequential"),"N",IF(TRIM(G1451)&lt;&gt;"","Y",""))</f>
        <v>Y</v>
      </c>
      <c r="K1451" t="str">
        <f>IF(G1451="Constant","N",IF(J1451="Y","Y",""))</f>
        <v>Y</v>
      </c>
    </row>
    <row r="1452" spans="2:11" hidden="1" x14ac:dyDescent="0.25">
      <c r="B1452" t="s">
        <v>81</v>
      </c>
      <c r="C1452" t="s">
        <v>2535</v>
      </c>
      <c r="D1452" t="s">
        <v>2536</v>
      </c>
      <c r="E1452" t="s">
        <v>400</v>
      </c>
      <c r="F1452" t="s">
        <v>428</v>
      </c>
      <c r="G1452" t="s">
        <v>429</v>
      </c>
      <c r="H1452" t="str">
        <f>IF(G1452="Local Date and Hour","Start Time of Interval",IF(OR(G1452="Additional Info",G1452="ID"),"Attribute", IF(G1452="Constant","Constant",IF(OR(G1452="Counter",G1452="Incremental/Decremental"),"Counter",""))))</f>
        <v>Counter</v>
      </c>
      <c r="I1452" t="str">
        <f>VLOOKUP(B1452,'3. Data Sources'!$B$4:$E$5002,4,0)</f>
        <v>Y</v>
      </c>
      <c r="J1452" t="str">
        <f>IF(OR(G1452="Not Map",G1452="Sequential"),"N",IF(TRIM(G1452)&lt;&gt;"","Y",""))</f>
        <v>Y</v>
      </c>
      <c r="K1452" t="str">
        <f>IF(G1452="Constant","N",IF(J1452="Y","Y",""))</f>
        <v>Y</v>
      </c>
    </row>
    <row r="1453" spans="2:11" hidden="1" x14ac:dyDescent="0.25">
      <c r="B1453" t="s">
        <v>81</v>
      </c>
      <c r="C1453" t="s">
        <v>2537</v>
      </c>
      <c r="D1453" t="s">
        <v>2538</v>
      </c>
      <c r="E1453" t="s">
        <v>400</v>
      </c>
      <c r="F1453" t="s">
        <v>428</v>
      </c>
      <c r="G1453" t="s">
        <v>429</v>
      </c>
      <c r="H1453" t="str">
        <f>IF(G1453="Local Date and Hour","Start Time of Interval",IF(OR(G1453="Additional Info",G1453="ID"),"Attribute", IF(G1453="Constant","Constant",IF(OR(G1453="Counter",G1453="Incremental/Decremental"),"Counter",""))))</f>
        <v>Counter</v>
      </c>
      <c r="I1453" t="str">
        <f>VLOOKUP(B1453,'3. Data Sources'!$B$4:$E$5002,4,0)</f>
        <v>Y</v>
      </c>
      <c r="J1453" t="str">
        <f>IF(OR(G1453="Not Map",G1453="Sequential"),"N",IF(TRIM(G1453)&lt;&gt;"","Y",""))</f>
        <v>Y</v>
      </c>
      <c r="K1453" t="str">
        <f>IF(G1453="Constant","N",IF(J1453="Y","Y",""))</f>
        <v>Y</v>
      </c>
    </row>
    <row r="1454" spans="2:11" hidden="1" x14ac:dyDescent="0.25">
      <c r="B1454" t="s">
        <v>81</v>
      </c>
      <c r="C1454" t="s">
        <v>2539</v>
      </c>
      <c r="D1454" t="s">
        <v>2540</v>
      </c>
      <c r="E1454" t="s">
        <v>400</v>
      </c>
      <c r="F1454" t="s">
        <v>428</v>
      </c>
      <c r="G1454" t="s">
        <v>429</v>
      </c>
      <c r="H1454" t="str">
        <f>IF(G1454="Local Date and Hour","Start Time of Interval",IF(OR(G1454="Additional Info",G1454="ID"),"Attribute", IF(G1454="Constant","Constant",IF(OR(G1454="Counter",G1454="Incremental/Decremental"),"Counter",""))))</f>
        <v>Counter</v>
      </c>
      <c r="I1454" t="str">
        <f>VLOOKUP(B1454,'3. Data Sources'!$B$4:$E$5002,4,0)</f>
        <v>Y</v>
      </c>
      <c r="J1454" t="str">
        <f>IF(OR(G1454="Not Map",G1454="Sequential"),"N",IF(TRIM(G1454)&lt;&gt;"","Y",""))</f>
        <v>Y</v>
      </c>
      <c r="K1454" t="str">
        <f>IF(G1454="Constant","N",IF(J1454="Y","Y",""))</f>
        <v>Y</v>
      </c>
    </row>
    <row r="1455" spans="2:11" hidden="1" x14ac:dyDescent="0.25">
      <c r="B1455" t="s">
        <v>81</v>
      </c>
      <c r="C1455" t="s">
        <v>2541</v>
      </c>
      <c r="D1455" t="s">
        <v>2542</v>
      </c>
      <c r="E1455" t="s">
        <v>400</v>
      </c>
      <c r="F1455" t="s">
        <v>428</v>
      </c>
      <c r="G1455" t="s">
        <v>429</v>
      </c>
      <c r="H1455" t="str">
        <f>IF(G1455="Local Date and Hour","Start Time of Interval",IF(OR(G1455="Additional Info",G1455="ID"),"Attribute", IF(G1455="Constant","Constant",IF(OR(G1455="Counter",G1455="Incremental/Decremental"),"Counter",""))))</f>
        <v>Counter</v>
      </c>
      <c r="I1455" t="str">
        <f>VLOOKUP(B1455,'3. Data Sources'!$B$4:$E$5002,4,0)</f>
        <v>Y</v>
      </c>
      <c r="J1455" t="str">
        <f>IF(OR(G1455="Not Map",G1455="Sequential"),"N",IF(TRIM(G1455)&lt;&gt;"","Y",""))</f>
        <v>Y</v>
      </c>
      <c r="K1455" t="str">
        <f>IF(G1455="Constant","N",IF(J1455="Y","Y",""))</f>
        <v>Y</v>
      </c>
    </row>
    <row r="1456" spans="2:11" hidden="1" x14ac:dyDescent="0.25">
      <c r="B1456" t="s">
        <v>81</v>
      </c>
      <c r="C1456" t="s">
        <v>2543</v>
      </c>
      <c r="D1456" t="s">
        <v>2544</v>
      </c>
      <c r="E1456" t="s">
        <v>400</v>
      </c>
      <c r="F1456" t="s">
        <v>428</v>
      </c>
      <c r="G1456" t="s">
        <v>429</v>
      </c>
      <c r="H1456" t="str">
        <f>IF(G1456="Local Date and Hour","Start Time of Interval",IF(OR(G1456="Additional Info",G1456="ID"),"Attribute", IF(G1456="Constant","Constant",IF(OR(G1456="Counter",G1456="Incremental/Decremental"),"Counter",""))))</f>
        <v>Counter</v>
      </c>
      <c r="I1456" t="str">
        <f>VLOOKUP(B1456,'3. Data Sources'!$B$4:$E$5002,4,0)</f>
        <v>Y</v>
      </c>
      <c r="J1456" t="str">
        <f>IF(OR(G1456="Not Map",G1456="Sequential"),"N",IF(TRIM(G1456)&lt;&gt;"","Y",""))</f>
        <v>Y</v>
      </c>
      <c r="K1456" t="str">
        <f>IF(G1456="Constant","N",IF(J1456="Y","Y",""))</f>
        <v>Y</v>
      </c>
    </row>
    <row r="1457" spans="2:11" hidden="1" x14ac:dyDescent="0.25">
      <c r="B1457" t="s">
        <v>81</v>
      </c>
      <c r="C1457" t="s">
        <v>2545</v>
      </c>
      <c r="D1457" t="s">
        <v>2546</v>
      </c>
      <c r="E1457" t="s">
        <v>400</v>
      </c>
      <c r="F1457" t="s">
        <v>428</v>
      </c>
      <c r="G1457" t="s">
        <v>429</v>
      </c>
      <c r="H1457" t="str">
        <f>IF(G1457="Local Date and Hour","Start Time of Interval",IF(OR(G1457="Additional Info",G1457="ID"),"Attribute", IF(G1457="Constant","Constant",IF(OR(G1457="Counter",G1457="Incremental/Decremental"),"Counter",""))))</f>
        <v>Counter</v>
      </c>
      <c r="I1457" t="str">
        <f>VLOOKUP(B1457,'3. Data Sources'!$B$4:$E$5002,4,0)</f>
        <v>Y</v>
      </c>
      <c r="J1457" t="str">
        <f>IF(OR(G1457="Not Map",G1457="Sequential"),"N",IF(TRIM(G1457)&lt;&gt;"","Y",""))</f>
        <v>Y</v>
      </c>
      <c r="K1457" t="str">
        <f>IF(G1457="Constant","N",IF(J1457="Y","Y",""))</f>
        <v>Y</v>
      </c>
    </row>
    <row r="1458" spans="2:11" hidden="1" x14ac:dyDescent="0.25">
      <c r="B1458" t="s">
        <v>81</v>
      </c>
      <c r="C1458" t="s">
        <v>2547</v>
      </c>
      <c r="D1458" t="s">
        <v>2548</v>
      </c>
      <c r="E1458" t="s">
        <v>400</v>
      </c>
      <c r="F1458" t="s">
        <v>428</v>
      </c>
      <c r="G1458" t="s">
        <v>429</v>
      </c>
      <c r="H1458" t="str">
        <f>IF(G1458="Local Date and Hour","Start Time of Interval",IF(OR(G1458="Additional Info",G1458="ID"),"Attribute", IF(G1458="Constant","Constant",IF(OR(G1458="Counter",G1458="Incremental/Decremental"),"Counter",""))))</f>
        <v>Counter</v>
      </c>
      <c r="I1458" t="str">
        <f>VLOOKUP(B1458,'3. Data Sources'!$B$4:$E$5002,4,0)</f>
        <v>Y</v>
      </c>
      <c r="J1458" t="str">
        <f>IF(OR(G1458="Not Map",G1458="Sequential"),"N",IF(TRIM(G1458)&lt;&gt;"","Y",""))</f>
        <v>Y</v>
      </c>
      <c r="K1458" t="str">
        <f>IF(G1458="Constant","N",IF(J1458="Y","Y",""))</f>
        <v>Y</v>
      </c>
    </row>
    <row r="1459" spans="2:11" hidden="1" x14ac:dyDescent="0.25">
      <c r="B1459" t="s">
        <v>81</v>
      </c>
      <c r="C1459" t="s">
        <v>2549</v>
      </c>
      <c r="D1459" t="s">
        <v>2550</v>
      </c>
      <c r="E1459" t="s">
        <v>400</v>
      </c>
      <c r="F1459" t="s">
        <v>428</v>
      </c>
      <c r="G1459" t="s">
        <v>429</v>
      </c>
      <c r="H1459" t="str">
        <f>IF(G1459="Local Date and Hour","Start Time of Interval",IF(OR(G1459="Additional Info",G1459="ID"),"Attribute", IF(G1459="Constant","Constant",IF(OR(G1459="Counter",G1459="Incremental/Decremental"),"Counter",""))))</f>
        <v>Counter</v>
      </c>
      <c r="I1459" t="str">
        <f>VLOOKUP(B1459,'3. Data Sources'!$B$4:$E$5002,4,0)</f>
        <v>Y</v>
      </c>
      <c r="J1459" t="str">
        <f>IF(OR(G1459="Not Map",G1459="Sequential"),"N",IF(TRIM(G1459)&lt;&gt;"","Y",""))</f>
        <v>Y</v>
      </c>
      <c r="K1459" t="str">
        <f>IF(G1459="Constant","N",IF(J1459="Y","Y",""))</f>
        <v>Y</v>
      </c>
    </row>
    <row r="1460" spans="2:11" hidden="1" x14ac:dyDescent="0.25">
      <c r="B1460" t="s">
        <v>81</v>
      </c>
      <c r="C1460" t="s">
        <v>2551</v>
      </c>
      <c r="D1460" t="s">
        <v>2552</v>
      </c>
      <c r="E1460" t="s">
        <v>400</v>
      </c>
      <c r="F1460" t="s">
        <v>428</v>
      </c>
      <c r="G1460" t="s">
        <v>429</v>
      </c>
      <c r="H1460" t="str">
        <f>IF(G1460="Local Date and Hour","Start Time of Interval",IF(OR(G1460="Additional Info",G1460="ID"),"Attribute", IF(G1460="Constant","Constant",IF(OR(G1460="Counter",G1460="Incremental/Decremental"),"Counter",""))))</f>
        <v>Counter</v>
      </c>
      <c r="I1460" t="str">
        <f>VLOOKUP(B1460,'3. Data Sources'!$B$4:$E$5002,4,0)</f>
        <v>Y</v>
      </c>
      <c r="J1460" t="str">
        <f>IF(OR(G1460="Not Map",G1460="Sequential"),"N",IF(TRIM(G1460)&lt;&gt;"","Y",""))</f>
        <v>Y</v>
      </c>
      <c r="K1460" t="str">
        <f>IF(G1460="Constant","N",IF(J1460="Y","Y",""))</f>
        <v>Y</v>
      </c>
    </row>
    <row r="1461" spans="2:11" hidden="1" x14ac:dyDescent="0.25">
      <c r="B1461" t="s">
        <v>81</v>
      </c>
      <c r="C1461" t="s">
        <v>2553</v>
      </c>
      <c r="D1461" t="s">
        <v>2554</v>
      </c>
      <c r="E1461" t="s">
        <v>400</v>
      </c>
      <c r="F1461" t="s">
        <v>428</v>
      </c>
      <c r="G1461" t="s">
        <v>429</v>
      </c>
      <c r="H1461" t="str">
        <f>IF(G1461="Local Date and Hour","Start Time of Interval",IF(OR(G1461="Additional Info",G1461="ID"),"Attribute", IF(G1461="Constant","Constant",IF(OR(G1461="Counter",G1461="Incremental/Decremental"),"Counter",""))))</f>
        <v>Counter</v>
      </c>
      <c r="I1461" t="str">
        <f>VLOOKUP(B1461,'3. Data Sources'!$B$4:$E$5002,4,0)</f>
        <v>Y</v>
      </c>
      <c r="J1461" t="str">
        <f>IF(OR(G1461="Not Map",G1461="Sequential"),"N",IF(TRIM(G1461)&lt;&gt;"","Y",""))</f>
        <v>Y</v>
      </c>
      <c r="K1461" t="str">
        <f>IF(G1461="Constant","N",IF(J1461="Y","Y",""))</f>
        <v>Y</v>
      </c>
    </row>
    <row r="1462" spans="2:11" hidden="1" x14ac:dyDescent="0.25">
      <c r="B1462" t="s">
        <v>81</v>
      </c>
      <c r="C1462" t="s">
        <v>2555</v>
      </c>
      <c r="D1462" t="s">
        <v>2556</v>
      </c>
      <c r="E1462" t="s">
        <v>400</v>
      </c>
      <c r="F1462" t="s">
        <v>428</v>
      </c>
      <c r="G1462" t="s">
        <v>429</v>
      </c>
      <c r="H1462" t="str">
        <f>IF(G1462="Local Date and Hour","Start Time of Interval",IF(OR(G1462="Additional Info",G1462="ID"),"Attribute", IF(G1462="Constant","Constant",IF(OR(G1462="Counter",G1462="Incremental/Decremental"),"Counter",""))))</f>
        <v>Counter</v>
      </c>
      <c r="I1462" t="str">
        <f>VLOOKUP(B1462,'3. Data Sources'!$B$4:$E$5002,4,0)</f>
        <v>Y</v>
      </c>
      <c r="J1462" t="str">
        <f>IF(OR(G1462="Not Map",G1462="Sequential"),"N",IF(TRIM(G1462)&lt;&gt;"","Y",""))</f>
        <v>Y</v>
      </c>
      <c r="K1462" t="str">
        <f>IF(G1462="Constant","N",IF(J1462="Y","Y",""))</f>
        <v>Y</v>
      </c>
    </row>
    <row r="1463" spans="2:11" hidden="1" x14ac:dyDescent="0.25">
      <c r="B1463" t="s">
        <v>81</v>
      </c>
      <c r="C1463" t="s">
        <v>2557</v>
      </c>
      <c r="D1463" t="s">
        <v>2558</v>
      </c>
      <c r="E1463" t="s">
        <v>400</v>
      </c>
      <c r="F1463" t="s">
        <v>428</v>
      </c>
      <c r="G1463" t="s">
        <v>429</v>
      </c>
      <c r="H1463" t="str">
        <f>IF(G1463="Local Date and Hour","Start Time of Interval",IF(OR(G1463="Additional Info",G1463="ID"),"Attribute", IF(G1463="Constant","Constant",IF(OR(G1463="Counter",G1463="Incremental/Decremental"),"Counter",""))))</f>
        <v>Counter</v>
      </c>
      <c r="I1463" t="str">
        <f>VLOOKUP(B1463,'3. Data Sources'!$B$4:$E$5002,4,0)</f>
        <v>Y</v>
      </c>
      <c r="J1463" t="str">
        <f>IF(OR(G1463="Not Map",G1463="Sequential"),"N",IF(TRIM(G1463)&lt;&gt;"","Y",""))</f>
        <v>Y</v>
      </c>
      <c r="K1463" t="str">
        <f>IF(G1463="Constant","N",IF(J1463="Y","Y",""))</f>
        <v>Y</v>
      </c>
    </row>
    <row r="1464" spans="2:11" hidden="1" x14ac:dyDescent="0.25">
      <c r="B1464" t="s">
        <v>81</v>
      </c>
      <c r="C1464" t="s">
        <v>2559</v>
      </c>
      <c r="D1464" t="s">
        <v>2560</v>
      </c>
      <c r="E1464" t="s">
        <v>400</v>
      </c>
      <c r="F1464" t="s">
        <v>428</v>
      </c>
      <c r="G1464" t="s">
        <v>429</v>
      </c>
      <c r="H1464" t="str">
        <f>IF(G1464="Local Date and Hour","Start Time of Interval",IF(OR(G1464="Additional Info",G1464="ID"),"Attribute", IF(G1464="Constant","Constant",IF(OR(G1464="Counter",G1464="Incremental/Decremental"),"Counter",""))))</f>
        <v>Counter</v>
      </c>
      <c r="I1464" t="str">
        <f>VLOOKUP(B1464,'3. Data Sources'!$B$4:$E$5002,4,0)</f>
        <v>Y</v>
      </c>
      <c r="J1464" t="str">
        <f>IF(OR(G1464="Not Map",G1464="Sequential"),"N",IF(TRIM(G1464)&lt;&gt;"","Y",""))</f>
        <v>Y</v>
      </c>
      <c r="K1464" t="str">
        <f>IF(G1464="Constant","N",IF(J1464="Y","Y",""))</f>
        <v>Y</v>
      </c>
    </row>
    <row r="1465" spans="2:11" hidden="1" x14ac:dyDescent="0.25">
      <c r="B1465" t="s">
        <v>81</v>
      </c>
      <c r="C1465" t="s">
        <v>2561</v>
      </c>
      <c r="D1465" t="s">
        <v>2562</v>
      </c>
      <c r="E1465" t="s">
        <v>400</v>
      </c>
      <c r="F1465" t="s">
        <v>428</v>
      </c>
      <c r="G1465" t="s">
        <v>429</v>
      </c>
      <c r="H1465" t="str">
        <f>IF(G1465="Local Date and Hour","Start Time of Interval",IF(OR(G1465="Additional Info",G1465="ID"),"Attribute", IF(G1465="Constant","Constant",IF(OR(G1465="Counter",G1465="Incremental/Decremental"),"Counter",""))))</f>
        <v>Counter</v>
      </c>
      <c r="I1465" t="str">
        <f>VLOOKUP(B1465,'3. Data Sources'!$B$4:$E$5002,4,0)</f>
        <v>Y</v>
      </c>
      <c r="J1465" t="str">
        <f>IF(OR(G1465="Not Map",G1465="Sequential"),"N",IF(TRIM(G1465)&lt;&gt;"","Y",""))</f>
        <v>Y</v>
      </c>
      <c r="K1465" t="str">
        <f>IF(G1465="Constant","N",IF(J1465="Y","Y",""))</f>
        <v>Y</v>
      </c>
    </row>
    <row r="1466" spans="2:11" hidden="1" x14ac:dyDescent="0.25">
      <c r="B1466" t="s">
        <v>81</v>
      </c>
      <c r="C1466" t="s">
        <v>2563</v>
      </c>
      <c r="D1466" t="s">
        <v>2564</v>
      </c>
      <c r="E1466" t="s">
        <v>400</v>
      </c>
      <c r="F1466" t="s">
        <v>428</v>
      </c>
      <c r="G1466" t="s">
        <v>429</v>
      </c>
      <c r="H1466" t="str">
        <f>IF(G1466="Local Date and Hour","Start Time of Interval",IF(OR(G1466="Additional Info",G1466="ID"),"Attribute", IF(G1466="Constant","Constant",IF(OR(G1466="Counter",G1466="Incremental/Decremental"),"Counter",""))))</f>
        <v>Counter</v>
      </c>
      <c r="I1466" t="str">
        <f>VLOOKUP(B1466,'3. Data Sources'!$B$4:$E$5002,4,0)</f>
        <v>Y</v>
      </c>
      <c r="J1466" t="str">
        <f>IF(OR(G1466="Not Map",G1466="Sequential"),"N",IF(TRIM(G1466)&lt;&gt;"","Y",""))</f>
        <v>Y</v>
      </c>
      <c r="K1466" t="str">
        <f>IF(G1466="Constant","N",IF(J1466="Y","Y",""))</f>
        <v>Y</v>
      </c>
    </row>
    <row r="1467" spans="2:11" hidden="1" x14ac:dyDescent="0.25">
      <c r="B1467" t="s">
        <v>81</v>
      </c>
      <c r="C1467" t="s">
        <v>2565</v>
      </c>
      <c r="D1467" t="s">
        <v>2566</v>
      </c>
      <c r="E1467" t="s">
        <v>400</v>
      </c>
      <c r="F1467" t="s">
        <v>428</v>
      </c>
      <c r="G1467" t="s">
        <v>429</v>
      </c>
      <c r="H1467" t="str">
        <f>IF(G1467="Local Date and Hour","Start Time of Interval",IF(OR(G1467="Additional Info",G1467="ID"),"Attribute", IF(G1467="Constant","Constant",IF(OR(G1467="Counter",G1467="Incremental/Decremental"),"Counter",""))))</f>
        <v>Counter</v>
      </c>
      <c r="I1467" t="str">
        <f>VLOOKUP(B1467,'3. Data Sources'!$B$4:$E$5002,4,0)</f>
        <v>Y</v>
      </c>
      <c r="J1467" t="str">
        <f>IF(OR(G1467="Not Map",G1467="Sequential"),"N",IF(TRIM(G1467)&lt;&gt;"","Y",""))</f>
        <v>Y</v>
      </c>
      <c r="K1467" t="str">
        <f>IF(G1467="Constant","N",IF(J1467="Y","Y",""))</f>
        <v>Y</v>
      </c>
    </row>
    <row r="1468" spans="2:11" hidden="1" x14ac:dyDescent="0.25">
      <c r="B1468" t="s">
        <v>81</v>
      </c>
      <c r="C1468" t="s">
        <v>2567</v>
      </c>
      <c r="D1468" t="s">
        <v>2568</v>
      </c>
      <c r="E1468" t="s">
        <v>400</v>
      </c>
      <c r="F1468" t="s">
        <v>428</v>
      </c>
      <c r="G1468" t="s">
        <v>429</v>
      </c>
      <c r="H1468" t="str">
        <f>IF(G1468="Local Date and Hour","Start Time of Interval",IF(OR(G1468="Additional Info",G1468="ID"),"Attribute", IF(G1468="Constant","Constant",IF(OR(G1468="Counter",G1468="Incremental/Decremental"),"Counter",""))))</f>
        <v>Counter</v>
      </c>
      <c r="I1468" t="str">
        <f>VLOOKUP(B1468,'3. Data Sources'!$B$4:$E$5002,4,0)</f>
        <v>Y</v>
      </c>
      <c r="J1468" t="str">
        <f>IF(OR(G1468="Not Map",G1468="Sequential"),"N",IF(TRIM(G1468)&lt;&gt;"","Y",""))</f>
        <v>Y</v>
      </c>
      <c r="K1468" t="str">
        <f>IF(G1468="Constant","N",IF(J1468="Y","Y",""))</f>
        <v>Y</v>
      </c>
    </row>
    <row r="1469" spans="2:11" hidden="1" x14ac:dyDescent="0.25">
      <c r="B1469" t="s">
        <v>81</v>
      </c>
      <c r="C1469" t="s">
        <v>2569</v>
      </c>
      <c r="D1469" t="s">
        <v>2570</v>
      </c>
      <c r="E1469" t="s">
        <v>400</v>
      </c>
      <c r="F1469" t="s">
        <v>428</v>
      </c>
      <c r="G1469" t="s">
        <v>429</v>
      </c>
      <c r="H1469" t="str">
        <f>IF(G1469="Local Date and Hour","Start Time of Interval",IF(OR(G1469="Additional Info",G1469="ID"),"Attribute", IF(G1469="Constant","Constant",IF(OR(G1469="Counter",G1469="Incremental/Decremental"),"Counter",""))))</f>
        <v>Counter</v>
      </c>
      <c r="I1469" t="str">
        <f>VLOOKUP(B1469,'3. Data Sources'!$B$4:$E$5002,4,0)</f>
        <v>Y</v>
      </c>
      <c r="J1469" t="str">
        <f>IF(OR(G1469="Not Map",G1469="Sequential"),"N",IF(TRIM(G1469)&lt;&gt;"","Y",""))</f>
        <v>Y</v>
      </c>
      <c r="K1469" t="str">
        <f>IF(G1469="Constant","N",IF(J1469="Y","Y",""))</f>
        <v>Y</v>
      </c>
    </row>
    <row r="1470" spans="2:11" hidden="1" x14ac:dyDescent="0.25">
      <c r="B1470" t="s">
        <v>81</v>
      </c>
      <c r="C1470" t="s">
        <v>2571</v>
      </c>
      <c r="D1470" t="s">
        <v>2572</v>
      </c>
      <c r="E1470" t="s">
        <v>400</v>
      </c>
      <c r="F1470" t="s">
        <v>428</v>
      </c>
      <c r="G1470" t="s">
        <v>429</v>
      </c>
      <c r="H1470" t="str">
        <f>IF(G1470="Local Date and Hour","Start Time of Interval",IF(OR(G1470="Additional Info",G1470="ID"),"Attribute", IF(G1470="Constant","Constant",IF(OR(G1470="Counter",G1470="Incremental/Decremental"),"Counter",""))))</f>
        <v>Counter</v>
      </c>
      <c r="I1470" t="str">
        <f>VLOOKUP(B1470,'3. Data Sources'!$B$4:$E$5002,4,0)</f>
        <v>Y</v>
      </c>
      <c r="J1470" t="str">
        <f>IF(OR(G1470="Not Map",G1470="Sequential"),"N",IF(TRIM(G1470)&lt;&gt;"","Y",""))</f>
        <v>Y</v>
      </c>
      <c r="K1470" t="str">
        <f>IF(G1470="Constant","N",IF(J1470="Y","Y",""))</f>
        <v>Y</v>
      </c>
    </row>
    <row r="1471" spans="2:11" hidden="1" x14ac:dyDescent="0.25">
      <c r="B1471" t="s">
        <v>81</v>
      </c>
      <c r="C1471" t="s">
        <v>2573</v>
      </c>
      <c r="D1471" t="s">
        <v>2574</v>
      </c>
      <c r="E1471" t="s">
        <v>400</v>
      </c>
      <c r="F1471" t="s">
        <v>428</v>
      </c>
      <c r="G1471" t="s">
        <v>429</v>
      </c>
      <c r="H1471" t="str">
        <f>IF(G1471="Local Date and Hour","Start Time of Interval",IF(OR(G1471="Additional Info",G1471="ID"),"Attribute", IF(G1471="Constant","Constant",IF(OR(G1471="Counter",G1471="Incremental/Decremental"),"Counter",""))))</f>
        <v>Counter</v>
      </c>
      <c r="I1471" t="str">
        <f>VLOOKUP(B1471,'3. Data Sources'!$B$4:$E$5002,4,0)</f>
        <v>Y</v>
      </c>
      <c r="J1471" t="str">
        <f>IF(OR(G1471="Not Map",G1471="Sequential"),"N",IF(TRIM(G1471)&lt;&gt;"","Y",""))</f>
        <v>Y</v>
      </c>
      <c r="K1471" t="str">
        <f>IF(G1471="Constant","N",IF(J1471="Y","Y",""))</f>
        <v>Y</v>
      </c>
    </row>
    <row r="1472" spans="2:11" hidden="1" x14ac:dyDescent="0.25">
      <c r="B1472" t="s">
        <v>81</v>
      </c>
      <c r="C1472" t="s">
        <v>2575</v>
      </c>
      <c r="D1472" t="s">
        <v>2576</v>
      </c>
      <c r="E1472" t="s">
        <v>400</v>
      </c>
      <c r="F1472" t="s">
        <v>428</v>
      </c>
      <c r="G1472" t="s">
        <v>429</v>
      </c>
      <c r="H1472" t="str">
        <f>IF(G1472="Local Date and Hour","Start Time of Interval",IF(OR(G1472="Additional Info",G1472="ID"),"Attribute", IF(G1472="Constant","Constant",IF(OR(G1472="Counter",G1472="Incremental/Decremental"),"Counter",""))))</f>
        <v>Counter</v>
      </c>
      <c r="I1472" t="str">
        <f>VLOOKUP(B1472,'3. Data Sources'!$B$4:$E$5002,4,0)</f>
        <v>Y</v>
      </c>
      <c r="J1472" t="str">
        <f>IF(OR(G1472="Not Map",G1472="Sequential"),"N",IF(TRIM(G1472)&lt;&gt;"","Y",""))</f>
        <v>Y</v>
      </c>
      <c r="K1472" t="str">
        <f>IF(G1472="Constant","N",IF(J1472="Y","Y",""))</f>
        <v>Y</v>
      </c>
    </row>
    <row r="1473" spans="2:12" hidden="1" x14ac:dyDescent="0.25">
      <c r="B1473" t="s">
        <v>81</v>
      </c>
      <c r="C1473" t="s">
        <v>2577</v>
      </c>
      <c r="D1473" t="s">
        <v>2578</v>
      </c>
      <c r="E1473" t="s">
        <v>400</v>
      </c>
      <c r="F1473" t="s">
        <v>428</v>
      </c>
      <c r="G1473" t="s">
        <v>429</v>
      </c>
      <c r="H1473" t="str">
        <f>IF(G1473="Local Date and Hour","Start Time of Interval",IF(OR(G1473="Additional Info",G1473="ID"),"Attribute", IF(G1473="Constant","Constant",IF(OR(G1473="Counter",G1473="Incremental/Decremental"),"Counter",""))))</f>
        <v>Counter</v>
      </c>
      <c r="I1473" t="str">
        <f>VLOOKUP(B1473,'3. Data Sources'!$B$4:$E$5002,4,0)</f>
        <v>Y</v>
      </c>
      <c r="J1473" t="str">
        <f>IF(OR(G1473="Not Map",G1473="Sequential"),"N",IF(TRIM(G1473)&lt;&gt;"","Y",""))</f>
        <v>Y</v>
      </c>
      <c r="K1473" t="str">
        <f>IF(G1473="Constant","N",IF(J1473="Y","Y",""))</f>
        <v>Y</v>
      </c>
    </row>
    <row r="1474" spans="2:12" hidden="1" x14ac:dyDescent="0.25">
      <c r="B1474" t="s">
        <v>81</v>
      </c>
      <c r="C1474" t="s">
        <v>2579</v>
      </c>
      <c r="D1474" t="s">
        <v>2580</v>
      </c>
      <c r="E1474" t="s">
        <v>400</v>
      </c>
      <c r="F1474" t="s">
        <v>428</v>
      </c>
      <c r="G1474" t="s">
        <v>429</v>
      </c>
      <c r="H1474" t="str">
        <f>IF(G1474="Local Date and Hour","Start Time of Interval",IF(OR(G1474="Additional Info",G1474="ID"),"Attribute", IF(G1474="Constant","Constant",IF(OR(G1474="Counter",G1474="Incremental/Decremental"),"Counter",""))))</f>
        <v>Counter</v>
      </c>
      <c r="I1474" t="str">
        <f>VLOOKUP(B1474,'3. Data Sources'!$B$4:$E$5002,4,0)</f>
        <v>Y</v>
      </c>
      <c r="J1474" t="str">
        <f>IF(OR(G1474="Not Map",G1474="Sequential"),"N",IF(TRIM(G1474)&lt;&gt;"","Y",""))</f>
        <v>Y</v>
      </c>
      <c r="K1474" t="str">
        <f>IF(G1474="Constant","N",IF(J1474="Y","Y",""))</f>
        <v>Y</v>
      </c>
    </row>
    <row r="1475" spans="2:12" hidden="1" x14ac:dyDescent="0.25">
      <c r="B1475" t="s">
        <v>81</v>
      </c>
      <c r="C1475" t="s">
        <v>2581</v>
      </c>
      <c r="D1475" t="s">
        <v>2582</v>
      </c>
      <c r="E1475" t="s">
        <v>400</v>
      </c>
      <c r="F1475" t="s">
        <v>428</v>
      </c>
      <c r="G1475" t="s">
        <v>429</v>
      </c>
      <c r="H1475" t="str">
        <f>IF(G1475="Local Date and Hour","Start Time of Interval",IF(OR(G1475="Additional Info",G1475="ID"),"Attribute", IF(G1475="Constant","Constant",IF(OR(G1475="Counter",G1475="Incremental/Decremental"),"Counter",""))))</f>
        <v>Counter</v>
      </c>
      <c r="I1475" t="str">
        <f>VLOOKUP(B1475,'3. Data Sources'!$B$4:$E$5002,4,0)</f>
        <v>Y</v>
      </c>
      <c r="J1475" t="str">
        <f>IF(OR(G1475="Not Map",G1475="Sequential"),"N",IF(TRIM(G1475)&lt;&gt;"","Y",""))</f>
        <v>Y</v>
      </c>
      <c r="K1475" t="str">
        <f>IF(G1475="Constant","N",IF(J1475="Y","Y",""))</f>
        <v>Y</v>
      </c>
    </row>
    <row r="1476" spans="2:12" hidden="1" x14ac:dyDescent="0.25">
      <c r="B1476" t="s">
        <v>81</v>
      </c>
      <c r="C1476" t="s">
        <v>2583</v>
      </c>
      <c r="D1476" t="s">
        <v>2584</v>
      </c>
      <c r="E1476" t="s">
        <v>400</v>
      </c>
      <c r="F1476" t="s">
        <v>428</v>
      </c>
      <c r="G1476" t="s">
        <v>429</v>
      </c>
      <c r="H1476" t="str">
        <f>IF(G1476="Local Date and Hour","Start Time of Interval",IF(OR(G1476="Additional Info",G1476="ID"),"Attribute", IF(G1476="Constant","Constant",IF(OR(G1476="Counter",G1476="Incremental/Decremental"),"Counter",""))))</f>
        <v>Counter</v>
      </c>
      <c r="I1476" t="str">
        <f>VLOOKUP(B1476,'3. Data Sources'!$B$4:$E$5002,4,0)</f>
        <v>Y</v>
      </c>
      <c r="J1476" t="str">
        <f>IF(OR(G1476="Not Map",G1476="Sequential"),"N",IF(TRIM(G1476)&lt;&gt;"","Y",""))</f>
        <v>Y</v>
      </c>
      <c r="K1476" t="str">
        <f>IF(G1476="Constant","N",IF(J1476="Y","Y",""))</f>
        <v>Y</v>
      </c>
    </row>
    <row r="1477" spans="2:12" hidden="1" x14ac:dyDescent="0.25">
      <c r="B1477" t="s">
        <v>81</v>
      </c>
      <c r="C1477" t="s">
        <v>2585</v>
      </c>
      <c r="D1477" t="s">
        <v>2586</v>
      </c>
      <c r="E1477" t="s">
        <v>400</v>
      </c>
      <c r="F1477" t="s">
        <v>428</v>
      </c>
      <c r="G1477" t="s">
        <v>429</v>
      </c>
      <c r="H1477" t="str">
        <f>IF(G1477="Local Date and Hour","Start Time of Interval",IF(OR(G1477="Additional Info",G1477="ID"),"Attribute", IF(G1477="Constant","Constant",IF(OR(G1477="Counter",G1477="Incremental/Decremental"),"Counter",""))))</f>
        <v>Counter</v>
      </c>
      <c r="I1477" t="str">
        <f>VLOOKUP(B1477,'3. Data Sources'!$B$4:$E$5002,4,0)</f>
        <v>Y</v>
      </c>
      <c r="J1477" t="str">
        <f>IF(OR(G1477="Not Map",G1477="Sequential"),"N",IF(TRIM(G1477)&lt;&gt;"","Y",""))</f>
        <v>Y</v>
      </c>
      <c r="K1477" t="str">
        <f>IF(G1477="Constant","N",IF(J1477="Y","Y",""))</f>
        <v>Y</v>
      </c>
    </row>
    <row r="1478" spans="2:12" hidden="1" x14ac:dyDescent="0.25">
      <c r="B1478" t="s">
        <v>81</v>
      </c>
      <c r="C1478" t="s">
        <v>2587</v>
      </c>
      <c r="D1478" t="s">
        <v>2588</v>
      </c>
      <c r="E1478" t="s">
        <v>400</v>
      </c>
      <c r="F1478" t="s">
        <v>428</v>
      </c>
      <c r="G1478" t="s">
        <v>429</v>
      </c>
      <c r="H1478" t="str">
        <f>IF(G1478="Local Date and Hour","Start Time of Interval",IF(OR(G1478="Additional Info",G1478="ID"),"Attribute", IF(G1478="Constant","Constant",IF(OR(G1478="Counter",G1478="Incremental/Decremental"),"Counter",""))))</f>
        <v>Counter</v>
      </c>
      <c r="I1478" t="str">
        <f>VLOOKUP(B1478,'3. Data Sources'!$B$4:$E$5002,4,0)</f>
        <v>Y</v>
      </c>
      <c r="J1478" t="str">
        <f>IF(OR(G1478="Not Map",G1478="Sequential"),"N",IF(TRIM(G1478)&lt;&gt;"","Y",""))</f>
        <v>Y</v>
      </c>
      <c r="K1478" t="str">
        <f>IF(G1478="Constant","N",IF(J1478="Y","Y",""))</f>
        <v>Y</v>
      </c>
    </row>
    <row r="1479" spans="2:12" hidden="1" x14ac:dyDescent="0.25">
      <c r="B1479" t="s">
        <v>81</v>
      </c>
      <c r="C1479" t="s">
        <v>2589</v>
      </c>
      <c r="D1479" t="s">
        <v>2590</v>
      </c>
      <c r="E1479" t="s">
        <v>400</v>
      </c>
      <c r="F1479" t="s">
        <v>428</v>
      </c>
      <c r="G1479" t="s">
        <v>429</v>
      </c>
      <c r="H1479" t="str">
        <f>IF(G1479="Local Date and Hour","Start Time of Interval",IF(OR(G1479="Additional Info",G1479="ID"),"Attribute", IF(G1479="Constant","Constant",IF(OR(G1479="Counter",G1479="Incremental/Decremental"),"Counter",""))))</f>
        <v>Counter</v>
      </c>
      <c r="I1479" t="str">
        <f>VLOOKUP(B1479,'3. Data Sources'!$B$4:$E$5002,4,0)</f>
        <v>Y</v>
      </c>
      <c r="J1479" t="str">
        <f>IF(OR(G1479="Not Map",G1479="Sequential"),"N",IF(TRIM(G1479)&lt;&gt;"","Y",""))</f>
        <v>Y</v>
      </c>
      <c r="K1479" t="str">
        <f>IF(G1479="Constant","N",IF(J1479="Y","Y",""))</f>
        <v>Y</v>
      </c>
    </row>
    <row r="1480" spans="2:12" hidden="1" x14ac:dyDescent="0.25">
      <c r="B1480" t="s">
        <v>81</v>
      </c>
      <c r="C1480" t="s">
        <v>2591</v>
      </c>
      <c r="D1480" t="s">
        <v>2592</v>
      </c>
      <c r="E1480" t="s">
        <v>400</v>
      </c>
      <c r="F1480" t="s">
        <v>428</v>
      </c>
      <c r="G1480" t="s">
        <v>429</v>
      </c>
      <c r="H1480" t="str">
        <f>IF(G1480="Local Date and Hour","Start Time of Interval",IF(OR(G1480="Additional Info",G1480="ID"),"Attribute", IF(G1480="Constant","Constant",IF(OR(G1480="Counter",G1480="Incremental/Decremental"),"Counter",""))))</f>
        <v>Counter</v>
      </c>
      <c r="I1480" t="str">
        <f>VLOOKUP(B1480,'3. Data Sources'!$B$4:$E$5002,4,0)</f>
        <v>Y</v>
      </c>
      <c r="J1480" t="str">
        <f>IF(OR(G1480="Not Map",G1480="Sequential"),"N",IF(TRIM(G1480)&lt;&gt;"","Y",""))</f>
        <v>Y</v>
      </c>
      <c r="K1480" t="str">
        <f>IF(G1480="Constant","N",IF(J1480="Y","Y",""))</f>
        <v>Y</v>
      </c>
    </row>
    <row r="1481" spans="2:12" hidden="1" x14ac:dyDescent="0.25">
      <c r="B1481" t="s">
        <v>81</v>
      </c>
      <c r="C1481" t="s">
        <v>2593</v>
      </c>
      <c r="D1481" t="s">
        <v>2594</v>
      </c>
      <c r="E1481" t="s">
        <v>400</v>
      </c>
      <c r="F1481" t="s">
        <v>428</v>
      </c>
      <c r="G1481" t="s">
        <v>429</v>
      </c>
      <c r="H1481" t="str">
        <f>IF(G1481="Local Date and Hour","Start Time of Interval",IF(OR(G1481="Additional Info",G1481="ID"),"Attribute", IF(G1481="Constant","Constant",IF(OR(G1481="Counter",G1481="Incremental/Decremental"),"Counter",""))))</f>
        <v>Counter</v>
      </c>
      <c r="I1481" t="str">
        <f>VLOOKUP(B1481,'3. Data Sources'!$B$4:$E$5002,4,0)</f>
        <v>Y</v>
      </c>
      <c r="J1481" t="str">
        <f>IF(OR(G1481="Not Map",G1481="Sequential"),"N",IF(TRIM(G1481)&lt;&gt;"","Y",""))</f>
        <v>Y</v>
      </c>
      <c r="K1481" t="str">
        <f>IF(G1481="Constant","N",IF(J1481="Y","Y",""))</f>
        <v>Y</v>
      </c>
    </row>
    <row r="1482" spans="2:12" hidden="1" x14ac:dyDescent="0.25">
      <c r="B1482" t="s">
        <v>81</v>
      </c>
      <c r="C1482" t="s">
        <v>2595</v>
      </c>
      <c r="D1482" t="s">
        <v>2596</v>
      </c>
      <c r="E1482" t="s">
        <v>400</v>
      </c>
      <c r="F1482" t="s">
        <v>428</v>
      </c>
      <c r="G1482" t="s">
        <v>429</v>
      </c>
      <c r="H1482" t="str">
        <f>IF(G1482="Local Date and Hour","Start Time of Interval",IF(OR(G1482="Additional Info",G1482="ID"),"Attribute", IF(G1482="Constant","Constant",IF(OR(G1482="Counter",G1482="Incremental/Decremental"),"Counter",""))))</f>
        <v>Counter</v>
      </c>
      <c r="I1482" t="str">
        <f>VLOOKUP(B1482,'3. Data Sources'!$B$4:$E$5002,4,0)</f>
        <v>Y</v>
      </c>
      <c r="J1482" t="str">
        <f>IF(OR(G1482="Not Map",G1482="Sequential"),"N",IF(TRIM(G1482)&lt;&gt;"","Y",""))</f>
        <v>Y</v>
      </c>
      <c r="K1482" t="str">
        <f>IF(G1482="Constant","N",IF(J1482="Y","Y",""))</f>
        <v>Y</v>
      </c>
    </row>
    <row r="1483" spans="2:12" hidden="1" x14ac:dyDescent="0.25">
      <c r="B1483" t="s">
        <v>81</v>
      </c>
      <c r="C1483" t="s">
        <v>2597</v>
      </c>
      <c r="D1483" t="s">
        <v>2598</v>
      </c>
      <c r="E1483" t="s">
        <v>400</v>
      </c>
      <c r="F1483" t="s">
        <v>428</v>
      </c>
      <c r="G1483" t="s">
        <v>429</v>
      </c>
      <c r="H1483" t="str">
        <f>IF(G1483="Local Date and Hour","Start Time of Interval",IF(OR(G1483="Additional Info",G1483="ID"),"Attribute", IF(G1483="Constant","Constant",IF(OR(G1483="Counter",G1483="Incremental/Decremental"),"Counter",""))))</f>
        <v>Counter</v>
      </c>
      <c r="I1483" t="str">
        <f>VLOOKUP(B1483,'3. Data Sources'!$B$4:$E$5002,4,0)</f>
        <v>Y</v>
      </c>
      <c r="J1483" t="str">
        <f>IF(OR(G1483="Not Map",G1483="Sequential"),"N",IF(TRIM(G1483)&lt;&gt;"","Y",""))</f>
        <v>Y</v>
      </c>
      <c r="K1483" t="str">
        <f>IF(G1483="Constant","N",IF(J1483="Y","Y",""))</f>
        <v>Y</v>
      </c>
    </row>
    <row r="1484" spans="2:12" hidden="1" x14ac:dyDescent="0.25">
      <c r="B1484" t="s">
        <v>81</v>
      </c>
      <c r="C1484" t="s">
        <v>2599</v>
      </c>
      <c r="D1484" t="s">
        <v>2600</v>
      </c>
      <c r="E1484" t="s">
        <v>400</v>
      </c>
      <c r="F1484" t="s">
        <v>428</v>
      </c>
      <c r="G1484" t="s">
        <v>429</v>
      </c>
      <c r="H1484" t="str">
        <f>IF(G1484="Local Date and Hour","Start Time of Interval",IF(OR(G1484="Additional Info",G1484="ID"),"Attribute", IF(G1484="Constant","Constant",IF(OR(G1484="Counter",G1484="Incremental/Decremental"),"Counter",""))))</f>
        <v>Counter</v>
      </c>
      <c r="I1484" t="str">
        <f>VLOOKUP(B1484,'3. Data Sources'!$B$4:$E$5002,4,0)</f>
        <v>Y</v>
      </c>
      <c r="J1484" t="str">
        <f>IF(OR(G1484="Not Map",G1484="Sequential"),"N",IF(TRIM(G1484)&lt;&gt;"","Y",""))</f>
        <v>Y</v>
      </c>
      <c r="K1484" t="str">
        <f>IF(G1484="Constant","N",IF(J1484="Y","Y",""))</f>
        <v>Y</v>
      </c>
    </row>
    <row r="1485" spans="2:12" hidden="1" x14ac:dyDescent="0.25">
      <c r="B1485" t="s">
        <v>81</v>
      </c>
      <c r="C1485" t="s">
        <v>2601</v>
      </c>
      <c r="D1485" t="s">
        <v>2602</v>
      </c>
      <c r="E1485" t="s">
        <v>400</v>
      </c>
      <c r="F1485" t="s">
        <v>428</v>
      </c>
      <c r="G1485" t="s">
        <v>429</v>
      </c>
      <c r="H1485" t="str">
        <f>IF(G1485="Local Date and Hour","Start Time of Interval",IF(OR(G1485="Additional Info",G1485="ID"),"Attribute", IF(G1485="Constant","Constant",IF(OR(G1485="Counter",G1485="Incremental/Decremental"),"Counter",""))))</f>
        <v>Counter</v>
      </c>
      <c r="I1485" t="str">
        <f>VLOOKUP(B1485,'3. Data Sources'!$B$4:$E$5002,4,0)</f>
        <v>Y</v>
      </c>
      <c r="J1485" t="str">
        <f>IF(OR(G1485="Not Map",G1485="Sequential"),"N",IF(TRIM(G1485)&lt;&gt;"","Y",""))</f>
        <v>Y</v>
      </c>
      <c r="K1485" t="str">
        <f>IF(G1485="Constant","N",IF(J1485="Y","Y",""))</f>
        <v>Y</v>
      </c>
    </row>
    <row r="1486" spans="2:12" hidden="1" x14ac:dyDescent="0.25">
      <c r="B1486" t="s">
        <v>81</v>
      </c>
      <c r="C1486" t="s">
        <v>250</v>
      </c>
      <c r="D1486" t="s">
        <v>435</v>
      </c>
      <c r="E1486" t="s">
        <v>400</v>
      </c>
      <c r="F1486" t="s">
        <v>428</v>
      </c>
      <c r="G1486" t="s">
        <v>429</v>
      </c>
      <c r="H1486" t="str">
        <f>IF(G1486="Local Date and Hour","Start Time of Interval",IF(OR(G1486="Additional Info",G1486="ID"),"Attribute", IF(G1486="Constant","Constant",IF(OR(G1486="Counter",G1486="Incremental/Decremental"),"Counter",""))))</f>
        <v>Counter</v>
      </c>
      <c r="I1486" t="str">
        <f>VLOOKUP(B1486,'3. Data Sources'!$B$4:$E$5002,4,0)</f>
        <v>Y</v>
      </c>
      <c r="J1486" t="str">
        <f>IF(OR(G1486="Not Map",G1486="Sequential"),"N",IF(TRIM(G1486)&lt;&gt;"","Y",""))</f>
        <v>Y</v>
      </c>
      <c r="K1486" t="str">
        <f>IF(G1486="Constant","N",IF(J1486="Y","Y",""))</f>
        <v>Y</v>
      </c>
      <c r="L1486" t="s">
        <v>251</v>
      </c>
    </row>
    <row r="1487" spans="2:12" hidden="1" x14ac:dyDescent="0.25">
      <c r="B1487" t="s">
        <v>81</v>
      </c>
      <c r="C1487" t="s">
        <v>252</v>
      </c>
      <c r="D1487" t="s">
        <v>252</v>
      </c>
      <c r="E1487" t="s">
        <v>394</v>
      </c>
      <c r="F1487" t="s">
        <v>436</v>
      </c>
      <c r="G1487" t="s">
        <v>417</v>
      </c>
      <c r="H1487" t="s">
        <v>415</v>
      </c>
      <c r="I1487" t="str">
        <f>VLOOKUP(B1487,'3. Data Sources'!$B$4:$E$5002,4,0)</f>
        <v>Y</v>
      </c>
      <c r="J1487" t="str">
        <f>IF(OR(G1487="Not Map",G1487="Sequential"),"N",IF(TRIM(G1487)&lt;&gt;"","Y",""))</f>
        <v>N</v>
      </c>
      <c r="K1487" t="str">
        <f>IF(G1487="Constant","N",IF(J1487="Y","Y",""))</f>
        <v/>
      </c>
      <c r="L1487" t="s">
        <v>253</v>
      </c>
    </row>
    <row r="1488" spans="2:12" hidden="1" x14ac:dyDescent="0.25">
      <c r="B1488" t="s">
        <v>81</v>
      </c>
      <c r="C1488" t="s">
        <v>254</v>
      </c>
      <c r="D1488" t="s">
        <v>254</v>
      </c>
      <c r="E1488" t="s">
        <v>418</v>
      </c>
      <c r="F1488" t="s">
        <v>436</v>
      </c>
      <c r="G1488" t="s">
        <v>419</v>
      </c>
      <c r="H1488" t="str">
        <f>IF(G1488="Local Date and Hour","Start Time of Interval",IF(OR(G1488="Additional Info",G1488="ID"),"Attribute", IF(G1488="Constant","Constant",IF(OR(G1488="Counter",G1488="Incremental/Decremental"),"Counter",""))))</f>
        <v>Start Time of Interval</v>
      </c>
      <c r="I1488" t="str">
        <f>VLOOKUP(B1488,'3. Data Sources'!$B$4:$E$5002,4,0)</f>
        <v>Y</v>
      </c>
      <c r="J1488" t="str">
        <f>IF(OR(G1488="Not Map",G1488="Sequential"),"N",IF(TRIM(G1488)&lt;&gt;"","Y",""))</f>
        <v>Y</v>
      </c>
      <c r="K1488" t="str">
        <f>IF(G1488="Constant","N",IF(J1488="Y","Y",""))</f>
        <v>Y</v>
      </c>
      <c r="L1488" t="s">
        <v>255</v>
      </c>
    </row>
    <row r="1489" spans="2:13" hidden="1" x14ac:dyDescent="0.25">
      <c r="B1489" t="s">
        <v>83</v>
      </c>
      <c r="C1489" t="s">
        <v>227</v>
      </c>
      <c r="D1489" t="s">
        <v>227</v>
      </c>
      <c r="E1489" t="s">
        <v>402</v>
      </c>
      <c r="F1489" t="s">
        <v>395</v>
      </c>
      <c r="G1489" t="s">
        <v>274</v>
      </c>
      <c r="H1489" t="str">
        <f>IF(G1489="Local Date and Hour","Start Time of Interval",IF(OR(G1489="Additional Info",G1489="ID"),"Attribute", IF(G1489="Constant","Constant",IF(OR(G1489="Counter",G1489="Incremental/Decremental"),"Counter",""))))</f>
        <v>Constant</v>
      </c>
      <c r="I1489" t="str">
        <f>VLOOKUP(B1489,'3. Data Sources'!$B$4:$E$5002,4,0)</f>
        <v>Y</v>
      </c>
      <c r="J1489" t="str">
        <f>IF(OR(G1489="Not Map",G1489="Sequential"),"N",IF(TRIM(G1489)&lt;&gt;"","Y",""))</f>
        <v>Y</v>
      </c>
      <c r="K1489" t="str">
        <f>IF(G1489="Constant","N",IF(J1489="Y","Y",""))</f>
        <v>N</v>
      </c>
      <c r="M1489" t="s">
        <v>425</v>
      </c>
    </row>
    <row r="1490" spans="2:13" hidden="1" x14ac:dyDescent="0.25">
      <c r="B1490" t="s">
        <v>83</v>
      </c>
      <c r="C1490" t="s">
        <v>228</v>
      </c>
      <c r="D1490" t="s">
        <v>228</v>
      </c>
      <c r="E1490" t="s">
        <v>402</v>
      </c>
      <c r="F1490" t="s">
        <v>395</v>
      </c>
      <c r="G1490" t="s">
        <v>274</v>
      </c>
      <c r="H1490" t="str">
        <f>IF(G1490="Local Date and Hour","Start Time of Interval",IF(OR(G1490="Additional Info",G1490="ID"),"Attribute", IF(G1490="Constant","Constant",IF(OR(G1490="Counter",G1490="Incremental/Decremental"),"Counter",""))))</f>
        <v>Constant</v>
      </c>
      <c r="I1490" t="str">
        <f>VLOOKUP(B1490,'3. Data Sources'!$B$4:$E$5002,4,0)</f>
        <v>Y</v>
      </c>
      <c r="J1490" t="str">
        <f>IF(OR(G1490="Not Map",G1490="Sequential"),"N",IF(TRIM(G1490)&lt;&gt;"","Y",""))</f>
        <v>Y</v>
      </c>
      <c r="K1490" t="str">
        <f>IF(G1490="Constant","N",IF(J1490="Y","Y",""))</f>
        <v>N</v>
      </c>
      <c r="M1490" t="s">
        <v>12038</v>
      </c>
    </row>
    <row r="1491" spans="2:13" hidden="1" x14ac:dyDescent="0.25">
      <c r="B1491" t="s">
        <v>83</v>
      </c>
      <c r="C1491" t="s">
        <v>201</v>
      </c>
      <c r="D1491" t="s">
        <v>201</v>
      </c>
      <c r="E1491" t="s">
        <v>420</v>
      </c>
      <c r="F1491" t="s">
        <v>396</v>
      </c>
      <c r="G1491" t="s">
        <v>396</v>
      </c>
      <c r="H1491" t="str">
        <f>IF(G1491="Local Date and Hour","Start Time of Interval",IF(OR(G1491="Additional Info",G1491="ID"),"Attribute", IF(G1491="Constant","Constant",IF(OR(G1491="Counter",G1491="Incremental/Decremental"),"Counter",""))))</f>
        <v>Attribute</v>
      </c>
      <c r="I1491" t="str">
        <f>VLOOKUP(B1491,'3. Data Sources'!$B$4:$E$5002,4,0)</f>
        <v>Y</v>
      </c>
      <c r="J1491" t="str">
        <f>IF(OR(G1491="Not Map",G1491="Sequential"),"N",IF(TRIM(G1491)&lt;&gt;"","Y",""))</f>
        <v>Y</v>
      </c>
      <c r="K1491" t="str">
        <f>IF(G1491="Constant","N",IF(J1491="Y","Y",""))</f>
        <v>Y</v>
      </c>
      <c r="L1491" t="s">
        <v>666</v>
      </c>
    </row>
    <row r="1492" spans="2:13" hidden="1" x14ac:dyDescent="0.25">
      <c r="B1492" t="s">
        <v>83</v>
      </c>
      <c r="C1492" t="s">
        <v>11883</v>
      </c>
      <c r="D1492" t="s">
        <v>11883</v>
      </c>
      <c r="E1492" t="s">
        <v>420</v>
      </c>
      <c r="F1492" t="s">
        <v>396</v>
      </c>
      <c r="G1492" t="s">
        <v>396</v>
      </c>
      <c r="H1492" t="str">
        <f>IF(G1492="Local Date and Hour","Start Time of Interval",IF(OR(G1492="Additional Info",G1492="ID"),"Attribute", IF(G1492="Constant","Constant",IF(OR(G1492="Counter",G1492="Incremental/Decremental"),"Counter",""))))</f>
        <v>Attribute</v>
      </c>
      <c r="I1492" t="str">
        <f>VLOOKUP(B1492,'3. Data Sources'!$B$4:$E$5002,4,0)</f>
        <v>Y</v>
      </c>
      <c r="J1492" t="str">
        <f>IF(OR(G1492="Not Map",G1492="Sequential"),"N",IF(TRIM(G1492)&lt;&gt;"","Y",""))</f>
        <v>Y</v>
      </c>
      <c r="K1492" t="str">
        <f>IF(G1492="Constant","N",IF(J1492="Y","Y",""))</f>
        <v>Y</v>
      </c>
      <c r="L1492" t="s">
        <v>666</v>
      </c>
    </row>
    <row r="1493" spans="2:13" hidden="1" x14ac:dyDescent="0.25">
      <c r="B1493" t="s">
        <v>83</v>
      </c>
      <c r="C1493" t="s">
        <v>667</v>
      </c>
      <c r="D1493" t="s">
        <v>668</v>
      </c>
      <c r="E1493" t="s">
        <v>420</v>
      </c>
      <c r="F1493" t="s">
        <v>396</v>
      </c>
      <c r="G1493" t="s">
        <v>417</v>
      </c>
      <c r="H1493" t="str">
        <f>IF(G1493="Local Date and Hour","Start Time of Interval",IF(OR(G1493="Additional Info",G1493="ID"),"Attribute", IF(G1493="Constant","Constant",IF(OR(G1493="Counter",G1493="Incremental/Decremental"),"Counter",""))))</f>
        <v/>
      </c>
      <c r="I1493" t="str">
        <f>VLOOKUP(B1493,'3. Data Sources'!$B$4:$E$5002,4,0)</f>
        <v>Y</v>
      </c>
      <c r="J1493" t="str">
        <f>IF(OR(G1493="Not Map",G1493="Sequential"),"N",IF(TRIM(G1493)&lt;&gt;"","Y",""))</f>
        <v>N</v>
      </c>
      <c r="K1493" t="str">
        <f>IF(G1493="Constant","N",IF(J1493="Y","Y",""))</f>
        <v/>
      </c>
      <c r="L1493" t="s">
        <v>667</v>
      </c>
    </row>
    <row r="1494" spans="2:13" hidden="1" x14ac:dyDescent="0.25">
      <c r="B1494" t="s">
        <v>83</v>
      </c>
      <c r="C1494" t="s">
        <v>233</v>
      </c>
      <c r="D1494" t="s">
        <v>233</v>
      </c>
      <c r="E1494" t="s">
        <v>394</v>
      </c>
      <c r="F1494" t="s">
        <v>396</v>
      </c>
      <c r="G1494" t="s">
        <v>417</v>
      </c>
      <c r="H1494" t="str">
        <f>IF(G1494="Local Date and Hour","Start Time of Interval",IF(OR(G1494="Additional Info",G1494="ID"),"Attribute", IF(G1494="Constant","Constant",IF(OR(G1494="Counter",G1494="Incremental/Decremental"),"Counter",""))))</f>
        <v/>
      </c>
      <c r="I1494" t="str">
        <f>VLOOKUP(B1494,'3. Data Sources'!$B$4:$E$5002,4,0)</f>
        <v>Y</v>
      </c>
      <c r="J1494" t="str">
        <f>IF(OR(G1494="Not Map",G1494="Sequential"),"N",IF(TRIM(G1494)&lt;&gt;"","Y",""))</f>
        <v>N</v>
      </c>
      <c r="K1494" t="str">
        <f>IF(G1494="Constant","N",IF(J1494="Y","Y",""))</f>
        <v/>
      </c>
      <c r="L1494" t="s">
        <v>234</v>
      </c>
    </row>
    <row r="1495" spans="2:13" hidden="1" x14ac:dyDescent="0.25">
      <c r="B1495" t="s">
        <v>83</v>
      </c>
      <c r="C1495" t="s">
        <v>235</v>
      </c>
      <c r="D1495" t="s">
        <v>235</v>
      </c>
      <c r="E1495" t="s">
        <v>418</v>
      </c>
      <c r="F1495" t="s">
        <v>396</v>
      </c>
      <c r="G1495" t="s">
        <v>417</v>
      </c>
      <c r="H1495" t="s">
        <v>415</v>
      </c>
      <c r="I1495" t="str">
        <f>VLOOKUP(B1495,'3. Data Sources'!$B$4:$E$5002,4,0)</f>
        <v>Y</v>
      </c>
      <c r="J1495" t="str">
        <f>IF(OR(G1495="Not Map",G1495="Sequential"),"N",IF(TRIM(G1495)&lt;&gt;"","Y",""))</f>
        <v>N</v>
      </c>
      <c r="K1495" t="str">
        <f>IF(G1495="Constant","N",IF(J1495="Y","Y",""))</f>
        <v/>
      </c>
      <c r="L1495" t="s">
        <v>236</v>
      </c>
    </row>
    <row r="1496" spans="2:13" hidden="1" x14ac:dyDescent="0.25">
      <c r="B1496" t="s">
        <v>83</v>
      </c>
      <c r="C1496" t="s">
        <v>669</v>
      </c>
      <c r="D1496" t="s">
        <v>670</v>
      </c>
      <c r="E1496" t="s">
        <v>420</v>
      </c>
      <c r="F1496" t="s">
        <v>396</v>
      </c>
      <c r="G1496" t="s">
        <v>417</v>
      </c>
      <c r="H1496" t="str">
        <f>IF(G1496="Local Date and Hour","Start Time of Interval",IF(OR(G1496="Additional Info",G1496="ID"),"Attribute", IF(G1496="Constant","Constant",IF(OR(G1496="Counter",G1496="Incremental/Decremental"),"Counter",""))))</f>
        <v/>
      </c>
      <c r="I1496" t="str">
        <f>VLOOKUP(B1496,'3. Data Sources'!$B$4:$E$5002,4,0)</f>
        <v>Y</v>
      </c>
      <c r="J1496" t="str">
        <f>IF(OR(G1496="Not Map",G1496="Sequential"),"N",IF(TRIM(G1496)&lt;&gt;"","Y",""))</f>
        <v>N</v>
      </c>
      <c r="K1496" t="str">
        <f>IF(G1496="Constant","N",IF(J1496="Y","Y",""))</f>
        <v/>
      </c>
      <c r="L1496" t="s">
        <v>669</v>
      </c>
    </row>
    <row r="1497" spans="2:13" hidden="1" x14ac:dyDescent="0.25">
      <c r="B1497" t="s">
        <v>83</v>
      </c>
      <c r="C1497" t="s">
        <v>671</v>
      </c>
      <c r="D1497" t="s">
        <v>672</v>
      </c>
      <c r="E1497" t="s">
        <v>420</v>
      </c>
      <c r="F1497" t="s">
        <v>396</v>
      </c>
      <c r="G1497" t="s">
        <v>417</v>
      </c>
      <c r="H1497" t="str">
        <f>IF(G1497="Local Date and Hour","Start Time of Interval",IF(OR(G1497="Additional Info",G1497="ID"),"Attribute", IF(G1497="Constant","Constant",IF(OR(G1497="Counter",G1497="Incremental/Decremental"),"Counter",""))))</f>
        <v/>
      </c>
      <c r="I1497" t="str">
        <f>VLOOKUP(B1497,'3. Data Sources'!$B$4:$E$5002,4,0)</f>
        <v>Y</v>
      </c>
      <c r="J1497" t="str">
        <f>IF(OR(G1497="Not Map",G1497="Sequential"),"N",IF(TRIM(G1497)&lt;&gt;"","Y",""))</f>
        <v>N</v>
      </c>
      <c r="K1497" t="str">
        <f>IF(G1497="Constant","N",IF(J1497="Y","Y",""))</f>
        <v/>
      </c>
      <c r="L1497" t="s">
        <v>671</v>
      </c>
    </row>
    <row r="1498" spans="2:13" hidden="1" x14ac:dyDescent="0.25">
      <c r="B1498" t="s">
        <v>83</v>
      </c>
      <c r="C1498" t="s">
        <v>673</v>
      </c>
      <c r="D1498" t="s">
        <v>674</v>
      </c>
      <c r="E1498" t="s">
        <v>420</v>
      </c>
      <c r="F1498" t="s">
        <v>396</v>
      </c>
      <c r="G1498" t="s">
        <v>417</v>
      </c>
      <c r="H1498" t="str">
        <f>IF(G1498="Local Date and Hour","Start Time of Interval",IF(OR(G1498="Additional Info",G1498="ID"),"Attribute", IF(G1498="Constant","Constant",IF(OR(G1498="Counter",G1498="Incremental/Decremental"),"Counter",""))))</f>
        <v/>
      </c>
      <c r="I1498" t="str">
        <f>VLOOKUP(B1498,'3. Data Sources'!$B$4:$E$5002,4,0)</f>
        <v>Y</v>
      </c>
      <c r="J1498" t="str">
        <f>IF(OR(G1498="Not Map",G1498="Sequential"),"N",IF(TRIM(G1498)&lt;&gt;"","Y",""))</f>
        <v>N</v>
      </c>
      <c r="K1498" t="str">
        <f>IF(G1498="Constant","N",IF(J1498="Y","Y",""))</f>
        <v/>
      </c>
      <c r="L1498" t="s">
        <v>673</v>
      </c>
    </row>
    <row r="1499" spans="2:13" hidden="1" x14ac:dyDescent="0.25">
      <c r="B1499" t="s">
        <v>83</v>
      </c>
      <c r="C1499" t="s">
        <v>237</v>
      </c>
      <c r="D1499" t="s">
        <v>426</v>
      </c>
      <c r="E1499" t="s">
        <v>420</v>
      </c>
      <c r="F1499" t="s">
        <v>396</v>
      </c>
      <c r="G1499" t="s">
        <v>417</v>
      </c>
      <c r="H1499" t="str">
        <f>IF(G1499="Local Date and Hour","Start Time of Interval",IF(OR(G1499="Additional Info",G1499="ID"),"Attribute", IF(G1499="Constant","Constant",IF(OR(G1499="Counter",G1499="Incremental/Decremental"),"Counter",""))))</f>
        <v/>
      </c>
      <c r="I1499" t="str">
        <f>VLOOKUP(B1499,'3. Data Sources'!$B$4:$E$5002,4,0)</f>
        <v>Y</v>
      </c>
      <c r="J1499" t="str">
        <f>IF(OR(G1499="Not Map",G1499="Sequential"),"N",IF(TRIM(G1499)&lt;&gt;"","Y",""))</f>
        <v>N</v>
      </c>
      <c r="K1499" t="str">
        <f>IF(G1499="Constant","N",IF(J1499="Y","Y",""))</f>
        <v/>
      </c>
      <c r="L1499" t="s">
        <v>237</v>
      </c>
    </row>
    <row r="1500" spans="2:13" hidden="1" x14ac:dyDescent="0.25">
      <c r="B1500" t="s">
        <v>83</v>
      </c>
      <c r="C1500" t="s">
        <v>242</v>
      </c>
      <c r="D1500" t="s">
        <v>242</v>
      </c>
      <c r="E1500" t="s">
        <v>394</v>
      </c>
      <c r="F1500" t="s">
        <v>396</v>
      </c>
      <c r="G1500" t="s">
        <v>417</v>
      </c>
      <c r="H1500" t="s">
        <v>415</v>
      </c>
      <c r="I1500" t="str">
        <f>VLOOKUP(B1500,'3. Data Sources'!$B$4:$E$5002,4,0)</f>
        <v>Y</v>
      </c>
      <c r="J1500" t="str">
        <f>IF(OR(G1500="Not Map",G1500="Sequential"),"N",IF(TRIM(G1500)&lt;&gt;"","Y",""))</f>
        <v>N</v>
      </c>
      <c r="K1500" t="str">
        <f>IF(G1500="Constant","N",IF(J1500="Y","Y",""))</f>
        <v/>
      </c>
      <c r="L1500" t="s">
        <v>243</v>
      </c>
    </row>
    <row r="1501" spans="2:13" hidden="1" x14ac:dyDescent="0.25">
      <c r="B1501" t="s">
        <v>83</v>
      </c>
      <c r="C1501" t="s">
        <v>2603</v>
      </c>
      <c r="D1501" t="s">
        <v>2604</v>
      </c>
      <c r="E1501" t="s">
        <v>400</v>
      </c>
      <c r="F1501" t="s">
        <v>428</v>
      </c>
      <c r="G1501" t="s">
        <v>429</v>
      </c>
      <c r="H1501" t="str">
        <f>IF(G1501="Local Date and Hour","Start Time of Interval",IF(OR(G1501="Additional Info",G1501="ID"),"Attribute", IF(G1501="Constant","Constant",IF(OR(G1501="Counter",G1501="Incremental/Decremental"),"Counter",""))))</f>
        <v>Counter</v>
      </c>
      <c r="I1501" t="str">
        <f>VLOOKUP(B1501,'3. Data Sources'!$B$4:$E$5002,4,0)</f>
        <v>Y</v>
      </c>
      <c r="J1501" t="str">
        <f>IF(OR(G1501="Not Map",G1501="Sequential"),"N",IF(TRIM(G1501)&lt;&gt;"","Y",""))</f>
        <v>Y</v>
      </c>
      <c r="K1501" t="str">
        <f>IF(G1501="Constant","N",IF(J1501="Y","Y",""))</f>
        <v>Y</v>
      </c>
    </row>
    <row r="1502" spans="2:13" hidden="1" x14ac:dyDescent="0.25">
      <c r="B1502" t="s">
        <v>83</v>
      </c>
      <c r="C1502" t="s">
        <v>2605</v>
      </c>
      <c r="D1502" t="s">
        <v>2606</v>
      </c>
      <c r="E1502" t="s">
        <v>400</v>
      </c>
      <c r="F1502" t="s">
        <v>428</v>
      </c>
      <c r="G1502" t="s">
        <v>429</v>
      </c>
      <c r="H1502" t="str">
        <f>IF(G1502="Local Date and Hour","Start Time of Interval",IF(OR(G1502="Additional Info",G1502="ID"),"Attribute", IF(G1502="Constant","Constant",IF(OR(G1502="Counter",G1502="Incremental/Decremental"),"Counter",""))))</f>
        <v>Counter</v>
      </c>
      <c r="I1502" t="str">
        <f>VLOOKUP(B1502,'3. Data Sources'!$B$4:$E$5002,4,0)</f>
        <v>Y</v>
      </c>
      <c r="J1502" t="str">
        <f>IF(OR(G1502="Not Map",G1502="Sequential"),"N",IF(TRIM(G1502)&lt;&gt;"","Y",""))</f>
        <v>Y</v>
      </c>
      <c r="K1502" t="str">
        <f>IF(G1502="Constant","N",IF(J1502="Y","Y",""))</f>
        <v>Y</v>
      </c>
    </row>
    <row r="1503" spans="2:13" hidden="1" x14ac:dyDescent="0.25">
      <c r="B1503" t="s">
        <v>83</v>
      </c>
      <c r="C1503" t="s">
        <v>2607</v>
      </c>
      <c r="D1503" t="s">
        <v>2608</v>
      </c>
      <c r="E1503" t="s">
        <v>400</v>
      </c>
      <c r="F1503" t="s">
        <v>428</v>
      </c>
      <c r="G1503" t="s">
        <v>429</v>
      </c>
      <c r="H1503" t="str">
        <f>IF(G1503="Local Date and Hour","Start Time of Interval",IF(OR(G1503="Additional Info",G1503="ID"),"Attribute", IF(G1503="Constant","Constant",IF(OR(G1503="Counter",G1503="Incremental/Decremental"),"Counter",""))))</f>
        <v>Counter</v>
      </c>
      <c r="I1503" t="str">
        <f>VLOOKUP(B1503,'3. Data Sources'!$B$4:$E$5002,4,0)</f>
        <v>Y</v>
      </c>
      <c r="J1503" t="str">
        <f>IF(OR(G1503="Not Map",G1503="Sequential"),"N",IF(TRIM(G1503)&lt;&gt;"","Y",""))</f>
        <v>Y</v>
      </c>
      <c r="K1503" t="str">
        <f>IF(G1503="Constant","N",IF(J1503="Y","Y",""))</f>
        <v>Y</v>
      </c>
    </row>
    <row r="1504" spans="2:13" hidden="1" x14ac:dyDescent="0.25">
      <c r="B1504" t="s">
        <v>83</v>
      </c>
      <c r="C1504" t="s">
        <v>2609</v>
      </c>
      <c r="D1504" t="s">
        <v>2610</v>
      </c>
      <c r="E1504" t="s">
        <v>400</v>
      </c>
      <c r="F1504" t="s">
        <v>428</v>
      </c>
      <c r="G1504" t="s">
        <v>429</v>
      </c>
      <c r="H1504" t="str">
        <f>IF(G1504="Local Date and Hour","Start Time of Interval",IF(OR(G1504="Additional Info",G1504="ID"),"Attribute", IF(G1504="Constant","Constant",IF(OR(G1504="Counter",G1504="Incremental/Decremental"),"Counter",""))))</f>
        <v>Counter</v>
      </c>
      <c r="I1504" t="str">
        <f>VLOOKUP(B1504,'3. Data Sources'!$B$4:$E$5002,4,0)</f>
        <v>Y</v>
      </c>
      <c r="J1504" t="str">
        <f>IF(OR(G1504="Not Map",G1504="Sequential"),"N",IF(TRIM(G1504)&lt;&gt;"","Y",""))</f>
        <v>Y</v>
      </c>
      <c r="K1504" t="str">
        <f>IF(G1504="Constant","N",IF(J1504="Y","Y",""))</f>
        <v>Y</v>
      </c>
    </row>
    <row r="1505" spans="2:13" hidden="1" x14ac:dyDescent="0.25">
      <c r="B1505" t="s">
        <v>83</v>
      </c>
      <c r="C1505" t="s">
        <v>2611</v>
      </c>
      <c r="D1505" t="s">
        <v>2612</v>
      </c>
      <c r="E1505" t="s">
        <v>400</v>
      </c>
      <c r="F1505" t="s">
        <v>428</v>
      </c>
      <c r="G1505" t="s">
        <v>429</v>
      </c>
      <c r="H1505" t="str">
        <f>IF(G1505="Local Date and Hour","Start Time of Interval",IF(OR(G1505="Additional Info",G1505="ID"),"Attribute", IF(G1505="Constant","Constant",IF(OR(G1505="Counter",G1505="Incremental/Decremental"),"Counter",""))))</f>
        <v>Counter</v>
      </c>
      <c r="I1505" t="str">
        <f>VLOOKUP(B1505,'3. Data Sources'!$B$4:$E$5002,4,0)</f>
        <v>Y</v>
      </c>
      <c r="J1505" t="str">
        <f>IF(OR(G1505="Not Map",G1505="Sequential"),"N",IF(TRIM(G1505)&lt;&gt;"","Y",""))</f>
        <v>Y</v>
      </c>
      <c r="K1505" t="str">
        <f>IF(G1505="Constant","N",IF(J1505="Y","Y",""))</f>
        <v>Y</v>
      </c>
    </row>
    <row r="1506" spans="2:13" hidden="1" x14ac:dyDescent="0.25">
      <c r="B1506" t="s">
        <v>83</v>
      </c>
      <c r="C1506" t="s">
        <v>2613</v>
      </c>
      <c r="D1506" t="s">
        <v>2614</v>
      </c>
      <c r="E1506" t="s">
        <v>400</v>
      </c>
      <c r="F1506" t="s">
        <v>428</v>
      </c>
      <c r="G1506" t="s">
        <v>429</v>
      </c>
      <c r="H1506" t="str">
        <f>IF(G1506="Local Date and Hour","Start Time of Interval",IF(OR(G1506="Additional Info",G1506="ID"),"Attribute", IF(G1506="Constant","Constant",IF(OR(G1506="Counter",G1506="Incremental/Decremental"),"Counter",""))))</f>
        <v>Counter</v>
      </c>
      <c r="I1506" t="str">
        <f>VLOOKUP(B1506,'3. Data Sources'!$B$4:$E$5002,4,0)</f>
        <v>Y</v>
      </c>
      <c r="J1506" t="str">
        <f>IF(OR(G1506="Not Map",G1506="Sequential"),"N",IF(TRIM(G1506)&lt;&gt;"","Y",""))</f>
        <v>Y</v>
      </c>
      <c r="K1506" t="str">
        <f>IF(G1506="Constant","N",IF(J1506="Y","Y",""))</f>
        <v>Y</v>
      </c>
    </row>
    <row r="1507" spans="2:13" hidden="1" x14ac:dyDescent="0.25">
      <c r="B1507" t="s">
        <v>83</v>
      </c>
      <c r="C1507" t="s">
        <v>2615</v>
      </c>
      <c r="D1507" t="s">
        <v>2616</v>
      </c>
      <c r="E1507" t="s">
        <v>400</v>
      </c>
      <c r="F1507" t="s">
        <v>428</v>
      </c>
      <c r="G1507" t="s">
        <v>429</v>
      </c>
      <c r="H1507" t="str">
        <f>IF(G1507="Local Date and Hour","Start Time of Interval",IF(OR(G1507="Additional Info",G1507="ID"),"Attribute", IF(G1507="Constant","Constant",IF(OR(G1507="Counter",G1507="Incremental/Decremental"),"Counter",""))))</f>
        <v>Counter</v>
      </c>
      <c r="I1507" t="str">
        <f>VLOOKUP(B1507,'3. Data Sources'!$B$4:$E$5002,4,0)</f>
        <v>Y</v>
      </c>
      <c r="J1507" t="str">
        <f>IF(OR(G1507="Not Map",G1507="Sequential"),"N",IF(TRIM(G1507)&lt;&gt;"","Y",""))</f>
        <v>Y</v>
      </c>
      <c r="K1507" t="str">
        <f>IF(G1507="Constant","N",IF(J1507="Y","Y",""))</f>
        <v>Y</v>
      </c>
    </row>
    <row r="1508" spans="2:13" hidden="1" x14ac:dyDescent="0.25">
      <c r="B1508" t="s">
        <v>83</v>
      </c>
      <c r="C1508" t="s">
        <v>2617</v>
      </c>
      <c r="D1508" t="s">
        <v>2618</v>
      </c>
      <c r="E1508" t="s">
        <v>400</v>
      </c>
      <c r="F1508" t="s">
        <v>428</v>
      </c>
      <c r="G1508" t="s">
        <v>429</v>
      </c>
      <c r="H1508" t="str">
        <f>IF(G1508="Local Date and Hour","Start Time of Interval",IF(OR(G1508="Additional Info",G1508="ID"),"Attribute", IF(G1508="Constant","Constant",IF(OR(G1508="Counter",G1508="Incremental/Decremental"),"Counter",""))))</f>
        <v>Counter</v>
      </c>
      <c r="I1508" t="str">
        <f>VLOOKUP(B1508,'3. Data Sources'!$B$4:$E$5002,4,0)</f>
        <v>Y</v>
      </c>
      <c r="J1508" t="str">
        <f>IF(OR(G1508="Not Map",G1508="Sequential"),"N",IF(TRIM(G1508)&lt;&gt;"","Y",""))</f>
        <v>Y</v>
      </c>
      <c r="K1508" t="str">
        <f>IF(G1508="Constant","N",IF(J1508="Y","Y",""))</f>
        <v>Y</v>
      </c>
    </row>
    <row r="1509" spans="2:13" hidden="1" x14ac:dyDescent="0.25">
      <c r="B1509" t="s">
        <v>83</v>
      </c>
      <c r="C1509" t="s">
        <v>2619</v>
      </c>
      <c r="D1509" t="s">
        <v>2620</v>
      </c>
      <c r="E1509" t="s">
        <v>400</v>
      </c>
      <c r="F1509" t="s">
        <v>428</v>
      </c>
      <c r="G1509" t="s">
        <v>429</v>
      </c>
      <c r="H1509" t="str">
        <f>IF(G1509="Local Date and Hour","Start Time of Interval",IF(OR(G1509="Additional Info",G1509="ID"),"Attribute", IF(G1509="Constant","Constant",IF(OR(G1509="Counter",G1509="Incremental/Decremental"),"Counter",""))))</f>
        <v>Counter</v>
      </c>
      <c r="I1509" t="str">
        <f>VLOOKUP(B1509,'3. Data Sources'!$B$4:$E$5002,4,0)</f>
        <v>Y</v>
      </c>
      <c r="J1509" t="str">
        <f>IF(OR(G1509="Not Map",G1509="Sequential"),"N",IF(TRIM(G1509)&lt;&gt;"","Y",""))</f>
        <v>Y</v>
      </c>
      <c r="K1509" t="str">
        <f>IF(G1509="Constant","N",IF(J1509="Y","Y",""))</f>
        <v>Y</v>
      </c>
    </row>
    <row r="1510" spans="2:13" hidden="1" x14ac:dyDescent="0.25">
      <c r="B1510" t="s">
        <v>83</v>
      </c>
      <c r="C1510" t="s">
        <v>2621</v>
      </c>
      <c r="D1510" t="s">
        <v>2622</v>
      </c>
      <c r="E1510" t="s">
        <v>400</v>
      </c>
      <c r="F1510" t="s">
        <v>428</v>
      </c>
      <c r="G1510" t="s">
        <v>429</v>
      </c>
      <c r="H1510" t="str">
        <f>IF(G1510="Local Date and Hour","Start Time of Interval",IF(OR(G1510="Additional Info",G1510="ID"),"Attribute", IF(G1510="Constant","Constant",IF(OR(G1510="Counter",G1510="Incremental/Decremental"),"Counter",""))))</f>
        <v>Counter</v>
      </c>
      <c r="I1510" t="str">
        <f>VLOOKUP(B1510,'3. Data Sources'!$B$4:$E$5002,4,0)</f>
        <v>Y</v>
      </c>
      <c r="J1510" t="str">
        <f>IF(OR(G1510="Not Map",G1510="Sequential"),"N",IF(TRIM(G1510)&lt;&gt;"","Y",""))</f>
        <v>Y</v>
      </c>
      <c r="K1510" t="str">
        <f>IF(G1510="Constant","N",IF(J1510="Y","Y",""))</f>
        <v>Y</v>
      </c>
    </row>
    <row r="1511" spans="2:13" hidden="1" x14ac:dyDescent="0.25">
      <c r="B1511" t="s">
        <v>83</v>
      </c>
      <c r="C1511" t="s">
        <v>2623</v>
      </c>
      <c r="D1511" t="s">
        <v>2624</v>
      </c>
      <c r="E1511" t="s">
        <v>400</v>
      </c>
      <c r="F1511" t="s">
        <v>428</v>
      </c>
      <c r="G1511" t="s">
        <v>429</v>
      </c>
      <c r="H1511" t="str">
        <f>IF(G1511="Local Date and Hour","Start Time of Interval",IF(OR(G1511="Additional Info",G1511="ID"),"Attribute", IF(G1511="Constant","Constant",IF(OR(G1511="Counter",G1511="Incremental/Decremental"),"Counter",""))))</f>
        <v>Counter</v>
      </c>
      <c r="I1511" t="str">
        <f>VLOOKUP(B1511,'3. Data Sources'!$B$4:$E$5002,4,0)</f>
        <v>Y</v>
      </c>
      <c r="J1511" t="str">
        <f>IF(OR(G1511="Not Map",G1511="Sequential"),"N",IF(TRIM(G1511)&lt;&gt;"","Y",""))</f>
        <v>Y</v>
      </c>
      <c r="K1511" t="str">
        <f>IF(G1511="Constant","N",IF(J1511="Y","Y",""))</f>
        <v>Y</v>
      </c>
    </row>
    <row r="1512" spans="2:13" hidden="1" x14ac:dyDescent="0.25">
      <c r="B1512" t="s">
        <v>83</v>
      </c>
      <c r="C1512" t="s">
        <v>2625</v>
      </c>
      <c r="D1512" t="s">
        <v>2626</v>
      </c>
      <c r="E1512" t="s">
        <v>400</v>
      </c>
      <c r="F1512" t="s">
        <v>428</v>
      </c>
      <c r="G1512" t="s">
        <v>429</v>
      </c>
      <c r="H1512" t="str">
        <f>IF(G1512="Local Date and Hour","Start Time of Interval",IF(OR(G1512="Additional Info",G1512="ID"),"Attribute", IF(G1512="Constant","Constant",IF(OR(G1512="Counter",G1512="Incremental/Decremental"),"Counter",""))))</f>
        <v>Counter</v>
      </c>
      <c r="I1512" t="str">
        <f>VLOOKUP(B1512,'3. Data Sources'!$B$4:$E$5002,4,0)</f>
        <v>Y</v>
      </c>
      <c r="J1512" t="str">
        <f>IF(OR(G1512="Not Map",G1512="Sequential"),"N",IF(TRIM(G1512)&lt;&gt;"","Y",""))</f>
        <v>Y</v>
      </c>
      <c r="K1512" t="str">
        <f>IF(G1512="Constant","N",IF(J1512="Y","Y",""))</f>
        <v>Y</v>
      </c>
    </row>
    <row r="1513" spans="2:13" hidden="1" x14ac:dyDescent="0.25">
      <c r="B1513" t="s">
        <v>83</v>
      </c>
      <c r="C1513" t="s">
        <v>250</v>
      </c>
      <c r="D1513" t="s">
        <v>435</v>
      </c>
      <c r="E1513" t="s">
        <v>400</v>
      </c>
      <c r="F1513" t="s">
        <v>428</v>
      </c>
      <c r="G1513" t="s">
        <v>429</v>
      </c>
      <c r="H1513" t="str">
        <f>IF(G1513="Local Date and Hour","Start Time of Interval",IF(OR(G1513="Additional Info",G1513="ID"),"Attribute", IF(G1513="Constant","Constant",IF(OR(G1513="Counter",G1513="Incremental/Decremental"),"Counter",""))))</f>
        <v>Counter</v>
      </c>
      <c r="I1513" t="str">
        <f>VLOOKUP(B1513,'3. Data Sources'!$B$4:$E$5002,4,0)</f>
        <v>Y</v>
      </c>
      <c r="J1513" t="str">
        <f>IF(OR(G1513="Not Map",G1513="Sequential"),"N",IF(TRIM(G1513)&lt;&gt;"","Y",""))</f>
        <v>Y</v>
      </c>
      <c r="K1513" t="str">
        <f>IF(G1513="Constant","N",IF(J1513="Y","Y",""))</f>
        <v>Y</v>
      </c>
      <c r="L1513" t="s">
        <v>251</v>
      </c>
    </row>
    <row r="1514" spans="2:13" hidden="1" x14ac:dyDescent="0.25">
      <c r="B1514" t="s">
        <v>83</v>
      </c>
      <c r="C1514" t="s">
        <v>252</v>
      </c>
      <c r="D1514" t="s">
        <v>252</v>
      </c>
      <c r="E1514" t="s">
        <v>394</v>
      </c>
      <c r="F1514" t="s">
        <v>436</v>
      </c>
      <c r="G1514" t="s">
        <v>417</v>
      </c>
      <c r="H1514" t="s">
        <v>415</v>
      </c>
      <c r="I1514" t="str">
        <f>VLOOKUP(B1514,'3. Data Sources'!$B$4:$E$5002,4,0)</f>
        <v>Y</v>
      </c>
      <c r="J1514" t="str">
        <f>IF(OR(G1514="Not Map",G1514="Sequential"),"N",IF(TRIM(G1514)&lt;&gt;"","Y",""))</f>
        <v>N</v>
      </c>
      <c r="K1514" t="str">
        <f>IF(G1514="Constant","N",IF(J1514="Y","Y",""))</f>
        <v/>
      </c>
      <c r="L1514" t="s">
        <v>253</v>
      </c>
    </row>
    <row r="1515" spans="2:13" hidden="1" x14ac:dyDescent="0.25">
      <c r="B1515" t="s">
        <v>83</v>
      </c>
      <c r="C1515" t="s">
        <v>254</v>
      </c>
      <c r="D1515" t="s">
        <v>254</v>
      </c>
      <c r="E1515" t="s">
        <v>418</v>
      </c>
      <c r="F1515" t="s">
        <v>436</v>
      </c>
      <c r="G1515" t="s">
        <v>419</v>
      </c>
      <c r="H1515" t="str">
        <f>IF(G1515="Local Date and Hour","Start Time of Interval",IF(OR(G1515="Additional Info",G1515="ID"),"Attribute", IF(G1515="Constant","Constant",IF(OR(G1515="Counter",G1515="Incremental/Decremental"),"Counter",""))))</f>
        <v>Start Time of Interval</v>
      </c>
      <c r="I1515" t="str">
        <f>VLOOKUP(B1515,'3. Data Sources'!$B$4:$E$5002,4,0)</f>
        <v>Y</v>
      </c>
      <c r="J1515" t="str">
        <f>IF(OR(G1515="Not Map",G1515="Sequential"),"N",IF(TRIM(G1515)&lt;&gt;"","Y",""))</f>
        <v>Y</v>
      </c>
      <c r="K1515" t="str">
        <f>IF(G1515="Constant","N",IF(J1515="Y","Y",""))</f>
        <v>Y</v>
      </c>
      <c r="L1515" t="s">
        <v>255</v>
      </c>
    </row>
    <row r="1516" spans="2:13" hidden="1" x14ac:dyDescent="0.25">
      <c r="B1516" t="s">
        <v>85</v>
      </c>
      <c r="C1516" t="s">
        <v>227</v>
      </c>
      <c r="D1516" t="s">
        <v>227</v>
      </c>
      <c r="E1516" t="s">
        <v>402</v>
      </c>
      <c r="F1516" t="s">
        <v>395</v>
      </c>
      <c r="G1516" t="s">
        <v>274</v>
      </c>
      <c r="H1516" t="str">
        <f>IF(G1516="Local Date and Hour","Start Time of Interval",IF(OR(G1516="Additional Info",G1516="ID"),"Attribute", IF(G1516="Constant","Constant",IF(OR(G1516="Counter",G1516="Incremental/Decremental"),"Counter",""))))</f>
        <v>Constant</v>
      </c>
      <c r="I1516" t="str">
        <f>VLOOKUP(B1516,'3. Data Sources'!$B$4:$E$5002,4,0)</f>
        <v>Y</v>
      </c>
      <c r="J1516" t="str">
        <f>IF(OR(G1516="Not Map",G1516="Sequential"),"N",IF(TRIM(G1516)&lt;&gt;"","Y",""))</f>
        <v>Y</v>
      </c>
      <c r="K1516" t="str">
        <f>IF(G1516="Constant","N",IF(J1516="Y","Y",""))</f>
        <v>N</v>
      </c>
      <c r="M1516" t="s">
        <v>425</v>
      </c>
    </row>
    <row r="1517" spans="2:13" hidden="1" x14ac:dyDescent="0.25">
      <c r="B1517" t="s">
        <v>85</v>
      </c>
      <c r="C1517" t="s">
        <v>228</v>
      </c>
      <c r="D1517" t="s">
        <v>228</v>
      </c>
      <c r="E1517" t="s">
        <v>402</v>
      </c>
      <c r="F1517" t="s">
        <v>395</v>
      </c>
      <c r="G1517" t="s">
        <v>274</v>
      </c>
      <c r="H1517" t="str">
        <f>IF(G1517="Local Date and Hour","Start Time of Interval",IF(OR(G1517="Additional Info",G1517="ID"),"Attribute", IF(G1517="Constant","Constant",IF(OR(G1517="Counter",G1517="Incremental/Decremental"),"Counter",""))))</f>
        <v>Constant</v>
      </c>
      <c r="I1517" t="str">
        <f>VLOOKUP(B1517,'3. Data Sources'!$B$4:$E$5002,4,0)</f>
        <v>Y</v>
      </c>
      <c r="J1517" t="str">
        <f>IF(OR(G1517="Not Map",G1517="Sequential"),"N",IF(TRIM(G1517)&lt;&gt;"","Y",""))</f>
        <v>Y</v>
      </c>
      <c r="K1517" t="str">
        <f>IF(G1517="Constant","N",IF(J1517="Y","Y",""))</f>
        <v>N</v>
      </c>
      <c r="M1517" t="s">
        <v>12038</v>
      </c>
    </row>
    <row r="1518" spans="2:13" hidden="1" x14ac:dyDescent="0.25">
      <c r="B1518" t="s">
        <v>85</v>
      </c>
      <c r="C1518" t="s">
        <v>667</v>
      </c>
      <c r="D1518" t="s">
        <v>668</v>
      </c>
      <c r="E1518" t="s">
        <v>420</v>
      </c>
      <c r="F1518" t="s">
        <v>396</v>
      </c>
      <c r="G1518" t="s">
        <v>417</v>
      </c>
      <c r="H1518" t="str">
        <f>IF(G1518="Local Date and Hour","Start Time of Interval",IF(OR(G1518="Additional Info",G1518="ID"),"Attribute", IF(G1518="Constant","Constant",IF(OR(G1518="Counter",G1518="Incremental/Decremental"),"Counter",""))))</f>
        <v/>
      </c>
      <c r="I1518" t="str">
        <f>VLOOKUP(B1518,'3. Data Sources'!$B$4:$E$5002,4,0)</f>
        <v>Y</v>
      </c>
      <c r="J1518" t="str">
        <f>IF(OR(G1518="Not Map",G1518="Sequential"),"N",IF(TRIM(G1518)&lt;&gt;"","Y",""))</f>
        <v>N</v>
      </c>
      <c r="K1518" t="str">
        <f>IF(G1518="Constant","N",IF(J1518="Y","Y",""))</f>
        <v/>
      </c>
      <c r="L1518" t="s">
        <v>667</v>
      </c>
    </row>
    <row r="1519" spans="2:13" hidden="1" x14ac:dyDescent="0.25">
      <c r="B1519" t="s">
        <v>85</v>
      </c>
      <c r="C1519" t="s">
        <v>233</v>
      </c>
      <c r="D1519" t="s">
        <v>233</v>
      </c>
      <c r="E1519" t="s">
        <v>394</v>
      </c>
      <c r="F1519" t="s">
        <v>396</v>
      </c>
      <c r="G1519" t="s">
        <v>417</v>
      </c>
      <c r="H1519" t="str">
        <f>IF(G1519="Local Date and Hour","Start Time of Interval",IF(OR(G1519="Additional Info",G1519="ID"),"Attribute", IF(G1519="Constant","Constant",IF(OR(G1519="Counter",G1519="Incremental/Decremental"),"Counter",""))))</f>
        <v/>
      </c>
      <c r="I1519" t="str">
        <f>VLOOKUP(B1519,'3. Data Sources'!$B$4:$E$5002,4,0)</f>
        <v>Y</v>
      </c>
      <c r="J1519" t="str">
        <f>IF(OR(G1519="Not Map",G1519="Sequential"),"N",IF(TRIM(G1519)&lt;&gt;"","Y",""))</f>
        <v>N</v>
      </c>
      <c r="K1519" t="str">
        <f>IF(G1519="Constant","N",IF(J1519="Y","Y",""))</f>
        <v/>
      </c>
      <c r="L1519" t="s">
        <v>234</v>
      </c>
    </row>
    <row r="1520" spans="2:13" hidden="1" x14ac:dyDescent="0.25">
      <c r="B1520" t="s">
        <v>85</v>
      </c>
      <c r="C1520" t="s">
        <v>235</v>
      </c>
      <c r="D1520" t="s">
        <v>235</v>
      </c>
      <c r="E1520" t="s">
        <v>418</v>
      </c>
      <c r="F1520" t="s">
        <v>396</v>
      </c>
      <c r="G1520" t="s">
        <v>417</v>
      </c>
      <c r="H1520" t="s">
        <v>415</v>
      </c>
      <c r="I1520" t="str">
        <f>VLOOKUP(B1520,'3. Data Sources'!$B$4:$E$5002,4,0)</f>
        <v>Y</v>
      </c>
      <c r="J1520" t="str">
        <f>IF(OR(G1520="Not Map",G1520="Sequential"),"N",IF(TRIM(G1520)&lt;&gt;"","Y",""))</f>
        <v>N</v>
      </c>
      <c r="K1520" t="str">
        <f>IF(G1520="Constant","N",IF(J1520="Y","Y",""))</f>
        <v/>
      </c>
      <c r="L1520" t="s">
        <v>236</v>
      </c>
    </row>
    <row r="1521" spans="2:12" hidden="1" x14ac:dyDescent="0.25">
      <c r="B1521" t="s">
        <v>85</v>
      </c>
      <c r="C1521" t="s">
        <v>669</v>
      </c>
      <c r="D1521" t="s">
        <v>670</v>
      </c>
      <c r="E1521" t="s">
        <v>420</v>
      </c>
      <c r="F1521" t="s">
        <v>396</v>
      </c>
      <c r="G1521" t="s">
        <v>417</v>
      </c>
      <c r="H1521" t="str">
        <f>IF(G1521="Local Date and Hour","Start Time of Interval",IF(OR(G1521="Additional Info",G1521="ID"),"Attribute", IF(G1521="Constant","Constant",IF(OR(G1521="Counter",G1521="Incremental/Decremental"),"Counter",""))))</f>
        <v/>
      </c>
      <c r="I1521" t="str">
        <f>VLOOKUP(B1521,'3. Data Sources'!$B$4:$E$5002,4,0)</f>
        <v>Y</v>
      </c>
      <c r="J1521" t="str">
        <f>IF(OR(G1521="Not Map",G1521="Sequential"),"N",IF(TRIM(G1521)&lt;&gt;"","Y",""))</f>
        <v>N</v>
      </c>
      <c r="K1521" t="str">
        <f>IF(G1521="Constant","N",IF(J1521="Y","Y",""))</f>
        <v/>
      </c>
      <c r="L1521" t="s">
        <v>669</v>
      </c>
    </row>
    <row r="1522" spans="2:12" hidden="1" x14ac:dyDescent="0.25">
      <c r="B1522" t="s">
        <v>85</v>
      </c>
      <c r="C1522" t="s">
        <v>671</v>
      </c>
      <c r="D1522" t="s">
        <v>672</v>
      </c>
      <c r="E1522" t="s">
        <v>420</v>
      </c>
      <c r="F1522" t="s">
        <v>396</v>
      </c>
      <c r="G1522" t="s">
        <v>417</v>
      </c>
      <c r="H1522" t="str">
        <f>IF(G1522="Local Date and Hour","Start Time of Interval",IF(OR(G1522="Additional Info",G1522="ID"),"Attribute", IF(G1522="Constant","Constant",IF(OR(G1522="Counter",G1522="Incremental/Decremental"),"Counter",""))))</f>
        <v/>
      </c>
      <c r="I1522" t="str">
        <f>VLOOKUP(B1522,'3. Data Sources'!$B$4:$E$5002,4,0)</f>
        <v>Y</v>
      </c>
      <c r="J1522" t="str">
        <f>IF(OR(G1522="Not Map",G1522="Sequential"),"N",IF(TRIM(G1522)&lt;&gt;"","Y",""))</f>
        <v>N</v>
      </c>
      <c r="K1522" t="str">
        <f>IF(G1522="Constant","N",IF(J1522="Y","Y",""))</f>
        <v/>
      </c>
      <c r="L1522" t="s">
        <v>671</v>
      </c>
    </row>
    <row r="1523" spans="2:12" hidden="1" x14ac:dyDescent="0.25">
      <c r="B1523" t="s">
        <v>85</v>
      </c>
      <c r="C1523" t="s">
        <v>971</v>
      </c>
      <c r="D1523" t="s">
        <v>972</v>
      </c>
      <c r="E1523" t="s">
        <v>420</v>
      </c>
      <c r="F1523" t="s">
        <v>396</v>
      </c>
      <c r="G1523" t="s">
        <v>417</v>
      </c>
      <c r="H1523" t="str">
        <f>IF(G1523="Local Date and Hour","Start Time of Interval",IF(OR(G1523="Additional Info",G1523="ID"),"Attribute", IF(G1523="Constant","Constant",IF(OR(G1523="Counter",G1523="Incremental/Decremental"),"Counter",""))))</f>
        <v/>
      </c>
      <c r="I1523" t="str">
        <f>VLOOKUP(B1523,'3. Data Sources'!$B$4:$E$5002,4,0)</f>
        <v>Y</v>
      </c>
      <c r="J1523" t="str">
        <f>IF(OR(G1523="Not Map",G1523="Sequential"),"N",IF(TRIM(G1523)&lt;&gt;"","Y",""))</f>
        <v>N</v>
      </c>
      <c r="K1523" t="str">
        <f>IF(G1523="Constant","N",IF(J1523="Y","Y",""))</f>
        <v/>
      </c>
      <c r="L1523" t="s">
        <v>971</v>
      </c>
    </row>
    <row r="1524" spans="2:12" hidden="1" x14ac:dyDescent="0.25">
      <c r="B1524" t="s">
        <v>85</v>
      </c>
      <c r="C1524" t="s">
        <v>973</v>
      </c>
      <c r="D1524" t="s">
        <v>974</v>
      </c>
      <c r="E1524" t="s">
        <v>420</v>
      </c>
      <c r="F1524" t="s">
        <v>396</v>
      </c>
      <c r="G1524" t="s">
        <v>396</v>
      </c>
      <c r="H1524" t="str">
        <f>IF(G1524="Local Date and Hour","Start Time of Interval",IF(OR(G1524="Additional Info",G1524="ID"),"Attribute", IF(G1524="Constant","Constant",IF(OR(G1524="Counter",G1524="Incremental/Decremental"),"Counter",""))))</f>
        <v>Attribute</v>
      </c>
      <c r="I1524" t="str">
        <f>VLOOKUP(B1524,'3. Data Sources'!$B$4:$E$5002,4,0)</f>
        <v>Y</v>
      </c>
      <c r="J1524" t="str">
        <f>IF(OR(G1524="Not Map",G1524="Sequential"),"N",IF(TRIM(G1524)&lt;&gt;"","Y",""))</f>
        <v>Y</v>
      </c>
      <c r="K1524" t="str">
        <f>IF(G1524="Constant","N",IF(J1524="Y","Y",""))</f>
        <v>Y</v>
      </c>
      <c r="L1524" t="s">
        <v>973</v>
      </c>
    </row>
    <row r="1525" spans="2:12" hidden="1" x14ac:dyDescent="0.25">
      <c r="B1525" t="s">
        <v>85</v>
      </c>
      <c r="C1525" t="s">
        <v>11883</v>
      </c>
      <c r="D1525" t="s">
        <v>11883</v>
      </c>
      <c r="E1525" t="s">
        <v>420</v>
      </c>
      <c r="F1525" t="s">
        <v>396</v>
      </c>
      <c r="G1525" t="s">
        <v>396</v>
      </c>
      <c r="H1525" t="str">
        <f>IF(G1525="Local Date and Hour","Start Time of Interval",IF(OR(G1525="Additional Info",G1525="ID"),"Attribute", IF(G1525="Constant","Constant",IF(OR(G1525="Counter",G1525="Incremental/Decremental"),"Counter",""))))</f>
        <v>Attribute</v>
      </c>
      <c r="I1525" t="str">
        <f>VLOOKUP(B1525,'3. Data Sources'!$B$4:$E$5002,4,0)</f>
        <v>Y</v>
      </c>
      <c r="J1525" t="str">
        <f>IF(OR(G1525="Not Map",G1525="Sequential"),"N",IF(TRIM(G1525)&lt;&gt;"","Y",""))</f>
        <v>Y</v>
      </c>
      <c r="K1525" t="str">
        <f>IF(G1525="Constant","N",IF(J1525="Y","Y",""))</f>
        <v>Y</v>
      </c>
      <c r="L1525" t="s">
        <v>666</v>
      </c>
    </row>
    <row r="1526" spans="2:12" hidden="1" x14ac:dyDescent="0.25">
      <c r="B1526" t="s">
        <v>85</v>
      </c>
      <c r="C1526" t="s">
        <v>237</v>
      </c>
      <c r="D1526" t="s">
        <v>426</v>
      </c>
      <c r="E1526" t="s">
        <v>420</v>
      </c>
      <c r="F1526" t="s">
        <v>396</v>
      </c>
      <c r="G1526" t="s">
        <v>417</v>
      </c>
      <c r="H1526" t="str">
        <f>IF(G1526="Local Date and Hour","Start Time of Interval",IF(OR(G1526="Additional Info",G1526="ID"),"Attribute", IF(G1526="Constant","Constant",IF(OR(G1526="Counter",G1526="Incremental/Decremental"),"Counter",""))))</f>
        <v/>
      </c>
      <c r="I1526" t="str">
        <f>VLOOKUP(B1526,'3. Data Sources'!$B$4:$E$5002,4,0)</f>
        <v>Y</v>
      </c>
      <c r="J1526" t="str">
        <f>IF(OR(G1526="Not Map",G1526="Sequential"),"N",IF(TRIM(G1526)&lt;&gt;"","Y",""))</f>
        <v>N</v>
      </c>
      <c r="K1526" t="str">
        <f>IF(G1526="Constant","N",IF(J1526="Y","Y",""))</f>
        <v/>
      </c>
      <c r="L1526" t="s">
        <v>237</v>
      </c>
    </row>
    <row r="1527" spans="2:12" hidden="1" x14ac:dyDescent="0.25">
      <c r="B1527" t="s">
        <v>85</v>
      </c>
      <c r="C1527" t="s">
        <v>242</v>
      </c>
      <c r="D1527" t="s">
        <v>242</v>
      </c>
      <c r="E1527" t="s">
        <v>394</v>
      </c>
      <c r="F1527" t="s">
        <v>396</v>
      </c>
      <c r="G1527" t="s">
        <v>417</v>
      </c>
      <c r="H1527" t="s">
        <v>415</v>
      </c>
      <c r="I1527" t="str">
        <f>VLOOKUP(B1527,'3. Data Sources'!$B$4:$E$5002,4,0)</f>
        <v>Y</v>
      </c>
      <c r="J1527" t="str">
        <f>IF(OR(G1527="Not Map",G1527="Sequential"),"N",IF(TRIM(G1527)&lt;&gt;"","Y",""))</f>
        <v>N</v>
      </c>
      <c r="K1527" t="str">
        <f>IF(G1527="Constant","N",IF(J1527="Y","Y",""))</f>
        <v/>
      </c>
      <c r="L1527" t="s">
        <v>243</v>
      </c>
    </row>
    <row r="1528" spans="2:12" hidden="1" x14ac:dyDescent="0.25">
      <c r="B1528" t="s">
        <v>85</v>
      </c>
      <c r="C1528" t="s">
        <v>2627</v>
      </c>
      <c r="D1528" t="s">
        <v>2628</v>
      </c>
      <c r="E1528" t="s">
        <v>400</v>
      </c>
      <c r="F1528" t="s">
        <v>428</v>
      </c>
      <c r="G1528" t="s">
        <v>429</v>
      </c>
      <c r="H1528" t="str">
        <f>IF(G1528="Local Date and Hour","Start Time of Interval",IF(OR(G1528="Additional Info",G1528="ID"),"Attribute", IF(G1528="Constant","Constant",IF(OR(G1528="Counter",G1528="Incremental/Decremental"),"Counter",""))))</f>
        <v>Counter</v>
      </c>
      <c r="I1528" t="str">
        <f>VLOOKUP(B1528,'3. Data Sources'!$B$4:$E$5002,4,0)</f>
        <v>Y</v>
      </c>
      <c r="J1528" t="str">
        <f>IF(OR(G1528="Not Map",G1528="Sequential"),"N",IF(TRIM(G1528)&lt;&gt;"","Y",""))</f>
        <v>Y</v>
      </c>
      <c r="K1528" t="str">
        <f>IF(G1528="Constant","N",IF(J1528="Y","Y",""))</f>
        <v>Y</v>
      </c>
    </row>
    <row r="1529" spans="2:12" hidden="1" x14ac:dyDescent="0.25">
      <c r="B1529" t="s">
        <v>85</v>
      </c>
      <c r="C1529" t="s">
        <v>2629</v>
      </c>
      <c r="D1529" t="s">
        <v>2630</v>
      </c>
      <c r="E1529" t="s">
        <v>400</v>
      </c>
      <c r="F1529" t="s">
        <v>428</v>
      </c>
      <c r="G1529" t="s">
        <v>429</v>
      </c>
      <c r="H1529" t="str">
        <f>IF(G1529="Local Date and Hour","Start Time of Interval",IF(OR(G1529="Additional Info",G1529="ID"),"Attribute", IF(G1529="Constant","Constant",IF(OR(G1529="Counter",G1529="Incremental/Decremental"),"Counter",""))))</f>
        <v>Counter</v>
      </c>
      <c r="I1529" t="str">
        <f>VLOOKUP(B1529,'3. Data Sources'!$B$4:$E$5002,4,0)</f>
        <v>Y</v>
      </c>
      <c r="J1529" t="str">
        <f>IF(OR(G1529="Not Map",G1529="Sequential"),"N",IF(TRIM(G1529)&lt;&gt;"","Y",""))</f>
        <v>Y</v>
      </c>
      <c r="K1529" t="str">
        <f>IF(G1529="Constant","N",IF(J1529="Y","Y",""))</f>
        <v>Y</v>
      </c>
    </row>
    <row r="1530" spans="2:12" hidden="1" x14ac:dyDescent="0.25">
      <c r="B1530" t="s">
        <v>85</v>
      </c>
      <c r="C1530" t="s">
        <v>2631</v>
      </c>
      <c r="D1530" t="s">
        <v>2632</v>
      </c>
      <c r="E1530" t="s">
        <v>400</v>
      </c>
      <c r="F1530" t="s">
        <v>428</v>
      </c>
      <c r="G1530" t="s">
        <v>429</v>
      </c>
      <c r="H1530" t="str">
        <f>IF(G1530="Local Date and Hour","Start Time of Interval",IF(OR(G1530="Additional Info",G1530="ID"),"Attribute", IF(G1530="Constant","Constant",IF(OR(G1530="Counter",G1530="Incremental/Decremental"),"Counter",""))))</f>
        <v>Counter</v>
      </c>
      <c r="I1530" t="str">
        <f>VLOOKUP(B1530,'3. Data Sources'!$B$4:$E$5002,4,0)</f>
        <v>Y</v>
      </c>
      <c r="J1530" t="str">
        <f>IF(OR(G1530="Not Map",G1530="Sequential"),"N",IF(TRIM(G1530)&lt;&gt;"","Y",""))</f>
        <v>Y</v>
      </c>
      <c r="K1530" t="str">
        <f>IF(G1530="Constant","N",IF(J1530="Y","Y",""))</f>
        <v>Y</v>
      </c>
    </row>
    <row r="1531" spans="2:12" hidden="1" x14ac:dyDescent="0.25">
      <c r="B1531" t="s">
        <v>85</v>
      </c>
      <c r="C1531" t="s">
        <v>2633</v>
      </c>
      <c r="D1531" t="s">
        <v>2634</v>
      </c>
      <c r="E1531" t="s">
        <v>400</v>
      </c>
      <c r="F1531" t="s">
        <v>428</v>
      </c>
      <c r="G1531" t="s">
        <v>429</v>
      </c>
      <c r="H1531" t="str">
        <f>IF(G1531="Local Date and Hour","Start Time of Interval",IF(OR(G1531="Additional Info",G1531="ID"),"Attribute", IF(G1531="Constant","Constant",IF(OR(G1531="Counter",G1531="Incremental/Decremental"),"Counter",""))))</f>
        <v>Counter</v>
      </c>
      <c r="I1531" t="str">
        <f>VLOOKUP(B1531,'3. Data Sources'!$B$4:$E$5002,4,0)</f>
        <v>Y</v>
      </c>
      <c r="J1531" t="str">
        <f>IF(OR(G1531="Not Map",G1531="Sequential"),"N",IF(TRIM(G1531)&lt;&gt;"","Y",""))</f>
        <v>Y</v>
      </c>
      <c r="K1531" t="str">
        <f>IF(G1531="Constant","N",IF(J1531="Y","Y",""))</f>
        <v>Y</v>
      </c>
    </row>
    <row r="1532" spans="2:12" hidden="1" x14ac:dyDescent="0.25">
      <c r="B1532" t="s">
        <v>85</v>
      </c>
      <c r="C1532" t="s">
        <v>2635</v>
      </c>
      <c r="D1532" t="s">
        <v>2636</v>
      </c>
      <c r="E1532" t="s">
        <v>400</v>
      </c>
      <c r="F1532" t="s">
        <v>428</v>
      </c>
      <c r="G1532" t="s">
        <v>429</v>
      </c>
      <c r="H1532" t="str">
        <f>IF(G1532="Local Date and Hour","Start Time of Interval",IF(OR(G1532="Additional Info",G1532="ID"),"Attribute", IF(G1532="Constant","Constant",IF(OR(G1532="Counter",G1532="Incremental/Decremental"),"Counter",""))))</f>
        <v>Counter</v>
      </c>
      <c r="I1532" t="str">
        <f>VLOOKUP(B1532,'3. Data Sources'!$B$4:$E$5002,4,0)</f>
        <v>Y</v>
      </c>
      <c r="J1532" t="str">
        <f>IF(OR(G1532="Not Map",G1532="Sequential"),"N",IF(TRIM(G1532)&lt;&gt;"","Y",""))</f>
        <v>Y</v>
      </c>
      <c r="K1532" t="str">
        <f>IF(G1532="Constant","N",IF(J1532="Y","Y",""))</f>
        <v>Y</v>
      </c>
    </row>
    <row r="1533" spans="2:12" hidden="1" x14ac:dyDescent="0.25">
      <c r="B1533" t="s">
        <v>85</v>
      </c>
      <c r="C1533" t="s">
        <v>2637</v>
      </c>
      <c r="D1533" t="s">
        <v>2638</v>
      </c>
      <c r="E1533" t="s">
        <v>400</v>
      </c>
      <c r="F1533" t="s">
        <v>428</v>
      </c>
      <c r="G1533" t="s">
        <v>429</v>
      </c>
      <c r="H1533" t="str">
        <f>IF(G1533="Local Date and Hour","Start Time of Interval",IF(OR(G1533="Additional Info",G1533="ID"),"Attribute", IF(G1533="Constant","Constant",IF(OR(G1533="Counter",G1533="Incremental/Decremental"),"Counter",""))))</f>
        <v>Counter</v>
      </c>
      <c r="I1533" t="str">
        <f>VLOOKUP(B1533,'3. Data Sources'!$B$4:$E$5002,4,0)</f>
        <v>Y</v>
      </c>
      <c r="J1533" t="str">
        <f>IF(OR(G1533="Not Map",G1533="Sequential"),"N",IF(TRIM(G1533)&lt;&gt;"","Y",""))</f>
        <v>Y</v>
      </c>
      <c r="K1533" t="str">
        <f>IF(G1533="Constant","N",IF(J1533="Y","Y",""))</f>
        <v>Y</v>
      </c>
    </row>
    <row r="1534" spans="2:12" hidden="1" x14ac:dyDescent="0.25">
      <c r="B1534" t="s">
        <v>85</v>
      </c>
      <c r="C1534" t="s">
        <v>2639</v>
      </c>
      <c r="D1534" t="s">
        <v>2640</v>
      </c>
      <c r="E1534" t="s">
        <v>400</v>
      </c>
      <c r="F1534" t="s">
        <v>428</v>
      </c>
      <c r="G1534" t="s">
        <v>429</v>
      </c>
      <c r="H1534" t="str">
        <f>IF(G1534="Local Date and Hour","Start Time of Interval",IF(OR(G1534="Additional Info",G1534="ID"),"Attribute", IF(G1534="Constant","Constant",IF(OR(G1534="Counter",G1534="Incremental/Decremental"),"Counter",""))))</f>
        <v>Counter</v>
      </c>
      <c r="I1534" t="str">
        <f>VLOOKUP(B1534,'3. Data Sources'!$B$4:$E$5002,4,0)</f>
        <v>Y</v>
      </c>
      <c r="J1534" t="str">
        <f>IF(OR(G1534="Not Map",G1534="Sequential"),"N",IF(TRIM(G1534)&lt;&gt;"","Y",""))</f>
        <v>Y</v>
      </c>
      <c r="K1534" t="str">
        <f>IF(G1534="Constant","N",IF(J1534="Y","Y",""))</f>
        <v>Y</v>
      </c>
    </row>
    <row r="1535" spans="2:12" hidden="1" x14ac:dyDescent="0.25">
      <c r="B1535" t="s">
        <v>85</v>
      </c>
      <c r="C1535" t="s">
        <v>2641</v>
      </c>
      <c r="D1535" t="s">
        <v>2642</v>
      </c>
      <c r="E1535" t="s">
        <v>400</v>
      </c>
      <c r="F1535" t="s">
        <v>428</v>
      </c>
      <c r="G1535" t="s">
        <v>429</v>
      </c>
      <c r="H1535" t="str">
        <f>IF(G1535="Local Date and Hour","Start Time of Interval",IF(OR(G1535="Additional Info",G1535="ID"),"Attribute", IF(G1535="Constant","Constant",IF(OR(G1535="Counter",G1535="Incremental/Decremental"),"Counter",""))))</f>
        <v>Counter</v>
      </c>
      <c r="I1535" t="str">
        <f>VLOOKUP(B1535,'3. Data Sources'!$B$4:$E$5002,4,0)</f>
        <v>Y</v>
      </c>
      <c r="J1535" t="str">
        <f>IF(OR(G1535="Not Map",G1535="Sequential"),"N",IF(TRIM(G1535)&lt;&gt;"","Y",""))</f>
        <v>Y</v>
      </c>
      <c r="K1535" t="str">
        <f>IF(G1535="Constant","N",IF(J1535="Y","Y",""))</f>
        <v>Y</v>
      </c>
    </row>
    <row r="1536" spans="2:12" hidden="1" x14ac:dyDescent="0.25">
      <c r="B1536" t="s">
        <v>85</v>
      </c>
      <c r="C1536" t="s">
        <v>2643</v>
      </c>
      <c r="D1536" t="s">
        <v>2644</v>
      </c>
      <c r="E1536" t="s">
        <v>400</v>
      </c>
      <c r="F1536" t="s">
        <v>428</v>
      </c>
      <c r="G1536" t="s">
        <v>429</v>
      </c>
      <c r="H1536" t="str">
        <f>IF(G1536="Local Date and Hour","Start Time of Interval",IF(OR(G1536="Additional Info",G1536="ID"),"Attribute", IF(G1536="Constant","Constant",IF(OR(G1536="Counter",G1536="Incremental/Decremental"),"Counter",""))))</f>
        <v>Counter</v>
      </c>
      <c r="I1536" t="str">
        <f>VLOOKUP(B1536,'3. Data Sources'!$B$4:$E$5002,4,0)</f>
        <v>Y</v>
      </c>
      <c r="J1536" t="str">
        <f>IF(OR(G1536="Not Map",G1536="Sequential"),"N",IF(TRIM(G1536)&lt;&gt;"","Y",""))</f>
        <v>Y</v>
      </c>
      <c r="K1536" t="str">
        <f>IF(G1536="Constant","N",IF(J1536="Y","Y",""))</f>
        <v>Y</v>
      </c>
    </row>
    <row r="1537" spans="2:11" hidden="1" x14ac:dyDescent="0.25">
      <c r="B1537" t="s">
        <v>85</v>
      </c>
      <c r="C1537" t="s">
        <v>2645</v>
      </c>
      <c r="D1537" t="s">
        <v>2646</v>
      </c>
      <c r="E1537" t="s">
        <v>400</v>
      </c>
      <c r="F1537" t="s">
        <v>428</v>
      </c>
      <c r="G1537" t="s">
        <v>429</v>
      </c>
      <c r="H1537" t="str">
        <f>IF(G1537="Local Date and Hour","Start Time of Interval",IF(OR(G1537="Additional Info",G1537="ID"),"Attribute", IF(G1537="Constant","Constant",IF(OR(G1537="Counter",G1537="Incremental/Decremental"),"Counter",""))))</f>
        <v>Counter</v>
      </c>
      <c r="I1537" t="str">
        <f>VLOOKUP(B1537,'3. Data Sources'!$B$4:$E$5002,4,0)</f>
        <v>Y</v>
      </c>
      <c r="J1537" t="str">
        <f>IF(OR(G1537="Not Map",G1537="Sequential"),"N",IF(TRIM(G1537)&lt;&gt;"","Y",""))</f>
        <v>Y</v>
      </c>
      <c r="K1537" t="str">
        <f>IF(G1537="Constant","N",IF(J1537="Y","Y",""))</f>
        <v>Y</v>
      </c>
    </row>
    <row r="1538" spans="2:11" hidden="1" x14ac:dyDescent="0.25">
      <c r="B1538" t="s">
        <v>85</v>
      </c>
      <c r="C1538" t="s">
        <v>2647</v>
      </c>
      <c r="D1538" t="s">
        <v>2648</v>
      </c>
      <c r="E1538" t="s">
        <v>400</v>
      </c>
      <c r="F1538" t="s">
        <v>428</v>
      </c>
      <c r="G1538" t="s">
        <v>429</v>
      </c>
      <c r="H1538" t="str">
        <f>IF(G1538="Local Date and Hour","Start Time of Interval",IF(OR(G1538="Additional Info",G1538="ID"),"Attribute", IF(G1538="Constant","Constant",IF(OR(G1538="Counter",G1538="Incremental/Decremental"),"Counter",""))))</f>
        <v>Counter</v>
      </c>
      <c r="I1538" t="str">
        <f>VLOOKUP(B1538,'3. Data Sources'!$B$4:$E$5002,4,0)</f>
        <v>Y</v>
      </c>
      <c r="J1538" t="str">
        <f>IF(OR(G1538="Not Map",G1538="Sequential"),"N",IF(TRIM(G1538)&lt;&gt;"","Y",""))</f>
        <v>Y</v>
      </c>
      <c r="K1538" t="str">
        <f>IF(G1538="Constant","N",IF(J1538="Y","Y",""))</f>
        <v>Y</v>
      </c>
    </row>
    <row r="1539" spans="2:11" hidden="1" x14ac:dyDescent="0.25">
      <c r="B1539" t="s">
        <v>85</v>
      </c>
      <c r="C1539" t="s">
        <v>2649</v>
      </c>
      <c r="D1539" t="s">
        <v>2650</v>
      </c>
      <c r="E1539" t="s">
        <v>400</v>
      </c>
      <c r="F1539" t="s">
        <v>428</v>
      </c>
      <c r="G1539" t="s">
        <v>429</v>
      </c>
      <c r="H1539" t="str">
        <f>IF(G1539="Local Date and Hour","Start Time of Interval",IF(OR(G1539="Additional Info",G1539="ID"),"Attribute", IF(G1539="Constant","Constant",IF(OR(G1539="Counter",G1539="Incremental/Decremental"),"Counter",""))))</f>
        <v>Counter</v>
      </c>
      <c r="I1539" t="str">
        <f>VLOOKUP(B1539,'3. Data Sources'!$B$4:$E$5002,4,0)</f>
        <v>Y</v>
      </c>
      <c r="J1539" t="str">
        <f>IF(OR(G1539="Not Map",G1539="Sequential"),"N",IF(TRIM(G1539)&lt;&gt;"","Y",""))</f>
        <v>Y</v>
      </c>
      <c r="K1539" t="str">
        <f>IF(G1539="Constant","N",IF(J1539="Y","Y",""))</f>
        <v>Y</v>
      </c>
    </row>
    <row r="1540" spans="2:11" hidden="1" x14ac:dyDescent="0.25">
      <c r="B1540" t="s">
        <v>85</v>
      </c>
      <c r="C1540" t="s">
        <v>2651</v>
      </c>
      <c r="D1540" t="s">
        <v>2652</v>
      </c>
      <c r="E1540" t="s">
        <v>400</v>
      </c>
      <c r="F1540" t="s">
        <v>428</v>
      </c>
      <c r="G1540" t="s">
        <v>429</v>
      </c>
      <c r="H1540" t="str">
        <f>IF(G1540="Local Date and Hour","Start Time of Interval",IF(OR(G1540="Additional Info",G1540="ID"),"Attribute", IF(G1540="Constant","Constant",IF(OR(G1540="Counter",G1540="Incremental/Decremental"),"Counter",""))))</f>
        <v>Counter</v>
      </c>
      <c r="I1540" t="str">
        <f>VLOOKUP(B1540,'3. Data Sources'!$B$4:$E$5002,4,0)</f>
        <v>Y</v>
      </c>
      <c r="J1540" t="str">
        <f>IF(OR(G1540="Not Map",G1540="Sequential"),"N",IF(TRIM(G1540)&lt;&gt;"","Y",""))</f>
        <v>Y</v>
      </c>
      <c r="K1540" t="str">
        <f>IF(G1540="Constant","N",IF(J1540="Y","Y",""))</f>
        <v>Y</v>
      </c>
    </row>
    <row r="1541" spans="2:11" hidden="1" x14ac:dyDescent="0.25">
      <c r="B1541" t="s">
        <v>85</v>
      </c>
      <c r="C1541" t="s">
        <v>2653</v>
      </c>
      <c r="D1541" t="s">
        <v>2654</v>
      </c>
      <c r="E1541" t="s">
        <v>400</v>
      </c>
      <c r="F1541" t="s">
        <v>428</v>
      </c>
      <c r="G1541" t="s">
        <v>429</v>
      </c>
      <c r="H1541" t="str">
        <f>IF(G1541="Local Date and Hour","Start Time of Interval",IF(OR(G1541="Additional Info",G1541="ID"),"Attribute", IF(G1541="Constant","Constant",IF(OR(G1541="Counter",G1541="Incremental/Decremental"),"Counter",""))))</f>
        <v>Counter</v>
      </c>
      <c r="I1541" t="str">
        <f>VLOOKUP(B1541,'3. Data Sources'!$B$4:$E$5002,4,0)</f>
        <v>Y</v>
      </c>
      <c r="J1541" t="str">
        <f>IF(OR(G1541="Not Map",G1541="Sequential"),"N",IF(TRIM(G1541)&lt;&gt;"","Y",""))</f>
        <v>Y</v>
      </c>
      <c r="K1541" t="str">
        <f>IF(G1541="Constant","N",IF(J1541="Y","Y",""))</f>
        <v>Y</v>
      </c>
    </row>
    <row r="1542" spans="2:11" hidden="1" x14ac:dyDescent="0.25">
      <c r="B1542" t="s">
        <v>85</v>
      </c>
      <c r="C1542" t="s">
        <v>2655</v>
      </c>
      <c r="D1542" t="s">
        <v>2656</v>
      </c>
      <c r="E1542" t="s">
        <v>400</v>
      </c>
      <c r="F1542" t="s">
        <v>428</v>
      </c>
      <c r="G1542" t="s">
        <v>429</v>
      </c>
      <c r="H1542" t="str">
        <f>IF(G1542="Local Date and Hour","Start Time of Interval",IF(OR(G1542="Additional Info",G1542="ID"),"Attribute", IF(G1542="Constant","Constant",IF(OR(G1542="Counter",G1542="Incremental/Decremental"),"Counter",""))))</f>
        <v>Counter</v>
      </c>
      <c r="I1542" t="str">
        <f>VLOOKUP(B1542,'3. Data Sources'!$B$4:$E$5002,4,0)</f>
        <v>Y</v>
      </c>
      <c r="J1542" t="str">
        <f>IF(OR(G1542="Not Map",G1542="Sequential"),"N",IF(TRIM(G1542)&lt;&gt;"","Y",""))</f>
        <v>Y</v>
      </c>
      <c r="K1542" t="str">
        <f>IF(G1542="Constant","N",IF(J1542="Y","Y",""))</f>
        <v>Y</v>
      </c>
    </row>
    <row r="1543" spans="2:11" hidden="1" x14ac:dyDescent="0.25">
      <c r="B1543" t="s">
        <v>85</v>
      </c>
      <c r="C1543" t="s">
        <v>2657</v>
      </c>
      <c r="D1543" t="s">
        <v>2658</v>
      </c>
      <c r="E1543" t="s">
        <v>400</v>
      </c>
      <c r="F1543" t="s">
        <v>428</v>
      </c>
      <c r="G1543" t="s">
        <v>429</v>
      </c>
      <c r="H1543" t="str">
        <f>IF(G1543="Local Date and Hour","Start Time of Interval",IF(OR(G1543="Additional Info",G1543="ID"),"Attribute", IF(G1543="Constant","Constant",IF(OR(G1543="Counter",G1543="Incremental/Decremental"),"Counter",""))))</f>
        <v>Counter</v>
      </c>
      <c r="I1543" t="str">
        <f>VLOOKUP(B1543,'3. Data Sources'!$B$4:$E$5002,4,0)</f>
        <v>Y</v>
      </c>
      <c r="J1543" t="str">
        <f>IF(OR(G1543="Not Map",G1543="Sequential"),"N",IF(TRIM(G1543)&lt;&gt;"","Y",""))</f>
        <v>Y</v>
      </c>
      <c r="K1543" t="str">
        <f>IF(G1543="Constant","N",IF(J1543="Y","Y",""))</f>
        <v>Y</v>
      </c>
    </row>
    <row r="1544" spans="2:11" hidden="1" x14ac:dyDescent="0.25">
      <c r="B1544" t="s">
        <v>85</v>
      </c>
      <c r="C1544" t="s">
        <v>2659</v>
      </c>
      <c r="D1544" t="s">
        <v>2660</v>
      </c>
      <c r="E1544" t="s">
        <v>400</v>
      </c>
      <c r="F1544" t="s">
        <v>428</v>
      </c>
      <c r="G1544" t="s">
        <v>429</v>
      </c>
      <c r="H1544" t="str">
        <f>IF(G1544="Local Date and Hour","Start Time of Interval",IF(OR(G1544="Additional Info",G1544="ID"),"Attribute", IF(G1544="Constant","Constant",IF(OR(G1544="Counter",G1544="Incremental/Decremental"),"Counter",""))))</f>
        <v>Counter</v>
      </c>
      <c r="I1544" t="str">
        <f>VLOOKUP(B1544,'3. Data Sources'!$B$4:$E$5002,4,0)</f>
        <v>Y</v>
      </c>
      <c r="J1544" t="str">
        <f>IF(OR(G1544="Not Map",G1544="Sequential"),"N",IF(TRIM(G1544)&lt;&gt;"","Y",""))</f>
        <v>Y</v>
      </c>
      <c r="K1544" t="str">
        <f>IF(G1544="Constant","N",IF(J1544="Y","Y",""))</f>
        <v>Y</v>
      </c>
    </row>
    <row r="1545" spans="2:11" hidden="1" x14ac:dyDescent="0.25">
      <c r="B1545" t="s">
        <v>85</v>
      </c>
      <c r="C1545" t="s">
        <v>2661</v>
      </c>
      <c r="D1545" t="s">
        <v>2662</v>
      </c>
      <c r="E1545" t="s">
        <v>400</v>
      </c>
      <c r="F1545" t="s">
        <v>428</v>
      </c>
      <c r="G1545" t="s">
        <v>429</v>
      </c>
      <c r="H1545" t="str">
        <f>IF(G1545="Local Date and Hour","Start Time of Interval",IF(OR(G1545="Additional Info",G1545="ID"),"Attribute", IF(G1545="Constant","Constant",IF(OR(G1545="Counter",G1545="Incremental/Decremental"),"Counter",""))))</f>
        <v>Counter</v>
      </c>
      <c r="I1545" t="str">
        <f>VLOOKUP(B1545,'3. Data Sources'!$B$4:$E$5002,4,0)</f>
        <v>Y</v>
      </c>
      <c r="J1545" t="str">
        <f>IF(OR(G1545="Not Map",G1545="Sequential"),"N",IF(TRIM(G1545)&lt;&gt;"","Y",""))</f>
        <v>Y</v>
      </c>
      <c r="K1545" t="str">
        <f>IF(G1545="Constant","N",IF(J1545="Y","Y",""))</f>
        <v>Y</v>
      </c>
    </row>
    <row r="1546" spans="2:11" hidden="1" x14ac:dyDescent="0.25">
      <c r="B1546" t="s">
        <v>85</v>
      </c>
      <c r="C1546" t="s">
        <v>2663</v>
      </c>
      <c r="D1546" t="s">
        <v>2664</v>
      </c>
      <c r="E1546" t="s">
        <v>400</v>
      </c>
      <c r="F1546" t="s">
        <v>428</v>
      </c>
      <c r="G1546" t="s">
        <v>429</v>
      </c>
      <c r="H1546" t="str">
        <f>IF(G1546="Local Date and Hour","Start Time of Interval",IF(OR(G1546="Additional Info",G1546="ID"),"Attribute", IF(G1546="Constant","Constant",IF(OR(G1546="Counter",G1546="Incremental/Decremental"),"Counter",""))))</f>
        <v>Counter</v>
      </c>
      <c r="I1546" t="str">
        <f>VLOOKUP(B1546,'3. Data Sources'!$B$4:$E$5002,4,0)</f>
        <v>Y</v>
      </c>
      <c r="J1546" t="str">
        <f>IF(OR(G1546="Not Map",G1546="Sequential"),"N",IF(TRIM(G1546)&lt;&gt;"","Y",""))</f>
        <v>Y</v>
      </c>
      <c r="K1546" t="str">
        <f>IF(G1546="Constant","N",IF(J1546="Y","Y",""))</f>
        <v>Y</v>
      </c>
    </row>
    <row r="1547" spans="2:11" hidden="1" x14ac:dyDescent="0.25">
      <c r="B1547" t="s">
        <v>85</v>
      </c>
      <c r="C1547" t="s">
        <v>2665</v>
      </c>
      <c r="D1547" t="s">
        <v>2666</v>
      </c>
      <c r="E1547" t="s">
        <v>400</v>
      </c>
      <c r="F1547" t="s">
        <v>428</v>
      </c>
      <c r="G1547" t="s">
        <v>429</v>
      </c>
      <c r="H1547" t="str">
        <f>IF(G1547="Local Date and Hour","Start Time of Interval",IF(OR(G1547="Additional Info",G1547="ID"),"Attribute", IF(G1547="Constant","Constant",IF(OR(G1547="Counter",G1547="Incremental/Decremental"),"Counter",""))))</f>
        <v>Counter</v>
      </c>
      <c r="I1547" t="str">
        <f>VLOOKUP(B1547,'3. Data Sources'!$B$4:$E$5002,4,0)</f>
        <v>Y</v>
      </c>
      <c r="J1547" t="str">
        <f>IF(OR(G1547="Not Map",G1547="Sequential"),"N",IF(TRIM(G1547)&lt;&gt;"","Y",""))</f>
        <v>Y</v>
      </c>
      <c r="K1547" t="str">
        <f>IF(G1547="Constant","N",IF(J1547="Y","Y",""))</f>
        <v>Y</v>
      </c>
    </row>
    <row r="1548" spans="2:11" hidden="1" x14ac:dyDescent="0.25">
      <c r="B1548" t="s">
        <v>85</v>
      </c>
      <c r="C1548" t="s">
        <v>2667</v>
      </c>
      <c r="D1548" t="s">
        <v>2668</v>
      </c>
      <c r="E1548" t="s">
        <v>400</v>
      </c>
      <c r="F1548" t="s">
        <v>428</v>
      </c>
      <c r="G1548" t="s">
        <v>429</v>
      </c>
      <c r="H1548" t="str">
        <f>IF(G1548="Local Date and Hour","Start Time of Interval",IF(OR(G1548="Additional Info",G1548="ID"),"Attribute", IF(G1548="Constant","Constant",IF(OR(G1548="Counter",G1548="Incremental/Decremental"),"Counter",""))))</f>
        <v>Counter</v>
      </c>
      <c r="I1548" t="str">
        <f>VLOOKUP(B1548,'3. Data Sources'!$B$4:$E$5002,4,0)</f>
        <v>Y</v>
      </c>
      <c r="J1548" t="str">
        <f>IF(OR(G1548="Not Map",G1548="Sequential"),"N",IF(TRIM(G1548)&lt;&gt;"","Y",""))</f>
        <v>Y</v>
      </c>
      <c r="K1548" t="str">
        <f>IF(G1548="Constant","N",IF(J1548="Y","Y",""))</f>
        <v>Y</v>
      </c>
    </row>
    <row r="1549" spans="2:11" hidden="1" x14ac:dyDescent="0.25">
      <c r="B1549" t="s">
        <v>85</v>
      </c>
      <c r="C1549" t="s">
        <v>2669</v>
      </c>
      <c r="D1549" t="s">
        <v>2670</v>
      </c>
      <c r="E1549" t="s">
        <v>400</v>
      </c>
      <c r="F1549" t="s">
        <v>428</v>
      </c>
      <c r="G1549" t="s">
        <v>429</v>
      </c>
      <c r="H1549" t="str">
        <f>IF(G1549="Local Date and Hour","Start Time of Interval",IF(OR(G1549="Additional Info",G1549="ID"),"Attribute", IF(G1549="Constant","Constant",IF(OR(G1549="Counter",G1549="Incremental/Decremental"),"Counter",""))))</f>
        <v>Counter</v>
      </c>
      <c r="I1549" t="str">
        <f>VLOOKUP(B1549,'3. Data Sources'!$B$4:$E$5002,4,0)</f>
        <v>Y</v>
      </c>
      <c r="J1549" t="str">
        <f>IF(OR(G1549="Not Map",G1549="Sequential"),"N",IF(TRIM(G1549)&lt;&gt;"","Y",""))</f>
        <v>Y</v>
      </c>
      <c r="K1549" t="str">
        <f>IF(G1549="Constant","N",IF(J1549="Y","Y",""))</f>
        <v>Y</v>
      </c>
    </row>
    <row r="1550" spans="2:11" hidden="1" x14ac:dyDescent="0.25">
      <c r="B1550" t="s">
        <v>85</v>
      </c>
      <c r="C1550" t="s">
        <v>2671</v>
      </c>
      <c r="D1550" t="s">
        <v>2672</v>
      </c>
      <c r="E1550" t="s">
        <v>400</v>
      </c>
      <c r="F1550" t="s">
        <v>428</v>
      </c>
      <c r="G1550" t="s">
        <v>429</v>
      </c>
      <c r="H1550" t="str">
        <f>IF(G1550="Local Date and Hour","Start Time of Interval",IF(OR(G1550="Additional Info",G1550="ID"),"Attribute", IF(G1550="Constant","Constant",IF(OR(G1550="Counter",G1550="Incremental/Decremental"),"Counter",""))))</f>
        <v>Counter</v>
      </c>
      <c r="I1550" t="str">
        <f>VLOOKUP(B1550,'3. Data Sources'!$B$4:$E$5002,4,0)</f>
        <v>Y</v>
      </c>
      <c r="J1550" t="str">
        <f>IF(OR(G1550="Not Map",G1550="Sequential"),"N",IF(TRIM(G1550)&lt;&gt;"","Y",""))</f>
        <v>Y</v>
      </c>
      <c r="K1550" t="str">
        <f>IF(G1550="Constant","N",IF(J1550="Y","Y",""))</f>
        <v>Y</v>
      </c>
    </row>
    <row r="1551" spans="2:11" hidden="1" x14ac:dyDescent="0.25">
      <c r="B1551" t="s">
        <v>85</v>
      </c>
      <c r="C1551" t="s">
        <v>2673</v>
      </c>
      <c r="D1551" t="s">
        <v>2674</v>
      </c>
      <c r="E1551" t="s">
        <v>400</v>
      </c>
      <c r="F1551" t="s">
        <v>428</v>
      </c>
      <c r="G1551" t="s">
        <v>429</v>
      </c>
      <c r="H1551" t="str">
        <f>IF(G1551="Local Date and Hour","Start Time of Interval",IF(OR(G1551="Additional Info",G1551="ID"),"Attribute", IF(G1551="Constant","Constant",IF(OR(G1551="Counter",G1551="Incremental/Decremental"),"Counter",""))))</f>
        <v>Counter</v>
      </c>
      <c r="I1551" t="str">
        <f>VLOOKUP(B1551,'3. Data Sources'!$B$4:$E$5002,4,0)</f>
        <v>Y</v>
      </c>
      <c r="J1551" t="str">
        <f>IF(OR(G1551="Not Map",G1551="Sequential"),"N",IF(TRIM(G1551)&lt;&gt;"","Y",""))</f>
        <v>Y</v>
      </c>
      <c r="K1551" t="str">
        <f>IF(G1551="Constant","N",IF(J1551="Y","Y",""))</f>
        <v>Y</v>
      </c>
    </row>
    <row r="1552" spans="2:11" hidden="1" x14ac:dyDescent="0.25">
      <c r="B1552" t="s">
        <v>85</v>
      </c>
      <c r="C1552" t="s">
        <v>2675</v>
      </c>
      <c r="D1552" t="s">
        <v>2676</v>
      </c>
      <c r="E1552" t="s">
        <v>400</v>
      </c>
      <c r="F1552" t="s">
        <v>428</v>
      </c>
      <c r="G1552" t="s">
        <v>429</v>
      </c>
      <c r="H1552" t="str">
        <f>IF(G1552="Local Date and Hour","Start Time of Interval",IF(OR(G1552="Additional Info",G1552="ID"),"Attribute", IF(G1552="Constant","Constant",IF(OR(G1552="Counter",G1552="Incremental/Decremental"),"Counter",""))))</f>
        <v>Counter</v>
      </c>
      <c r="I1552" t="str">
        <f>VLOOKUP(B1552,'3. Data Sources'!$B$4:$E$5002,4,0)</f>
        <v>Y</v>
      </c>
      <c r="J1552" t="str">
        <f>IF(OR(G1552="Not Map",G1552="Sequential"),"N",IF(TRIM(G1552)&lt;&gt;"","Y",""))</f>
        <v>Y</v>
      </c>
      <c r="K1552" t="str">
        <f>IF(G1552="Constant","N",IF(J1552="Y","Y",""))</f>
        <v>Y</v>
      </c>
    </row>
    <row r="1553" spans="2:11" hidden="1" x14ac:dyDescent="0.25">
      <c r="B1553" t="s">
        <v>85</v>
      </c>
      <c r="C1553" t="s">
        <v>2677</v>
      </c>
      <c r="D1553" t="s">
        <v>2678</v>
      </c>
      <c r="E1553" t="s">
        <v>400</v>
      </c>
      <c r="F1553" t="s">
        <v>428</v>
      </c>
      <c r="G1553" t="s">
        <v>429</v>
      </c>
      <c r="H1553" t="str">
        <f>IF(G1553="Local Date and Hour","Start Time of Interval",IF(OR(G1553="Additional Info",G1553="ID"),"Attribute", IF(G1553="Constant","Constant",IF(OR(G1553="Counter",G1553="Incremental/Decremental"),"Counter",""))))</f>
        <v>Counter</v>
      </c>
      <c r="I1553" t="str">
        <f>VLOOKUP(B1553,'3. Data Sources'!$B$4:$E$5002,4,0)</f>
        <v>Y</v>
      </c>
      <c r="J1553" t="str">
        <f>IF(OR(G1553="Not Map",G1553="Sequential"),"N",IF(TRIM(G1553)&lt;&gt;"","Y",""))</f>
        <v>Y</v>
      </c>
      <c r="K1553" t="str">
        <f>IF(G1553="Constant","N",IF(J1553="Y","Y",""))</f>
        <v>Y</v>
      </c>
    </row>
    <row r="1554" spans="2:11" hidden="1" x14ac:dyDescent="0.25">
      <c r="B1554" t="s">
        <v>85</v>
      </c>
      <c r="C1554" t="s">
        <v>2679</v>
      </c>
      <c r="D1554" t="s">
        <v>2680</v>
      </c>
      <c r="E1554" t="s">
        <v>400</v>
      </c>
      <c r="F1554" t="s">
        <v>428</v>
      </c>
      <c r="G1554" t="s">
        <v>429</v>
      </c>
      <c r="H1554" t="str">
        <f>IF(G1554="Local Date and Hour","Start Time of Interval",IF(OR(G1554="Additional Info",G1554="ID"),"Attribute", IF(G1554="Constant","Constant",IF(OR(G1554="Counter",G1554="Incremental/Decremental"),"Counter",""))))</f>
        <v>Counter</v>
      </c>
      <c r="I1554" t="str">
        <f>VLOOKUP(B1554,'3. Data Sources'!$B$4:$E$5002,4,0)</f>
        <v>Y</v>
      </c>
      <c r="J1554" t="str">
        <f>IF(OR(G1554="Not Map",G1554="Sequential"),"N",IF(TRIM(G1554)&lt;&gt;"","Y",""))</f>
        <v>Y</v>
      </c>
      <c r="K1554" t="str">
        <f>IF(G1554="Constant","N",IF(J1554="Y","Y",""))</f>
        <v>Y</v>
      </c>
    </row>
    <row r="1555" spans="2:11" hidden="1" x14ac:dyDescent="0.25">
      <c r="B1555" t="s">
        <v>85</v>
      </c>
      <c r="C1555" t="s">
        <v>2681</v>
      </c>
      <c r="D1555" t="s">
        <v>2682</v>
      </c>
      <c r="E1555" t="s">
        <v>400</v>
      </c>
      <c r="F1555" t="s">
        <v>428</v>
      </c>
      <c r="G1555" t="s">
        <v>429</v>
      </c>
      <c r="H1555" t="str">
        <f>IF(G1555="Local Date and Hour","Start Time of Interval",IF(OR(G1555="Additional Info",G1555="ID"),"Attribute", IF(G1555="Constant","Constant",IF(OR(G1555="Counter",G1555="Incremental/Decremental"),"Counter",""))))</f>
        <v>Counter</v>
      </c>
      <c r="I1555" t="str">
        <f>VLOOKUP(B1555,'3. Data Sources'!$B$4:$E$5002,4,0)</f>
        <v>Y</v>
      </c>
      <c r="J1555" t="str">
        <f>IF(OR(G1555="Not Map",G1555="Sequential"),"N",IF(TRIM(G1555)&lt;&gt;"","Y",""))</f>
        <v>Y</v>
      </c>
      <c r="K1555" t="str">
        <f>IF(G1555="Constant","N",IF(J1555="Y","Y",""))</f>
        <v>Y</v>
      </c>
    </row>
    <row r="1556" spans="2:11" hidden="1" x14ac:dyDescent="0.25">
      <c r="B1556" t="s">
        <v>85</v>
      </c>
      <c r="C1556" t="s">
        <v>2683</v>
      </c>
      <c r="D1556" t="s">
        <v>2684</v>
      </c>
      <c r="E1556" t="s">
        <v>400</v>
      </c>
      <c r="F1556" t="s">
        <v>428</v>
      </c>
      <c r="G1556" t="s">
        <v>429</v>
      </c>
      <c r="H1556" t="str">
        <f>IF(G1556="Local Date and Hour","Start Time of Interval",IF(OR(G1556="Additional Info",G1556="ID"),"Attribute", IF(G1556="Constant","Constant",IF(OR(G1556="Counter",G1556="Incremental/Decremental"),"Counter",""))))</f>
        <v>Counter</v>
      </c>
      <c r="I1556" t="str">
        <f>VLOOKUP(B1556,'3. Data Sources'!$B$4:$E$5002,4,0)</f>
        <v>Y</v>
      </c>
      <c r="J1556" t="str">
        <f>IF(OR(G1556="Not Map",G1556="Sequential"),"N",IF(TRIM(G1556)&lt;&gt;"","Y",""))</f>
        <v>Y</v>
      </c>
      <c r="K1556" t="str">
        <f>IF(G1556="Constant","N",IF(J1556="Y","Y",""))</f>
        <v>Y</v>
      </c>
    </row>
    <row r="1557" spans="2:11" hidden="1" x14ac:dyDescent="0.25">
      <c r="B1557" t="s">
        <v>85</v>
      </c>
      <c r="C1557" t="s">
        <v>2685</v>
      </c>
      <c r="D1557" t="s">
        <v>2686</v>
      </c>
      <c r="E1557" t="s">
        <v>400</v>
      </c>
      <c r="F1557" t="s">
        <v>428</v>
      </c>
      <c r="G1557" t="s">
        <v>429</v>
      </c>
      <c r="H1557" t="str">
        <f>IF(G1557="Local Date and Hour","Start Time of Interval",IF(OR(G1557="Additional Info",G1557="ID"),"Attribute", IF(G1557="Constant","Constant",IF(OR(G1557="Counter",G1557="Incremental/Decremental"),"Counter",""))))</f>
        <v>Counter</v>
      </c>
      <c r="I1557" t="str">
        <f>VLOOKUP(B1557,'3. Data Sources'!$B$4:$E$5002,4,0)</f>
        <v>Y</v>
      </c>
      <c r="J1557" t="str">
        <f>IF(OR(G1557="Not Map",G1557="Sequential"),"N",IF(TRIM(G1557)&lt;&gt;"","Y",""))</f>
        <v>Y</v>
      </c>
      <c r="K1557" t="str">
        <f>IF(G1557="Constant","N",IF(J1557="Y","Y",""))</f>
        <v>Y</v>
      </c>
    </row>
    <row r="1558" spans="2:11" hidden="1" x14ac:dyDescent="0.25">
      <c r="B1558" t="s">
        <v>85</v>
      </c>
      <c r="C1558" t="s">
        <v>2687</v>
      </c>
      <c r="D1558" t="s">
        <v>2688</v>
      </c>
      <c r="E1558" t="s">
        <v>400</v>
      </c>
      <c r="F1558" t="s">
        <v>428</v>
      </c>
      <c r="G1558" t="s">
        <v>429</v>
      </c>
      <c r="H1558" t="str">
        <f>IF(G1558="Local Date and Hour","Start Time of Interval",IF(OR(G1558="Additional Info",G1558="ID"),"Attribute", IF(G1558="Constant","Constant",IF(OR(G1558="Counter",G1558="Incremental/Decremental"),"Counter",""))))</f>
        <v>Counter</v>
      </c>
      <c r="I1558" t="str">
        <f>VLOOKUP(B1558,'3. Data Sources'!$B$4:$E$5002,4,0)</f>
        <v>Y</v>
      </c>
      <c r="J1558" t="str">
        <f>IF(OR(G1558="Not Map",G1558="Sequential"),"N",IF(TRIM(G1558)&lt;&gt;"","Y",""))</f>
        <v>Y</v>
      </c>
      <c r="K1558" t="str">
        <f>IF(G1558="Constant","N",IF(J1558="Y","Y",""))</f>
        <v>Y</v>
      </c>
    </row>
    <row r="1559" spans="2:11" hidden="1" x14ac:dyDescent="0.25">
      <c r="B1559" t="s">
        <v>85</v>
      </c>
      <c r="C1559" t="s">
        <v>2689</v>
      </c>
      <c r="D1559" t="s">
        <v>2690</v>
      </c>
      <c r="E1559" t="s">
        <v>400</v>
      </c>
      <c r="F1559" t="s">
        <v>428</v>
      </c>
      <c r="G1559" t="s">
        <v>429</v>
      </c>
      <c r="H1559" t="str">
        <f>IF(G1559="Local Date and Hour","Start Time of Interval",IF(OR(G1559="Additional Info",G1559="ID"),"Attribute", IF(G1559="Constant","Constant",IF(OR(G1559="Counter",G1559="Incremental/Decremental"),"Counter",""))))</f>
        <v>Counter</v>
      </c>
      <c r="I1559" t="str">
        <f>VLOOKUP(B1559,'3. Data Sources'!$B$4:$E$5002,4,0)</f>
        <v>Y</v>
      </c>
      <c r="J1559" t="str">
        <f>IF(OR(G1559="Not Map",G1559="Sequential"),"N",IF(TRIM(G1559)&lt;&gt;"","Y",""))</f>
        <v>Y</v>
      </c>
      <c r="K1559" t="str">
        <f>IF(G1559="Constant","N",IF(J1559="Y","Y",""))</f>
        <v>Y</v>
      </c>
    </row>
    <row r="1560" spans="2:11" hidden="1" x14ac:dyDescent="0.25">
      <c r="B1560" t="s">
        <v>85</v>
      </c>
      <c r="C1560" t="s">
        <v>2691</v>
      </c>
      <c r="D1560" t="s">
        <v>2692</v>
      </c>
      <c r="E1560" t="s">
        <v>400</v>
      </c>
      <c r="F1560" t="s">
        <v>428</v>
      </c>
      <c r="G1560" t="s">
        <v>429</v>
      </c>
      <c r="H1560" t="str">
        <f>IF(G1560="Local Date and Hour","Start Time of Interval",IF(OR(G1560="Additional Info",G1560="ID"),"Attribute", IF(G1560="Constant","Constant",IF(OR(G1560="Counter",G1560="Incremental/Decremental"),"Counter",""))))</f>
        <v>Counter</v>
      </c>
      <c r="I1560" t="str">
        <f>VLOOKUP(B1560,'3. Data Sources'!$B$4:$E$5002,4,0)</f>
        <v>Y</v>
      </c>
      <c r="J1560" t="str">
        <f>IF(OR(G1560="Not Map",G1560="Sequential"),"N",IF(TRIM(G1560)&lt;&gt;"","Y",""))</f>
        <v>Y</v>
      </c>
      <c r="K1560" t="str">
        <f>IF(G1560="Constant","N",IF(J1560="Y","Y",""))</f>
        <v>Y</v>
      </c>
    </row>
    <row r="1561" spans="2:11" hidden="1" x14ac:dyDescent="0.25">
      <c r="B1561" t="s">
        <v>85</v>
      </c>
      <c r="C1561" t="s">
        <v>2693</v>
      </c>
      <c r="D1561" t="s">
        <v>2694</v>
      </c>
      <c r="E1561" t="s">
        <v>400</v>
      </c>
      <c r="F1561" t="s">
        <v>428</v>
      </c>
      <c r="G1561" t="s">
        <v>429</v>
      </c>
      <c r="H1561" t="str">
        <f>IF(G1561="Local Date and Hour","Start Time of Interval",IF(OR(G1561="Additional Info",G1561="ID"),"Attribute", IF(G1561="Constant","Constant",IF(OR(G1561="Counter",G1561="Incremental/Decremental"),"Counter",""))))</f>
        <v>Counter</v>
      </c>
      <c r="I1561" t="str">
        <f>VLOOKUP(B1561,'3. Data Sources'!$B$4:$E$5002,4,0)</f>
        <v>Y</v>
      </c>
      <c r="J1561" t="str">
        <f>IF(OR(G1561="Not Map",G1561="Sequential"),"N",IF(TRIM(G1561)&lt;&gt;"","Y",""))</f>
        <v>Y</v>
      </c>
      <c r="K1561" t="str">
        <f>IF(G1561="Constant","N",IF(J1561="Y","Y",""))</f>
        <v>Y</v>
      </c>
    </row>
    <row r="1562" spans="2:11" hidden="1" x14ac:dyDescent="0.25">
      <c r="B1562" t="s">
        <v>85</v>
      </c>
      <c r="C1562" t="s">
        <v>2695</v>
      </c>
      <c r="D1562" t="s">
        <v>2696</v>
      </c>
      <c r="E1562" t="s">
        <v>400</v>
      </c>
      <c r="F1562" t="s">
        <v>428</v>
      </c>
      <c r="G1562" t="s">
        <v>429</v>
      </c>
      <c r="H1562" t="str">
        <f>IF(G1562="Local Date and Hour","Start Time of Interval",IF(OR(G1562="Additional Info",G1562="ID"),"Attribute", IF(G1562="Constant","Constant",IF(OR(G1562="Counter",G1562="Incremental/Decremental"),"Counter",""))))</f>
        <v>Counter</v>
      </c>
      <c r="I1562" t="str">
        <f>VLOOKUP(B1562,'3. Data Sources'!$B$4:$E$5002,4,0)</f>
        <v>Y</v>
      </c>
      <c r="J1562" t="str">
        <f>IF(OR(G1562="Not Map",G1562="Sequential"),"N",IF(TRIM(G1562)&lt;&gt;"","Y",""))</f>
        <v>Y</v>
      </c>
      <c r="K1562" t="str">
        <f>IF(G1562="Constant","N",IF(J1562="Y","Y",""))</f>
        <v>Y</v>
      </c>
    </row>
    <row r="1563" spans="2:11" hidden="1" x14ac:dyDescent="0.25">
      <c r="B1563" t="s">
        <v>85</v>
      </c>
      <c r="C1563" t="s">
        <v>2697</v>
      </c>
      <c r="D1563" t="s">
        <v>2698</v>
      </c>
      <c r="E1563" t="s">
        <v>400</v>
      </c>
      <c r="F1563" t="s">
        <v>428</v>
      </c>
      <c r="G1563" t="s">
        <v>429</v>
      </c>
      <c r="H1563" t="str">
        <f>IF(G1563="Local Date and Hour","Start Time of Interval",IF(OR(G1563="Additional Info",G1563="ID"),"Attribute", IF(G1563="Constant","Constant",IF(OR(G1563="Counter",G1563="Incremental/Decremental"),"Counter",""))))</f>
        <v>Counter</v>
      </c>
      <c r="I1563" t="str">
        <f>VLOOKUP(B1563,'3. Data Sources'!$B$4:$E$5002,4,0)</f>
        <v>Y</v>
      </c>
      <c r="J1563" t="str">
        <f>IF(OR(G1563="Not Map",G1563="Sequential"),"N",IF(TRIM(G1563)&lt;&gt;"","Y",""))</f>
        <v>Y</v>
      </c>
      <c r="K1563" t="str">
        <f>IF(G1563="Constant","N",IF(J1563="Y","Y",""))</f>
        <v>Y</v>
      </c>
    </row>
    <row r="1564" spans="2:11" hidden="1" x14ac:dyDescent="0.25">
      <c r="B1564" t="s">
        <v>85</v>
      </c>
      <c r="C1564" t="s">
        <v>2699</v>
      </c>
      <c r="D1564" t="s">
        <v>2700</v>
      </c>
      <c r="E1564" t="s">
        <v>400</v>
      </c>
      <c r="F1564" t="s">
        <v>428</v>
      </c>
      <c r="G1564" t="s">
        <v>429</v>
      </c>
      <c r="H1564" t="str">
        <f>IF(G1564="Local Date and Hour","Start Time of Interval",IF(OR(G1564="Additional Info",G1564="ID"),"Attribute", IF(G1564="Constant","Constant",IF(OR(G1564="Counter",G1564="Incremental/Decremental"),"Counter",""))))</f>
        <v>Counter</v>
      </c>
      <c r="I1564" t="str">
        <f>VLOOKUP(B1564,'3. Data Sources'!$B$4:$E$5002,4,0)</f>
        <v>Y</v>
      </c>
      <c r="J1564" t="str">
        <f>IF(OR(G1564="Not Map",G1564="Sequential"),"N",IF(TRIM(G1564)&lt;&gt;"","Y",""))</f>
        <v>Y</v>
      </c>
      <c r="K1564" t="str">
        <f>IF(G1564="Constant","N",IF(J1564="Y","Y",""))</f>
        <v>Y</v>
      </c>
    </row>
    <row r="1565" spans="2:11" hidden="1" x14ac:dyDescent="0.25">
      <c r="B1565" t="s">
        <v>85</v>
      </c>
      <c r="C1565" t="s">
        <v>2701</v>
      </c>
      <c r="D1565" t="s">
        <v>2702</v>
      </c>
      <c r="E1565" t="s">
        <v>400</v>
      </c>
      <c r="F1565" t="s">
        <v>428</v>
      </c>
      <c r="G1565" t="s">
        <v>429</v>
      </c>
      <c r="H1565" t="str">
        <f>IF(G1565="Local Date and Hour","Start Time of Interval",IF(OR(G1565="Additional Info",G1565="ID"),"Attribute", IF(G1565="Constant","Constant",IF(OR(G1565="Counter",G1565="Incremental/Decremental"),"Counter",""))))</f>
        <v>Counter</v>
      </c>
      <c r="I1565" t="str">
        <f>VLOOKUP(B1565,'3. Data Sources'!$B$4:$E$5002,4,0)</f>
        <v>Y</v>
      </c>
      <c r="J1565" t="str">
        <f>IF(OR(G1565="Not Map",G1565="Sequential"),"N",IF(TRIM(G1565)&lt;&gt;"","Y",""))</f>
        <v>Y</v>
      </c>
      <c r="K1565" t="str">
        <f>IF(G1565="Constant","N",IF(J1565="Y","Y",""))</f>
        <v>Y</v>
      </c>
    </row>
    <row r="1566" spans="2:11" hidden="1" x14ac:dyDescent="0.25">
      <c r="B1566" t="s">
        <v>85</v>
      </c>
      <c r="C1566" t="s">
        <v>2703</v>
      </c>
      <c r="D1566" t="s">
        <v>2704</v>
      </c>
      <c r="E1566" t="s">
        <v>400</v>
      </c>
      <c r="F1566" t="s">
        <v>428</v>
      </c>
      <c r="G1566" t="s">
        <v>429</v>
      </c>
      <c r="H1566" t="str">
        <f>IF(G1566="Local Date and Hour","Start Time of Interval",IF(OR(G1566="Additional Info",G1566="ID"),"Attribute", IF(G1566="Constant","Constant",IF(OR(G1566="Counter",G1566="Incremental/Decremental"),"Counter",""))))</f>
        <v>Counter</v>
      </c>
      <c r="I1566" t="str">
        <f>VLOOKUP(B1566,'3. Data Sources'!$B$4:$E$5002,4,0)</f>
        <v>Y</v>
      </c>
      <c r="J1566" t="str">
        <f>IF(OR(G1566="Not Map",G1566="Sequential"),"N",IF(TRIM(G1566)&lt;&gt;"","Y",""))</f>
        <v>Y</v>
      </c>
      <c r="K1566" t="str">
        <f>IF(G1566="Constant","N",IF(J1566="Y","Y",""))</f>
        <v>Y</v>
      </c>
    </row>
    <row r="1567" spans="2:11" hidden="1" x14ac:dyDescent="0.25">
      <c r="B1567" t="s">
        <v>85</v>
      </c>
      <c r="C1567" t="s">
        <v>2705</v>
      </c>
      <c r="D1567" t="s">
        <v>2706</v>
      </c>
      <c r="E1567" t="s">
        <v>400</v>
      </c>
      <c r="F1567" t="s">
        <v>428</v>
      </c>
      <c r="G1567" t="s">
        <v>429</v>
      </c>
      <c r="H1567" t="str">
        <f>IF(G1567="Local Date and Hour","Start Time of Interval",IF(OR(G1567="Additional Info",G1567="ID"),"Attribute", IF(G1567="Constant","Constant",IF(OR(G1567="Counter",G1567="Incremental/Decremental"),"Counter",""))))</f>
        <v>Counter</v>
      </c>
      <c r="I1567" t="str">
        <f>VLOOKUP(B1567,'3. Data Sources'!$B$4:$E$5002,4,0)</f>
        <v>Y</v>
      </c>
      <c r="J1567" t="str">
        <f>IF(OR(G1567="Not Map",G1567="Sequential"),"N",IF(TRIM(G1567)&lt;&gt;"","Y",""))</f>
        <v>Y</v>
      </c>
      <c r="K1567" t="str">
        <f>IF(G1567="Constant","N",IF(J1567="Y","Y",""))</f>
        <v>Y</v>
      </c>
    </row>
    <row r="1568" spans="2:11" hidden="1" x14ac:dyDescent="0.25">
      <c r="B1568" t="s">
        <v>85</v>
      </c>
      <c r="C1568" t="s">
        <v>2707</v>
      </c>
      <c r="D1568" t="s">
        <v>2708</v>
      </c>
      <c r="E1568" t="s">
        <v>400</v>
      </c>
      <c r="F1568" t="s">
        <v>428</v>
      </c>
      <c r="G1568" t="s">
        <v>429</v>
      </c>
      <c r="H1568" t="str">
        <f>IF(G1568="Local Date and Hour","Start Time of Interval",IF(OR(G1568="Additional Info",G1568="ID"),"Attribute", IF(G1568="Constant","Constant",IF(OR(G1568="Counter",G1568="Incremental/Decremental"),"Counter",""))))</f>
        <v>Counter</v>
      </c>
      <c r="I1568" t="str">
        <f>VLOOKUP(B1568,'3. Data Sources'!$B$4:$E$5002,4,0)</f>
        <v>Y</v>
      </c>
      <c r="J1568" t="str">
        <f>IF(OR(G1568="Not Map",G1568="Sequential"),"N",IF(TRIM(G1568)&lt;&gt;"","Y",""))</f>
        <v>Y</v>
      </c>
      <c r="K1568" t="str">
        <f>IF(G1568="Constant","N",IF(J1568="Y","Y",""))</f>
        <v>Y</v>
      </c>
    </row>
    <row r="1569" spans="2:11" hidden="1" x14ac:dyDescent="0.25">
      <c r="B1569" t="s">
        <v>85</v>
      </c>
      <c r="C1569" t="s">
        <v>2709</v>
      </c>
      <c r="D1569" t="s">
        <v>2710</v>
      </c>
      <c r="E1569" t="s">
        <v>400</v>
      </c>
      <c r="F1569" t="s">
        <v>428</v>
      </c>
      <c r="G1569" t="s">
        <v>429</v>
      </c>
      <c r="H1569" t="str">
        <f>IF(G1569="Local Date and Hour","Start Time of Interval",IF(OR(G1569="Additional Info",G1569="ID"),"Attribute", IF(G1569="Constant","Constant",IF(OR(G1569="Counter",G1569="Incremental/Decremental"),"Counter",""))))</f>
        <v>Counter</v>
      </c>
      <c r="I1569" t="str">
        <f>VLOOKUP(B1569,'3. Data Sources'!$B$4:$E$5002,4,0)</f>
        <v>Y</v>
      </c>
      <c r="J1569" t="str">
        <f>IF(OR(G1569="Not Map",G1569="Sequential"),"N",IF(TRIM(G1569)&lt;&gt;"","Y",""))</f>
        <v>Y</v>
      </c>
      <c r="K1569" t="str">
        <f>IF(G1569="Constant","N",IF(J1569="Y","Y",""))</f>
        <v>Y</v>
      </c>
    </row>
    <row r="1570" spans="2:11" hidden="1" x14ac:dyDescent="0.25">
      <c r="B1570" t="s">
        <v>85</v>
      </c>
      <c r="C1570" t="s">
        <v>2711</v>
      </c>
      <c r="D1570" t="s">
        <v>2712</v>
      </c>
      <c r="E1570" t="s">
        <v>400</v>
      </c>
      <c r="F1570" t="s">
        <v>428</v>
      </c>
      <c r="G1570" t="s">
        <v>429</v>
      </c>
      <c r="H1570" t="str">
        <f>IF(G1570="Local Date and Hour","Start Time of Interval",IF(OR(G1570="Additional Info",G1570="ID"),"Attribute", IF(G1570="Constant","Constant",IF(OR(G1570="Counter",G1570="Incremental/Decremental"),"Counter",""))))</f>
        <v>Counter</v>
      </c>
      <c r="I1570" t="str">
        <f>VLOOKUP(B1570,'3. Data Sources'!$B$4:$E$5002,4,0)</f>
        <v>Y</v>
      </c>
      <c r="J1570" t="str">
        <f>IF(OR(G1570="Not Map",G1570="Sequential"),"N",IF(TRIM(G1570)&lt;&gt;"","Y",""))</f>
        <v>Y</v>
      </c>
      <c r="K1570" t="str">
        <f>IF(G1570="Constant","N",IF(J1570="Y","Y",""))</f>
        <v>Y</v>
      </c>
    </row>
    <row r="1571" spans="2:11" hidden="1" x14ac:dyDescent="0.25">
      <c r="B1571" t="s">
        <v>85</v>
      </c>
      <c r="C1571" t="s">
        <v>2713</v>
      </c>
      <c r="D1571" t="s">
        <v>2714</v>
      </c>
      <c r="E1571" t="s">
        <v>400</v>
      </c>
      <c r="F1571" t="s">
        <v>428</v>
      </c>
      <c r="G1571" t="s">
        <v>429</v>
      </c>
      <c r="H1571" t="str">
        <f>IF(G1571="Local Date and Hour","Start Time of Interval",IF(OR(G1571="Additional Info",G1571="ID"),"Attribute", IF(G1571="Constant","Constant",IF(OR(G1571="Counter",G1571="Incremental/Decremental"),"Counter",""))))</f>
        <v>Counter</v>
      </c>
      <c r="I1571" t="str">
        <f>VLOOKUP(B1571,'3. Data Sources'!$B$4:$E$5002,4,0)</f>
        <v>Y</v>
      </c>
      <c r="J1571" t="str">
        <f>IF(OR(G1571="Not Map",G1571="Sequential"),"N",IF(TRIM(G1571)&lt;&gt;"","Y",""))</f>
        <v>Y</v>
      </c>
      <c r="K1571" t="str">
        <f>IF(G1571="Constant","N",IF(J1571="Y","Y",""))</f>
        <v>Y</v>
      </c>
    </row>
    <row r="1572" spans="2:11" hidden="1" x14ac:dyDescent="0.25">
      <c r="B1572" t="s">
        <v>85</v>
      </c>
      <c r="C1572" t="s">
        <v>2715</v>
      </c>
      <c r="D1572" t="s">
        <v>2716</v>
      </c>
      <c r="E1572" t="s">
        <v>400</v>
      </c>
      <c r="F1572" t="s">
        <v>428</v>
      </c>
      <c r="G1572" t="s">
        <v>429</v>
      </c>
      <c r="H1572" t="str">
        <f>IF(G1572="Local Date and Hour","Start Time of Interval",IF(OR(G1572="Additional Info",G1572="ID"),"Attribute", IF(G1572="Constant","Constant",IF(OR(G1572="Counter",G1572="Incremental/Decremental"),"Counter",""))))</f>
        <v>Counter</v>
      </c>
      <c r="I1572" t="str">
        <f>VLOOKUP(B1572,'3. Data Sources'!$B$4:$E$5002,4,0)</f>
        <v>Y</v>
      </c>
      <c r="J1572" t="str">
        <f>IF(OR(G1572="Not Map",G1572="Sequential"),"N",IF(TRIM(G1572)&lt;&gt;"","Y",""))</f>
        <v>Y</v>
      </c>
      <c r="K1572" t="str">
        <f>IF(G1572="Constant","N",IF(J1572="Y","Y",""))</f>
        <v>Y</v>
      </c>
    </row>
    <row r="1573" spans="2:11" hidden="1" x14ac:dyDescent="0.25">
      <c r="B1573" t="s">
        <v>85</v>
      </c>
      <c r="C1573" t="s">
        <v>2717</v>
      </c>
      <c r="D1573" t="s">
        <v>2718</v>
      </c>
      <c r="E1573" t="s">
        <v>400</v>
      </c>
      <c r="F1573" t="s">
        <v>428</v>
      </c>
      <c r="G1573" t="s">
        <v>429</v>
      </c>
      <c r="H1573" t="str">
        <f>IF(G1573="Local Date and Hour","Start Time of Interval",IF(OR(G1573="Additional Info",G1573="ID"),"Attribute", IF(G1573="Constant","Constant",IF(OR(G1573="Counter",G1573="Incremental/Decremental"),"Counter",""))))</f>
        <v>Counter</v>
      </c>
      <c r="I1573" t="str">
        <f>VLOOKUP(B1573,'3. Data Sources'!$B$4:$E$5002,4,0)</f>
        <v>Y</v>
      </c>
      <c r="J1573" t="str">
        <f>IF(OR(G1573="Not Map",G1573="Sequential"),"N",IF(TRIM(G1573)&lt;&gt;"","Y",""))</f>
        <v>Y</v>
      </c>
      <c r="K1573" t="str">
        <f>IF(G1573="Constant","N",IF(J1573="Y","Y",""))</f>
        <v>Y</v>
      </c>
    </row>
    <row r="1574" spans="2:11" hidden="1" x14ac:dyDescent="0.25">
      <c r="B1574" t="s">
        <v>85</v>
      </c>
      <c r="C1574" t="s">
        <v>2719</v>
      </c>
      <c r="D1574" t="s">
        <v>2720</v>
      </c>
      <c r="E1574" t="s">
        <v>400</v>
      </c>
      <c r="F1574" t="s">
        <v>428</v>
      </c>
      <c r="G1574" t="s">
        <v>429</v>
      </c>
      <c r="H1574" t="str">
        <f>IF(G1574="Local Date and Hour","Start Time of Interval",IF(OR(G1574="Additional Info",G1574="ID"),"Attribute", IF(G1574="Constant","Constant",IF(OR(G1574="Counter",G1574="Incremental/Decremental"),"Counter",""))))</f>
        <v>Counter</v>
      </c>
      <c r="I1574" t="str">
        <f>VLOOKUP(B1574,'3. Data Sources'!$B$4:$E$5002,4,0)</f>
        <v>Y</v>
      </c>
      <c r="J1574" t="str">
        <f>IF(OR(G1574="Not Map",G1574="Sequential"),"N",IF(TRIM(G1574)&lt;&gt;"","Y",""))</f>
        <v>Y</v>
      </c>
      <c r="K1574" t="str">
        <f>IF(G1574="Constant","N",IF(J1574="Y","Y",""))</f>
        <v>Y</v>
      </c>
    </row>
    <row r="1575" spans="2:11" hidden="1" x14ac:dyDescent="0.25">
      <c r="B1575" t="s">
        <v>85</v>
      </c>
      <c r="C1575" t="s">
        <v>2721</v>
      </c>
      <c r="D1575" t="s">
        <v>2722</v>
      </c>
      <c r="E1575" t="s">
        <v>400</v>
      </c>
      <c r="F1575" t="s">
        <v>428</v>
      </c>
      <c r="G1575" t="s">
        <v>429</v>
      </c>
      <c r="H1575" t="str">
        <f>IF(G1575="Local Date and Hour","Start Time of Interval",IF(OR(G1575="Additional Info",G1575="ID"),"Attribute", IF(G1575="Constant","Constant",IF(OR(G1575="Counter",G1575="Incremental/Decremental"),"Counter",""))))</f>
        <v>Counter</v>
      </c>
      <c r="I1575" t="str">
        <f>VLOOKUP(B1575,'3. Data Sources'!$B$4:$E$5002,4,0)</f>
        <v>Y</v>
      </c>
      <c r="J1575" t="str">
        <f>IF(OR(G1575="Not Map",G1575="Sequential"),"N",IF(TRIM(G1575)&lt;&gt;"","Y",""))</f>
        <v>Y</v>
      </c>
      <c r="K1575" t="str">
        <f>IF(G1575="Constant","N",IF(J1575="Y","Y",""))</f>
        <v>Y</v>
      </c>
    </row>
    <row r="1576" spans="2:11" hidden="1" x14ac:dyDescent="0.25">
      <c r="B1576" t="s">
        <v>85</v>
      </c>
      <c r="C1576" t="s">
        <v>2723</v>
      </c>
      <c r="D1576" t="s">
        <v>2724</v>
      </c>
      <c r="E1576" t="s">
        <v>400</v>
      </c>
      <c r="F1576" t="s">
        <v>428</v>
      </c>
      <c r="G1576" t="s">
        <v>429</v>
      </c>
      <c r="H1576" t="str">
        <f>IF(G1576="Local Date and Hour","Start Time of Interval",IF(OR(G1576="Additional Info",G1576="ID"),"Attribute", IF(G1576="Constant","Constant",IF(OR(G1576="Counter",G1576="Incremental/Decremental"),"Counter",""))))</f>
        <v>Counter</v>
      </c>
      <c r="I1576" t="str">
        <f>VLOOKUP(B1576,'3. Data Sources'!$B$4:$E$5002,4,0)</f>
        <v>Y</v>
      </c>
      <c r="J1576" t="str">
        <f>IF(OR(G1576="Not Map",G1576="Sequential"),"N",IF(TRIM(G1576)&lt;&gt;"","Y",""))</f>
        <v>Y</v>
      </c>
      <c r="K1576" t="str">
        <f>IF(G1576="Constant","N",IF(J1576="Y","Y",""))</f>
        <v>Y</v>
      </c>
    </row>
    <row r="1577" spans="2:11" hidden="1" x14ac:dyDescent="0.25">
      <c r="B1577" t="s">
        <v>85</v>
      </c>
      <c r="C1577" t="s">
        <v>2725</v>
      </c>
      <c r="D1577" t="s">
        <v>2726</v>
      </c>
      <c r="E1577" t="s">
        <v>400</v>
      </c>
      <c r="F1577" t="s">
        <v>428</v>
      </c>
      <c r="G1577" t="s">
        <v>429</v>
      </c>
      <c r="H1577" t="str">
        <f>IF(G1577="Local Date and Hour","Start Time of Interval",IF(OR(G1577="Additional Info",G1577="ID"),"Attribute", IF(G1577="Constant","Constant",IF(OR(G1577="Counter",G1577="Incremental/Decremental"),"Counter",""))))</f>
        <v>Counter</v>
      </c>
      <c r="I1577" t="str">
        <f>VLOOKUP(B1577,'3. Data Sources'!$B$4:$E$5002,4,0)</f>
        <v>Y</v>
      </c>
      <c r="J1577" t="str">
        <f>IF(OR(G1577="Not Map",G1577="Sequential"),"N",IF(TRIM(G1577)&lt;&gt;"","Y",""))</f>
        <v>Y</v>
      </c>
      <c r="K1577" t="str">
        <f>IF(G1577="Constant","N",IF(J1577="Y","Y",""))</f>
        <v>Y</v>
      </c>
    </row>
    <row r="1578" spans="2:11" hidden="1" x14ac:dyDescent="0.25">
      <c r="B1578" t="s">
        <v>85</v>
      </c>
      <c r="C1578" t="s">
        <v>2727</v>
      </c>
      <c r="D1578" t="s">
        <v>2728</v>
      </c>
      <c r="E1578" t="s">
        <v>400</v>
      </c>
      <c r="F1578" t="s">
        <v>428</v>
      </c>
      <c r="G1578" t="s">
        <v>429</v>
      </c>
      <c r="H1578" t="str">
        <f>IF(G1578="Local Date and Hour","Start Time of Interval",IF(OR(G1578="Additional Info",G1578="ID"),"Attribute", IF(G1578="Constant","Constant",IF(OR(G1578="Counter",G1578="Incremental/Decremental"),"Counter",""))))</f>
        <v>Counter</v>
      </c>
      <c r="I1578" t="str">
        <f>VLOOKUP(B1578,'3. Data Sources'!$B$4:$E$5002,4,0)</f>
        <v>Y</v>
      </c>
      <c r="J1578" t="str">
        <f>IF(OR(G1578="Not Map",G1578="Sequential"),"N",IF(TRIM(G1578)&lt;&gt;"","Y",""))</f>
        <v>Y</v>
      </c>
      <c r="K1578" t="str">
        <f>IF(G1578="Constant","N",IF(J1578="Y","Y",""))</f>
        <v>Y</v>
      </c>
    </row>
    <row r="1579" spans="2:11" hidden="1" x14ac:dyDescent="0.25">
      <c r="B1579" t="s">
        <v>85</v>
      </c>
      <c r="C1579" t="s">
        <v>2729</v>
      </c>
      <c r="D1579" t="s">
        <v>2730</v>
      </c>
      <c r="E1579" t="s">
        <v>400</v>
      </c>
      <c r="F1579" t="s">
        <v>428</v>
      </c>
      <c r="G1579" t="s">
        <v>429</v>
      </c>
      <c r="H1579" t="str">
        <f>IF(G1579="Local Date and Hour","Start Time of Interval",IF(OR(G1579="Additional Info",G1579="ID"),"Attribute", IF(G1579="Constant","Constant",IF(OR(G1579="Counter",G1579="Incremental/Decremental"),"Counter",""))))</f>
        <v>Counter</v>
      </c>
      <c r="I1579" t="str">
        <f>VLOOKUP(B1579,'3. Data Sources'!$B$4:$E$5002,4,0)</f>
        <v>Y</v>
      </c>
      <c r="J1579" t="str">
        <f>IF(OR(G1579="Not Map",G1579="Sequential"),"N",IF(TRIM(G1579)&lt;&gt;"","Y",""))</f>
        <v>Y</v>
      </c>
      <c r="K1579" t="str">
        <f>IF(G1579="Constant","N",IF(J1579="Y","Y",""))</f>
        <v>Y</v>
      </c>
    </row>
    <row r="1580" spans="2:11" hidden="1" x14ac:dyDescent="0.25">
      <c r="B1580" t="s">
        <v>85</v>
      </c>
      <c r="C1580" t="s">
        <v>2731</v>
      </c>
      <c r="D1580" t="s">
        <v>2732</v>
      </c>
      <c r="E1580" t="s">
        <v>400</v>
      </c>
      <c r="F1580" t="s">
        <v>428</v>
      </c>
      <c r="G1580" t="s">
        <v>429</v>
      </c>
      <c r="H1580" t="str">
        <f>IF(G1580="Local Date and Hour","Start Time of Interval",IF(OR(G1580="Additional Info",G1580="ID"),"Attribute", IF(G1580="Constant","Constant",IF(OR(G1580="Counter",G1580="Incremental/Decremental"),"Counter",""))))</f>
        <v>Counter</v>
      </c>
      <c r="I1580" t="str">
        <f>VLOOKUP(B1580,'3. Data Sources'!$B$4:$E$5002,4,0)</f>
        <v>Y</v>
      </c>
      <c r="J1580" t="str">
        <f>IF(OR(G1580="Not Map",G1580="Sequential"),"N",IF(TRIM(G1580)&lt;&gt;"","Y",""))</f>
        <v>Y</v>
      </c>
      <c r="K1580" t="str">
        <f>IF(G1580="Constant","N",IF(J1580="Y","Y",""))</f>
        <v>Y</v>
      </c>
    </row>
    <row r="1581" spans="2:11" hidden="1" x14ac:dyDescent="0.25">
      <c r="B1581" t="s">
        <v>85</v>
      </c>
      <c r="C1581" t="s">
        <v>2733</v>
      </c>
      <c r="D1581" t="s">
        <v>2734</v>
      </c>
      <c r="E1581" t="s">
        <v>400</v>
      </c>
      <c r="F1581" t="s">
        <v>428</v>
      </c>
      <c r="G1581" t="s">
        <v>429</v>
      </c>
      <c r="H1581" t="str">
        <f>IF(G1581="Local Date and Hour","Start Time of Interval",IF(OR(G1581="Additional Info",G1581="ID"),"Attribute", IF(G1581="Constant","Constant",IF(OR(G1581="Counter",G1581="Incremental/Decremental"),"Counter",""))))</f>
        <v>Counter</v>
      </c>
      <c r="I1581" t="str">
        <f>VLOOKUP(B1581,'3. Data Sources'!$B$4:$E$5002,4,0)</f>
        <v>Y</v>
      </c>
      <c r="J1581" t="str">
        <f>IF(OR(G1581="Not Map",G1581="Sequential"),"N",IF(TRIM(G1581)&lt;&gt;"","Y",""))</f>
        <v>Y</v>
      </c>
      <c r="K1581" t="str">
        <f>IF(G1581="Constant","N",IF(J1581="Y","Y",""))</f>
        <v>Y</v>
      </c>
    </row>
    <row r="1582" spans="2:11" hidden="1" x14ac:dyDescent="0.25">
      <c r="B1582" t="s">
        <v>85</v>
      </c>
      <c r="C1582" t="s">
        <v>2735</v>
      </c>
      <c r="D1582" t="s">
        <v>2736</v>
      </c>
      <c r="E1582" t="s">
        <v>400</v>
      </c>
      <c r="F1582" t="s">
        <v>428</v>
      </c>
      <c r="G1582" t="s">
        <v>429</v>
      </c>
      <c r="H1582" t="str">
        <f>IF(G1582="Local Date and Hour","Start Time of Interval",IF(OR(G1582="Additional Info",G1582="ID"),"Attribute", IF(G1582="Constant","Constant",IF(OR(G1582="Counter",G1582="Incremental/Decremental"),"Counter",""))))</f>
        <v>Counter</v>
      </c>
      <c r="I1582" t="str">
        <f>VLOOKUP(B1582,'3. Data Sources'!$B$4:$E$5002,4,0)</f>
        <v>Y</v>
      </c>
      <c r="J1582" t="str">
        <f>IF(OR(G1582="Not Map",G1582="Sequential"),"N",IF(TRIM(G1582)&lt;&gt;"","Y",""))</f>
        <v>Y</v>
      </c>
      <c r="K1582" t="str">
        <f>IF(G1582="Constant","N",IF(J1582="Y","Y",""))</f>
        <v>Y</v>
      </c>
    </row>
    <row r="1583" spans="2:11" hidden="1" x14ac:dyDescent="0.25">
      <c r="B1583" t="s">
        <v>85</v>
      </c>
      <c r="C1583" t="s">
        <v>2737</v>
      </c>
      <c r="D1583" t="s">
        <v>2738</v>
      </c>
      <c r="E1583" t="s">
        <v>400</v>
      </c>
      <c r="F1583" t="s">
        <v>428</v>
      </c>
      <c r="G1583" t="s">
        <v>429</v>
      </c>
      <c r="H1583" t="str">
        <f>IF(G1583="Local Date and Hour","Start Time of Interval",IF(OR(G1583="Additional Info",G1583="ID"),"Attribute", IF(G1583="Constant","Constant",IF(OR(G1583="Counter",G1583="Incremental/Decremental"),"Counter",""))))</f>
        <v>Counter</v>
      </c>
      <c r="I1583" t="str">
        <f>VLOOKUP(B1583,'3. Data Sources'!$B$4:$E$5002,4,0)</f>
        <v>Y</v>
      </c>
      <c r="J1583" t="str">
        <f>IF(OR(G1583="Not Map",G1583="Sequential"),"N",IF(TRIM(G1583)&lt;&gt;"","Y",""))</f>
        <v>Y</v>
      </c>
      <c r="K1583" t="str">
        <f>IF(G1583="Constant","N",IF(J1583="Y","Y",""))</f>
        <v>Y</v>
      </c>
    </row>
    <row r="1584" spans="2:11" hidden="1" x14ac:dyDescent="0.25">
      <c r="B1584" t="s">
        <v>85</v>
      </c>
      <c r="C1584" t="s">
        <v>2739</v>
      </c>
      <c r="D1584" t="s">
        <v>2740</v>
      </c>
      <c r="E1584" t="s">
        <v>400</v>
      </c>
      <c r="F1584" t="s">
        <v>428</v>
      </c>
      <c r="G1584" t="s">
        <v>429</v>
      </c>
      <c r="H1584" t="str">
        <f>IF(G1584="Local Date and Hour","Start Time of Interval",IF(OR(G1584="Additional Info",G1584="ID"),"Attribute", IF(G1584="Constant","Constant",IF(OR(G1584="Counter",G1584="Incremental/Decremental"),"Counter",""))))</f>
        <v>Counter</v>
      </c>
      <c r="I1584" t="str">
        <f>VLOOKUP(B1584,'3. Data Sources'!$B$4:$E$5002,4,0)</f>
        <v>Y</v>
      </c>
      <c r="J1584" t="str">
        <f>IF(OR(G1584="Not Map",G1584="Sequential"),"N",IF(TRIM(G1584)&lt;&gt;"","Y",""))</f>
        <v>Y</v>
      </c>
      <c r="K1584" t="str">
        <f>IF(G1584="Constant","N",IF(J1584="Y","Y",""))</f>
        <v>Y</v>
      </c>
    </row>
    <row r="1585" spans="2:11" hidden="1" x14ac:dyDescent="0.25">
      <c r="B1585" t="s">
        <v>85</v>
      </c>
      <c r="C1585" t="s">
        <v>2741</v>
      </c>
      <c r="D1585" t="s">
        <v>2742</v>
      </c>
      <c r="E1585" t="s">
        <v>400</v>
      </c>
      <c r="F1585" t="s">
        <v>428</v>
      </c>
      <c r="G1585" t="s">
        <v>429</v>
      </c>
      <c r="H1585" t="str">
        <f>IF(G1585="Local Date and Hour","Start Time of Interval",IF(OR(G1585="Additional Info",G1585="ID"),"Attribute", IF(G1585="Constant","Constant",IF(OR(G1585="Counter",G1585="Incremental/Decremental"),"Counter",""))))</f>
        <v>Counter</v>
      </c>
      <c r="I1585" t="str">
        <f>VLOOKUP(B1585,'3. Data Sources'!$B$4:$E$5002,4,0)</f>
        <v>Y</v>
      </c>
      <c r="J1585" t="str">
        <f>IF(OR(G1585="Not Map",G1585="Sequential"),"N",IF(TRIM(G1585)&lt;&gt;"","Y",""))</f>
        <v>Y</v>
      </c>
      <c r="K1585" t="str">
        <f>IF(G1585="Constant","N",IF(J1585="Y","Y",""))</f>
        <v>Y</v>
      </c>
    </row>
    <row r="1586" spans="2:11" hidden="1" x14ac:dyDescent="0.25">
      <c r="B1586" t="s">
        <v>85</v>
      </c>
      <c r="C1586" t="s">
        <v>2743</v>
      </c>
      <c r="D1586" t="s">
        <v>2744</v>
      </c>
      <c r="E1586" t="s">
        <v>400</v>
      </c>
      <c r="F1586" t="s">
        <v>428</v>
      </c>
      <c r="G1586" t="s">
        <v>429</v>
      </c>
      <c r="H1586" t="str">
        <f>IF(G1586="Local Date and Hour","Start Time of Interval",IF(OR(G1586="Additional Info",G1586="ID"),"Attribute", IF(G1586="Constant","Constant",IF(OR(G1586="Counter",G1586="Incremental/Decremental"),"Counter",""))))</f>
        <v>Counter</v>
      </c>
      <c r="I1586" t="str">
        <f>VLOOKUP(B1586,'3. Data Sources'!$B$4:$E$5002,4,0)</f>
        <v>Y</v>
      </c>
      <c r="J1586" t="str">
        <f>IF(OR(G1586="Not Map",G1586="Sequential"),"N",IF(TRIM(G1586)&lt;&gt;"","Y",""))</f>
        <v>Y</v>
      </c>
      <c r="K1586" t="str">
        <f>IF(G1586="Constant","N",IF(J1586="Y","Y",""))</f>
        <v>Y</v>
      </c>
    </row>
    <row r="1587" spans="2:11" hidden="1" x14ac:dyDescent="0.25">
      <c r="B1587" t="s">
        <v>85</v>
      </c>
      <c r="C1587" t="s">
        <v>2745</v>
      </c>
      <c r="D1587" t="s">
        <v>2746</v>
      </c>
      <c r="E1587" t="s">
        <v>400</v>
      </c>
      <c r="F1587" t="s">
        <v>428</v>
      </c>
      <c r="G1587" t="s">
        <v>429</v>
      </c>
      <c r="H1587" t="str">
        <f>IF(G1587="Local Date and Hour","Start Time of Interval",IF(OR(G1587="Additional Info",G1587="ID"),"Attribute", IF(G1587="Constant","Constant",IF(OR(G1587="Counter",G1587="Incremental/Decremental"),"Counter",""))))</f>
        <v>Counter</v>
      </c>
      <c r="I1587" t="str">
        <f>VLOOKUP(B1587,'3. Data Sources'!$B$4:$E$5002,4,0)</f>
        <v>Y</v>
      </c>
      <c r="J1587" t="str">
        <f>IF(OR(G1587="Not Map",G1587="Sequential"),"N",IF(TRIM(G1587)&lt;&gt;"","Y",""))</f>
        <v>Y</v>
      </c>
      <c r="K1587" t="str">
        <f>IF(G1587="Constant","N",IF(J1587="Y","Y",""))</f>
        <v>Y</v>
      </c>
    </row>
    <row r="1588" spans="2:11" hidden="1" x14ac:dyDescent="0.25">
      <c r="B1588" t="s">
        <v>85</v>
      </c>
      <c r="C1588" t="s">
        <v>2747</v>
      </c>
      <c r="D1588" t="s">
        <v>2748</v>
      </c>
      <c r="E1588" t="s">
        <v>400</v>
      </c>
      <c r="F1588" t="s">
        <v>428</v>
      </c>
      <c r="G1588" t="s">
        <v>429</v>
      </c>
      <c r="H1588" t="str">
        <f>IF(G1588="Local Date and Hour","Start Time of Interval",IF(OR(G1588="Additional Info",G1588="ID"),"Attribute", IF(G1588="Constant","Constant",IF(OR(G1588="Counter",G1588="Incremental/Decremental"),"Counter",""))))</f>
        <v>Counter</v>
      </c>
      <c r="I1588" t="str">
        <f>VLOOKUP(B1588,'3. Data Sources'!$B$4:$E$5002,4,0)</f>
        <v>Y</v>
      </c>
      <c r="J1588" t="str">
        <f>IF(OR(G1588="Not Map",G1588="Sequential"),"N",IF(TRIM(G1588)&lt;&gt;"","Y",""))</f>
        <v>Y</v>
      </c>
      <c r="K1588" t="str">
        <f>IF(G1588="Constant","N",IF(J1588="Y","Y",""))</f>
        <v>Y</v>
      </c>
    </row>
    <row r="1589" spans="2:11" hidden="1" x14ac:dyDescent="0.25">
      <c r="B1589" t="s">
        <v>85</v>
      </c>
      <c r="C1589" t="s">
        <v>2749</v>
      </c>
      <c r="D1589" t="s">
        <v>2750</v>
      </c>
      <c r="E1589" t="s">
        <v>400</v>
      </c>
      <c r="F1589" t="s">
        <v>428</v>
      </c>
      <c r="G1589" t="s">
        <v>429</v>
      </c>
      <c r="H1589" t="str">
        <f>IF(G1589="Local Date and Hour","Start Time of Interval",IF(OR(G1589="Additional Info",G1589="ID"),"Attribute", IF(G1589="Constant","Constant",IF(OR(G1589="Counter",G1589="Incremental/Decremental"),"Counter",""))))</f>
        <v>Counter</v>
      </c>
      <c r="I1589" t="str">
        <f>VLOOKUP(B1589,'3. Data Sources'!$B$4:$E$5002,4,0)</f>
        <v>Y</v>
      </c>
      <c r="J1589" t="str">
        <f>IF(OR(G1589="Not Map",G1589="Sequential"),"N",IF(TRIM(G1589)&lt;&gt;"","Y",""))</f>
        <v>Y</v>
      </c>
      <c r="K1589" t="str">
        <f>IF(G1589="Constant","N",IF(J1589="Y","Y",""))</f>
        <v>Y</v>
      </c>
    </row>
    <row r="1590" spans="2:11" hidden="1" x14ac:dyDescent="0.25">
      <c r="B1590" t="s">
        <v>85</v>
      </c>
      <c r="C1590" t="s">
        <v>2751</v>
      </c>
      <c r="D1590" t="s">
        <v>2752</v>
      </c>
      <c r="E1590" t="s">
        <v>400</v>
      </c>
      <c r="F1590" t="s">
        <v>428</v>
      </c>
      <c r="G1590" t="s">
        <v>429</v>
      </c>
      <c r="H1590" t="str">
        <f>IF(G1590="Local Date and Hour","Start Time of Interval",IF(OR(G1590="Additional Info",G1590="ID"),"Attribute", IF(G1590="Constant","Constant",IF(OR(G1590="Counter",G1590="Incremental/Decremental"),"Counter",""))))</f>
        <v>Counter</v>
      </c>
      <c r="I1590" t="str">
        <f>VLOOKUP(B1590,'3. Data Sources'!$B$4:$E$5002,4,0)</f>
        <v>Y</v>
      </c>
      <c r="J1590" t="str">
        <f>IF(OR(G1590="Not Map",G1590="Sequential"),"N",IF(TRIM(G1590)&lt;&gt;"","Y",""))</f>
        <v>Y</v>
      </c>
      <c r="K1590" t="str">
        <f>IF(G1590="Constant","N",IF(J1590="Y","Y",""))</f>
        <v>Y</v>
      </c>
    </row>
    <row r="1591" spans="2:11" hidden="1" x14ac:dyDescent="0.25">
      <c r="B1591" t="s">
        <v>85</v>
      </c>
      <c r="C1591" t="s">
        <v>2753</v>
      </c>
      <c r="D1591" t="s">
        <v>2754</v>
      </c>
      <c r="E1591" t="s">
        <v>400</v>
      </c>
      <c r="F1591" t="s">
        <v>428</v>
      </c>
      <c r="G1591" t="s">
        <v>429</v>
      </c>
      <c r="H1591" t="str">
        <f>IF(G1591="Local Date and Hour","Start Time of Interval",IF(OR(G1591="Additional Info",G1591="ID"),"Attribute", IF(G1591="Constant","Constant",IF(OR(G1591="Counter",G1591="Incremental/Decremental"),"Counter",""))))</f>
        <v>Counter</v>
      </c>
      <c r="I1591" t="str">
        <f>VLOOKUP(B1591,'3. Data Sources'!$B$4:$E$5002,4,0)</f>
        <v>Y</v>
      </c>
      <c r="J1591" t="str">
        <f>IF(OR(G1591="Not Map",G1591="Sequential"),"N",IF(TRIM(G1591)&lt;&gt;"","Y",""))</f>
        <v>Y</v>
      </c>
      <c r="K1591" t="str">
        <f>IF(G1591="Constant","N",IF(J1591="Y","Y",""))</f>
        <v>Y</v>
      </c>
    </row>
    <row r="1592" spans="2:11" hidden="1" x14ac:dyDescent="0.25">
      <c r="B1592" t="s">
        <v>85</v>
      </c>
      <c r="C1592" t="s">
        <v>2755</v>
      </c>
      <c r="D1592" t="s">
        <v>2756</v>
      </c>
      <c r="E1592" t="s">
        <v>400</v>
      </c>
      <c r="F1592" t="s">
        <v>428</v>
      </c>
      <c r="G1592" t="s">
        <v>429</v>
      </c>
      <c r="H1592" t="str">
        <f>IF(G1592="Local Date and Hour","Start Time of Interval",IF(OR(G1592="Additional Info",G1592="ID"),"Attribute", IF(G1592="Constant","Constant",IF(OR(G1592="Counter",G1592="Incremental/Decremental"),"Counter",""))))</f>
        <v>Counter</v>
      </c>
      <c r="I1592" t="str">
        <f>VLOOKUP(B1592,'3. Data Sources'!$B$4:$E$5002,4,0)</f>
        <v>Y</v>
      </c>
      <c r="J1592" t="str">
        <f>IF(OR(G1592="Not Map",G1592="Sequential"),"N",IF(TRIM(G1592)&lt;&gt;"","Y",""))</f>
        <v>Y</v>
      </c>
      <c r="K1592" t="str">
        <f>IF(G1592="Constant","N",IF(J1592="Y","Y",""))</f>
        <v>Y</v>
      </c>
    </row>
    <row r="1593" spans="2:11" hidden="1" x14ac:dyDescent="0.25">
      <c r="B1593" t="s">
        <v>85</v>
      </c>
      <c r="C1593" t="s">
        <v>2757</v>
      </c>
      <c r="D1593" t="s">
        <v>2758</v>
      </c>
      <c r="E1593" t="s">
        <v>400</v>
      </c>
      <c r="F1593" t="s">
        <v>428</v>
      </c>
      <c r="G1593" t="s">
        <v>429</v>
      </c>
      <c r="H1593" t="str">
        <f>IF(G1593="Local Date and Hour","Start Time of Interval",IF(OR(G1593="Additional Info",G1593="ID"),"Attribute", IF(G1593="Constant","Constant",IF(OR(G1593="Counter",G1593="Incremental/Decremental"),"Counter",""))))</f>
        <v>Counter</v>
      </c>
      <c r="I1593" t="str">
        <f>VLOOKUP(B1593,'3. Data Sources'!$B$4:$E$5002,4,0)</f>
        <v>Y</v>
      </c>
      <c r="J1593" t="str">
        <f>IF(OR(G1593="Not Map",G1593="Sequential"),"N",IF(TRIM(G1593)&lt;&gt;"","Y",""))</f>
        <v>Y</v>
      </c>
      <c r="K1593" t="str">
        <f>IF(G1593="Constant","N",IF(J1593="Y","Y",""))</f>
        <v>Y</v>
      </c>
    </row>
    <row r="1594" spans="2:11" hidden="1" x14ac:dyDescent="0.25">
      <c r="B1594" t="s">
        <v>85</v>
      </c>
      <c r="C1594" t="s">
        <v>2759</v>
      </c>
      <c r="D1594" t="s">
        <v>2760</v>
      </c>
      <c r="E1594" t="s">
        <v>400</v>
      </c>
      <c r="F1594" t="s">
        <v>428</v>
      </c>
      <c r="G1594" t="s">
        <v>429</v>
      </c>
      <c r="H1594" t="str">
        <f>IF(G1594="Local Date and Hour","Start Time of Interval",IF(OR(G1594="Additional Info",G1594="ID"),"Attribute", IF(G1594="Constant","Constant",IF(OR(G1594="Counter",G1594="Incremental/Decremental"),"Counter",""))))</f>
        <v>Counter</v>
      </c>
      <c r="I1594" t="str">
        <f>VLOOKUP(B1594,'3. Data Sources'!$B$4:$E$5002,4,0)</f>
        <v>Y</v>
      </c>
      <c r="J1594" t="str">
        <f>IF(OR(G1594="Not Map",G1594="Sequential"),"N",IF(TRIM(G1594)&lt;&gt;"","Y",""))</f>
        <v>Y</v>
      </c>
      <c r="K1594" t="str">
        <f>IF(G1594="Constant","N",IF(J1594="Y","Y",""))</f>
        <v>Y</v>
      </c>
    </row>
    <row r="1595" spans="2:11" hidden="1" x14ac:dyDescent="0.25">
      <c r="B1595" t="s">
        <v>85</v>
      </c>
      <c r="C1595" t="s">
        <v>2761</v>
      </c>
      <c r="D1595" t="s">
        <v>2762</v>
      </c>
      <c r="E1595" t="s">
        <v>400</v>
      </c>
      <c r="F1595" t="s">
        <v>428</v>
      </c>
      <c r="G1595" t="s">
        <v>429</v>
      </c>
      <c r="H1595" t="str">
        <f>IF(G1595="Local Date and Hour","Start Time of Interval",IF(OR(G1595="Additional Info",G1595="ID"),"Attribute", IF(G1595="Constant","Constant",IF(OR(G1595="Counter",G1595="Incremental/Decremental"),"Counter",""))))</f>
        <v>Counter</v>
      </c>
      <c r="I1595" t="str">
        <f>VLOOKUP(B1595,'3. Data Sources'!$B$4:$E$5002,4,0)</f>
        <v>Y</v>
      </c>
      <c r="J1595" t="str">
        <f>IF(OR(G1595="Not Map",G1595="Sequential"),"N",IF(TRIM(G1595)&lt;&gt;"","Y",""))</f>
        <v>Y</v>
      </c>
      <c r="K1595" t="str">
        <f>IF(G1595="Constant","N",IF(J1595="Y","Y",""))</f>
        <v>Y</v>
      </c>
    </row>
    <row r="1596" spans="2:11" hidden="1" x14ac:dyDescent="0.25">
      <c r="B1596" t="s">
        <v>85</v>
      </c>
      <c r="C1596" t="s">
        <v>2763</v>
      </c>
      <c r="D1596" t="s">
        <v>2764</v>
      </c>
      <c r="E1596" t="s">
        <v>400</v>
      </c>
      <c r="F1596" t="s">
        <v>428</v>
      </c>
      <c r="G1596" t="s">
        <v>429</v>
      </c>
      <c r="H1596" t="str">
        <f>IF(G1596="Local Date and Hour","Start Time of Interval",IF(OR(G1596="Additional Info",G1596="ID"),"Attribute", IF(G1596="Constant","Constant",IF(OR(G1596="Counter",G1596="Incremental/Decremental"),"Counter",""))))</f>
        <v>Counter</v>
      </c>
      <c r="I1596" t="str">
        <f>VLOOKUP(B1596,'3. Data Sources'!$B$4:$E$5002,4,0)</f>
        <v>Y</v>
      </c>
      <c r="J1596" t="str">
        <f>IF(OR(G1596="Not Map",G1596="Sequential"),"N",IF(TRIM(G1596)&lt;&gt;"","Y",""))</f>
        <v>Y</v>
      </c>
      <c r="K1596" t="str">
        <f>IF(G1596="Constant","N",IF(J1596="Y","Y",""))</f>
        <v>Y</v>
      </c>
    </row>
    <row r="1597" spans="2:11" hidden="1" x14ac:dyDescent="0.25">
      <c r="B1597" t="s">
        <v>85</v>
      </c>
      <c r="C1597" t="s">
        <v>2765</v>
      </c>
      <c r="D1597" t="s">
        <v>2766</v>
      </c>
      <c r="E1597" t="s">
        <v>400</v>
      </c>
      <c r="F1597" t="s">
        <v>428</v>
      </c>
      <c r="G1597" t="s">
        <v>429</v>
      </c>
      <c r="H1597" t="str">
        <f>IF(G1597="Local Date and Hour","Start Time of Interval",IF(OR(G1597="Additional Info",G1597="ID"),"Attribute", IF(G1597="Constant","Constant",IF(OR(G1597="Counter",G1597="Incremental/Decremental"),"Counter",""))))</f>
        <v>Counter</v>
      </c>
      <c r="I1597" t="str">
        <f>VLOOKUP(B1597,'3. Data Sources'!$B$4:$E$5002,4,0)</f>
        <v>Y</v>
      </c>
      <c r="J1597" t="str">
        <f>IF(OR(G1597="Not Map",G1597="Sequential"),"N",IF(TRIM(G1597)&lt;&gt;"","Y",""))</f>
        <v>Y</v>
      </c>
      <c r="K1597" t="str">
        <f>IF(G1597="Constant","N",IF(J1597="Y","Y",""))</f>
        <v>Y</v>
      </c>
    </row>
    <row r="1598" spans="2:11" hidden="1" x14ac:dyDescent="0.25">
      <c r="B1598" t="s">
        <v>85</v>
      </c>
      <c r="C1598" t="s">
        <v>2767</v>
      </c>
      <c r="D1598" t="s">
        <v>2768</v>
      </c>
      <c r="E1598" t="s">
        <v>400</v>
      </c>
      <c r="F1598" t="s">
        <v>428</v>
      </c>
      <c r="G1598" t="s">
        <v>429</v>
      </c>
      <c r="H1598" t="str">
        <f>IF(G1598="Local Date and Hour","Start Time of Interval",IF(OR(G1598="Additional Info",G1598="ID"),"Attribute", IF(G1598="Constant","Constant",IF(OR(G1598="Counter",G1598="Incremental/Decremental"),"Counter",""))))</f>
        <v>Counter</v>
      </c>
      <c r="I1598" t="str">
        <f>VLOOKUP(B1598,'3. Data Sources'!$B$4:$E$5002,4,0)</f>
        <v>Y</v>
      </c>
      <c r="J1598" t="str">
        <f>IF(OR(G1598="Not Map",G1598="Sequential"),"N",IF(TRIM(G1598)&lt;&gt;"","Y",""))</f>
        <v>Y</v>
      </c>
      <c r="K1598" t="str">
        <f>IF(G1598="Constant","N",IF(J1598="Y","Y",""))</f>
        <v>Y</v>
      </c>
    </row>
    <row r="1599" spans="2:11" hidden="1" x14ac:dyDescent="0.25">
      <c r="B1599" t="s">
        <v>85</v>
      </c>
      <c r="C1599" t="s">
        <v>2769</v>
      </c>
      <c r="D1599" t="s">
        <v>2770</v>
      </c>
      <c r="E1599" t="s">
        <v>400</v>
      </c>
      <c r="F1599" t="s">
        <v>428</v>
      </c>
      <c r="G1599" t="s">
        <v>429</v>
      </c>
      <c r="H1599" t="str">
        <f>IF(G1599="Local Date and Hour","Start Time of Interval",IF(OR(G1599="Additional Info",G1599="ID"),"Attribute", IF(G1599="Constant","Constant",IF(OR(G1599="Counter",G1599="Incremental/Decremental"),"Counter",""))))</f>
        <v>Counter</v>
      </c>
      <c r="I1599" t="str">
        <f>VLOOKUP(B1599,'3. Data Sources'!$B$4:$E$5002,4,0)</f>
        <v>Y</v>
      </c>
      <c r="J1599" t="str">
        <f>IF(OR(G1599="Not Map",G1599="Sequential"),"N",IF(TRIM(G1599)&lt;&gt;"","Y",""))</f>
        <v>Y</v>
      </c>
      <c r="K1599" t="str">
        <f>IF(G1599="Constant","N",IF(J1599="Y","Y",""))</f>
        <v>Y</v>
      </c>
    </row>
    <row r="1600" spans="2:11" hidden="1" x14ac:dyDescent="0.25">
      <c r="B1600" t="s">
        <v>85</v>
      </c>
      <c r="C1600" t="s">
        <v>2771</v>
      </c>
      <c r="D1600" t="s">
        <v>2772</v>
      </c>
      <c r="E1600" t="s">
        <v>400</v>
      </c>
      <c r="F1600" t="s">
        <v>428</v>
      </c>
      <c r="G1600" t="s">
        <v>429</v>
      </c>
      <c r="H1600" t="str">
        <f>IF(G1600="Local Date and Hour","Start Time of Interval",IF(OR(G1600="Additional Info",G1600="ID"),"Attribute", IF(G1600="Constant","Constant",IF(OR(G1600="Counter",G1600="Incremental/Decremental"),"Counter",""))))</f>
        <v>Counter</v>
      </c>
      <c r="I1600" t="str">
        <f>VLOOKUP(B1600,'3. Data Sources'!$B$4:$E$5002,4,0)</f>
        <v>Y</v>
      </c>
      <c r="J1600" t="str">
        <f>IF(OR(G1600="Not Map",G1600="Sequential"),"N",IF(TRIM(G1600)&lt;&gt;"","Y",""))</f>
        <v>Y</v>
      </c>
      <c r="K1600" t="str">
        <f>IF(G1600="Constant","N",IF(J1600="Y","Y",""))</f>
        <v>Y</v>
      </c>
    </row>
    <row r="1601" spans="2:13" hidden="1" x14ac:dyDescent="0.25">
      <c r="B1601" t="s">
        <v>85</v>
      </c>
      <c r="C1601" t="s">
        <v>2773</v>
      </c>
      <c r="D1601" t="s">
        <v>2774</v>
      </c>
      <c r="E1601" t="s">
        <v>400</v>
      </c>
      <c r="F1601" t="s">
        <v>428</v>
      </c>
      <c r="G1601" t="s">
        <v>429</v>
      </c>
      <c r="H1601" t="str">
        <f>IF(G1601="Local Date and Hour","Start Time of Interval",IF(OR(G1601="Additional Info",G1601="ID"),"Attribute", IF(G1601="Constant","Constant",IF(OR(G1601="Counter",G1601="Incremental/Decremental"),"Counter",""))))</f>
        <v>Counter</v>
      </c>
      <c r="I1601" t="str">
        <f>VLOOKUP(B1601,'3. Data Sources'!$B$4:$E$5002,4,0)</f>
        <v>Y</v>
      </c>
      <c r="J1601" t="str">
        <f>IF(OR(G1601="Not Map",G1601="Sequential"),"N",IF(TRIM(G1601)&lt;&gt;"","Y",""))</f>
        <v>Y</v>
      </c>
      <c r="K1601" t="str">
        <f>IF(G1601="Constant","N",IF(J1601="Y","Y",""))</f>
        <v>Y</v>
      </c>
    </row>
    <row r="1602" spans="2:13" hidden="1" x14ac:dyDescent="0.25">
      <c r="B1602" t="s">
        <v>85</v>
      </c>
      <c r="C1602" t="s">
        <v>2775</v>
      </c>
      <c r="D1602" t="s">
        <v>2776</v>
      </c>
      <c r="E1602" t="s">
        <v>400</v>
      </c>
      <c r="F1602" t="s">
        <v>428</v>
      </c>
      <c r="G1602" t="s">
        <v>429</v>
      </c>
      <c r="H1602" t="str">
        <f>IF(G1602="Local Date and Hour","Start Time of Interval",IF(OR(G1602="Additional Info",G1602="ID"),"Attribute", IF(G1602="Constant","Constant",IF(OR(G1602="Counter",G1602="Incremental/Decremental"),"Counter",""))))</f>
        <v>Counter</v>
      </c>
      <c r="I1602" t="str">
        <f>VLOOKUP(B1602,'3. Data Sources'!$B$4:$E$5002,4,0)</f>
        <v>Y</v>
      </c>
      <c r="J1602" t="str">
        <f>IF(OR(G1602="Not Map",G1602="Sequential"),"N",IF(TRIM(G1602)&lt;&gt;"","Y",""))</f>
        <v>Y</v>
      </c>
      <c r="K1602" t="str">
        <f>IF(G1602="Constant","N",IF(J1602="Y","Y",""))</f>
        <v>Y</v>
      </c>
    </row>
    <row r="1603" spans="2:13" hidden="1" x14ac:dyDescent="0.25">
      <c r="B1603" t="s">
        <v>85</v>
      </c>
      <c r="C1603" t="s">
        <v>2777</v>
      </c>
      <c r="D1603" t="s">
        <v>2778</v>
      </c>
      <c r="E1603" t="s">
        <v>400</v>
      </c>
      <c r="F1603" t="s">
        <v>428</v>
      </c>
      <c r="G1603" t="s">
        <v>429</v>
      </c>
      <c r="H1603" t="str">
        <f>IF(G1603="Local Date and Hour","Start Time of Interval",IF(OR(G1603="Additional Info",G1603="ID"),"Attribute", IF(G1603="Constant","Constant",IF(OR(G1603="Counter",G1603="Incremental/Decremental"),"Counter",""))))</f>
        <v>Counter</v>
      </c>
      <c r="I1603" t="str">
        <f>VLOOKUP(B1603,'3. Data Sources'!$B$4:$E$5002,4,0)</f>
        <v>Y</v>
      </c>
      <c r="J1603" t="str">
        <f>IF(OR(G1603="Not Map",G1603="Sequential"),"N",IF(TRIM(G1603)&lt;&gt;"","Y",""))</f>
        <v>Y</v>
      </c>
      <c r="K1603" t="str">
        <f>IF(G1603="Constant","N",IF(J1603="Y","Y",""))</f>
        <v>Y</v>
      </c>
    </row>
    <row r="1604" spans="2:13" hidden="1" x14ac:dyDescent="0.25">
      <c r="B1604" t="s">
        <v>85</v>
      </c>
      <c r="C1604" t="s">
        <v>2779</v>
      </c>
      <c r="D1604" t="s">
        <v>2780</v>
      </c>
      <c r="E1604" t="s">
        <v>400</v>
      </c>
      <c r="F1604" t="s">
        <v>428</v>
      </c>
      <c r="G1604" t="s">
        <v>429</v>
      </c>
      <c r="H1604" t="str">
        <f>IF(G1604="Local Date and Hour","Start Time of Interval",IF(OR(G1604="Additional Info",G1604="ID"),"Attribute", IF(G1604="Constant","Constant",IF(OR(G1604="Counter",G1604="Incremental/Decremental"),"Counter",""))))</f>
        <v>Counter</v>
      </c>
      <c r="I1604" t="str">
        <f>VLOOKUP(B1604,'3. Data Sources'!$B$4:$E$5002,4,0)</f>
        <v>Y</v>
      </c>
      <c r="J1604" t="str">
        <f>IF(OR(G1604="Not Map",G1604="Sequential"),"N",IF(TRIM(G1604)&lt;&gt;"","Y",""))</f>
        <v>Y</v>
      </c>
      <c r="K1604" t="str">
        <f>IF(G1604="Constant","N",IF(J1604="Y","Y",""))</f>
        <v>Y</v>
      </c>
    </row>
    <row r="1605" spans="2:13" hidden="1" x14ac:dyDescent="0.25">
      <c r="B1605" t="s">
        <v>85</v>
      </c>
      <c r="C1605" t="s">
        <v>2781</v>
      </c>
      <c r="D1605" t="s">
        <v>2782</v>
      </c>
      <c r="E1605" t="s">
        <v>400</v>
      </c>
      <c r="F1605" t="s">
        <v>428</v>
      </c>
      <c r="G1605" t="s">
        <v>429</v>
      </c>
      <c r="H1605" t="str">
        <f>IF(G1605="Local Date and Hour","Start Time of Interval",IF(OR(G1605="Additional Info",G1605="ID"),"Attribute", IF(G1605="Constant","Constant",IF(OR(G1605="Counter",G1605="Incremental/Decremental"),"Counter",""))))</f>
        <v>Counter</v>
      </c>
      <c r="I1605" t="str">
        <f>VLOOKUP(B1605,'3. Data Sources'!$B$4:$E$5002,4,0)</f>
        <v>Y</v>
      </c>
      <c r="J1605" t="str">
        <f>IF(OR(G1605="Not Map",G1605="Sequential"),"N",IF(TRIM(G1605)&lt;&gt;"","Y",""))</f>
        <v>Y</v>
      </c>
      <c r="K1605" t="str">
        <f>IF(G1605="Constant","N",IF(J1605="Y","Y",""))</f>
        <v>Y</v>
      </c>
    </row>
    <row r="1606" spans="2:13" hidden="1" x14ac:dyDescent="0.25">
      <c r="B1606" t="s">
        <v>85</v>
      </c>
      <c r="C1606" t="s">
        <v>2783</v>
      </c>
      <c r="D1606" t="s">
        <v>2784</v>
      </c>
      <c r="E1606" t="s">
        <v>400</v>
      </c>
      <c r="F1606" t="s">
        <v>428</v>
      </c>
      <c r="G1606" t="s">
        <v>429</v>
      </c>
      <c r="H1606" t="str">
        <f>IF(G1606="Local Date and Hour","Start Time of Interval",IF(OR(G1606="Additional Info",G1606="ID"),"Attribute", IF(G1606="Constant","Constant",IF(OR(G1606="Counter",G1606="Incremental/Decremental"),"Counter",""))))</f>
        <v>Counter</v>
      </c>
      <c r="I1606" t="str">
        <f>VLOOKUP(B1606,'3. Data Sources'!$B$4:$E$5002,4,0)</f>
        <v>Y</v>
      </c>
      <c r="J1606" t="str">
        <f>IF(OR(G1606="Not Map",G1606="Sequential"),"N",IF(TRIM(G1606)&lt;&gt;"","Y",""))</f>
        <v>Y</v>
      </c>
      <c r="K1606" t="str">
        <f>IF(G1606="Constant","N",IF(J1606="Y","Y",""))</f>
        <v>Y</v>
      </c>
    </row>
    <row r="1607" spans="2:13" hidden="1" x14ac:dyDescent="0.25">
      <c r="B1607" t="s">
        <v>85</v>
      </c>
      <c r="C1607" t="s">
        <v>2785</v>
      </c>
      <c r="D1607" t="s">
        <v>2786</v>
      </c>
      <c r="E1607" t="s">
        <v>400</v>
      </c>
      <c r="F1607" t="s">
        <v>428</v>
      </c>
      <c r="G1607" t="s">
        <v>429</v>
      </c>
      <c r="H1607" t="str">
        <f>IF(G1607="Local Date and Hour","Start Time of Interval",IF(OR(G1607="Additional Info",G1607="ID"),"Attribute", IF(G1607="Constant","Constant",IF(OR(G1607="Counter",G1607="Incremental/Decremental"),"Counter",""))))</f>
        <v>Counter</v>
      </c>
      <c r="I1607" t="str">
        <f>VLOOKUP(B1607,'3. Data Sources'!$B$4:$E$5002,4,0)</f>
        <v>Y</v>
      </c>
      <c r="J1607" t="str">
        <f>IF(OR(G1607="Not Map",G1607="Sequential"),"N",IF(TRIM(G1607)&lt;&gt;"","Y",""))</f>
        <v>Y</v>
      </c>
      <c r="K1607" t="str">
        <f>IF(G1607="Constant","N",IF(J1607="Y","Y",""))</f>
        <v>Y</v>
      </c>
    </row>
    <row r="1608" spans="2:13" hidden="1" x14ac:dyDescent="0.25">
      <c r="B1608" t="s">
        <v>85</v>
      </c>
      <c r="C1608" t="s">
        <v>250</v>
      </c>
      <c r="D1608" t="s">
        <v>435</v>
      </c>
      <c r="E1608" t="s">
        <v>400</v>
      </c>
      <c r="F1608" t="s">
        <v>428</v>
      </c>
      <c r="G1608" t="s">
        <v>429</v>
      </c>
      <c r="H1608" t="str">
        <f>IF(G1608="Local Date and Hour","Start Time of Interval",IF(OR(G1608="Additional Info",G1608="ID"),"Attribute", IF(G1608="Constant","Constant",IF(OR(G1608="Counter",G1608="Incremental/Decremental"),"Counter",""))))</f>
        <v>Counter</v>
      </c>
      <c r="I1608" t="str">
        <f>VLOOKUP(B1608,'3. Data Sources'!$B$4:$E$5002,4,0)</f>
        <v>Y</v>
      </c>
      <c r="J1608" t="str">
        <f>IF(OR(G1608="Not Map",G1608="Sequential"),"N",IF(TRIM(G1608)&lt;&gt;"","Y",""))</f>
        <v>Y</v>
      </c>
      <c r="K1608" t="str">
        <f>IF(G1608="Constant","N",IF(J1608="Y","Y",""))</f>
        <v>Y</v>
      </c>
      <c r="L1608" t="s">
        <v>251</v>
      </c>
    </row>
    <row r="1609" spans="2:13" hidden="1" x14ac:dyDescent="0.25">
      <c r="B1609" t="s">
        <v>85</v>
      </c>
      <c r="C1609" t="s">
        <v>252</v>
      </c>
      <c r="D1609" t="s">
        <v>252</v>
      </c>
      <c r="E1609" t="s">
        <v>394</v>
      </c>
      <c r="F1609" t="s">
        <v>436</v>
      </c>
      <c r="G1609" t="s">
        <v>417</v>
      </c>
      <c r="H1609" t="s">
        <v>415</v>
      </c>
      <c r="I1609" t="str">
        <f>VLOOKUP(B1609,'3. Data Sources'!$B$4:$E$5002,4,0)</f>
        <v>Y</v>
      </c>
      <c r="J1609" t="str">
        <f>IF(OR(G1609="Not Map",G1609="Sequential"),"N",IF(TRIM(G1609)&lt;&gt;"","Y",""))</f>
        <v>N</v>
      </c>
      <c r="K1609" t="str">
        <f>IF(G1609="Constant","N",IF(J1609="Y","Y",""))</f>
        <v/>
      </c>
      <c r="L1609" t="s">
        <v>253</v>
      </c>
    </row>
    <row r="1610" spans="2:13" hidden="1" x14ac:dyDescent="0.25">
      <c r="B1610" t="s">
        <v>85</v>
      </c>
      <c r="C1610" t="s">
        <v>254</v>
      </c>
      <c r="D1610" t="s">
        <v>254</v>
      </c>
      <c r="E1610" t="s">
        <v>418</v>
      </c>
      <c r="F1610" t="s">
        <v>436</v>
      </c>
      <c r="G1610" t="s">
        <v>419</v>
      </c>
      <c r="H1610" t="str">
        <f>IF(G1610="Local Date and Hour","Start Time of Interval",IF(OR(G1610="Additional Info",G1610="ID"),"Attribute", IF(G1610="Constant","Constant",IF(OR(G1610="Counter",G1610="Incremental/Decremental"),"Counter",""))))</f>
        <v>Start Time of Interval</v>
      </c>
      <c r="I1610" t="str">
        <f>VLOOKUP(B1610,'3. Data Sources'!$B$4:$E$5002,4,0)</f>
        <v>Y</v>
      </c>
      <c r="J1610" t="str">
        <f>IF(OR(G1610="Not Map",G1610="Sequential"),"N",IF(TRIM(G1610)&lt;&gt;"","Y",""))</f>
        <v>Y</v>
      </c>
      <c r="K1610" t="str">
        <f>IF(G1610="Constant","N",IF(J1610="Y","Y",""))</f>
        <v>Y</v>
      </c>
      <c r="L1610" t="s">
        <v>255</v>
      </c>
    </row>
    <row r="1611" spans="2:13" hidden="1" x14ac:dyDescent="0.25">
      <c r="B1611" t="s">
        <v>87</v>
      </c>
      <c r="C1611" t="s">
        <v>227</v>
      </c>
      <c r="D1611" t="s">
        <v>227</v>
      </c>
      <c r="E1611" t="s">
        <v>402</v>
      </c>
      <c r="F1611" t="s">
        <v>395</v>
      </c>
      <c r="G1611" t="s">
        <v>274</v>
      </c>
      <c r="H1611" t="str">
        <f>IF(G1611="Local Date and Hour","Start Time of Interval",IF(OR(G1611="Additional Info",G1611="ID"),"Attribute", IF(G1611="Constant","Constant",IF(OR(G1611="Counter",G1611="Incremental/Decremental"),"Counter",""))))</f>
        <v>Constant</v>
      </c>
      <c r="I1611" t="str">
        <f>VLOOKUP(B1611,'3. Data Sources'!$B$4:$E$5002,4,0)</f>
        <v>Y</v>
      </c>
      <c r="J1611" t="str">
        <f>IF(OR(G1611="Not Map",G1611="Sequential"),"N",IF(TRIM(G1611)&lt;&gt;"","Y",""))</f>
        <v>Y</v>
      </c>
      <c r="K1611" t="str">
        <f>IF(G1611="Constant","N",IF(J1611="Y","Y",""))</f>
        <v>N</v>
      </c>
      <c r="M1611" t="s">
        <v>425</v>
      </c>
    </row>
    <row r="1612" spans="2:13" hidden="1" x14ac:dyDescent="0.25">
      <c r="B1612" t="s">
        <v>87</v>
      </c>
      <c r="C1612" t="s">
        <v>228</v>
      </c>
      <c r="D1612" t="s">
        <v>228</v>
      </c>
      <c r="E1612" t="s">
        <v>402</v>
      </c>
      <c r="F1612" t="s">
        <v>395</v>
      </c>
      <c r="G1612" t="s">
        <v>274</v>
      </c>
      <c r="H1612" t="str">
        <f>IF(G1612="Local Date and Hour","Start Time of Interval",IF(OR(G1612="Additional Info",G1612="ID"),"Attribute", IF(G1612="Constant","Constant",IF(OR(G1612="Counter",G1612="Incremental/Decremental"),"Counter",""))))</f>
        <v>Constant</v>
      </c>
      <c r="I1612" t="str">
        <f>VLOOKUP(B1612,'3. Data Sources'!$B$4:$E$5002,4,0)</f>
        <v>Y</v>
      </c>
      <c r="J1612" t="str">
        <f>IF(OR(G1612="Not Map",G1612="Sequential"),"N",IF(TRIM(G1612)&lt;&gt;"","Y",""))</f>
        <v>Y</v>
      </c>
      <c r="K1612" t="str">
        <f>IF(G1612="Constant","N",IF(J1612="Y","Y",""))</f>
        <v>N</v>
      </c>
      <c r="M1612" t="s">
        <v>12038</v>
      </c>
    </row>
    <row r="1613" spans="2:13" hidden="1" x14ac:dyDescent="0.25">
      <c r="B1613" t="s">
        <v>87</v>
      </c>
      <c r="C1613" t="s">
        <v>230</v>
      </c>
      <c r="D1613" t="s">
        <v>626</v>
      </c>
      <c r="E1613" t="s">
        <v>420</v>
      </c>
      <c r="F1613" t="s">
        <v>396</v>
      </c>
      <c r="G1613" t="s">
        <v>396</v>
      </c>
      <c r="H1613" t="str">
        <f>IF(G1613="Local Date and Hour","Start Time of Interval",IF(OR(G1613="Additional Info",G1613="ID"),"Attribute", IF(G1613="Constant","Constant",IF(OR(G1613="Counter",G1613="Incremental/Decremental"),"Counter",""))))</f>
        <v>Attribute</v>
      </c>
      <c r="I1613" t="str">
        <f>VLOOKUP(B1613,'3. Data Sources'!$B$4:$E$5002,4,0)</f>
        <v>Y</v>
      </c>
      <c r="J1613" t="str">
        <f>IF(OR(G1613="Not Map",G1613="Sequential"),"N",IF(TRIM(G1613)&lt;&gt;"","Y",""))</f>
        <v>Y</v>
      </c>
      <c r="K1613" t="str">
        <f>IF(G1613="Constant","N",IF(J1613="Y","Y",""))</f>
        <v>Y</v>
      </c>
      <c r="L1613" t="s">
        <v>230</v>
      </c>
    </row>
    <row r="1614" spans="2:13" hidden="1" x14ac:dyDescent="0.25">
      <c r="B1614" t="s">
        <v>87</v>
      </c>
      <c r="C1614" t="s">
        <v>232</v>
      </c>
      <c r="D1614" t="s">
        <v>437</v>
      </c>
      <c r="E1614" t="s">
        <v>420</v>
      </c>
      <c r="F1614" t="s">
        <v>396</v>
      </c>
      <c r="G1614" t="s">
        <v>396</v>
      </c>
      <c r="H1614" t="str">
        <f>IF(G1614="Local Date and Hour","Start Time of Interval",IF(OR(G1614="Additional Info",G1614="ID"),"Attribute", IF(G1614="Constant","Constant",IF(OR(G1614="Counter",G1614="Incremental/Decremental"),"Counter",""))))</f>
        <v>Attribute</v>
      </c>
      <c r="I1614" t="str">
        <f>VLOOKUP(B1614,'3. Data Sources'!$B$4:$E$5002,4,0)</f>
        <v>Y</v>
      </c>
      <c r="J1614" t="str">
        <f>IF(OR(G1614="Not Map",G1614="Sequential"),"N",IF(TRIM(G1614)&lt;&gt;"","Y",""))</f>
        <v>Y</v>
      </c>
      <c r="K1614" t="str">
        <f>IF(G1614="Constant","N",IF(J1614="Y","Y",""))</f>
        <v>Y</v>
      </c>
      <c r="L1614" t="s">
        <v>232</v>
      </c>
    </row>
    <row r="1615" spans="2:13" hidden="1" x14ac:dyDescent="0.25">
      <c r="B1615" t="s">
        <v>87</v>
      </c>
      <c r="C1615" t="s">
        <v>233</v>
      </c>
      <c r="D1615" t="s">
        <v>233</v>
      </c>
      <c r="E1615" t="s">
        <v>394</v>
      </c>
      <c r="F1615" t="s">
        <v>396</v>
      </c>
      <c r="G1615" t="s">
        <v>417</v>
      </c>
      <c r="H1615" t="str">
        <f>IF(G1615="Local Date and Hour","Start Time of Interval",IF(OR(G1615="Additional Info",G1615="ID"),"Attribute", IF(G1615="Constant","Constant",IF(OR(G1615="Counter",G1615="Incremental/Decremental"),"Counter",""))))</f>
        <v/>
      </c>
      <c r="I1615" t="str">
        <f>VLOOKUP(B1615,'3. Data Sources'!$B$4:$E$5002,4,0)</f>
        <v>Y</v>
      </c>
      <c r="J1615" t="str">
        <f>IF(OR(G1615="Not Map",G1615="Sequential"),"N",IF(TRIM(G1615)&lt;&gt;"","Y",""))</f>
        <v>N</v>
      </c>
      <c r="K1615" t="str">
        <f>IF(G1615="Constant","N",IF(J1615="Y","Y",""))</f>
        <v/>
      </c>
      <c r="L1615" t="s">
        <v>234</v>
      </c>
    </row>
    <row r="1616" spans="2:13" hidden="1" x14ac:dyDescent="0.25">
      <c r="B1616" t="s">
        <v>87</v>
      </c>
      <c r="C1616" t="s">
        <v>235</v>
      </c>
      <c r="D1616" t="s">
        <v>235</v>
      </c>
      <c r="E1616" t="s">
        <v>418</v>
      </c>
      <c r="F1616" t="s">
        <v>396</v>
      </c>
      <c r="G1616" t="s">
        <v>417</v>
      </c>
      <c r="H1616" t="s">
        <v>415</v>
      </c>
      <c r="I1616" t="str">
        <f>VLOOKUP(B1616,'3. Data Sources'!$B$4:$E$5002,4,0)</f>
        <v>Y</v>
      </c>
      <c r="J1616" t="str">
        <f>IF(OR(G1616="Not Map",G1616="Sequential"),"N",IF(TRIM(G1616)&lt;&gt;"","Y",""))</f>
        <v>N</v>
      </c>
      <c r="K1616" t="str">
        <f>IF(G1616="Constant","N",IF(J1616="Y","Y",""))</f>
        <v/>
      </c>
      <c r="L1616" t="s">
        <v>236</v>
      </c>
    </row>
    <row r="1617" spans="2:13" hidden="1" x14ac:dyDescent="0.25">
      <c r="B1617" t="s">
        <v>87</v>
      </c>
      <c r="C1617" t="s">
        <v>237</v>
      </c>
      <c r="D1617" t="s">
        <v>426</v>
      </c>
      <c r="E1617" t="s">
        <v>420</v>
      </c>
      <c r="F1617" t="s">
        <v>396</v>
      </c>
      <c r="G1617" t="s">
        <v>396</v>
      </c>
      <c r="H1617" t="str">
        <f>IF(G1617="Local Date and Hour","Start Time of Interval",IF(OR(G1617="Additional Info",G1617="ID"),"Attribute", IF(G1617="Constant","Constant",IF(OR(G1617="Counter",G1617="Incremental/Decremental"),"Counter",""))))</f>
        <v>Attribute</v>
      </c>
      <c r="I1617" t="str">
        <f>VLOOKUP(B1617,'3. Data Sources'!$B$4:$E$5002,4,0)</f>
        <v>Y</v>
      </c>
      <c r="J1617" t="str">
        <f>IF(OR(G1617="Not Map",G1617="Sequential"),"N",IF(TRIM(G1617)&lt;&gt;"","Y",""))</f>
        <v>Y</v>
      </c>
      <c r="K1617" t="str">
        <f>IF(G1617="Constant","N",IF(J1617="Y","Y",""))</f>
        <v>Y</v>
      </c>
      <c r="L1617" t="s">
        <v>237</v>
      </c>
    </row>
    <row r="1618" spans="2:13" hidden="1" x14ac:dyDescent="0.25">
      <c r="B1618" t="s">
        <v>87</v>
      </c>
      <c r="C1618" t="s">
        <v>238</v>
      </c>
      <c r="D1618" t="s">
        <v>238</v>
      </c>
      <c r="E1618" t="s">
        <v>420</v>
      </c>
      <c r="F1618" t="s">
        <v>396</v>
      </c>
      <c r="G1618" t="s">
        <v>396</v>
      </c>
      <c r="H1618" t="str">
        <f>IF(G1618="Local Date and Hour","Start Time of Interval",IF(OR(G1618="Additional Info",G1618="ID"),"Attribute", IF(G1618="Constant","Constant",IF(OR(G1618="Counter",G1618="Incremental/Decremental"),"Counter",""))))</f>
        <v>Attribute</v>
      </c>
      <c r="I1618" t="str">
        <f>VLOOKUP(B1618,'3. Data Sources'!$B$4:$E$5002,4,0)</f>
        <v>Y</v>
      </c>
      <c r="J1618" t="str">
        <f>IF(OR(G1618="Not Map",G1618="Sequential"),"N",IF(TRIM(G1618)&lt;&gt;"","Y",""))</f>
        <v>Y</v>
      </c>
      <c r="K1618" t="str">
        <f>IF(G1618="Constant","N",IF(J1618="Y","Y",""))</f>
        <v>Y</v>
      </c>
      <c r="L1618" t="s">
        <v>239</v>
      </c>
    </row>
    <row r="1619" spans="2:13" hidden="1" x14ac:dyDescent="0.25">
      <c r="B1619" t="s">
        <v>87</v>
      </c>
      <c r="C1619" t="s">
        <v>240</v>
      </c>
      <c r="D1619" t="s">
        <v>240</v>
      </c>
      <c r="E1619" t="s">
        <v>420</v>
      </c>
      <c r="F1619" t="s">
        <v>396</v>
      </c>
      <c r="G1619" t="s">
        <v>396</v>
      </c>
      <c r="H1619" t="str">
        <f>IF(G1619="Local Date and Hour","Start Time of Interval",IF(OR(G1619="Additional Info",G1619="ID"),"Attribute", IF(G1619="Constant","Constant",IF(OR(G1619="Counter",G1619="Incremental/Decremental"),"Counter",""))))</f>
        <v>Attribute</v>
      </c>
      <c r="I1619" t="str">
        <f>VLOOKUP(B1619,'3. Data Sources'!$B$4:$E$5002,4,0)</f>
        <v>Y</v>
      </c>
      <c r="J1619" t="str">
        <f>IF(OR(G1619="Not Map",G1619="Sequential"),"N",IF(TRIM(G1619)&lt;&gt;"","Y",""))</f>
        <v>Y</v>
      </c>
      <c r="K1619" t="str">
        <f>IF(G1619="Constant","N",IF(J1619="Y","Y",""))</f>
        <v>Y</v>
      </c>
      <c r="L1619" t="s">
        <v>241</v>
      </c>
    </row>
    <row r="1620" spans="2:13" hidden="1" x14ac:dyDescent="0.25">
      <c r="B1620" t="s">
        <v>87</v>
      </c>
      <c r="C1620" t="s">
        <v>242</v>
      </c>
      <c r="D1620" t="s">
        <v>242</v>
      </c>
      <c r="E1620" t="s">
        <v>394</v>
      </c>
      <c r="F1620" t="s">
        <v>396</v>
      </c>
      <c r="G1620" t="s">
        <v>417</v>
      </c>
      <c r="H1620" t="s">
        <v>415</v>
      </c>
      <c r="I1620" t="str">
        <f>VLOOKUP(B1620,'3. Data Sources'!$B$4:$E$5002,4,0)</f>
        <v>Y</v>
      </c>
      <c r="J1620" t="str">
        <f>IF(OR(G1620="Not Map",G1620="Sequential"),"N",IF(TRIM(G1620)&lt;&gt;"","Y",""))</f>
        <v>N</v>
      </c>
      <c r="K1620" t="str">
        <f>IF(G1620="Constant","N",IF(J1620="Y","Y",""))</f>
        <v/>
      </c>
      <c r="L1620" t="s">
        <v>243</v>
      </c>
    </row>
    <row r="1621" spans="2:13" hidden="1" x14ac:dyDescent="0.25">
      <c r="B1621" t="s">
        <v>87</v>
      </c>
      <c r="C1621" t="s">
        <v>2787</v>
      </c>
      <c r="D1621" t="s">
        <v>2788</v>
      </c>
      <c r="E1621" t="s">
        <v>400</v>
      </c>
      <c r="F1621" t="s">
        <v>428</v>
      </c>
      <c r="G1621" t="s">
        <v>429</v>
      </c>
      <c r="H1621" t="str">
        <f>IF(G1621="Local Date and Hour","Start Time of Interval",IF(OR(G1621="Additional Info",G1621="ID"),"Attribute", IF(G1621="Constant","Constant",IF(OR(G1621="Counter",G1621="Incremental/Decremental"),"Counter",""))))</f>
        <v>Counter</v>
      </c>
      <c r="I1621" t="str">
        <f>VLOOKUP(B1621,'3. Data Sources'!$B$4:$E$5002,4,0)</f>
        <v>Y</v>
      </c>
      <c r="J1621" t="str">
        <f>IF(OR(G1621="Not Map",G1621="Sequential"),"N",IF(TRIM(G1621)&lt;&gt;"","Y",""))</f>
        <v>Y</v>
      </c>
      <c r="K1621" t="str">
        <f>IF(G1621="Constant","N",IF(J1621="Y","Y",""))</f>
        <v>Y</v>
      </c>
    </row>
    <row r="1622" spans="2:13" hidden="1" x14ac:dyDescent="0.25">
      <c r="B1622" t="s">
        <v>87</v>
      </c>
      <c r="C1622" t="s">
        <v>2789</v>
      </c>
      <c r="D1622" t="s">
        <v>2790</v>
      </c>
      <c r="E1622" t="s">
        <v>400</v>
      </c>
      <c r="F1622" t="s">
        <v>428</v>
      </c>
      <c r="G1622" t="s">
        <v>429</v>
      </c>
      <c r="H1622" t="str">
        <f>IF(G1622="Local Date and Hour","Start Time of Interval",IF(OR(G1622="Additional Info",G1622="ID"),"Attribute", IF(G1622="Constant","Constant",IF(OR(G1622="Counter",G1622="Incremental/Decremental"),"Counter",""))))</f>
        <v>Counter</v>
      </c>
      <c r="I1622" t="str">
        <f>VLOOKUP(B1622,'3. Data Sources'!$B$4:$E$5002,4,0)</f>
        <v>Y</v>
      </c>
      <c r="J1622" t="str">
        <f>IF(OR(G1622="Not Map",G1622="Sequential"),"N",IF(TRIM(G1622)&lt;&gt;"","Y",""))</f>
        <v>Y</v>
      </c>
      <c r="K1622" t="str">
        <f>IF(G1622="Constant","N",IF(J1622="Y","Y",""))</f>
        <v>Y</v>
      </c>
    </row>
    <row r="1623" spans="2:13" hidden="1" x14ac:dyDescent="0.25">
      <c r="B1623" t="s">
        <v>87</v>
      </c>
      <c r="C1623" t="s">
        <v>2791</v>
      </c>
      <c r="D1623" t="s">
        <v>2792</v>
      </c>
      <c r="E1623" t="s">
        <v>400</v>
      </c>
      <c r="F1623" t="s">
        <v>428</v>
      </c>
      <c r="G1623" t="s">
        <v>429</v>
      </c>
      <c r="H1623" t="str">
        <f>IF(G1623="Local Date and Hour","Start Time of Interval",IF(OR(G1623="Additional Info",G1623="ID"),"Attribute", IF(G1623="Constant","Constant",IF(OR(G1623="Counter",G1623="Incremental/Decremental"),"Counter",""))))</f>
        <v>Counter</v>
      </c>
      <c r="I1623" t="str">
        <f>VLOOKUP(B1623,'3. Data Sources'!$B$4:$E$5002,4,0)</f>
        <v>Y</v>
      </c>
      <c r="J1623" t="str">
        <f>IF(OR(G1623="Not Map",G1623="Sequential"),"N",IF(TRIM(G1623)&lt;&gt;"","Y",""))</f>
        <v>Y</v>
      </c>
      <c r="K1623" t="str">
        <f>IF(G1623="Constant","N",IF(J1623="Y","Y",""))</f>
        <v>Y</v>
      </c>
    </row>
    <row r="1624" spans="2:13" hidden="1" x14ac:dyDescent="0.25">
      <c r="B1624" t="s">
        <v>87</v>
      </c>
      <c r="C1624" t="s">
        <v>250</v>
      </c>
      <c r="D1624" t="s">
        <v>435</v>
      </c>
      <c r="E1624" t="s">
        <v>400</v>
      </c>
      <c r="F1624" t="s">
        <v>428</v>
      </c>
      <c r="G1624" t="s">
        <v>429</v>
      </c>
      <c r="H1624" t="str">
        <f>IF(G1624="Local Date and Hour","Start Time of Interval",IF(OR(G1624="Additional Info",G1624="ID"),"Attribute", IF(G1624="Constant","Constant",IF(OR(G1624="Counter",G1624="Incremental/Decremental"),"Counter",""))))</f>
        <v>Counter</v>
      </c>
      <c r="I1624" t="str">
        <f>VLOOKUP(B1624,'3. Data Sources'!$B$4:$E$5002,4,0)</f>
        <v>Y</v>
      </c>
      <c r="J1624" t="str">
        <f>IF(OR(G1624="Not Map",G1624="Sequential"),"N",IF(TRIM(G1624)&lt;&gt;"","Y",""))</f>
        <v>Y</v>
      </c>
      <c r="K1624" t="str">
        <f>IF(G1624="Constant","N",IF(J1624="Y","Y",""))</f>
        <v>Y</v>
      </c>
      <c r="L1624" t="s">
        <v>251</v>
      </c>
    </row>
    <row r="1625" spans="2:13" hidden="1" x14ac:dyDescent="0.25">
      <c r="B1625" t="s">
        <v>87</v>
      </c>
      <c r="C1625" t="s">
        <v>252</v>
      </c>
      <c r="D1625" t="s">
        <v>252</v>
      </c>
      <c r="E1625" t="s">
        <v>394</v>
      </c>
      <c r="F1625" t="s">
        <v>436</v>
      </c>
      <c r="G1625" t="s">
        <v>417</v>
      </c>
      <c r="H1625" t="s">
        <v>415</v>
      </c>
      <c r="I1625" t="str">
        <f>VLOOKUP(B1625,'3. Data Sources'!$B$4:$E$5002,4,0)</f>
        <v>Y</v>
      </c>
      <c r="J1625" t="str">
        <f>IF(OR(G1625="Not Map",G1625="Sequential"),"N",IF(TRIM(G1625)&lt;&gt;"","Y",""))</f>
        <v>N</v>
      </c>
      <c r="K1625" t="str">
        <f>IF(G1625="Constant","N",IF(J1625="Y","Y",""))</f>
        <v/>
      </c>
      <c r="L1625" t="s">
        <v>253</v>
      </c>
    </row>
    <row r="1626" spans="2:13" hidden="1" x14ac:dyDescent="0.25">
      <c r="B1626" t="s">
        <v>87</v>
      </c>
      <c r="C1626" t="s">
        <v>254</v>
      </c>
      <c r="D1626" t="s">
        <v>254</v>
      </c>
      <c r="E1626" t="s">
        <v>418</v>
      </c>
      <c r="F1626" t="s">
        <v>436</v>
      </c>
      <c r="G1626" t="s">
        <v>419</v>
      </c>
      <c r="H1626" t="str">
        <f>IF(G1626="Local Date and Hour","Start Time of Interval",IF(OR(G1626="Additional Info",G1626="ID"),"Attribute", IF(G1626="Constant","Constant",IF(OR(G1626="Counter",G1626="Incremental/Decremental"),"Counter",""))))</f>
        <v>Start Time of Interval</v>
      </c>
      <c r="I1626" t="str">
        <f>VLOOKUP(B1626,'3. Data Sources'!$B$4:$E$5002,4,0)</f>
        <v>Y</v>
      </c>
      <c r="J1626" t="str">
        <f>IF(OR(G1626="Not Map",G1626="Sequential"),"N",IF(TRIM(G1626)&lt;&gt;"","Y",""))</f>
        <v>Y</v>
      </c>
      <c r="K1626" t="str">
        <f>IF(G1626="Constant","N",IF(J1626="Y","Y",""))</f>
        <v>Y</v>
      </c>
      <c r="L1626" t="s">
        <v>255</v>
      </c>
    </row>
    <row r="1627" spans="2:13" hidden="1" x14ac:dyDescent="0.25">
      <c r="B1627" t="s">
        <v>89</v>
      </c>
      <c r="C1627" t="s">
        <v>227</v>
      </c>
      <c r="D1627" t="s">
        <v>227</v>
      </c>
      <c r="E1627" t="s">
        <v>402</v>
      </c>
      <c r="F1627" t="s">
        <v>395</v>
      </c>
      <c r="G1627" t="s">
        <v>274</v>
      </c>
      <c r="H1627" t="str">
        <f>IF(G1627="Local Date and Hour","Start Time of Interval",IF(OR(G1627="Additional Info",G1627="ID"),"Attribute", IF(G1627="Constant","Constant",IF(OR(G1627="Counter",G1627="Incremental/Decremental"),"Counter",""))))</f>
        <v>Constant</v>
      </c>
      <c r="I1627" t="str">
        <f>VLOOKUP(B1627,'3. Data Sources'!$B$4:$E$5002,4,0)</f>
        <v>Y</v>
      </c>
      <c r="J1627" t="str">
        <f>IF(OR(G1627="Not Map",G1627="Sequential"),"N",IF(TRIM(G1627)&lt;&gt;"","Y",""))</f>
        <v>Y</v>
      </c>
      <c r="K1627" t="str">
        <f>IF(G1627="Constant","N",IF(J1627="Y","Y",""))</f>
        <v>N</v>
      </c>
      <c r="M1627" t="s">
        <v>425</v>
      </c>
    </row>
    <row r="1628" spans="2:13" hidden="1" x14ac:dyDescent="0.25">
      <c r="B1628" t="s">
        <v>89</v>
      </c>
      <c r="C1628" t="s">
        <v>228</v>
      </c>
      <c r="D1628" t="s">
        <v>228</v>
      </c>
      <c r="E1628" t="s">
        <v>402</v>
      </c>
      <c r="F1628" t="s">
        <v>395</v>
      </c>
      <c r="G1628" t="s">
        <v>274</v>
      </c>
      <c r="H1628" t="str">
        <f>IF(G1628="Local Date and Hour","Start Time of Interval",IF(OR(G1628="Additional Info",G1628="ID"),"Attribute", IF(G1628="Constant","Constant",IF(OR(G1628="Counter",G1628="Incremental/Decremental"),"Counter",""))))</f>
        <v>Constant</v>
      </c>
      <c r="I1628" t="str">
        <f>VLOOKUP(B1628,'3. Data Sources'!$B$4:$E$5002,4,0)</f>
        <v>Y</v>
      </c>
      <c r="J1628" t="str">
        <f>IF(OR(G1628="Not Map",G1628="Sequential"),"N",IF(TRIM(G1628)&lt;&gt;"","Y",""))</f>
        <v>Y</v>
      </c>
      <c r="K1628" t="str">
        <f>IF(G1628="Constant","N",IF(J1628="Y","Y",""))</f>
        <v>N</v>
      </c>
      <c r="M1628" t="s">
        <v>12038</v>
      </c>
    </row>
    <row r="1629" spans="2:13" hidden="1" x14ac:dyDescent="0.25">
      <c r="B1629" t="s">
        <v>89</v>
      </c>
      <c r="C1629" t="s">
        <v>667</v>
      </c>
      <c r="D1629" t="s">
        <v>668</v>
      </c>
      <c r="E1629" t="s">
        <v>420</v>
      </c>
      <c r="F1629" t="s">
        <v>396</v>
      </c>
      <c r="G1629" t="s">
        <v>417</v>
      </c>
      <c r="H1629" t="str">
        <f>IF(G1629="Local Date and Hour","Start Time of Interval",IF(OR(G1629="Additional Info",G1629="ID"),"Attribute", IF(G1629="Constant","Constant",IF(OR(G1629="Counter",G1629="Incremental/Decremental"),"Counter",""))))</f>
        <v/>
      </c>
      <c r="I1629" t="str">
        <f>VLOOKUP(B1629,'3. Data Sources'!$B$4:$E$5002,4,0)</f>
        <v>Y</v>
      </c>
      <c r="J1629" t="str">
        <f>IF(OR(G1629="Not Map",G1629="Sequential"),"N",IF(TRIM(G1629)&lt;&gt;"","Y",""))</f>
        <v>N</v>
      </c>
      <c r="K1629" t="str">
        <f>IF(G1629="Constant","N",IF(J1629="Y","Y",""))</f>
        <v/>
      </c>
      <c r="L1629" t="s">
        <v>667</v>
      </c>
    </row>
    <row r="1630" spans="2:13" hidden="1" x14ac:dyDescent="0.25">
      <c r="B1630" t="s">
        <v>89</v>
      </c>
      <c r="C1630" t="s">
        <v>233</v>
      </c>
      <c r="D1630" t="s">
        <v>233</v>
      </c>
      <c r="E1630" t="s">
        <v>394</v>
      </c>
      <c r="F1630" t="s">
        <v>396</v>
      </c>
      <c r="G1630" t="s">
        <v>417</v>
      </c>
      <c r="H1630" t="str">
        <f>IF(G1630="Local Date and Hour","Start Time of Interval",IF(OR(G1630="Additional Info",G1630="ID"),"Attribute", IF(G1630="Constant","Constant",IF(OR(G1630="Counter",G1630="Incremental/Decremental"),"Counter",""))))</f>
        <v/>
      </c>
      <c r="I1630" t="str">
        <f>VLOOKUP(B1630,'3. Data Sources'!$B$4:$E$5002,4,0)</f>
        <v>Y</v>
      </c>
      <c r="J1630" t="str">
        <f>IF(OR(G1630="Not Map",G1630="Sequential"),"N",IF(TRIM(G1630)&lt;&gt;"","Y",""))</f>
        <v>N</v>
      </c>
      <c r="K1630" t="str">
        <f>IF(G1630="Constant","N",IF(J1630="Y","Y",""))</f>
        <v/>
      </c>
      <c r="L1630" t="s">
        <v>234</v>
      </c>
    </row>
    <row r="1631" spans="2:13" hidden="1" x14ac:dyDescent="0.25">
      <c r="B1631" t="s">
        <v>89</v>
      </c>
      <c r="C1631" t="s">
        <v>235</v>
      </c>
      <c r="D1631" t="s">
        <v>235</v>
      </c>
      <c r="E1631" t="s">
        <v>418</v>
      </c>
      <c r="F1631" t="s">
        <v>396</v>
      </c>
      <c r="G1631" t="s">
        <v>417</v>
      </c>
      <c r="H1631" t="s">
        <v>415</v>
      </c>
      <c r="I1631" t="str">
        <f>VLOOKUP(B1631,'3. Data Sources'!$B$4:$E$5002,4,0)</f>
        <v>Y</v>
      </c>
      <c r="J1631" t="str">
        <f>IF(OR(G1631="Not Map",G1631="Sequential"),"N",IF(TRIM(G1631)&lt;&gt;"","Y",""))</f>
        <v>N</v>
      </c>
      <c r="K1631" t="str">
        <f>IF(G1631="Constant","N",IF(J1631="Y","Y",""))</f>
        <v/>
      </c>
      <c r="L1631" t="s">
        <v>236</v>
      </c>
    </row>
    <row r="1632" spans="2:13" hidden="1" x14ac:dyDescent="0.25">
      <c r="B1632" t="s">
        <v>89</v>
      </c>
      <c r="C1632" t="s">
        <v>669</v>
      </c>
      <c r="D1632" t="s">
        <v>670</v>
      </c>
      <c r="E1632" t="s">
        <v>420</v>
      </c>
      <c r="F1632" t="s">
        <v>396</v>
      </c>
      <c r="G1632" t="s">
        <v>417</v>
      </c>
      <c r="H1632" t="str">
        <f>IF(G1632="Local Date and Hour","Start Time of Interval",IF(OR(G1632="Additional Info",G1632="ID"),"Attribute", IF(G1632="Constant","Constant",IF(OR(G1632="Counter",G1632="Incremental/Decremental"),"Counter",""))))</f>
        <v/>
      </c>
      <c r="I1632" t="str">
        <f>VLOOKUP(B1632,'3. Data Sources'!$B$4:$E$5002,4,0)</f>
        <v>Y</v>
      </c>
      <c r="J1632" t="str">
        <f>IF(OR(G1632="Not Map",G1632="Sequential"),"N",IF(TRIM(G1632)&lt;&gt;"","Y",""))</f>
        <v>N</v>
      </c>
      <c r="K1632" t="str">
        <f>IF(G1632="Constant","N",IF(J1632="Y","Y",""))</f>
        <v/>
      </c>
      <c r="L1632" t="s">
        <v>669</v>
      </c>
    </row>
    <row r="1633" spans="2:12" hidden="1" x14ac:dyDescent="0.25">
      <c r="B1633" t="s">
        <v>89</v>
      </c>
      <c r="C1633" t="s">
        <v>671</v>
      </c>
      <c r="D1633" t="s">
        <v>672</v>
      </c>
      <c r="E1633" t="s">
        <v>420</v>
      </c>
      <c r="F1633" t="s">
        <v>396</v>
      </c>
      <c r="G1633" t="s">
        <v>417</v>
      </c>
      <c r="H1633" t="str">
        <f>IF(G1633="Local Date and Hour","Start Time of Interval",IF(OR(G1633="Additional Info",G1633="ID"),"Attribute", IF(G1633="Constant","Constant",IF(OR(G1633="Counter",G1633="Incremental/Decremental"),"Counter",""))))</f>
        <v/>
      </c>
      <c r="I1633" t="str">
        <f>VLOOKUP(B1633,'3. Data Sources'!$B$4:$E$5002,4,0)</f>
        <v>Y</v>
      </c>
      <c r="J1633" t="str">
        <f>IF(OR(G1633="Not Map",G1633="Sequential"),"N",IF(TRIM(G1633)&lt;&gt;"","Y",""))</f>
        <v>N</v>
      </c>
      <c r="K1633" t="str">
        <f>IF(G1633="Constant","N",IF(J1633="Y","Y",""))</f>
        <v/>
      </c>
      <c r="L1633" t="s">
        <v>671</v>
      </c>
    </row>
    <row r="1634" spans="2:12" hidden="1" x14ac:dyDescent="0.25">
      <c r="B1634" t="s">
        <v>89</v>
      </c>
      <c r="C1634" t="s">
        <v>971</v>
      </c>
      <c r="D1634" t="s">
        <v>972</v>
      </c>
      <c r="E1634" t="s">
        <v>420</v>
      </c>
      <c r="F1634" t="s">
        <v>396</v>
      </c>
      <c r="G1634" t="s">
        <v>417</v>
      </c>
      <c r="H1634" t="str">
        <f>IF(G1634="Local Date and Hour","Start Time of Interval",IF(OR(G1634="Additional Info",G1634="ID"),"Attribute", IF(G1634="Constant","Constant",IF(OR(G1634="Counter",G1634="Incremental/Decremental"),"Counter",""))))</f>
        <v/>
      </c>
      <c r="I1634" t="str">
        <f>VLOOKUP(B1634,'3. Data Sources'!$B$4:$E$5002,4,0)</f>
        <v>Y</v>
      </c>
      <c r="J1634" t="str">
        <f>IF(OR(G1634="Not Map",G1634="Sequential"),"N",IF(TRIM(G1634)&lt;&gt;"","Y",""))</f>
        <v>N</v>
      </c>
      <c r="K1634" t="str">
        <f>IF(G1634="Constant","N",IF(J1634="Y","Y",""))</f>
        <v/>
      </c>
      <c r="L1634" t="s">
        <v>971</v>
      </c>
    </row>
    <row r="1635" spans="2:12" hidden="1" x14ac:dyDescent="0.25">
      <c r="B1635" t="s">
        <v>89</v>
      </c>
      <c r="C1635" t="s">
        <v>973</v>
      </c>
      <c r="D1635" t="s">
        <v>974</v>
      </c>
      <c r="E1635" t="s">
        <v>420</v>
      </c>
      <c r="F1635" t="s">
        <v>396</v>
      </c>
      <c r="G1635" t="s">
        <v>396</v>
      </c>
      <c r="H1635" t="str">
        <f>IF(G1635="Local Date and Hour","Start Time of Interval",IF(OR(G1635="Additional Info",G1635="ID"),"Attribute", IF(G1635="Constant","Constant",IF(OR(G1635="Counter",G1635="Incremental/Decremental"),"Counter",""))))</f>
        <v>Attribute</v>
      </c>
      <c r="I1635" t="str">
        <f>VLOOKUP(B1635,'3. Data Sources'!$B$4:$E$5002,4,0)</f>
        <v>Y</v>
      </c>
      <c r="J1635" t="str">
        <f>IF(OR(G1635="Not Map",G1635="Sequential"),"N",IF(TRIM(G1635)&lt;&gt;"","Y",""))</f>
        <v>Y</v>
      </c>
      <c r="K1635" t="str">
        <f>IF(G1635="Constant","N",IF(J1635="Y","Y",""))</f>
        <v>Y</v>
      </c>
      <c r="L1635" t="s">
        <v>973</v>
      </c>
    </row>
    <row r="1636" spans="2:12" hidden="1" x14ac:dyDescent="0.25">
      <c r="B1636" t="s">
        <v>89</v>
      </c>
      <c r="C1636" t="s">
        <v>11883</v>
      </c>
      <c r="D1636" t="s">
        <v>11883</v>
      </c>
      <c r="E1636" t="s">
        <v>420</v>
      </c>
      <c r="F1636" t="s">
        <v>396</v>
      </c>
      <c r="G1636" t="s">
        <v>396</v>
      </c>
      <c r="H1636" t="str">
        <f>IF(G1636="Local Date and Hour","Start Time of Interval",IF(OR(G1636="Additional Info",G1636="ID"),"Attribute", IF(G1636="Constant","Constant",IF(OR(G1636="Counter",G1636="Incremental/Decremental"),"Counter",""))))</f>
        <v>Attribute</v>
      </c>
      <c r="I1636" t="str">
        <f>VLOOKUP(B1636,'3. Data Sources'!$B$4:$E$5002,4,0)</f>
        <v>Y</v>
      </c>
      <c r="J1636" t="str">
        <f>IF(OR(G1636="Not Map",G1636="Sequential"),"N",IF(TRIM(G1636)&lt;&gt;"","Y",""))</f>
        <v>Y</v>
      </c>
      <c r="K1636" t="str">
        <f>IF(G1636="Constant","N",IF(J1636="Y","Y",""))</f>
        <v>Y</v>
      </c>
      <c r="L1636" t="s">
        <v>666</v>
      </c>
    </row>
    <row r="1637" spans="2:12" hidden="1" x14ac:dyDescent="0.25">
      <c r="B1637" t="s">
        <v>89</v>
      </c>
      <c r="C1637" t="s">
        <v>237</v>
      </c>
      <c r="D1637" t="s">
        <v>426</v>
      </c>
      <c r="E1637" t="s">
        <v>420</v>
      </c>
      <c r="F1637" t="s">
        <v>396</v>
      </c>
      <c r="G1637" t="s">
        <v>417</v>
      </c>
      <c r="H1637" t="str">
        <f>IF(G1637="Local Date and Hour","Start Time of Interval",IF(OR(G1637="Additional Info",G1637="ID"),"Attribute", IF(G1637="Constant","Constant",IF(OR(G1637="Counter",G1637="Incremental/Decremental"),"Counter",""))))</f>
        <v/>
      </c>
      <c r="I1637" t="str">
        <f>VLOOKUP(B1637,'3. Data Sources'!$B$4:$E$5002,4,0)</f>
        <v>Y</v>
      </c>
      <c r="J1637" t="str">
        <f>IF(OR(G1637="Not Map",G1637="Sequential"),"N",IF(TRIM(G1637)&lt;&gt;"","Y",""))</f>
        <v>N</v>
      </c>
      <c r="K1637" t="str">
        <f>IF(G1637="Constant","N",IF(J1637="Y","Y",""))</f>
        <v/>
      </c>
      <c r="L1637" t="s">
        <v>237</v>
      </c>
    </row>
    <row r="1638" spans="2:12" hidden="1" x14ac:dyDescent="0.25">
      <c r="B1638" t="s">
        <v>89</v>
      </c>
      <c r="C1638" t="s">
        <v>242</v>
      </c>
      <c r="D1638" t="s">
        <v>242</v>
      </c>
      <c r="E1638" t="s">
        <v>394</v>
      </c>
      <c r="F1638" t="s">
        <v>396</v>
      </c>
      <c r="G1638" t="s">
        <v>417</v>
      </c>
      <c r="H1638" t="s">
        <v>415</v>
      </c>
      <c r="I1638" t="str">
        <f>VLOOKUP(B1638,'3. Data Sources'!$B$4:$E$5002,4,0)</f>
        <v>Y</v>
      </c>
      <c r="J1638" t="str">
        <f>IF(OR(G1638="Not Map",G1638="Sequential"),"N",IF(TRIM(G1638)&lt;&gt;"","Y",""))</f>
        <v>N</v>
      </c>
      <c r="K1638" t="str">
        <f>IF(G1638="Constant","N",IF(J1638="Y","Y",""))</f>
        <v/>
      </c>
      <c r="L1638" t="s">
        <v>243</v>
      </c>
    </row>
    <row r="1639" spans="2:12" hidden="1" x14ac:dyDescent="0.25">
      <c r="B1639" t="s">
        <v>89</v>
      </c>
      <c r="C1639" t="s">
        <v>2793</v>
      </c>
      <c r="D1639" t="s">
        <v>2794</v>
      </c>
      <c r="E1639" t="s">
        <v>400</v>
      </c>
      <c r="F1639" t="s">
        <v>428</v>
      </c>
      <c r="G1639" t="s">
        <v>429</v>
      </c>
      <c r="H1639" t="str">
        <f>IF(G1639="Local Date and Hour","Start Time of Interval",IF(OR(G1639="Additional Info",G1639="ID"),"Attribute", IF(G1639="Constant","Constant",IF(OR(G1639="Counter",G1639="Incremental/Decremental"),"Counter",""))))</f>
        <v>Counter</v>
      </c>
      <c r="I1639" t="str">
        <f>VLOOKUP(B1639,'3. Data Sources'!$B$4:$E$5002,4,0)</f>
        <v>Y</v>
      </c>
      <c r="J1639" t="str">
        <f>IF(OR(G1639="Not Map",G1639="Sequential"),"N",IF(TRIM(G1639)&lt;&gt;"","Y",""))</f>
        <v>Y</v>
      </c>
      <c r="K1639" t="str">
        <f>IF(G1639="Constant","N",IF(J1639="Y","Y",""))</f>
        <v>Y</v>
      </c>
    </row>
    <row r="1640" spans="2:12" hidden="1" x14ac:dyDescent="0.25">
      <c r="B1640" t="s">
        <v>89</v>
      </c>
      <c r="C1640" t="s">
        <v>2795</v>
      </c>
      <c r="D1640" t="s">
        <v>2796</v>
      </c>
      <c r="E1640" t="s">
        <v>400</v>
      </c>
      <c r="F1640" t="s">
        <v>428</v>
      </c>
      <c r="G1640" t="s">
        <v>429</v>
      </c>
      <c r="H1640" t="str">
        <f>IF(G1640="Local Date and Hour","Start Time of Interval",IF(OR(G1640="Additional Info",G1640="ID"),"Attribute", IF(G1640="Constant","Constant",IF(OR(G1640="Counter",G1640="Incremental/Decremental"),"Counter",""))))</f>
        <v>Counter</v>
      </c>
      <c r="I1640" t="str">
        <f>VLOOKUP(B1640,'3. Data Sources'!$B$4:$E$5002,4,0)</f>
        <v>Y</v>
      </c>
      <c r="J1640" t="str">
        <f>IF(OR(G1640="Not Map",G1640="Sequential"),"N",IF(TRIM(G1640)&lt;&gt;"","Y",""))</f>
        <v>Y</v>
      </c>
      <c r="K1640" t="str">
        <f>IF(G1640="Constant","N",IF(J1640="Y","Y",""))</f>
        <v>Y</v>
      </c>
    </row>
    <row r="1641" spans="2:12" hidden="1" x14ac:dyDescent="0.25">
      <c r="B1641" t="s">
        <v>89</v>
      </c>
      <c r="C1641" t="s">
        <v>2797</v>
      </c>
      <c r="D1641" t="s">
        <v>2798</v>
      </c>
      <c r="E1641" t="s">
        <v>400</v>
      </c>
      <c r="F1641" t="s">
        <v>428</v>
      </c>
      <c r="G1641" t="s">
        <v>429</v>
      </c>
      <c r="H1641" t="str">
        <f>IF(G1641="Local Date and Hour","Start Time of Interval",IF(OR(G1641="Additional Info",G1641="ID"),"Attribute", IF(G1641="Constant","Constant",IF(OR(G1641="Counter",G1641="Incremental/Decremental"),"Counter",""))))</f>
        <v>Counter</v>
      </c>
      <c r="I1641" t="str">
        <f>VLOOKUP(B1641,'3. Data Sources'!$B$4:$E$5002,4,0)</f>
        <v>Y</v>
      </c>
      <c r="J1641" t="str">
        <f>IF(OR(G1641="Not Map",G1641="Sequential"),"N",IF(TRIM(G1641)&lt;&gt;"","Y",""))</f>
        <v>Y</v>
      </c>
      <c r="K1641" t="str">
        <f>IF(G1641="Constant","N",IF(J1641="Y","Y",""))</f>
        <v>Y</v>
      </c>
    </row>
    <row r="1642" spans="2:12" hidden="1" x14ac:dyDescent="0.25">
      <c r="B1642" t="s">
        <v>89</v>
      </c>
      <c r="C1642" t="s">
        <v>2799</v>
      </c>
      <c r="D1642" t="s">
        <v>2800</v>
      </c>
      <c r="E1642" t="s">
        <v>400</v>
      </c>
      <c r="F1642" t="s">
        <v>428</v>
      </c>
      <c r="G1642" t="s">
        <v>429</v>
      </c>
      <c r="H1642" t="str">
        <f>IF(G1642="Local Date and Hour","Start Time of Interval",IF(OR(G1642="Additional Info",G1642="ID"),"Attribute", IF(G1642="Constant","Constant",IF(OR(G1642="Counter",G1642="Incremental/Decremental"),"Counter",""))))</f>
        <v>Counter</v>
      </c>
      <c r="I1642" t="str">
        <f>VLOOKUP(B1642,'3. Data Sources'!$B$4:$E$5002,4,0)</f>
        <v>Y</v>
      </c>
      <c r="J1642" t="str">
        <f>IF(OR(G1642="Not Map",G1642="Sequential"),"N",IF(TRIM(G1642)&lt;&gt;"","Y",""))</f>
        <v>Y</v>
      </c>
      <c r="K1642" t="str">
        <f>IF(G1642="Constant","N",IF(J1642="Y","Y",""))</f>
        <v>Y</v>
      </c>
    </row>
    <row r="1643" spans="2:12" hidden="1" x14ac:dyDescent="0.25">
      <c r="B1643" t="s">
        <v>89</v>
      </c>
      <c r="C1643" t="s">
        <v>2801</v>
      </c>
      <c r="D1643" t="s">
        <v>2802</v>
      </c>
      <c r="E1643" t="s">
        <v>400</v>
      </c>
      <c r="F1643" t="s">
        <v>428</v>
      </c>
      <c r="G1643" t="s">
        <v>429</v>
      </c>
      <c r="H1643" t="str">
        <f>IF(G1643="Local Date and Hour","Start Time of Interval",IF(OR(G1643="Additional Info",G1643="ID"),"Attribute", IF(G1643="Constant","Constant",IF(OR(G1643="Counter",G1643="Incremental/Decremental"),"Counter",""))))</f>
        <v>Counter</v>
      </c>
      <c r="I1643" t="str">
        <f>VLOOKUP(B1643,'3. Data Sources'!$B$4:$E$5002,4,0)</f>
        <v>Y</v>
      </c>
      <c r="J1643" t="str">
        <f>IF(OR(G1643="Not Map",G1643="Sequential"),"N",IF(TRIM(G1643)&lt;&gt;"","Y",""))</f>
        <v>Y</v>
      </c>
      <c r="K1643" t="str">
        <f>IF(G1643="Constant","N",IF(J1643="Y","Y",""))</f>
        <v>Y</v>
      </c>
    </row>
    <row r="1644" spans="2:12" hidden="1" x14ac:dyDescent="0.25">
      <c r="B1644" t="s">
        <v>89</v>
      </c>
      <c r="C1644" t="s">
        <v>2803</v>
      </c>
      <c r="D1644" t="s">
        <v>2804</v>
      </c>
      <c r="E1644" t="s">
        <v>400</v>
      </c>
      <c r="F1644" t="s">
        <v>428</v>
      </c>
      <c r="G1644" t="s">
        <v>429</v>
      </c>
      <c r="H1644" t="str">
        <f>IF(G1644="Local Date and Hour","Start Time of Interval",IF(OR(G1644="Additional Info",G1644="ID"),"Attribute", IF(G1644="Constant","Constant",IF(OR(G1644="Counter",G1644="Incremental/Decremental"),"Counter",""))))</f>
        <v>Counter</v>
      </c>
      <c r="I1644" t="str">
        <f>VLOOKUP(B1644,'3. Data Sources'!$B$4:$E$5002,4,0)</f>
        <v>Y</v>
      </c>
      <c r="J1644" t="str">
        <f>IF(OR(G1644="Not Map",G1644="Sequential"),"N",IF(TRIM(G1644)&lt;&gt;"","Y",""))</f>
        <v>Y</v>
      </c>
      <c r="K1644" t="str">
        <f>IF(G1644="Constant","N",IF(J1644="Y","Y",""))</f>
        <v>Y</v>
      </c>
    </row>
    <row r="1645" spans="2:12" hidden="1" x14ac:dyDescent="0.25">
      <c r="B1645" t="s">
        <v>89</v>
      </c>
      <c r="C1645" t="s">
        <v>2805</v>
      </c>
      <c r="D1645" t="s">
        <v>2806</v>
      </c>
      <c r="E1645" t="s">
        <v>400</v>
      </c>
      <c r="F1645" t="s">
        <v>428</v>
      </c>
      <c r="G1645" t="s">
        <v>429</v>
      </c>
      <c r="H1645" t="str">
        <f>IF(G1645="Local Date and Hour","Start Time of Interval",IF(OR(G1645="Additional Info",G1645="ID"),"Attribute", IF(G1645="Constant","Constant",IF(OR(G1645="Counter",G1645="Incremental/Decremental"),"Counter",""))))</f>
        <v>Counter</v>
      </c>
      <c r="I1645" t="str">
        <f>VLOOKUP(B1645,'3. Data Sources'!$B$4:$E$5002,4,0)</f>
        <v>Y</v>
      </c>
      <c r="J1645" t="str">
        <f>IF(OR(G1645="Not Map",G1645="Sequential"),"N",IF(TRIM(G1645)&lt;&gt;"","Y",""))</f>
        <v>Y</v>
      </c>
      <c r="K1645" t="str">
        <f>IF(G1645="Constant","N",IF(J1645="Y","Y",""))</f>
        <v>Y</v>
      </c>
    </row>
    <row r="1646" spans="2:12" hidden="1" x14ac:dyDescent="0.25">
      <c r="B1646" t="s">
        <v>89</v>
      </c>
      <c r="C1646" t="s">
        <v>2807</v>
      </c>
      <c r="D1646" t="s">
        <v>2808</v>
      </c>
      <c r="E1646" t="s">
        <v>400</v>
      </c>
      <c r="F1646" t="s">
        <v>428</v>
      </c>
      <c r="G1646" t="s">
        <v>429</v>
      </c>
      <c r="H1646" t="str">
        <f>IF(G1646="Local Date and Hour","Start Time of Interval",IF(OR(G1646="Additional Info",G1646="ID"),"Attribute", IF(G1646="Constant","Constant",IF(OR(G1646="Counter",G1646="Incremental/Decremental"),"Counter",""))))</f>
        <v>Counter</v>
      </c>
      <c r="I1646" t="str">
        <f>VLOOKUP(B1646,'3. Data Sources'!$B$4:$E$5002,4,0)</f>
        <v>Y</v>
      </c>
      <c r="J1646" t="str">
        <f>IF(OR(G1646="Not Map",G1646="Sequential"),"N",IF(TRIM(G1646)&lt;&gt;"","Y",""))</f>
        <v>Y</v>
      </c>
      <c r="K1646" t="str">
        <f>IF(G1646="Constant","N",IF(J1646="Y","Y",""))</f>
        <v>Y</v>
      </c>
    </row>
    <row r="1647" spans="2:12" hidden="1" x14ac:dyDescent="0.25">
      <c r="B1647" t="s">
        <v>89</v>
      </c>
      <c r="C1647" t="s">
        <v>2809</v>
      </c>
      <c r="D1647" t="s">
        <v>2810</v>
      </c>
      <c r="E1647" t="s">
        <v>400</v>
      </c>
      <c r="F1647" t="s">
        <v>428</v>
      </c>
      <c r="G1647" t="s">
        <v>429</v>
      </c>
      <c r="H1647" t="str">
        <f>IF(G1647="Local Date and Hour","Start Time of Interval",IF(OR(G1647="Additional Info",G1647="ID"),"Attribute", IF(G1647="Constant","Constant",IF(OR(G1647="Counter",G1647="Incremental/Decremental"),"Counter",""))))</f>
        <v>Counter</v>
      </c>
      <c r="I1647" t="str">
        <f>VLOOKUP(B1647,'3. Data Sources'!$B$4:$E$5002,4,0)</f>
        <v>Y</v>
      </c>
      <c r="J1647" t="str">
        <f>IF(OR(G1647="Not Map",G1647="Sequential"),"N",IF(TRIM(G1647)&lt;&gt;"","Y",""))</f>
        <v>Y</v>
      </c>
      <c r="K1647" t="str">
        <f>IF(G1647="Constant","N",IF(J1647="Y","Y",""))</f>
        <v>Y</v>
      </c>
    </row>
    <row r="1648" spans="2:12" hidden="1" x14ac:dyDescent="0.25">
      <c r="B1648" t="s">
        <v>89</v>
      </c>
      <c r="C1648" t="s">
        <v>2811</v>
      </c>
      <c r="D1648" t="s">
        <v>2812</v>
      </c>
      <c r="E1648" t="s">
        <v>400</v>
      </c>
      <c r="F1648" t="s">
        <v>428</v>
      </c>
      <c r="G1648" t="s">
        <v>429</v>
      </c>
      <c r="H1648" t="str">
        <f>IF(G1648="Local Date and Hour","Start Time of Interval",IF(OR(G1648="Additional Info",G1648="ID"),"Attribute", IF(G1648="Constant","Constant",IF(OR(G1648="Counter",G1648="Incremental/Decremental"),"Counter",""))))</f>
        <v>Counter</v>
      </c>
      <c r="I1648" t="str">
        <f>VLOOKUP(B1648,'3. Data Sources'!$B$4:$E$5002,4,0)</f>
        <v>Y</v>
      </c>
      <c r="J1648" t="str">
        <f>IF(OR(G1648="Not Map",G1648="Sequential"),"N",IF(TRIM(G1648)&lt;&gt;"","Y",""))</f>
        <v>Y</v>
      </c>
      <c r="K1648" t="str">
        <f>IF(G1648="Constant","N",IF(J1648="Y","Y",""))</f>
        <v>Y</v>
      </c>
    </row>
    <row r="1649" spans="2:11" hidden="1" x14ac:dyDescent="0.25">
      <c r="B1649" t="s">
        <v>89</v>
      </c>
      <c r="C1649" t="s">
        <v>2813</v>
      </c>
      <c r="D1649" t="s">
        <v>2814</v>
      </c>
      <c r="E1649" t="s">
        <v>400</v>
      </c>
      <c r="F1649" t="s">
        <v>428</v>
      </c>
      <c r="G1649" t="s">
        <v>429</v>
      </c>
      <c r="H1649" t="str">
        <f>IF(G1649="Local Date and Hour","Start Time of Interval",IF(OR(G1649="Additional Info",G1649="ID"),"Attribute", IF(G1649="Constant","Constant",IF(OR(G1649="Counter",G1649="Incremental/Decremental"),"Counter",""))))</f>
        <v>Counter</v>
      </c>
      <c r="I1649" t="str">
        <f>VLOOKUP(B1649,'3. Data Sources'!$B$4:$E$5002,4,0)</f>
        <v>Y</v>
      </c>
      <c r="J1649" t="str">
        <f>IF(OR(G1649="Not Map",G1649="Sequential"),"N",IF(TRIM(G1649)&lt;&gt;"","Y",""))</f>
        <v>Y</v>
      </c>
      <c r="K1649" t="str">
        <f>IF(G1649="Constant","N",IF(J1649="Y","Y",""))</f>
        <v>Y</v>
      </c>
    </row>
    <row r="1650" spans="2:11" hidden="1" x14ac:dyDescent="0.25">
      <c r="B1650" t="s">
        <v>89</v>
      </c>
      <c r="C1650" t="s">
        <v>2815</v>
      </c>
      <c r="D1650" t="s">
        <v>2816</v>
      </c>
      <c r="E1650" t="s">
        <v>400</v>
      </c>
      <c r="F1650" t="s">
        <v>428</v>
      </c>
      <c r="G1650" t="s">
        <v>429</v>
      </c>
      <c r="H1650" t="str">
        <f>IF(G1650="Local Date and Hour","Start Time of Interval",IF(OR(G1650="Additional Info",G1650="ID"),"Attribute", IF(G1650="Constant","Constant",IF(OR(G1650="Counter",G1650="Incremental/Decremental"),"Counter",""))))</f>
        <v>Counter</v>
      </c>
      <c r="I1650" t="str">
        <f>VLOOKUP(B1650,'3. Data Sources'!$B$4:$E$5002,4,0)</f>
        <v>Y</v>
      </c>
      <c r="J1650" t="str">
        <f>IF(OR(G1650="Not Map",G1650="Sequential"),"N",IF(TRIM(G1650)&lt;&gt;"","Y",""))</f>
        <v>Y</v>
      </c>
      <c r="K1650" t="str">
        <f>IF(G1650="Constant","N",IF(J1650="Y","Y",""))</f>
        <v>Y</v>
      </c>
    </row>
    <row r="1651" spans="2:11" hidden="1" x14ac:dyDescent="0.25">
      <c r="B1651" t="s">
        <v>89</v>
      </c>
      <c r="C1651" t="s">
        <v>2817</v>
      </c>
      <c r="D1651" t="s">
        <v>2818</v>
      </c>
      <c r="E1651" t="s">
        <v>400</v>
      </c>
      <c r="F1651" t="s">
        <v>428</v>
      </c>
      <c r="G1651" t="s">
        <v>429</v>
      </c>
      <c r="H1651" t="str">
        <f>IF(G1651="Local Date and Hour","Start Time of Interval",IF(OR(G1651="Additional Info",G1651="ID"),"Attribute", IF(G1651="Constant","Constant",IF(OR(G1651="Counter",G1651="Incremental/Decremental"),"Counter",""))))</f>
        <v>Counter</v>
      </c>
      <c r="I1651" t="str">
        <f>VLOOKUP(B1651,'3. Data Sources'!$B$4:$E$5002,4,0)</f>
        <v>Y</v>
      </c>
      <c r="J1651" t="str">
        <f>IF(OR(G1651="Not Map",G1651="Sequential"),"N",IF(TRIM(G1651)&lt;&gt;"","Y",""))</f>
        <v>Y</v>
      </c>
      <c r="K1651" t="str">
        <f>IF(G1651="Constant","N",IF(J1651="Y","Y",""))</f>
        <v>Y</v>
      </c>
    </row>
    <row r="1652" spans="2:11" hidden="1" x14ac:dyDescent="0.25">
      <c r="B1652" t="s">
        <v>89</v>
      </c>
      <c r="C1652" t="s">
        <v>2819</v>
      </c>
      <c r="D1652" t="s">
        <v>2820</v>
      </c>
      <c r="E1652" t="s">
        <v>400</v>
      </c>
      <c r="F1652" t="s">
        <v>428</v>
      </c>
      <c r="G1652" t="s">
        <v>429</v>
      </c>
      <c r="H1652" t="str">
        <f>IF(G1652="Local Date and Hour","Start Time of Interval",IF(OR(G1652="Additional Info",G1652="ID"),"Attribute", IF(G1652="Constant","Constant",IF(OR(G1652="Counter",G1652="Incremental/Decremental"),"Counter",""))))</f>
        <v>Counter</v>
      </c>
      <c r="I1652" t="str">
        <f>VLOOKUP(B1652,'3. Data Sources'!$B$4:$E$5002,4,0)</f>
        <v>Y</v>
      </c>
      <c r="J1652" t="str">
        <f>IF(OR(G1652="Not Map",G1652="Sequential"),"N",IF(TRIM(G1652)&lt;&gt;"","Y",""))</f>
        <v>Y</v>
      </c>
      <c r="K1652" t="str">
        <f>IF(G1652="Constant","N",IF(J1652="Y","Y",""))</f>
        <v>Y</v>
      </c>
    </row>
    <row r="1653" spans="2:11" hidden="1" x14ac:dyDescent="0.25">
      <c r="B1653" t="s">
        <v>89</v>
      </c>
      <c r="C1653" t="s">
        <v>2821</v>
      </c>
      <c r="D1653" t="s">
        <v>2822</v>
      </c>
      <c r="E1653" t="s">
        <v>400</v>
      </c>
      <c r="F1653" t="s">
        <v>428</v>
      </c>
      <c r="G1653" t="s">
        <v>429</v>
      </c>
      <c r="H1653" t="str">
        <f>IF(G1653="Local Date and Hour","Start Time of Interval",IF(OR(G1653="Additional Info",G1653="ID"),"Attribute", IF(G1653="Constant","Constant",IF(OR(G1653="Counter",G1653="Incremental/Decremental"),"Counter",""))))</f>
        <v>Counter</v>
      </c>
      <c r="I1653" t="str">
        <f>VLOOKUP(B1653,'3. Data Sources'!$B$4:$E$5002,4,0)</f>
        <v>Y</v>
      </c>
      <c r="J1653" t="str">
        <f>IF(OR(G1653="Not Map",G1653="Sequential"),"N",IF(TRIM(G1653)&lt;&gt;"","Y",""))</f>
        <v>Y</v>
      </c>
      <c r="K1653" t="str">
        <f>IF(G1653="Constant","N",IF(J1653="Y","Y",""))</f>
        <v>Y</v>
      </c>
    </row>
    <row r="1654" spans="2:11" hidden="1" x14ac:dyDescent="0.25">
      <c r="B1654" t="s">
        <v>89</v>
      </c>
      <c r="C1654" t="s">
        <v>2823</v>
      </c>
      <c r="D1654" t="s">
        <v>2824</v>
      </c>
      <c r="E1654" t="s">
        <v>400</v>
      </c>
      <c r="F1654" t="s">
        <v>428</v>
      </c>
      <c r="G1654" t="s">
        <v>429</v>
      </c>
      <c r="H1654" t="str">
        <f>IF(G1654="Local Date and Hour","Start Time of Interval",IF(OR(G1654="Additional Info",G1654="ID"),"Attribute", IF(G1654="Constant","Constant",IF(OR(G1654="Counter",G1654="Incremental/Decremental"),"Counter",""))))</f>
        <v>Counter</v>
      </c>
      <c r="I1654" t="str">
        <f>VLOOKUP(B1654,'3. Data Sources'!$B$4:$E$5002,4,0)</f>
        <v>Y</v>
      </c>
      <c r="J1654" t="str">
        <f>IF(OR(G1654="Not Map",G1654="Sequential"),"N",IF(TRIM(G1654)&lt;&gt;"","Y",""))</f>
        <v>Y</v>
      </c>
      <c r="K1654" t="str">
        <f>IF(G1654="Constant","N",IF(J1654="Y","Y",""))</f>
        <v>Y</v>
      </c>
    </row>
    <row r="1655" spans="2:11" hidden="1" x14ac:dyDescent="0.25">
      <c r="B1655" t="s">
        <v>89</v>
      </c>
      <c r="C1655" t="s">
        <v>2825</v>
      </c>
      <c r="D1655" t="s">
        <v>2826</v>
      </c>
      <c r="E1655" t="s">
        <v>400</v>
      </c>
      <c r="F1655" t="s">
        <v>428</v>
      </c>
      <c r="G1655" t="s">
        <v>429</v>
      </c>
      <c r="H1655" t="str">
        <f>IF(G1655="Local Date and Hour","Start Time of Interval",IF(OR(G1655="Additional Info",G1655="ID"),"Attribute", IF(G1655="Constant","Constant",IF(OR(G1655="Counter",G1655="Incremental/Decremental"),"Counter",""))))</f>
        <v>Counter</v>
      </c>
      <c r="I1655" t="str">
        <f>VLOOKUP(B1655,'3. Data Sources'!$B$4:$E$5002,4,0)</f>
        <v>Y</v>
      </c>
      <c r="J1655" t="str">
        <f>IF(OR(G1655="Not Map",G1655="Sequential"),"N",IF(TRIM(G1655)&lt;&gt;"","Y",""))</f>
        <v>Y</v>
      </c>
      <c r="K1655" t="str">
        <f>IF(G1655="Constant","N",IF(J1655="Y","Y",""))</f>
        <v>Y</v>
      </c>
    </row>
    <row r="1656" spans="2:11" hidden="1" x14ac:dyDescent="0.25">
      <c r="B1656" t="s">
        <v>89</v>
      </c>
      <c r="C1656" t="s">
        <v>2827</v>
      </c>
      <c r="D1656" t="s">
        <v>2828</v>
      </c>
      <c r="E1656" t="s">
        <v>400</v>
      </c>
      <c r="F1656" t="s">
        <v>428</v>
      </c>
      <c r="G1656" t="s">
        <v>429</v>
      </c>
      <c r="H1656" t="str">
        <f>IF(G1656="Local Date and Hour","Start Time of Interval",IF(OR(G1656="Additional Info",G1656="ID"),"Attribute", IF(G1656="Constant","Constant",IF(OR(G1656="Counter",G1656="Incremental/Decremental"),"Counter",""))))</f>
        <v>Counter</v>
      </c>
      <c r="I1656" t="str">
        <f>VLOOKUP(B1656,'3. Data Sources'!$B$4:$E$5002,4,0)</f>
        <v>Y</v>
      </c>
      <c r="J1656" t="str">
        <f>IF(OR(G1656="Not Map",G1656="Sequential"),"N",IF(TRIM(G1656)&lt;&gt;"","Y",""))</f>
        <v>Y</v>
      </c>
      <c r="K1656" t="str">
        <f>IF(G1656="Constant","N",IF(J1656="Y","Y",""))</f>
        <v>Y</v>
      </c>
    </row>
    <row r="1657" spans="2:11" hidden="1" x14ac:dyDescent="0.25">
      <c r="B1657" t="s">
        <v>89</v>
      </c>
      <c r="C1657" t="s">
        <v>2829</v>
      </c>
      <c r="D1657" t="s">
        <v>2830</v>
      </c>
      <c r="E1657" t="s">
        <v>400</v>
      </c>
      <c r="F1657" t="s">
        <v>428</v>
      </c>
      <c r="G1657" t="s">
        <v>429</v>
      </c>
      <c r="H1657" t="str">
        <f>IF(G1657="Local Date and Hour","Start Time of Interval",IF(OR(G1657="Additional Info",G1657="ID"),"Attribute", IF(G1657="Constant","Constant",IF(OR(G1657="Counter",G1657="Incremental/Decremental"),"Counter",""))))</f>
        <v>Counter</v>
      </c>
      <c r="I1657" t="str">
        <f>VLOOKUP(B1657,'3. Data Sources'!$B$4:$E$5002,4,0)</f>
        <v>Y</v>
      </c>
      <c r="J1657" t="str">
        <f>IF(OR(G1657="Not Map",G1657="Sequential"),"N",IF(TRIM(G1657)&lt;&gt;"","Y",""))</f>
        <v>Y</v>
      </c>
      <c r="K1657" t="str">
        <f>IF(G1657="Constant","N",IF(J1657="Y","Y",""))</f>
        <v>Y</v>
      </c>
    </row>
    <row r="1658" spans="2:11" hidden="1" x14ac:dyDescent="0.25">
      <c r="B1658" t="s">
        <v>89</v>
      </c>
      <c r="C1658" t="s">
        <v>2831</v>
      </c>
      <c r="D1658" t="s">
        <v>2832</v>
      </c>
      <c r="E1658" t="s">
        <v>400</v>
      </c>
      <c r="F1658" t="s">
        <v>428</v>
      </c>
      <c r="G1658" t="s">
        <v>429</v>
      </c>
      <c r="H1658" t="str">
        <f>IF(G1658="Local Date and Hour","Start Time of Interval",IF(OR(G1658="Additional Info",G1658="ID"),"Attribute", IF(G1658="Constant","Constant",IF(OR(G1658="Counter",G1658="Incremental/Decremental"),"Counter",""))))</f>
        <v>Counter</v>
      </c>
      <c r="I1658" t="str">
        <f>VLOOKUP(B1658,'3. Data Sources'!$B$4:$E$5002,4,0)</f>
        <v>Y</v>
      </c>
      <c r="J1658" t="str">
        <f>IF(OR(G1658="Not Map",G1658="Sequential"),"N",IF(TRIM(G1658)&lt;&gt;"","Y",""))</f>
        <v>Y</v>
      </c>
      <c r="K1658" t="str">
        <f>IF(G1658="Constant","N",IF(J1658="Y","Y",""))</f>
        <v>Y</v>
      </c>
    </row>
    <row r="1659" spans="2:11" hidden="1" x14ac:dyDescent="0.25">
      <c r="B1659" t="s">
        <v>89</v>
      </c>
      <c r="C1659" t="s">
        <v>2833</v>
      </c>
      <c r="D1659" t="s">
        <v>2834</v>
      </c>
      <c r="E1659" t="s">
        <v>400</v>
      </c>
      <c r="F1659" t="s">
        <v>428</v>
      </c>
      <c r="G1659" t="s">
        <v>429</v>
      </c>
      <c r="H1659" t="str">
        <f>IF(G1659="Local Date and Hour","Start Time of Interval",IF(OR(G1659="Additional Info",G1659="ID"),"Attribute", IF(G1659="Constant","Constant",IF(OR(G1659="Counter",G1659="Incremental/Decremental"),"Counter",""))))</f>
        <v>Counter</v>
      </c>
      <c r="I1659" t="str">
        <f>VLOOKUP(B1659,'3. Data Sources'!$B$4:$E$5002,4,0)</f>
        <v>Y</v>
      </c>
      <c r="J1659" t="str">
        <f>IF(OR(G1659="Not Map",G1659="Sequential"),"N",IF(TRIM(G1659)&lt;&gt;"","Y",""))</f>
        <v>Y</v>
      </c>
      <c r="K1659" t="str">
        <f>IF(G1659="Constant","N",IF(J1659="Y","Y",""))</f>
        <v>Y</v>
      </c>
    </row>
    <row r="1660" spans="2:11" hidden="1" x14ac:dyDescent="0.25">
      <c r="B1660" t="s">
        <v>89</v>
      </c>
      <c r="C1660" t="s">
        <v>2835</v>
      </c>
      <c r="D1660" t="s">
        <v>2836</v>
      </c>
      <c r="E1660" t="s">
        <v>400</v>
      </c>
      <c r="F1660" t="s">
        <v>428</v>
      </c>
      <c r="G1660" t="s">
        <v>429</v>
      </c>
      <c r="H1660" t="str">
        <f>IF(G1660="Local Date and Hour","Start Time of Interval",IF(OR(G1660="Additional Info",G1660="ID"),"Attribute", IF(G1660="Constant","Constant",IF(OR(G1660="Counter",G1660="Incremental/Decremental"),"Counter",""))))</f>
        <v>Counter</v>
      </c>
      <c r="I1660" t="str">
        <f>VLOOKUP(B1660,'3. Data Sources'!$B$4:$E$5002,4,0)</f>
        <v>Y</v>
      </c>
      <c r="J1660" t="str">
        <f>IF(OR(G1660="Not Map",G1660="Sequential"),"N",IF(TRIM(G1660)&lt;&gt;"","Y",""))</f>
        <v>Y</v>
      </c>
      <c r="K1660" t="str">
        <f>IF(G1660="Constant","N",IF(J1660="Y","Y",""))</f>
        <v>Y</v>
      </c>
    </row>
    <row r="1661" spans="2:11" hidden="1" x14ac:dyDescent="0.25">
      <c r="B1661" t="s">
        <v>89</v>
      </c>
      <c r="C1661" t="s">
        <v>2837</v>
      </c>
      <c r="D1661" t="s">
        <v>2838</v>
      </c>
      <c r="E1661" t="s">
        <v>400</v>
      </c>
      <c r="F1661" t="s">
        <v>428</v>
      </c>
      <c r="G1661" t="s">
        <v>429</v>
      </c>
      <c r="H1661" t="str">
        <f>IF(G1661="Local Date and Hour","Start Time of Interval",IF(OR(G1661="Additional Info",G1661="ID"),"Attribute", IF(G1661="Constant","Constant",IF(OR(G1661="Counter",G1661="Incremental/Decremental"),"Counter",""))))</f>
        <v>Counter</v>
      </c>
      <c r="I1661" t="str">
        <f>VLOOKUP(B1661,'3. Data Sources'!$B$4:$E$5002,4,0)</f>
        <v>Y</v>
      </c>
      <c r="J1661" t="str">
        <f>IF(OR(G1661="Not Map",G1661="Sequential"),"N",IF(TRIM(G1661)&lt;&gt;"","Y",""))</f>
        <v>Y</v>
      </c>
      <c r="K1661" t="str">
        <f>IF(G1661="Constant","N",IF(J1661="Y","Y",""))</f>
        <v>Y</v>
      </c>
    </row>
    <row r="1662" spans="2:11" hidden="1" x14ac:dyDescent="0.25">
      <c r="B1662" t="s">
        <v>89</v>
      </c>
      <c r="C1662" t="s">
        <v>2839</v>
      </c>
      <c r="D1662" t="s">
        <v>2840</v>
      </c>
      <c r="E1662" t="s">
        <v>400</v>
      </c>
      <c r="F1662" t="s">
        <v>428</v>
      </c>
      <c r="G1662" t="s">
        <v>429</v>
      </c>
      <c r="H1662" t="str">
        <f>IF(G1662="Local Date and Hour","Start Time of Interval",IF(OR(G1662="Additional Info",G1662="ID"),"Attribute", IF(G1662="Constant","Constant",IF(OR(G1662="Counter",G1662="Incremental/Decremental"),"Counter",""))))</f>
        <v>Counter</v>
      </c>
      <c r="I1662" t="str">
        <f>VLOOKUP(B1662,'3. Data Sources'!$B$4:$E$5002,4,0)</f>
        <v>Y</v>
      </c>
      <c r="J1662" t="str">
        <f>IF(OR(G1662="Not Map",G1662="Sequential"),"N",IF(TRIM(G1662)&lt;&gt;"","Y",""))</f>
        <v>Y</v>
      </c>
      <c r="K1662" t="str">
        <f>IF(G1662="Constant","N",IF(J1662="Y","Y",""))</f>
        <v>Y</v>
      </c>
    </row>
    <row r="1663" spans="2:11" hidden="1" x14ac:dyDescent="0.25">
      <c r="B1663" t="s">
        <v>89</v>
      </c>
      <c r="C1663" t="s">
        <v>2841</v>
      </c>
      <c r="D1663" t="s">
        <v>2842</v>
      </c>
      <c r="E1663" t="s">
        <v>400</v>
      </c>
      <c r="F1663" t="s">
        <v>428</v>
      </c>
      <c r="G1663" t="s">
        <v>429</v>
      </c>
      <c r="H1663" t="str">
        <f>IF(G1663="Local Date and Hour","Start Time of Interval",IF(OR(G1663="Additional Info",G1663="ID"),"Attribute", IF(G1663="Constant","Constant",IF(OR(G1663="Counter",G1663="Incremental/Decremental"),"Counter",""))))</f>
        <v>Counter</v>
      </c>
      <c r="I1663" t="str">
        <f>VLOOKUP(B1663,'3. Data Sources'!$B$4:$E$5002,4,0)</f>
        <v>Y</v>
      </c>
      <c r="J1663" t="str">
        <f>IF(OR(G1663="Not Map",G1663="Sequential"),"N",IF(TRIM(G1663)&lt;&gt;"","Y",""))</f>
        <v>Y</v>
      </c>
      <c r="K1663" t="str">
        <f>IF(G1663="Constant","N",IF(J1663="Y","Y",""))</f>
        <v>Y</v>
      </c>
    </row>
    <row r="1664" spans="2:11" hidden="1" x14ac:dyDescent="0.25">
      <c r="B1664" t="s">
        <v>89</v>
      </c>
      <c r="C1664" t="s">
        <v>2843</v>
      </c>
      <c r="D1664" t="s">
        <v>2844</v>
      </c>
      <c r="E1664" t="s">
        <v>400</v>
      </c>
      <c r="F1664" t="s">
        <v>428</v>
      </c>
      <c r="G1664" t="s">
        <v>429</v>
      </c>
      <c r="H1664" t="str">
        <f>IF(G1664="Local Date and Hour","Start Time of Interval",IF(OR(G1664="Additional Info",G1664="ID"),"Attribute", IF(G1664="Constant","Constant",IF(OR(G1664="Counter",G1664="Incremental/Decremental"),"Counter",""))))</f>
        <v>Counter</v>
      </c>
      <c r="I1664" t="str">
        <f>VLOOKUP(B1664,'3. Data Sources'!$B$4:$E$5002,4,0)</f>
        <v>Y</v>
      </c>
      <c r="J1664" t="str">
        <f>IF(OR(G1664="Not Map",G1664="Sequential"),"N",IF(TRIM(G1664)&lt;&gt;"","Y",""))</f>
        <v>Y</v>
      </c>
      <c r="K1664" t="str">
        <f>IF(G1664="Constant","N",IF(J1664="Y","Y",""))</f>
        <v>Y</v>
      </c>
    </row>
    <row r="1665" spans="2:11" hidden="1" x14ac:dyDescent="0.25">
      <c r="B1665" t="s">
        <v>89</v>
      </c>
      <c r="C1665" t="s">
        <v>2845</v>
      </c>
      <c r="D1665" t="s">
        <v>2846</v>
      </c>
      <c r="E1665" t="s">
        <v>400</v>
      </c>
      <c r="F1665" t="s">
        <v>428</v>
      </c>
      <c r="G1665" t="s">
        <v>429</v>
      </c>
      <c r="H1665" t="str">
        <f>IF(G1665="Local Date and Hour","Start Time of Interval",IF(OR(G1665="Additional Info",G1665="ID"),"Attribute", IF(G1665="Constant","Constant",IF(OR(G1665="Counter",G1665="Incremental/Decremental"),"Counter",""))))</f>
        <v>Counter</v>
      </c>
      <c r="I1665" t="str">
        <f>VLOOKUP(B1665,'3. Data Sources'!$B$4:$E$5002,4,0)</f>
        <v>Y</v>
      </c>
      <c r="J1665" t="str">
        <f>IF(OR(G1665="Not Map",G1665="Sequential"),"N",IF(TRIM(G1665)&lt;&gt;"","Y",""))</f>
        <v>Y</v>
      </c>
      <c r="K1665" t="str">
        <f>IF(G1665="Constant","N",IF(J1665="Y","Y",""))</f>
        <v>Y</v>
      </c>
    </row>
    <row r="1666" spans="2:11" hidden="1" x14ac:dyDescent="0.25">
      <c r="B1666" t="s">
        <v>89</v>
      </c>
      <c r="C1666" t="s">
        <v>2847</v>
      </c>
      <c r="D1666" t="s">
        <v>2848</v>
      </c>
      <c r="E1666" t="s">
        <v>400</v>
      </c>
      <c r="F1666" t="s">
        <v>428</v>
      </c>
      <c r="G1666" t="s">
        <v>429</v>
      </c>
      <c r="H1666" t="str">
        <f>IF(G1666="Local Date and Hour","Start Time of Interval",IF(OR(G1666="Additional Info",G1666="ID"),"Attribute", IF(G1666="Constant","Constant",IF(OR(G1666="Counter",G1666="Incremental/Decremental"),"Counter",""))))</f>
        <v>Counter</v>
      </c>
      <c r="I1666" t="str">
        <f>VLOOKUP(B1666,'3. Data Sources'!$B$4:$E$5002,4,0)</f>
        <v>Y</v>
      </c>
      <c r="J1666" t="str">
        <f>IF(OR(G1666="Not Map",G1666="Sequential"),"N",IF(TRIM(G1666)&lt;&gt;"","Y",""))</f>
        <v>Y</v>
      </c>
      <c r="K1666" t="str">
        <f>IF(G1666="Constant","N",IF(J1666="Y","Y",""))</f>
        <v>Y</v>
      </c>
    </row>
    <row r="1667" spans="2:11" hidden="1" x14ac:dyDescent="0.25">
      <c r="B1667" t="s">
        <v>89</v>
      </c>
      <c r="C1667" t="s">
        <v>2849</v>
      </c>
      <c r="D1667" t="s">
        <v>2850</v>
      </c>
      <c r="E1667" t="s">
        <v>400</v>
      </c>
      <c r="F1667" t="s">
        <v>428</v>
      </c>
      <c r="G1667" t="s">
        <v>429</v>
      </c>
      <c r="H1667" t="str">
        <f>IF(G1667="Local Date and Hour","Start Time of Interval",IF(OR(G1667="Additional Info",G1667="ID"),"Attribute", IF(G1667="Constant","Constant",IF(OR(G1667="Counter",G1667="Incremental/Decremental"),"Counter",""))))</f>
        <v>Counter</v>
      </c>
      <c r="I1667" t="str">
        <f>VLOOKUP(B1667,'3. Data Sources'!$B$4:$E$5002,4,0)</f>
        <v>Y</v>
      </c>
      <c r="J1667" t="str">
        <f>IF(OR(G1667="Not Map",G1667="Sequential"),"N",IF(TRIM(G1667)&lt;&gt;"","Y",""))</f>
        <v>Y</v>
      </c>
      <c r="K1667" t="str">
        <f>IF(G1667="Constant","N",IF(J1667="Y","Y",""))</f>
        <v>Y</v>
      </c>
    </row>
    <row r="1668" spans="2:11" hidden="1" x14ac:dyDescent="0.25">
      <c r="B1668" t="s">
        <v>89</v>
      </c>
      <c r="C1668" t="s">
        <v>2851</v>
      </c>
      <c r="D1668" t="s">
        <v>2852</v>
      </c>
      <c r="E1668" t="s">
        <v>400</v>
      </c>
      <c r="F1668" t="s">
        <v>428</v>
      </c>
      <c r="G1668" t="s">
        <v>429</v>
      </c>
      <c r="H1668" t="str">
        <f>IF(G1668="Local Date and Hour","Start Time of Interval",IF(OR(G1668="Additional Info",G1668="ID"),"Attribute", IF(G1668="Constant","Constant",IF(OR(G1668="Counter",G1668="Incremental/Decremental"),"Counter",""))))</f>
        <v>Counter</v>
      </c>
      <c r="I1668" t="str">
        <f>VLOOKUP(B1668,'3. Data Sources'!$B$4:$E$5002,4,0)</f>
        <v>Y</v>
      </c>
      <c r="J1668" t="str">
        <f>IF(OR(G1668="Not Map",G1668="Sequential"),"N",IF(TRIM(G1668)&lt;&gt;"","Y",""))</f>
        <v>Y</v>
      </c>
      <c r="K1668" t="str">
        <f>IF(G1668="Constant","N",IF(J1668="Y","Y",""))</f>
        <v>Y</v>
      </c>
    </row>
    <row r="1669" spans="2:11" hidden="1" x14ac:dyDescent="0.25">
      <c r="B1669" t="s">
        <v>89</v>
      </c>
      <c r="C1669" t="s">
        <v>2853</v>
      </c>
      <c r="D1669" t="s">
        <v>2854</v>
      </c>
      <c r="E1669" t="s">
        <v>400</v>
      </c>
      <c r="F1669" t="s">
        <v>428</v>
      </c>
      <c r="G1669" t="s">
        <v>429</v>
      </c>
      <c r="H1669" t="str">
        <f>IF(G1669="Local Date and Hour","Start Time of Interval",IF(OR(G1669="Additional Info",G1669="ID"),"Attribute", IF(G1669="Constant","Constant",IF(OR(G1669="Counter",G1669="Incremental/Decremental"),"Counter",""))))</f>
        <v>Counter</v>
      </c>
      <c r="I1669" t="str">
        <f>VLOOKUP(B1669,'3. Data Sources'!$B$4:$E$5002,4,0)</f>
        <v>Y</v>
      </c>
      <c r="J1669" t="str">
        <f>IF(OR(G1669="Not Map",G1669="Sequential"),"N",IF(TRIM(G1669)&lt;&gt;"","Y",""))</f>
        <v>Y</v>
      </c>
      <c r="K1669" t="str">
        <f>IF(G1669="Constant","N",IF(J1669="Y","Y",""))</f>
        <v>Y</v>
      </c>
    </row>
    <row r="1670" spans="2:11" hidden="1" x14ac:dyDescent="0.25">
      <c r="B1670" t="s">
        <v>89</v>
      </c>
      <c r="C1670" t="s">
        <v>2855</v>
      </c>
      <c r="D1670" t="s">
        <v>2856</v>
      </c>
      <c r="E1670" t="s">
        <v>400</v>
      </c>
      <c r="F1670" t="s">
        <v>428</v>
      </c>
      <c r="G1670" t="s">
        <v>429</v>
      </c>
      <c r="H1670" t="str">
        <f>IF(G1670="Local Date and Hour","Start Time of Interval",IF(OR(G1670="Additional Info",G1670="ID"),"Attribute", IF(G1670="Constant","Constant",IF(OR(G1670="Counter",G1670="Incremental/Decremental"),"Counter",""))))</f>
        <v>Counter</v>
      </c>
      <c r="I1670" t="str">
        <f>VLOOKUP(B1670,'3. Data Sources'!$B$4:$E$5002,4,0)</f>
        <v>Y</v>
      </c>
      <c r="J1670" t="str">
        <f>IF(OR(G1670="Not Map",G1670="Sequential"),"N",IF(TRIM(G1670)&lt;&gt;"","Y",""))</f>
        <v>Y</v>
      </c>
      <c r="K1670" t="str">
        <f>IF(G1670="Constant","N",IF(J1670="Y","Y",""))</f>
        <v>Y</v>
      </c>
    </row>
    <row r="1671" spans="2:11" hidden="1" x14ac:dyDescent="0.25">
      <c r="B1671" t="s">
        <v>89</v>
      </c>
      <c r="C1671" t="s">
        <v>2857</v>
      </c>
      <c r="D1671" t="s">
        <v>2858</v>
      </c>
      <c r="E1671" t="s">
        <v>400</v>
      </c>
      <c r="F1671" t="s">
        <v>428</v>
      </c>
      <c r="G1671" t="s">
        <v>429</v>
      </c>
      <c r="H1671" t="str">
        <f>IF(G1671="Local Date and Hour","Start Time of Interval",IF(OR(G1671="Additional Info",G1671="ID"),"Attribute", IF(G1671="Constant","Constant",IF(OR(G1671="Counter",G1671="Incremental/Decremental"),"Counter",""))))</f>
        <v>Counter</v>
      </c>
      <c r="I1671" t="str">
        <f>VLOOKUP(B1671,'3. Data Sources'!$B$4:$E$5002,4,0)</f>
        <v>Y</v>
      </c>
      <c r="J1671" t="str">
        <f>IF(OR(G1671="Not Map",G1671="Sequential"),"N",IF(TRIM(G1671)&lt;&gt;"","Y",""))</f>
        <v>Y</v>
      </c>
      <c r="K1671" t="str">
        <f>IF(G1671="Constant","N",IF(J1671="Y","Y",""))</f>
        <v>Y</v>
      </c>
    </row>
    <row r="1672" spans="2:11" hidden="1" x14ac:dyDescent="0.25">
      <c r="B1672" t="s">
        <v>89</v>
      </c>
      <c r="C1672" t="s">
        <v>2859</v>
      </c>
      <c r="D1672" t="s">
        <v>2860</v>
      </c>
      <c r="E1672" t="s">
        <v>400</v>
      </c>
      <c r="F1672" t="s">
        <v>428</v>
      </c>
      <c r="G1672" t="s">
        <v>429</v>
      </c>
      <c r="H1672" t="str">
        <f>IF(G1672="Local Date and Hour","Start Time of Interval",IF(OR(G1672="Additional Info",G1672="ID"),"Attribute", IF(G1672="Constant","Constant",IF(OR(G1672="Counter",G1672="Incremental/Decremental"),"Counter",""))))</f>
        <v>Counter</v>
      </c>
      <c r="I1672" t="str">
        <f>VLOOKUP(B1672,'3. Data Sources'!$B$4:$E$5002,4,0)</f>
        <v>Y</v>
      </c>
      <c r="J1672" t="str">
        <f>IF(OR(G1672="Not Map",G1672="Sequential"),"N",IF(TRIM(G1672)&lt;&gt;"","Y",""))</f>
        <v>Y</v>
      </c>
      <c r="K1672" t="str">
        <f>IF(G1672="Constant","N",IF(J1672="Y","Y",""))</f>
        <v>Y</v>
      </c>
    </row>
    <row r="1673" spans="2:11" hidden="1" x14ac:dyDescent="0.25">
      <c r="B1673" t="s">
        <v>89</v>
      </c>
      <c r="C1673" t="s">
        <v>2861</v>
      </c>
      <c r="D1673" t="s">
        <v>2862</v>
      </c>
      <c r="E1673" t="s">
        <v>400</v>
      </c>
      <c r="F1673" t="s">
        <v>428</v>
      </c>
      <c r="G1673" t="s">
        <v>429</v>
      </c>
      <c r="H1673" t="str">
        <f>IF(G1673="Local Date and Hour","Start Time of Interval",IF(OR(G1673="Additional Info",G1673="ID"),"Attribute", IF(G1673="Constant","Constant",IF(OR(G1673="Counter",G1673="Incremental/Decremental"),"Counter",""))))</f>
        <v>Counter</v>
      </c>
      <c r="I1673" t="str">
        <f>VLOOKUP(B1673,'3. Data Sources'!$B$4:$E$5002,4,0)</f>
        <v>Y</v>
      </c>
      <c r="J1673" t="str">
        <f>IF(OR(G1673="Not Map",G1673="Sequential"),"N",IF(TRIM(G1673)&lt;&gt;"","Y",""))</f>
        <v>Y</v>
      </c>
      <c r="K1673" t="str">
        <f>IF(G1673="Constant","N",IF(J1673="Y","Y",""))</f>
        <v>Y</v>
      </c>
    </row>
    <row r="1674" spans="2:11" hidden="1" x14ac:dyDescent="0.25">
      <c r="B1674" t="s">
        <v>89</v>
      </c>
      <c r="C1674" t="s">
        <v>2863</v>
      </c>
      <c r="D1674" t="s">
        <v>2864</v>
      </c>
      <c r="E1674" t="s">
        <v>400</v>
      </c>
      <c r="F1674" t="s">
        <v>428</v>
      </c>
      <c r="G1674" t="s">
        <v>429</v>
      </c>
      <c r="H1674" t="str">
        <f>IF(G1674="Local Date and Hour","Start Time of Interval",IF(OR(G1674="Additional Info",G1674="ID"),"Attribute", IF(G1674="Constant","Constant",IF(OR(G1674="Counter",G1674="Incremental/Decremental"),"Counter",""))))</f>
        <v>Counter</v>
      </c>
      <c r="I1674" t="str">
        <f>VLOOKUP(B1674,'3. Data Sources'!$B$4:$E$5002,4,0)</f>
        <v>Y</v>
      </c>
      <c r="J1674" t="str">
        <f>IF(OR(G1674="Not Map",G1674="Sequential"),"N",IF(TRIM(G1674)&lt;&gt;"","Y",""))</f>
        <v>Y</v>
      </c>
      <c r="K1674" t="str">
        <f>IF(G1674="Constant","N",IF(J1674="Y","Y",""))</f>
        <v>Y</v>
      </c>
    </row>
    <row r="1675" spans="2:11" hidden="1" x14ac:dyDescent="0.25">
      <c r="B1675" t="s">
        <v>89</v>
      </c>
      <c r="C1675" t="s">
        <v>2865</v>
      </c>
      <c r="D1675" t="s">
        <v>2866</v>
      </c>
      <c r="E1675" t="s">
        <v>400</v>
      </c>
      <c r="F1675" t="s">
        <v>428</v>
      </c>
      <c r="G1675" t="s">
        <v>429</v>
      </c>
      <c r="H1675" t="str">
        <f>IF(G1675="Local Date and Hour","Start Time of Interval",IF(OR(G1675="Additional Info",G1675="ID"),"Attribute", IF(G1675="Constant","Constant",IF(OR(G1675="Counter",G1675="Incremental/Decremental"),"Counter",""))))</f>
        <v>Counter</v>
      </c>
      <c r="I1675" t="str">
        <f>VLOOKUP(B1675,'3. Data Sources'!$B$4:$E$5002,4,0)</f>
        <v>Y</v>
      </c>
      <c r="J1675" t="str">
        <f>IF(OR(G1675="Not Map",G1675="Sequential"),"N",IF(TRIM(G1675)&lt;&gt;"","Y",""))</f>
        <v>Y</v>
      </c>
      <c r="K1675" t="str">
        <f>IF(G1675="Constant","N",IF(J1675="Y","Y",""))</f>
        <v>Y</v>
      </c>
    </row>
    <row r="1676" spans="2:11" hidden="1" x14ac:dyDescent="0.25">
      <c r="B1676" t="s">
        <v>89</v>
      </c>
      <c r="C1676" t="s">
        <v>2867</v>
      </c>
      <c r="D1676" t="s">
        <v>2868</v>
      </c>
      <c r="E1676" t="s">
        <v>400</v>
      </c>
      <c r="F1676" t="s">
        <v>428</v>
      </c>
      <c r="G1676" t="s">
        <v>429</v>
      </c>
      <c r="H1676" t="str">
        <f>IF(G1676="Local Date and Hour","Start Time of Interval",IF(OR(G1676="Additional Info",G1676="ID"),"Attribute", IF(G1676="Constant","Constant",IF(OR(G1676="Counter",G1676="Incremental/Decremental"),"Counter",""))))</f>
        <v>Counter</v>
      </c>
      <c r="I1676" t="str">
        <f>VLOOKUP(B1676,'3. Data Sources'!$B$4:$E$5002,4,0)</f>
        <v>Y</v>
      </c>
      <c r="J1676" t="str">
        <f>IF(OR(G1676="Not Map",G1676="Sequential"),"N",IF(TRIM(G1676)&lt;&gt;"","Y",""))</f>
        <v>Y</v>
      </c>
      <c r="K1676" t="str">
        <f>IF(G1676="Constant","N",IF(J1676="Y","Y",""))</f>
        <v>Y</v>
      </c>
    </row>
    <row r="1677" spans="2:11" hidden="1" x14ac:dyDescent="0.25">
      <c r="B1677" t="s">
        <v>89</v>
      </c>
      <c r="C1677" t="s">
        <v>2869</v>
      </c>
      <c r="D1677" t="s">
        <v>2870</v>
      </c>
      <c r="E1677" t="s">
        <v>400</v>
      </c>
      <c r="F1677" t="s">
        <v>428</v>
      </c>
      <c r="G1677" t="s">
        <v>429</v>
      </c>
      <c r="H1677" t="str">
        <f>IF(G1677="Local Date and Hour","Start Time of Interval",IF(OR(G1677="Additional Info",G1677="ID"),"Attribute", IF(G1677="Constant","Constant",IF(OR(G1677="Counter",G1677="Incremental/Decremental"),"Counter",""))))</f>
        <v>Counter</v>
      </c>
      <c r="I1677" t="str">
        <f>VLOOKUP(B1677,'3. Data Sources'!$B$4:$E$5002,4,0)</f>
        <v>Y</v>
      </c>
      <c r="J1677" t="str">
        <f>IF(OR(G1677="Not Map",G1677="Sequential"),"N",IF(TRIM(G1677)&lt;&gt;"","Y",""))</f>
        <v>Y</v>
      </c>
      <c r="K1677" t="str">
        <f>IF(G1677="Constant","N",IF(J1677="Y","Y",""))</f>
        <v>Y</v>
      </c>
    </row>
    <row r="1678" spans="2:11" hidden="1" x14ac:dyDescent="0.25">
      <c r="B1678" t="s">
        <v>89</v>
      </c>
      <c r="C1678" t="s">
        <v>2871</v>
      </c>
      <c r="D1678" t="s">
        <v>2872</v>
      </c>
      <c r="E1678" t="s">
        <v>400</v>
      </c>
      <c r="F1678" t="s">
        <v>428</v>
      </c>
      <c r="G1678" t="s">
        <v>429</v>
      </c>
      <c r="H1678" t="str">
        <f>IF(G1678="Local Date and Hour","Start Time of Interval",IF(OR(G1678="Additional Info",G1678="ID"),"Attribute", IF(G1678="Constant","Constant",IF(OR(G1678="Counter",G1678="Incremental/Decremental"),"Counter",""))))</f>
        <v>Counter</v>
      </c>
      <c r="I1678" t="str">
        <f>VLOOKUP(B1678,'3. Data Sources'!$B$4:$E$5002,4,0)</f>
        <v>Y</v>
      </c>
      <c r="J1678" t="str">
        <f>IF(OR(G1678="Not Map",G1678="Sequential"),"N",IF(TRIM(G1678)&lt;&gt;"","Y",""))</f>
        <v>Y</v>
      </c>
      <c r="K1678" t="str">
        <f>IF(G1678="Constant","N",IF(J1678="Y","Y",""))</f>
        <v>Y</v>
      </c>
    </row>
    <row r="1679" spans="2:11" hidden="1" x14ac:dyDescent="0.25">
      <c r="B1679" t="s">
        <v>89</v>
      </c>
      <c r="C1679" t="s">
        <v>2873</v>
      </c>
      <c r="D1679" t="s">
        <v>2874</v>
      </c>
      <c r="E1679" t="s">
        <v>400</v>
      </c>
      <c r="F1679" t="s">
        <v>428</v>
      </c>
      <c r="G1679" t="s">
        <v>429</v>
      </c>
      <c r="H1679" t="str">
        <f>IF(G1679="Local Date and Hour","Start Time of Interval",IF(OR(G1679="Additional Info",G1679="ID"),"Attribute", IF(G1679="Constant","Constant",IF(OR(G1679="Counter",G1679="Incremental/Decremental"),"Counter",""))))</f>
        <v>Counter</v>
      </c>
      <c r="I1679" t="str">
        <f>VLOOKUP(B1679,'3. Data Sources'!$B$4:$E$5002,4,0)</f>
        <v>Y</v>
      </c>
      <c r="J1679" t="str">
        <f>IF(OR(G1679="Not Map",G1679="Sequential"),"N",IF(TRIM(G1679)&lt;&gt;"","Y",""))</f>
        <v>Y</v>
      </c>
      <c r="K1679" t="str">
        <f>IF(G1679="Constant","N",IF(J1679="Y","Y",""))</f>
        <v>Y</v>
      </c>
    </row>
    <row r="1680" spans="2:11" hidden="1" x14ac:dyDescent="0.25">
      <c r="B1680" t="s">
        <v>89</v>
      </c>
      <c r="C1680" t="s">
        <v>2875</v>
      </c>
      <c r="D1680" t="s">
        <v>2876</v>
      </c>
      <c r="E1680" t="s">
        <v>400</v>
      </c>
      <c r="F1680" t="s">
        <v>428</v>
      </c>
      <c r="G1680" t="s">
        <v>429</v>
      </c>
      <c r="H1680" t="str">
        <f>IF(G1680="Local Date and Hour","Start Time of Interval",IF(OR(G1680="Additional Info",G1680="ID"),"Attribute", IF(G1680="Constant","Constant",IF(OR(G1680="Counter",G1680="Incremental/Decremental"),"Counter",""))))</f>
        <v>Counter</v>
      </c>
      <c r="I1680" t="str">
        <f>VLOOKUP(B1680,'3. Data Sources'!$B$4:$E$5002,4,0)</f>
        <v>Y</v>
      </c>
      <c r="J1680" t="str">
        <f>IF(OR(G1680="Not Map",G1680="Sequential"),"N",IF(TRIM(G1680)&lt;&gt;"","Y",""))</f>
        <v>Y</v>
      </c>
      <c r="K1680" t="str">
        <f>IF(G1680="Constant","N",IF(J1680="Y","Y",""))</f>
        <v>Y</v>
      </c>
    </row>
    <row r="1681" spans="2:11" hidden="1" x14ac:dyDescent="0.25">
      <c r="B1681" t="s">
        <v>89</v>
      </c>
      <c r="C1681" t="s">
        <v>2877</v>
      </c>
      <c r="D1681" t="s">
        <v>2878</v>
      </c>
      <c r="E1681" t="s">
        <v>400</v>
      </c>
      <c r="F1681" t="s">
        <v>428</v>
      </c>
      <c r="G1681" t="s">
        <v>429</v>
      </c>
      <c r="H1681" t="str">
        <f>IF(G1681="Local Date and Hour","Start Time of Interval",IF(OR(G1681="Additional Info",G1681="ID"),"Attribute", IF(G1681="Constant","Constant",IF(OR(G1681="Counter",G1681="Incremental/Decremental"),"Counter",""))))</f>
        <v>Counter</v>
      </c>
      <c r="I1681" t="str">
        <f>VLOOKUP(B1681,'3. Data Sources'!$B$4:$E$5002,4,0)</f>
        <v>Y</v>
      </c>
      <c r="J1681" t="str">
        <f>IF(OR(G1681="Not Map",G1681="Sequential"),"N",IF(TRIM(G1681)&lt;&gt;"","Y",""))</f>
        <v>Y</v>
      </c>
      <c r="K1681" t="str">
        <f>IF(G1681="Constant","N",IF(J1681="Y","Y",""))</f>
        <v>Y</v>
      </c>
    </row>
    <row r="1682" spans="2:11" hidden="1" x14ac:dyDescent="0.25">
      <c r="B1682" t="s">
        <v>89</v>
      </c>
      <c r="C1682" t="s">
        <v>2879</v>
      </c>
      <c r="D1682" t="s">
        <v>2880</v>
      </c>
      <c r="E1682" t="s">
        <v>400</v>
      </c>
      <c r="F1682" t="s">
        <v>428</v>
      </c>
      <c r="G1682" t="s">
        <v>429</v>
      </c>
      <c r="H1682" t="str">
        <f>IF(G1682="Local Date and Hour","Start Time of Interval",IF(OR(G1682="Additional Info",G1682="ID"),"Attribute", IF(G1682="Constant","Constant",IF(OR(G1682="Counter",G1682="Incremental/Decremental"),"Counter",""))))</f>
        <v>Counter</v>
      </c>
      <c r="I1682" t="str">
        <f>VLOOKUP(B1682,'3. Data Sources'!$B$4:$E$5002,4,0)</f>
        <v>Y</v>
      </c>
      <c r="J1682" t="str">
        <f>IF(OR(G1682="Not Map",G1682="Sequential"),"N",IF(TRIM(G1682)&lt;&gt;"","Y",""))</f>
        <v>Y</v>
      </c>
      <c r="K1682" t="str">
        <f>IF(G1682="Constant","N",IF(J1682="Y","Y",""))</f>
        <v>Y</v>
      </c>
    </row>
    <row r="1683" spans="2:11" hidden="1" x14ac:dyDescent="0.25">
      <c r="B1683" t="s">
        <v>89</v>
      </c>
      <c r="C1683" t="s">
        <v>2881</v>
      </c>
      <c r="D1683" t="s">
        <v>2882</v>
      </c>
      <c r="E1683" t="s">
        <v>400</v>
      </c>
      <c r="F1683" t="s">
        <v>428</v>
      </c>
      <c r="G1683" t="s">
        <v>429</v>
      </c>
      <c r="H1683" t="str">
        <f>IF(G1683="Local Date and Hour","Start Time of Interval",IF(OR(G1683="Additional Info",G1683="ID"),"Attribute", IF(G1683="Constant","Constant",IF(OR(G1683="Counter",G1683="Incremental/Decremental"),"Counter",""))))</f>
        <v>Counter</v>
      </c>
      <c r="I1683" t="str">
        <f>VLOOKUP(B1683,'3. Data Sources'!$B$4:$E$5002,4,0)</f>
        <v>Y</v>
      </c>
      <c r="J1683" t="str">
        <f>IF(OR(G1683="Not Map",G1683="Sequential"),"N",IF(TRIM(G1683)&lt;&gt;"","Y",""))</f>
        <v>Y</v>
      </c>
      <c r="K1683" t="str">
        <f>IF(G1683="Constant","N",IF(J1683="Y","Y",""))</f>
        <v>Y</v>
      </c>
    </row>
    <row r="1684" spans="2:11" hidden="1" x14ac:dyDescent="0.25">
      <c r="B1684" t="s">
        <v>89</v>
      </c>
      <c r="C1684" t="s">
        <v>2883</v>
      </c>
      <c r="D1684" t="s">
        <v>2884</v>
      </c>
      <c r="E1684" t="s">
        <v>400</v>
      </c>
      <c r="F1684" t="s">
        <v>428</v>
      </c>
      <c r="G1684" t="s">
        <v>429</v>
      </c>
      <c r="H1684" t="str">
        <f>IF(G1684="Local Date and Hour","Start Time of Interval",IF(OR(G1684="Additional Info",G1684="ID"),"Attribute", IF(G1684="Constant","Constant",IF(OR(G1684="Counter",G1684="Incremental/Decremental"),"Counter",""))))</f>
        <v>Counter</v>
      </c>
      <c r="I1684" t="str">
        <f>VLOOKUP(B1684,'3. Data Sources'!$B$4:$E$5002,4,0)</f>
        <v>Y</v>
      </c>
      <c r="J1684" t="str">
        <f>IF(OR(G1684="Not Map",G1684="Sequential"),"N",IF(TRIM(G1684)&lt;&gt;"","Y",""))</f>
        <v>Y</v>
      </c>
      <c r="K1684" t="str">
        <f>IF(G1684="Constant","N",IF(J1684="Y","Y",""))</f>
        <v>Y</v>
      </c>
    </row>
    <row r="1685" spans="2:11" hidden="1" x14ac:dyDescent="0.25">
      <c r="B1685" t="s">
        <v>89</v>
      </c>
      <c r="C1685" t="s">
        <v>2885</v>
      </c>
      <c r="D1685" t="s">
        <v>2886</v>
      </c>
      <c r="E1685" t="s">
        <v>400</v>
      </c>
      <c r="F1685" t="s">
        <v>428</v>
      </c>
      <c r="G1685" t="s">
        <v>429</v>
      </c>
      <c r="H1685" t="str">
        <f>IF(G1685="Local Date and Hour","Start Time of Interval",IF(OR(G1685="Additional Info",G1685="ID"),"Attribute", IF(G1685="Constant","Constant",IF(OR(G1685="Counter",G1685="Incremental/Decremental"),"Counter",""))))</f>
        <v>Counter</v>
      </c>
      <c r="I1685" t="str">
        <f>VLOOKUP(B1685,'3. Data Sources'!$B$4:$E$5002,4,0)</f>
        <v>Y</v>
      </c>
      <c r="J1685" t="str">
        <f>IF(OR(G1685="Not Map",G1685="Sequential"),"N",IF(TRIM(G1685)&lt;&gt;"","Y",""))</f>
        <v>Y</v>
      </c>
      <c r="K1685" t="str">
        <f>IF(G1685="Constant","N",IF(J1685="Y","Y",""))</f>
        <v>Y</v>
      </c>
    </row>
    <row r="1686" spans="2:11" hidden="1" x14ac:dyDescent="0.25">
      <c r="B1686" t="s">
        <v>89</v>
      </c>
      <c r="C1686" t="s">
        <v>2887</v>
      </c>
      <c r="D1686" t="s">
        <v>2888</v>
      </c>
      <c r="E1686" t="s">
        <v>400</v>
      </c>
      <c r="F1686" t="s">
        <v>428</v>
      </c>
      <c r="G1686" t="s">
        <v>429</v>
      </c>
      <c r="H1686" t="str">
        <f>IF(G1686="Local Date and Hour","Start Time of Interval",IF(OR(G1686="Additional Info",G1686="ID"),"Attribute", IF(G1686="Constant","Constant",IF(OR(G1686="Counter",G1686="Incremental/Decremental"),"Counter",""))))</f>
        <v>Counter</v>
      </c>
      <c r="I1686" t="str">
        <f>VLOOKUP(B1686,'3. Data Sources'!$B$4:$E$5002,4,0)</f>
        <v>Y</v>
      </c>
      <c r="J1686" t="str">
        <f>IF(OR(G1686="Not Map",G1686="Sequential"),"N",IF(TRIM(G1686)&lt;&gt;"","Y",""))</f>
        <v>Y</v>
      </c>
      <c r="K1686" t="str">
        <f>IF(G1686="Constant","N",IF(J1686="Y","Y",""))</f>
        <v>Y</v>
      </c>
    </row>
    <row r="1687" spans="2:11" hidden="1" x14ac:dyDescent="0.25">
      <c r="B1687" t="s">
        <v>89</v>
      </c>
      <c r="C1687" t="s">
        <v>2889</v>
      </c>
      <c r="D1687" t="s">
        <v>2890</v>
      </c>
      <c r="E1687" t="s">
        <v>400</v>
      </c>
      <c r="F1687" t="s">
        <v>428</v>
      </c>
      <c r="G1687" t="s">
        <v>429</v>
      </c>
      <c r="H1687" t="str">
        <f>IF(G1687="Local Date and Hour","Start Time of Interval",IF(OR(G1687="Additional Info",G1687="ID"),"Attribute", IF(G1687="Constant","Constant",IF(OR(G1687="Counter",G1687="Incremental/Decremental"),"Counter",""))))</f>
        <v>Counter</v>
      </c>
      <c r="I1687" t="str">
        <f>VLOOKUP(B1687,'3. Data Sources'!$B$4:$E$5002,4,0)</f>
        <v>Y</v>
      </c>
      <c r="J1687" t="str">
        <f>IF(OR(G1687="Not Map",G1687="Sequential"),"N",IF(TRIM(G1687)&lt;&gt;"","Y",""))</f>
        <v>Y</v>
      </c>
      <c r="K1687" t="str">
        <f>IF(G1687="Constant","N",IF(J1687="Y","Y",""))</f>
        <v>Y</v>
      </c>
    </row>
    <row r="1688" spans="2:11" hidden="1" x14ac:dyDescent="0.25">
      <c r="B1688" t="s">
        <v>89</v>
      </c>
      <c r="C1688" t="s">
        <v>2891</v>
      </c>
      <c r="D1688" t="s">
        <v>2892</v>
      </c>
      <c r="E1688" t="s">
        <v>400</v>
      </c>
      <c r="F1688" t="s">
        <v>428</v>
      </c>
      <c r="G1688" t="s">
        <v>429</v>
      </c>
      <c r="H1688" t="str">
        <f>IF(G1688="Local Date and Hour","Start Time of Interval",IF(OR(G1688="Additional Info",G1688="ID"),"Attribute", IF(G1688="Constant","Constant",IF(OR(G1688="Counter",G1688="Incremental/Decremental"),"Counter",""))))</f>
        <v>Counter</v>
      </c>
      <c r="I1688" t="str">
        <f>VLOOKUP(B1688,'3. Data Sources'!$B$4:$E$5002,4,0)</f>
        <v>Y</v>
      </c>
      <c r="J1688" t="str">
        <f>IF(OR(G1688="Not Map",G1688="Sequential"),"N",IF(TRIM(G1688)&lt;&gt;"","Y",""))</f>
        <v>Y</v>
      </c>
      <c r="K1688" t="str">
        <f>IF(G1688="Constant","N",IF(J1688="Y","Y",""))</f>
        <v>Y</v>
      </c>
    </row>
    <row r="1689" spans="2:11" hidden="1" x14ac:dyDescent="0.25">
      <c r="B1689" t="s">
        <v>89</v>
      </c>
      <c r="C1689" t="s">
        <v>2893</v>
      </c>
      <c r="D1689" t="s">
        <v>2894</v>
      </c>
      <c r="E1689" t="s">
        <v>400</v>
      </c>
      <c r="F1689" t="s">
        <v>428</v>
      </c>
      <c r="G1689" t="s">
        <v>429</v>
      </c>
      <c r="H1689" t="str">
        <f>IF(G1689="Local Date and Hour","Start Time of Interval",IF(OR(G1689="Additional Info",G1689="ID"),"Attribute", IF(G1689="Constant","Constant",IF(OR(G1689="Counter",G1689="Incremental/Decremental"),"Counter",""))))</f>
        <v>Counter</v>
      </c>
      <c r="I1689" t="str">
        <f>VLOOKUP(B1689,'3. Data Sources'!$B$4:$E$5002,4,0)</f>
        <v>Y</v>
      </c>
      <c r="J1689" t="str">
        <f>IF(OR(G1689="Not Map",G1689="Sequential"),"N",IF(TRIM(G1689)&lt;&gt;"","Y",""))</f>
        <v>Y</v>
      </c>
      <c r="K1689" t="str">
        <f>IF(G1689="Constant","N",IF(J1689="Y","Y",""))</f>
        <v>Y</v>
      </c>
    </row>
    <row r="1690" spans="2:11" hidden="1" x14ac:dyDescent="0.25">
      <c r="B1690" t="s">
        <v>89</v>
      </c>
      <c r="C1690" t="s">
        <v>2895</v>
      </c>
      <c r="D1690" t="s">
        <v>2896</v>
      </c>
      <c r="E1690" t="s">
        <v>400</v>
      </c>
      <c r="F1690" t="s">
        <v>428</v>
      </c>
      <c r="G1690" t="s">
        <v>429</v>
      </c>
      <c r="H1690" t="str">
        <f>IF(G1690="Local Date and Hour","Start Time of Interval",IF(OR(G1690="Additional Info",G1690="ID"),"Attribute", IF(G1690="Constant","Constant",IF(OR(G1690="Counter",G1690="Incremental/Decremental"),"Counter",""))))</f>
        <v>Counter</v>
      </c>
      <c r="I1690" t="str">
        <f>VLOOKUP(B1690,'3. Data Sources'!$B$4:$E$5002,4,0)</f>
        <v>Y</v>
      </c>
      <c r="J1690" t="str">
        <f>IF(OR(G1690="Not Map",G1690="Sequential"),"N",IF(TRIM(G1690)&lt;&gt;"","Y",""))</f>
        <v>Y</v>
      </c>
      <c r="K1690" t="str">
        <f>IF(G1690="Constant","N",IF(J1690="Y","Y",""))</f>
        <v>Y</v>
      </c>
    </row>
    <row r="1691" spans="2:11" hidden="1" x14ac:dyDescent="0.25">
      <c r="B1691" t="s">
        <v>89</v>
      </c>
      <c r="C1691" t="s">
        <v>2897</v>
      </c>
      <c r="D1691" t="s">
        <v>2898</v>
      </c>
      <c r="E1691" t="s">
        <v>400</v>
      </c>
      <c r="F1691" t="s">
        <v>428</v>
      </c>
      <c r="G1691" t="s">
        <v>429</v>
      </c>
      <c r="H1691" t="str">
        <f>IF(G1691="Local Date and Hour","Start Time of Interval",IF(OR(G1691="Additional Info",G1691="ID"),"Attribute", IF(G1691="Constant","Constant",IF(OR(G1691="Counter",G1691="Incremental/Decremental"),"Counter",""))))</f>
        <v>Counter</v>
      </c>
      <c r="I1691" t="str">
        <f>VLOOKUP(B1691,'3. Data Sources'!$B$4:$E$5002,4,0)</f>
        <v>Y</v>
      </c>
      <c r="J1691" t="str">
        <f>IF(OR(G1691="Not Map",G1691="Sequential"),"N",IF(TRIM(G1691)&lt;&gt;"","Y",""))</f>
        <v>Y</v>
      </c>
      <c r="K1691" t="str">
        <f>IF(G1691="Constant","N",IF(J1691="Y","Y",""))</f>
        <v>Y</v>
      </c>
    </row>
    <row r="1692" spans="2:11" hidden="1" x14ac:dyDescent="0.25">
      <c r="B1692" t="s">
        <v>89</v>
      </c>
      <c r="C1692" t="s">
        <v>2899</v>
      </c>
      <c r="D1692" t="s">
        <v>2900</v>
      </c>
      <c r="E1692" t="s">
        <v>400</v>
      </c>
      <c r="F1692" t="s">
        <v>428</v>
      </c>
      <c r="G1692" t="s">
        <v>429</v>
      </c>
      <c r="H1692" t="str">
        <f>IF(G1692="Local Date and Hour","Start Time of Interval",IF(OR(G1692="Additional Info",G1692="ID"),"Attribute", IF(G1692="Constant","Constant",IF(OR(G1692="Counter",G1692="Incremental/Decremental"),"Counter",""))))</f>
        <v>Counter</v>
      </c>
      <c r="I1692" t="str">
        <f>VLOOKUP(B1692,'3. Data Sources'!$B$4:$E$5002,4,0)</f>
        <v>Y</v>
      </c>
      <c r="J1692" t="str">
        <f>IF(OR(G1692="Not Map",G1692="Sequential"),"N",IF(TRIM(G1692)&lt;&gt;"","Y",""))</f>
        <v>Y</v>
      </c>
      <c r="K1692" t="str">
        <f>IF(G1692="Constant","N",IF(J1692="Y","Y",""))</f>
        <v>Y</v>
      </c>
    </row>
    <row r="1693" spans="2:11" hidden="1" x14ac:dyDescent="0.25">
      <c r="B1693" t="s">
        <v>89</v>
      </c>
      <c r="C1693" t="s">
        <v>2901</v>
      </c>
      <c r="D1693" t="s">
        <v>2902</v>
      </c>
      <c r="E1693" t="s">
        <v>400</v>
      </c>
      <c r="F1693" t="s">
        <v>428</v>
      </c>
      <c r="G1693" t="s">
        <v>429</v>
      </c>
      <c r="H1693" t="str">
        <f>IF(G1693="Local Date and Hour","Start Time of Interval",IF(OR(G1693="Additional Info",G1693="ID"),"Attribute", IF(G1693="Constant","Constant",IF(OR(G1693="Counter",G1693="Incremental/Decremental"),"Counter",""))))</f>
        <v>Counter</v>
      </c>
      <c r="I1693" t="str">
        <f>VLOOKUP(B1693,'3. Data Sources'!$B$4:$E$5002,4,0)</f>
        <v>Y</v>
      </c>
      <c r="J1693" t="str">
        <f>IF(OR(G1693="Not Map",G1693="Sequential"),"N",IF(TRIM(G1693)&lt;&gt;"","Y",""))</f>
        <v>Y</v>
      </c>
      <c r="K1693" t="str">
        <f>IF(G1693="Constant","N",IF(J1693="Y","Y",""))</f>
        <v>Y</v>
      </c>
    </row>
    <row r="1694" spans="2:11" hidden="1" x14ac:dyDescent="0.25">
      <c r="B1694" t="s">
        <v>89</v>
      </c>
      <c r="C1694" t="s">
        <v>2903</v>
      </c>
      <c r="D1694" t="s">
        <v>2904</v>
      </c>
      <c r="E1694" t="s">
        <v>400</v>
      </c>
      <c r="F1694" t="s">
        <v>428</v>
      </c>
      <c r="G1694" t="s">
        <v>429</v>
      </c>
      <c r="H1694" t="str">
        <f>IF(G1694="Local Date and Hour","Start Time of Interval",IF(OR(G1694="Additional Info",G1694="ID"),"Attribute", IF(G1694="Constant","Constant",IF(OR(G1694="Counter",G1694="Incremental/Decremental"),"Counter",""))))</f>
        <v>Counter</v>
      </c>
      <c r="I1694" t="str">
        <f>VLOOKUP(B1694,'3. Data Sources'!$B$4:$E$5002,4,0)</f>
        <v>Y</v>
      </c>
      <c r="J1694" t="str">
        <f>IF(OR(G1694="Not Map",G1694="Sequential"),"N",IF(TRIM(G1694)&lt;&gt;"","Y",""))</f>
        <v>Y</v>
      </c>
      <c r="K1694" t="str">
        <f>IF(G1694="Constant","N",IF(J1694="Y","Y",""))</f>
        <v>Y</v>
      </c>
    </row>
    <row r="1695" spans="2:11" hidden="1" x14ac:dyDescent="0.25">
      <c r="B1695" t="s">
        <v>89</v>
      </c>
      <c r="C1695" t="s">
        <v>2905</v>
      </c>
      <c r="D1695" t="s">
        <v>2906</v>
      </c>
      <c r="E1695" t="s">
        <v>400</v>
      </c>
      <c r="F1695" t="s">
        <v>428</v>
      </c>
      <c r="G1695" t="s">
        <v>429</v>
      </c>
      <c r="H1695" t="str">
        <f>IF(G1695="Local Date and Hour","Start Time of Interval",IF(OR(G1695="Additional Info",G1695="ID"),"Attribute", IF(G1695="Constant","Constant",IF(OR(G1695="Counter",G1695="Incremental/Decremental"),"Counter",""))))</f>
        <v>Counter</v>
      </c>
      <c r="I1695" t="str">
        <f>VLOOKUP(B1695,'3. Data Sources'!$B$4:$E$5002,4,0)</f>
        <v>Y</v>
      </c>
      <c r="J1695" t="str">
        <f>IF(OR(G1695="Not Map",G1695="Sequential"),"N",IF(TRIM(G1695)&lt;&gt;"","Y",""))</f>
        <v>Y</v>
      </c>
      <c r="K1695" t="str">
        <f>IF(G1695="Constant","N",IF(J1695="Y","Y",""))</f>
        <v>Y</v>
      </c>
    </row>
    <row r="1696" spans="2:11" hidden="1" x14ac:dyDescent="0.25">
      <c r="B1696" t="s">
        <v>89</v>
      </c>
      <c r="C1696" t="s">
        <v>2907</v>
      </c>
      <c r="D1696" t="s">
        <v>2908</v>
      </c>
      <c r="E1696" t="s">
        <v>400</v>
      </c>
      <c r="F1696" t="s">
        <v>428</v>
      </c>
      <c r="G1696" t="s">
        <v>429</v>
      </c>
      <c r="H1696" t="str">
        <f>IF(G1696="Local Date and Hour","Start Time of Interval",IF(OR(G1696="Additional Info",G1696="ID"),"Attribute", IF(G1696="Constant","Constant",IF(OR(G1696="Counter",G1696="Incremental/Decremental"),"Counter",""))))</f>
        <v>Counter</v>
      </c>
      <c r="I1696" t="str">
        <f>VLOOKUP(B1696,'3. Data Sources'!$B$4:$E$5002,4,0)</f>
        <v>Y</v>
      </c>
      <c r="J1696" t="str">
        <f>IF(OR(G1696="Not Map",G1696="Sequential"),"N",IF(TRIM(G1696)&lt;&gt;"","Y",""))</f>
        <v>Y</v>
      </c>
      <c r="K1696" t="str">
        <f>IF(G1696="Constant","N",IF(J1696="Y","Y",""))</f>
        <v>Y</v>
      </c>
    </row>
    <row r="1697" spans="2:13" hidden="1" x14ac:dyDescent="0.25">
      <c r="B1697" t="s">
        <v>89</v>
      </c>
      <c r="C1697" t="s">
        <v>2909</v>
      </c>
      <c r="D1697" t="s">
        <v>2910</v>
      </c>
      <c r="E1697" t="s">
        <v>400</v>
      </c>
      <c r="F1697" t="s">
        <v>428</v>
      </c>
      <c r="G1697" t="s">
        <v>429</v>
      </c>
      <c r="H1697" t="str">
        <f>IF(G1697="Local Date and Hour","Start Time of Interval",IF(OR(G1697="Additional Info",G1697="ID"),"Attribute", IF(G1697="Constant","Constant",IF(OR(G1697="Counter",G1697="Incremental/Decremental"),"Counter",""))))</f>
        <v>Counter</v>
      </c>
      <c r="I1697" t="str">
        <f>VLOOKUP(B1697,'3. Data Sources'!$B$4:$E$5002,4,0)</f>
        <v>Y</v>
      </c>
      <c r="J1697" t="str">
        <f>IF(OR(G1697="Not Map",G1697="Sequential"),"N",IF(TRIM(G1697)&lt;&gt;"","Y",""))</f>
        <v>Y</v>
      </c>
      <c r="K1697" t="str">
        <f>IF(G1697="Constant","N",IF(J1697="Y","Y",""))</f>
        <v>Y</v>
      </c>
    </row>
    <row r="1698" spans="2:13" hidden="1" x14ac:dyDescent="0.25">
      <c r="B1698" t="s">
        <v>89</v>
      </c>
      <c r="C1698" t="s">
        <v>2911</v>
      </c>
      <c r="D1698" t="s">
        <v>2912</v>
      </c>
      <c r="E1698" t="s">
        <v>400</v>
      </c>
      <c r="F1698" t="s">
        <v>428</v>
      </c>
      <c r="G1698" t="s">
        <v>429</v>
      </c>
      <c r="H1698" t="str">
        <f>IF(G1698="Local Date and Hour","Start Time of Interval",IF(OR(G1698="Additional Info",G1698="ID"),"Attribute", IF(G1698="Constant","Constant",IF(OR(G1698="Counter",G1698="Incremental/Decremental"),"Counter",""))))</f>
        <v>Counter</v>
      </c>
      <c r="I1698" t="str">
        <f>VLOOKUP(B1698,'3. Data Sources'!$B$4:$E$5002,4,0)</f>
        <v>Y</v>
      </c>
      <c r="J1698" t="str">
        <f>IF(OR(G1698="Not Map",G1698="Sequential"),"N",IF(TRIM(G1698)&lt;&gt;"","Y",""))</f>
        <v>Y</v>
      </c>
      <c r="K1698" t="str">
        <f>IF(G1698="Constant","N",IF(J1698="Y","Y",""))</f>
        <v>Y</v>
      </c>
    </row>
    <row r="1699" spans="2:13" hidden="1" x14ac:dyDescent="0.25">
      <c r="B1699" t="s">
        <v>89</v>
      </c>
      <c r="C1699" t="s">
        <v>2913</v>
      </c>
      <c r="D1699" t="s">
        <v>2914</v>
      </c>
      <c r="E1699" t="s">
        <v>400</v>
      </c>
      <c r="F1699" t="s">
        <v>428</v>
      </c>
      <c r="G1699" t="s">
        <v>429</v>
      </c>
      <c r="H1699" t="str">
        <f>IF(G1699="Local Date and Hour","Start Time of Interval",IF(OR(G1699="Additional Info",G1699="ID"),"Attribute", IF(G1699="Constant","Constant",IF(OR(G1699="Counter",G1699="Incremental/Decremental"),"Counter",""))))</f>
        <v>Counter</v>
      </c>
      <c r="I1699" t="str">
        <f>VLOOKUP(B1699,'3. Data Sources'!$B$4:$E$5002,4,0)</f>
        <v>Y</v>
      </c>
      <c r="J1699" t="str">
        <f>IF(OR(G1699="Not Map",G1699="Sequential"),"N",IF(TRIM(G1699)&lt;&gt;"","Y",""))</f>
        <v>Y</v>
      </c>
      <c r="K1699" t="str">
        <f>IF(G1699="Constant","N",IF(J1699="Y","Y",""))</f>
        <v>Y</v>
      </c>
    </row>
    <row r="1700" spans="2:13" hidden="1" x14ac:dyDescent="0.25">
      <c r="B1700" t="s">
        <v>89</v>
      </c>
      <c r="C1700" t="s">
        <v>2915</v>
      </c>
      <c r="D1700" t="s">
        <v>2916</v>
      </c>
      <c r="E1700" t="s">
        <v>400</v>
      </c>
      <c r="F1700" t="s">
        <v>428</v>
      </c>
      <c r="G1700" t="s">
        <v>429</v>
      </c>
      <c r="H1700" t="str">
        <f>IF(G1700="Local Date and Hour","Start Time of Interval",IF(OR(G1700="Additional Info",G1700="ID"),"Attribute", IF(G1700="Constant","Constant",IF(OR(G1700="Counter",G1700="Incremental/Decremental"),"Counter",""))))</f>
        <v>Counter</v>
      </c>
      <c r="I1700" t="str">
        <f>VLOOKUP(B1700,'3. Data Sources'!$B$4:$E$5002,4,0)</f>
        <v>Y</v>
      </c>
      <c r="J1700" t="str">
        <f>IF(OR(G1700="Not Map",G1700="Sequential"),"N",IF(TRIM(G1700)&lt;&gt;"","Y",""))</f>
        <v>Y</v>
      </c>
      <c r="K1700" t="str">
        <f>IF(G1700="Constant","N",IF(J1700="Y","Y",""))</f>
        <v>Y</v>
      </c>
    </row>
    <row r="1701" spans="2:13" hidden="1" x14ac:dyDescent="0.25">
      <c r="B1701" t="s">
        <v>89</v>
      </c>
      <c r="C1701" t="s">
        <v>2917</v>
      </c>
      <c r="D1701" t="s">
        <v>2918</v>
      </c>
      <c r="E1701" t="s">
        <v>400</v>
      </c>
      <c r="F1701" t="s">
        <v>428</v>
      </c>
      <c r="G1701" t="s">
        <v>429</v>
      </c>
      <c r="H1701" t="str">
        <f>IF(G1701="Local Date and Hour","Start Time of Interval",IF(OR(G1701="Additional Info",G1701="ID"),"Attribute", IF(G1701="Constant","Constant",IF(OR(G1701="Counter",G1701="Incremental/Decremental"),"Counter",""))))</f>
        <v>Counter</v>
      </c>
      <c r="I1701" t="str">
        <f>VLOOKUP(B1701,'3. Data Sources'!$B$4:$E$5002,4,0)</f>
        <v>Y</v>
      </c>
      <c r="J1701" t="str">
        <f>IF(OR(G1701="Not Map",G1701="Sequential"),"N",IF(TRIM(G1701)&lt;&gt;"","Y",""))</f>
        <v>Y</v>
      </c>
      <c r="K1701" t="str">
        <f>IF(G1701="Constant","N",IF(J1701="Y","Y",""))</f>
        <v>Y</v>
      </c>
    </row>
    <row r="1702" spans="2:13" hidden="1" x14ac:dyDescent="0.25">
      <c r="B1702" t="s">
        <v>89</v>
      </c>
      <c r="C1702" t="s">
        <v>2919</v>
      </c>
      <c r="D1702" t="s">
        <v>2920</v>
      </c>
      <c r="E1702" t="s">
        <v>400</v>
      </c>
      <c r="F1702" t="s">
        <v>428</v>
      </c>
      <c r="G1702" t="s">
        <v>429</v>
      </c>
      <c r="H1702" t="str">
        <f>IF(G1702="Local Date and Hour","Start Time of Interval",IF(OR(G1702="Additional Info",G1702="ID"),"Attribute", IF(G1702="Constant","Constant",IF(OR(G1702="Counter",G1702="Incremental/Decremental"),"Counter",""))))</f>
        <v>Counter</v>
      </c>
      <c r="I1702" t="str">
        <f>VLOOKUP(B1702,'3. Data Sources'!$B$4:$E$5002,4,0)</f>
        <v>Y</v>
      </c>
      <c r="J1702" t="str">
        <f>IF(OR(G1702="Not Map",G1702="Sequential"),"N",IF(TRIM(G1702)&lt;&gt;"","Y",""))</f>
        <v>Y</v>
      </c>
      <c r="K1702" t="str">
        <f>IF(G1702="Constant","N",IF(J1702="Y","Y",""))</f>
        <v>Y</v>
      </c>
    </row>
    <row r="1703" spans="2:13" hidden="1" x14ac:dyDescent="0.25">
      <c r="B1703" t="s">
        <v>89</v>
      </c>
      <c r="C1703" t="s">
        <v>250</v>
      </c>
      <c r="D1703" t="s">
        <v>435</v>
      </c>
      <c r="E1703" t="s">
        <v>400</v>
      </c>
      <c r="F1703" t="s">
        <v>428</v>
      </c>
      <c r="G1703" t="s">
        <v>429</v>
      </c>
      <c r="H1703" t="str">
        <f>IF(G1703="Local Date and Hour","Start Time of Interval",IF(OR(G1703="Additional Info",G1703="ID"),"Attribute", IF(G1703="Constant","Constant",IF(OR(G1703="Counter",G1703="Incremental/Decremental"),"Counter",""))))</f>
        <v>Counter</v>
      </c>
      <c r="I1703" t="str">
        <f>VLOOKUP(B1703,'3. Data Sources'!$B$4:$E$5002,4,0)</f>
        <v>Y</v>
      </c>
      <c r="J1703" t="str">
        <f>IF(OR(G1703="Not Map",G1703="Sequential"),"N",IF(TRIM(G1703)&lt;&gt;"","Y",""))</f>
        <v>Y</v>
      </c>
      <c r="K1703" t="str">
        <f>IF(G1703="Constant","N",IF(J1703="Y","Y",""))</f>
        <v>Y</v>
      </c>
      <c r="L1703" t="s">
        <v>251</v>
      </c>
    </row>
    <row r="1704" spans="2:13" hidden="1" x14ac:dyDescent="0.25">
      <c r="B1704" t="s">
        <v>89</v>
      </c>
      <c r="C1704" t="s">
        <v>252</v>
      </c>
      <c r="D1704" t="s">
        <v>252</v>
      </c>
      <c r="E1704" t="s">
        <v>394</v>
      </c>
      <c r="F1704" t="s">
        <v>436</v>
      </c>
      <c r="G1704" t="s">
        <v>417</v>
      </c>
      <c r="H1704" t="s">
        <v>415</v>
      </c>
      <c r="I1704" t="str">
        <f>VLOOKUP(B1704,'3. Data Sources'!$B$4:$E$5002,4,0)</f>
        <v>Y</v>
      </c>
      <c r="J1704" t="str">
        <f>IF(OR(G1704="Not Map",G1704="Sequential"),"N",IF(TRIM(G1704)&lt;&gt;"","Y",""))</f>
        <v>N</v>
      </c>
      <c r="K1704" t="str">
        <f>IF(G1704="Constant","N",IF(J1704="Y","Y",""))</f>
        <v/>
      </c>
      <c r="L1704" t="s">
        <v>253</v>
      </c>
    </row>
    <row r="1705" spans="2:13" hidden="1" x14ac:dyDescent="0.25">
      <c r="B1705" t="s">
        <v>89</v>
      </c>
      <c r="C1705" t="s">
        <v>254</v>
      </c>
      <c r="D1705" t="s">
        <v>254</v>
      </c>
      <c r="E1705" t="s">
        <v>418</v>
      </c>
      <c r="F1705" t="s">
        <v>436</v>
      </c>
      <c r="G1705" t="s">
        <v>419</v>
      </c>
      <c r="H1705" t="str">
        <f>IF(G1705="Local Date and Hour","Start Time of Interval",IF(OR(G1705="Additional Info",G1705="ID"),"Attribute", IF(G1705="Constant","Constant",IF(OR(G1705="Counter",G1705="Incremental/Decremental"),"Counter",""))))</f>
        <v>Start Time of Interval</v>
      </c>
      <c r="I1705" t="str">
        <f>VLOOKUP(B1705,'3. Data Sources'!$B$4:$E$5002,4,0)</f>
        <v>Y</v>
      </c>
      <c r="J1705" t="str">
        <f>IF(OR(G1705="Not Map",G1705="Sequential"),"N",IF(TRIM(G1705)&lt;&gt;"","Y",""))</f>
        <v>Y</v>
      </c>
      <c r="K1705" t="str">
        <f>IF(G1705="Constant","N",IF(J1705="Y","Y",""))</f>
        <v>Y</v>
      </c>
      <c r="L1705" t="s">
        <v>255</v>
      </c>
    </row>
    <row r="1706" spans="2:13" hidden="1" x14ac:dyDescent="0.25">
      <c r="B1706" t="s">
        <v>376</v>
      </c>
      <c r="C1706" t="s">
        <v>227</v>
      </c>
      <c r="D1706" t="s">
        <v>227</v>
      </c>
      <c r="E1706" t="s">
        <v>402</v>
      </c>
      <c r="F1706" t="s">
        <v>395</v>
      </c>
      <c r="G1706" t="s">
        <v>274</v>
      </c>
      <c r="H1706" t="str">
        <f>IF(G1706="Local Date and Hour","Start Time of Interval",IF(OR(G1706="Additional Info",G1706="ID"),"Attribute", IF(G1706="Constant","Constant",IF(OR(G1706="Counter",G1706="Incremental/Decremental"),"Counter",""))))</f>
        <v>Constant</v>
      </c>
      <c r="I1706" t="str">
        <f>VLOOKUP(B1706,'3. Data Sources'!$B$4:$E$5002,4,0)</f>
        <v>Y</v>
      </c>
      <c r="J1706" t="str">
        <f>IF(OR(G1706="Not Map",G1706="Sequential"),"N",IF(TRIM(G1706)&lt;&gt;"","Y",""))</f>
        <v>Y</v>
      </c>
      <c r="K1706" t="str">
        <f>IF(G1706="Constant","N",IF(J1706="Y","Y",""))</f>
        <v>N</v>
      </c>
      <c r="M1706" t="s">
        <v>425</v>
      </c>
    </row>
    <row r="1707" spans="2:13" hidden="1" x14ac:dyDescent="0.25">
      <c r="B1707" t="s">
        <v>376</v>
      </c>
      <c r="C1707" t="s">
        <v>228</v>
      </c>
      <c r="D1707" t="s">
        <v>228</v>
      </c>
      <c r="E1707" t="s">
        <v>402</v>
      </c>
      <c r="F1707" t="s">
        <v>395</v>
      </c>
      <c r="G1707" t="s">
        <v>274</v>
      </c>
      <c r="H1707" t="str">
        <f>IF(G1707="Local Date and Hour","Start Time of Interval",IF(OR(G1707="Additional Info",G1707="ID"),"Attribute", IF(G1707="Constant","Constant",IF(OR(G1707="Counter",G1707="Incremental/Decremental"),"Counter",""))))</f>
        <v>Constant</v>
      </c>
      <c r="I1707" t="str">
        <f>VLOOKUP(B1707,'3. Data Sources'!$B$4:$E$5002,4,0)</f>
        <v>Y</v>
      </c>
      <c r="J1707" t="str">
        <f>IF(OR(G1707="Not Map",G1707="Sequential"),"N",IF(TRIM(G1707)&lt;&gt;"","Y",""))</f>
        <v>Y</v>
      </c>
      <c r="K1707" t="str">
        <f>IF(G1707="Constant","N",IF(J1707="Y","Y",""))</f>
        <v>N</v>
      </c>
      <c r="M1707" t="s">
        <v>12038</v>
      </c>
    </row>
    <row r="1708" spans="2:13" hidden="1" x14ac:dyDescent="0.25">
      <c r="B1708" t="s">
        <v>376</v>
      </c>
      <c r="C1708" t="s">
        <v>201</v>
      </c>
      <c r="D1708" t="s">
        <v>201</v>
      </c>
      <c r="E1708" t="s">
        <v>420</v>
      </c>
      <c r="F1708" t="s">
        <v>396</v>
      </c>
      <c r="G1708" t="s">
        <v>396</v>
      </c>
      <c r="H1708" t="str">
        <f>IF(G1708="Local Date and Hour","Start Time of Interval",IF(OR(G1708="Additional Info",G1708="ID"),"Attribute", IF(G1708="Constant","Constant",IF(OR(G1708="Counter",G1708="Incremental/Decremental"),"Counter",""))))</f>
        <v>Attribute</v>
      </c>
      <c r="I1708" t="str">
        <f>VLOOKUP(B1708,'3. Data Sources'!$B$4:$E$5002,4,0)</f>
        <v>Y</v>
      </c>
      <c r="J1708" t="str">
        <f>IF(OR(G1708="Not Map",G1708="Sequential"),"N",IF(TRIM(G1708)&lt;&gt;"","Y",""))</f>
        <v>Y</v>
      </c>
      <c r="K1708" t="str">
        <f>IF(G1708="Constant","N",IF(J1708="Y","Y",""))</f>
        <v>Y</v>
      </c>
    </row>
    <row r="1709" spans="2:13" hidden="1" x14ac:dyDescent="0.25">
      <c r="B1709" t="s">
        <v>376</v>
      </c>
      <c r="C1709" t="s">
        <v>11883</v>
      </c>
      <c r="D1709" t="s">
        <v>11883</v>
      </c>
      <c r="E1709" t="s">
        <v>420</v>
      </c>
      <c r="F1709" t="s">
        <v>396</v>
      </c>
      <c r="G1709" t="s">
        <v>396</v>
      </c>
      <c r="H1709" t="str">
        <f>IF(G1709="Local Date and Hour","Start Time of Interval",IF(OR(G1709="Additional Info",G1709="ID"),"Attribute", IF(G1709="Constant","Constant",IF(OR(G1709="Counter",G1709="Incremental/Decremental"),"Counter",""))))</f>
        <v>Attribute</v>
      </c>
      <c r="I1709" t="str">
        <f>VLOOKUP(B1709,'3. Data Sources'!$B$4:$E$5002,4,0)</f>
        <v>Y</v>
      </c>
      <c r="J1709" t="str">
        <f>IF(OR(G1709="Not Map",G1709="Sequential"),"N",IF(TRIM(G1709)&lt;&gt;"","Y",""))</f>
        <v>Y</v>
      </c>
      <c r="K1709" t="str">
        <f>IF(G1709="Constant","N",IF(J1709="Y","Y",""))</f>
        <v>Y</v>
      </c>
      <c r="L1709" t="s">
        <v>666</v>
      </c>
    </row>
    <row r="1710" spans="2:13" hidden="1" x14ac:dyDescent="0.25">
      <c r="B1710" t="s">
        <v>376</v>
      </c>
      <c r="C1710" t="s">
        <v>233</v>
      </c>
      <c r="D1710" t="s">
        <v>233</v>
      </c>
      <c r="E1710" t="s">
        <v>394</v>
      </c>
      <c r="F1710" t="s">
        <v>396</v>
      </c>
      <c r="G1710" t="s">
        <v>417</v>
      </c>
      <c r="H1710" t="str">
        <f>IF(G1710="Local Date and Hour","Start Time of Interval",IF(OR(G1710="Additional Info",G1710="ID"),"Attribute", IF(G1710="Constant","Constant",IF(OR(G1710="Counter",G1710="Incremental/Decremental"),"Counter",""))))</f>
        <v/>
      </c>
      <c r="I1710" t="str">
        <f>VLOOKUP(B1710,'3. Data Sources'!$B$4:$E$5002,4,0)</f>
        <v>Y</v>
      </c>
      <c r="J1710" t="str">
        <f>IF(OR(G1710="Not Map",G1710="Sequential"),"N",IF(TRIM(G1710)&lt;&gt;"","Y",""))</f>
        <v>N</v>
      </c>
      <c r="K1710" t="str">
        <f>IF(G1710="Constant","N",IF(J1710="Y","Y",""))</f>
        <v/>
      </c>
      <c r="L1710" t="s">
        <v>234</v>
      </c>
    </row>
    <row r="1711" spans="2:13" hidden="1" x14ac:dyDescent="0.25">
      <c r="B1711" t="s">
        <v>376</v>
      </c>
      <c r="C1711" t="s">
        <v>235</v>
      </c>
      <c r="D1711" t="s">
        <v>235</v>
      </c>
      <c r="E1711" t="s">
        <v>418</v>
      </c>
      <c r="F1711" t="s">
        <v>396</v>
      </c>
      <c r="G1711" t="s">
        <v>417</v>
      </c>
      <c r="H1711" t="s">
        <v>415</v>
      </c>
      <c r="I1711" t="str">
        <f>VLOOKUP(B1711,'3. Data Sources'!$B$4:$E$5002,4,0)</f>
        <v>Y</v>
      </c>
      <c r="J1711" t="str">
        <f>IF(OR(G1711="Not Map",G1711="Sequential"),"N",IF(TRIM(G1711)&lt;&gt;"","Y",""))</f>
        <v>N</v>
      </c>
      <c r="K1711" t="str">
        <f>IF(G1711="Constant","N",IF(J1711="Y","Y",""))</f>
        <v/>
      </c>
      <c r="L1711" t="s">
        <v>236</v>
      </c>
    </row>
    <row r="1712" spans="2:13" hidden="1" x14ac:dyDescent="0.25">
      <c r="B1712" t="s">
        <v>376</v>
      </c>
      <c r="C1712" t="s">
        <v>669</v>
      </c>
      <c r="D1712" t="s">
        <v>670</v>
      </c>
      <c r="E1712" t="s">
        <v>420</v>
      </c>
      <c r="F1712" t="s">
        <v>396</v>
      </c>
      <c r="G1712" t="s">
        <v>417</v>
      </c>
      <c r="H1712" t="str">
        <f>IF(G1712="Local Date and Hour","Start Time of Interval",IF(OR(G1712="Additional Info",G1712="ID"),"Attribute", IF(G1712="Constant","Constant",IF(OR(G1712="Counter",G1712="Incremental/Decremental"),"Counter",""))))</f>
        <v/>
      </c>
      <c r="I1712" t="str">
        <f>VLOOKUP(B1712,'3. Data Sources'!$B$4:$E$5002,4,0)</f>
        <v>Y</v>
      </c>
      <c r="J1712" t="str">
        <f>IF(OR(G1712="Not Map",G1712="Sequential"),"N",IF(TRIM(G1712)&lt;&gt;"","Y",""))</f>
        <v>N</v>
      </c>
      <c r="K1712" t="str">
        <f>IF(G1712="Constant","N",IF(J1712="Y","Y",""))</f>
        <v/>
      </c>
      <c r="L1712" t="s">
        <v>669</v>
      </c>
    </row>
    <row r="1713" spans="2:12" hidden="1" x14ac:dyDescent="0.25">
      <c r="B1713" t="s">
        <v>376</v>
      </c>
      <c r="C1713" t="s">
        <v>971</v>
      </c>
      <c r="D1713" t="s">
        <v>972</v>
      </c>
      <c r="E1713" t="s">
        <v>420</v>
      </c>
      <c r="F1713" t="s">
        <v>396</v>
      </c>
      <c r="G1713" t="s">
        <v>417</v>
      </c>
      <c r="H1713" t="str">
        <f>IF(G1713="Local Date and Hour","Start Time of Interval",IF(OR(G1713="Additional Info",G1713="ID"),"Attribute", IF(G1713="Constant","Constant",IF(OR(G1713="Counter",G1713="Incremental/Decremental"),"Counter",""))))</f>
        <v/>
      </c>
      <c r="I1713" t="str">
        <f>VLOOKUP(B1713,'3. Data Sources'!$B$4:$E$5002,4,0)</f>
        <v>Y</v>
      </c>
      <c r="J1713" t="str">
        <f>IF(OR(G1713="Not Map",G1713="Sequential"),"N",IF(TRIM(G1713)&lt;&gt;"","Y",""))</f>
        <v>N</v>
      </c>
      <c r="K1713" t="str">
        <f>IF(G1713="Constant","N",IF(J1713="Y","Y",""))</f>
        <v/>
      </c>
      <c r="L1713" t="s">
        <v>971</v>
      </c>
    </row>
    <row r="1714" spans="2:12" hidden="1" x14ac:dyDescent="0.25">
      <c r="B1714" t="s">
        <v>376</v>
      </c>
      <c r="C1714" t="s">
        <v>237</v>
      </c>
      <c r="D1714" t="s">
        <v>426</v>
      </c>
      <c r="E1714" t="s">
        <v>420</v>
      </c>
      <c r="F1714" t="s">
        <v>396</v>
      </c>
      <c r="G1714" t="s">
        <v>417</v>
      </c>
      <c r="H1714" t="str">
        <f>IF(G1714="Local Date and Hour","Start Time of Interval",IF(OR(G1714="Additional Info",G1714="ID"),"Attribute", IF(G1714="Constant","Constant",IF(OR(G1714="Counter",G1714="Incremental/Decremental"),"Counter",""))))</f>
        <v/>
      </c>
      <c r="I1714" t="str">
        <f>VLOOKUP(B1714,'3. Data Sources'!$B$4:$E$5002,4,0)</f>
        <v>Y</v>
      </c>
      <c r="J1714" t="str">
        <f>IF(OR(G1714="Not Map",G1714="Sequential"),"N",IF(TRIM(G1714)&lt;&gt;"","Y",""))</f>
        <v>N</v>
      </c>
      <c r="K1714" t="str">
        <f>IF(G1714="Constant","N",IF(J1714="Y","Y",""))</f>
        <v/>
      </c>
      <c r="L1714" t="s">
        <v>237</v>
      </c>
    </row>
    <row r="1715" spans="2:12" hidden="1" x14ac:dyDescent="0.25">
      <c r="B1715" t="s">
        <v>376</v>
      </c>
      <c r="C1715" t="s">
        <v>5743</v>
      </c>
      <c r="D1715" t="s">
        <v>5744</v>
      </c>
      <c r="E1715" t="s">
        <v>420</v>
      </c>
      <c r="F1715" t="s">
        <v>396</v>
      </c>
      <c r="G1715" t="s">
        <v>417</v>
      </c>
      <c r="H1715" t="str">
        <f>IF(G1715="Local Date and Hour","Start Time of Interval",IF(OR(G1715="Additional Info",G1715="ID"),"Attribute", IF(G1715="Constant","Constant",IF(OR(G1715="Counter",G1715="Incremental/Decremental"),"Counter",""))))</f>
        <v/>
      </c>
      <c r="I1715" t="str">
        <f>VLOOKUP(B1715,'3. Data Sources'!$B$4:$E$5002,4,0)</f>
        <v>Y</v>
      </c>
      <c r="J1715" t="str">
        <f>IF(OR(G1715="Not Map",G1715="Sequential"),"N",IF(TRIM(G1715)&lt;&gt;"","Y",""))</f>
        <v>N</v>
      </c>
      <c r="K1715" t="str">
        <f>IF(G1715="Constant","N",IF(J1715="Y","Y",""))</f>
        <v/>
      </c>
      <c r="L1715" t="s">
        <v>5743</v>
      </c>
    </row>
    <row r="1716" spans="2:12" hidden="1" x14ac:dyDescent="0.25">
      <c r="B1716" t="s">
        <v>376</v>
      </c>
      <c r="C1716" t="s">
        <v>242</v>
      </c>
      <c r="D1716" t="s">
        <v>242</v>
      </c>
      <c r="E1716" t="s">
        <v>394</v>
      </c>
      <c r="F1716" t="s">
        <v>396</v>
      </c>
      <c r="G1716" t="s">
        <v>417</v>
      </c>
      <c r="H1716" t="s">
        <v>415</v>
      </c>
      <c r="I1716" t="str">
        <f>VLOOKUP(B1716,'3. Data Sources'!$B$4:$E$5002,4,0)</f>
        <v>Y</v>
      </c>
      <c r="J1716" t="str">
        <f>IF(OR(G1716="Not Map",G1716="Sequential"),"N",IF(TRIM(G1716)&lt;&gt;"","Y",""))</f>
        <v>N</v>
      </c>
      <c r="K1716" t="str">
        <f>IF(G1716="Constant","N",IF(J1716="Y","Y",""))</f>
        <v/>
      </c>
      <c r="L1716" t="s">
        <v>243</v>
      </c>
    </row>
    <row r="1717" spans="2:12" hidden="1" x14ac:dyDescent="0.25">
      <c r="B1717" t="s">
        <v>376</v>
      </c>
      <c r="C1717" t="s">
        <v>5745</v>
      </c>
      <c r="D1717" t="s">
        <v>5746</v>
      </c>
      <c r="E1717" t="s">
        <v>400</v>
      </c>
      <c r="F1717" t="s">
        <v>428</v>
      </c>
      <c r="G1717" t="s">
        <v>429</v>
      </c>
      <c r="H1717" t="str">
        <f>IF(G1717="Local Date and Hour","Start Time of Interval",IF(OR(G1717="Additional Info",G1717="ID"),"Attribute", IF(G1717="Constant","Constant",IF(OR(G1717="Counter",G1717="Incremental/Decremental"),"Counter",""))))</f>
        <v>Counter</v>
      </c>
      <c r="I1717" t="str">
        <f>VLOOKUP(B1717,'3. Data Sources'!$B$4:$E$5002,4,0)</f>
        <v>Y</v>
      </c>
      <c r="J1717" t="str">
        <f>IF(OR(G1717="Not Map",G1717="Sequential"),"N",IF(TRIM(G1717)&lt;&gt;"","Y",""))</f>
        <v>Y</v>
      </c>
      <c r="K1717" t="str">
        <f>IF(G1717="Constant","N",IF(J1717="Y","Y",""))</f>
        <v>Y</v>
      </c>
    </row>
    <row r="1718" spans="2:12" hidden="1" x14ac:dyDescent="0.25">
      <c r="B1718" t="s">
        <v>376</v>
      </c>
      <c r="C1718" t="s">
        <v>5747</v>
      </c>
      <c r="D1718" t="s">
        <v>5748</v>
      </c>
      <c r="E1718" t="s">
        <v>400</v>
      </c>
      <c r="F1718" t="s">
        <v>428</v>
      </c>
      <c r="G1718" t="s">
        <v>429</v>
      </c>
      <c r="H1718" t="str">
        <f>IF(G1718="Local Date and Hour","Start Time of Interval",IF(OR(G1718="Additional Info",G1718="ID"),"Attribute", IF(G1718="Constant","Constant",IF(OR(G1718="Counter",G1718="Incremental/Decremental"),"Counter",""))))</f>
        <v>Counter</v>
      </c>
      <c r="I1718" t="str">
        <f>VLOOKUP(B1718,'3. Data Sources'!$B$4:$E$5002,4,0)</f>
        <v>Y</v>
      </c>
      <c r="J1718" t="str">
        <f>IF(OR(G1718="Not Map",G1718="Sequential"),"N",IF(TRIM(G1718)&lt;&gt;"","Y",""))</f>
        <v>Y</v>
      </c>
      <c r="K1718" t="str">
        <f>IF(G1718="Constant","N",IF(J1718="Y","Y",""))</f>
        <v>Y</v>
      </c>
    </row>
    <row r="1719" spans="2:12" hidden="1" x14ac:dyDescent="0.25">
      <c r="B1719" t="s">
        <v>376</v>
      </c>
      <c r="C1719" t="s">
        <v>5749</v>
      </c>
      <c r="D1719" t="s">
        <v>5750</v>
      </c>
      <c r="E1719" t="s">
        <v>400</v>
      </c>
      <c r="F1719" t="s">
        <v>428</v>
      </c>
      <c r="G1719" t="s">
        <v>429</v>
      </c>
      <c r="H1719" t="str">
        <f>IF(G1719="Local Date and Hour","Start Time of Interval",IF(OR(G1719="Additional Info",G1719="ID"),"Attribute", IF(G1719="Constant","Constant",IF(OR(G1719="Counter",G1719="Incremental/Decremental"),"Counter",""))))</f>
        <v>Counter</v>
      </c>
      <c r="I1719" t="str">
        <f>VLOOKUP(B1719,'3. Data Sources'!$B$4:$E$5002,4,0)</f>
        <v>Y</v>
      </c>
      <c r="J1719" t="str">
        <f>IF(OR(G1719="Not Map",G1719="Sequential"),"N",IF(TRIM(G1719)&lt;&gt;"","Y",""))</f>
        <v>Y</v>
      </c>
      <c r="K1719" t="str">
        <f>IF(G1719="Constant","N",IF(J1719="Y","Y",""))</f>
        <v>Y</v>
      </c>
    </row>
    <row r="1720" spans="2:12" hidden="1" x14ac:dyDescent="0.25">
      <c r="B1720" t="s">
        <v>376</v>
      </c>
      <c r="C1720" t="s">
        <v>5751</v>
      </c>
      <c r="D1720" t="s">
        <v>5752</v>
      </c>
      <c r="E1720" t="s">
        <v>400</v>
      </c>
      <c r="F1720" t="s">
        <v>428</v>
      </c>
      <c r="G1720" t="s">
        <v>429</v>
      </c>
      <c r="H1720" t="str">
        <f>IF(G1720="Local Date and Hour","Start Time of Interval",IF(OR(G1720="Additional Info",G1720="ID"),"Attribute", IF(G1720="Constant","Constant",IF(OR(G1720="Counter",G1720="Incremental/Decremental"),"Counter",""))))</f>
        <v>Counter</v>
      </c>
      <c r="I1720" t="str">
        <f>VLOOKUP(B1720,'3. Data Sources'!$B$4:$E$5002,4,0)</f>
        <v>Y</v>
      </c>
      <c r="J1720" t="str">
        <f>IF(OR(G1720="Not Map",G1720="Sequential"),"N",IF(TRIM(G1720)&lt;&gt;"","Y",""))</f>
        <v>Y</v>
      </c>
      <c r="K1720" t="str">
        <f>IF(G1720="Constant","N",IF(J1720="Y","Y",""))</f>
        <v>Y</v>
      </c>
    </row>
    <row r="1721" spans="2:12" hidden="1" x14ac:dyDescent="0.25">
      <c r="B1721" t="s">
        <v>376</v>
      </c>
      <c r="C1721" t="s">
        <v>5753</v>
      </c>
      <c r="D1721" t="s">
        <v>5754</v>
      </c>
      <c r="E1721" t="s">
        <v>400</v>
      </c>
      <c r="F1721" t="s">
        <v>428</v>
      </c>
      <c r="G1721" t="s">
        <v>429</v>
      </c>
      <c r="H1721" t="str">
        <f>IF(G1721="Local Date and Hour","Start Time of Interval",IF(OR(G1721="Additional Info",G1721="ID"),"Attribute", IF(G1721="Constant","Constant",IF(OR(G1721="Counter",G1721="Incremental/Decremental"),"Counter",""))))</f>
        <v>Counter</v>
      </c>
      <c r="I1721" t="str">
        <f>VLOOKUP(B1721,'3. Data Sources'!$B$4:$E$5002,4,0)</f>
        <v>Y</v>
      </c>
      <c r="J1721" t="str">
        <f>IF(OR(G1721="Not Map",G1721="Sequential"),"N",IF(TRIM(G1721)&lt;&gt;"","Y",""))</f>
        <v>Y</v>
      </c>
      <c r="K1721" t="str">
        <f>IF(G1721="Constant","N",IF(J1721="Y","Y",""))</f>
        <v>Y</v>
      </c>
    </row>
    <row r="1722" spans="2:12" hidden="1" x14ac:dyDescent="0.25">
      <c r="B1722" t="s">
        <v>376</v>
      </c>
      <c r="C1722" t="s">
        <v>5755</v>
      </c>
      <c r="D1722" t="s">
        <v>5756</v>
      </c>
      <c r="E1722" t="s">
        <v>400</v>
      </c>
      <c r="F1722" t="s">
        <v>428</v>
      </c>
      <c r="G1722" t="s">
        <v>429</v>
      </c>
      <c r="H1722" t="str">
        <f>IF(G1722="Local Date and Hour","Start Time of Interval",IF(OR(G1722="Additional Info",G1722="ID"),"Attribute", IF(G1722="Constant","Constant",IF(OR(G1722="Counter",G1722="Incremental/Decremental"),"Counter",""))))</f>
        <v>Counter</v>
      </c>
      <c r="I1722" t="str">
        <f>VLOOKUP(B1722,'3. Data Sources'!$B$4:$E$5002,4,0)</f>
        <v>Y</v>
      </c>
      <c r="J1722" t="str">
        <f>IF(OR(G1722="Not Map",G1722="Sequential"),"N",IF(TRIM(G1722)&lt;&gt;"","Y",""))</f>
        <v>Y</v>
      </c>
      <c r="K1722" t="str">
        <f>IF(G1722="Constant","N",IF(J1722="Y","Y",""))</f>
        <v>Y</v>
      </c>
    </row>
    <row r="1723" spans="2:12" hidden="1" x14ac:dyDescent="0.25">
      <c r="B1723" t="s">
        <v>376</v>
      </c>
      <c r="C1723" t="s">
        <v>5757</v>
      </c>
      <c r="D1723" t="s">
        <v>5758</v>
      </c>
      <c r="E1723" t="s">
        <v>400</v>
      </c>
      <c r="F1723" t="s">
        <v>428</v>
      </c>
      <c r="G1723" t="s">
        <v>429</v>
      </c>
      <c r="H1723" t="str">
        <f>IF(G1723="Local Date and Hour","Start Time of Interval",IF(OR(G1723="Additional Info",G1723="ID"),"Attribute", IF(G1723="Constant","Constant",IF(OR(G1723="Counter",G1723="Incremental/Decremental"),"Counter",""))))</f>
        <v>Counter</v>
      </c>
      <c r="I1723" t="str">
        <f>VLOOKUP(B1723,'3. Data Sources'!$B$4:$E$5002,4,0)</f>
        <v>Y</v>
      </c>
      <c r="J1723" t="str">
        <f>IF(OR(G1723="Not Map",G1723="Sequential"),"N",IF(TRIM(G1723)&lt;&gt;"","Y",""))</f>
        <v>Y</v>
      </c>
      <c r="K1723" t="str">
        <f>IF(G1723="Constant","N",IF(J1723="Y","Y",""))</f>
        <v>Y</v>
      </c>
    </row>
    <row r="1724" spans="2:12" hidden="1" x14ac:dyDescent="0.25">
      <c r="B1724" t="s">
        <v>376</v>
      </c>
      <c r="C1724" t="s">
        <v>5759</v>
      </c>
      <c r="D1724" t="s">
        <v>5760</v>
      </c>
      <c r="E1724" t="s">
        <v>400</v>
      </c>
      <c r="F1724" t="s">
        <v>428</v>
      </c>
      <c r="G1724" t="s">
        <v>429</v>
      </c>
      <c r="H1724" t="str">
        <f>IF(G1724="Local Date and Hour","Start Time of Interval",IF(OR(G1724="Additional Info",G1724="ID"),"Attribute", IF(G1724="Constant","Constant",IF(OR(G1724="Counter",G1724="Incremental/Decremental"),"Counter",""))))</f>
        <v>Counter</v>
      </c>
      <c r="I1724" t="str">
        <f>VLOOKUP(B1724,'3. Data Sources'!$B$4:$E$5002,4,0)</f>
        <v>Y</v>
      </c>
      <c r="J1724" t="str">
        <f>IF(OR(G1724="Not Map",G1724="Sequential"),"N",IF(TRIM(G1724)&lt;&gt;"","Y",""))</f>
        <v>Y</v>
      </c>
      <c r="K1724" t="str">
        <f>IF(G1724="Constant","N",IF(J1724="Y","Y",""))</f>
        <v>Y</v>
      </c>
    </row>
    <row r="1725" spans="2:12" hidden="1" x14ac:dyDescent="0.25">
      <c r="B1725" t="s">
        <v>376</v>
      </c>
      <c r="C1725" t="s">
        <v>5761</v>
      </c>
      <c r="D1725" t="s">
        <v>5762</v>
      </c>
      <c r="E1725" t="s">
        <v>400</v>
      </c>
      <c r="F1725" t="s">
        <v>428</v>
      </c>
      <c r="G1725" t="s">
        <v>429</v>
      </c>
      <c r="H1725" t="str">
        <f>IF(G1725="Local Date and Hour","Start Time of Interval",IF(OR(G1725="Additional Info",G1725="ID"),"Attribute", IF(G1725="Constant","Constant",IF(OR(G1725="Counter",G1725="Incremental/Decremental"),"Counter",""))))</f>
        <v>Counter</v>
      </c>
      <c r="I1725" t="str">
        <f>VLOOKUP(B1725,'3. Data Sources'!$B$4:$E$5002,4,0)</f>
        <v>Y</v>
      </c>
      <c r="J1725" t="str">
        <f>IF(OR(G1725="Not Map",G1725="Sequential"),"N",IF(TRIM(G1725)&lt;&gt;"","Y",""))</f>
        <v>Y</v>
      </c>
      <c r="K1725" t="str">
        <f>IF(G1725="Constant","N",IF(J1725="Y","Y",""))</f>
        <v>Y</v>
      </c>
    </row>
    <row r="1726" spans="2:12" hidden="1" x14ac:dyDescent="0.25">
      <c r="B1726" t="s">
        <v>376</v>
      </c>
      <c r="C1726" t="s">
        <v>5763</v>
      </c>
      <c r="D1726" t="s">
        <v>5764</v>
      </c>
      <c r="E1726" t="s">
        <v>400</v>
      </c>
      <c r="F1726" t="s">
        <v>428</v>
      </c>
      <c r="G1726" t="s">
        <v>429</v>
      </c>
      <c r="H1726" t="str">
        <f>IF(G1726="Local Date and Hour","Start Time of Interval",IF(OR(G1726="Additional Info",G1726="ID"),"Attribute", IF(G1726="Constant","Constant",IF(OR(G1726="Counter",G1726="Incremental/Decremental"),"Counter",""))))</f>
        <v>Counter</v>
      </c>
      <c r="I1726" t="str">
        <f>VLOOKUP(B1726,'3. Data Sources'!$B$4:$E$5002,4,0)</f>
        <v>Y</v>
      </c>
      <c r="J1726" t="str">
        <f>IF(OR(G1726="Not Map",G1726="Sequential"),"N",IF(TRIM(G1726)&lt;&gt;"","Y",""))</f>
        <v>Y</v>
      </c>
      <c r="K1726" t="str">
        <f>IF(G1726="Constant","N",IF(J1726="Y","Y",""))</f>
        <v>Y</v>
      </c>
    </row>
    <row r="1727" spans="2:12" hidden="1" x14ac:dyDescent="0.25">
      <c r="B1727" t="s">
        <v>376</v>
      </c>
      <c r="C1727" t="s">
        <v>5765</v>
      </c>
      <c r="D1727" t="s">
        <v>5766</v>
      </c>
      <c r="E1727" t="s">
        <v>400</v>
      </c>
      <c r="F1727" t="s">
        <v>428</v>
      </c>
      <c r="G1727" t="s">
        <v>429</v>
      </c>
      <c r="H1727" t="str">
        <f>IF(G1727="Local Date and Hour","Start Time of Interval",IF(OR(G1727="Additional Info",G1727="ID"),"Attribute", IF(G1727="Constant","Constant",IF(OR(G1727="Counter",G1727="Incremental/Decremental"),"Counter",""))))</f>
        <v>Counter</v>
      </c>
      <c r="I1727" t="str">
        <f>VLOOKUP(B1727,'3. Data Sources'!$B$4:$E$5002,4,0)</f>
        <v>Y</v>
      </c>
      <c r="J1727" t="str">
        <f>IF(OR(G1727="Not Map",G1727="Sequential"),"N",IF(TRIM(G1727)&lt;&gt;"","Y",""))</f>
        <v>Y</v>
      </c>
      <c r="K1727" t="str">
        <f>IF(G1727="Constant","N",IF(J1727="Y","Y",""))</f>
        <v>Y</v>
      </c>
    </row>
    <row r="1728" spans="2:12" hidden="1" x14ac:dyDescent="0.25">
      <c r="B1728" t="s">
        <v>376</v>
      </c>
      <c r="C1728" t="s">
        <v>5767</v>
      </c>
      <c r="D1728" t="s">
        <v>5768</v>
      </c>
      <c r="E1728" t="s">
        <v>400</v>
      </c>
      <c r="F1728" t="s">
        <v>428</v>
      </c>
      <c r="G1728" t="s">
        <v>429</v>
      </c>
      <c r="H1728" t="str">
        <f>IF(G1728="Local Date and Hour","Start Time of Interval",IF(OR(G1728="Additional Info",G1728="ID"),"Attribute", IF(G1728="Constant","Constant",IF(OR(G1728="Counter",G1728="Incremental/Decremental"),"Counter",""))))</f>
        <v>Counter</v>
      </c>
      <c r="I1728" t="str">
        <f>VLOOKUP(B1728,'3. Data Sources'!$B$4:$E$5002,4,0)</f>
        <v>Y</v>
      </c>
      <c r="J1728" t="str">
        <f>IF(OR(G1728="Not Map",G1728="Sequential"),"N",IF(TRIM(G1728)&lt;&gt;"","Y",""))</f>
        <v>Y</v>
      </c>
      <c r="K1728" t="str">
        <f>IF(G1728="Constant","N",IF(J1728="Y","Y",""))</f>
        <v>Y</v>
      </c>
    </row>
    <row r="1729" spans="2:13" hidden="1" x14ac:dyDescent="0.25">
      <c r="B1729" t="s">
        <v>376</v>
      </c>
      <c r="C1729" t="s">
        <v>5769</v>
      </c>
      <c r="D1729" t="s">
        <v>5770</v>
      </c>
      <c r="E1729" t="s">
        <v>400</v>
      </c>
      <c r="F1729" t="s">
        <v>428</v>
      </c>
      <c r="G1729" t="s">
        <v>429</v>
      </c>
      <c r="H1729" t="str">
        <f>IF(G1729="Local Date and Hour","Start Time of Interval",IF(OR(G1729="Additional Info",G1729="ID"),"Attribute", IF(G1729="Constant","Constant",IF(OR(G1729="Counter",G1729="Incremental/Decremental"),"Counter",""))))</f>
        <v>Counter</v>
      </c>
      <c r="I1729" t="str">
        <f>VLOOKUP(B1729,'3. Data Sources'!$B$4:$E$5002,4,0)</f>
        <v>Y</v>
      </c>
      <c r="J1729" t="str">
        <f>IF(OR(G1729="Not Map",G1729="Sequential"),"N",IF(TRIM(G1729)&lt;&gt;"","Y",""))</f>
        <v>Y</v>
      </c>
      <c r="K1729" t="str">
        <f>IF(G1729="Constant","N",IF(J1729="Y","Y",""))</f>
        <v>Y</v>
      </c>
    </row>
    <row r="1730" spans="2:13" hidden="1" x14ac:dyDescent="0.25">
      <c r="B1730" t="s">
        <v>376</v>
      </c>
      <c r="C1730" t="s">
        <v>5771</v>
      </c>
      <c r="D1730" t="s">
        <v>5772</v>
      </c>
      <c r="E1730" t="s">
        <v>400</v>
      </c>
      <c r="F1730" t="s">
        <v>428</v>
      </c>
      <c r="G1730" t="s">
        <v>429</v>
      </c>
      <c r="H1730" t="str">
        <f>IF(G1730="Local Date and Hour","Start Time of Interval",IF(OR(G1730="Additional Info",G1730="ID"),"Attribute", IF(G1730="Constant","Constant",IF(OR(G1730="Counter",G1730="Incremental/Decremental"),"Counter",""))))</f>
        <v>Counter</v>
      </c>
      <c r="I1730" t="str">
        <f>VLOOKUP(B1730,'3. Data Sources'!$B$4:$E$5002,4,0)</f>
        <v>Y</v>
      </c>
      <c r="J1730" t="str">
        <f>IF(OR(G1730="Not Map",G1730="Sequential"),"N",IF(TRIM(G1730)&lt;&gt;"","Y",""))</f>
        <v>Y</v>
      </c>
      <c r="K1730" t="str">
        <f>IF(G1730="Constant","N",IF(J1730="Y","Y",""))</f>
        <v>Y</v>
      </c>
    </row>
    <row r="1731" spans="2:13" hidden="1" x14ac:dyDescent="0.25">
      <c r="B1731" t="s">
        <v>376</v>
      </c>
      <c r="C1731" t="s">
        <v>5773</v>
      </c>
      <c r="D1731" t="s">
        <v>5774</v>
      </c>
      <c r="E1731" t="s">
        <v>400</v>
      </c>
      <c r="F1731" t="s">
        <v>428</v>
      </c>
      <c r="G1731" t="s">
        <v>429</v>
      </c>
      <c r="H1731" t="str">
        <f>IF(G1731="Local Date and Hour","Start Time of Interval",IF(OR(G1731="Additional Info",G1731="ID"),"Attribute", IF(G1731="Constant","Constant",IF(OR(G1731="Counter",G1731="Incremental/Decremental"),"Counter",""))))</f>
        <v>Counter</v>
      </c>
      <c r="I1731" t="str">
        <f>VLOOKUP(B1731,'3. Data Sources'!$B$4:$E$5002,4,0)</f>
        <v>Y</v>
      </c>
      <c r="J1731" t="str">
        <f>IF(OR(G1731="Not Map",G1731="Sequential"),"N",IF(TRIM(G1731)&lt;&gt;"","Y",""))</f>
        <v>Y</v>
      </c>
      <c r="K1731" t="str">
        <f>IF(G1731="Constant","N",IF(J1731="Y","Y",""))</f>
        <v>Y</v>
      </c>
    </row>
    <row r="1732" spans="2:13" hidden="1" x14ac:dyDescent="0.25">
      <c r="B1732" t="s">
        <v>376</v>
      </c>
      <c r="C1732" t="s">
        <v>5775</v>
      </c>
      <c r="D1732" t="s">
        <v>5776</v>
      </c>
      <c r="E1732" t="s">
        <v>400</v>
      </c>
      <c r="F1732" t="s">
        <v>428</v>
      </c>
      <c r="G1732" t="s">
        <v>429</v>
      </c>
      <c r="H1732" t="str">
        <f>IF(G1732="Local Date and Hour","Start Time of Interval",IF(OR(G1732="Additional Info",G1732="ID"),"Attribute", IF(G1732="Constant","Constant",IF(OR(G1732="Counter",G1732="Incremental/Decremental"),"Counter",""))))</f>
        <v>Counter</v>
      </c>
      <c r="I1732" t="str">
        <f>VLOOKUP(B1732,'3. Data Sources'!$B$4:$E$5002,4,0)</f>
        <v>Y</v>
      </c>
      <c r="J1732" t="str">
        <f>IF(OR(G1732="Not Map",G1732="Sequential"),"N",IF(TRIM(G1732)&lt;&gt;"","Y",""))</f>
        <v>Y</v>
      </c>
      <c r="K1732" t="str">
        <f>IF(G1732="Constant","N",IF(J1732="Y","Y",""))</f>
        <v>Y</v>
      </c>
    </row>
    <row r="1733" spans="2:13" hidden="1" x14ac:dyDescent="0.25">
      <c r="B1733" t="s">
        <v>376</v>
      </c>
      <c r="C1733" t="s">
        <v>5777</v>
      </c>
      <c r="D1733" t="s">
        <v>5778</v>
      </c>
      <c r="E1733" t="s">
        <v>400</v>
      </c>
      <c r="F1733" t="s">
        <v>428</v>
      </c>
      <c r="G1733" t="s">
        <v>429</v>
      </c>
      <c r="H1733" t="str">
        <f>IF(G1733="Local Date and Hour","Start Time of Interval",IF(OR(G1733="Additional Info",G1733="ID"),"Attribute", IF(G1733="Constant","Constant",IF(OR(G1733="Counter",G1733="Incremental/Decremental"),"Counter",""))))</f>
        <v>Counter</v>
      </c>
      <c r="I1733" t="str">
        <f>VLOOKUP(B1733,'3. Data Sources'!$B$4:$E$5002,4,0)</f>
        <v>Y</v>
      </c>
      <c r="J1733" t="str">
        <f>IF(OR(G1733="Not Map",G1733="Sequential"),"N",IF(TRIM(G1733)&lt;&gt;"","Y",""))</f>
        <v>Y</v>
      </c>
      <c r="K1733" t="str">
        <f>IF(G1733="Constant","N",IF(J1733="Y","Y",""))</f>
        <v>Y</v>
      </c>
    </row>
    <row r="1734" spans="2:13" hidden="1" x14ac:dyDescent="0.25">
      <c r="B1734" t="s">
        <v>376</v>
      </c>
      <c r="C1734" t="s">
        <v>5779</v>
      </c>
      <c r="D1734" t="s">
        <v>5780</v>
      </c>
      <c r="E1734" t="s">
        <v>400</v>
      </c>
      <c r="F1734" t="s">
        <v>428</v>
      </c>
      <c r="G1734" t="s">
        <v>429</v>
      </c>
      <c r="H1734" t="str">
        <f>IF(G1734="Local Date and Hour","Start Time of Interval",IF(OR(G1734="Additional Info",G1734="ID"),"Attribute", IF(G1734="Constant","Constant",IF(OR(G1734="Counter",G1734="Incremental/Decremental"),"Counter",""))))</f>
        <v>Counter</v>
      </c>
      <c r="I1734" t="str">
        <f>VLOOKUP(B1734,'3. Data Sources'!$B$4:$E$5002,4,0)</f>
        <v>Y</v>
      </c>
      <c r="J1734" t="str">
        <f>IF(OR(G1734="Not Map",G1734="Sequential"),"N",IF(TRIM(G1734)&lt;&gt;"","Y",""))</f>
        <v>Y</v>
      </c>
      <c r="K1734" t="str">
        <f>IF(G1734="Constant","N",IF(J1734="Y","Y",""))</f>
        <v>Y</v>
      </c>
    </row>
    <row r="1735" spans="2:13" hidden="1" x14ac:dyDescent="0.25">
      <c r="B1735" t="s">
        <v>376</v>
      </c>
      <c r="C1735" t="s">
        <v>5781</v>
      </c>
      <c r="D1735" t="s">
        <v>5782</v>
      </c>
      <c r="E1735" t="s">
        <v>400</v>
      </c>
      <c r="F1735" t="s">
        <v>428</v>
      </c>
      <c r="G1735" t="s">
        <v>429</v>
      </c>
      <c r="H1735" t="str">
        <f>IF(G1735="Local Date and Hour","Start Time of Interval",IF(OR(G1735="Additional Info",G1735="ID"),"Attribute", IF(G1735="Constant","Constant",IF(OR(G1735="Counter",G1735="Incremental/Decremental"),"Counter",""))))</f>
        <v>Counter</v>
      </c>
      <c r="I1735" t="str">
        <f>VLOOKUP(B1735,'3. Data Sources'!$B$4:$E$5002,4,0)</f>
        <v>Y</v>
      </c>
      <c r="J1735" t="str">
        <f>IF(OR(G1735="Not Map",G1735="Sequential"),"N",IF(TRIM(G1735)&lt;&gt;"","Y",""))</f>
        <v>Y</v>
      </c>
      <c r="K1735" t="str">
        <f>IF(G1735="Constant","N",IF(J1735="Y","Y",""))</f>
        <v>Y</v>
      </c>
    </row>
    <row r="1736" spans="2:13" hidden="1" x14ac:dyDescent="0.25">
      <c r="B1736" t="s">
        <v>376</v>
      </c>
      <c r="C1736" t="s">
        <v>5783</v>
      </c>
      <c r="D1736" t="s">
        <v>5784</v>
      </c>
      <c r="E1736" t="s">
        <v>400</v>
      </c>
      <c r="F1736" t="s">
        <v>428</v>
      </c>
      <c r="G1736" t="s">
        <v>429</v>
      </c>
      <c r="H1736" t="str">
        <f>IF(G1736="Local Date and Hour","Start Time of Interval",IF(OR(G1736="Additional Info",G1736="ID"),"Attribute", IF(G1736="Constant","Constant",IF(OR(G1736="Counter",G1736="Incremental/Decremental"),"Counter",""))))</f>
        <v>Counter</v>
      </c>
      <c r="I1736" t="str">
        <f>VLOOKUP(B1736,'3. Data Sources'!$B$4:$E$5002,4,0)</f>
        <v>Y</v>
      </c>
      <c r="J1736" t="str">
        <f>IF(OR(G1736="Not Map",G1736="Sequential"),"N",IF(TRIM(G1736)&lt;&gt;"","Y",""))</f>
        <v>Y</v>
      </c>
      <c r="K1736" t="str">
        <f>IF(G1736="Constant","N",IF(J1736="Y","Y",""))</f>
        <v>Y</v>
      </c>
    </row>
    <row r="1737" spans="2:13" hidden="1" x14ac:dyDescent="0.25">
      <c r="B1737" t="s">
        <v>376</v>
      </c>
      <c r="C1737" t="s">
        <v>5785</v>
      </c>
      <c r="D1737" t="s">
        <v>5786</v>
      </c>
      <c r="E1737" t="s">
        <v>400</v>
      </c>
      <c r="F1737" t="s">
        <v>428</v>
      </c>
      <c r="G1737" t="s">
        <v>429</v>
      </c>
      <c r="H1737" t="str">
        <f>IF(G1737="Local Date and Hour","Start Time of Interval",IF(OR(G1737="Additional Info",G1737="ID"),"Attribute", IF(G1737="Constant","Constant",IF(OR(G1737="Counter",G1737="Incremental/Decremental"),"Counter",""))))</f>
        <v>Counter</v>
      </c>
      <c r="I1737" t="str">
        <f>VLOOKUP(B1737,'3. Data Sources'!$B$4:$E$5002,4,0)</f>
        <v>Y</v>
      </c>
      <c r="J1737" t="str">
        <f>IF(OR(G1737="Not Map",G1737="Sequential"),"N",IF(TRIM(G1737)&lt;&gt;"","Y",""))</f>
        <v>Y</v>
      </c>
      <c r="K1737" t="str">
        <f>IF(G1737="Constant","N",IF(J1737="Y","Y",""))</f>
        <v>Y</v>
      </c>
    </row>
    <row r="1738" spans="2:13" hidden="1" x14ac:dyDescent="0.25">
      <c r="B1738" t="s">
        <v>376</v>
      </c>
      <c r="C1738" t="s">
        <v>5787</v>
      </c>
      <c r="D1738" t="s">
        <v>5788</v>
      </c>
      <c r="E1738" t="s">
        <v>400</v>
      </c>
      <c r="F1738" t="s">
        <v>428</v>
      </c>
      <c r="G1738" t="s">
        <v>429</v>
      </c>
      <c r="H1738" t="str">
        <f>IF(G1738="Local Date and Hour","Start Time of Interval",IF(OR(G1738="Additional Info",G1738="ID"),"Attribute", IF(G1738="Constant","Constant",IF(OR(G1738="Counter",G1738="Incremental/Decremental"),"Counter",""))))</f>
        <v>Counter</v>
      </c>
      <c r="I1738" t="str">
        <f>VLOOKUP(B1738,'3. Data Sources'!$B$4:$E$5002,4,0)</f>
        <v>Y</v>
      </c>
      <c r="J1738" t="str">
        <f>IF(OR(G1738="Not Map",G1738="Sequential"),"N",IF(TRIM(G1738)&lt;&gt;"","Y",""))</f>
        <v>Y</v>
      </c>
      <c r="K1738" t="str">
        <f>IF(G1738="Constant","N",IF(J1738="Y","Y",""))</f>
        <v>Y</v>
      </c>
    </row>
    <row r="1739" spans="2:13" hidden="1" x14ac:dyDescent="0.25">
      <c r="B1739" t="s">
        <v>376</v>
      </c>
      <c r="C1739" t="s">
        <v>5789</v>
      </c>
      <c r="D1739" t="s">
        <v>5790</v>
      </c>
      <c r="E1739" t="s">
        <v>400</v>
      </c>
      <c r="F1739" t="s">
        <v>428</v>
      </c>
      <c r="G1739" t="s">
        <v>429</v>
      </c>
      <c r="H1739" t="str">
        <f>IF(G1739="Local Date and Hour","Start Time of Interval",IF(OR(G1739="Additional Info",G1739="ID"),"Attribute", IF(G1739="Constant","Constant",IF(OR(G1739="Counter",G1739="Incremental/Decremental"),"Counter",""))))</f>
        <v>Counter</v>
      </c>
      <c r="I1739" t="str">
        <f>VLOOKUP(B1739,'3. Data Sources'!$B$4:$E$5002,4,0)</f>
        <v>Y</v>
      </c>
      <c r="J1739" t="str">
        <f>IF(OR(G1739="Not Map",G1739="Sequential"),"N",IF(TRIM(G1739)&lt;&gt;"","Y",""))</f>
        <v>Y</v>
      </c>
      <c r="K1739" t="str">
        <f>IF(G1739="Constant","N",IF(J1739="Y","Y",""))</f>
        <v>Y</v>
      </c>
    </row>
    <row r="1740" spans="2:13" hidden="1" x14ac:dyDescent="0.25">
      <c r="B1740" t="s">
        <v>376</v>
      </c>
      <c r="C1740" t="s">
        <v>250</v>
      </c>
      <c r="D1740" t="s">
        <v>435</v>
      </c>
      <c r="E1740" t="s">
        <v>400</v>
      </c>
      <c r="F1740" t="s">
        <v>428</v>
      </c>
      <c r="G1740" t="s">
        <v>429</v>
      </c>
      <c r="H1740" t="str">
        <f>IF(G1740="Local Date and Hour","Start Time of Interval",IF(OR(G1740="Additional Info",G1740="ID"),"Attribute", IF(G1740="Constant","Constant",IF(OR(G1740="Counter",G1740="Incremental/Decremental"),"Counter",""))))</f>
        <v>Counter</v>
      </c>
      <c r="I1740" t="str">
        <f>VLOOKUP(B1740,'3. Data Sources'!$B$4:$E$5002,4,0)</f>
        <v>Y</v>
      </c>
      <c r="J1740" t="str">
        <f>IF(OR(G1740="Not Map",G1740="Sequential"),"N",IF(TRIM(G1740)&lt;&gt;"","Y",""))</f>
        <v>Y</v>
      </c>
      <c r="K1740" t="str">
        <f>IF(G1740="Constant","N",IF(J1740="Y","Y",""))</f>
        <v>Y</v>
      </c>
      <c r="L1740" t="s">
        <v>251</v>
      </c>
    </row>
    <row r="1741" spans="2:13" hidden="1" x14ac:dyDescent="0.25">
      <c r="B1741" t="s">
        <v>376</v>
      </c>
      <c r="C1741" t="s">
        <v>252</v>
      </c>
      <c r="D1741" t="s">
        <v>252</v>
      </c>
      <c r="E1741" t="s">
        <v>394</v>
      </c>
      <c r="F1741" t="s">
        <v>436</v>
      </c>
      <c r="G1741" t="s">
        <v>417</v>
      </c>
      <c r="H1741" t="s">
        <v>415</v>
      </c>
      <c r="I1741" t="str">
        <f>VLOOKUP(B1741,'3. Data Sources'!$B$4:$E$5002,4,0)</f>
        <v>Y</v>
      </c>
      <c r="J1741" t="str">
        <f>IF(OR(G1741="Not Map",G1741="Sequential"),"N",IF(TRIM(G1741)&lt;&gt;"","Y",""))</f>
        <v>N</v>
      </c>
      <c r="K1741" t="str">
        <f>IF(G1741="Constant","N",IF(J1741="Y","Y",""))</f>
        <v/>
      </c>
      <c r="L1741" t="s">
        <v>253</v>
      </c>
    </row>
    <row r="1742" spans="2:13" hidden="1" x14ac:dyDescent="0.25">
      <c r="B1742" t="s">
        <v>376</v>
      </c>
      <c r="C1742" t="s">
        <v>254</v>
      </c>
      <c r="D1742" t="s">
        <v>254</v>
      </c>
      <c r="E1742" t="s">
        <v>418</v>
      </c>
      <c r="F1742" t="s">
        <v>436</v>
      </c>
      <c r="G1742" t="s">
        <v>419</v>
      </c>
      <c r="H1742" t="str">
        <f>IF(G1742="Local Date and Hour","Start Time of Interval",IF(OR(G1742="Additional Info",G1742="ID"),"Attribute", IF(G1742="Constant","Constant",IF(OR(G1742="Counter",G1742="Incremental/Decremental"),"Counter",""))))</f>
        <v>Start Time of Interval</v>
      </c>
      <c r="I1742" t="str">
        <f>VLOOKUP(B1742,'3. Data Sources'!$B$4:$E$5002,4,0)</f>
        <v>Y</v>
      </c>
      <c r="J1742" t="str">
        <f>IF(OR(G1742="Not Map",G1742="Sequential"),"N",IF(TRIM(G1742)&lt;&gt;"","Y",""))</f>
        <v>Y</v>
      </c>
      <c r="K1742" t="str">
        <f>IF(G1742="Constant","N",IF(J1742="Y","Y",""))</f>
        <v>Y</v>
      </c>
      <c r="L1742" t="s">
        <v>255</v>
      </c>
    </row>
    <row r="1743" spans="2:13" hidden="1" x14ac:dyDescent="0.25">
      <c r="B1743" t="s">
        <v>378</v>
      </c>
      <c r="C1743" t="s">
        <v>227</v>
      </c>
      <c r="D1743" t="s">
        <v>227</v>
      </c>
      <c r="E1743" t="s">
        <v>402</v>
      </c>
      <c r="F1743" t="s">
        <v>395</v>
      </c>
      <c r="G1743" t="s">
        <v>274</v>
      </c>
      <c r="H1743" t="str">
        <f>IF(G1743="Local Date and Hour","Start Time of Interval",IF(OR(G1743="Additional Info",G1743="ID"),"Attribute", IF(G1743="Constant","Constant",IF(OR(G1743="Counter",G1743="Incremental/Decremental"),"Counter",""))))</f>
        <v>Constant</v>
      </c>
      <c r="I1743" t="str">
        <f>VLOOKUP(B1743,'3. Data Sources'!$B$4:$E$5002,4,0)</f>
        <v>Y</v>
      </c>
      <c r="J1743" t="str">
        <f>IF(OR(G1743="Not Map",G1743="Sequential"),"N",IF(TRIM(G1743)&lt;&gt;"","Y",""))</f>
        <v>Y</v>
      </c>
      <c r="K1743" t="str">
        <f>IF(G1743="Constant","N",IF(J1743="Y","Y",""))</f>
        <v>N</v>
      </c>
      <c r="M1743" t="s">
        <v>425</v>
      </c>
    </row>
    <row r="1744" spans="2:13" hidden="1" x14ac:dyDescent="0.25">
      <c r="B1744" t="s">
        <v>378</v>
      </c>
      <c r="C1744" t="s">
        <v>228</v>
      </c>
      <c r="D1744" t="s">
        <v>228</v>
      </c>
      <c r="E1744" t="s">
        <v>402</v>
      </c>
      <c r="F1744" t="s">
        <v>395</v>
      </c>
      <c r="G1744" t="s">
        <v>274</v>
      </c>
      <c r="H1744" t="str">
        <f>IF(G1744="Local Date and Hour","Start Time of Interval",IF(OR(G1744="Additional Info",G1744="ID"),"Attribute", IF(G1744="Constant","Constant",IF(OR(G1744="Counter",G1744="Incremental/Decremental"),"Counter",""))))</f>
        <v>Constant</v>
      </c>
      <c r="I1744" t="str">
        <f>VLOOKUP(B1744,'3. Data Sources'!$B$4:$E$5002,4,0)</f>
        <v>Y</v>
      </c>
      <c r="J1744" t="str">
        <f>IF(OR(G1744="Not Map",G1744="Sequential"),"N",IF(TRIM(G1744)&lt;&gt;"","Y",""))</f>
        <v>Y</v>
      </c>
      <c r="K1744" t="str">
        <f>IF(G1744="Constant","N",IF(J1744="Y","Y",""))</f>
        <v>N</v>
      </c>
      <c r="M1744" t="s">
        <v>12038</v>
      </c>
    </row>
    <row r="1745" spans="2:12" hidden="1" x14ac:dyDescent="0.25">
      <c r="B1745" t="s">
        <v>378</v>
      </c>
      <c r="C1745" t="s">
        <v>201</v>
      </c>
      <c r="D1745" t="s">
        <v>201</v>
      </c>
      <c r="E1745" t="s">
        <v>420</v>
      </c>
      <c r="F1745" t="s">
        <v>396</v>
      </c>
      <c r="G1745" t="s">
        <v>396</v>
      </c>
      <c r="H1745" t="str">
        <f>IF(G1745="Local Date and Hour","Start Time of Interval",IF(OR(G1745="Additional Info",G1745="ID"),"Attribute", IF(G1745="Constant","Constant",IF(OR(G1745="Counter",G1745="Incremental/Decremental"),"Counter",""))))</f>
        <v>Attribute</v>
      </c>
      <c r="I1745" t="str">
        <f>VLOOKUP(B1745,'3. Data Sources'!$B$4:$E$5002,4,0)</f>
        <v>Y</v>
      </c>
      <c r="J1745" t="str">
        <f>IF(OR(G1745="Not Map",G1745="Sequential"),"N",IF(TRIM(G1745)&lt;&gt;"","Y",""))</f>
        <v>Y</v>
      </c>
      <c r="K1745" t="str">
        <f>IF(G1745="Constant","N",IF(J1745="Y","Y",""))</f>
        <v>Y</v>
      </c>
    </row>
    <row r="1746" spans="2:12" hidden="1" x14ac:dyDescent="0.25">
      <c r="B1746" t="s">
        <v>378</v>
      </c>
      <c r="C1746" t="s">
        <v>11883</v>
      </c>
      <c r="D1746" t="s">
        <v>11883</v>
      </c>
      <c r="E1746" t="s">
        <v>420</v>
      </c>
      <c r="F1746" t="s">
        <v>396</v>
      </c>
      <c r="G1746" t="s">
        <v>396</v>
      </c>
      <c r="H1746" t="str">
        <f>IF(G1746="Local Date and Hour","Start Time of Interval",IF(OR(G1746="Additional Info",G1746="ID"),"Attribute", IF(G1746="Constant","Constant",IF(OR(G1746="Counter",G1746="Incremental/Decremental"),"Counter",""))))</f>
        <v>Attribute</v>
      </c>
      <c r="I1746" t="str">
        <f>VLOOKUP(B1746,'3. Data Sources'!$B$4:$E$5002,4,0)</f>
        <v>Y</v>
      </c>
      <c r="J1746" t="str">
        <f>IF(OR(G1746="Not Map",G1746="Sequential"),"N",IF(TRIM(G1746)&lt;&gt;"","Y",""))</f>
        <v>Y</v>
      </c>
      <c r="K1746" t="str">
        <f>IF(G1746="Constant","N",IF(J1746="Y","Y",""))</f>
        <v>Y</v>
      </c>
      <c r="L1746" t="s">
        <v>666</v>
      </c>
    </row>
    <row r="1747" spans="2:12" hidden="1" x14ac:dyDescent="0.25">
      <c r="B1747" t="s">
        <v>378</v>
      </c>
      <c r="C1747" t="s">
        <v>233</v>
      </c>
      <c r="D1747" t="s">
        <v>233</v>
      </c>
      <c r="E1747" t="s">
        <v>394</v>
      </c>
      <c r="F1747" t="s">
        <v>396</v>
      </c>
      <c r="G1747" t="s">
        <v>417</v>
      </c>
      <c r="H1747" t="str">
        <f>IF(G1747="Local Date and Hour","Start Time of Interval",IF(OR(G1747="Additional Info",G1747="ID"),"Attribute", IF(G1747="Constant","Constant",IF(OR(G1747="Counter",G1747="Incremental/Decremental"),"Counter",""))))</f>
        <v/>
      </c>
      <c r="I1747" t="str">
        <f>VLOOKUP(B1747,'3. Data Sources'!$B$4:$E$5002,4,0)</f>
        <v>Y</v>
      </c>
      <c r="J1747" t="str">
        <f>IF(OR(G1747="Not Map",G1747="Sequential"),"N",IF(TRIM(G1747)&lt;&gt;"","Y",""))</f>
        <v>N</v>
      </c>
      <c r="K1747" t="str">
        <f>IF(G1747="Constant","N",IF(J1747="Y","Y",""))</f>
        <v/>
      </c>
      <c r="L1747" t="s">
        <v>234</v>
      </c>
    </row>
    <row r="1748" spans="2:12" hidden="1" x14ac:dyDescent="0.25">
      <c r="B1748" t="s">
        <v>378</v>
      </c>
      <c r="C1748" t="s">
        <v>235</v>
      </c>
      <c r="D1748" t="s">
        <v>235</v>
      </c>
      <c r="E1748" t="s">
        <v>418</v>
      </c>
      <c r="F1748" t="s">
        <v>396</v>
      </c>
      <c r="G1748" t="s">
        <v>417</v>
      </c>
      <c r="H1748" t="s">
        <v>415</v>
      </c>
      <c r="I1748" t="str">
        <f>VLOOKUP(B1748,'3. Data Sources'!$B$4:$E$5002,4,0)</f>
        <v>Y</v>
      </c>
      <c r="J1748" t="str">
        <f>IF(OR(G1748="Not Map",G1748="Sequential"),"N",IF(TRIM(G1748)&lt;&gt;"","Y",""))</f>
        <v>N</v>
      </c>
      <c r="K1748" t="str">
        <f>IF(G1748="Constant","N",IF(J1748="Y","Y",""))</f>
        <v/>
      </c>
      <c r="L1748" t="s">
        <v>236</v>
      </c>
    </row>
    <row r="1749" spans="2:12" hidden="1" x14ac:dyDescent="0.25">
      <c r="B1749" t="s">
        <v>378</v>
      </c>
      <c r="C1749" t="s">
        <v>669</v>
      </c>
      <c r="D1749" t="s">
        <v>670</v>
      </c>
      <c r="E1749" t="s">
        <v>420</v>
      </c>
      <c r="F1749" t="s">
        <v>396</v>
      </c>
      <c r="G1749" t="s">
        <v>417</v>
      </c>
      <c r="H1749" t="str">
        <f>IF(G1749="Local Date and Hour","Start Time of Interval",IF(OR(G1749="Additional Info",G1749="ID"),"Attribute", IF(G1749="Constant","Constant",IF(OR(G1749="Counter",G1749="Incremental/Decremental"),"Counter",""))))</f>
        <v/>
      </c>
      <c r="I1749" t="str">
        <f>VLOOKUP(B1749,'3. Data Sources'!$B$4:$E$5002,4,0)</f>
        <v>Y</v>
      </c>
      <c r="J1749" t="str">
        <f>IF(OR(G1749="Not Map",G1749="Sequential"),"N",IF(TRIM(G1749)&lt;&gt;"","Y",""))</f>
        <v>N</v>
      </c>
      <c r="K1749" t="str">
        <f>IF(G1749="Constant","N",IF(J1749="Y","Y",""))</f>
        <v/>
      </c>
      <c r="L1749" t="s">
        <v>669</v>
      </c>
    </row>
    <row r="1750" spans="2:12" hidden="1" x14ac:dyDescent="0.25">
      <c r="B1750" t="s">
        <v>378</v>
      </c>
      <c r="C1750" t="s">
        <v>971</v>
      </c>
      <c r="D1750" t="s">
        <v>972</v>
      </c>
      <c r="E1750" t="s">
        <v>420</v>
      </c>
      <c r="F1750" t="s">
        <v>396</v>
      </c>
      <c r="G1750" t="s">
        <v>417</v>
      </c>
      <c r="H1750" t="str">
        <f>IF(G1750="Local Date and Hour","Start Time of Interval",IF(OR(G1750="Additional Info",G1750="ID"),"Attribute", IF(G1750="Constant","Constant",IF(OR(G1750="Counter",G1750="Incremental/Decremental"),"Counter",""))))</f>
        <v/>
      </c>
      <c r="I1750" t="str">
        <f>VLOOKUP(B1750,'3. Data Sources'!$B$4:$E$5002,4,0)</f>
        <v>Y</v>
      </c>
      <c r="J1750" t="str">
        <f>IF(OR(G1750="Not Map",G1750="Sequential"),"N",IF(TRIM(G1750)&lt;&gt;"","Y",""))</f>
        <v>N</v>
      </c>
      <c r="K1750" t="str">
        <f>IF(G1750="Constant","N",IF(J1750="Y","Y",""))</f>
        <v/>
      </c>
      <c r="L1750" t="s">
        <v>971</v>
      </c>
    </row>
    <row r="1751" spans="2:12" hidden="1" x14ac:dyDescent="0.25">
      <c r="B1751" t="s">
        <v>378</v>
      </c>
      <c r="C1751" t="s">
        <v>237</v>
      </c>
      <c r="D1751" t="s">
        <v>426</v>
      </c>
      <c r="E1751" t="s">
        <v>420</v>
      </c>
      <c r="F1751" t="s">
        <v>396</v>
      </c>
      <c r="G1751" t="s">
        <v>417</v>
      </c>
      <c r="H1751" t="str">
        <f>IF(G1751="Local Date and Hour","Start Time of Interval",IF(OR(G1751="Additional Info",G1751="ID"),"Attribute", IF(G1751="Constant","Constant",IF(OR(G1751="Counter",G1751="Incremental/Decremental"),"Counter",""))))</f>
        <v/>
      </c>
      <c r="I1751" t="str">
        <f>VLOOKUP(B1751,'3. Data Sources'!$B$4:$E$5002,4,0)</f>
        <v>Y</v>
      </c>
      <c r="J1751" t="str">
        <f>IF(OR(G1751="Not Map",G1751="Sequential"),"N",IF(TRIM(G1751)&lt;&gt;"","Y",""))</f>
        <v>N</v>
      </c>
      <c r="K1751" t="str">
        <f>IF(G1751="Constant","N",IF(J1751="Y","Y",""))</f>
        <v/>
      </c>
      <c r="L1751" t="s">
        <v>237</v>
      </c>
    </row>
    <row r="1752" spans="2:12" hidden="1" x14ac:dyDescent="0.25">
      <c r="B1752" t="s">
        <v>378</v>
      </c>
      <c r="C1752" t="s">
        <v>5743</v>
      </c>
      <c r="D1752" t="s">
        <v>5744</v>
      </c>
      <c r="E1752" t="s">
        <v>420</v>
      </c>
      <c r="F1752" t="s">
        <v>396</v>
      </c>
      <c r="G1752" t="s">
        <v>417</v>
      </c>
      <c r="H1752" t="str">
        <f>IF(G1752="Local Date and Hour","Start Time of Interval",IF(OR(G1752="Additional Info",G1752="ID"),"Attribute", IF(G1752="Constant","Constant",IF(OR(G1752="Counter",G1752="Incremental/Decremental"),"Counter",""))))</f>
        <v/>
      </c>
      <c r="I1752" t="str">
        <f>VLOOKUP(B1752,'3. Data Sources'!$B$4:$E$5002,4,0)</f>
        <v>Y</v>
      </c>
      <c r="J1752" t="str">
        <f>IF(OR(G1752="Not Map",G1752="Sequential"),"N",IF(TRIM(G1752)&lt;&gt;"","Y",""))</f>
        <v>N</v>
      </c>
      <c r="K1752" t="str">
        <f>IF(G1752="Constant","N",IF(J1752="Y","Y",""))</f>
        <v/>
      </c>
      <c r="L1752" t="s">
        <v>5743</v>
      </c>
    </row>
    <row r="1753" spans="2:12" hidden="1" x14ac:dyDescent="0.25">
      <c r="B1753" t="s">
        <v>378</v>
      </c>
      <c r="C1753" t="s">
        <v>242</v>
      </c>
      <c r="D1753" t="s">
        <v>242</v>
      </c>
      <c r="E1753" t="s">
        <v>394</v>
      </c>
      <c r="F1753" t="s">
        <v>396</v>
      </c>
      <c r="G1753" t="s">
        <v>417</v>
      </c>
      <c r="H1753" t="s">
        <v>415</v>
      </c>
      <c r="I1753" t="str">
        <f>VLOOKUP(B1753,'3. Data Sources'!$B$4:$E$5002,4,0)</f>
        <v>Y</v>
      </c>
      <c r="J1753" t="str">
        <f>IF(OR(G1753="Not Map",G1753="Sequential"),"N",IF(TRIM(G1753)&lt;&gt;"","Y",""))</f>
        <v>N</v>
      </c>
      <c r="K1753" t="str">
        <f>IF(G1753="Constant","N",IF(J1753="Y","Y",""))</f>
        <v/>
      </c>
      <c r="L1753" t="s">
        <v>243</v>
      </c>
    </row>
    <row r="1754" spans="2:12" hidden="1" x14ac:dyDescent="0.25">
      <c r="B1754" t="s">
        <v>378</v>
      </c>
      <c r="C1754" t="s">
        <v>5745</v>
      </c>
      <c r="D1754" t="s">
        <v>5746</v>
      </c>
      <c r="E1754" t="s">
        <v>400</v>
      </c>
      <c r="F1754" t="s">
        <v>428</v>
      </c>
      <c r="G1754" t="s">
        <v>429</v>
      </c>
      <c r="H1754" t="str">
        <f>IF(G1754="Local Date and Hour","Start Time of Interval",IF(OR(G1754="Additional Info",G1754="ID"),"Attribute", IF(G1754="Constant","Constant",IF(OR(G1754="Counter",G1754="Incremental/Decremental"),"Counter",""))))</f>
        <v>Counter</v>
      </c>
      <c r="I1754" t="str">
        <f>VLOOKUP(B1754,'3. Data Sources'!$B$4:$E$5002,4,0)</f>
        <v>Y</v>
      </c>
      <c r="J1754" t="str">
        <f>IF(OR(G1754="Not Map",G1754="Sequential"),"N",IF(TRIM(G1754)&lt;&gt;"","Y",""))</f>
        <v>Y</v>
      </c>
      <c r="K1754" t="str">
        <f>IF(G1754="Constant","N",IF(J1754="Y","Y",""))</f>
        <v>Y</v>
      </c>
    </row>
    <row r="1755" spans="2:12" hidden="1" x14ac:dyDescent="0.25">
      <c r="B1755" t="s">
        <v>378</v>
      </c>
      <c r="C1755" t="s">
        <v>5747</v>
      </c>
      <c r="D1755" t="s">
        <v>5748</v>
      </c>
      <c r="E1755" t="s">
        <v>400</v>
      </c>
      <c r="F1755" t="s">
        <v>428</v>
      </c>
      <c r="G1755" t="s">
        <v>429</v>
      </c>
      <c r="H1755" t="str">
        <f>IF(G1755="Local Date and Hour","Start Time of Interval",IF(OR(G1755="Additional Info",G1755="ID"),"Attribute", IF(G1755="Constant","Constant",IF(OR(G1755="Counter",G1755="Incremental/Decremental"),"Counter",""))))</f>
        <v>Counter</v>
      </c>
      <c r="I1755" t="str">
        <f>VLOOKUP(B1755,'3. Data Sources'!$B$4:$E$5002,4,0)</f>
        <v>Y</v>
      </c>
      <c r="J1755" t="str">
        <f>IF(OR(G1755="Not Map",G1755="Sequential"),"N",IF(TRIM(G1755)&lt;&gt;"","Y",""))</f>
        <v>Y</v>
      </c>
      <c r="K1755" t="str">
        <f>IF(G1755="Constant","N",IF(J1755="Y","Y",""))</f>
        <v>Y</v>
      </c>
    </row>
    <row r="1756" spans="2:12" hidden="1" x14ac:dyDescent="0.25">
      <c r="B1756" t="s">
        <v>378</v>
      </c>
      <c r="C1756" t="s">
        <v>5749</v>
      </c>
      <c r="D1756" t="s">
        <v>5750</v>
      </c>
      <c r="E1756" t="s">
        <v>400</v>
      </c>
      <c r="F1756" t="s">
        <v>428</v>
      </c>
      <c r="G1756" t="s">
        <v>429</v>
      </c>
      <c r="H1756" t="str">
        <f>IF(G1756="Local Date and Hour","Start Time of Interval",IF(OR(G1756="Additional Info",G1756="ID"),"Attribute", IF(G1756="Constant","Constant",IF(OR(G1756="Counter",G1756="Incremental/Decremental"),"Counter",""))))</f>
        <v>Counter</v>
      </c>
      <c r="I1756" t="str">
        <f>VLOOKUP(B1756,'3. Data Sources'!$B$4:$E$5002,4,0)</f>
        <v>Y</v>
      </c>
      <c r="J1756" t="str">
        <f>IF(OR(G1756="Not Map",G1756="Sequential"),"N",IF(TRIM(G1756)&lt;&gt;"","Y",""))</f>
        <v>Y</v>
      </c>
      <c r="K1756" t="str">
        <f>IF(G1756="Constant","N",IF(J1756="Y","Y",""))</f>
        <v>Y</v>
      </c>
    </row>
    <row r="1757" spans="2:12" hidden="1" x14ac:dyDescent="0.25">
      <c r="B1757" t="s">
        <v>378</v>
      </c>
      <c r="C1757" t="s">
        <v>5751</v>
      </c>
      <c r="D1757" t="s">
        <v>5752</v>
      </c>
      <c r="E1757" t="s">
        <v>400</v>
      </c>
      <c r="F1757" t="s">
        <v>428</v>
      </c>
      <c r="G1757" t="s">
        <v>429</v>
      </c>
      <c r="H1757" t="str">
        <f>IF(G1757="Local Date and Hour","Start Time of Interval",IF(OR(G1757="Additional Info",G1757="ID"),"Attribute", IF(G1757="Constant","Constant",IF(OR(G1757="Counter",G1757="Incremental/Decremental"),"Counter",""))))</f>
        <v>Counter</v>
      </c>
      <c r="I1757" t="str">
        <f>VLOOKUP(B1757,'3. Data Sources'!$B$4:$E$5002,4,0)</f>
        <v>Y</v>
      </c>
      <c r="J1757" t="str">
        <f>IF(OR(G1757="Not Map",G1757="Sequential"),"N",IF(TRIM(G1757)&lt;&gt;"","Y",""))</f>
        <v>Y</v>
      </c>
      <c r="K1757" t="str">
        <f>IF(G1757="Constant","N",IF(J1757="Y","Y",""))</f>
        <v>Y</v>
      </c>
    </row>
    <row r="1758" spans="2:12" hidden="1" x14ac:dyDescent="0.25">
      <c r="B1758" t="s">
        <v>378</v>
      </c>
      <c r="C1758" t="s">
        <v>5753</v>
      </c>
      <c r="D1758" t="s">
        <v>5754</v>
      </c>
      <c r="E1758" t="s">
        <v>400</v>
      </c>
      <c r="F1758" t="s">
        <v>428</v>
      </c>
      <c r="G1758" t="s">
        <v>429</v>
      </c>
      <c r="H1758" t="str">
        <f>IF(G1758="Local Date and Hour","Start Time of Interval",IF(OR(G1758="Additional Info",G1758="ID"),"Attribute", IF(G1758="Constant","Constant",IF(OR(G1758="Counter",G1758="Incremental/Decremental"),"Counter",""))))</f>
        <v>Counter</v>
      </c>
      <c r="I1758" t="str">
        <f>VLOOKUP(B1758,'3. Data Sources'!$B$4:$E$5002,4,0)</f>
        <v>Y</v>
      </c>
      <c r="J1758" t="str">
        <f>IF(OR(G1758="Not Map",G1758="Sequential"),"N",IF(TRIM(G1758)&lt;&gt;"","Y",""))</f>
        <v>Y</v>
      </c>
      <c r="K1758" t="str">
        <f>IF(G1758="Constant","N",IF(J1758="Y","Y",""))</f>
        <v>Y</v>
      </c>
    </row>
    <row r="1759" spans="2:12" hidden="1" x14ac:dyDescent="0.25">
      <c r="B1759" t="s">
        <v>378</v>
      </c>
      <c r="C1759" t="s">
        <v>5755</v>
      </c>
      <c r="D1759" t="s">
        <v>5756</v>
      </c>
      <c r="E1759" t="s">
        <v>400</v>
      </c>
      <c r="F1759" t="s">
        <v>428</v>
      </c>
      <c r="G1759" t="s">
        <v>429</v>
      </c>
      <c r="H1759" t="str">
        <f>IF(G1759="Local Date and Hour","Start Time of Interval",IF(OR(G1759="Additional Info",G1759="ID"),"Attribute", IF(G1759="Constant","Constant",IF(OR(G1759="Counter",G1759="Incremental/Decremental"),"Counter",""))))</f>
        <v>Counter</v>
      </c>
      <c r="I1759" t="str">
        <f>VLOOKUP(B1759,'3. Data Sources'!$B$4:$E$5002,4,0)</f>
        <v>Y</v>
      </c>
      <c r="J1759" t="str">
        <f>IF(OR(G1759="Not Map",G1759="Sequential"),"N",IF(TRIM(G1759)&lt;&gt;"","Y",""))</f>
        <v>Y</v>
      </c>
      <c r="K1759" t="str">
        <f>IF(G1759="Constant","N",IF(J1759="Y","Y",""))</f>
        <v>Y</v>
      </c>
    </row>
    <row r="1760" spans="2:12" hidden="1" x14ac:dyDescent="0.25">
      <c r="B1760" t="s">
        <v>378</v>
      </c>
      <c r="C1760" t="s">
        <v>5757</v>
      </c>
      <c r="D1760" t="s">
        <v>5758</v>
      </c>
      <c r="E1760" t="s">
        <v>400</v>
      </c>
      <c r="F1760" t="s">
        <v>428</v>
      </c>
      <c r="G1760" t="s">
        <v>429</v>
      </c>
      <c r="H1760" t="str">
        <f>IF(G1760="Local Date and Hour","Start Time of Interval",IF(OR(G1760="Additional Info",G1760="ID"),"Attribute", IF(G1760="Constant","Constant",IF(OR(G1760="Counter",G1760="Incremental/Decremental"),"Counter",""))))</f>
        <v>Counter</v>
      </c>
      <c r="I1760" t="str">
        <f>VLOOKUP(B1760,'3. Data Sources'!$B$4:$E$5002,4,0)</f>
        <v>Y</v>
      </c>
      <c r="J1760" t="str">
        <f>IF(OR(G1760="Not Map",G1760="Sequential"),"N",IF(TRIM(G1760)&lt;&gt;"","Y",""))</f>
        <v>Y</v>
      </c>
      <c r="K1760" t="str">
        <f>IF(G1760="Constant","N",IF(J1760="Y","Y",""))</f>
        <v>Y</v>
      </c>
    </row>
    <row r="1761" spans="2:11" hidden="1" x14ac:dyDescent="0.25">
      <c r="B1761" t="s">
        <v>378</v>
      </c>
      <c r="C1761" t="s">
        <v>5759</v>
      </c>
      <c r="D1761" t="s">
        <v>5760</v>
      </c>
      <c r="E1761" t="s">
        <v>400</v>
      </c>
      <c r="F1761" t="s">
        <v>428</v>
      </c>
      <c r="G1761" t="s">
        <v>429</v>
      </c>
      <c r="H1761" t="str">
        <f>IF(G1761="Local Date and Hour","Start Time of Interval",IF(OR(G1761="Additional Info",G1761="ID"),"Attribute", IF(G1761="Constant","Constant",IF(OR(G1761="Counter",G1761="Incremental/Decremental"),"Counter",""))))</f>
        <v>Counter</v>
      </c>
      <c r="I1761" t="str">
        <f>VLOOKUP(B1761,'3. Data Sources'!$B$4:$E$5002,4,0)</f>
        <v>Y</v>
      </c>
      <c r="J1761" t="str">
        <f>IF(OR(G1761="Not Map",G1761="Sequential"),"N",IF(TRIM(G1761)&lt;&gt;"","Y",""))</f>
        <v>Y</v>
      </c>
      <c r="K1761" t="str">
        <f>IF(G1761="Constant","N",IF(J1761="Y","Y",""))</f>
        <v>Y</v>
      </c>
    </row>
    <row r="1762" spans="2:11" hidden="1" x14ac:dyDescent="0.25">
      <c r="B1762" t="s">
        <v>378</v>
      </c>
      <c r="C1762" t="s">
        <v>5761</v>
      </c>
      <c r="D1762" t="s">
        <v>5762</v>
      </c>
      <c r="E1762" t="s">
        <v>400</v>
      </c>
      <c r="F1762" t="s">
        <v>428</v>
      </c>
      <c r="G1762" t="s">
        <v>429</v>
      </c>
      <c r="H1762" t="str">
        <f>IF(G1762="Local Date and Hour","Start Time of Interval",IF(OR(G1762="Additional Info",G1762="ID"),"Attribute", IF(G1762="Constant","Constant",IF(OR(G1762="Counter",G1762="Incremental/Decremental"),"Counter",""))))</f>
        <v>Counter</v>
      </c>
      <c r="I1762" t="str">
        <f>VLOOKUP(B1762,'3. Data Sources'!$B$4:$E$5002,4,0)</f>
        <v>Y</v>
      </c>
      <c r="J1762" t="str">
        <f>IF(OR(G1762="Not Map",G1762="Sequential"),"N",IF(TRIM(G1762)&lt;&gt;"","Y",""))</f>
        <v>Y</v>
      </c>
      <c r="K1762" t="str">
        <f>IF(G1762="Constant","N",IF(J1762="Y","Y",""))</f>
        <v>Y</v>
      </c>
    </row>
    <row r="1763" spans="2:11" hidden="1" x14ac:dyDescent="0.25">
      <c r="B1763" t="s">
        <v>378</v>
      </c>
      <c r="C1763" t="s">
        <v>5763</v>
      </c>
      <c r="D1763" t="s">
        <v>5764</v>
      </c>
      <c r="E1763" t="s">
        <v>400</v>
      </c>
      <c r="F1763" t="s">
        <v>428</v>
      </c>
      <c r="G1763" t="s">
        <v>429</v>
      </c>
      <c r="H1763" t="str">
        <f>IF(G1763="Local Date and Hour","Start Time of Interval",IF(OR(G1763="Additional Info",G1763="ID"),"Attribute", IF(G1763="Constant","Constant",IF(OR(G1763="Counter",G1763="Incremental/Decremental"),"Counter",""))))</f>
        <v>Counter</v>
      </c>
      <c r="I1763" t="str">
        <f>VLOOKUP(B1763,'3. Data Sources'!$B$4:$E$5002,4,0)</f>
        <v>Y</v>
      </c>
      <c r="J1763" t="str">
        <f>IF(OR(G1763="Not Map",G1763="Sequential"),"N",IF(TRIM(G1763)&lt;&gt;"","Y",""))</f>
        <v>Y</v>
      </c>
      <c r="K1763" t="str">
        <f>IF(G1763="Constant","N",IF(J1763="Y","Y",""))</f>
        <v>Y</v>
      </c>
    </row>
    <row r="1764" spans="2:11" hidden="1" x14ac:dyDescent="0.25">
      <c r="B1764" t="s">
        <v>378</v>
      </c>
      <c r="C1764" t="s">
        <v>5765</v>
      </c>
      <c r="D1764" t="s">
        <v>5766</v>
      </c>
      <c r="E1764" t="s">
        <v>400</v>
      </c>
      <c r="F1764" t="s">
        <v>428</v>
      </c>
      <c r="G1764" t="s">
        <v>429</v>
      </c>
      <c r="H1764" t="str">
        <f>IF(G1764="Local Date and Hour","Start Time of Interval",IF(OR(G1764="Additional Info",G1764="ID"),"Attribute", IF(G1764="Constant","Constant",IF(OR(G1764="Counter",G1764="Incremental/Decremental"),"Counter",""))))</f>
        <v>Counter</v>
      </c>
      <c r="I1764" t="str">
        <f>VLOOKUP(B1764,'3. Data Sources'!$B$4:$E$5002,4,0)</f>
        <v>Y</v>
      </c>
      <c r="J1764" t="str">
        <f>IF(OR(G1764="Not Map",G1764="Sequential"),"N",IF(TRIM(G1764)&lt;&gt;"","Y",""))</f>
        <v>Y</v>
      </c>
      <c r="K1764" t="str">
        <f>IF(G1764="Constant","N",IF(J1764="Y","Y",""))</f>
        <v>Y</v>
      </c>
    </row>
    <row r="1765" spans="2:11" hidden="1" x14ac:dyDescent="0.25">
      <c r="B1765" t="s">
        <v>378</v>
      </c>
      <c r="C1765" t="s">
        <v>5767</v>
      </c>
      <c r="D1765" t="s">
        <v>5768</v>
      </c>
      <c r="E1765" t="s">
        <v>400</v>
      </c>
      <c r="F1765" t="s">
        <v>428</v>
      </c>
      <c r="G1765" t="s">
        <v>429</v>
      </c>
      <c r="H1765" t="str">
        <f>IF(G1765="Local Date and Hour","Start Time of Interval",IF(OR(G1765="Additional Info",G1765="ID"),"Attribute", IF(G1765="Constant","Constant",IF(OR(G1765="Counter",G1765="Incremental/Decremental"),"Counter",""))))</f>
        <v>Counter</v>
      </c>
      <c r="I1765" t="str">
        <f>VLOOKUP(B1765,'3. Data Sources'!$B$4:$E$5002,4,0)</f>
        <v>Y</v>
      </c>
      <c r="J1765" t="str">
        <f>IF(OR(G1765="Not Map",G1765="Sequential"),"N",IF(TRIM(G1765)&lt;&gt;"","Y",""))</f>
        <v>Y</v>
      </c>
      <c r="K1765" t="str">
        <f>IF(G1765="Constant","N",IF(J1765="Y","Y",""))</f>
        <v>Y</v>
      </c>
    </row>
    <row r="1766" spans="2:11" hidden="1" x14ac:dyDescent="0.25">
      <c r="B1766" t="s">
        <v>378</v>
      </c>
      <c r="C1766" t="s">
        <v>5769</v>
      </c>
      <c r="D1766" t="s">
        <v>5770</v>
      </c>
      <c r="E1766" t="s">
        <v>400</v>
      </c>
      <c r="F1766" t="s">
        <v>428</v>
      </c>
      <c r="G1766" t="s">
        <v>429</v>
      </c>
      <c r="H1766" t="str">
        <f>IF(G1766="Local Date and Hour","Start Time of Interval",IF(OR(G1766="Additional Info",G1766="ID"),"Attribute", IF(G1766="Constant","Constant",IF(OR(G1766="Counter",G1766="Incremental/Decremental"),"Counter",""))))</f>
        <v>Counter</v>
      </c>
      <c r="I1766" t="str">
        <f>VLOOKUP(B1766,'3. Data Sources'!$B$4:$E$5002,4,0)</f>
        <v>Y</v>
      </c>
      <c r="J1766" t="str">
        <f>IF(OR(G1766="Not Map",G1766="Sequential"),"N",IF(TRIM(G1766)&lt;&gt;"","Y",""))</f>
        <v>Y</v>
      </c>
      <c r="K1766" t="str">
        <f>IF(G1766="Constant","N",IF(J1766="Y","Y",""))</f>
        <v>Y</v>
      </c>
    </row>
    <row r="1767" spans="2:11" hidden="1" x14ac:dyDescent="0.25">
      <c r="B1767" t="s">
        <v>378</v>
      </c>
      <c r="C1767" t="s">
        <v>5771</v>
      </c>
      <c r="D1767" t="s">
        <v>5772</v>
      </c>
      <c r="E1767" t="s">
        <v>400</v>
      </c>
      <c r="F1767" t="s">
        <v>428</v>
      </c>
      <c r="G1767" t="s">
        <v>429</v>
      </c>
      <c r="H1767" t="str">
        <f>IF(G1767="Local Date and Hour","Start Time of Interval",IF(OR(G1767="Additional Info",G1767="ID"),"Attribute", IF(G1767="Constant","Constant",IF(OR(G1767="Counter",G1767="Incremental/Decremental"),"Counter",""))))</f>
        <v>Counter</v>
      </c>
      <c r="I1767" t="str">
        <f>VLOOKUP(B1767,'3. Data Sources'!$B$4:$E$5002,4,0)</f>
        <v>Y</v>
      </c>
      <c r="J1767" t="str">
        <f>IF(OR(G1767="Not Map",G1767="Sequential"),"N",IF(TRIM(G1767)&lt;&gt;"","Y",""))</f>
        <v>Y</v>
      </c>
      <c r="K1767" t="str">
        <f>IF(G1767="Constant","N",IF(J1767="Y","Y",""))</f>
        <v>Y</v>
      </c>
    </row>
    <row r="1768" spans="2:11" hidden="1" x14ac:dyDescent="0.25">
      <c r="B1768" t="s">
        <v>378</v>
      </c>
      <c r="C1768" t="s">
        <v>5773</v>
      </c>
      <c r="D1768" t="s">
        <v>5774</v>
      </c>
      <c r="E1768" t="s">
        <v>400</v>
      </c>
      <c r="F1768" t="s">
        <v>428</v>
      </c>
      <c r="G1768" t="s">
        <v>429</v>
      </c>
      <c r="H1768" t="str">
        <f>IF(G1768="Local Date and Hour","Start Time of Interval",IF(OR(G1768="Additional Info",G1768="ID"),"Attribute", IF(G1768="Constant","Constant",IF(OR(G1768="Counter",G1768="Incremental/Decremental"),"Counter",""))))</f>
        <v>Counter</v>
      </c>
      <c r="I1768" t="str">
        <f>VLOOKUP(B1768,'3. Data Sources'!$B$4:$E$5002,4,0)</f>
        <v>Y</v>
      </c>
      <c r="J1768" t="str">
        <f>IF(OR(G1768="Not Map",G1768="Sequential"),"N",IF(TRIM(G1768)&lt;&gt;"","Y",""))</f>
        <v>Y</v>
      </c>
      <c r="K1768" t="str">
        <f>IF(G1768="Constant","N",IF(J1768="Y","Y",""))</f>
        <v>Y</v>
      </c>
    </row>
    <row r="1769" spans="2:11" hidden="1" x14ac:dyDescent="0.25">
      <c r="B1769" t="s">
        <v>378</v>
      </c>
      <c r="C1769" t="s">
        <v>5775</v>
      </c>
      <c r="D1769" t="s">
        <v>5776</v>
      </c>
      <c r="E1769" t="s">
        <v>400</v>
      </c>
      <c r="F1769" t="s">
        <v>428</v>
      </c>
      <c r="G1769" t="s">
        <v>429</v>
      </c>
      <c r="H1769" t="str">
        <f>IF(G1769="Local Date and Hour","Start Time of Interval",IF(OR(G1769="Additional Info",G1769="ID"),"Attribute", IF(G1769="Constant","Constant",IF(OR(G1769="Counter",G1769="Incremental/Decremental"),"Counter",""))))</f>
        <v>Counter</v>
      </c>
      <c r="I1769" t="str">
        <f>VLOOKUP(B1769,'3. Data Sources'!$B$4:$E$5002,4,0)</f>
        <v>Y</v>
      </c>
      <c r="J1769" t="str">
        <f>IF(OR(G1769="Not Map",G1769="Sequential"),"N",IF(TRIM(G1769)&lt;&gt;"","Y",""))</f>
        <v>Y</v>
      </c>
      <c r="K1769" t="str">
        <f>IF(G1769="Constant","N",IF(J1769="Y","Y",""))</f>
        <v>Y</v>
      </c>
    </row>
    <row r="1770" spans="2:11" hidden="1" x14ac:dyDescent="0.25">
      <c r="B1770" t="s">
        <v>378</v>
      </c>
      <c r="C1770" t="s">
        <v>5777</v>
      </c>
      <c r="D1770" t="s">
        <v>5778</v>
      </c>
      <c r="E1770" t="s">
        <v>400</v>
      </c>
      <c r="F1770" t="s">
        <v>428</v>
      </c>
      <c r="G1770" t="s">
        <v>429</v>
      </c>
      <c r="H1770" t="str">
        <f>IF(G1770="Local Date and Hour","Start Time of Interval",IF(OR(G1770="Additional Info",G1770="ID"),"Attribute", IF(G1770="Constant","Constant",IF(OR(G1770="Counter",G1770="Incremental/Decremental"),"Counter",""))))</f>
        <v>Counter</v>
      </c>
      <c r="I1770" t="str">
        <f>VLOOKUP(B1770,'3. Data Sources'!$B$4:$E$5002,4,0)</f>
        <v>Y</v>
      </c>
      <c r="J1770" t="str">
        <f>IF(OR(G1770="Not Map",G1770="Sequential"),"N",IF(TRIM(G1770)&lt;&gt;"","Y",""))</f>
        <v>Y</v>
      </c>
      <c r="K1770" t="str">
        <f>IF(G1770="Constant","N",IF(J1770="Y","Y",""))</f>
        <v>Y</v>
      </c>
    </row>
    <row r="1771" spans="2:11" hidden="1" x14ac:dyDescent="0.25">
      <c r="B1771" t="s">
        <v>378</v>
      </c>
      <c r="C1771" t="s">
        <v>5779</v>
      </c>
      <c r="D1771" t="s">
        <v>5780</v>
      </c>
      <c r="E1771" t="s">
        <v>400</v>
      </c>
      <c r="F1771" t="s">
        <v>428</v>
      </c>
      <c r="G1771" t="s">
        <v>429</v>
      </c>
      <c r="H1771" t="str">
        <f>IF(G1771="Local Date and Hour","Start Time of Interval",IF(OR(G1771="Additional Info",G1771="ID"),"Attribute", IF(G1771="Constant","Constant",IF(OR(G1771="Counter",G1771="Incremental/Decremental"),"Counter",""))))</f>
        <v>Counter</v>
      </c>
      <c r="I1771" t="str">
        <f>VLOOKUP(B1771,'3. Data Sources'!$B$4:$E$5002,4,0)</f>
        <v>Y</v>
      </c>
      <c r="J1771" t="str">
        <f>IF(OR(G1771="Not Map",G1771="Sequential"),"N",IF(TRIM(G1771)&lt;&gt;"","Y",""))</f>
        <v>Y</v>
      </c>
      <c r="K1771" t="str">
        <f>IF(G1771="Constant","N",IF(J1771="Y","Y",""))</f>
        <v>Y</v>
      </c>
    </row>
    <row r="1772" spans="2:11" hidden="1" x14ac:dyDescent="0.25">
      <c r="B1772" t="s">
        <v>378</v>
      </c>
      <c r="C1772" t="s">
        <v>5781</v>
      </c>
      <c r="D1772" t="s">
        <v>5782</v>
      </c>
      <c r="E1772" t="s">
        <v>400</v>
      </c>
      <c r="F1772" t="s">
        <v>428</v>
      </c>
      <c r="G1772" t="s">
        <v>429</v>
      </c>
      <c r="H1772" t="str">
        <f>IF(G1772="Local Date and Hour","Start Time of Interval",IF(OR(G1772="Additional Info",G1772="ID"),"Attribute", IF(G1772="Constant","Constant",IF(OR(G1772="Counter",G1772="Incremental/Decremental"),"Counter",""))))</f>
        <v>Counter</v>
      </c>
      <c r="I1772" t="str">
        <f>VLOOKUP(B1772,'3. Data Sources'!$B$4:$E$5002,4,0)</f>
        <v>Y</v>
      </c>
      <c r="J1772" t="str">
        <f>IF(OR(G1772="Not Map",G1772="Sequential"),"N",IF(TRIM(G1772)&lt;&gt;"","Y",""))</f>
        <v>Y</v>
      </c>
      <c r="K1772" t="str">
        <f>IF(G1772="Constant","N",IF(J1772="Y","Y",""))</f>
        <v>Y</v>
      </c>
    </row>
    <row r="1773" spans="2:11" hidden="1" x14ac:dyDescent="0.25">
      <c r="B1773" t="s">
        <v>378</v>
      </c>
      <c r="C1773" t="s">
        <v>5783</v>
      </c>
      <c r="D1773" t="s">
        <v>5784</v>
      </c>
      <c r="E1773" t="s">
        <v>400</v>
      </c>
      <c r="F1773" t="s">
        <v>428</v>
      </c>
      <c r="G1773" t="s">
        <v>429</v>
      </c>
      <c r="H1773" t="str">
        <f>IF(G1773="Local Date and Hour","Start Time of Interval",IF(OR(G1773="Additional Info",G1773="ID"),"Attribute", IF(G1773="Constant","Constant",IF(OR(G1773="Counter",G1773="Incremental/Decremental"),"Counter",""))))</f>
        <v>Counter</v>
      </c>
      <c r="I1773" t="str">
        <f>VLOOKUP(B1773,'3. Data Sources'!$B$4:$E$5002,4,0)</f>
        <v>Y</v>
      </c>
      <c r="J1773" t="str">
        <f>IF(OR(G1773="Not Map",G1773="Sequential"),"N",IF(TRIM(G1773)&lt;&gt;"","Y",""))</f>
        <v>Y</v>
      </c>
      <c r="K1773" t="str">
        <f>IF(G1773="Constant","N",IF(J1773="Y","Y",""))</f>
        <v>Y</v>
      </c>
    </row>
    <row r="1774" spans="2:11" hidden="1" x14ac:dyDescent="0.25">
      <c r="B1774" t="s">
        <v>378</v>
      </c>
      <c r="C1774" t="s">
        <v>5785</v>
      </c>
      <c r="D1774" t="s">
        <v>5786</v>
      </c>
      <c r="E1774" t="s">
        <v>400</v>
      </c>
      <c r="F1774" t="s">
        <v>428</v>
      </c>
      <c r="G1774" t="s">
        <v>429</v>
      </c>
      <c r="H1774" t="str">
        <f>IF(G1774="Local Date and Hour","Start Time of Interval",IF(OR(G1774="Additional Info",G1774="ID"),"Attribute", IF(G1774="Constant","Constant",IF(OR(G1774="Counter",G1774="Incremental/Decremental"),"Counter",""))))</f>
        <v>Counter</v>
      </c>
      <c r="I1774" t="str">
        <f>VLOOKUP(B1774,'3. Data Sources'!$B$4:$E$5002,4,0)</f>
        <v>Y</v>
      </c>
      <c r="J1774" t="str">
        <f>IF(OR(G1774="Not Map",G1774="Sequential"),"N",IF(TRIM(G1774)&lt;&gt;"","Y",""))</f>
        <v>Y</v>
      </c>
      <c r="K1774" t="str">
        <f>IF(G1774="Constant","N",IF(J1774="Y","Y",""))</f>
        <v>Y</v>
      </c>
    </row>
    <row r="1775" spans="2:11" hidden="1" x14ac:dyDescent="0.25">
      <c r="B1775" t="s">
        <v>378</v>
      </c>
      <c r="C1775" t="s">
        <v>5787</v>
      </c>
      <c r="D1775" t="s">
        <v>5788</v>
      </c>
      <c r="E1775" t="s">
        <v>400</v>
      </c>
      <c r="F1775" t="s">
        <v>428</v>
      </c>
      <c r="G1775" t="s">
        <v>429</v>
      </c>
      <c r="H1775" t="str">
        <f>IF(G1775="Local Date and Hour","Start Time of Interval",IF(OR(G1775="Additional Info",G1775="ID"),"Attribute", IF(G1775="Constant","Constant",IF(OR(G1775="Counter",G1775="Incremental/Decremental"),"Counter",""))))</f>
        <v>Counter</v>
      </c>
      <c r="I1775" t="str">
        <f>VLOOKUP(B1775,'3. Data Sources'!$B$4:$E$5002,4,0)</f>
        <v>Y</v>
      </c>
      <c r="J1775" t="str">
        <f>IF(OR(G1775="Not Map",G1775="Sequential"),"N",IF(TRIM(G1775)&lt;&gt;"","Y",""))</f>
        <v>Y</v>
      </c>
      <c r="K1775" t="str">
        <f>IF(G1775="Constant","N",IF(J1775="Y","Y",""))</f>
        <v>Y</v>
      </c>
    </row>
    <row r="1776" spans="2:11" hidden="1" x14ac:dyDescent="0.25">
      <c r="B1776" t="s">
        <v>378</v>
      </c>
      <c r="C1776" t="s">
        <v>5789</v>
      </c>
      <c r="D1776" t="s">
        <v>5790</v>
      </c>
      <c r="E1776" t="s">
        <v>400</v>
      </c>
      <c r="F1776" t="s">
        <v>428</v>
      </c>
      <c r="G1776" t="s">
        <v>429</v>
      </c>
      <c r="H1776" t="str">
        <f>IF(G1776="Local Date and Hour","Start Time of Interval",IF(OR(G1776="Additional Info",G1776="ID"),"Attribute", IF(G1776="Constant","Constant",IF(OR(G1776="Counter",G1776="Incremental/Decremental"),"Counter",""))))</f>
        <v>Counter</v>
      </c>
      <c r="I1776" t="str">
        <f>VLOOKUP(B1776,'3. Data Sources'!$B$4:$E$5002,4,0)</f>
        <v>Y</v>
      </c>
      <c r="J1776" t="str">
        <f>IF(OR(G1776="Not Map",G1776="Sequential"),"N",IF(TRIM(G1776)&lt;&gt;"","Y",""))</f>
        <v>Y</v>
      </c>
      <c r="K1776" t="str">
        <f>IF(G1776="Constant","N",IF(J1776="Y","Y",""))</f>
        <v>Y</v>
      </c>
    </row>
    <row r="1777" spans="2:13" hidden="1" x14ac:dyDescent="0.25">
      <c r="B1777" t="s">
        <v>378</v>
      </c>
      <c r="C1777" t="s">
        <v>250</v>
      </c>
      <c r="D1777" t="s">
        <v>435</v>
      </c>
      <c r="E1777" t="s">
        <v>400</v>
      </c>
      <c r="F1777" t="s">
        <v>428</v>
      </c>
      <c r="G1777" t="s">
        <v>429</v>
      </c>
      <c r="H1777" t="str">
        <f>IF(G1777="Local Date and Hour","Start Time of Interval",IF(OR(G1777="Additional Info",G1777="ID"),"Attribute", IF(G1777="Constant","Constant",IF(OR(G1777="Counter",G1777="Incremental/Decremental"),"Counter",""))))</f>
        <v>Counter</v>
      </c>
      <c r="I1777" t="str">
        <f>VLOOKUP(B1777,'3. Data Sources'!$B$4:$E$5002,4,0)</f>
        <v>Y</v>
      </c>
      <c r="J1777" t="str">
        <f>IF(OR(G1777="Not Map",G1777="Sequential"),"N",IF(TRIM(G1777)&lt;&gt;"","Y",""))</f>
        <v>Y</v>
      </c>
      <c r="K1777" t="str">
        <f>IF(G1777="Constant","N",IF(J1777="Y","Y",""))</f>
        <v>Y</v>
      </c>
      <c r="L1777" t="s">
        <v>251</v>
      </c>
    </row>
    <row r="1778" spans="2:13" hidden="1" x14ac:dyDescent="0.25">
      <c r="B1778" t="s">
        <v>378</v>
      </c>
      <c r="C1778" t="s">
        <v>252</v>
      </c>
      <c r="D1778" t="s">
        <v>252</v>
      </c>
      <c r="E1778" t="s">
        <v>394</v>
      </c>
      <c r="F1778" t="s">
        <v>436</v>
      </c>
      <c r="G1778" t="s">
        <v>417</v>
      </c>
      <c r="H1778" t="s">
        <v>415</v>
      </c>
      <c r="I1778" t="str">
        <f>VLOOKUP(B1778,'3. Data Sources'!$B$4:$E$5002,4,0)</f>
        <v>Y</v>
      </c>
      <c r="J1778" t="str">
        <f>IF(OR(G1778="Not Map",G1778="Sequential"),"N",IF(TRIM(G1778)&lt;&gt;"","Y",""))</f>
        <v>N</v>
      </c>
      <c r="K1778" t="str">
        <f>IF(G1778="Constant","N",IF(J1778="Y","Y",""))</f>
        <v/>
      </c>
      <c r="L1778" t="s">
        <v>253</v>
      </c>
    </row>
    <row r="1779" spans="2:13" hidden="1" x14ac:dyDescent="0.25">
      <c r="B1779" t="s">
        <v>378</v>
      </c>
      <c r="C1779" t="s">
        <v>254</v>
      </c>
      <c r="D1779" t="s">
        <v>254</v>
      </c>
      <c r="E1779" t="s">
        <v>418</v>
      </c>
      <c r="F1779" t="s">
        <v>436</v>
      </c>
      <c r="G1779" t="s">
        <v>419</v>
      </c>
      <c r="H1779" t="str">
        <f>IF(G1779="Local Date and Hour","Start Time of Interval",IF(OR(G1779="Additional Info",G1779="ID"),"Attribute", IF(G1779="Constant","Constant",IF(OR(G1779="Counter",G1779="Incremental/Decremental"),"Counter",""))))</f>
        <v>Start Time of Interval</v>
      </c>
      <c r="I1779" t="str">
        <f>VLOOKUP(B1779,'3. Data Sources'!$B$4:$E$5002,4,0)</f>
        <v>Y</v>
      </c>
      <c r="J1779" t="str">
        <f>IF(OR(G1779="Not Map",G1779="Sequential"),"N",IF(TRIM(G1779)&lt;&gt;"","Y",""))</f>
        <v>Y</v>
      </c>
      <c r="K1779" t="str">
        <f>IF(G1779="Constant","N",IF(J1779="Y","Y",""))</f>
        <v>Y</v>
      </c>
      <c r="L1779" t="s">
        <v>255</v>
      </c>
    </row>
    <row r="1780" spans="2:13" hidden="1" x14ac:dyDescent="0.25">
      <c r="B1780" t="s">
        <v>380</v>
      </c>
      <c r="C1780" t="s">
        <v>227</v>
      </c>
      <c r="D1780" t="s">
        <v>227</v>
      </c>
      <c r="E1780" t="s">
        <v>402</v>
      </c>
      <c r="F1780" t="s">
        <v>395</v>
      </c>
      <c r="G1780" t="s">
        <v>274</v>
      </c>
      <c r="H1780" t="str">
        <f>IF(G1780="Local Date and Hour","Start Time of Interval",IF(OR(G1780="Additional Info",G1780="ID"),"Attribute", IF(G1780="Constant","Constant",IF(OR(G1780="Counter",G1780="Incremental/Decremental"),"Counter",""))))</f>
        <v>Constant</v>
      </c>
      <c r="I1780" t="str">
        <f>VLOOKUP(B1780,'3. Data Sources'!$B$4:$E$5002,4,0)</f>
        <v>Y</v>
      </c>
      <c r="J1780" t="str">
        <f>IF(OR(G1780="Not Map",G1780="Sequential"),"N",IF(TRIM(G1780)&lt;&gt;"","Y",""))</f>
        <v>Y</v>
      </c>
      <c r="K1780" t="str">
        <f>IF(G1780="Constant","N",IF(J1780="Y","Y",""))</f>
        <v>N</v>
      </c>
      <c r="M1780" t="s">
        <v>425</v>
      </c>
    </row>
    <row r="1781" spans="2:13" hidden="1" x14ac:dyDescent="0.25">
      <c r="B1781" t="s">
        <v>380</v>
      </c>
      <c r="C1781" t="s">
        <v>228</v>
      </c>
      <c r="D1781" t="s">
        <v>228</v>
      </c>
      <c r="E1781" t="s">
        <v>402</v>
      </c>
      <c r="F1781" t="s">
        <v>395</v>
      </c>
      <c r="G1781" t="s">
        <v>274</v>
      </c>
      <c r="H1781" t="str">
        <f>IF(G1781="Local Date and Hour","Start Time of Interval",IF(OR(G1781="Additional Info",G1781="ID"),"Attribute", IF(G1781="Constant","Constant",IF(OR(G1781="Counter",G1781="Incremental/Decremental"),"Counter",""))))</f>
        <v>Constant</v>
      </c>
      <c r="I1781" t="str">
        <f>VLOOKUP(B1781,'3. Data Sources'!$B$4:$E$5002,4,0)</f>
        <v>Y</v>
      </c>
      <c r="J1781" t="str">
        <f>IF(OR(G1781="Not Map",G1781="Sequential"),"N",IF(TRIM(G1781)&lt;&gt;"","Y",""))</f>
        <v>Y</v>
      </c>
      <c r="K1781" t="str">
        <f>IF(G1781="Constant","N",IF(J1781="Y","Y",""))</f>
        <v>N</v>
      </c>
      <c r="M1781" t="s">
        <v>12038</v>
      </c>
    </row>
    <row r="1782" spans="2:13" hidden="1" x14ac:dyDescent="0.25">
      <c r="B1782" t="s">
        <v>380</v>
      </c>
      <c r="C1782" t="s">
        <v>201</v>
      </c>
      <c r="D1782" t="s">
        <v>201</v>
      </c>
      <c r="E1782" t="s">
        <v>420</v>
      </c>
      <c r="F1782" t="s">
        <v>396</v>
      </c>
      <c r="G1782" t="s">
        <v>396</v>
      </c>
      <c r="H1782" t="str">
        <f>IF(G1782="Local Date and Hour","Start Time of Interval",IF(OR(G1782="Additional Info",G1782="ID"),"Attribute", IF(G1782="Constant","Constant",IF(OR(G1782="Counter",G1782="Incremental/Decremental"),"Counter",""))))</f>
        <v>Attribute</v>
      </c>
      <c r="I1782" t="str">
        <f>VLOOKUP(B1782,'3. Data Sources'!$B$4:$E$5002,4,0)</f>
        <v>Y</v>
      </c>
      <c r="J1782" t="str">
        <f>IF(OR(G1782="Not Map",G1782="Sequential"),"N",IF(TRIM(G1782)&lt;&gt;"","Y",""))</f>
        <v>Y</v>
      </c>
      <c r="K1782" t="str">
        <f>IF(G1782="Constant","N",IF(J1782="Y","Y",""))</f>
        <v>Y</v>
      </c>
    </row>
    <row r="1783" spans="2:13" hidden="1" x14ac:dyDescent="0.25">
      <c r="B1783" t="s">
        <v>380</v>
      </c>
      <c r="C1783" t="s">
        <v>11883</v>
      </c>
      <c r="D1783" t="s">
        <v>11883</v>
      </c>
      <c r="E1783" t="s">
        <v>420</v>
      </c>
      <c r="F1783" t="s">
        <v>396</v>
      </c>
      <c r="G1783" t="s">
        <v>396</v>
      </c>
      <c r="H1783" t="str">
        <f>IF(G1783="Local Date and Hour","Start Time of Interval",IF(OR(G1783="Additional Info",G1783="ID"),"Attribute", IF(G1783="Constant","Constant",IF(OR(G1783="Counter",G1783="Incremental/Decremental"),"Counter",""))))</f>
        <v>Attribute</v>
      </c>
      <c r="I1783" t="str">
        <f>VLOOKUP(B1783,'3. Data Sources'!$B$4:$E$5002,4,0)</f>
        <v>Y</v>
      </c>
      <c r="J1783" t="str">
        <f>IF(OR(G1783="Not Map",G1783="Sequential"),"N",IF(TRIM(G1783)&lt;&gt;"","Y",""))</f>
        <v>Y</v>
      </c>
      <c r="K1783" t="str">
        <f>IF(G1783="Constant","N",IF(J1783="Y","Y",""))</f>
        <v>Y</v>
      </c>
      <c r="L1783" t="s">
        <v>666</v>
      </c>
    </row>
    <row r="1784" spans="2:13" hidden="1" x14ac:dyDescent="0.25">
      <c r="B1784" t="s">
        <v>380</v>
      </c>
      <c r="C1784" t="s">
        <v>233</v>
      </c>
      <c r="D1784" t="s">
        <v>233</v>
      </c>
      <c r="E1784" t="s">
        <v>394</v>
      </c>
      <c r="F1784" t="s">
        <v>396</v>
      </c>
      <c r="G1784" t="s">
        <v>417</v>
      </c>
      <c r="H1784" t="str">
        <f>IF(G1784="Local Date and Hour","Start Time of Interval",IF(OR(G1784="Additional Info",G1784="ID"),"Attribute", IF(G1784="Constant","Constant",IF(OR(G1784="Counter",G1784="Incremental/Decremental"),"Counter",""))))</f>
        <v/>
      </c>
      <c r="I1784" t="str">
        <f>VLOOKUP(B1784,'3. Data Sources'!$B$4:$E$5002,4,0)</f>
        <v>Y</v>
      </c>
      <c r="J1784" t="str">
        <f>IF(OR(G1784="Not Map",G1784="Sequential"),"N",IF(TRIM(G1784)&lt;&gt;"","Y",""))</f>
        <v>N</v>
      </c>
      <c r="K1784" t="str">
        <f>IF(G1784="Constant","N",IF(J1784="Y","Y",""))</f>
        <v/>
      </c>
      <c r="L1784" t="s">
        <v>234</v>
      </c>
    </row>
    <row r="1785" spans="2:13" hidden="1" x14ac:dyDescent="0.25">
      <c r="B1785" t="s">
        <v>380</v>
      </c>
      <c r="C1785" t="s">
        <v>235</v>
      </c>
      <c r="D1785" t="s">
        <v>235</v>
      </c>
      <c r="E1785" t="s">
        <v>418</v>
      </c>
      <c r="F1785" t="s">
        <v>396</v>
      </c>
      <c r="G1785" t="s">
        <v>417</v>
      </c>
      <c r="H1785" t="s">
        <v>415</v>
      </c>
      <c r="I1785" t="str">
        <f>VLOOKUP(B1785,'3. Data Sources'!$B$4:$E$5002,4,0)</f>
        <v>Y</v>
      </c>
      <c r="J1785" t="str">
        <f>IF(OR(G1785="Not Map",G1785="Sequential"),"N",IF(TRIM(G1785)&lt;&gt;"","Y",""))</f>
        <v>N</v>
      </c>
      <c r="K1785" t="str">
        <f>IF(G1785="Constant","N",IF(J1785="Y","Y",""))</f>
        <v/>
      </c>
      <c r="L1785" t="s">
        <v>236</v>
      </c>
    </row>
    <row r="1786" spans="2:13" hidden="1" x14ac:dyDescent="0.25">
      <c r="B1786" t="s">
        <v>380</v>
      </c>
      <c r="C1786" t="s">
        <v>669</v>
      </c>
      <c r="D1786" t="s">
        <v>670</v>
      </c>
      <c r="E1786" t="s">
        <v>420</v>
      </c>
      <c r="F1786" t="s">
        <v>396</v>
      </c>
      <c r="G1786" t="s">
        <v>417</v>
      </c>
      <c r="H1786" t="str">
        <f>IF(G1786="Local Date and Hour","Start Time of Interval",IF(OR(G1786="Additional Info",G1786="ID"),"Attribute", IF(G1786="Constant","Constant",IF(OR(G1786="Counter",G1786="Incremental/Decremental"),"Counter",""))))</f>
        <v/>
      </c>
      <c r="I1786" t="str">
        <f>VLOOKUP(B1786,'3. Data Sources'!$B$4:$E$5002,4,0)</f>
        <v>Y</v>
      </c>
      <c r="J1786" t="str">
        <f>IF(OR(G1786="Not Map",G1786="Sequential"),"N",IF(TRIM(G1786)&lt;&gt;"","Y",""))</f>
        <v>N</v>
      </c>
      <c r="K1786" t="str">
        <f>IF(G1786="Constant","N",IF(J1786="Y","Y",""))</f>
        <v/>
      </c>
      <c r="L1786" t="s">
        <v>669</v>
      </c>
    </row>
    <row r="1787" spans="2:13" hidden="1" x14ac:dyDescent="0.25">
      <c r="B1787" t="s">
        <v>380</v>
      </c>
      <c r="C1787" t="s">
        <v>971</v>
      </c>
      <c r="D1787" t="s">
        <v>972</v>
      </c>
      <c r="E1787" t="s">
        <v>420</v>
      </c>
      <c r="F1787" t="s">
        <v>396</v>
      </c>
      <c r="G1787" t="s">
        <v>417</v>
      </c>
      <c r="H1787" t="str">
        <f>IF(G1787="Local Date and Hour","Start Time of Interval",IF(OR(G1787="Additional Info",G1787="ID"),"Attribute", IF(G1787="Constant","Constant",IF(OR(G1787="Counter",G1787="Incremental/Decremental"),"Counter",""))))</f>
        <v/>
      </c>
      <c r="I1787" t="str">
        <f>VLOOKUP(B1787,'3. Data Sources'!$B$4:$E$5002,4,0)</f>
        <v>Y</v>
      </c>
      <c r="J1787" t="str">
        <f>IF(OR(G1787="Not Map",G1787="Sequential"),"N",IF(TRIM(G1787)&lt;&gt;"","Y",""))</f>
        <v>N</v>
      </c>
      <c r="K1787" t="str">
        <f>IF(G1787="Constant","N",IF(J1787="Y","Y",""))</f>
        <v/>
      </c>
      <c r="L1787" t="s">
        <v>971</v>
      </c>
    </row>
    <row r="1788" spans="2:13" hidden="1" x14ac:dyDescent="0.25">
      <c r="B1788" t="s">
        <v>380</v>
      </c>
      <c r="C1788" t="s">
        <v>237</v>
      </c>
      <c r="D1788" t="s">
        <v>426</v>
      </c>
      <c r="E1788" t="s">
        <v>420</v>
      </c>
      <c r="F1788" t="s">
        <v>396</v>
      </c>
      <c r="G1788" t="s">
        <v>417</v>
      </c>
      <c r="H1788" t="str">
        <f>IF(G1788="Local Date and Hour","Start Time of Interval",IF(OR(G1788="Additional Info",G1788="ID"),"Attribute", IF(G1788="Constant","Constant",IF(OR(G1788="Counter",G1788="Incremental/Decremental"),"Counter",""))))</f>
        <v/>
      </c>
      <c r="I1788" t="str">
        <f>VLOOKUP(B1788,'3. Data Sources'!$B$4:$E$5002,4,0)</f>
        <v>Y</v>
      </c>
      <c r="J1788" t="str">
        <f>IF(OR(G1788="Not Map",G1788="Sequential"),"N",IF(TRIM(G1788)&lt;&gt;"","Y",""))</f>
        <v>N</v>
      </c>
      <c r="K1788" t="str">
        <f>IF(G1788="Constant","N",IF(J1788="Y","Y",""))</f>
        <v/>
      </c>
      <c r="L1788" t="s">
        <v>237</v>
      </c>
    </row>
    <row r="1789" spans="2:13" hidden="1" x14ac:dyDescent="0.25">
      <c r="B1789" t="s">
        <v>380</v>
      </c>
      <c r="C1789" t="s">
        <v>5743</v>
      </c>
      <c r="D1789" t="s">
        <v>5744</v>
      </c>
      <c r="E1789" t="s">
        <v>420</v>
      </c>
      <c r="F1789" t="s">
        <v>396</v>
      </c>
      <c r="G1789" t="s">
        <v>417</v>
      </c>
      <c r="H1789" t="str">
        <f>IF(G1789="Local Date and Hour","Start Time of Interval",IF(OR(G1789="Additional Info",G1789="ID"),"Attribute", IF(G1789="Constant","Constant",IF(OR(G1789="Counter",G1789="Incremental/Decremental"),"Counter",""))))</f>
        <v/>
      </c>
      <c r="I1789" t="str">
        <f>VLOOKUP(B1789,'3. Data Sources'!$B$4:$E$5002,4,0)</f>
        <v>Y</v>
      </c>
      <c r="J1789" t="str">
        <f>IF(OR(G1789="Not Map",G1789="Sequential"),"N",IF(TRIM(G1789)&lt;&gt;"","Y",""))</f>
        <v>N</v>
      </c>
      <c r="K1789" t="str">
        <f>IF(G1789="Constant","N",IF(J1789="Y","Y",""))</f>
        <v/>
      </c>
      <c r="L1789" t="s">
        <v>5743</v>
      </c>
    </row>
    <row r="1790" spans="2:13" hidden="1" x14ac:dyDescent="0.25">
      <c r="B1790" t="s">
        <v>380</v>
      </c>
      <c r="C1790" t="s">
        <v>242</v>
      </c>
      <c r="D1790" t="s">
        <v>242</v>
      </c>
      <c r="E1790" t="s">
        <v>394</v>
      </c>
      <c r="F1790" t="s">
        <v>396</v>
      </c>
      <c r="G1790" t="s">
        <v>417</v>
      </c>
      <c r="H1790" t="s">
        <v>415</v>
      </c>
      <c r="I1790" t="str">
        <f>VLOOKUP(B1790,'3. Data Sources'!$B$4:$E$5002,4,0)</f>
        <v>Y</v>
      </c>
      <c r="J1790" t="str">
        <f>IF(OR(G1790="Not Map",G1790="Sequential"),"N",IF(TRIM(G1790)&lt;&gt;"","Y",""))</f>
        <v>N</v>
      </c>
      <c r="K1790" t="str">
        <f>IF(G1790="Constant","N",IF(J1790="Y","Y",""))</f>
        <v/>
      </c>
      <c r="L1790" t="s">
        <v>243</v>
      </c>
    </row>
    <row r="1791" spans="2:13" hidden="1" x14ac:dyDescent="0.25">
      <c r="B1791" t="s">
        <v>380</v>
      </c>
      <c r="C1791" t="s">
        <v>5745</v>
      </c>
      <c r="D1791" t="s">
        <v>5746</v>
      </c>
      <c r="E1791" t="s">
        <v>400</v>
      </c>
      <c r="F1791" t="s">
        <v>428</v>
      </c>
      <c r="G1791" t="s">
        <v>429</v>
      </c>
      <c r="H1791" t="str">
        <f>IF(G1791="Local Date and Hour","Start Time of Interval",IF(OR(G1791="Additional Info",G1791="ID"),"Attribute", IF(G1791="Constant","Constant",IF(OR(G1791="Counter",G1791="Incremental/Decremental"),"Counter",""))))</f>
        <v>Counter</v>
      </c>
      <c r="I1791" t="str">
        <f>VLOOKUP(B1791,'3. Data Sources'!$B$4:$E$5002,4,0)</f>
        <v>Y</v>
      </c>
      <c r="J1791" t="str">
        <f>IF(OR(G1791="Not Map",G1791="Sequential"),"N",IF(TRIM(G1791)&lt;&gt;"","Y",""))</f>
        <v>Y</v>
      </c>
      <c r="K1791" t="str">
        <f>IF(G1791="Constant","N",IF(J1791="Y","Y",""))</f>
        <v>Y</v>
      </c>
    </row>
    <row r="1792" spans="2:13" hidden="1" x14ac:dyDescent="0.25">
      <c r="B1792" t="s">
        <v>380</v>
      </c>
      <c r="C1792" t="s">
        <v>5747</v>
      </c>
      <c r="D1792" t="s">
        <v>5748</v>
      </c>
      <c r="E1792" t="s">
        <v>400</v>
      </c>
      <c r="F1792" t="s">
        <v>428</v>
      </c>
      <c r="G1792" t="s">
        <v>429</v>
      </c>
      <c r="H1792" t="str">
        <f>IF(G1792="Local Date and Hour","Start Time of Interval",IF(OR(G1792="Additional Info",G1792="ID"),"Attribute", IF(G1792="Constant","Constant",IF(OR(G1792="Counter",G1792="Incremental/Decremental"),"Counter",""))))</f>
        <v>Counter</v>
      </c>
      <c r="I1792" t="str">
        <f>VLOOKUP(B1792,'3. Data Sources'!$B$4:$E$5002,4,0)</f>
        <v>Y</v>
      </c>
      <c r="J1792" t="str">
        <f>IF(OR(G1792="Not Map",G1792="Sequential"),"N",IF(TRIM(G1792)&lt;&gt;"","Y",""))</f>
        <v>Y</v>
      </c>
      <c r="K1792" t="str">
        <f>IF(G1792="Constant","N",IF(J1792="Y","Y",""))</f>
        <v>Y</v>
      </c>
    </row>
    <row r="1793" spans="2:11" hidden="1" x14ac:dyDescent="0.25">
      <c r="B1793" t="s">
        <v>380</v>
      </c>
      <c r="C1793" t="s">
        <v>5749</v>
      </c>
      <c r="D1793" t="s">
        <v>5750</v>
      </c>
      <c r="E1793" t="s">
        <v>400</v>
      </c>
      <c r="F1793" t="s">
        <v>428</v>
      </c>
      <c r="G1793" t="s">
        <v>429</v>
      </c>
      <c r="H1793" t="str">
        <f>IF(G1793="Local Date and Hour","Start Time of Interval",IF(OR(G1793="Additional Info",G1793="ID"),"Attribute", IF(G1793="Constant","Constant",IF(OR(G1793="Counter",G1793="Incremental/Decremental"),"Counter",""))))</f>
        <v>Counter</v>
      </c>
      <c r="I1793" t="str">
        <f>VLOOKUP(B1793,'3. Data Sources'!$B$4:$E$5002,4,0)</f>
        <v>Y</v>
      </c>
      <c r="J1793" t="str">
        <f>IF(OR(G1793="Not Map",G1793="Sequential"),"N",IF(TRIM(G1793)&lt;&gt;"","Y",""))</f>
        <v>Y</v>
      </c>
      <c r="K1793" t="str">
        <f>IF(G1793="Constant","N",IF(J1793="Y","Y",""))</f>
        <v>Y</v>
      </c>
    </row>
    <row r="1794" spans="2:11" hidden="1" x14ac:dyDescent="0.25">
      <c r="B1794" t="s">
        <v>380</v>
      </c>
      <c r="C1794" t="s">
        <v>5751</v>
      </c>
      <c r="D1794" t="s">
        <v>5752</v>
      </c>
      <c r="E1794" t="s">
        <v>400</v>
      </c>
      <c r="F1794" t="s">
        <v>428</v>
      </c>
      <c r="G1794" t="s">
        <v>429</v>
      </c>
      <c r="H1794" t="str">
        <f>IF(G1794="Local Date and Hour","Start Time of Interval",IF(OR(G1794="Additional Info",G1794="ID"),"Attribute", IF(G1794="Constant","Constant",IF(OR(G1794="Counter",G1794="Incremental/Decremental"),"Counter",""))))</f>
        <v>Counter</v>
      </c>
      <c r="I1794" t="str">
        <f>VLOOKUP(B1794,'3. Data Sources'!$B$4:$E$5002,4,0)</f>
        <v>Y</v>
      </c>
      <c r="J1794" t="str">
        <f>IF(OR(G1794="Not Map",G1794="Sequential"),"N",IF(TRIM(G1794)&lt;&gt;"","Y",""))</f>
        <v>Y</v>
      </c>
      <c r="K1794" t="str">
        <f>IF(G1794="Constant","N",IF(J1794="Y","Y",""))</f>
        <v>Y</v>
      </c>
    </row>
    <row r="1795" spans="2:11" hidden="1" x14ac:dyDescent="0.25">
      <c r="B1795" t="s">
        <v>380</v>
      </c>
      <c r="C1795" t="s">
        <v>5753</v>
      </c>
      <c r="D1795" t="s">
        <v>5754</v>
      </c>
      <c r="E1795" t="s">
        <v>400</v>
      </c>
      <c r="F1795" t="s">
        <v>428</v>
      </c>
      <c r="G1795" t="s">
        <v>429</v>
      </c>
      <c r="H1795" t="str">
        <f>IF(G1795="Local Date and Hour","Start Time of Interval",IF(OR(G1795="Additional Info",G1795="ID"),"Attribute", IF(G1795="Constant","Constant",IF(OR(G1795="Counter",G1795="Incremental/Decremental"),"Counter",""))))</f>
        <v>Counter</v>
      </c>
      <c r="I1795" t="str">
        <f>VLOOKUP(B1795,'3. Data Sources'!$B$4:$E$5002,4,0)</f>
        <v>Y</v>
      </c>
      <c r="J1795" t="str">
        <f>IF(OR(G1795="Not Map",G1795="Sequential"),"N",IF(TRIM(G1795)&lt;&gt;"","Y",""))</f>
        <v>Y</v>
      </c>
      <c r="K1795" t="str">
        <f>IF(G1795="Constant","N",IF(J1795="Y","Y",""))</f>
        <v>Y</v>
      </c>
    </row>
    <row r="1796" spans="2:11" hidden="1" x14ac:dyDescent="0.25">
      <c r="B1796" t="s">
        <v>380</v>
      </c>
      <c r="C1796" t="s">
        <v>5755</v>
      </c>
      <c r="D1796" t="s">
        <v>5756</v>
      </c>
      <c r="E1796" t="s">
        <v>400</v>
      </c>
      <c r="F1796" t="s">
        <v>428</v>
      </c>
      <c r="G1796" t="s">
        <v>429</v>
      </c>
      <c r="H1796" t="str">
        <f>IF(G1796="Local Date and Hour","Start Time of Interval",IF(OR(G1796="Additional Info",G1796="ID"),"Attribute", IF(G1796="Constant","Constant",IF(OR(G1796="Counter",G1796="Incremental/Decremental"),"Counter",""))))</f>
        <v>Counter</v>
      </c>
      <c r="I1796" t="str">
        <f>VLOOKUP(B1796,'3. Data Sources'!$B$4:$E$5002,4,0)</f>
        <v>Y</v>
      </c>
      <c r="J1796" t="str">
        <f>IF(OR(G1796="Not Map",G1796="Sequential"),"N",IF(TRIM(G1796)&lt;&gt;"","Y",""))</f>
        <v>Y</v>
      </c>
      <c r="K1796" t="str">
        <f>IF(G1796="Constant","N",IF(J1796="Y","Y",""))</f>
        <v>Y</v>
      </c>
    </row>
    <row r="1797" spans="2:11" hidden="1" x14ac:dyDescent="0.25">
      <c r="B1797" t="s">
        <v>380</v>
      </c>
      <c r="C1797" t="s">
        <v>5757</v>
      </c>
      <c r="D1797" t="s">
        <v>5758</v>
      </c>
      <c r="E1797" t="s">
        <v>400</v>
      </c>
      <c r="F1797" t="s">
        <v>428</v>
      </c>
      <c r="G1797" t="s">
        <v>429</v>
      </c>
      <c r="H1797" t="str">
        <f>IF(G1797="Local Date and Hour","Start Time of Interval",IF(OR(G1797="Additional Info",G1797="ID"),"Attribute", IF(G1797="Constant","Constant",IF(OR(G1797="Counter",G1797="Incremental/Decremental"),"Counter",""))))</f>
        <v>Counter</v>
      </c>
      <c r="I1797" t="str">
        <f>VLOOKUP(B1797,'3. Data Sources'!$B$4:$E$5002,4,0)</f>
        <v>Y</v>
      </c>
      <c r="J1797" t="str">
        <f>IF(OR(G1797="Not Map",G1797="Sequential"),"N",IF(TRIM(G1797)&lt;&gt;"","Y",""))</f>
        <v>Y</v>
      </c>
      <c r="K1797" t="str">
        <f>IF(G1797="Constant","N",IF(J1797="Y","Y",""))</f>
        <v>Y</v>
      </c>
    </row>
    <row r="1798" spans="2:11" hidden="1" x14ac:dyDescent="0.25">
      <c r="B1798" t="s">
        <v>380</v>
      </c>
      <c r="C1798" t="s">
        <v>5759</v>
      </c>
      <c r="D1798" t="s">
        <v>5760</v>
      </c>
      <c r="E1798" t="s">
        <v>400</v>
      </c>
      <c r="F1798" t="s">
        <v>428</v>
      </c>
      <c r="G1798" t="s">
        <v>429</v>
      </c>
      <c r="H1798" t="str">
        <f>IF(G1798="Local Date and Hour","Start Time of Interval",IF(OR(G1798="Additional Info",G1798="ID"),"Attribute", IF(G1798="Constant","Constant",IF(OR(G1798="Counter",G1798="Incremental/Decremental"),"Counter",""))))</f>
        <v>Counter</v>
      </c>
      <c r="I1798" t="str">
        <f>VLOOKUP(B1798,'3. Data Sources'!$B$4:$E$5002,4,0)</f>
        <v>Y</v>
      </c>
      <c r="J1798" t="str">
        <f>IF(OR(G1798="Not Map",G1798="Sequential"),"N",IF(TRIM(G1798)&lt;&gt;"","Y",""))</f>
        <v>Y</v>
      </c>
      <c r="K1798" t="str">
        <f>IF(G1798="Constant","N",IF(J1798="Y","Y",""))</f>
        <v>Y</v>
      </c>
    </row>
    <row r="1799" spans="2:11" hidden="1" x14ac:dyDescent="0.25">
      <c r="B1799" t="s">
        <v>380</v>
      </c>
      <c r="C1799" t="s">
        <v>5761</v>
      </c>
      <c r="D1799" t="s">
        <v>5762</v>
      </c>
      <c r="E1799" t="s">
        <v>400</v>
      </c>
      <c r="F1799" t="s">
        <v>428</v>
      </c>
      <c r="G1799" t="s">
        <v>429</v>
      </c>
      <c r="H1799" t="str">
        <f>IF(G1799="Local Date and Hour","Start Time of Interval",IF(OR(G1799="Additional Info",G1799="ID"),"Attribute", IF(G1799="Constant","Constant",IF(OR(G1799="Counter",G1799="Incremental/Decremental"),"Counter",""))))</f>
        <v>Counter</v>
      </c>
      <c r="I1799" t="str">
        <f>VLOOKUP(B1799,'3. Data Sources'!$B$4:$E$5002,4,0)</f>
        <v>Y</v>
      </c>
      <c r="J1799" t="str">
        <f>IF(OR(G1799="Not Map",G1799="Sequential"),"N",IF(TRIM(G1799)&lt;&gt;"","Y",""))</f>
        <v>Y</v>
      </c>
      <c r="K1799" t="str">
        <f>IF(G1799="Constant","N",IF(J1799="Y","Y",""))</f>
        <v>Y</v>
      </c>
    </row>
    <row r="1800" spans="2:11" hidden="1" x14ac:dyDescent="0.25">
      <c r="B1800" t="s">
        <v>380</v>
      </c>
      <c r="C1800" t="s">
        <v>5763</v>
      </c>
      <c r="D1800" t="s">
        <v>5764</v>
      </c>
      <c r="E1800" t="s">
        <v>400</v>
      </c>
      <c r="F1800" t="s">
        <v>428</v>
      </c>
      <c r="G1800" t="s">
        <v>429</v>
      </c>
      <c r="H1800" t="str">
        <f>IF(G1800="Local Date and Hour","Start Time of Interval",IF(OR(G1800="Additional Info",G1800="ID"),"Attribute", IF(G1800="Constant","Constant",IF(OR(G1800="Counter",G1800="Incremental/Decremental"),"Counter",""))))</f>
        <v>Counter</v>
      </c>
      <c r="I1800" t="str">
        <f>VLOOKUP(B1800,'3. Data Sources'!$B$4:$E$5002,4,0)</f>
        <v>Y</v>
      </c>
      <c r="J1800" t="str">
        <f>IF(OR(G1800="Not Map",G1800="Sequential"),"N",IF(TRIM(G1800)&lt;&gt;"","Y",""))</f>
        <v>Y</v>
      </c>
      <c r="K1800" t="str">
        <f>IF(G1800="Constant","N",IF(J1800="Y","Y",""))</f>
        <v>Y</v>
      </c>
    </row>
    <row r="1801" spans="2:11" hidden="1" x14ac:dyDescent="0.25">
      <c r="B1801" t="s">
        <v>380</v>
      </c>
      <c r="C1801" t="s">
        <v>5765</v>
      </c>
      <c r="D1801" t="s">
        <v>5766</v>
      </c>
      <c r="E1801" t="s">
        <v>400</v>
      </c>
      <c r="F1801" t="s">
        <v>428</v>
      </c>
      <c r="G1801" t="s">
        <v>429</v>
      </c>
      <c r="H1801" t="str">
        <f>IF(G1801="Local Date and Hour","Start Time of Interval",IF(OR(G1801="Additional Info",G1801="ID"),"Attribute", IF(G1801="Constant","Constant",IF(OR(G1801="Counter",G1801="Incremental/Decremental"),"Counter",""))))</f>
        <v>Counter</v>
      </c>
      <c r="I1801" t="str">
        <f>VLOOKUP(B1801,'3. Data Sources'!$B$4:$E$5002,4,0)</f>
        <v>Y</v>
      </c>
      <c r="J1801" t="str">
        <f>IF(OR(G1801="Not Map",G1801="Sequential"),"N",IF(TRIM(G1801)&lt;&gt;"","Y",""))</f>
        <v>Y</v>
      </c>
      <c r="K1801" t="str">
        <f>IF(G1801="Constant","N",IF(J1801="Y","Y",""))</f>
        <v>Y</v>
      </c>
    </row>
    <row r="1802" spans="2:11" hidden="1" x14ac:dyDescent="0.25">
      <c r="B1802" t="s">
        <v>380</v>
      </c>
      <c r="C1802" t="s">
        <v>5767</v>
      </c>
      <c r="D1802" t="s">
        <v>5768</v>
      </c>
      <c r="E1802" t="s">
        <v>400</v>
      </c>
      <c r="F1802" t="s">
        <v>428</v>
      </c>
      <c r="G1802" t="s">
        <v>429</v>
      </c>
      <c r="H1802" t="str">
        <f>IF(G1802="Local Date and Hour","Start Time of Interval",IF(OR(G1802="Additional Info",G1802="ID"),"Attribute", IF(G1802="Constant","Constant",IF(OR(G1802="Counter",G1802="Incremental/Decremental"),"Counter",""))))</f>
        <v>Counter</v>
      </c>
      <c r="I1802" t="str">
        <f>VLOOKUP(B1802,'3. Data Sources'!$B$4:$E$5002,4,0)</f>
        <v>Y</v>
      </c>
      <c r="J1802" t="str">
        <f>IF(OR(G1802="Not Map",G1802="Sequential"),"N",IF(TRIM(G1802)&lt;&gt;"","Y",""))</f>
        <v>Y</v>
      </c>
      <c r="K1802" t="str">
        <f>IF(G1802="Constant","N",IF(J1802="Y","Y",""))</f>
        <v>Y</v>
      </c>
    </row>
    <row r="1803" spans="2:11" hidden="1" x14ac:dyDescent="0.25">
      <c r="B1803" t="s">
        <v>380</v>
      </c>
      <c r="C1803" t="s">
        <v>5769</v>
      </c>
      <c r="D1803" t="s">
        <v>5770</v>
      </c>
      <c r="E1803" t="s">
        <v>400</v>
      </c>
      <c r="F1803" t="s">
        <v>428</v>
      </c>
      <c r="G1803" t="s">
        <v>429</v>
      </c>
      <c r="H1803" t="str">
        <f>IF(G1803="Local Date and Hour","Start Time of Interval",IF(OR(G1803="Additional Info",G1803="ID"),"Attribute", IF(G1803="Constant","Constant",IF(OR(G1803="Counter",G1803="Incremental/Decremental"),"Counter",""))))</f>
        <v>Counter</v>
      </c>
      <c r="I1803" t="str">
        <f>VLOOKUP(B1803,'3. Data Sources'!$B$4:$E$5002,4,0)</f>
        <v>Y</v>
      </c>
      <c r="J1803" t="str">
        <f>IF(OR(G1803="Not Map",G1803="Sequential"),"N",IF(TRIM(G1803)&lt;&gt;"","Y",""))</f>
        <v>Y</v>
      </c>
      <c r="K1803" t="str">
        <f>IF(G1803="Constant","N",IF(J1803="Y","Y",""))</f>
        <v>Y</v>
      </c>
    </row>
    <row r="1804" spans="2:11" hidden="1" x14ac:dyDescent="0.25">
      <c r="B1804" t="s">
        <v>380</v>
      </c>
      <c r="C1804" t="s">
        <v>5771</v>
      </c>
      <c r="D1804" t="s">
        <v>5772</v>
      </c>
      <c r="E1804" t="s">
        <v>400</v>
      </c>
      <c r="F1804" t="s">
        <v>428</v>
      </c>
      <c r="G1804" t="s">
        <v>429</v>
      </c>
      <c r="H1804" t="str">
        <f>IF(G1804="Local Date and Hour","Start Time of Interval",IF(OR(G1804="Additional Info",G1804="ID"),"Attribute", IF(G1804="Constant","Constant",IF(OR(G1804="Counter",G1804="Incremental/Decremental"),"Counter",""))))</f>
        <v>Counter</v>
      </c>
      <c r="I1804" t="str">
        <f>VLOOKUP(B1804,'3. Data Sources'!$B$4:$E$5002,4,0)</f>
        <v>Y</v>
      </c>
      <c r="J1804" t="str">
        <f>IF(OR(G1804="Not Map",G1804="Sequential"),"N",IF(TRIM(G1804)&lt;&gt;"","Y",""))</f>
        <v>Y</v>
      </c>
      <c r="K1804" t="str">
        <f>IF(G1804="Constant","N",IF(J1804="Y","Y",""))</f>
        <v>Y</v>
      </c>
    </row>
    <row r="1805" spans="2:11" hidden="1" x14ac:dyDescent="0.25">
      <c r="B1805" t="s">
        <v>380</v>
      </c>
      <c r="C1805" t="s">
        <v>5773</v>
      </c>
      <c r="D1805" t="s">
        <v>5774</v>
      </c>
      <c r="E1805" t="s">
        <v>400</v>
      </c>
      <c r="F1805" t="s">
        <v>428</v>
      </c>
      <c r="G1805" t="s">
        <v>429</v>
      </c>
      <c r="H1805" t="str">
        <f>IF(G1805="Local Date and Hour","Start Time of Interval",IF(OR(G1805="Additional Info",G1805="ID"),"Attribute", IF(G1805="Constant","Constant",IF(OR(G1805="Counter",G1805="Incremental/Decremental"),"Counter",""))))</f>
        <v>Counter</v>
      </c>
      <c r="I1805" t="str">
        <f>VLOOKUP(B1805,'3. Data Sources'!$B$4:$E$5002,4,0)</f>
        <v>Y</v>
      </c>
      <c r="J1805" t="str">
        <f>IF(OR(G1805="Not Map",G1805="Sequential"),"N",IF(TRIM(G1805)&lt;&gt;"","Y",""))</f>
        <v>Y</v>
      </c>
      <c r="K1805" t="str">
        <f>IF(G1805="Constant","N",IF(J1805="Y","Y",""))</f>
        <v>Y</v>
      </c>
    </row>
    <row r="1806" spans="2:11" hidden="1" x14ac:dyDescent="0.25">
      <c r="B1806" t="s">
        <v>380</v>
      </c>
      <c r="C1806" t="s">
        <v>5775</v>
      </c>
      <c r="D1806" t="s">
        <v>5776</v>
      </c>
      <c r="E1806" t="s">
        <v>400</v>
      </c>
      <c r="F1806" t="s">
        <v>428</v>
      </c>
      <c r="G1806" t="s">
        <v>429</v>
      </c>
      <c r="H1806" t="str">
        <f>IF(G1806="Local Date and Hour","Start Time of Interval",IF(OR(G1806="Additional Info",G1806="ID"),"Attribute", IF(G1806="Constant","Constant",IF(OR(G1806="Counter",G1806="Incremental/Decremental"),"Counter",""))))</f>
        <v>Counter</v>
      </c>
      <c r="I1806" t="str">
        <f>VLOOKUP(B1806,'3. Data Sources'!$B$4:$E$5002,4,0)</f>
        <v>Y</v>
      </c>
      <c r="J1806" t="str">
        <f>IF(OR(G1806="Not Map",G1806="Sequential"),"N",IF(TRIM(G1806)&lt;&gt;"","Y",""))</f>
        <v>Y</v>
      </c>
      <c r="K1806" t="str">
        <f>IF(G1806="Constant","N",IF(J1806="Y","Y",""))</f>
        <v>Y</v>
      </c>
    </row>
    <row r="1807" spans="2:11" hidden="1" x14ac:dyDescent="0.25">
      <c r="B1807" t="s">
        <v>380</v>
      </c>
      <c r="C1807" t="s">
        <v>5777</v>
      </c>
      <c r="D1807" t="s">
        <v>5778</v>
      </c>
      <c r="E1807" t="s">
        <v>400</v>
      </c>
      <c r="F1807" t="s">
        <v>428</v>
      </c>
      <c r="G1807" t="s">
        <v>429</v>
      </c>
      <c r="H1807" t="str">
        <f>IF(G1807="Local Date and Hour","Start Time of Interval",IF(OR(G1807="Additional Info",G1807="ID"),"Attribute", IF(G1807="Constant","Constant",IF(OR(G1807="Counter",G1807="Incremental/Decremental"),"Counter",""))))</f>
        <v>Counter</v>
      </c>
      <c r="I1807" t="str">
        <f>VLOOKUP(B1807,'3. Data Sources'!$B$4:$E$5002,4,0)</f>
        <v>Y</v>
      </c>
      <c r="J1807" t="str">
        <f>IF(OR(G1807="Not Map",G1807="Sequential"),"N",IF(TRIM(G1807)&lt;&gt;"","Y",""))</f>
        <v>Y</v>
      </c>
      <c r="K1807" t="str">
        <f>IF(G1807="Constant","N",IF(J1807="Y","Y",""))</f>
        <v>Y</v>
      </c>
    </row>
    <row r="1808" spans="2:11" hidden="1" x14ac:dyDescent="0.25">
      <c r="B1808" t="s">
        <v>380</v>
      </c>
      <c r="C1808" t="s">
        <v>5779</v>
      </c>
      <c r="D1808" t="s">
        <v>5780</v>
      </c>
      <c r="E1808" t="s">
        <v>400</v>
      </c>
      <c r="F1808" t="s">
        <v>428</v>
      </c>
      <c r="G1808" t="s">
        <v>429</v>
      </c>
      <c r="H1808" t="str">
        <f>IF(G1808="Local Date and Hour","Start Time of Interval",IF(OR(G1808="Additional Info",G1808="ID"),"Attribute", IF(G1808="Constant","Constant",IF(OR(G1808="Counter",G1808="Incremental/Decremental"),"Counter",""))))</f>
        <v>Counter</v>
      </c>
      <c r="I1808" t="str">
        <f>VLOOKUP(B1808,'3. Data Sources'!$B$4:$E$5002,4,0)</f>
        <v>Y</v>
      </c>
      <c r="J1808" t="str">
        <f>IF(OR(G1808="Not Map",G1808="Sequential"),"N",IF(TRIM(G1808)&lt;&gt;"","Y",""))</f>
        <v>Y</v>
      </c>
      <c r="K1808" t="str">
        <f>IF(G1808="Constant","N",IF(J1808="Y","Y",""))</f>
        <v>Y</v>
      </c>
    </row>
    <row r="1809" spans="2:13" hidden="1" x14ac:dyDescent="0.25">
      <c r="B1809" t="s">
        <v>380</v>
      </c>
      <c r="C1809" t="s">
        <v>5781</v>
      </c>
      <c r="D1809" t="s">
        <v>5782</v>
      </c>
      <c r="E1809" t="s">
        <v>400</v>
      </c>
      <c r="F1809" t="s">
        <v>428</v>
      </c>
      <c r="G1809" t="s">
        <v>429</v>
      </c>
      <c r="H1809" t="str">
        <f>IF(G1809="Local Date and Hour","Start Time of Interval",IF(OR(G1809="Additional Info",G1809="ID"),"Attribute", IF(G1809="Constant","Constant",IF(OR(G1809="Counter",G1809="Incremental/Decremental"),"Counter",""))))</f>
        <v>Counter</v>
      </c>
      <c r="I1809" t="str">
        <f>VLOOKUP(B1809,'3. Data Sources'!$B$4:$E$5002,4,0)</f>
        <v>Y</v>
      </c>
      <c r="J1809" t="str">
        <f>IF(OR(G1809="Not Map",G1809="Sequential"),"N",IF(TRIM(G1809)&lt;&gt;"","Y",""))</f>
        <v>Y</v>
      </c>
      <c r="K1809" t="str">
        <f>IF(G1809="Constant","N",IF(J1809="Y","Y",""))</f>
        <v>Y</v>
      </c>
    </row>
    <row r="1810" spans="2:13" hidden="1" x14ac:dyDescent="0.25">
      <c r="B1810" t="s">
        <v>380</v>
      </c>
      <c r="C1810" t="s">
        <v>5783</v>
      </c>
      <c r="D1810" t="s">
        <v>5784</v>
      </c>
      <c r="E1810" t="s">
        <v>400</v>
      </c>
      <c r="F1810" t="s">
        <v>428</v>
      </c>
      <c r="G1810" t="s">
        <v>429</v>
      </c>
      <c r="H1810" t="str">
        <f>IF(G1810="Local Date and Hour","Start Time of Interval",IF(OR(G1810="Additional Info",G1810="ID"),"Attribute", IF(G1810="Constant","Constant",IF(OR(G1810="Counter",G1810="Incremental/Decremental"),"Counter",""))))</f>
        <v>Counter</v>
      </c>
      <c r="I1810" t="str">
        <f>VLOOKUP(B1810,'3. Data Sources'!$B$4:$E$5002,4,0)</f>
        <v>Y</v>
      </c>
      <c r="J1810" t="str">
        <f>IF(OR(G1810="Not Map",G1810="Sequential"),"N",IF(TRIM(G1810)&lt;&gt;"","Y",""))</f>
        <v>Y</v>
      </c>
      <c r="K1810" t="str">
        <f>IF(G1810="Constant","N",IF(J1810="Y","Y",""))</f>
        <v>Y</v>
      </c>
    </row>
    <row r="1811" spans="2:13" hidden="1" x14ac:dyDescent="0.25">
      <c r="B1811" t="s">
        <v>380</v>
      </c>
      <c r="C1811" t="s">
        <v>5785</v>
      </c>
      <c r="D1811" t="s">
        <v>5786</v>
      </c>
      <c r="E1811" t="s">
        <v>400</v>
      </c>
      <c r="F1811" t="s">
        <v>428</v>
      </c>
      <c r="G1811" t="s">
        <v>429</v>
      </c>
      <c r="H1811" t="str">
        <f>IF(G1811="Local Date and Hour","Start Time of Interval",IF(OR(G1811="Additional Info",G1811="ID"),"Attribute", IF(G1811="Constant","Constant",IF(OR(G1811="Counter",G1811="Incremental/Decremental"),"Counter",""))))</f>
        <v>Counter</v>
      </c>
      <c r="I1811" t="str">
        <f>VLOOKUP(B1811,'3. Data Sources'!$B$4:$E$5002,4,0)</f>
        <v>Y</v>
      </c>
      <c r="J1811" t="str">
        <f>IF(OR(G1811="Not Map",G1811="Sequential"),"N",IF(TRIM(G1811)&lt;&gt;"","Y",""))</f>
        <v>Y</v>
      </c>
      <c r="K1811" t="str">
        <f>IF(G1811="Constant","N",IF(J1811="Y","Y",""))</f>
        <v>Y</v>
      </c>
    </row>
    <row r="1812" spans="2:13" hidden="1" x14ac:dyDescent="0.25">
      <c r="B1812" t="s">
        <v>380</v>
      </c>
      <c r="C1812" t="s">
        <v>5787</v>
      </c>
      <c r="D1812" t="s">
        <v>5788</v>
      </c>
      <c r="E1812" t="s">
        <v>400</v>
      </c>
      <c r="F1812" t="s">
        <v>428</v>
      </c>
      <c r="G1812" t="s">
        <v>429</v>
      </c>
      <c r="H1812" t="str">
        <f>IF(G1812="Local Date and Hour","Start Time of Interval",IF(OR(G1812="Additional Info",G1812="ID"),"Attribute", IF(G1812="Constant","Constant",IF(OR(G1812="Counter",G1812="Incremental/Decremental"),"Counter",""))))</f>
        <v>Counter</v>
      </c>
      <c r="I1812" t="str">
        <f>VLOOKUP(B1812,'3. Data Sources'!$B$4:$E$5002,4,0)</f>
        <v>Y</v>
      </c>
      <c r="J1812" t="str">
        <f>IF(OR(G1812="Not Map",G1812="Sequential"),"N",IF(TRIM(G1812)&lt;&gt;"","Y",""))</f>
        <v>Y</v>
      </c>
      <c r="K1812" t="str">
        <f>IF(G1812="Constant","N",IF(J1812="Y","Y",""))</f>
        <v>Y</v>
      </c>
    </row>
    <row r="1813" spans="2:13" hidden="1" x14ac:dyDescent="0.25">
      <c r="B1813" t="s">
        <v>380</v>
      </c>
      <c r="C1813" t="s">
        <v>5789</v>
      </c>
      <c r="D1813" t="s">
        <v>5790</v>
      </c>
      <c r="E1813" t="s">
        <v>400</v>
      </c>
      <c r="F1813" t="s">
        <v>428</v>
      </c>
      <c r="G1813" t="s">
        <v>429</v>
      </c>
      <c r="H1813" t="str">
        <f>IF(G1813="Local Date and Hour","Start Time of Interval",IF(OR(G1813="Additional Info",G1813="ID"),"Attribute", IF(G1813="Constant","Constant",IF(OR(G1813="Counter",G1813="Incremental/Decremental"),"Counter",""))))</f>
        <v>Counter</v>
      </c>
      <c r="I1813" t="str">
        <f>VLOOKUP(B1813,'3. Data Sources'!$B$4:$E$5002,4,0)</f>
        <v>Y</v>
      </c>
      <c r="J1813" t="str">
        <f>IF(OR(G1813="Not Map",G1813="Sequential"),"N",IF(TRIM(G1813)&lt;&gt;"","Y",""))</f>
        <v>Y</v>
      </c>
      <c r="K1813" t="str">
        <f>IF(G1813="Constant","N",IF(J1813="Y","Y",""))</f>
        <v>Y</v>
      </c>
    </row>
    <row r="1814" spans="2:13" hidden="1" x14ac:dyDescent="0.25">
      <c r="B1814" t="s">
        <v>380</v>
      </c>
      <c r="C1814" t="s">
        <v>250</v>
      </c>
      <c r="D1814" t="s">
        <v>435</v>
      </c>
      <c r="E1814" t="s">
        <v>400</v>
      </c>
      <c r="F1814" t="s">
        <v>428</v>
      </c>
      <c r="G1814" t="s">
        <v>429</v>
      </c>
      <c r="H1814" t="str">
        <f>IF(G1814="Local Date and Hour","Start Time of Interval",IF(OR(G1814="Additional Info",G1814="ID"),"Attribute", IF(G1814="Constant","Constant",IF(OR(G1814="Counter",G1814="Incremental/Decremental"),"Counter",""))))</f>
        <v>Counter</v>
      </c>
      <c r="I1814" t="str">
        <f>VLOOKUP(B1814,'3. Data Sources'!$B$4:$E$5002,4,0)</f>
        <v>Y</v>
      </c>
      <c r="J1814" t="str">
        <f>IF(OR(G1814="Not Map",G1814="Sequential"),"N",IF(TRIM(G1814)&lt;&gt;"","Y",""))</f>
        <v>Y</v>
      </c>
      <c r="K1814" t="str">
        <f>IF(G1814="Constant","N",IF(J1814="Y","Y",""))</f>
        <v>Y</v>
      </c>
      <c r="L1814" t="s">
        <v>251</v>
      </c>
    </row>
    <row r="1815" spans="2:13" hidden="1" x14ac:dyDescent="0.25">
      <c r="B1815" t="s">
        <v>380</v>
      </c>
      <c r="C1815" t="s">
        <v>252</v>
      </c>
      <c r="D1815" t="s">
        <v>252</v>
      </c>
      <c r="E1815" t="s">
        <v>394</v>
      </c>
      <c r="F1815" t="s">
        <v>436</v>
      </c>
      <c r="G1815" t="s">
        <v>417</v>
      </c>
      <c r="H1815" t="s">
        <v>415</v>
      </c>
      <c r="I1815" t="str">
        <f>VLOOKUP(B1815,'3. Data Sources'!$B$4:$E$5002,4,0)</f>
        <v>Y</v>
      </c>
      <c r="J1815" t="str">
        <f>IF(OR(G1815="Not Map",G1815="Sequential"),"N",IF(TRIM(G1815)&lt;&gt;"","Y",""))</f>
        <v>N</v>
      </c>
      <c r="K1815" t="str">
        <f>IF(G1815="Constant","N",IF(J1815="Y","Y",""))</f>
        <v/>
      </c>
      <c r="L1815" t="s">
        <v>253</v>
      </c>
    </row>
    <row r="1816" spans="2:13" hidden="1" x14ac:dyDescent="0.25">
      <c r="B1816" t="s">
        <v>380</v>
      </c>
      <c r="C1816" t="s">
        <v>254</v>
      </c>
      <c r="D1816" t="s">
        <v>254</v>
      </c>
      <c r="E1816" t="s">
        <v>418</v>
      </c>
      <c r="F1816" t="s">
        <v>436</v>
      </c>
      <c r="G1816" t="s">
        <v>419</v>
      </c>
      <c r="H1816" t="str">
        <f>IF(G1816="Local Date and Hour","Start Time of Interval",IF(OR(G1816="Additional Info",G1816="ID"),"Attribute", IF(G1816="Constant","Constant",IF(OR(G1816="Counter",G1816="Incremental/Decremental"),"Counter",""))))</f>
        <v>Start Time of Interval</v>
      </c>
      <c r="I1816" t="str">
        <f>VLOOKUP(B1816,'3. Data Sources'!$B$4:$E$5002,4,0)</f>
        <v>Y</v>
      </c>
      <c r="J1816" t="str">
        <f>IF(OR(G1816="Not Map",G1816="Sequential"),"N",IF(TRIM(G1816)&lt;&gt;"","Y",""))</f>
        <v>Y</v>
      </c>
      <c r="K1816" t="str">
        <f>IF(G1816="Constant","N",IF(J1816="Y","Y",""))</f>
        <v>Y</v>
      </c>
      <c r="L1816" t="s">
        <v>255</v>
      </c>
    </row>
    <row r="1817" spans="2:13" hidden="1" x14ac:dyDescent="0.25">
      <c r="B1817" t="s">
        <v>93</v>
      </c>
      <c r="C1817" t="s">
        <v>227</v>
      </c>
      <c r="D1817" t="s">
        <v>227</v>
      </c>
      <c r="E1817" t="s">
        <v>402</v>
      </c>
      <c r="F1817" t="s">
        <v>395</v>
      </c>
      <c r="G1817" t="s">
        <v>274</v>
      </c>
      <c r="H1817" t="str">
        <f>IF(G1817="Local Date and Hour","Start Time of Interval",IF(OR(G1817="Additional Info",G1817="ID"),"Attribute", IF(G1817="Constant","Constant",IF(OR(G1817="Counter",G1817="Incremental/Decremental"),"Counter",""))))</f>
        <v>Constant</v>
      </c>
      <c r="I1817" t="str">
        <f>VLOOKUP(B1817,'3. Data Sources'!$B$4:$E$5002,4,0)</f>
        <v>Y</v>
      </c>
      <c r="J1817" t="str">
        <f>IF(OR(G1817="Not Map",G1817="Sequential"),"N",IF(TRIM(G1817)&lt;&gt;"","Y",""))</f>
        <v>Y</v>
      </c>
      <c r="K1817" t="str">
        <f>IF(G1817="Constant","N",IF(J1817="Y","Y",""))</f>
        <v>N</v>
      </c>
      <c r="M1817" t="s">
        <v>425</v>
      </c>
    </row>
    <row r="1818" spans="2:13" hidden="1" x14ac:dyDescent="0.25">
      <c r="B1818" t="s">
        <v>93</v>
      </c>
      <c r="C1818" t="s">
        <v>228</v>
      </c>
      <c r="D1818" t="s">
        <v>228</v>
      </c>
      <c r="E1818" t="s">
        <v>402</v>
      </c>
      <c r="F1818" t="s">
        <v>395</v>
      </c>
      <c r="G1818" t="s">
        <v>274</v>
      </c>
      <c r="H1818" t="str">
        <f>IF(G1818="Local Date and Hour","Start Time of Interval",IF(OR(G1818="Additional Info",G1818="ID"),"Attribute", IF(G1818="Constant","Constant",IF(OR(G1818="Counter",G1818="Incremental/Decremental"),"Counter",""))))</f>
        <v>Constant</v>
      </c>
      <c r="I1818" t="str">
        <f>VLOOKUP(B1818,'3. Data Sources'!$B$4:$E$5002,4,0)</f>
        <v>Y</v>
      </c>
      <c r="J1818" t="str">
        <f>IF(OR(G1818="Not Map",G1818="Sequential"),"N",IF(TRIM(G1818)&lt;&gt;"","Y",""))</f>
        <v>Y</v>
      </c>
      <c r="K1818" t="str">
        <f>IF(G1818="Constant","N",IF(J1818="Y","Y",""))</f>
        <v>N</v>
      </c>
      <c r="M1818" t="s">
        <v>12038</v>
      </c>
    </row>
    <row r="1819" spans="2:13" hidden="1" x14ac:dyDescent="0.25">
      <c r="B1819" t="s">
        <v>93</v>
      </c>
      <c r="C1819" t="s">
        <v>201</v>
      </c>
      <c r="D1819" t="s">
        <v>201</v>
      </c>
      <c r="E1819" t="s">
        <v>420</v>
      </c>
      <c r="F1819" t="s">
        <v>396</v>
      </c>
      <c r="G1819" t="s">
        <v>396</v>
      </c>
      <c r="H1819" t="str">
        <f>IF(G1819="Local Date and Hour","Start Time of Interval",IF(OR(G1819="Additional Info",G1819="ID"),"Attribute", IF(G1819="Constant","Constant",IF(OR(G1819="Counter",G1819="Incremental/Decremental"),"Counter",""))))</f>
        <v>Attribute</v>
      </c>
      <c r="I1819" t="str">
        <f>VLOOKUP(B1819,'3. Data Sources'!$B$4:$E$5002,4,0)</f>
        <v>Y</v>
      </c>
      <c r="J1819" t="str">
        <f>IF(OR(G1819="Not Map",G1819="Sequential"),"N",IF(TRIM(G1819)&lt;&gt;"","Y",""))</f>
        <v>Y</v>
      </c>
      <c r="K1819" t="str">
        <f>IF(G1819="Constant","N",IF(J1819="Y","Y",""))</f>
        <v>Y</v>
      </c>
      <c r="L1819" t="s">
        <v>666</v>
      </c>
    </row>
    <row r="1820" spans="2:13" hidden="1" x14ac:dyDescent="0.25">
      <c r="B1820" t="s">
        <v>93</v>
      </c>
      <c r="C1820" t="s">
        <v>11883</v>
      </c>
      <c r="D1820" t="s">
        <v>11883</v>
      </c>
      <c r="E1820" t="s">
        <v>420</v>
      </c>
      <c r="F1820" t="s">
        <v>396</v>
      </c>
      <c r="G1820" t="s">
        <v>396</v>
      </c>
      <c r="H1820" t="str">
        <f>IF(G1820="Local Date and Hour","Start Time of Interval",IF(OR(G1820="Additional Info",G1820="ID"),"Attribute", IF(G1820="Constant","Constant",IF(OR(G1820="Counter",G1820="Incremental/Decremental"),"Counter",""))))</f>
        <v>Attribute</v>
      </c>
      <c r="I1820" t="str">
        <f>VLOOKUP(B1820,'3. Data Sources'!$B$4:$E$5002,4,0)</f>
        <v>Y</v>
      </c>
      <c r="J1820" t="str">
        <f>IF(OR(G1820="Not Map",G1820="Sequential"),"N",IF(TRIM(G1820)&lt;&gt;"","Y",""))</f>
        <v>Y</v>
      </c>
      <c r="K1820" t="str">
        <f>IF(G1820="Constant","N",IF(J1820="Y","Y",""))</f>
        <v>Y</v>
      </c>
      <c r="L1820" t="s">
        <v>666</v>
      </c>
    </row>
    <row r="1821" spans="2:13" hidden="1" x14ac:dyDescent="0.25">
      <c r="B1821" t="s">
        <v>93</v>
      </c>
      <c r="C1821" t="s">
        <v>667</v>
      </c>
      <c r="D1821" t="s">
        <v>668</v>
      </c>
      <c r="E1821" t="s">
        <v>420</v>
      </c>
      <c r="F1821" t="s">
        <v>396</v>
      </c>
      <c r="G1821" t="s">
        <v>417</v>
      </c>
      <c r="H1821" t="str">
        <f>IF(G1821="Local Date and Hour","Start Time of Interval",IF(OR(G1821="Additional Info",G1821="ID"),"Attribute", IF(G1821="Constant","Constant",IF(OR(G1821="Counter",G1821="Incremental/Decremental"),"Counter",""))))</f>
        <v/>
      </c>
      <c r="I1821" t="str">
        <f>VLOOKUP(B1821,'3. Data Sources'!$B$4:$E$5002,4,0)</f>
        <v>Y</v>
      </c>
      <c r="J1821" t="str">
        <f>IF(OR(G1821="Not Map",G1821="Sequential"),"N",IF(TRIM(G1821)&lt;&gt;"","Y",""))</f>
        <v>N</v>
      </c>
      <c r="K1821" t="str">
        <f>IF(G1821="Constant","N",IF(J1821="Y","Y",""))</f>
        <v/>
      </c>
      <c r="L1821" t="s">
        <v>667</v>
      </c>
    </row>
    <row r="1822" spans="2:13" hidden="1" x14ac:dyDescent="0.25">
      <c r="B1822" t="s">
        <v>93</v>
      </c>
      <c r="C1822" t="s">
        <v>233</v>
      </c>
      <c r="D1822" t="s">
        <v>233</v>
      </c>
      <c r="E1822" t="s">
        <v>394</v>
      </c>
      <c r="F1822" t="s">
        <v>396</v>
      </c>
      <c r="G1822" t="s">
        <v>417</v>
      </c>
      <c r="H1822" t="str">
        <f>IF(G1822="Local Date and Hour","Start Time of Interval",IF(OR(G1822="Additional Info",G1822="ID"),"Attribute", IF(G1822="Constant","Constant",IF(OR(G1822="Counter",G1822="Incremental/Decremental"),"Counter",""))))</f>
        <v/>
      </c>
      <c r="I1822" t="str">
        <f>VLOOKUP(B1822,'3. Data Sources'!$B$4:$E$5002,4,0)</f>
        <v>Y</v>
      </c>
      <c r="J1822" t="str">
        <f>IF(OR(G1822="Not Map",G1822="Sequential"),"N",IF(TRIM(G1822)&lt;&gt;"","Y",""))</f>
        <v>N</v>
      </c>
      <c r="K1822" t="str">
        <f>IF(G1822="Constant","N",IF(J1822="Y","Y",""))</f>
        <v/>
      </c>
      <c r="L1822" t="s">
        <v>234</v>
      </c>
    </row>
    <row r="1823" spans="2:13" hidden="1" x14ac:dyDescent="0.25">
      <c r="B1823" t="s">
        <v>93</v>
      </c>
      <c r="C1823" t="s">
        <v>235</v>
      </c>
      <c r="D1823" t="s">
        <v>235</v>
      </c>
      <c r="E1823" t="s">
        <v>418</v>
      </c>
      <c r="F1823" t="s">
        <v>396</v>
      </c>
      <c r="G1823" t="s">
        <v>417</v>
      </c>
      <c r="H1823" t="s">
        <v>415</v>
      </c>
      <c r="I1823" t="str">
        <f>VLOOKUP(B1823,'3. Data Sources'!$B$4:$E$5002,4,0)</f>
        <v>Y</v>
      </c>
      <c r="J1823" t="str">
        <f>IF(OR(G1823="Not Map",G1823="Sequential"),"N",IF(TRIM(G1823)&lt;&gt;"","Y",""))</f>
        <v>N</v>
      </c>
      <c r="K1823" t="str">
        <f>IF(G1823="Constant","N",IF(J1823="Y","Y",""))</f>
        <v/>
      </c>
      <c r="L1823" t="s">
        <v>236</v>
      </c>
    </row>
    <row r="1824" spans="2:13" hidden="1" x14ac:dyDescent="0.25">
      <c r="B1824" t="s">
        <v>93</v>
      </c>
      <c r="C1824" t="s">
        <v>669</v>
      </c>
      <c r="D1824" t="s">
        <v>670</v>
      </c>
      <c r="E1824" t="s">
        <v>420</v>
      </c>
      <c r="F1824" t="s">
        <v>396</v>
      </c>
      <c r="G1824" t="s">
        <v>417</v>
      </c>
      <c r="H1824" t="str">
        <f>IF(G1824="Local Date and Hour","Start Time of Interval",IF(OR(G1824="Additional Info",G1824="ID"),"Attribute", IF(G1824="Constant","Constant",IF(OR(G1824="Counter",G1824="Incremental/Decremental"),"Counter",""))))</f>
        <v/>
      </c>
      <c r="I1824" t="str">
        <f>VLOOKUP(B1824,'3. Data Sources'!$B$4:$E$5002,4,0)</f>
        <v>Y</v>
      </c>
      <c r="J1824" t="str">
        <f>IF(OR(G1824="Not Map",G1824="Sequential"),"N",IF(TRIM(G1824)&lt;&gt;"","Y",""))</f>
        <v>N</v>
      </c>
      <c r="K1824" t="str">
        <f>IF(G1824="Constant","N",IF(J1824="Y","Y",""))</f>
        <v/>
      </c>
      <c r="L1824" t="s">
        <v>669</v>
      </c>
    </row>
    <row r="1825" spans="2:12" hidden="1" x14ac:dyDescent="0.25">
      <c r="B1825" t="s">
        <v>93</v>
      </c>
      <c r="C1825" t="s">
        <v>671</v>
      </c>
      <c r="D1825" t="s">
        <v>672</v>
      </c>
      <c r="E1825" t="s">
        <v>420</v>
      </c>
      <c r="F1825" t="s">
        <v>396</v>
      </c>
      <c r="G1825" t="s">
        <v>417</v>
      </c>
      <c r="H1825" t="str">
        <f>IF(G1825="Local Date and Hour","Start Time of Interval",IF(OR(G1825="Additional Info",G1825="ID"),"Attribute", IF(G1825="Constant","Constant",IF(OR(G1825="Counter",G1825="Incremental/Decremental"),"Counter",""))))</f>
        <v/>
      </c>
      <c r="I1825" t="str">
        <f>VLOOKUP(B1825,'3. Data Sources'!$B$4:$E$5002,4,0)</f>
        <v>Y</v>
      </c>
      <c r="J1825" t="str">
        <f>IF(OR(G1825="Not Map",G1825="Sequential"),"N",IF(TRIM(G1825)&lt;&gt;"","Y",""))</f>
        <v>N</v>
      </c>
      <c r="K1825" t="str">
        <f>IF(G1825="Constant","N",IF(J1825="Y","Y",""))</f>
        <v/>
      </c>
      <c r="L1825" t="s">
        <v>671</v>
      </c>
    </row>
    <row r="1826" spans="2:12" hidden="1" x14ac:dyDescent="0.25">
      <c r="B1826" t="s">
        <v>93</v>
      </c>
      <c r="C1826" t="s">
        <v>673</v>
      </c>
      <c r="D1826" t="s">
        <v>674</v>
      </c>
      <c r="E1826" t="s">
        <v>420</v>
      </c>
      <c r="F1826" t="s">
        <v>396</v>
      </c>
      <c r="G1826" t="s">
        <v>417</v>
      </c>
      <c r="H1826" t="str">
        <f>IF(G1826="Local Date and Hour","Start Time of Interval",IF(OR(G1826="Additional Info",G1826="ID"),"Attribute", IF(G1826="Constant","Constant",IF(OR(G1826="Counter",G1826="Incremental/Decremental"),"Counter",""))))</f>
        <v/>
      </c>
      <c r="I1826" t="str">
        <f>VLOOKUP(B1826,'3. Data Sources'!$B$4:$E$5002,4,0)</f>
        <v>Y</v>
      </c>
      <c r="J1826" t="str">
        <f>IF(OR(G1826="Not Map",G1826="Sequential"),"N",IF(TRIM(G1826)&lt;&gt;"","Y",""))</f>
        <v>N</v>
      </c>
      <c r="K1826" t="str">
        <f>IF(G1826="Constant","N",IF(J1826="Y","Y",""))</f>
        <v/>
      </c>
      <c r="L1826" t="s">
        <v>673</v>
      </c>
    </row>
    <row r="1827" spans="2:12" hidden="1" x14ac:dyDescent="0.25">
      <c r="B1827" t="s">
        <v>93</v>
      </c>
      <c r="C1827" t="s">
        <v>237</v>
      </c>
      <c r="D1827" t="s">
        <v>426</v>
      </c>
      <c r="E1827" t="s">
        <v>420</v>
      </c>
      <c r="F1827" t="s">
        <v>396</v>
      </c>
      <c r="G1827" t="s">
        <v>417</v>
      </c>
      <c r="H1827" t="str">
        <f>IF(G1827="Local Date and Hour","Start Time of Interval",IF(OR(G1827="Additional Info",G1827="ID"),"Attribute", IF(G1827="Constant","Constant",IF(OR(G1827="Counter",G1827="Incremental/Decremental"),"Counter",""))))</f>
        <v/>
      </c>
      <c r="I1827" t="str">
        <f>VLOOKUP(B1827,'3. Data Sources'!$B$4:$E$5002,4,0)</f>
        <v>Y</v>
      </c>
      <c r="J1827" t="str">
        <f>IF(OR(G1827="Not Map",G1827="Sequential"),"N",IF(TRIM(G1827)&lt;&gt;"","Y",""))</f>
        <v>N</v>
      </c>
      <c r="K1827" t="str">
        <f>IF(G1827="Constant","N",IF(J1827="Y","Y",""))</f>
        <v/>
      </c>
      <c r="L1827" t="s">
        <v>237</v>
      </c>
    </row>
    <row r="1828" spans="2:12" hidden="1" x14ac:dyDescent="0.25">
      <c r="B1828" t="s">
        <v>93</v>
      </c>
      <c r="C1828" t="s">
        <v>242</v>
      </c>
      <c r="D1828" t="s">
        <v>242</v>
      </c>
      <c r="E1828" t="s">
        <v>394</v>
      </c>
      <c r="F1828" t="s">
        <v>396</v>
      </c>
      <c r="G1828" t="s">
        <v>417</v>
      </c>
      <c r="H1828" t="s">
        <v>415</v>
      </c>
      <c r="I1828" t="str">
        <f>VLOOKUP(B1828,'3. Data Sources'!$B$4:$E$5002,4,0)</f>
        <v>Y</v>
      </c>
      <c r="J1828" t="str">
        <f>IF(OR(G1828="Not Map",G1828="Sequential"),"N",IF(TRIM(G1828)&lt;&gt;"","Y",""))</f>
        <v>N</v>
      </c>
      <c r="K1828" t="str">
        <f>IF(G1828="Constant","N",IF(J1828="Y","Y",""))</f>
        <v/>
      </c>
      <c r="L1828" t="s">
        <v>243</v>
      </c>
    </row>
    <row r="1829" spans="2:12" hidden="1" x14ac:dyDescent="0.25">
      <c r="B1829" t="s">
        <v>93</v>
      </c>
      <c r="C1829" t="s">
        <v>2921</v>
      </c>
      <c r="D1829" t="s">
        <v>2922</v>
      </c>
      <c r="E1829" t="s">
        <v>400</v>
      </c>
      <c r="F1829" t="s">
        <v>428</v>
      </c>
      <c r="G1829" t="s">
        <v>429</v>
      </c>
      <c r="H1829" t="str">
        <f>IF(G1829="Local Date and Hour","Start Time of Interval",IF(OR(G1829="Additional Info",G1829="ID"),"Attribute", IF(G1829="Constant","Constant",IF(OR(G1829="Counter",G1829="Incremental/Decremental"),"Counter",""))))</f>
        <v>Counter</v>
      </c>
      <c r="I1829" t="str">
        <f>VLOOKUP(B1829,'3. Data Sources'!$B$4:$E$5002,4,0)</f>
        <v>Y</v>
      </c>
      <c r="J1829" t="str">
        <f>IF(OR(G1829="Not Map",G1829="Sequential"),"N",IF(TRIM(G1829)&lt;&gt;"","Y",""))</f>
        <v>Y</v>
      </c>
      <c r="K1829" t="str">
        <f>IF(G1829="Constant","N",IF(J1829="Y","Y",""))</f>
        <v>Y</v>
      </c>
    </row>
    <row r="1830" spans="2:12" hidden="1" x14ac:dyDescent="0.25">
      <c r="B1830" t="s">
        <v>93</v>
      </c>
      <c r="C1830" t="s">
        <v>2923</v>
      </c>
      <c r="D1830" t="s">
        <v>2924</v>
      </c>
      <c r="E1830" t="s">
        <v>400</v>
      </c>
      <c r="F1830" t="s">
        <v>428</v>
      </c>
      <c r="G1830" t="s">
        <v>429</v>
      </c>
      <c r="H1830" t="str">
        <f>IF(G1830="Local Date and Hour","Start Time of Interval",IF(OR(G1830="Additional Info",G1830="ID"),"Attribute", IF(G1830="Constant","Constant",IF(OR(G1830="Counter",G1830="Incremental/Decremental"),"Counter",""))))</f>
        <v>Counter</v>
      </c>
      <c r="I1830" t="str">
        <f>VLOOKUP(B1830,'3. Data Sources'!$B$4:$E$5002,4,0)</f>
        <v>Y</v>
      </c>
      <c r="J1830" t="str">
        <f>IF(OR(G1830="Not Map",G1830="Sequential"),"N",IF(TRIM(G1830)&lt;&gt;"","Y",""))</f>
        <v>Y</v>
      </c>
      <c r="K1830" t="str">
        <f>IF(G1830="Constant","N",IF(J1830="Y","Y",""))</f>
        <v>Y</v>
      </c>
    </row>
    <row r="1831" spans="2:12" hidden="1" x14ac:dyDescent="0.25">
      <c r="B1831" t="s">
        <v>93</v>
      </c>
      <c r="C1831" t="s">
        <v>2925</v>
      </c>
      <c r="D1831" t="s">
        <v>2926</v>
      </c>
      <c r="E1831" t="s">
        <v>400</v>
      </c>
      <c r="F1831" t="s">
        <v>428</v>
      </c>
      <c r="G1831" t="s">
        <v>429</v>
      </c>
      <c r="H1831" t="str">
        <f>IF(G1831="Local Date and Hour","Start Time of Interval",IF(OR(G1831="Additional Info",G1831="ID"),"Attribute", IF(G1831="Constant","Constant",IF(OR(G1831="Counter",G1831="Incremental/Decremental"),"Counter",""))))</f>
        <v>Counter</v>
      </c>
      <c r="I1831" t="str">
        <f>VLOOKUP(B1831,'3. Data Sources'!$B$4:$E$5002,4,0)</f>
        <v>Y</v>
      </c>
      <c r="J1831" t="str">
        <f>IF(OR(G1831="Not Map",G1831="Sequential"),"N",IF(TRIM(G1831)&lt;&gt;"","Y",""))</f>
        <v>Y</v>
      </c>
      <c r="K1831" t="str">
        <f>IF(G1831="Constant","N",IF(J1831="Y","Y",""))</f>
        <v>Y</v>
      </c>
    </row>
    <row r="1832" spans="2:12" hidden="1" x14ac:dyDescent="0.25">
      <c r="B1832" t="s">
        <v>93</v>
      </c>
      <c r="C1832" t="s">
        <v>2927</v>
      </c>
      <c r="D1832" t="s">
        <v>2928</v>
      </c>
      <c r="E1832" t="s">
        <v>400</v>
      </c>
      <c r="F1832" t="s">
        <v>428</v>
      </c>
      <c r="G1832" t="s">
        <v>429</v>
      </c>
      <c r="H1832" t="str">
        <f>IF(G1832="Local Date and Hour","Start Time of Interval",IF(OR(G1832="Additional Info",G1832="ID"),"Attribute", IF(G1832="Constant","Constant",IF(OR(G1832="Counter",G1832="Incremental/Decremental"),"Counter",""))))</f>
        <v>Counter</v>
      </c>
      <c r="I1832" t="str">
        <f>VLOOKUP(B1832,'3. Data Sources'!$B$4:$E$5002,4,0)</f>
        <v>Y</v>
      </c>
      <c r="J1832" t="str">
        <f>IF(OR(G1832="Not Map",G1832="Sequential"),"N",IF(TRIM(G1832)&lt;&gt;"","Y",""))</f>
        <v>Y</v>
      </c>
      <c r="K1832" t="str">
        <f>IF(G1832="Constant","N",IF(J1832="Y","Y",""))</f>
        <v>Y</v>
      </c>
    </row>
    <row r="1833" spans="2:12" hidden="1" x14ac:dyDescent="0.25">
      <c r="B1833" t="s">
        <v>93</v>
      </c>
      <c r="C1833" t="s">
        <v>2929</v>
      </c>
      <c r="D1833" t="s">
        <v>2930</v>
      </c>
      <c r="E1833" t="s">
        <v>400</v>
      </c>
      <c r="F1833" t="s">
        <v>428</v>
      </c>
      <c r="G1833" t="s">
        <v>429</v>
      </c>
      <c r="H1833" t="str">
        <f>IF(G1833="Local Date and Hour","Start Time of Interval",IF(OR(G1833="Additional Info",G1833="ID"),"Attribute", IF(G1833="Constant","Constant",IF(OR(G1833="Counter",G1833="Incremental/Decremental"),"Counter",""))))</f>
        <v>Counter</v>
      </c>
      <c r="I1833" t="str">
        <f>VLOOKUP(B1833,'3. Data Sources'!$B$4:$E$5002,4,0)</f>
        <v>Y</v>
      </c>
      <c r="J1833" t="str">
        <f>IF(OR(G1833="Not Map",G1833="Sequential"),"N",IF(TRIM(G1833)&lt;&gt;"","Y",""))</f>
        <v>Y</v>
      </c>
      <c r="K1833" t="str">
        <f>IF(G1833="Constant","N",IF(J1833="Y","Y",""))</f>
        <v>Y</v>
      </c>
    </row>
    <row r="1834" spans="2:12" hidden="1" x14ac:dyDescent="0.25">
      <c r="B1834" t="s">
        <v>93</v>
      </c>
      <c r="C1834" t="s">
        <v>2931</v>
      </c>
      <c r="D1834" t="s">
        <v>2932</v>
      </c>
      <c r="E1834" t="s">
        <v>400</v>
      </c>
      <c r="F1834" t="s">
        <v>428</v>
      </c>
      <c r="G1834" t="s">
        <v>429</v>
      </c>
      <c r="H1834" t="str">
        <f>IF(G1834="Local Date and Hour","Start Time of Interval",IF(OR(G1834="Additional Info",G1834="ID"),"Attribute", IF(G1834="Constant","Constant",IF(OR(G1834="Counter",G1834="Incremental/Decremental"),"Counter",""))))</f>
        <v>Counter</v>
      </c>
      <c r="I1834" t="str">
        <f>VLOOKUP(B1834,'3. Data Sources'!$B$4:$E$5002,4,0)</f>
        <v>Y</v>
      </c>
      <c r="J1834" t="str">
        <f>IF(OR(G1834="Not Map",G1834="Sequential"),"N",IF(TRIM(G1834)&lt;&gt;"","Y",""))</f>
        <v>Y</v>
      </c>
      <c r="K1834" t="str">
        <f>IF(G1834="Constant","N",IF(J1834="Y","Y",""))</f>
        <v>Y</v>
      </c>
    </row>
    <row r="1835" spans="2:12" hidden="1" x14ac:dyDescent="0.25">
      <c r="B1835" t="s">
        <v>93</v>
      </c>
      <c r="C1835" t="s">
        <v>2933</v>
      </c>
      <c r="D1835" t="s">
        <v>2934</v>
      </c>
      <c r="E1835" t="s">
        <v>400</v>
      </c>
      <c r="F1835" t="s">
        <v>428</v>
      </c>
      <c r="G1835" t="s">
        <v>429</v>
      </c>
      <c r="H1835" t="str">
        <f>IF(G1835="Local Date and Hour","Start Time of Interval",IF(OR(G1835="Additional Info",G1835="ID"),"Attribute", IF(G1835="Constant","Constant",IF(OR(G1835="Counter",G1835="Incremental/Decremental"),"Counter",""))))</f>
        <v>Counter</v>
      </c>
      <c r="I1835" t="str">
        <f>VLOOKUP(B1835,'3. Data Sources'!$B$4:$E$5002,4,0)</f>
        <v>Y</v>
      </c>
      <c r="J1835" t="str">
        <f>IF(OR(G1835="Not Map",G1835="Sequential"),"N",IF(TRIM(G1835)&lt;&gt;"","Y",""))</f>
        <v>Y</v>
      </c>
      <c r="K1835" t="str">
        <f>IF(G1835="Constant","N",IF(J1835="Y","Y",""))</f>
        <v>Y</v>
      </c>
    </row>
    <row r="1836" spans="2:12" hidden="1" x14ac:dyDescent="0.25">
      <c r="B1836" t="s">
        <v>93</v>
      </c>
      <c r="C1836" t="s">
        <v>2935</v>
      </c>
      <c r="D1836" t="s">
        <v>2936</v>
      </c>
      <c r="E1836" t="s">
        <v>400</v>
      </c>
      <c r="F1836" t="s">
        <v>428</v>
      </c>
      <c r="G1836" t="s">
        <v>429</v>
      </c>
      <c r="H1836" t="str">
        <f>IF(G1836="Local Date and Hour","Start Time of Interval",IF(OR(G1836="Additional Info",G1836="ID"),"Attribute", IF(G1836="Constant","Constant",IF(OR(G1836="Counter",G1836="Incremental/Decremental"),"Counter",""))))</f>
        <v>Counter</v>
      </c>
      <c r="I1836" t="str">
        <f>VLOOKUP(B1836,'3. Data Sources'!$B$4:$E$5002,4,0)</f>
        <v>Y</v>
      </c>
      <c r="J1836" t="str">
        <f>IF(OR(G1836="Not Map",G1836="Sequential"),"N",IF(TRIM(G1836)&lt;&gt;"","Y",""))</f>
        <v>Y</v>
      </c>
      <c r="K1836" t="str">
        <f>IF(G1836="Constant","N",IF(J1836="Y","Y",""))</f>
        <v>Y</v>
      </c>
    </row>
    <row r="1837" spans="2:12" hidden="1" x14ac:dyDescent="0.25">
      <c r="B1837" t="s">
        <v>93</v>
      </c>
      <c r="C1837" t="s">
        <v>2937</v>
      </c>
      <c r="D1837" t="s">
        <v>2938</v>
      </c>
      <c r="E1837" t="s">
        <v>400</v>
      </c>
      <c r="F1837" t="s">
        <v>428</v>
      </c>
      <c r="G1837" t="s">
        <v>429</v>
      </c>
      <c r="H1837" t="str">
        <f>IF(G1837="Local Date and Hour","Start Time of Interval",IF(OR(G1837="Additional Info",G1837="ID"),"Attribute", IF(G1837="Constant","Constant",IF(OR(G1837="Counter",G1837="Incremental/Decremental"),"Counter",""))))</f>
        <v>Counter</v>
      </c>
      <c r="I1837" t="str">
        <f>VLOOKUP(B1837,'3. Data Sources'!$B$4:$E$5002,4,0)</f>
        <v>Y</v>
      </c>
      <c r="J1837" t="str">
        <f>IF(OR(G1837="Not Map",G1837="Sequential"),"N",IF(TRIM(G1837)&lt;&gt;"","Y",""))</f>
        <v>Y</v>
      </c>
      <c r="K1837" t="str">
        <f>IF(G1837="Constant","N",IF(J1837="Y","Y",""))</f>
        <v>Y</v>
      </c>
    </row>
    <row r="1838" spans="2:12" hidden="1" x14ac:dyDescent="0.25">
      <c r="B1838" t="s">
        <v>93</v>
      </c>
      <c r="C1838" t="s">
        <v>2939</v>
      </c>
      <c r="D1838" t="s">
        <v>2940</v>
      </c>
      <c r="E1838" t="s">
        <v>400</v>
      </c>
      <c r="F1838" t="s">
        <v>428</v>
      </c>
      <c r="G1838" t="s">
        <v>429</v>
      </c>
      <c r="H1838" t="str">
        <f>IF(G1838="Local Date and Hour","Start Time of Interval",IF(OR(G1838="Additional Info",G1838="ID"),"Attribute", IF(G1838="Constant","Constant",IF(OR(G1838="Counter",G1838="Incremental/Decremental"),"Counter",""))))</f>
        <v>Counter</v>
      </c>
      <c r="I1838" t="str">
        <f>VLOOKUP(B1838,'3. Data Sources'!$B$4:$E$5002,4,0)</f>
        <v>Y</v>
      </c>
      <c r="J1838" t="str">
        <f>IF(OR(G1838="Not Map",G1838="Sequential"),"N",IF(TRIM(G1838)&lt;&gt;"","Y",""))</f>
        <v>Y</v>
      </c>
      <c r="K1838" t="str">
        <f>IF(G1838="Constant","N",IF(J1838="Y","Y",""))</f>
        <v>Y</v>
      </c>
    </row>
    <row r="1839" spans="2:12" hidden="1" x14ac:dyDescent="0.25">
      <c r="B1839" t="s">
        <v>93</v>
      </c>
      <c r="C1839" t="s">
        <v>2941</v>
      </c>
      <c r="D1839" t="s">
        <v>2942</v>
      </c>
      <c r="E1839" t="s">
        <v>400</v>
      </c>
      <c r="F1839" t="s">
        <v>428</v>
      </c>
      <c r="G1839" t="s">
        <v>429</v>
      </c>
      <c r="H1839" t="str">
        <f>IF(G1839="Local Date and Hour","Start Time of Interval",IF(OR(G1839="Additional Info",G1839="ID"),"Attribute", IF(G1839="Constant","Constant",IF(OR(G1839="Counter",G1839="Incremental/Decremental"),"Counter",""))))</f>
        <v>Counter</v>
      </c>
      <c r="I1839" t="str">
        <f>VLOOKUP(B1839,'3. Data Sources'!$B$4:$E$5002,4,0)</f>
        <v>Y</v>
      </c>
      <c r="J1839" t="str">
        <f>IF(OR(G1839="Not Map",G1839="Sequential"),"N",IF(TRIM(G1839)&lt;&gt;"","Y",""))</f>
        <v>Y</v>
      </c>
      <c r="K1839" t="str">
        <f>IF(G1839="Constant","N",IF(J1839="Y","Y",""))</f>
        <v>Y</v>
      </c>
    </row>
    <row r="1840" spans="2:12" hidden="1" x14ac:dyDescent="0.25">
      <c r="B1840" t="s">
        <v>93</v>
      </c>
      <c r="C1840" t="s">
        <v>2943</v>
      </c>
      <c r="D1840" t="s">
        <v>2944</v>
      </c>
      <c r="E1840" t="s">
        <v>400</v>
      </c>
      <c r="F1840" t="s">
        <v>428</v>
      </c>
      <c r="G1840" t="s">
        <v>429</v>
      </c>
      <c r="H1840" t="str">
        <f>IF(G1840="Local Date and Hour","Start Time of Interval",IF(OR(G1840="Additional Info",G1840="ID"),"Attribute", IF(G1840="Constant","Constant",IF(OR(G1840="Counter",G1840="Incremental/Decremental"),"Counter",""))))</f>
        <v>Counter</v>
      </c>
      <c r="I1840" t="str">
        <f>VLOOKUP(B1840,'3. Data Sources'!$B$4:$E$5002,4,0)</f>
        <v>Y</v>
      </c>
      <c r="J1840" t="str">
        <f>IF(OR(G1840="Not Map",G1840="Sequential"),"N",IF(TRIM(G1840)&lt;&gt;"","Y",""))</f>
        <v>Y</v>
      </c>
      <c r="K1840" t="str">
        <f>IF(G1840="Constant","N",IF(J1840="Y","Y",""))</f>
        <v>Y</v>
      </c>
    </row>
    <row r="1841" spans="2:11" hidden="1" x14ac:dyDescent="0.25">
      <c r="B1841" t="s">
        <v>93</v>
      </c>
      <c r="C1841" t="s">
        <v>2945</v>
      </c>
      <c r="D1841" t="s">
        <v>2946</v>
      </c>
      <c r="E1841" t="s">
        <v>400</v>
      </c>
      <c r="F1841" t="s">
        <v>428</v>
      </c>
      <c r="G1841" t="s">
        <v>429</v>
      </c>
      <c r="H1841" t="str">
        <f>IF(G1841="Local Date and Hour","Start Time of Interval",IF(OR(G1841="Additional Info",G1841="ID"),"Attribute", IF(G1841="Constant","Constant",IF(OR(G1841="Counter",G1841="Incremental/Decremental"),"Counter",""))))</f>
        <v>Counter</v>
      </c>
      <c r="I1841" t="str">
        <f>VLOOKUP(B1841,'3. Data Sources'!$B$4:$E$5002,4,0)</f>
        <v>Y</v>
      </c>
      <c r="J1841" t="str">
        <f>IF(OR(G1841="Not Map",G1841="Sequential"),"N",IF(TRIM(G1841)&lt;&gt;"","Y",""))</f>
        <v>Y</v>
      </c>
      <c r="K1841" t="str">
        <f>IF(G1841="Constant","N",IF(J1841="Y","Y",""))</f>
        <v>Y</v>
      </c>
    </row>
    <row r="1842" spans="2:11" hidden="1" x14ac:dyDescent="0.25">
      <c r="B1842" t="s">
        <v>93</v>
      </c>
      <c r="C1842" t="s">
        <v>2947</v>
      </c>
      <c r="D1842" t="s">
        <v>2948</v>
      </c>
      <c r="E1842" t="s">
        <v>400</v>
      </c>
      <c r="F1842" t="s">
        <v>428</v>
      </c>
      <c r="G1842" t="s">
        <v>429</v>
      </c>
      <c r="H1842" t="str">
        <f>IF(G1842="Local Date and Hour","Start Time of Interval",IF(OR(G1842="Additional Info",G1842="ID"),"Attribute", IF(G1842="Constant","Constant",IF(OR(G1842="Counter",G1842="Incremental/Decremental"),"Counter",""))))</f>
        <v>Counter</v>
      </c>
      <c r="I1842" t="str">
        <f>VLOOKUP(B1842,'3. Data Sources'!$B$4:$E$5002,4,0)</f>
        <v>Y</v>
      </c>
      <c r="J1842" t="str">
        <f>IF(OR(G1842="Not Map",G1842="Sequential"),"N",IF(TRIM(G1842)&lt;&gt;"","Y",""))</f>
        <v>Y</v>
      </c>
      <c r="K1842" t="str">
        <f>IF(G1842="Constant","N",IF(J1842="Y","Y",""))</f>
        <v>Y</v>
      </c>
    </row>
    <row r="1843" spans="2:11" hidden="1" x14ac:dyDescent="0.25">
      <c r="B1843" t="s">
        <v>93</v>
      </c>
      <c r="C1843" t="s">
        <v>2949</v>
      </c>
      <c r="D1843" t="s">
        <v>2950</v>
      </c>
      <c r="E1843" t="s">
        <v>400</v>
      </c>
      <c r="F1843" t="s">
        <v>428</v>
      </c>
      <c r="G1843" t="s">
        <v>429</v>
      </c>
      <c r="H1843" t="str">
        <f>IF(G1843="Local Date and Hour","Start Time of Interval",IF(OR(G1843="Additional Info",G1843="ID"),"Attribute", IF(G1843="Constant","Constant",IF(OR(G1843="Counter",G1843="Incremental/Decremental"),"Counter",""))))</f>
        <v>Counter</v>
      </c>
      <c r="I1843" t="str">
        <f>VLOOKUP(B1843,'3. Data Sources'!$B$4:$E$5002,4,0)</f>
        <v>Y</v>
      </c>
      <c r="J1843" t="str">
        <f>IF(OR(G1843="Not Map",G1843="Sequential"),"N",IF(TRIM(G1843)&lt;&gt;"","Y",""))</f>
        <v>Y</v>
      </c>
      <c r="K1843" t="str">
        <f>IF(G1843="Constant","N",IF(J1843="Y","Y",""))</f>
        <v>Y</v>
      </c>
    </row>
    <row r="1844" spans="2:11" hidden="1" x14ac:dyDescent="0.25">
      <c r="B1844" t="s">
        <v>93</v>
      </c>
      <c r="C1844" t="s">
        <v>2951</v>
      </c>
      <c r="D1844" t="s">
        <v>2952</v>
      </c>
      <c r="E1844" t="s">
        <v>400</v>
      </c>
      <c r="F1844" t="s">
        <v>428</v>
      </c>
      <c r="G1844" t="s">
        <v>429</v>
      </c>
      <c r="H1844" t="str">
        <f>IF(G1844="Local Date and Hour","Start Time of Interval",IF(OR(G1844="Additional Info",G1844="ID"),"Attribute", IF(G1844="Constant","Constant",IF(OR(G1844="Counter",G1844="Incremental/Decremental"),"Counter",""))))</f>
        <v>Counter</v>
      </c>
      <c r="I1844" t="str">
        <f>VLOOKUP(B1844,'3. Data Sources'!$B$4:$E$5002,4,0)</f>
        <v>Y</v>
      </c>
      <c r="J1844" t="str">
        <f>IF(OR(G1844="Not Map",G1844="Sequential"),"N",IF(TRIM(G1844)&lt;&gt;"","Y",""))</f>
        <v>Y</v>
      </c>
      <c r="K1844" t="str">
        <f>IF(G1844="Constant","N",IF(J1844="Y","Y",""))</f>
        <v>Y</v>
      </c>
    </row>
    <row r="1845" spans="2:11" hidden="1" x14ac:dyDescent="0.25">
      <c r="B1845" t="s">
        <v>93</v>
      </c>
      <c r="C1845" t="s">
        <v>2953</v>
      </c>
      <c r="D1845" t="s">
        <v>2954</v>
      </c>
      <c r="E1845" t="s">
        <v>400</v>
      </c>
      <c r="F1845" t="s">
        <v>428</v>
      </c>
      <c r="G1845" t="s">
        <v>429</v>
      </c>
      <c r="H1845" t="str">
        <f>IF(G1845="Local Date and Hour","Start Time of Interval",IF(OR(G1845="Additional Info",G1845="ID"),"Attribute", IF(G1845="Constant","Constant",IF(OR(G1845="Counter",G1845="Incremental/Decremental"),"Counter",""))))</f>
        <v>Counter</v>
      </c>
      <c r="I1845" t="str">
        <f>VLOOKUP(B1845,'3. Data Sources'!$B$4:$E$5002,4,0)</f>
        <v>Y</v>
      </c>
      <c r="J1845" t="str">
        <f>IF(OR(G1845="Not Map",G1845="Sequential"),"N",IF(TRIM(G1845)&lt;&gt;"","Y",""))</f>
        <v>Y</v>
      </c>
      <c r="K1845" t="str">
        <f>IF(G1845="Constant","N",IF(J1845="Y","Y",""))</f>
        <v>Y</v>
      </c>
    </row>
    <row r="1846" spans="2:11" hidden="1" x14ac:dyDescent="0.25">
      <c r="B1846" t="s">
        <v>93</v>
      </c>
      <c r="C1846" t="s">
        <v>2955</v>
      </c>
      <c r="D1846" t="s">
        <v>2956</v>
      </c>
      <c r="E1846" t="s">
        <v>400</v>
      </c>
      <c r="F1846" t="s">
        <v>428</v>
      </c>
      <c r="G1846" t="s">
        <v>429</v>
      </c>
      <c r="H1846" t="str">
        <f>IF(G1846="Local Date and Hour","Start Time of Interval",IF(OR(G1846="Additional Info",G1846="ID"),"Attribute", IF(G1846="Constant","Constant",IF(OR(G1846="Counter",G1846="Incremental/Decremental"),"Counter",""))))</f>
        <v>Counter</v>
      </c>
      <c r="I1846" t="str">
        <f>VLOOKUP(B1846,'3. Data Sources'!$B$4:$E$5002,4,0)</f>
        <v>Y</v>
      </c>
      <c r="J1846" t="str">
        <f>IF(OR(G1846="Not Map",G1846="Sequential"),"N",IF(TRIM(G1846)&lt;&gt;"","Y",""))</f>
        <v>Y</v>
      </c>
      <c r="K1846" t="str">
        <f>IF(G1846="Constant","N",IF(J1846="Y","Y",""))</f>
        <v>Y</v>
      </c>
    </row>
    <row r="1847" spans="2:11" hidden="1" x14ac:dyDescent="0.25">
      <c r="B1847" t="s">
        <v>93</v>
      </c>
      <c r="C1847" t="s">
        <v>2957</v>
      </c>
      <c r="D1847" t="s">
        <v>2958</v>
      </c>
      <c r="E1847" t="s">
        <v>400</v>
      </c>
      <c r="F1847" t="s">
        <v>428</v>
      </c>
      <c r="G1847" t="s">
        <v>429</v>
      </c>
      <c r="H1847" t="str">
        <f>IF(G1847="Local Date and Hour","Start Time of Interval",IF(OR(G1847="Additional Info",G1847="ID"),"Attribute", IF(G1847="Constant","Constant",IF(OR(G1847="Counter",G1847="Incremental/Decremental"),"Counter",""))))</f>
        <v>Counter</v>
      </c>
      <c r="I1847" t="str">
        <f>VLOOKUP(B1847,'3. Data Sources'!$B$4:$E$5002,4,0)</f>
        <v>Y</v>
      </c>
      <c r="J1847" t="str">
        <f>IF(OR(G1847="Not Map",G1847="Sequential"),"N",IF(TRIM(G1847)&lt;&gt;"","Y",""))</f>
        <v>Y</v>
      </c>
      <c r="K1847" t="str">
        <f>IF(G1847="Constant","N",IF(J1847="Y","Y",""))</f>
        <v>Y</v>
      </c>
    </row>
    <row r="1848" spans="2:11" hidden="1" x14ac:dyDescent="0.25">
      <c r="B1848" t="s">
        <v>93</v>
      </c>
      <c r="C1848" t="s">
        <v>2959</v>
      </c>
      <c r="D1848" t="s">
        <v>2960</v>
      </c>
      <c r="E1848" t="s">
        <v>400</v>
      </c>
      <c r="F1848" t="s">
        <v>428</v>
      </c>
      <c r="G1848" t="s">
        <v>429</v>
      </c>
      <c r="H1848" t="str">
        <f>IF(G1848="Local Date and Hour","Start Time of Interval",IF(OR(G1848="Additional Info",G1848="ID"),"Attribute", IF(G1848="Constant","Constant",IF(OR(G1848="Counter",G1848="Incremental/Decremental"),"Counter",""))))</f>
        <v>Counter</v>
      </c>
      <c r="I1848" t="str">
        <f>VLOOKUP(B1848,'3. Data Sources'!$B$4:$E$5002,4,0)</f>
        <v>Y</v>
      </c>
      <c r="J1848" t="str">
        <f>IF(OR(G1848="Not Map",G1848="Sequential"),"N",IF(TRIM(G1848)&lt;&gt;"","Y",""))</f>
        <v>Y</v>
      </c>
      <c r="K1848" t="str">
        <f>IF(G1848="Constant","N",IF(J1848="Y","Y",""))</f>
        <v>Y</v>
      </c>
    </row>
    <row r="1849" spans="2:11" hidden="1" x14ac:dyDescent="0.25">
      <c r="B1849" t="s">
        <v>93</v>
      </c>
      <c r="C1849" t="s">
        <v>2961</v>
      </c>
      <c r="D1849" t="s">
        <v>2962</v>
      </c>
      <c r="E1849" t="s">
        <v>400</v>
      </c>
      <c r="F1849" t="s">
        <v>428</v>
      </c>
      <c r="G1849" t="s">
        <v>429</v>
      </c>
      <c r="H1849" t="str">
        <f>IF(G1849="Local Date and Hour","Start Time of Interval",IF(OR(G1849="Additional Info",G1849="ID"),"Attribute", IF(G1849="Constant","Constant",IF(OR(G1849="Counter",G1849="Incremental/Decremental"),"Counter",""))))</f>
        <v>Counter</v>
      </c>
      <c r="I1849" t="str">
        <f>VLOOKUP(B1849,'3. Data Sources'!$B$4:$E$5002,4,0)</f>
        <v>Y</v>
      </c>
      <c r="J1849" t="str">
        <f>IF(OR(G1849="Not Map",G1849="Sequential"),"N",IF(TRIM(G1849)&lt;&gt;"","Y",""))</f>
        <v>Y</v>
      </c>
      <c r="K1849" t="str">
        <f>IF(G1849="Constant","N",IF(J1849="Y","Y",""))</f>
        <v>Y</v>
      </c>
    </row>
    <row r="1850" spans="2:11" hidden="1" x14ac:dyDescent="0.25">
      <c r="B1850" t="s">
        <v>93</v>
      </c>
      <c r="C1850" t="s">
        <v>2963</v>
      </c>
      <c r="D1850" t="s">
        <v>2964</v>
      </c>
      <c r="E1850" t="s">
        <v>400</v>
      </c>
      <c r="F1850" t="s">
        <v>428</v>
      </c>
      <c r="G1850" t="s">
        <v>429</v>
      </c>
      <c r="H1850" t="str">
        <f>IF(G1850="Local Date and Hour","Start Time of Interval",IF(OR(G1850="Additional Info",G1850="ID"),"Attribute", IF(G1850="Constant","Constant",IF(OR(G1850="Counter",G1850="Incremental/Decremental"),"Counter",""))))</f>
        <v>Counter</v>
      </c>
      <c r="I1850" t="str">
        <f>VLOOKUP(B1850,'3. Data Sources'!$B$4:$E$5002,4,0)</f>
        <v>Y</v>
      </c>
      <c r="J1850" t="str">
        <f>IF(OR(G1850="Not Map",G1850="Sequential"),"N",IF(TRIM(G1850)&lt;&gt;"","Y",""))</f>
        <v>Y</v>
      </c>
      <c r="K1850" t="str">
        <f>IF(G1850="Constant","N",IF(J1850="Y","Y",""))</f>
        <v>Y</v>
      </c>
    </row>
    <row r="1851" spans="2:11" hidden="1" x14ac:dyDescent="0.25">
      <c r="B1851" t="s">
        <v>93</v>
      </c>
      <c r="C1851" t="s">
        <v>2965</v>
      </c>
      <c r="D1851" t="s">
        <v>2966</v>
      </c>
      <c r="E1851" t="s">
        <v>400</v>
      </c>
      <c r="F1851" t="s">
        <v>428</v>
      </c>
      <c r="G1851" t="s">
        <v>429</v>
      </c>
      <c r="H1851" t="str">
        <f>IF(G1851="Local Date and Hour","Start Time of Interval",IF(OR(G1851="Additional Info",G1851="ID"),"Attribute", IF(G1851="Constant","Constant",IF(OR(G1851="Counter",G1851="Incremental/Decremental"),"Counter",""))))</f>
        <v>Counter</v>
      </c>
      <c r="I1851" t="str">
        <f>VLOOKUP(B1851,'3. Data Sources'!$B$4:$E$5002,4,0)</f>
        <v>Y</v>
      </c>
      <c r="J1851" t="str">
        <f>IF(OR(G1851="Not Map",G1851="Sequential"),"N",IF(TRIM(G1851)&lt;&gt;"","Y",""))</f>
        <v>Y</v>
      </c>
      <c r="K1851" t="str">
        <f>IF(G1851="Constant","N",IF(J1851="Y","Y",""))</f>
        <v>Y</v>
      </c>
    </row>
    <row r="1852" spans="2:11" hidden="1" x14ac:dyDescent="0.25">
      <c r="B1852" t="s">
        <v>93</v>
      </c>
      <c r="C1852" t="s">
        <v>2967</v>
      </c>
      <c r="D1852" t="s">
        <v>2968</v>
      </c>
      <c r="E1852" t="s">
        <v>400</v>
      </c>
      <c r="F1852" t="s">
        <v>428</v>
      </c>
      <c r="G1852" t="s">
        <v>429</v>
      </c>
      <c r="H1852" t="str">
        <f>IF(G1852="Local Date and Hour","Start Time of Interval",IF(OR(G1852="Additional Info",G1852="ID"),"Attribute", IF(G1852="Constant","Constant",IF(OR(G1852="Counter",G1852="Incremental/Decremental"),"Counter",""))))</f>
        <v>Counter</v>
      </c>
      <c r="I1852" t="str">
        <f>VLOOKUP(B1852,'3. Data Sources'!$B$4:$E$5002,4,0)</f>
        <v>Y</v>
      </c>
      <c r="J1852" t="str">
        <f>IF(OR(G1852="Not Map",G1852="Sequential"),"N",IF(TRIM(G1852)&lt;&gt;"","Y",""))</f>
        <v>Y</v>
      </c>
      <c r="K1852" t="str">
        <f>IF(G1852="Constant","N",IF(J1852="Y","Y",""))</f>
        <v>Y</v>
      </c>
    </row>
    <row r="1853" spans="2:11" hidden="1" x14ac:dyDescent="0.25">
      <c r="B1853" t="s">
        <v>93</v>
      </c>
      <c r="C1853" t="s">
        <v>2969</v>
      </c>
      <c r="D1853" t="s">
        <v>2970</v>
      </c>
      <c r="E1853" t="s">
        <v>400</v>
      </c>
      <c r="F1853" t="s">
        <v>428</v>
      </c>
      <c r="G1853" t="s">
        <v>429</v>
      </c>
      <c r="H1853" t="str">
        <f>IF(G1853="Local Date and Hour","Start Time of Interval",IF(OR(G1853="Additional Info",G1853="ID"),"Attribute", IF(G1853="Constant","Constant",IF(OR(G1853="Counter",G1853="Incremental/Decremental"),"Counter",""))))</f>
        <v>Counter</v>
      </c>
      <c r="I1853" t="str">
        <f>VLOOKUP(B1853,'3. Data Sources'!$B$4:$E$5002,4,0)</f>
        <v>Y</v>
      </c>
      <c r="J1853" t="str">
        <f>IF(OR(G1853="Not Map",G1853="Sequential"),"N",IF(TRIM(G1853)&lt;&gt;"","Y",""))</f>
        <v>Y</v>
      </c>
      <c r="K1853" t="str">
        <f>IF(G1853="Constant","N",IF(J1853="Y","Y",""))</f>
        <v>Y</v>
      </c>
    </row>
    <row r="1854" spans="2:11" hidden="1" x14ac:dyDescent="0.25">
      <c r="B1854" t="s">
        <v>93</v>
      </c>
      <c r="C1854" t="s">
        <v>2971</v>
      </c>
      <c r="D1854" t="s">
        <v>2972</v>
      </c>
      <c r="E1854" t="s">
        <v>400</v>
      </c>
      <c r="F1854" t="s">
        <v>428</v>
      </c>
      <c r="G1854" t="s">
        <v>429</v>
      </c>
      <c r="H1854" t="str">
        <f>IF(G1854="Local Date and Hour","Start Time of Interval",IF(OR(G1854="Additional Info",G1854="ID"),"Attribute", IF(G1854="Constant","Constant",IF(OR(G1854="Counter",G1854="Incremental/Decremental"),"Counter",""))))</f>
        <v>Counter</v>
      </c>
      <c r="I1854" t="str">
        <f>VLOOKUP(B1854,'3. Data Sources'!$B$4:$E$5002,4,0)</f>
        <v>Y</v>
      </c>
      <c r="J1854" t="str">
        <f>IF(OR(G1854="Not Map",G1854="Sequential"),"N",IF(TRIM(G1854)&lt;&gt;"","Y",""))</f>
        <v>Y</v>
      </c>
      <c r="K1854" t="str">
        <f>IF(G1854="Constant","N",IF(J1854="Y","Y",""))</f>
        <v>Y</v>
      </c>
    </row>
    <row r="1855" spans="2:11" hidden="1" x14ac:dyDescent="0.25">
      <c r="B1855" t="s">
        <v>93</v>
      </c>
      <c r="C1855" t="s">
        <v>2973</v>
      </c>
      <c r="D1855" t="s">
        <v>2974</v>
      </c>
      <c r="E1855" t="s">
        <v>400</v>
      </c>
      <c r="F1855" t="s">
        <v>428</v>
      </c>
      <c r="G1855" t="s">
        <v>429</v>
      </c>
      <c r="H1855" t="str">
        <f>IF(G1855="Local Date and Hour","Start Time of Interval",IF(OR(G1855="Additional Info",G1855="ID"),"Attribute", IF(G1855="Constant","Constant",IF(OR(G1855="Counter",G1855="Incremental/Decremental"),"Counter",""))))</f>
        <v>Counter</v>
      </c>
      <c r="I1855" t="str">
        <f>VLOOKUP(B1855,'3. Data Sources'!$B$4:$E$5002,4,0)</f>
        <v>Y</v>
      </c>
      <c r="J1855" t="str">
        <f>IF(OR(G1855="Not Map",G1855="Sequential"),"N",IF(TRIM(G1855)&lt;&gt;"","Y",""))</f>
        <v>Y</v>
      </c>
      <c r="K1855" t="str">
        <f>IF(G1855="Constant","N",IF(J1855="Y","Y",""))</f>
        <v>Y</v>
      </c>
    </row>
    <row r="1856" spans="2:11" hidden="1" x14ac:dyDescent="0.25">
      <c r="B1856" t="s">
        <v>93</v>
      </c>
      <c r="C1856" t="s">
        <v>2975</v>
      </c>
      <c r="D1856" t="s">
        <v>2976</v>
      </c>
      <c r="E1856" t="s">
        <v>400</v>
      </c>
      <c r="F1856" t="s">
        <v>428</v>
      </c>
      <c r="G1856" t="s">
        <v>429</v>
      </c>
      <c r="H1856" t="str">
        <f>IF(G1856="Local Date and Hour","Start Time of Interval",IF(OR(G1856="Additional Info",G1856="ID"),"Attribute", IF(G1856="Constant","Constant",IF(OR(G1856="Counter",G1856="Incremental/Decremental"),"Counter",""))))</f>
        <v>Counter</v>
      </c>
      <c r="I1856" t="str">
        <f>VLOOKUP(B1856,'3. Data Sources'!$B$4:$E$5002,4,0)</f>
        <v>Y</v>
      </c>
      <c r="J1856" t="str">
        <f>IF(OR(G1856="Not Map",G1856="Sequential"),"N",IF(TRIM(G1856)&lt;&gt;"","Y",""))</f>
        <v>Y</v>
      </c>
      <c r="K1856" t="str">
        <f>IF(G1856="Constant","N",IF(J1856="Y","Y",""))</f>
        <v>Y</v>
      </c>
    </row>
    <row r="1857" spans="2:11" hidden="1" x14ac:dyDescent="0.25">
      <c r="B1857" t="s">
        <v>93</v>
      </c>
      <c r="C1857" t="s">
        <v>2977</v>
      </c>
      <c r="D1857" t="s">
        <v>2978</v>
      </c>
      <c r="E1857" t="s">
        <v>400</v>
      </c>
      <c r="F1857" t="s">
        <v>428</v>
      </c>
      <c r="G1857" t="s">
        <v>429</v>
      </c>
      <c r="H1857" t="str">
        <f>IF(G1857="Local Date and Hour","Start Time of Interval",IF(OR(G1857="Additional Info",G1857="ID"),"Attribute", IF(G1857="Constant","Constant",IF(OR(G1857="Counter",G1857="Incremental/Decremental"),"Counter",""))))</f>
        <v>Counter</v>
      </c>
      <c r="I1857" t="str">
        <f>VLOOKUP(B1857,'3. Data Sources'!$B$4:$E$5002,4,0)</f>
        <v>Y</v>
      </c>
      <c r="J1857" t="str">
        <f>IF(OR(G1857="Not Map",G1857="Sequential"),"N",IF(TRIM(G1857)&lt;&gt;"","Y",""))</f>
        <v>Y</v>
      </c>
      <c r="K1857" t="str">
        <f>IF(G1857="Constant","N",IF(J1857="Y","Y",""))</f>
        <v>Y</v>
      </c>
    </row>
    <row r="1858" spans="2:11" hidden="1" x14ac:dyDescent="0.25">
      <c r="B1858" t="s">
        <v>93</v>
      </c>
      <c r="C1858" t="s">
        <v>2979</v>
      </c>
      <c r="D1858" t="s">
        <v>2980</v>
      </c>
      <c r="E1858" t="s">
        <v>400</v>
      </c>
      <c r="F1858" t="s">
        <v>428</v>
      </c>
      <c r="G1858" t="s">
        <v>429</v>
      </c>
      <c r="H1858" t="str">
        <f>IF(G1858="Local Date and Hour","Start Time of Interval",IF(OR(G1858="Additional Info",G1858="ID"),"Attribute", IF(G1858="Constant","Constant",IF(OR(G1858="Counter",G1858="Incremental/Decremental"),"Counter",""))))</f>
        <v>Counter</v>
      </c>
      <c r="I1858" t="str">
        <f>VLOOKUP(B1858,'3. Data Sources'!$B$4:$E$5002,4,0)</f>
        <v>Y</v>
      </c>
      <c r="J1858" t="str">
        <f>IF(OR(G1858="Not Map",G1858="Sequential"),"N",IF(TRIM(G1858)&lt;&gt;"","Y",""))</f>
        <v>Y</v>
      </c>
      <c r="K1858" t="str">
        <f>IF(G1858="Constant","N",IF(J1858="Y","Y",""))</f>
        <v>Y</v>
      </c>
    </row>
    <row r="1859" spans="2:11" hidden="1" x14ac:dyDescent="0.25">
      <c r="B1859" t="s">
        <v>93</v>
      </c>
      <c r="C1859" t="s">
        <v>2981</v>
      </c>
      <c r="D1859" t="s">
        <v>2982</v>
      </c>
      <c r="E1859" t="s">
        <v>400</v>
      </c>
      <c r="F1859" t="s">
        <v>428</v>
      </c>
      <c r="G1859" t="s">
        <v>429</v>
      </c>
      <c r="H1859" t="str">
        <f>IF(G1859="Local Date and Hour","Start Time of Interval",IF(OR(G1859="Additional Info",G1859="ID"),"Attribute", IF(G1859="Constant","Constant",IF(OR(G1859="Counter",G1859="Incremental/Decremental"),"Counter",""))))</f>
        <v>Counter</v>
      </c>
      <c r="I1859" t="str">
        <f>VLOOKUP(B1859,'3. Data Sources'!$B$4:$E$5002,4,0)</f>
        <v>Y</v>
      </c>
      <c r="J1859" t="str">
        <f>IF(OR(G1859="Not Map",G1859="Sequential"),"N",IF(TRIM(G1859)&lt;&gt;"","Y",""))</f>
        <v>Y</v>
      </c>
      <c r="K1859" t="str">
        <f>IF(G1859="Constant","N",IF(J1859="Y","Y",""))</f>
        <v>Y</v>
      </c>
    </row>
    <row r="1860" spans="2:11" hidden="1" x14ac:dyDescent="0.25">
      <c r="B1860" t="s">
        <v>93</v>
      </c>
      <c r="C1860" t="s">
        <v>2983</v>
      </c>
      <c r="D1860" t="s">
        <v>2984</v>
      </c>
      <c r="E1860" t="s">
        <v>400</v>
      </c>
      <c r="F1860" t="s">
        <v>428</v>
      </c>
      <c r="G1860" t="s">
        <v>429</v>
      </c>
      <c r="H1860" t="str">
        <f>IF(G1860="Local Date and Hour","Start Time of Interval",IF(OR(G1860="Additional Info",G1860="ID"),"Attribute", IF(G1860="Constant","Constant",IF(OR(G1860="Counter",G1860="Incremental/Decremental"),"Counter",""))))</f>
        <v>Counter</v>
      </c>
      <c r="I1860" t="str">
        <f>VLOOKUP(B1860,'3. Data Sources'!$B$4:$E$5002,4,0)</f>
        <v>Y</v>
      </c>
      <c r="J1860" t="str">
        <f>IF(OR(G1860="Not Map",G1860="Sequential"),"N",IF(TRIM(G1860)&lt;&gt;"","Y",""))</f>
        <v>Y</v>
      </c>
      <c r="K1860" t="str">
        <f>IF(G1860="Constant","N",IF(J1860="Y","Y",""))</f>
        <v>Y</v>
      </c>
    </row>
    <row r="1861" spans="2:11" hidden="1" x14ac:dyDescent="0.25">
      <c r="B1861" t="s">
        <v>93</v>
      </c>
      <c r="C1861" t="s">
        <v>2985</v>
      </c>
      <c r="D1861" t="s">
        <v>2986</v>
      </c>
      <c r="E1861" t="s">
        <v>400</v>
      </c>
      <c r="F1861" t="s">
        <v>428</v>
      </c>
      <c r="G1861" t="s">
        <v>429</v>
      </c>
      <c r="H1861" t="str">
        <f>IF(G1861="Local Date and Hour","Start Time of Interval",IF(OR(G1861="Additional Info",G1861="ID"),"Attribute", IF(G1861="Constant","Constant",IF(OR(G1861="Counter",G1861="Incremental/Decremental"),"Counter",""))))</f>
        <v>Counter</v>
      </c>
      <c r="I1861" t="str">
        <f>VLOOKUP(B1861,'3. Data Sources'!$B$4:$E$5002,4,0)</f>
        <v>Y</v>
      </c>
      <c r="J1861" t="str">
        <f>IF(OR(G1861="Not Map",G1861="Sequential"),"N",IF(TRIM(G1861)&lt;&gt;"","Y",""))</f>
        <v>Y</v>
      </c>
      <c r="K1861" t="str">
        <f>IF(G1861="Constant","N",IF(J1861="Y","Y",""))</f>
        <v>Y</v>
      </c>
    </row>
    <row r="1862" spans="2:11" hidden="1" x14ac:dyDescent="0.25">
      <c r="B1862" t="s">
        <v>93</v>
      </c>
      <c r="C1862" t="s">
        <v>2987</v>
      </c>
      <c r="D1862" t="s">
        <v>2988</v>
      </c>
      <c r="E1862" t="s">
        <v>400</v>
      </c>
      <c r="F1862" t="s">
        <v>428</v>
      </c>
      <c r="G1862" t="s">
        <v>429</v>
      </c>
      <c r="H1862" t="str">
        <f>IF(G1862="Local Date and Hour","Start Time of Interval",IF(OR(G1862="Additional Info",G1862="ID"),"Attribute", IF(G1862="Constant","Constant",IF(OR(G1862="Counter",G1862="Incremental/Decremental"),"Counter",""))))</f>
        <v>Counter</v>
      </c>
      <c r="I1862" t="str">
        <f>VLOOKUP(B1862,'3. Data Sources'!$B$4:$E$5002,4,0)</f>
        <v>Y</v>
      </c>
      <c r="J1862" t="str">
        <f>IF(OR(G1862="Not Map",G1862="Sequential"),"N",IF(TRIM(G1862)&lt;&gt;"","Y",""))</f>
        <v>Y</v>
      </c>
      <c r="K1862" t="str">
        <f>IF(G1862="Constant","N",IF(J1862="Y","Y",""))</f>
        <v>Y</v>
      </c>
    </row>
    <row r="1863" spans="2:11" hidden="1" x14ac:dyDescent="0.25">
      <c r="B1863" t="s">
        <v>93</v>
      </c>
      <c r="C1863" t="s">
        <v>2989</v>
      </c>
      <c r="D1863" t="s">
        <v>2990</v>
      </c>
      <c r="E1863" t="s">
        <v>400</v>
      </c>
      <c r="F1863" t="s">
        <v>428</v>
      </c>
      <c r="G1863" t="s">
        <v>429</v>
      </c>
      <c r="H1863" t="str">
        <f>IF(G1863="Local Date and Hour","Start Time of Interval",IF(OR(G1863="Additional Info",G1863="ID"),"Attribute", IF(G1863="Constant","Constant",IF(OR(G1863="Counter",G1863="Incremental/Decremental"),"Counter",""))))</f>
        <v>Counter</v>
      </c>
      <c r="I1863" t="str">
        <f>VLOOKUP(B1863,'3. Data Sources'!$B$4:$E$5002,4,0)</f>
        <v>Y</v>
      </c>
      <c r="J1863" t="str">
        <f>IF(OR(G1863="Not Map",G1863="Sequential"),"N",IF(TRIM(G1863)&lt;&gt;"","Y",""))</f>
        <v>Y</v>
      </c>
      <c r="K1863" t="str">
        <f>IF(G1863="Constant","N",IF(J1863="Y","Y",""))</f>
        <v>Y</v>
      </c>
    </row>
    <row r="1864" spans="2:11" hidden="1" x14ac:dyDescent="0.25">
      <c r="B1864" t="s">
        <v>93</v>
      </c>
      <c r="C1864" t="s">
        <v>2991</v>
      </c>
      <c r="D1864" t="s">
        <v>2992</v>
      </c>
      <c r="E1864" t="s">
        <v>400</v>
      </c>
      <c r="F1864" t="s">
        <v>428</v>
      </c>
      <c r="G1864" t="s">
        <v>429</v>
      </c>
      <c r="H1864" t="str">
        <f>IF(G1864="Local Date and Hour","Start Time of Interval",IF(OR(G1864="Additional Info",G1864="ID"),"Attribute", IF(G1864="Constant","Constant",IF(OR(G1864="Counter",G1864="Incremental/Decremental"),"Counter",""))))</f>
        <v>Counter</v>
      </c>
      <c r="I1864" t="str">
        <f>VLOOKUP(B1864,'3. Data Sources'!$B$4:$E$5002,4,0)</f>
        <v>Y</v>
      </c>
      <c r="J1864" t="str">
        <f>IF(OR(G1864="Not Map",G1864="Sequential"),"N",IF(TRIM(G1864)&lt;&gt;"","Y",""))</f>
        <v>Y</v>
      </c>
      <c r="K1864" t="str">
        <f>IF(G1864="Constant","N",IF(J1864="Y","Y",""))</f>
        <v>Y</v>
      </c>
    </row>
    <row r="1865" spans="2:11" hidden="1" x14ac:dyDescent="0.25">
      <c r="B1865" t="s">
        <v>93</v>
      </c>
      <c r="C1865" t="s">
        <v>2993</v>
      </c>
      <c r="D1865" t="s">
        <v>2994</v>
      </c>
      <c r="E1865" t="s">
        <v>400</v>
      </c>
      <c r="F1865" t="s">
        <v>428</v>
      </c>
      <c r="G1865" t="s">
        <v>429</v>
      </c>
      <c r="H1865" t="str">
        <f>IF(G1865="Local Date and Hour","Start Time of Interval",IF(OR(G1865="Additional Info",G1865="ID"),"Attribute", IF(G1865="Constant","Constant",IF(OR(G1865="Counter",G1865="Incremental/Decremental"),"Counter",""))))</f>
        <v>Counter</v>
      </c>
      <c r="I1865" t="str">
        <f>VLOOKUP(B1865,'3. Data Sources'!$B$4:$E$5002,4,0)</f>
        <v>Y</v>
      </c>
      <c r="J1865" t="str">
        <f>IF(OR(G1865="Not Map",G1865="Sequential"),"N",IF(TRIM(G1865)&lt;&gt;"","Y",""))</f>
        <v>Y</v>
      </c>
      <c r="K1865" t="str">
        <f>IF(G1865="Constant","N",IF(J1865="Y","Y",""))</f>
        <v>Y</v>
      </c>
    </row>
    <row r="1866" spans="2:11" hidden="1" x14ac:dyDescent="0.25">
      <c r="B1866" t="s">
        <v>93</v>
      </c>
      <c r="C1866" t="s">
        <v>2995</v>
      </c>
      <c r="D1866" t="s">
        <v>2996</v>
      </c>
      <c r="E1866" t="s">
        <v>400</v>
      </c>
      <c r="F1866" t="s">
        <v>428</v>
      </c>
      <c r="G1866" t="s">
        <v>429</v>
      </c>
      <c r="H1866" t="str">
        <f>IF(G1866="Local Date and Hour","Start Time of Interval",IF(OR(G1866="Additional Info",G1866="ID"),"Attribute", IF(G1866="Constant","Constant",IF(OR(G1866="Counter",G1866="Incremental/Decremental"),"Counter",""))))</f>
        <v>Counter</v>
      </c>
      <c r="I1866" t="str">
        <f>VLOOKUP(B1866,'3. Data Sources'!$B$4:$E$5002,4,0)</f>
        <v>Y</v>
      </c>
      <c r="J1866" t="str">
        <f>IF(OR(G1866="Not Map",G1866="Sequential"),"N",IF(TRIM(G1866)&lt;&gt;"","Y",""))</f>
        <v>Y</v>
      </c>
      <c r="K1866" t="str">
        <f>IF(G1866="Constant","N",IF(J1866="Y","Y",""))</f>
        <v>Y</v>
      </c>
    </row>
    <row r="1867" spans="2:11" hidden="1" x14ac:dyDescent="0.25">
      <c r="B1867" t="s">
        <v>93</v>
      </c>
      <c r="C1867" t="s">
        <v>2997</v>
      </c>
      <c r="D1867" t="s">
        <v>2998</v>
      </c>
      <c r="E1867" t="s">
        <v>400</v>
      </c>
      <c r="F1867" t="s">
        <v>428</v>
      </c>
      <c r="G1867" t="s">
        <v>429</v>
      </c>
      <c r="H1867" t="str">
        <f>IF(G1867="Local Date and Hour","Start Time of Interval",IF(OR(G1867="Additional Info",G1867="ID"),"Attribute", IF(G1867="Constant","Constant",IF(OR(G1867="Counter",G1867="Incremental/Decremental"),"Counter",""))))</f>
        <v>Counter</v>
      </c>
      <c r="I1867" t="str">
        <f>VLOOKUP(B1867,'3. Data Sources'!$B$4:$E$5002,4,0)</f>
        <v>Y</v>
      </c>
      <c r="J1867" t="str">
        <f>IF(OR(G1867="Not Map",G1867="Sequential"),"N",IF(TRIM(G1867)&lt;&gt;"","Y",""))</f>
        <v>Y</v>
      </c>
      <c r="K1867" t="str">
        <f>IF(G1867="Constant","N",IF(J1867="Y","Y",""))</f>
        <v>Y</v>
      </c>
    </row>
    <row r="1868" spans="2:11" hidden="1" x14ac:dyDescent="0.25">
      <c r="B1868" t="s">
        <v>93</v>
      </c>
      <c r="C1868" t="s">
        <v>2999</v>
      </c>
      <c r="D1868" t="s">
        <v>3000</v>
      </c>
      <c r="E1868" t="s">
        <v>400</v>
      </c>
      <c r="F1868" t="s">
        <v>428</v>
      </c>
      <c r="G1868" t="s">
        <v>429</v>
      </c>
      <c r="H1868" t="str">
        <f>IF(G1868="Local Date and Hour","Start Time of Interval",IF(OR(G1868="Additional Info",G1868="ID"),"Attribute", IF(G1868="Constant","Constant",IF(OR(G1868="Counter",G1868="Incremental/Decremental"),"Counter",""))))</f>
        <v>Counter</v>
      </c>
      <c r="I1868" t="str">
        <f>VLOOKUP(B1868,'3. Data Sources'!$B$4:$E$5002,4,0)</f>
        <v>Y</v>
      </c>
      <c r="J1868" t="str">
        <f>IF(OR(G1868="Not Map",G1868="Sequential"),"N",IF(TRIM(G1868)&lt;&gt;"","Y",""))</f>
        <v>Y</v>
      </c>
      <c r="K1868" t="str">
        <f>IF(G1868="Constant","N",IF(J1868="Y","Y",""))</f>
        <v>Y</v>
      </c>
    </row>
    <row r="1869" spans="2:11" hidden="1" x14ac:dyDescent="0.25">
      <c r="B1869" t="s">
        <v>93</v>
      </c>
      <c r="C1869" t="s">
        <v>3001</v>
      </c>
      <c r="D1869" t="s">
        <v>3002</v>
      </c>
      <c r="E1869" t="s">
        <v>400</v>
      </c>
      <c r="F1869" t="s">
        <v>428</v>
      </c>
      <c r="G1869" t="s">
        <v>429</v>
      </c>
      <c r="H1869" t="str">
        <f>IF(G1869="Local Date and Hour","Start Time of Interval",IF(OR(G1869="Additional Info",G1869="ID"),"Attribute", IF(G1869="Constant","Constant",IF(OR(G1869="Counter",G1869="Incremental/Decremental"),"Counter",""))))</f>
        <v>Counter</v>
      </c>
      <c r="I1869" t="str">
        <f>VLOOKUP(B1869,'3. Data Sources'!$B$4:$E$5002,4,0)</f>
        <v>Y</v>
      </c>
      <c r="J1869" t="str">
        <f>IF(OR(G1869="Not Map",G1869="Sequential"),"N",IF(TRIM(G1869)&lt;&gt;"","Y",""))</f>
        <v>Y</v>
      </c>
      <c r="K1869" t="str">
        <f>IF(G1869="Constant","N",IF(J1869="Y","Y",""))</f>
        <v>Y</v>
      </c>
    </row>
    <row r="1870" spans="2:11" hidden="1" x14ac:dyDescent="0.25">
      <c r="B1870" t="s">
        <v>93</v>
      </c>
      <c r="C1870" t="s">
        <v>3003</v>
      </c>
      <c r="D1870" t="s">
        <v>3004</v>
      </c>
      <c r="E1870" t="s">
        <v>400</v>
      </c>
      <c r="F1870" t="s">
        <v>428</v>
      </c>
      <c r="G1870" t="s">
        <v>429</v>
      </c>
      <c r="H1870" t="str">
        <f>IF(G1870="Local Date and Hour","Start Time of Interval",IF(OR(G1870="Additional Info",G1870="ID"),"Attribute", IF(G1870="Constant","Constant",IF(OR(G1870="Counter",G1870="Incremental/Decremental"),"Counter",""))))</f>
        <v>Counter</v>
      </c>
      <c r="I1870" t="str">
        <f>VLOOKUP(B1870,'3. Data Sources'!$B$4:$E$5002,4,0)</f>
        <v>Y</v>
      </c>
      <c r="J1870" t="str">
        <f>IF(OR(G1870="Not Map",G1870="Sequential"),"N",IF(TRIM(G1870)&lt;&gt;"","Y",""))</f>
        <v>Y</v>
      </c>
      <c r="K1870" t="str">
        <f>IF(G1870="Constant","N",IF(J1870="Y","Y",""))</f>
        <v>Y</v>
      </c>
    </row>
    <row r="1871" spans="2:11" hidden="1" x14ac:dyDescent="0.25">
      <c r="B1871" t="s">
        <v>93</v>
      </c>
      <c r="C1871" t="s">
        <v>3005</v>
      </c>
      <c r="D1871" t="s">
        <v>3006</v>
      </c>
      <c r="E1871" t="s">
        <v>400</v>
      </c>
      <c r="F1871" t="s">
        <v>428</v>
      </c>
      <c r="G1871" t="s">
        <v>429</v>
      </c>
      <c r="H1871" t="str">
        <f>IF(G1871="Local Date and Hour","Start Time of Interval",IF(OR(G1871="Additional Info",G1871="ID"),"Attribute", IF(G1871="Constant","Constant",IF(OR(G1871="Counter",G1871="Incremental/Decremental"),"Counter",""))))</f>
        <v>Counter</v>
      </c>
      <c r="I1871" t="str">
        <f>VLOOKUP(B1871,'3. Data Sources'!$B$4:$E$5002,4,0)</f>
        <v>Y</v>
      </c>
      <c r="J1871" t="str">
        <f>IF(OR(G1871="Not Map",G1871="Sequential"),"N",IF(TRIM(G1871)&lt;&gt;"","Y",""))</f>
        <v>Y</v>
      </c>
      <c r="K1871" t="str">
        <f>IF(G1871="Constant","N",IF(J1871="Y","Y",""))</f>
        <v>Y</v>
      </c>
    </row>
    <row r="1872" spans="2:11" hidden="1" x14ac:dyDescent="0.25">
      <c r="B1872" t="s">
        <v>93</v>
      </c>
      <c r="C1872" t="s">
        <v>3007</v>
      </c>
      <c r="D1872" t="s">
        <v>3008</v>
      </c>
      <c r="E1872" t="s">
        <v>400</v>
      </c>
      <c r="F1872" t="s">
        <v>428</v>
      </c>
      <c r="G1872" t="s">
        <v>429</v>
      </c>
      <c r="H1872" t="str">
        <f>IF(G1872="Local Date and Hour","Start Time of Interval",IF(OR(G1872="Additional Info",G1872="ID"),"Attribute", IF(G1872="Constant","Constant",IF(OR(G1872="Counter",G1872="Incremental/Decremental"),"Counter",""))))</f>
        <v>Counter</v>
      </c>
      <c r="I1872" t="str">
        <f>VLOOKUP(B1872,'3. Data Sources'!$B$4:$E$5002,4,0)</f>
        <v>Y</v>
      </c>
      <c r="J1872" t="str">
        <f>IF(OR(G1872="Not Map",G1872="Sequential"),"N",IF(TRIM(G1872)&lt;&gt;"","Y",""))</f>
        <v>Y</v>
      </c>
      <c r="K1872" t="str">
        <f>IF(G1872="Constant","N",IF(J1872="Y","Y",""))</f>
        <v>Y</v>
      </c>
    </row>
    <row r="1873" spans="2:11" hidden="1" x14ac:dyDescent="0.25">
      <c r="B1873" t="s">
        <v>93</v>
      </c>
      <c r="C1873" t="s">
        <v>3009</v>
      </c>
      <c r="D1873" t="s">
        <v>3010</v>
      </c>
      <c r="E1873" t="s">
        <v>400</v>
      </c>
      <c r="F1873" t="s">
        <v>428</v>
      </c>
      <c r="G1873" t="s">
        <v>429</v>
      </c>
      <c r="H1873" t="str">
        <f>IF(G1873="Local Date and Hour","Start Time of Interval",IF(OR(G1873="Additional Info",G1873="ID"),"Attribute", IF(G1873="Constant","Constant",IF(OR(G1873="Counter",G1873="Incremental/Decremental"),"Counter",""))))</f>
        <v>Counter</v>
      </c>
      <c r="I1873" t="str">
        <f>VLOOKUP(B1873,'3. Data Sources'!$B$4:$E$5002,4,0)</f>
        <v>Y</v>
      </c>
      <c r="J1873" t="str">
        <f>IF(OR(G1873="Not Map",G1873="Sequential"),"N",IF(TRIM(G1873)&lt;&gt;"","Y",""))</f>
        <v>Y</v>
      </c>
      <c r="K1873" t="str">
        <f>IF(G1873="Constant","N",IF(J1873="Y","Y",""))</f>
        <v>Y</v>
      </c>
    </row>
    <row r="1874" spans="2:11" hidden="1" x14ac:dyDescent="0.25">
      <c r="B1874" t="s">
        <v>93</v>
      </c>
      <c r="C1874" t="s">
        <v>3011</v>
      </c>
      <c r="D1874" t="s">
        <v>3012</v>
      </c>
      <c r="E1874" t="s">
        <v>400</v>
      </c>
      <c r="F1874" t="s">
        <v>428</v>
      </c>
      <c r="G1874" t="s">
        <v>429</v>
      </c>
      <c r="H1874" t="str">
        <f>IF(G1874="Local Date and Hour","Start Time of Interval",IF(OR(G1874="Additional Info",G1874="ID"),"Attribute", IF(G1874="Constant","Constant",IF(OR(G1874="Counter",G1874="Incremental/Decremental"),"Counter",""))))</f>
        <v>Counter</v>
      </c>
      <c r="I1874" t="str">
        <f>VLOOKUP(B1874,'3. Data Sources'!$B$4:$E$5002,4,0)</f>
        <v>Y</v>
      </c>
      <c r="J1874" t="str">
        <f>IF(OR(G1874="Not Map",G1874="Sequential"),"N",IF(TRIM(G1874)&lt;&gt;"","Y",""))</f>
        <v>Y</v>
      </c>
      <c r="K1874" t="str">
        <f>IF(G1874="Constant","N",IF(J1874="Y","Y",""))</f>
        <v>Y</v>
      </c>
    </row>
    <row r="1875" spans="2:11" hidden="1" x14ac:dyDescent="0.25">
      <c r="B1875" t="s">
        <v>93</v>
      </c>
      <c r="C1875" t="s">
        <v>3013</v>
      </c>
      <c r="D1875" t="s">
        <v>3014</v>
      </c>
      <c r="E1875" t="s">
        <v>400</v>
      </c>
      <c r="F1875" t="s">
        <v>428</v>
      </c>
      <c r="G1875" t="s">
        <v>429</v>
      </c>
      <c r="H1875" t="str">
        <f>IF(G1875="Local Date and Hour","Start Time of Interval",IF(OR(G1875="Additional Info",G1875="ID"),"Attribute", IF(G1875="Constant","Constant",IF(OR(G1875="Counter",G1875="Incremental/Decremental"),"Counter",""))))</f>
        <v>Counter</v>
      </c>
      <c r="I1875" t="str">
        <f>VLOOKUP(B1875,'3. Data Sources'!$B$4:$E$5002,4,0)</f>
        <v>Y</v>
      </c>
      <c r="J1875" t="str">
        <f>IF(OR(G1875="Not Map",G1875="Sequential"),"N",IF(TRIM(G1875)&lt;&gt;"","Y",""))</f>
        <v>Y</v>
      </c>
      <c r="K1875" t="str">
        <f>IF(G1875="Constant","N",IF(J1875="Y","Y",""))</f>
        <v>Y</v>
      </c>
    </row>
    <row r="1876" spans="2:11" hidden="1" x14ac:dyDescent="0.25">
      <c r="B1876" t="s">
        <v>93</v>
      </c>
      <c r="C1876" t="s">
        <v>3015</v>
      </c>
      <c r="D1876" t="s">
        <v>3016</v>
      </c>
      <c r="E1876" t="s">
        <v>400</v>
      </c>
      <c r="F1876" t="s">
        <v>428</v>
      </c>
      <c r="G1876" t="s">
        <v>429</v>
      </c>
      <c r="H1876" t="str">
        <f>IF(G1876="Local Date and Hour","Start Time of Interval",IF(OR(G1876="Additional Info",G1876="ID"),"Attribute", IF(G1876="Constant","Constant",IF(OR(G1876="Counter",G1876="Incremental/Decremental"),"Counter",""))))</f>
        <v>Counter</v>
      </c>
      <c r="I1876" t="str">
        <f>VLOOKUP(B1876,'3. Data Sources'!$B$4:$E$5002,4,0)</f>
        <v>Y</v>
      </c>
      <c r="J1876" t="str">
        <f>IF(OR(G1876="Not Map",G1876="Sequential"),"N",IF(TRIM(G1876)&lt;&gt;"","Y",""))</f>
        <v>Y</v>
      </c>
      <c r="K1876" t="str">
        <f>IF(G1876="Constant","N",IF(J1876="Y","Y",""))</f>
        <v>Y</v>
      </c>
    </row>
    <row r="1877" spans="2:11" hidden="1" x14ac:dyDescent="0.25">
      <c r="B1877" t="s">
        <v>93</v>
      </c>
      <c r="C1877" t="s">
        <v>3017</v>
      </c>
      <c r="D1877" t="s">
        <v>3018</v>
      </c>
      <c r="E1877" t="s">
        <v>400</v>
      </c>
      <c r="F1877" t="s">
        <v>428</v>
      </c>
      <c r="G1877" t="s">
        <v>429</v>
      </c>
      <c r="H1877" t="str">
        <f>IF(G1877="Local Date and Hour","Start Time of Interval",IF(OR(G1877="Additional Info",G1877="ID"),"Attribute", IF(G1877="Constant","Constant",IF(OR(G1877="Counter",G1877="Incremental/Decremental"),"Counter",""))))</f>
        <v>Counter</v>
      </c>
      <c r="I1877" t="str">
        <f>VLOOKUP(B1877,'3. Data Sources'!$B$4:$E$5002,4,0)</f>
        <v>Y</v>
      </c>
      <c r="J1877" t="str">
        <f>IF(OR(G1877="Not Map",G1877="Sequential"),"N",IF(TRIM(G1877)&lt;&gt;"","Y",""))</f>
        <v>Y</v>
      </c>
      <c r="K1877" t="str">
        <f>IF(G1877="Constant","N",IF(J1877="Y","Y",""))</f>
        <v>Y</v>
      </c>
    </row>
    <row r="1878" spans="2:11" hidden="1" x14ac:dyDescent="0.25">
      <c r="B1878" t="s">
        <v>93</v>
      </c>
      <c r="C1878" t="s">
        <v>3019</v>
      </c>
      <c r="D1878" t="s">
        <v>3020</v>
      </c>
      <c r="E1878" t="s">
        <v>400</v>
      </c>
      <c r="F1878" t="s">
        <v>428</v>
      </c>
      <c r="G1878" t="s">
        <v>429</v>
      </c>
      <c r="H1878" t="str">
        <f>IF(G1878="Local Date and Hour","Start Time of Interval",IF(OR(G1878="Additional Info",G1878="ID"),"Attribute", IF(G1878="Constant","Constant",IF(OR(G1878="Counter",G1878="Incremental/Decremental"),"Counter",""))))</f>
        <v>Counter</v>
      </c>
      <c r="I1878" t="str">
        <f>VLOOKUP(B1878,'3. Data Sources'!$B$4:$E$5002,4,0)</f>
        <v>Y</v>
      </c>
      <c r="J1878" t="str">
        <f>IF(OR(G1878="Not Map",G1878="Sequential"),"N",IF(TRIM(G1878)&lt;&gt;"","Y",""))</f>
        <v>Y</v>
      </c>
      <c r="K1878" t="str">
        <f>IF(G1878="Constant","N",IF(J1878="Y","Y",""))</f>
        <v>Y</v>
      </c>
    </row>
    <row r="1879" spans="2:11" hidden="1" x14ac:dyDescent="0.25">
      <c r="B1879" t="s">
        <v>93</v>
      </c>
      <c r="C1879" t="s">
        <v>3021</v>
      </c>
      <c r="D1879" t="s">
        <v>3022</v>
      </c>
      <c r="E1879" t="s">
        <v>400</v>
      </c>
      <c r="F1879" t="s">
        <v>428</v>
      </c>
      <c r="G1879" t="s">
        <v>429</v>
      </c>
      <c r="H1879" t="str">
        <f>IF(G1879="Local Date and Hour","Start Time of Interval",IF(OR(G1879="Additional Info",G1879="ID"),"Attribute", IF(G1879="Constant","Constant",IF(OR(G1879="Counter",G1879="Incremental/Decremental"),"Counter",""))))</f>
        <v>Counter</v>
      </c>
      <c r="I1879" t="str">
        <f>VLOOKUP(B1879,'3. Data Sources'!$B$4:$E$5002,4,0)</f>
        <v>Y</v>
      </c>
      <c r="J1879" t="str">
        <f>IF(OR(G1879="Not Map",G1879="Sequential"),"N",IF(TRIM(G1879)&lt;&gt;"","Y",""))</f>
        <v>Y</v>
      </c>
      <c r="K1879" t="str">
        <f>IF(G1879="Constant","N",IF(J1879="Y","Y",""))</f>
        <v>Y</v>
      </c>
    </row>
    <row r="1880" spans="2:11" hidden="1" x14ac:dyDescent="0.25">
      <c r="B1880" t="s">
        <v>93</v>
      </c>
      <c r="C1880" t="s">
        <v>3023</v>
      </c>
      <c r="D1880" t="s">
        <v>3024</v>
      </c>
      <c r="E1880" t="s">
        <v>400</v>
      </c>
      <c r="F1880" t="s">
        <v>428</v>
      </c>
      <c r="G1880" t="s">
        <v>429</v>
      </c>
      <c r="H1880" t="str">
        <f>IF(G1880="Local Date and Hour","Start Time of Interval",IF(OR(G1880="Additional Info",G1880="ID"),"Attribute", IF(G1880="Constant","Constant",IF(OR(G1880="Counter",G1880="Incremental/Decremental"),"Counter",""))))</f>
        <v>Counter</v>
      </c>
      <c r="I1880" t="str">
        <f>VLOOKUP(B1880,'3. Data Sources'!$B$4:$E$5002,4,0)</f>
        <v>Y</v>
      </c>
      <c r="J1880" t="str">
        <f>IF(OR(G1880="Not Map",G1880="Sequential"),"N",IF(TRIM(G1880)&lt;&gt;"","Y",""))</f>
        <v>Y</v>
      </c>
      <c r="K1880" t="str">
        <f>IF(G1880="Constant","N",IF(J1880="Y","Y",""))</f>
        <v>Y</v>
      </c>
    </row>
    <row r="1881" spans="2:11" hidden="1" x14ac:dyDescent="0.25">
      <c r="B1881" t="s">
        <v>93</v>
      </c>
      <c r="C1881" t="s">
        <v>3025</v>
      </c>
      <c r="D1881" t="s">
        <v>3026</v>
      </c>
      <c r="E1881" t="s">
        <v>400</v>
      </c>
      <c r="F1881" t="s">
        <v>428</v>
      </c>
      <c r="G1881" t="s">
        <v>429</v>
      </c>
      <c r="H1881" t="str">
        <f>IF(G1881="Local Date and Hour","Start Time of Interval",IF(OR(G1881="Additional Info",G1881="ID"),"Attribute", IF(G1881="Constant","Constant",IF(OR(G1881="Counter",G1881="Incremental/Decremental"),"Counter",""))))</f>
        <v>Counter</v>
      </c>
      <c r="I1881" t="str">
        <f>VLOOKUP(B1881,'3. Data Sources'!$B$4:$E$5002,4,0)</f>
        <v>Y</v>
      </c>
      <c r="J1881" t="str">
        <f>IF(OR(G1881="Not Map",G1881="Sequential"),"N",IF(TRIM(G1881)&lt;&gt;"","Y",""))</f>
        <v>Y</v>
      </c>
      <c r="K1881" t="str">
        <f>IF(G1881="Constant","N",IF(J1881="Y","Y",""))</f>
        <v>Y</v>
      </c>
    </row>
    <row r="1882" spans="2:11" hidden="1" x14ac:dyDescent="0.25">
      <c r="B1882" t="s">
        <v>93</v>
      </c>
      <c r="C1882" t="s">
        <v>3027</v>
      </c>
      <c r="D1882" t="s">
        <v>3028</v>
      </c>
      <c r="E1882" t="s">
        <v>400</v>
      </c>
      <c r="F1882" t="s">
        <v>428</v>
      </c>
      <c r="G1882" t="s">
        <v>429</v>
      </c>
      <c r="H1882" t="str">
        <f>IF(G1882="Local Date and Hour","Start Time of Interval",IF(OR(G1882="Additional Info",G1882="ID"),"Attribute", IF(G1882="Constant","Constant",IF(OR(G1882="Counter",G1882="Incremental/Decremental"),"Counter",""))))</f>
        <v>Counter</v>
      </c>
      <c r="I1882" t="str">
        <f>VLOOKUP(B1882,'3. Data Sources'!$B$4:$E$5002,4,0)</f>
        <v>Y</v>
      </c>
      <c r="J1882" t="str">
        <f>IF(OR(G1882="Not Map",G1882="Sequential"),"N",IF(TRIM(G1882)&lt;&gt;"","Y",""))</f>
        <v>Y</v>
      </c>
      <c r="K1882" t="str">
        <f>IF(G1882="Constant","N",IF(J1882="Y","Y",""))</f>
        <v>Y</v>
      </c>
    </row>
    <row r="1883" spans="2:11" hidden="1" x14ac:dyDescent="0.25">
      <c r="B1883" t="s">
        <v>93</v>
      </c>
      <c r="C1883" t="s">
        <v>3029</v>
      </c>
      <c r="D1883" t="s">
        <v>3030</v>
      </c>
      <c r="E1883" t="s">
        <v>400</v>
      </c>
      <c r="F1883" t="s">
        <v>428</v>
      </c>
      <c r="G1883" t="s">
        <v>429</v>
      </c>
      <c r="H1883" t="str">
        <f>IF(G1883="Local Date and Hour","Start Time of Interval",IF(OR(G1883="Additional Info",G1883="ID"),"Attribute", IF(G1883="Constant","Constant",IF(OR(G1883="Counter",G1883="Incremental/Decremental"),"Counter",""))))</f>
        <v>Counter</v>
      </c>
      <c r="I1883" t="str">
        <f>VLOOKUP(B1883,'3. Data Sources'!$B$4:$E$5002,4,0)</f>
        <v>Y</v>
      </c>
      <c r="J1883" t="str">
        <f>IF(OR(G1883="Not Map",G1883="Sequential"),"N",IF(TRIM(G1883)&lt;&gt;"","Y",""))</f>
        <v>Y</v>
      </c>
      <c r="K1883" t="str">
        <f>IF(G1883="Constant","N",IF(J1883="Y","Y",""))</f>
        <v>Y</v>
      </c>
    </row>
    <row r="1884" spans="2:11" hidden="1" x14ac:dyDescent="0.25">
      <c r="B1884" t="s">
        <v>93</v>
      </c>
      <c r="C1884" t="s">
        <v>3031</v>
      </c>
      <c r="D1884" t="s">
        <v>3032</v>
      </c>
      <c r="E1884" t="s">
        <v>400</v>
      </c>
      <c r="F1884" t="s">
        <v>428</v>
      </c>
      <c r="G1884" t="s">
        <v>429</v>
      </c>
      <c r="H1884" t="str">
        <f>IF(G1884="Local Date and Hour","Start Time of Interval",IF(OR(G1884="Additional Info",G1884="ID"),"Attribute", IF(G1884="Constant","Constant",IF(OR(G1884="Counter",G1884="Incremental/Decremental"),"Counter",""))))</f>
        <v>Counter</v>
      </c>
      <c r="I1884" t="str">
        <f>VLOOKUP(B1884,'3. Data Sources'!$B$4:$E$5002,4,0)</f>
        <v>Y</v>
      </c>
      <c r="J1884" t="str">
        <f>IF(OR(G1884="Not Map",G1884="Sequential"),"N",IF(TRIM(G1884)&lt;&gt;"","Y",""))</f>
        <v>Y</v>
      </c>
      <c r="K1884" t="str">
        <f>IF(G1884="Constant","N",IF(J1884="Y","Y",""))</f>
        <v>Y</v>
      </c>
    </row>
    <row r="1885" spans="2:11" hidden="1" x14ac:dyDescent="0.25">
      <c r="B1885" t="s">
        <v>93</v>
      </c>
      <c r="C1885" t="s">
        <v>3033</v>
      </c>
      <c r="D1885" t="s">
        <v>3034</v>
      </c>
      <c r="E1885" t="s">
        <v>400</v>
      </c>
      <c r="F1885" t="s">
        <v>428</v>
      </c>
      <c r="G1885" t="s">
        <v>429</v>
      </c>
      <c r="H1885" t="str">
        <f>IF(G1885="Local Date and Hour","Start Time of Interval",IF(OR(G1885="Additional Info",G1885="ID"),"Attribute", IF(G1885="Constant","Constant",IF(OR(G1885="Counter",G1885="Incremental/Decremental"),"Counter",""))))</f>
        <v>Counter</v>
      </c>
      <c r="I1885" t="str">
        <f>VLOOKUP(B1885,'3. Data Sources'!$B$4:$E$5002,4,0)</f>
        <v>Y</v>
      </c>
      <c r="J1885" t="str">
        <f>IF(OR(G1885="Not Map",G1885="Sequential"),"N",IF(TRIM(G1885)&lt;&gt;"","Y",""))</f>
        <v>Y</v>
      </c>
      <c r="K1885" t="str">
        <f>IF(G1885="Constant","N",IF(J1885="Y","Y",""))</f>
        <v>Y</v>
      </c>
    </row>
    <row r="1886" spans="2:11" hidden="1" x14ac:dyDescent="0.25">
      <c r="B1886" t="s">
        <v>93</v>
      </c>
      <c r="C1886" t="s">
        <v>3035</v>
      </c>
      <c r="D1886" t="s">
        <v>3036</v>
      </c>
      <c r="E1886" t="s">
        <v>400</v>
      </c>
      <c r="F1886" t="s">
        <v>428</v>
      </c>
      <c r="G1886" t="s">
        <v>429</v>
      </c>
      <c r="H1886" t="str">
        <f>IF(G1886="Local Date and Hour","Start Time of Interval",IF(OR(G1886="Additional Info",G1886="ID"),"Attribute", IF(G1886="Constant","Constant",IF(OR(G1886="Counter",G1886="Incremental/Decremental"),"Counter",""))))</f>
        <v>Counter</v>
      </c>
      <c r="I1886" t="str">
        <f>VLOOKUP(B1886,'3. Data Sources'!$B$4:$E$5002,4,0)</f>
        <v>Y</v>
      </c>
      <c r="J1886" t="str">
        <f>IF(OR(G1886="Not Map",G1886="Sequential"),"N",IF(TRIM(G1886)&lt;&gt;"","Y",""))</f>
        <v>Y</v>
      </c>
      <c r="K1886" t="str">
        <f>IF(G1886="Constant","N",IF(J1886="Y","Y",""))</f>
        <v>Y</v>
      </c>
    </row>
    <row r="1887" spans="2:11" hidden="1" x14ac:dyDescent="0.25">
      <c r="B1887" t="s">
        <v>93</v>
      </c>
      <c r="C1887" t="s">
        <v>3037</v>
      </c>
      <c r="D1887" t="s">
        <v>3038</v>
      </c>
      <c r="E1887" t="s">
        <v>400</v>
      </c>
      <c r="F1887" t="s">
        <v>428</v>
      </c>
      <c r="G1887" t="s">
        <v>429</v>
      </c>
      <c r="H1887" t="str">
        <f>IF(G1887="Local Date and Hour","Start Time of Interval",IF(OR(G1887="Additional Info",G1887="ID"),"Attribute", IF(G1887="Constant","Constant",IF(OR(G1887="Counter",G1887="Incremental/Decremental"),"Counter",""))))</f>
        <v>Counter</v>
      </c>
      <c r="I1887" t="str">
        <f>VLOOKUP(B1887,'3. Data Sources'!$B$4:$E$5002,4,0)</f>
        <v>Y</v>
      </c>
      <c r="J1887" t="str">
        <f>IF(OR(G1887="Not Map",G1887="Sequential"),"N",IF(TRIM(G1887)&lt;&gt;"","Y",""))</f>
        <v>Y</v>
      </c>
      <c r="K1887" t="str">
        <f>IF(G1887="Constant","N",IF(J1887="Y","Y",""))</f>
        <v>Y</v>
      </c>
    </row>
    <row r="1888" spans="2:11" hidden="1" x14ac:dyDescent="0.25">
      <c r="B1888" t="s">
        <v>93</v>
      </c>
      <c r="C1888" t="s">
        <v>3039</v>
      </c>
      <c r="D1888" t="s">
        <v>3040</v>
      </c>
      <c r="E1888" t="s">
        <v>400</v>
      </c>
      <c r="F1888" t="s">
        <v>428</v>
      </c>
      <c r="G1888" t="s">
        <v>429</v>
      </c>
      <c r="H1888" t="str">
        <f>IF(G1888="Local Date and Hour","Start Time of Interval",IF(OR(G1888="Additional Info",G1888="ID"),"Attribute", IF(G1888="Constant","Constant",IF(OR(G1888="Counter",G1888="Incremental/Decremental"),"Counter",""))))</f>
        <v>Counter</v>
      </c>
      <c r="I1888" t="str">
        <f>VLOOKUP(B1888,'3. Data Sources'!$B$4:$E$5002,4,0)</f>
        <v>Y</v>
      </c>
      <c r="J1888" t="str">
        <f>IF(OR(G1888="Not Map",G1888="Sequential"),"N",IF(TRIM(G1888)&lt;&gt;"","Y",""))</f>
        <v>Y</v>
      </c>
      <c r="K1888" t="str">
        <f>IF(G1888="Constant","N",IF(J1888="Y","Y",""))</f>
        <v>Y</v>
      </c>
    </row>
    <row r="1889" spans="2:11" hidden="1" x14ac:dyDescent="0.25">
      <c r="B1889" t="s">
        <v>93</v>
      </c>
      <c r="C1889" t="s">
        <v>3041</v>
      </c>
      <c r="D1889" t="s">
        <v>3042</v>
      </c>
      <c r="E1889" t="s">
        <v>400</v>
      </c>
      <c r="F1889" t="s">
        <v>428</v>
      </c>
      <c r="G1889" t="s">
        <v>429</v>
      </c>
      <c r="H1889" t="str">
        <f>IF(G1889="Local Date and Hour","Start Time of Interval",IF(OR(G1889="Additional Info",G1889="ID"),"Attribute", IF(G1889="Constant","Constant",IF(OR(G1889="Counter",G1889="Incremental/Decremental"),"Counter",""))))</f>
        <v>Counter</v>
      </c>
      <c r="I1889" t="str">
        <f>VLOOKUP(B1889,'3. Data Sources'!$B$4:$E$5002,4,0)</f>
        <v>Y</v>
      </c>
      <c r="J1889" t="str">
        <f>IF(OR(G1889="Not Map",G1889="Sequential"),"N",IF(TRIM(G1889)&lt;&gt;"","Y",""))</f>
        <v>Y</v>
      </c>
      <c r="K1889" t="str">
        <f>IF(G1889="Constant","N",IF(J1889="Y","Y",""))</f>
        <v>Y</v>
      </c>
    </row>
    <row r="1890" spans="2:11" hidden="1" x14ac:dyDescent="0.25">
      <c r="B1890" t="s">
        <v>93</v>
      </c>
      <c r="C1890" t="s">
        <v>3043</v>
      </c>
      <c r="D1890" t="s">
        <v>3044</v>
      </c>
      <c r="E1890" t="s">
        <v>400</v>
      </c>
      <c r="F1890" t="s">
        <v>428</v>
      </c>
      <c r="G1890" t="s">
        <v>429</v>
      </c>
      <c r="H1890" t="str">
        <f>IF(G1890="Local Date and Hour","Start Time of Interval",IF(OR(G1890="Additional Info",G1890="ID"),"Attribute", IF(G1890="Constant","Constant",IF(OR(G1890="Counter",G1890="Incremental/Decremental"),"Counter",""))))</f>
        <v>Counter</v>
      </c>
      <c r="I1890" t="str">
        <f>VLOOKUP(B1890,'3. Data Sources'!$B$4:$E$5002,4,0)</f>
        <v>Y</v>
      </c>
      <c r="J1890" t="str">
        <f>IF(OR(G1890="Not Map",G1890="Sequential"),"N",IF(TRIM(G1890)&lt;&gt;"","Y",""))</f>
        <v>Y</v>
      </c>
      <c r="K1890" t="str">
        <f>IF(G1890="Constant","N",IF(J1890="Y","Y",""))</f>
        <v>Y</v>
      </c>
    </row>
    <row r="1891" spans="2:11" hidden="1" x14ac:dyDescent="0.25">
      <c r="B1891" t="s">
        <v>93</v>
      </c>
      <c r="C1891" t="s">
        <v>3045</v>
      </c>
      <c r="D1891" t="s">
        <v>3046</v>
      </c>
      <c r="E1891" t="s">
        <v>400</v>
      </c>
      <c r="F1891" t="s">
        <v>428</v>
      </c>
      <c r="G1891" t="s">
        <v>429</v>
      </c>
      <c r="H1891" t="str">
        <f>IF(G1891="Local Date and Hour","Start Time of Interval",IF(OR(G1891="Additional Info",G1891="ID"),"Attribute", IF(G1891="Constant","Constant",IF(OR(G1891="Counter",G1891="Incremental/Decremental"),"Counter",""))))</f>
        <v>Counter</v>
      </c>
      <c r="I1891" t="str">
        <f>VLOOKUP(B1891,'3. Data Sources'!$B$4:$E$5002,4,0)</f>
        <v>Y</v>
      </c>
      <c r="J1891" t="str">
        <f>IF(OR(G1891="Not Map",G1891="Sequential"),"N",IF(TRIM(G1891)&lt;&gt;"","Y",""))</f>
        <v>Y</v>
      </c>
      <c r="K1891" t="str">
        <f>IF(G1891="Constant","N",IF(J1891="Y","Y",""))</f>
        <v>Y</v>
      </c>
    </row>
    <row r="1892" spans="2:11" hidden="1" x14ac:dyDescent="0.25">
      <c r="B1892" t="s">
        <v>93</v>
      </c>
      <c r="C1892" t="s">
        <v>3047</v>
      </c>
      <c r="D1892" t="s">
        <v>3048</v>
      </c>
      <c r="E1892" t="s">
        <v>400</v>
      </c>
      <c r="F1892" t="s">
        <v>428</v>
      </c>
      <c r="G1892" t="s">
        <v>429</v>
      </c>
      <c r="H1892" t="str">
        <f>IF(G1892="Local Date and Hour","Start Time of Interval",IF(OR(G1892="Additional Info",G1892="ID"),"Attribute", IF(G1892="Constant","Constant",IF(OR(G1892="Counter",G1892="Incremental/Decremental"),"Counter",""))))</f>
        <v>Counter</v>
      </c>
      <c r="I1892" t="str">
        <f>VLOOKUP(B1892,'3. Data Sources'!$B$4:$E$5002,4,0)</f>
        <v>Y</v>
      </c>
      <c r="J1892" t="str">
        <f>IF(OR(G1892="Not Map",G1892="Sequential"),"N",IF(TRIM(G1892)&lt;&gt;"","Y",""))</f>
        <v>Y</v>
      </c>
      <c r="K1892" t="str">
        <f>IF(G1892="Constant","N",IF(J1892="Y","Y",""))</f>
        <v>Y</v>
      </c>
    </row>
    <row r="1893" spans="2:11" hidden="1" x14ac:dyDescent="0.25">
      <c r="B1893" t="s">
        <v>93</v>
      </c>
      <c r="C1893" t="s">
        <v>3049</v>
      </c>
      <c r="D1893" t="s">
        <v>3050</v>
      </c>
      <c r="E1893" t="s">
        <v>400</v>
      </c>
      <c r="F1893" t="s">
        <v>428</v>
      </c>
      <c r="G1893" t="s">
        <v>429</v>
      </c>
      <c r="H1893" t="str">
        <f>IF(G1893="Local Date and Hour","Start Time of Interval",IF(OR(G1893="Additional Info",G1893="ID"),"Attribute", IF(G1893="Constant","Constant",IF(OR(G1893="Counter",G1893="Incremental/Decremental"),"Counter",""))))</f>
        <v>Counter</v>
      </c>
      <c r="I1893" t="str">
        <f>VLOOKUP(B1893,'3. Data Sources'!$B$4:$E$5002,4,0)</f>
        <v>Y</v>
      </c>
      <c r="J1893" t="str">
        <f>IF(OR(G1893="Not Map",G1893="Sequential"),"N",IF(TRIM(G1893)&lt;&gt;"","Y",""))</f>
        <v>Y</v>
      </c>
      <c r="K1893" t="str">
        <f>IF(G1893="Constant","N",IF(J1893="Y","Y",""))</f>
        <v>Y</v>
      </c>
    </row>
    <row r="1894" spans="2:11" hidden="1" x14ac:dyDescent="0.25">
      <c r="B1894" t="s">
        <v>93</v>
      </c>
      <c r="C1894" t="s">
        <v>3051</v>
      </c>
      <c r="D1894" t="s">
        <v>3052</v>
      </c>
      <c r="E1894" t="s">
        <v>400</v>
      </c>
      <c r="F1894" t="s">
        <v>428</v>
      </c>
      <c r="G1894" t="s">
        <v>429</v>
      </c>
      <c r="H1894" t="str">
        <f>IF(G1894="Local Date and Hour","Start Time of Interval",IF(OR(G1894="Additional Info",G1894="ID"),"Attribute", IF(G1894="Constant","Constant",IF(OR(G1894="Counter",G1894="Incremental/Decremental"),"Counter",""))))</f>
        <v>Counter</v>
      </c>
      <c r="I1894" t="str">
        <f>VLOOKUP(B1894,'3. Data Sources'!$B$4:$E$5002,4,0)</f>
        <v>Y</v>
      </c>
      <c r="J1894" t="str">
        <f>IF(OR(G1894="Not Map",G1894="Sequential"),"N",IF(TRIM(G1894)&lt;&gt;"","Y",""))</f>
        <v>Y</v>
      </c>
      <c r="K1894" t="str">
        <f>IF(G1894="Constant","N",IF(J1894="Y","Y",""))</f>
        <v>Y</v>
      </c>
    </row>
    <row r="1895" spans="2:11" hidden="1" x14ac:dyDescent="0.25">
      <c r="B1895" t="s">
        <v>93</v>
      </c>
      <c r="C1895" t="s">
        <v>3053</v>
      </c>
      <c r="D1895" t="s">
        <v>3054</v>
      </c>
      <c r="E1895" t="s">
        <v>400</v>
      </c>
      <c r="F1895" t="s">
        <v>428</v>
      </c>
      <c r="G1895" t="s">
        <v>429</v>
      </c>
      <c r="H1895" t="str">
        <f>IF(G1895="Local Date and Hour","Start Time of Interval",IF(OR(G1895="Additional Info",G1895="ID"),"Attribute", IF(G1895="Constant","Constant",IF(OR(G1895="Counter",G1895="Incremental/Decremental"),"Counter",""))))</f>
        <v>Counter</v>
      </c>
      <c r="I1895" t="str">
        <f>VLOOKUP(B1895,'3. Data Sources'!$B$4:$E$5002,4,0)</f>
        <v>Y</v>
      </c>
      <c r="J1895" t="str">
        <f>IF(OR(G1895="Not Map",G1895="Sequential"),"N",IF(TRIM(G1895)&lt;&gt;"","Y",""))</f>
        <v>Y</v>
      </c>
      <c r="K1895" t="str">
        <f>IF(G1895="Constant","N",IF(J1895="Y","Y",""))</f>
        <v>Y</v>
      </c>
    </row>
    <row r="1896" spans="2:11" hidden="1" x14ac:dyDescent="0.25">
      <c r="B1896" t="s">
        <v>93</v>
      </c>
      <c r="C1896" t="s">
        <v>3055</v>
      </c>
      <c r="D1896" t="s">
        <v>3056</v>
      </c>
      <c r="E1896" t="s">
        <v>400</v>
      </c>
      <c r="F1896" t="s">
        <v>428</v>
      </c>
      <c r="G1896" t="s">
        <v>429</v>
      </c>
      <c r="H1896" t="str">
        <f>IF(G1896="Local Date and Hour","Start Time of Interval",IF(OR(G1896="Additional Info",G1896="ID"),"Attribute", IF(G1896="Constant","Constant",IF(OR(G1896="Counter",G1896="Incremental/Decremental"),"Counter",""))))</f>
        <v>Counter</v>
      </c>
      <c r="I1896" t="str">
        <f>VLOOKUP(B1896,'3. Data Sources'!$B$4:$E$5002,4,0)</f>
        <v>Y</v>
      </c>
      <c r="J1896" t="str">
        <f>IF(OR(G1896="Not Map",G1896="Sequential"),"N",IF(TRIM(G1896)&lt;&gt;"","Y",""))</f>
        <v>Y</v>
      </c>
      <c r="K1896" t="str">
        <f>IF(G1896="Constant","N",IF(J1896="Y","Y",""))</f>
        <v>Y</v>
      </c>
    </row>
    <row r="1897" spans="2:11" hidden="1" x14ac:dyDescent="0.25">
      <c r="B1897" t="s">
        <v>93</v>
      </c>
      <c r="C1897" t="s">
        <v>3057</v>
      </c>
      <c r="D1897" t="s">
        <v>3058</v>
      </c>
      <c r="E1897" t="s">
        <v>400</v>
      </c>
      <c r="F1897" t="s">
        <v>428</v>
      </c>
      <c r="G1897" t="s">
        <v>429</v>
      </c>
      <c r="H1897" t="str">
        <f>IF(G1897="Local Date and Hour","Start Time of Interval",IF(OR(G1897="Additional Info",G1897="ID"),"Attribute", IF(G1897="Constant","Constant",IF(OR(G1897="Counter",G1897="Incremental/Decremental"),"Counter",""))))</f>
        <v>Counter</v>
      </c>
      <c r="I1897" t="str">
        <f>VLOOKUP(B1897,'3. Data Sources'!$B$4:$E$5002,4,0)</f>
        <v>Y</v>
      </c>
      <c r="J1897" t="str">
        <f>IF(OR(G1897="Not Map",G1897="Sequential"),"N",IF(TRIM(G1897)&lt;&gt;"","Y",""))</f>
        <v>Y</v>
      </c>
      <c r="K1897" t="str">
        <f>IF(G1897="Constant","N",IF(J1897="Y","Y",""))</f>
        <v>Y</v>
      </c>
    </row>
    <row r="1898" spans="2:11" hidden="1" x14ac:dyDescent="0.25">
      <c r="B1898" t="s">
        <v>93</v>
      </c>
      <c r="C1898" t="s">
        <v>3059</v>
      </c>
      <c r="D1898" t="s">
        <v>3060</v>
      </c>
      <c r="E1898" t="s">
        <v>400</v>
      </c>
      <c r="F1898" t="s">
        <v>428</v>
      </c>
      <c r="G1898" t="s">
        <v>429</v>
      </c>
      <c r="H1898" t="str">
        <f>IF(G1898="Local Date and Hour","Start Time of Interval",IF(OR(G1898="Additional Info",G1898="ID"),"Attribute", IF(G1898="Constant","Constant",IF(OR(G1898="Counter",G1898="Incremental/Decremental"),"Counter",""))))</f>
        <v>Counter</v>
      </c>
      <c r="I1898" t="str">
        <f>VLOOKUP(B1898,'3. Data Sources'!$B$4:$E$5002,4,0)</f>
        <v>Y</v>
      </c>
      <c r="J1898" t="str">
        <f>IF(OR(G1898="Not Map",G1898="Sequential"),"N",IF(TRIM(G1898)&lt;&gt;"","Y",""))</f>
        <v>Y</v>
      </c>
      <c r="K1898" t="str">
        <f>IF(G1898="Constant","N",IF(J1898="Y","Y",""))</f>
        <v>Y</v>
      </c>
    </row>
    <row r="1899" spans="2:11" hidden="1" x14ac:dyDescent="0.25">
      <c r="B1899" t="s">
        <v>93</v>
      </c>
      <c r="C1899" t="s">
        <v>3061</v>
      </c>
      <c r="D1899" t="s">
        <v>3062</v>
      </c>
      <c r="E1899" t="s">
        <v>400</v>
      </c>
      <c r="F1899" t="s">
        <v>428</v>
      </c>
      <c r="G1899" t="s">
        <v>429</v>
      </c>
      <c r="H1899" t="str">
        <f>IF(G1899="Local Date and Hour","Start Time of Interval",IF(OR(G1899="Additional Info",G1899="ID"),"Attribute", IF(G1899="Constant","Constant",IF(OR(G1899="Counter",G1899="Incremental/Decremental"),"Counter",""))))</f>
        <v>Counter</v>
      </c>
      <c r="I1899" t="str">
        <f>VLOOKUP(B1899,'3. Data Sources'!$B$4:$E$5002,4,0)</f>
        <v>Y</v>
      </c>
      <c r="J1899" t="str">
        <f>IF(OR(G1899="Not Map",G1899="Sequential"),"N",IF(TRIM(G1899)&lt;&gt;"","Y",""))</f>
        <v>Y</v>
      </c>
      <c r="K1899" t="str">
        <f>IF(G1899="Constant","N",IF(J1899="Y","Y",""))</f>
        <v>Y</v>
      </c>
    </row>
    <row r="1900" spans="2:11" hidden="1" x14ac:dyDescent="0.25">
      <c r="B1900" t="s">
        <v>93</v>
      </c>
      <c r="C1900" t="s">
        <v>3063</v>
      </c>
      <c r="D1900" t="s">
        <v>3064</v>
      </c>
      <c r="E1900" t="s">
        <v>400</v>
      </c>
      <c r="F1900" t="s">
        <v>428</v>
      </c>
      <c r="G1900" t="s">
        <v>429</v>
      </c>
      <c r="H1900" t="str">
        <f>IF(G1900="Local Date and Hour","Start Time of Interval",IF(OR(G1900="Additional Info",G1900="ID"),"Attribute", IF(G1900="Constant","Constant",IF(OR(G1900="Counter",G1900="Incremental/Decremental"),"Counter",""))))</f>
        <v>Counter</v>
      </c>
      <c r="I1900" t="str">
        <f>VLOOKUP(B1900,'3. Data Sources'!$B$4:$E$5002,4,0)</f>
        <v>Y</v>
      </c>
      <c r="J1900" t="str">
        <f>IF(OR(G1900="Not Map",G1900="Sequential"),"N",IF(TRIM(G1900)&lt;&gt;"","Y",""))</f>
        <v>Y</v>
      </c>
      <c r="K1900" t="str">
        <f>IF(G1900="Constant","N",IF(J1900="Y","Y",""))</f>
        <v>Y</v>
      </c>
    </row>
    <row r="1901" spans="2:11" hidden="1" x14ac:dyDescent="0.25">
      <c r="B1901" t="s">
        <v>93</v>
      </c>
      <c r="C1901" t="s">
        <v>3065</v>
      </c>
      <c r="D1901" t="s">
        <v>3066</v>
      </c>
      <c r="E1901" t="s">
        <v>400</v>
      </c>
      <c r="F1901" t="s">
        <v>428</v>
      </c>
      <c r="G1901" t="s">
        <v>429</v>
      </c>
      <c r="H1901" t="str">
        <f>IF(G1901="Local Date and Hour","Start Time of Interval",IF(OR(G1901="Additional Info",G1901="ID"),"Attribute", IF(G1901="Constant","Constant",IF(OR(G1901="Counter",G1901="Incremental/Decremental"),"Counter",""))))</f>
        <v>Counter</v>
      </c>
      <c r="I1901" t="str">
        <f>VLOOKUP(B1901,'3. Data Sources'!$B$4:$E$5002,4,0)</f>
        <v>Y</v>
      </c>
      <c r="J1901" t="str">
        <f>IF(OR(G1901="Not Map",G1901="Sequential"),"N",IF(TRIM(G1901)&lt;&gt;"","Y",""))</f>
        <v>Y</v>
      </c>
      <c r="K1901" t="str">
        <f>IF(G1901="Constant","N",IF(J1901="Y","Y",""))</f>
        <v>Y</v>
      </c>
    </row>
    <row r="1902" spans="2:11" hidden="1" x14ac:dyDescent="0.25">
      <c r="B1902" t="s">
        <v>93</v>
      </c>
      <c r="C1902" t="s">
        <v>3067</v>
      </c>
      <c r="D1902" t="s">
        <v>3068</v>
      </c>
      <c r="E1902" t="s">
        <v>400</v>
      </c>
      <c r="F1902" t="s">
        <v>428</v>
      </c>
      <c r="G1902" t="s">
        <v>429</v>
      </c>
      <c r="H1902" t="str">
        <f>IF(G1902="Local Date and Hour","Start Time of Interval",IF(OR(G1902="Additional Info",G1902="ID"),"Attribute", IF(G1902="Constant","Constant",IF(OR(G1902="Counter",G1902="Incremental/Decremental"),"Counter",""))))</f>
        <v>Counter</v>
      </c>
      <c r="I1902" t="str">
        <f>VLOOKUP(B1902,'3. Data Sources'!$B$4:$E$5002,4,0)</f>
        <v>Y</v>
      </c>
      <c r="J1902" t="str">
        <f>IF(OR(G1902="Not Map",G1902="Sequential"),"N",IF(TRIM(G1902)&lt;&gt;"","Y",""))</f>
        <v>Y</v>
      </c>
      <c r="K1902" t="str">
        <f>IF(G1902="Constant","N",IF(J1902="Y","Y",""))</f>
        <v>Y</v>
      </c>
    </row>
    <row r="1903" spans="2:11" hidden="1" x14ac:dyDescent="0.25">
      <c r="B1903" t="s">
        <v>93</v>
      </c>
      <c r="C1903" t="s">
        <v>3069</v>
      </c>
      <c r="D1903" t="s">
        <v>3070</v>
      </c>
      <c r="E1903" t="s">
        <v>400</v>
      </c>
      <c r="F1903" t="s">
        <v>428</v>
      </c>
      <c r="G1903" t="s">
        <v>429</v>
      </c>
      <c r="H1903" t="str">
        <f>IF(G1903="Local Date and Hour","Start Time of Interval",IF(OR(G1903="Additional Info",G1903="ID"),"Attribute", IF(G1903="Constant","Constant",IF(OR(G1903="Counter",G1903="Incremental/Decremental"),"Counter",""))))</f>
        <v>Counter</v>
      </c>
      <c r="I1903" t="str">
        <f>VLOOKUP(B1903,'3. Data Sources'!$B$4:$E$5002,4,0)</f>
        <v>Y</v>
      </c>
      <c r="J1903" t="str">
        <f>IF(OR(G1903="Not Map",G1903="Sequential"),"N",IF(TRIM(G1903)&lt;&gt;"","Y",""))</f>
        <v>Y</v>
      </c>
      <c r="K1903" t="str">
        <f>IF(G1903="Constant","N",IF(J1903="Y","Y",""))</f>
        <v>Y</v>
      </c>
    </row>
    <row r="1904" spans="2:11" hidden="1" x14ac:dyDescent="0.25">
      <c r="B1904" t="s">
        <v>93</v>
      </c>
      <c r="C1904" t="s">
        <v>3071</v>
      </c>
      <c r="D1904" t="s">
        <v>3072</v>
      </c>
      <c r="E1904" t="s">
        <v>400</v>
      </c>
      <c r="F1904" t="s">
        <v>428</v>
      </c>
      <c r="G1904" t="s">
        <v>429</v>
      </c>
      <c r="H1904" t="str">
        <f>IF(G1904="Local Date and Hour","Start Time of Interval",IF(OR(G1904="Additional Info",G1904="ID"),"Attribute", IF(G1904="Constant","Constant",IF(OR(G1904="Counter",G1904="Incremental/Decremental"),"Counter",""))))</f>
        <v>Counter</v>
      </c>
      <c r="I1904" t="str">
        <f>VLOOKUP(B1904,'3. Data Sources'!$B$4:$E$5002,4,0)</f>
        <v>Y</v>
      </c>
      <c r="J1904" t="str">
        <f>IF(OR(G1904="Not Map",G1904="Sequential"),"N",IF(TRIM(G1904)&lt;&gt;"","Y",""))</f>
        <v>Y</v>
      </c>
      <c r="K1904" t="str">
        <f>IF(G1904="Constant","N",IF(J1904="Y","Y",""))</f>
        <v>Y</v>
      </c>
    </row>
    <row r="1905" spans="2:11" hidden="1" x14ac:dyDescent="0.25">
      <c r="B1905" t="s">
        <v>93</v>
      </c>
      <c r="C1905" t="s">
        <v>3073</v>
      </c>
      <c r="D1905" t="s">
        <v>3074</v>
      </c>
      <c r="E1905" t="s">
        <v>400</v>
      </c>
      <c r="F1905" t="s">
        <v>428</v>
      </c>
      <c r="G1905" t="s">
        <v>429</v>
      </c>
      <c r="H1905" t="str">
        <f>IF(G1905="Local Date and Hour","Start Time of Interval",IF(OR(G1905="Additional Info",G1905="ID"),"Attribute", IF(G1905="Constant","Constant",IF(OR(G1905="Counter",G1905="Incremental/Decremental"),"Counter",""))))</f>
        <v>Counter</v>
      </c>
      <c r="I1905" t="str">
        <f>VLOOKUP(B1905,'3. Data Sources'!$B$4:$E$5002,4,0)</f>
        <v>Y</v>
      </c>
      <c r="J1905" t="str">
        <f>IF(OR(G1905="Not Map",G1905="Sequential"),"N",IF(TRIM(G1905)&lt;&gt;"","Y",""))</f>
        <v>Y</v>
      </c>
      <c r="K1905" t="str">
        <f>IF(G1905="Constant","N",IF(J1905="Y","Y",""))</f>
        <v>Y</v>
      </c>
    </row>
    <row r="1906" spans="2:11" hidden="1" x14ac:dyDescent="0.25">
      <c r="B1906" t="s">
        <v>93</v>
      </c>
      <c r="C1906" t="s">
        <v>3075</v>
      </c>
      <c r="D1906" t="s">
        <v>3076</v>
      </c>
      <c r="E1906" t="s">
        <v>400</v>
      </c>
      <c r="F1906" t="s">
        <v>428</v>
      </c>
      <c r="G1906" t="s">
        <v>429</v>
      </c>
      <c r="H1906" t="str">
        <f>IF(G1906="Local Date and Hour","Start Time of Interval",IF(OR(G1906="Additional Info",G1906="ID"),"Attribute", IF(G1906="Constant","Constant",IF(OR(G1906="Counter",G1906="Incremental/Decremental"),"Counter",""))))</f>
        <v>Counter</v>
      </c>
      <c r="I1906" t="str">
        <f>VLOOKUP(B1906,'3. Data Sources'!$B$4:$E$5002,4,0)</f>
        <v>Y</v>
      </c>
      <c r="J1906" t="str">
        <f>IF(OR(G1906="Not Map",G1906="Sequential"),"N",IF(TRIM(G1906)&lt;&gt;"","Y",""))</f>
        <v>Y</v>
      </c>
      <c r="K1906" t="str">
        <f>IF(G1906="Constant","N",IF(J1906="Y","Y",""))</f>
        <v>Y</v>
      </c>
    </row>
    <row r="1907" spans="2:11" hidden="1" x14ac:dyDescent="0.25">
      <c r="B1907" t="s">
        <v>93</v>
      </c>
      <c r="C1907" t="s">
        <v>3077</v>
      </c>
      <c r="D1907" t="s">
        <v>3078</v>
      </c>
      <c r="E1907" t="s">
        <v>400</v>
      </c>
      <c r="F1907" t="s">
        <v>428</v>
      </c>
      <c r="G1907" t="s">
        <v>429</v>
      </c>
      <c r="H1907" t="str">
        <f>IF(G1907="Local Date and Hour","Start Time of Interval",IF(OR(G1907="Additional Info",G1907="ID"),"Attribute", IF(G1907="Constant","Constant",IF(OR(G1907="Counter",G1907="Incremental/Decremental"),"Counter",""))))</f>
        <v>Counter</v>
      </c>
      <c r="I1907" t="str">
        <f>VLOOKUP(B1907,'3. Data Sources'!$B$4:$E$5002,4,0)</f>
        <v>Y</v>
      </c>
      <c r="J1907" t="str">
        <f>IF(OR(G1907="Not Map",G1907="Sequential"),"N",IF(TRIM(G1907)&lt;&gt;"","Y",""))</f>
        <v>Y</v>
      </c>
      <c r="K1907" t="str">
        <f>IF(G1907="Constant","N",IF(J1907="Y","Y",""))</f>
        <v>Y</v>
      </c>
    </row>
    <row r="1908" spans="2:11" hidden="1" x14ac:dyDescent="0.25">
      <c r="B1908" t="s">
        <v>93</v>
      </c>
      <c r="C1908" t="s">
        <v>3079</v>
      </c>
      <c r="D1908" t="s">
        <v>3080</v>
      </c>
      <c r="E1908" t="s">
        <v>400</v>
      </c>
      <c r="F1908" t="s">
        <v>428</v>
      </c>
      <c r="G1908" t="s">
        <v>429</v>
      </c>
      <c r="H1908" t="str">
        <f>IF(G1908="Local Date and Hour","Start Time of Interval",IF(OR(G1908="Additional Info",G1908="ID"),"Attribute", IF(G1908="Constant","Constant",IF(OR(G1908="Counter",G1908="Incremental/Decremental"),"Counter",""))))</f>
        <v>Counter</v>
      </c>
      <c r="I1908" t="str">
        <f>VLOOKUP(B1908,'3. Data Sources'!$B$4:$E$5002,4,0)</f>
        <v>Y</v>
      </c>
      <c r="J1908" t="str">
        <f>IF(OR(G1908="Not Map",G1908="Sequential"),"N",IF(TRIM(G1908)&lt;&gt;"","Y",""))</f>
        <v>Y</v>
      </c>
      <c r="K1908" t="str">
        <f>IF(G1908="Constant","N",IF(J1908="Y","Y",""))</f>
        <v>Y</v>
      </c>
    </row>
    <row r="1909" spans="2:11" hidden="1" x14ac:dyDescent="0.25">
      <c r="B1909" t="s">
        <v>93</v>
      </c>
      <c r="C1909" t="s">
        <v>3081</v>
      </c>
      <c r="D1909" t="s">
        <v>3082</v>
      </c>
      <c r="E1909" t="s">
        <v>400</v>
      </c>
      <c r="F1909" t="s">
        <v>428</v>
      </c>
      <c r="G1909" t="s">
        <v>429</v>
      </c>
      <c r="H1909" t="str">
        <f>IF(G1909="Local Date and Hour","Start Time of Interval",IF(OR(G1909="Additional Info",G1909="ID"),"Attribute", IF(G1909="Constant","Constant",IF(OR(G1909="Counter",G1909="Incremental/Decremental"),"Counter",""))))</f>
        <v>Counter</v>
      </c>
      <c r="I1909" t="str">
        <f>VLOOKUP(B1909,'3. Data Sources'!$B$4:$E$5002,4,0)</f>
        <v>Y</v>
      </c>
      <c r="J1909" t="str">
        <f>IF(OR(G1909="Not Map",G1909="Sequential"),"N",IF(TRIM(G1909)&lt;&gt;"","Y",""))</f>
        <v>Y</v>
      </c>
      <c r="K1909" t="str">
        <f>IF(G1909="Constant","N",IF(J1909="Y","Y",""))</f>
        <v>Y</v>
      </c>
    </row>
    <row r="1910" spans="2:11" hidden="1" x14ac:dyDescent="0.25">
      <c r="B1910" t="s">
        <v>93</v>
      </c>
      <c r="C1910" t="s">
        <v>3083</v>
      </c>
      <c r="D1910" t="s">
        <v>3084</v>
      </c>
      <c r="E1910" t="s">
        <v>400</v>
      </c>
      <c r="F1910" t="s">
        <v>428</v>
      </c>
      <c r="G1910" t="s">
        <v>429</v>
      </c>
      <c r="H1910" t="str">
        <f>IF(G1910="Local Date and Hour","Start Time of Interval",IF(OR(G1910="Additional Info",G1910="ID"),"Attribute", IF(G1910="Constant","Constant",IF(OR(G1910="Counter",G1910="Incremental/Decremental"),"Counter",""))))</f>
        <v>Counter</v>
      </c>
      <c r="I1910" t="str">
        <f>VLOOKUP(B1910,'3. Data Sources'!$B$4:$E$5002,4,0)</f>
        <v>Y</v>
      </c>
      <c r="J1910" t="str">
        <f>IF(OR(G1910="Not Map",G1910="Sequential"),"N",IF(TRIM(G1910)&lt;&gt;"","Y",""))</f>
        <v>Y</v>
      </c>
      <c r="K1910" t="str">
        <f>IF(G1910="Constant","N",IF(J1910="Y","Y",""))</f>
        <v>Y</v>
      </c>
    </row>
    <row r="1911" spans="2:11" hidden="1" x14ac:dyDescent="0.25">
      <c r="B1911" t="s">
        <v>93</v>
      </c>
      <c r="C1911" t="s">
        <v>3085</v>
      </c>
      <c r="D1911" t="s">
        <v>3086</v>
      </c>
      <c r="E1911" t="s">
        <v>400</v>
      </c>
      <c r="F1911" t="s">
        <v>428</v>
      </c>
      <c r="G1911" t="s">
        <v>429</v>
      </c>
      <c r="H1911" t="str">
        <f>IF(G1911="Local Date and Hour","Start Time of Interval",IF(OR(G1911="Additional Info",G1911="ID"),"Attribute", IF(G1911="Constant","Constant",IF(OR(G1911="Counter",G1911="Incremental/Decremental"),"Counter",""))))</f>
        <v>Counter</v>
      </c>
      <c r="I1911" t="str">
        <f>VLOOKUP(B1911,'3. Data Sources'!$B$4:$E$5002,4,0)</f>
        <v>Y</v>
      </c>
      <c r="J1911" t="str">
        <f>IF(OR(G1911="Not Map",G1911="Sequential"),"N",IF(TRIM(G1911)&lt;&gt;"","Y",""))</f>
        <v>Y</v>
      </c>
      <c r="K1911" t="str">
        <f>IF(G1911="Constant","N",IF(J1911="Y","Y",""))</f>
        <v>Y</v>
      </c>
    </row>
    <row r="1912" spans="2:11" hidden="1" x14ac:dyDescent="0.25">
      <c r="B1912" t="s">
        <v>93</v>
      </c>
      <c r="C1912" t="s">
        <v>3087</v>
      </c>
      <c r="D1912" t="s">
        <v>3088</v>
      </c>
      <c r="E1912" t="s">
        <v>400</v>
      </c>
      <c r="F1912" t="s">
        <v>428</v>
      </c>
      <c r="G1912" t="s">
        <v>429</v>
      </c>
      <c r="H1912" t="str">
        <f>IF(G1912="Local Date and Hour","Start Time of Interval",IF(OR(G1912="Additional Info",G1912="ID"),"Attribute", IF(G1912="Constant","Constant",IF(OR(G1912="Counter",G1912="Incremental/Decremental"),"Counter",""))))</f>
        <v>Counter</v>
      </c>
      <c r="I1912" t="str">
        <f>VLOOKUP(B1912,'3. Data Sources'!$B$4:$E$5002,4,0)</f>
        <v>Y</v>
      </c>
      <c r="J1912" t="str">
        <f>IF(OR(G1912="Not Map",G1912="Sequential"),"N",IF(TRIM(G1912)&lt;&gt;"","Y",""))</f>
        <v>Y</v>
      </c>
      <c r="K1912" t="str">
        <f>IF(G1912="Constant","N",IF(J1912="Y","Y",""))</f>
        <v>Y</v>
      </c>
    </row>
    <row r="1913" spans="2:11" hidden="1" x14ac:dyDescent="0.25">
      <c r="B1913" t="s">
        <v>93</v>
      </c>
      <c r="C1913" t="s">
        <v>3089</v>
      </c>
      <c r="D1913" t="s">
        <v>3090</v>
      </c>
      <c r="E1913" t="s">
        <v>400</v>
      </c>
      <c r="F1913" t="s">
        <v>428</v>
      </c>
      <c r="G1913" t="s">
        <v>429</v>
      </c>
      <c r="H1913" t="str">
        <f>IF(G1913="Local Date and Hour","Start Time of Interval",IF(OR(G1913="Additional Info",G1913="ID"),"Attribute", IF(G1913="Constant","Constant",IF(OR(G1913="Counter",G1913="Incremental/Decremental"),"Counter",""))))</f>
        <v>Counter</v>
      </c>
      <c r="I1913" t="str">
        <f>VLOOKUP(B1913,'3. Data Sources'!$B$4:$E$5002,4,0)</f>
        <v>Y</v>
      </c>
      <c r="J1913" t="str">
        <f>IF(OR(G1913="Not Map",G1913="Sequential"),"N",IF(TRIM(G1913)&lt;&gt;"","Y",""))</f>
        <v>Y</v>
      </c>
      <c r="K1913" t="str">
        <f>IF(G1913="Constant","N",IF(J1913="Y","Y",""))</f>
        <v>Y</v>
      </c>
    </row>
    <row r="1914" spans="2:11" hidden="1" x14ac:dyDescent="0.25">
      <c r="B1914" t="s">
        <v>93</v>
      </c>
      <c r="C1914" t="s">
        <v>3091</v>
      </c>
      <c r="D1914" t="s">
        <v>3092</v>
      </c>
      <c r="E1914" t="s">
        <v>400</v>
      </c>
      <c r="F1914" t="s">
        <v>428</v>
      </c>
      <c r="G1914" t="s">
        <v>429</v>
      </c>
      <c r="H1914" t="str">
        <f>IF(G1914="Local Date and Hour","Start Time of Interval",IF(OR(G1914="Additional Info",G1914="ID"),"Attribute", IF(G1914="Constant","Constant",IF(OR(G1914="Counter",G1914="Incremental/Decremental"),"Counter",""))))</f>
        <v>Counter</v>
      </c>
      <c r="I1914" t="str">
        <f>VLOOKUP(B1914,'3. Data Sources'!$B$4:$E$5002,4,0)</f>
        <v>Y</v>
      </c>
      <c r="J1914" t="str">
        <f>IF(OR(G1914="Not Map",G1914="Sequential"),"N",IF(TRIM(G1914)&lt;&gt;"","Y",""))</f>
        <v>Y</v>
      </c>
      <c r="K1914" t="str">
        <f>IF(G1914="Constant","N",IF(J1914="Y","Y",""))</f>
        <v>Y</v>
      </c>
    </row>
    <row r="1915" spans="2:11" hidden="1" x14ac:dyDescent="0.25">
      <c r="B1915" t="s">
        <v>93</v>
      </c>
      <c r="C1915" t="s">
        <v>3093</v>
      </c>
      <c r="D1915" t="s">
        <v>3094</v>
      </c>
      <c r="E1915" t="s">
        <v>400</v>
      </c>
      <c r="F1915" t="s">
        <v>428</v>
      </c>
      <c r="G1915" t="s">
        <v>429</v>
      </c>
      <c r="H1915" t="str">
        <f>IF(G1915="Local Date and Hour","Start Time of Interval",IF(OR(G1915="Additional Info",G1915="ID"),"Attribute", IF(G1915="Constant","Constant",IF(OR(G1915="Counter",G1915="Incremental/Decremental"),"Counter",""))))</f>
        <v>Counter</v>
      </c>
      <c r="I1915" t="str">
        <f>VLOOKUP(B1915,'3. Data Sources'!$B$4:$E$5002,4,0)</f>
        <v>Y</v>
      </c>
      <c r="J1915" t="str">
        <f>IF(OR(G1915="Not Map",G1915="Sequential"),"N",IF(TRIM(G1915)&lt;&gt;"","Y",""))</f>
        <v>Y</v>
      </c>
      <c r="K1915" t="str">
        <f>IF(G1915="Constant","N",IF(J1915="Y","Y",""))</f>
        <v>Y</v>
      </c>
    </row>
    <row r="1916" spans="2:11" hidden="1" x14ac:dyDescent="0.25">
      <c r="B1916" t="s">
        <v>93</v>
      </c>
      <c r="C1916" t="s">
        <v>3095</v>
      </c>
      <c r="D1916" t="s">
        <v>3096</v>
      </c>
      <c r="E1916" t="s">
        <v>400</v>
      </c>
      <c r="F1916" t="s">
        <v>428</v>
      </c>
      <c r="G1916" t="s">
        <v>429</v>
      </c>
      <c r="H1916" t="str">
        <f>IF(G1916="Local Date and Hour","Start Time of Interval",IF(OR(G1916="Additional Info",G1916="ID"),"Attribute", IF(G1916="Constant","Constant",IF(OR(G1916="Counter",G1916="Incremental/Decremental"),"Counter",""))))</f>
        <v>Counter</v>
      </c>
      <c r="I1916" t="str">
        <f>VLOOKUP(B1916,'3. Data Sources'!$B$4:$E$5002,4,0)</f>
        <v>Y</v>
      </c>
      <c r="J1916" t="str">
        <f>IF(OR(G1916="Not Map",G1916="Sequential"),"N",IF(TRIM(G1916)&lt;&gt;"","Y",""))</f>
        <v>Y</v>
      </c>
      <c r="K1916" t="str">
        <f>IF(G1916="Constant","N",IF(J1916="Y","Y",""))</f>
        <v>Y</v>
      </c>
    </row>
    <row r="1917" spans="2:11" hidden="1" x14ac:dyDescent="0.25">
      <c r="B1917" t="s">
        <v>93</v>
      </c>
      <c r="C1917" t="s">
        <v>3097</v>
      </c>
      <c r="D1917" t="s">
        <v>3098</v>
      </c>
      <c r="E1917" t="s">
        <v>400</v>
      </c>
      <c r="F1917" t="s">
        <v>428</v>
      </c>
      <c r="G1917" t="s">
        <v>429</v>
      </c>
      <c r="H1917" t="str">
        <f>IF(G1917="Local Date and Hour","Start Time of Interval",IF(OR(G1917="Additional Info",G1917="ID"),"Attribute", IF(G1917="Constant","Constant",IF(OR(G1917="Counter",G1917="Incremental/Decremental"),"Counter",""))))</f>
        <v>Counter</v>
      </c>
      <c r="I1917" t="str">
        <f>VLOOKUP(B1917,'3. Data Sources'!$B$4:$E$5002,4,0)</f>
        <v>Y</v>
      </c>
      <c r="J1917" t="str">
        <f>IF(OR(G1917="Not Map",G1917="Sequential"),"N",IF(TRIM(G1917)&lt;&gt;"","Y",""))</f>
        <v>Y</v>
      </c>
      <c r="K1917" t="str">
        <f>IF(G1917="Constant","N",IF(J1917="Y","Y",""))</f>
        <v>Y</v>
      </c>
    </row>
    <row r="1918" spans="2:11" hidden="1" x14ac:dyDescent="0.25">
      <c r="B1918" t="s">
        <v>93</v>
      </c>
      <c r="C1918" t="s">
        <v>3099</v>
      </c>
      <c r="D1918" t="s">
        <v>3100</v>
      </c>
      <c r="E1918" t="s">
        <v>400</v>
      </c>
      <c r="F1918" t="s">
        <v>428</v>
      </c>
      <c r="G1918" t="s">
        <v>429</v>
      </c>
      <c r="H1918" t="str">
        <f>IF(G1918="Local Date and Hour","Start Time of Interval",IF(OR(G1918="Additional Info",G1918="ID"),"Attribute", IF(G1918="Constant","Constant",IF(OR(G1918="Counter",G1918="Incremental/Decremental"),"Counter",""))))</f>
        <v>Counter</v>
      </c>
      <c r="I1918" t="str">
        <f>VLOOKUP(B1918,'3. Data Sources'!$B$4:$E$5002,4,0)</f>
        <v>Y</v>
      </c>
      <c r="J1918" t="str">
        <f>IF(OR(G1918="Not Map",G1918="Sequential"),"N",IF(TRIM(G1918)&lt;&gt;"","Y",""))</f>
        <v>Y</v>
      </c>
      <c r="K1918" t="str">
        <f>IF(G1918="Constant","N",IF(J1918="Y","Y",""))</f>
        <v>Y</v>
      </c>
    </row>
    <row r="1919" spans="2:11" hidden="1" x14ac:dyDescent="0.25">
      <c r="B1919" t="s">
        <v>93</v>
      </c>
      <c r="C1919" t="s">
        <v>3101</v>
      </c>
      <c r="D1919" t="s">
        <v>3102</v>
      </c>
      <c r="E1919" t="s">
        <v>400</v>
      </c>
      <c r="F1919" t="s">
        <v>428</v>
      </c>
      <c r="G1919" t="s">
        <v>429</v>
      </c>
      <c r="H1919" t="str">
        <f>IF(G1919="Local Date and Hour","Start Time of Interval",IF(OR(G1919="Additional Info",G1919="ID"),"Attribute", IF(G1919="Constant","Constant",IF(OR(G1919="Counter",G1919="Incremental/Decremental"),"Counter",""))))</f>
        <v>Counter</v>
      </c>
      <c r="I1919" t="str">
        <f>VLOOKUP(B1919,'3. Data Sources'!$B$4:$E$5002,4,0)</f>
        <v>Y</v>
      </c>
      <c r="J1919" t="str">
        <f>IF(OR(G1919="Not Map",G1919="Sequential"),"N",IF(TRIM(G1919)&lt;&gt;"","Y",""))</f>
        <v>Y</v>
      </c>
      <c r="K1919" t="str">
        <f>IF(G1919="Constant","N",IF(J1919="Y","Y",""))</f>
        <v>Y</v>
      </c>
    </row>
    <row r="1920" spans="2:11" hidden="1" x14ac:dyDescent="0.25">
      <c r="B1920" t="s">
        <v>93</v>
      </c>
      <c r="C1920" t="s">
        <v>3103</v>
      </c>
      <c r="D1920" t="s">
        <v>3104</v>
      </c>
      <c r="E1920" t="s">
        <v>400</v>
      </c>
      <c r="F1920" t="s">
        <v>428</v>
      </c>
      <c r="G1920" t="s">
        <v>429</v>
      </c>
      <c r="H1920" t="str">
        <f>IF(G1920="Local Date and Hour","Start Time of Interval",IF(OR(G1920="Additional Info",G1920="ID"),"Attribute", IF(G1920="Constant","Constant",IF(OR(G1920="Counter",G1920="Incremental/Decremental"),"Counter",""))))</f>
        <v>Counter</v>
      </c>
      <c r="I1920" t="str">
        <f>VLOOKUP(B1920,'3. Data Sources'!$B$4:$E$5002,4,0)</f>
        <v>Y</v>
      </c>
      <c r="J1920" t="str">
        <f>IF(OR(G1920="Not Map",G1920="Sequential"),"N",IF(TRIM(G1920)&lt;&gt;"","Y",""))</f>
        <v>Y</v>
      </c>
      <c r="K1920" t="str">
        <f>IF(G1920="Constant","N",IF(J1920="Y","Y",""))</f>
        <v>Y</v>
      </c>
    </row>
    <row r="1921" spans="2:11" hidden="1" x14ac:dyDescent="0.25">
      <c r="B1921" t="s">
        <v>93</v>
      </c>
      <c r="C1921" t="s">
        <v>3105</v>
      </c>
      <c r="D1921" t="s">
        <v>3106</v>
      </c>
      <c r="E1921" t="s">
        <v>400</v>
      </c>
      <c r="F1921" t="s">
        <v>428</v>
      </c>
      <c r="G1921" t="s">
        <v>429</v>
      </c>
      <c r="H1921" t="str">
        <f>IF(G1921="Local Date and Hour","Start Time of Interval",IF(OR(G1921="Additional Info",G1921="ID"),"Attribute", IF(G1921="Constant","Constant",IF(OR(G1921="Counter",G1921="Incremental/Decremental"),"Counter",""))))</f>
        <v>Counter</v>
      </c>
      <c r="I1921" t="str">
        <f>VLOOKUP(B1921,'3. Data Sources'!$B$4:$E$5002,4,0)</f>
        <v>Y</v>
      </c>
      <c r="J1921" t="str">
        <f>IF(OR(G1921="Not Map",G1921="Sequential"),"N",IF(TRIM(G1921)&lt;&gt;"","Y",""))</f>
        <v>Y</v>
      </c>
      <c r="K1921" t="str">
        <f>IF(G1921="Constant","N",IF(J1921="Y","Y",""))</f>
        <v>Y</v>
      </c>
    </row>
    <row r="1922" spans="2:11" hidden="1" x14ac:dyDescent="0.25">
      <c r="B1922" t="s">
        <v>93</v>
      </c>
      <c r="C1922" t="s">
        <v>3107</v>
      </c>
      <c r="D1922" t="s">
        <v>3108</v>
      </c>
      <c r="E1922" t="s">
        <v>400</v>
      </c>
      <c r="F1922" t="s">
        <v>428</v>
      </c>
      <c r="G1922" t="s">
        <v>429</v>
      </c>
      <c r="H1922" t="str">
        <f>IF(G1922="Local Date and Hour","Start Time of Interval",IF(OR(G1922="Additional Info",G1922="ID"),"Attribute", IF(G1922="Constant","Constant",IF(OR(G1922="Counter",G1922="Incremental/Decremental"),"Counter",""))))</f>
        <v>Counter</v>
      </c>
      <c r="I1922" t="str">
        <f>VLOOKUP(B1922,'3. Data Sources'!$B$4:$E$5002,4,0)</f>
        <v>Y</v>
      </c>
      <c r="J1922" t="str">
        <f>IF(OR(G1922="Not Map",G1922="Sequential"),"N",IF(TRIM(G1922)&lt;&gt;"","Y",""))</f>
        <v>Y</v>
      </c>
      <c r="K1922" t="str">
        <f>IF(G1922="Constant","N",IF(J1922="Y","Y",""))</f>
        <v>Y</v>
      </c>
    </row>
    <row r="1923" spans="2:11" hidden="1" x14ac:dyDescent="0.25">
      <c r="B1923" t="s">
        <v>93</v>
      </c>
      <c r="C1923" t="s">
        <v>3109</v>
      </c>
      <c r="D1923" t="s">
        <v>3110</v>
      </c>
      <c r="E1923" t="s">
        <v>400</v>
      </c>
      <c r="F1923" t="s">
        <v>428</v>
      </c>
      <c r="G1923" t="s">
        <v>429</v>
      </c>
      <c r="H1923" t="str">
        <f>IF(G1923="Local Date and Hour","Start Time of Interval",IF(OR(G1923="Additional Info",G1923="ID"),"Attribute", IF(G1923="Constant","Constant",IF(OR(G1923="Counter",G1923="Incremental/Decremental"),"Counter",""))))</f>
        <v>Counter</v>
      </c>
      <c r="I1923" t="str">
        <f>VLOOKUP(B1923,'3. Data Sources'!$B$4:$E$5002,4,0)</f>
        <v>Y</v>
      </c>
      <c r="J1923" t="str">
        <f>IF(OR(G1923="Not Map",G1923="Sequential"),"N",IF(TRIM(G1923)&lt;&gt;"","Y",""))</f>
        <v>Y</v>
      </c>
      <c r="K1923" t="str">
        <f>IF(G1923="Constant","N",IF(J1923="Y","Y",""))</f>
        <v>Y</v>
      </c>
    </row>
    <row r="1924" spans="2:11" hidden="1" x14ac:dyDescent="0.25">
      <c r="B1924" t="s">
        <v>93</v>
      </c>
      <c r="C1924" t="s">
        <v>3111</v>
      </c>
      <c r="D1924" t="s">
        <v>3112</v>
      </c>
      <c r="E1924" t="s">
        <v>400</v>
      </c>
      <c r="F1924" t="s">
        <v>428</v>
      </c>
      <c r="G1924" t="s">
        <v>429</v>
      </c>
      <c r="H1924" t="str">
        <f>IF(G1924="Local Date and Hour","Start Time of Interval",IF(OR(G1924="Additional Info",G1924="ID"),"Attribute", IF(G1924="Constant","Constant",IF(OR(G1924="Counter",G1924="Incremental/Decremental"),"Counter",""))))</f>
        <v>Counter</v>
      </c>
      <c r="I1924" t="str">
        <f>VLOOKUP(B1924,'3. Data Sources'!$B$4:$E$5002,4,0)</f>
        <v>Y</v>
      </c>
      <c r="J1924" t="str">
        <f>IF(OR(G1924="Not Map",G1924="Sequential"),"N",IF(TRIM(G1924)&lt;&gt;"","Y",""))</f>
        <v>Y</v>
      </c>
      <c r="K1924" t="str">
        <f>IF(G1924="Constant","N",IF(J1924="Y","Y",""))</f>
        <v>Y</v>
      </c>
    </row>
    <row r="1925" spans="2:11" hidden="1" x14ac:dyDescent="0.25">
      <c r="B1925" t="s">
        <v>93</v>
      </c>
      <c r="C1925" t="s">
        <v>3113</v>
      </c>
      <c r="D1925" t="s">
        <v>3114</v>
      </c>
      <c r="E1925" t="s">
        <v>400</v>
      </c>
      <c r="F1925" t="s">
        <v>428</v>
      </c>
      <c r="G1925" t="s">
        <v>429</v>
      </c>
      <c r="H1925" t="str">
        <f>IF(G1925="Local Date and Hour","Start Time of Interval",IF(OR(G1925="Additional Info",G1925="ID"),"Attribute", IF(G1925="Constant","Constant",IF(OR(G1925="Counter",G1925="Incremental/Decremental"),"Counter",""))))</f>
        <v>Counter</v>
      </c>
      <c r="I1925" t="str">
        <f>VLOOKUP(B1925,'3. Data Sources'!$B$4:$E$5002,4,0)</f>
        <v>Y</v>
      </c>
      <c r="J1925" t="str">
        <f>IF(OR(G1925="Not Map",G1925="Sequential"),"N",IF(TRIM(G1925)&lt;&gt;"","Y",""))</f>
        <v>Y</v>
      </c>
      <c r="K1925" t="str">
        <f>IF(G1925="Constant","N",IF(J1925="Y","Y",""))</f>
        <v>Y</v>
      </c>
    </row>
    <row r="1926" spans="2:11" hidden="1" x14ac:dyDescent="0.25">
      <c r="B1926" t="s">
        <v>93</v>
      </c>
      <c r="C1926" t="s">
        <v>3115</v>
      </c>
      <c r="D1926" t="s">
        <v>3116</v>
      </c>
      <c r="E1926" t="s">
        <v>400</v>
      </c>
      <c r="F1926" t="s">
        <v>428</v>
      </c>
      <c r="G1926" t="s">
        <v>429</v>
      </c>
      <c r="H1926" t="str">
        <f>IF(G1926="Local Date and Hour","Start Time of Interval",IF(OR(G1926="Additional Info",G1926="ID"),"Attribute", IF(G1926="Constant","Constant",IF(OR(G1926="Counter",G1926="Incremental/Decremental"),"Counter",""))))</f>
        <v>Counter</v>
      </c>
      <c r="I1926" t="str">
        <f>VLOOKUP(B1926,'3. Data Sources'!$B$4:$E$5002,4,0)</f>
        <v>Y</v>
      </c>
      <c r="J1926" t="str">
        <f>IF(OR(G1926="Not Map",G1926="Sequential"),"N",IF(TRIM(G1926)&lt;&gt;"","Y",""))</f>
        <v>Y</v>
      </c>
      <c r="K1926" t="str">
        <f>IF(G1926="Constant","N",IF(J1926="Y","Y",""))</f>
        <v>Y</v>
      </c>
    </row>
    <row r="1927" spans="2:11" hidden="1" x14ac:dyDescent="0.25">
      <c r="B1927" t="s">
        <v>93</v>
      </c>
      <c r="C1927" t="s">
        <v>3117</v>
      </c>
      <c r="D1927" t="s">
        <v>3118</v>
      </c>
      <c r="E1927" t="s">
        <v>400</v>
      </c>
      <c r="F1927" t="s">
        <v>428</v>
      </c>
      <c r="G1927" t="s">
        <v>429</v>
      </c>
      <c r="H1927" t="str">
        <f>IF(G1927="Local Date and Hour","Start Time of Interval",IF(OR(G1927="Additional Info",G1927="ID"),"Attribute", IF(G1927="Constant","Constant",IF(OR(G1927="Counter",G1927="Incremental/Decremental"),"Counter",""))))</f>
        <v>Counter</v>
      </c>
      <c r="I1927" t="str">
        <f>VLOOKUP(B1927,'3. Data Sources'!$B$4:$E$5002,4,0)</f>
        <v>Y</v>
      </c>
      <c r="J1927" t="str">
        <f>IF(OR(G1927="Not Map",G1927="Sequential"),"N",IF(TRIM(G1927)&lt;&gt;"","Y",""))</f>
        <v>Y</v>
      </c>
      <c r="K1927" t="str">
        <f>IF(G1927="Constant","N",IF(J1927="Y","Y",""))</f>
        <v>Y</v>
      </c>
    </row>
    <row r="1928" spans="2:11" hidden="1" x14ac:dyDescent="0.25">
      <c r="B1928" t="s">
        <v>93</v>
      </c>
      <c r="C1928" t="s">
        <v>3119</v>
      </c>
      <c r="D1928" t="s">
        <v>3120</v>
      </c>
      <c r="E1928" t="s">
        <v>400</v>
      </c>
      <c r="F1928" t="s">
        <v>428</v>
      </c>
      <c r="G1928" t="s">
        <v>429</v>
      </c>
      <c r="H1928" t="str">
        <f>IF(G1928="Local Date and Hour","Start Time of Interval",IF(OR(G1928="Additional Info",G1928="ID"),"Attribute", IF(G1928="Constant","Constant",IF(OR(G1928="Counter",G1928="Incremental/Decremental"),"Counter",""))))</f>
        <v>Counter</v>
      </c>
      <c r="I1928" t="str">
        <f>VLOOKUP(B1928,'3. Data Sources'!$B$4:$E$5002,4,0)</f>
        <v>Y</v>
      </c>
      <c r="J1928" t="str">
        <f>IF(OR(G1928="Not Map",G1928="Sequential"),"N",IF(TRIM(G1928)&lt;&gt;"","Y",""))</f>
        <v>Y</v>
      </c>
      <c r="K1928" t="str">
        <f>IF(G1928="Constant","N",IF(J1928="Y","Y",""))</f>
        <v>Y</v>
      </c>
    </row>
    <row r="1929" spans="2:11" hidden="1" x14ac:dyDescent="0.25">
      <c r="B1929" t="s">
        <v>93</v>
      </c>
      <c r="C1929" t="s">
        <v>3121</v>
      </c>
      <c r="D1929" t="s">
        <v>3122</v>
      </c>
      <c r="E1929" t="s">
        <v>400</v>
      </c>
      <c r="F1929" t="s">
        <v>428</v>
      </c>
      <c r="G1929" t="s">
        <v>429</v>
      </c>
      <c r="H1929" t="str">
        <f>IF(G1929="Local Date and Hour","Start Time of Interval",IF(OR(G1929="Additional Info",G1929="ID"),"Attribute", IF(G1929="Constant","Constant",IF(OR(G1929="Counter",G1929="Incremental/Decremental"),"Counter",""))))</f>
        <v>Counter</v>
      </c>
      <c r="I1929" t="str">
        <f>VLOOKUP(B1929,'3. Data Sources'!$B$4:$E$5002,4,0)</f>
        <v>Y</v>
      </c>
      <c r="J1929" t="str">
        <f>IF(OR(G1929="Not Map",G1929="Sequential"),"N",IF(TRIM(G1929)&lt;&gt;"","Y",""))</f>
        <v>Y</v>
      </c>
      <c r="K1929" t="str">
        <f>IF(G1929="Constant","N",IF(J1929="Y","Y",""))</f>
        <v>Y</v>
      </c>
    </row>
    <row r="1930" spans="2:11" hidden="1" x14ac:dyDescent="0.25">
      <c r="B1930" t="s">
        <v>93</v>
      </c>
      <c r="C1930" t="s">
        <v>3123</v>
      </c>
      <c r="D1930" t="s">
        <v>3124</v>
      </c>
      <c r="E1930" t="s">
        <v>400</v>
      </c>
      <c r="F1930" t="s">
        <v>428</v>
      </c>
      <c r="G1930" t="s">
        <v>429</v>
      </c>
      <c r="H1930" t="str">
        <f>IF(G1930="Local Date and Hour","Start Time of Interval",IF(OR(G1930="Additional Info",G1930="ID"),"Attribute", IF(G1930="Constant","Constant",IF(OR(G1930="Counter",G1930="Incremental/Decremental"),"Counter",""))))</f>
        <v>Counter</v>
      </c>
      <c r="I1930" t="str">
        <f>VLOOKUP(B1930,'3. Data Sources'!$B$4:$E$5002,4,0)</f>
        <v>Y</v>
      </c>
      <c r="J1930" t="str">
        <f>IF(OR(G1930="Not Map",G1930="Sequential"),"N",IF(TRIM(G1930)&lt;&gt;"","Y",""))</f>
        <v>Y</v>
      </c>
      <c r="K1930" t="str">
        <f>IF(G1930="Constant","N",IF(J1930="Y","Y",""))</f>
        <v>Y</v>
      </c>
    </row>
    <row r="1931" spans="2:11" hidden="1" x14ac:dyDescent="0.25">
      <c r="B1931" t="s">
        <v>93</v>
      </c>
      <c r="C1931" t="s">
        <v>3125</v>
      </c>
      <c r="D1931" t="s">
        <v>3126</v>
      </c>
      <c r="E1931" t="s">
        <v>400</v>
      </c>
      <c r="F1931" t="s">
        <v>428</v>
      </c>
      <c r="G1931" t="s">
        <v>429</v>
      </c>
      <c r="H1931" t="str">
        <f>IF(G1931="Local Date and Hour","Start Time of Interval",IF(OR(G1931="Additional Info",G1931="ID"),"Attribute", IF(G1931="Constant","Constant",IF(OR(G1931="Counter",G1931="Incremental/Decremental"),"Counter",""))))</f>
        <v>Counter</v>
      </c>
      <c r="I1931" t="str">
        <f>VLOOKUP(B1931,'3. Data Sources'!$B$4:$E$5002,4,0)</f>
        <v>Y</v>
      </c>
      <c r="J1931" t="str">
        <f>IF(OR(G1931="Not Map",G1931="Sequential"),"N",IF(TRIM(G1931)&lt;&gt;"","Y",""))</f>
        <v>Y</v>
      </c>
      <c r="K1931" t="str">
        <f>IF(G1931="Constant","N",IF(J1931="Y","Y",""))</f>
        <v>Y</v>
      </c>
    </row>
    <row r="1932" spans="2:11" hidden="1" x14ac:dyDescent="0.25">
      <c r="B1932" t="s">
        <v>93</v>
      </c>
      <c r="C1932" t="s">
        <v>3127</v>
      </c>
      <c r="D1932" t="s">
        <v>3128</v>
      </c>
      <c r="E1932" t="s">
        <v>400</v>
      </c>
      <c r="F1932" t="s">
        <v>428</v>
      </c>
      <c r="G1932" t="s">
        <v>429</v>
      </c>
      <c r="H1932" t="str">
        <f>IF(G1932="Local Date and Hour","Start Time of Interval",IF(OR(G1932="Additional Info",G1932="ID"),"Attribute", IF(G1932="Constant","Constant",IF(OR(G1932="Counter",G1932="Incremental/Decremental"),"Counter",""))))</f>
        <v>Counter</v>
      </c>
      <c r="I1932" t="str">
        <f>VLOOKUP(B1932,'3. Data Sources'!$B$4:$E$5002,4,0)</f>
        <v>Y</v>
      </c>
      <c r="J1932" t="str">
        <f>IF(OR(G1932="Not Map",G1932="Sequential"),"N",IF(TRIM(G1932)&lt;&gt;"","Y",""))</f>
        <v>Y</v>
      </c>
      <c r="K1932" t="str">
        <f>IF(G1932="Constant","N",IF(J1932="Y","Y",""))</f>
        <v>Y</v>
      </c>
    </row>
    <row r="1933" spans="2:11" hidden="1" x14ac:dyDescent="0.25">
      <c r="B1933" t="s">
        <v>93</v>
      </c>
      <c r="C1933" t="s">
        <v>3129</v>
      </c>
      <c r="D1933" t="s">
        <v>3130</v>
      </c>
      <c r="E1933" t="s">
        <v>400</v>
      </c>
      <c r="F1933" t="s">
        <v>428</v>
      </c>
      <c r="G1933" t="s">
        <v>429</v>
      </c>
      <c r="H1933" t="str">
        <f>IF(G1933="Local Date and Hour","Start Time of Interval",IF(OR(G1933="Additional Info",G1933="ID"),"Attribute", IF(G1933="Constant","Constant",IF(OR(G1933="Counter",G1933="Incremental/Decremental"),"Counter",""))))</f>
        <v>Counter</v>
      </c>
      <c r="I1933" t="str">
        <f>VLOOKUP(B1933,'3. Data Sources'!$B$4:$E$5002,4,0)</f>
        <v>Y</v>
      </c>
      <c r="J1933" t="str">
        <f>IF(OR(G1933="Not Map",G1933="Sequential"),"N",IF(TRIM(G1933)&lt;&gt;"","Y",""))</f>
        <v>Y</v>
      </c>
      <c r="K1933" t="str">
        <f>IF(G1933="Constant","N",IF(J1933="Y","Y",""))</f>
        <v>Y</v>
      </c>
    </row>
    <row r="1934" spans="2:11" hidden="1" x14ac:dyDescent="0.25">
      <c r="B1934" t="s">
        <v>93</v>
      </c>
      <c r="C1934" t="s">
        <v>3131</v>
      </c>
      <c r="D1934" t="s">
        <v>3132</v>
      </c>
      <c r="E1934" t="s">
        <v>400</v>
      </c>
      <c r="F1934" t="s">
        <v>428</v>
      </c>
      <c r="G1934" t="s">
        <v>429</v>
      </c>
      <c r="H1934" t="str">
        <f>IF(G1934="Local Date and Hour","Start Time of Interval",IF(OR(G1934="Additional Info",G1934="ID"),"Attribute", IF(G1934="Constant","Constant",IF(OR(G1934="Counter",G1934="Incremental/Decremental"),"Counter",""))))</f>
        <v>Counter</v>
      </c>
      <c r="I1934" t="str">
        <f>VLOOKUP(B1934,'3. Data Sources'!$B$4:$E$5002,4,0)</f>
        <v>Y</v>
      </c>
      <c r="J1934" t="str">
        <f>IF(OR(G1934="Not Map",G1934="Sequential"),"N",IF(TRIM(G1934)&lt;&gt;"","Y",""))</f>
        <v>Y</v>
      </c>
      <c r="K1934" t="str">
        <f>IF(G1934="Constant","N",IF(J1934="Y","Y",""))</f>
        <v>Y</v>
      </c>
    </row>
    <row r="1935" spans="2:11" hidden="1" x14ac:dyDescent="0.25">
      <c r="B1935" t="s">
        <v>93</v>
      </c>
      <c r="C1935" t="s">
        <v>3133</v>
      </c>
      <c r="D1935" t="s">
        <v>3134</v>
      </c>
      <c r="E1935" t="s">
        <v>400</v>
      </c>
      <c r="F1935" t="s">
        <v>428</v>
      </c>
      <c r="G1935" t="s">
        <v>429</v>
      </c>
      <c r="H1935" t="str">
        <f>IF(G1935="Local Date and Hour","Start Time of Interval",IF(OR(G1935="Additional Info",G1935="ID"),"Attribute", IF(G1935="Constant","Constant",IF(OR(G1935="Counter",G1935="Incremental/Decremental"),"Counter",""))))</f>
        <v>Counter</v>
      </c>
      <c r="I1935" t="str">
        <f>VLOOKUP(B1935,'3. Data Sources'!$B$4:$E$5002,4,0)</f>
        <v>Y</v>
      </c>
      <c r="J1935" t="str">
        <f>IF(OR(G1935="Not Map",G1935="Sequential"),"N",IF(TRIM(G1935)&lt;&gt;"","Y",""))</f>
        <v>Y</v>
      </c>
      <c r="K1935" t="str">
        <f>IF(G1935="Constant","N",IF(J1935="Y","Y",""))</f>
        <v>Y</v>
      </c>
    </row>
    <row r="1936" spans="2:11" hidden="1" x14ac:dyDescent="0.25">
      <c r="B1936" t="s">
        <v>93</v>
      </c>
      <c r="C1936" t="s">
        <v>3135</v>
      </c>
      <c r="D1936" t="s">
        <v>3136</v>
      </c>
      <c r="E1936" t="s">
        <v>400</v>
      </c>
      <c r="F1936" t="s">
        <v>428</v>
      </c>
      <c r="G1936" t="s">
        <v>429</v>
      </c>
      <c r="H1936" t="str">
        <f>IF(G1936="Local Date and Hour","Start Time of Interval",IF(OR(G1936="Additional Info",G1936="ID"),"Attribute", IF(G1936="Constant","Constant",IF(OR(G1936="Counter",G1936="Incremental/Decremental"),"Counter",""))))</f>
        <v>Counter</v>
      </c>
      <c r="I1936" t="str">
        <f>VLOOKUP(B1936,'3. Data Sources'!$B$4:$E$5002,4,0)</f>
        <v>Y</v>
      </c>
      <c r="J1936" t="str">
        <f>IF(OR(G1936="Not Map",G1936="Sequential"),"N",IF(TRIM(G1936)&lt;&gt;"","Y",""))</f>
        <v>Y</v>
      </c>
      <c r="K1936" t="str">
        <f>IF(G1936="Constant","N",IF(J1936="Y","Y",""))</f>
        <v>Y</v>
      </c>
    </row>
    <row r="1937" spans="2:11" hidden="1" x14ac:dyDescent="0.25">
      <c r="B1937" t="s">
        <v>93</v>
      </c>
      <c r="C1937" t="s">
        <v>3137</v>
      </c>
      <c r="D1937" t="s">
        <v>3138</v>
      </c>
      <c r="E1937" t="s">
        <v>400</v>
      </c>
      <c r="F1937" t="s">
        <v>428</v>
      </c>
      <c r="G1937" t="s">
        <v>429</v>
      </c>
      <c r="H1937" t="str">
        <f>IF(G1937="Local Date and Hour","Start Time of Interval",IF(OR(G1937="Additional Info",G1937="ID"),"Attribute", IF(G1937="Constant","Constant",IF(OR(G1937="Counter",G1937="Incremental/Decremental"),"Counter",""))))</f>
        <v>Counter</v>
      </c>
      <c r="I1937" t="str">
        <f>VLOOKUP(B1937,'3. Data Sources'!$B$4:$E$5002,4,0)</f>
        <v>Y</v>
      </c>
      <c r="J1937" t="str">
        <f>IF(OR(G1937="Not Map",G1937="Sequential"),"N",IF(TRIM(G1937)&lt;&gt;"","Y",""))</f>
        <v>Y</v>
      </c>
      <c r="K1937" t="str">
        <f>IF(G1937="Constant","N",IF(J1937="Y","Y",""))</f>
        <v>Y</v>
      </c>
    </row>
    <row r="1938" spans="2:11" hidden="1" x14ac:dyDescent="0.25">
      <c r="B1938" t="s">
        <v>93</v>
      </c>
      <c r="C1938" t="s">
        <v>3139</v>
      </c>
      <c r="D1938" t="s">
        <v>3140</v>
      </c>
      <c r="E1938" t="s">
        <v>400</v>
      </c>
      <c r="F1938" t="s">
        <v>428</v>
      </c>
      <c r="G1938" t="s">
        <v>429</v>
      </c>
      <c r="H1938" t="str">
        <f>IF(G1938="Local Date and Hour","Start Time of Interval",IF(OR(G1938="Additional Info",G1938="ID"),"Attribute", IF(G1938="Constant","Constant",IF(OR(G1938="Counter",G1938="Incremental/Decremental"),"Counter",""))))</f>
        <v>Counter</v>
      </c>
      <c r="I1938" t="str">
        <f>VLOOKUP(B1938,'3. Data Sources'!$B$4:$E$5002,4,0)</f>
        <v>Y</v>
      </c>
      <c r="J1938" t="str">
        <f>IF(OR(G1938="Not Map",G1938="Sequential"),"N",IF(TRIM(G1938)&lt;&gt;"","Y",""))</f>
        <v>Y</v>
      </c>
      <c r="K1938" t="str">
        <f>IF(G1938="Constant","N",IF(J1938="Y","Y",""))</f>
        <v>Y</v>
      </c>
    </row>
    <row r="1939" spans="2:11" hidden="1" x14ac:dyDescent="0.25">
      <c r="B1939" t="s">
        <v>93</v>
      </c>
      <c r="C1939" t="s">
        <v>3141</v>
      </c>
      <c r="D1939" t="s">
        <v>3142</v>
      </c>
      <c r="E1939" t="s">
        <v>400</v>
      </c>
      <c r="F1939" t="s">
        <v>428</v>
      </c>
      <c r="G1939" t="s">
        <v>429</v>
      </c>
      <c r="H1939" t="str">
        <f>IF(G1939="Local Date and Hour","Start Time of Interval",IF(OR(G1939="Additional Info",G1939="ID"),"Attribute", IF(G1939="Constant","Constant",IF(OR(G1939="Counter",G1939="Incremental/Decremental"),"Counter",""))))</f>
        <v>Counter</v>
      </c>
      <c r="I1939" t="str">
        <f>VLOOKUP(B1939,'3. Data Sources'!$B$4:$E$5002,4,0)</f>
        <v>Y</v>
      </c>
      <c r="J1939" t="str">
        <f>IF(OR(G1939="Not Map",G1939="Sequential"),"N",IF(TRIM(G1939)&lt;&gt;"","Y",""))</f>
        <v>Y</v>
      </c>
      <c r="K1939" t="str">
        <f>IF(G1939="Constant","N",IF(J1939="Y","Y",""))</f>
        <v>Y</v>
      </c>
    </row>
    <row r="1940" spans="2:11" hidden="1" x14ac:dyDescent="0.25">
      <c r="B1940" t="s">
        <v>93</v>
      </c>
      <c r="C1940" t="s">
        <v>3143</v>
      </c>
      <c r="D1940" t="s">
        <v>3144</v>
      </c>
      <c r="E1940" t="s">
        <v>400</v>
      </c>
      <c r="F1940" t="s">
        <v>428</v>
      </c>
      <c r="G1940" t="s">
        <v>429</v>
      </c>
      <c r="H1940" t="str">
        <f>IF(G1940="Local Date and Hour","Start Time of Interval",IF(OR(G1940="Additional Info",G1940="ID"),"Attribute", IF(G1940="Constant","Constant",IF(OR(G1940="Counter",G1940="Incremental/Decremental"),"Counter",""))))</f>
        <v>Counter</v>
      </c>
      <c r="I1940" t="str">
        <f>VLOOKUP(B1940,'3. Data Sources'!$B$4:$E$5002,4,0)</f>
        <v>Y</v>
      </c>
      <c r="J1940" t="str">
        <f>IF(OR(G1940="Not Map",G1940="Sequential"),"N",IF(TRIM(G1940)&lt;&gt;"","Y",""))</f>
        <v>Y</v>
      </c>
      <c r="K1940" t="str">
        <f>IF(G1940="Constant","N",IF(J1940="Y","Y",""))</f>
        <v>Y</v>
      </c>
    </row>
    <row r="1941" spans="2:11" hidden="1" x14ac:dyDescent="0.25">
      <c r="B1941" t="s">
        <v>93</v>
      </c>
      <c r="C1941" t="s">
        <v>3145</v>
      </c>
      <c r="D1941" t="s">
        <v>3146</v>
      </c>
      <c r="E1941" t="s">
        <v>400</v>
      </c>
      <c r="F1941" t="s">
        <v>428</v>
      </c>
      <c r="G1941" t="s">
        <v>429</v>
      </c>
      <c r="H1941" t="str">
        <f>IF(G1941="Local Date and Hour","Start Time of Interval",IF(OR(G1941="Additional Info",G1941="ID"),"Attribute", IF(G1941="Constant","Constant",IF(OR(G1941="Counter",G1941="Incremental/Decremental"),"Counter",""))))</f>
        <v>Counter</v>
      </c>
      <c r="I1941" t="str">
        <f>VLOOKUP(B1941,'3. Data Sources'!$B$4:$E$5002,4,0)</f>
        <v>Y</v>
      </c>
      <c r="J1941" t="str">
        <f>IF(OR(G1941="Not Map",G1941="Sequential"),"N",IF(TRIM(G1941)&lt;&gt;"","Y",""))</f>
        <v>Y</v>
      </c>
      <c r="K1941" t="str">
        <f>IF(G1941="Constant","N",IF(J1941="Y","Y",""))</f>
        <v>Y</v>
      </c>
    </row>
    <row r="1942" spans="2:11" hidden="1" x14ac:dyDescent="0.25">
      <c r="B1942" t="s">
        <v>93</v>
      </c>
      <c r="C1942" t="s">
        <v>3147</v>
      </c>
      <c r="D1942" t="s">
        <v>3148</v>
      </c>
      <c r="E1942" t="s">
        <v>400</v>
      </c>
      <c r="F1942" t="s">
        <v>428</v>
      </c>
      <c r="G1942" t="s">
        <v>429</v>
      </c>
      <c r="H1942" t="str">
        <f>IF(G1942="Local Date and Hour","Start Time of Interval",IF(OR(G1942="Additional Info",G1942="ID"),"Attribute", IF(G1942="Constant","Constant",IF(OR(G1942="Counter",G1942="Incremental/Decremental"),"Counter",""))))</f>
        <v>Counter</v>
      </c>
      <c r="I1942" t="str">
        <f>VLOOKUP(B1942,'3. Data Sources'!$B$4:$E$5002,4,0)</f>
        <v>Y</v>
      </c>
      <c r="J1942" t="str">
        <f>IF(OR(G1942="Not Map",G1942="Sequential"),"N",IF(TRIM(G1942)&lt;&gt;"","Y",""))</f>
        <v>Y</v>
      </c>
      <c r="K1942" t="str">
        <f>IF(G1942="Constant","N",IF(J1942="Y","Y",""))</f>
        <v>Y</v>
      </c>
    </row>
    <row r="1943" spans="2:11" hidden="1" x14ac:dyDescent="0.25">
      <c r="B1943" t="s">
        <v>93</v>
      </c>
      <c r="C1943" t="s">
        <v>3149</v>
      </c>
      <c r="D1943" t="s">
        <v>3150</v>
      </c>
      <c r="E1943" t="s">
        <v>400</v>
      </c>
      <c r="F1943" t="s">
        <v>428</v>
      </c>
      <c r="G1943" t="s">
        <v>429</v>
      </c>
      <c r="H1943" t="str">
        <f>IF(G1943="Local Date and Hour","Start Time of Interval",IF(OR(G1943="Additional Info",G1943="ID"),"Attribute", IF(G1943="Constant","Constant",IF(OR(G1943="Counter",G1943="Incremental/Decremental"),"Counter",""))))</f>
        <v>Counter</v>
      </c>
      <c r="I1943" t="str">
        <f>VLOOKUP(B1943,'3. Data Sources'!$B$4:$E$5002,4,0)</f>
        <v>Y</v>
      </c>
      <c r="J1943" t="str">
        <f>IF(OR(G1943="Not Map",G1943="Sequential"),"N",IF(TRIM(G1943)&lt;&gt;"","Y",""))</f>
        <v>Y</v>
      </c>
      <c r="K1943" t="str">
        <f>IF(G1943="Constant","N",IF(J1943="Y","Y",""))</f>
        <v>Y</v>
      </c>
    </row>
    <row r="1944" spans="2:11" hidden="1" x14ac:dyDescent="0.25">
      <c r="B1944" t="s">
        <v>93</v>
      </c>
      <c r="C1944" t="s">
        <v>3151</v>
      </c>
      <c r="D1944" t="s">
        <v>3152</v>
      </c>
      <c r="E1944" t="s">
        <v>400</v>
      </c>
      <c r="F1944" t="s">
        <v>428</v>
      </c>
      <c r="G1944" t="s">
        <v>429</v>
      </c>
      <c r="H1944" t="str">
        <f>IF(G1944="Local Date and Hour","Start Time of Interval",IF(OR(G1944="Additional Info",G1944="ID"),"Attribute", IF(G1944="Constant","Constant",IF(OR(G1944="Counter",G1944="Incremental/Decremental"),"Counter",""))))</f>
        <v>Counter</v>
      </c>
      <c r="I1944" t="str">
        <f>VLOOKUP(B1944,'3. Data Sources'!$B$4:$E$5002,4,0)</f>
        <v>Y</v>
      </c>
      <c r="J1944" t="str">
        <f>IF(OR(G1944="Not Map",G1944="Sequential"),"N",IF(TRIM(G1944)&lt;&gt;"","Y",""))</f>
        <v>Y</v>
      </c>
      <c r="K1944" t="str">
        <f>IF(G1944="Constant","N",IF(J1944="Y","Y",""))</f>
        <v>Y</v>
      </c>
    </row>
    <row r="1945" spans="2:11" hidden="1" x14ac:dyDescent="0.25">
      <c r="B1945" t="s">
        <v>93</v>
      </c>
      <c r="C1945" t="s">
        <v>3153</v>
      </c>
      <c r="D1945" t="s">
        <v>3154</v>
      </c>
      <c r="E1945" t="s">
        <v>400</v>
      </c>
      <c r="F1945" t="s">
        <v>428</v>
      </c>
      <c r="G1945" t="s">
        <v>429</v>
      </c>
      <c r="H1945" t="str">
        <f>IF(G1945="Local Date and Hour","Start Time of Interval",IF(OR(G1945="Additional Info",G1945="ID"),"Attribute", IF(G1945="Constant","Constant",IF(OR(G1945="Counter",G1945="Incremental/Decremental"),"Counter",""))))</f>
        <v>Counter</v>
      </c>
      <c r="I1945" t="str">
        <f>VLOOKUP(B1945,'3. Data Sources'!$B$4:$E$5002,4,0)</f>
        <v>Y</v>
      </c>
      <c r="J1945" t="str">
        <f>IF(OR(G1945="Not Map",G1945="Sequential"),"N",IF(TRIM(G1945)&lt;&gt;"","Y",""))</f>
        <v>Y</v>
      </c>
      <c r="K1945" t="str">
        <f>IF(G1945="Constant","N",IF(J1945="Y","Y",""))</f>
        <v>Y</v>
      </c>
    </row>
    <row r="1946" spans="2:11" hidden="1" x14ac:dyDescent="0.25">
      <c r="B1946" t="s">
        <v>93</v>
      </c>
      <c r="C1946" t="s">
        <v>3155</v>
      </c>
      <c r="D1946" t="s">
        <v>3156</v>
      </c>
      <c r="E1946" t="s">
        <v>400</v>
      </c>
      <c r="F1946" t="s">
        <v>428</v>
      </c>
      <c r="G1946" t="s">
        <v>429</v>
      </c>
      <c r="H1946" t="str">
        <f>IF(G1946="Local Date and Hour","Start Time of Interval",IF(OR(G1946="Additional Info",G1946="ID"),"Attribute", IF(G1946="Constant","Constant",IF(OR(G1946="Counter",G1946="Incremental/Decremental"),"Counter",""))))</f>
        <v>Counter</v>
      </c>
      <c r="I1946" t="str">
        <f>VLOOKUP(B1946,'3. Data Sources'!$B$4:$E$5002,4,0)</f>
        <v>Y</v>
      </c>
      <c r="J1946" t="str">
        <f>IF(OR(G1946="Not Map",G1946="Sequential"),"N",IF(TRIM(G1946)&lt;&gt;"","Y",""))</f>
        <v>Y</v>
      </c>
      <c r="K1946" t="str">
        <f>IF(G1946="Constant","N",IF(J1946="Y","Y",""))</f>
        <v>Y</v>
      </c>
    </row>
    <row r="1947" spans="2:11" hidden="1" x14ac:dyDescent="0.25">
      <c r="B1947" t="s">
        <v>93</v>
      </c>
      <c r="C1947" t="s">
        <v>3157</v>
      </c>
      <c r="D1947" t="s">
        <v>3158</v>
      </c>
      <c r="E1947" t="s">
        <v>400</v>
      </c>
      <c r="F1947" t="s">
        <v>428</v>
      </c>
      <c r="G1947" t="s">
        <v>429</v>
      </c>
      <c r="H1947" t="str">
        <f>IF(G1947="Local Date and Hour","Start Time of Interval",IF(OR(G1947="Additional Info",G1947="ID"),"Attribute", IF(G1947="Constant","Constant",IF(OR(G1947="Counter",G1947="Incremental/Decremental"),"Counter",""))))</f>
        <v>Counter</v>
      </c>
      <c r="I1947" t="str">
        <f>VLOOKUP(B1947,'3. Data Sources'!$B$4:$E$5002,4,0)</f>
        <v>Y</v>
      </c>
      <c r="J1947" t="str">
        <f>IF(OR(G1947="Not Map",G1947="Sequential"),"N",IF(TRIM(G1947)&lt;&gt;"","Y",""))</f>
        <v>Y</v>
      </c>
      <c r="K1947" t="str">
        <f>IF(G1947="Constant","N",IF(J1947="Y","Y",""))</f>
        <v>Y</v>
      </c>
    </row>
    <row r="1948" spans="2:11" hidden="1" x14ac:dyDescent="0.25">
      <c r="B1948" t="s">
        <v>93</v>
      </c>
      <c r="C1948" t="s">
        <v>3159</v>
      </c>
      <c r="D1948" t="s">
        <v>3160</v>
      </c>
      <c r="E1948" t="s">
        <v>400</v>
      </c>
      <c r="F1948" t="s">
        <v>428</v>
      </c>
      <c r="G1948" t="s">
        <v>429</v>
      </c>
      <c r="H1948" t="str">
        <f>IF(G1948="Local Date and Hour","Start Time of Interval",IF(OR(G1948="Additional Info",G1948="ID"),"Attribute", IF(G1948="Constant","Constant",IF(OR(G1948="Counter",G1948="Incremental/Decremental"),"Counter",""))))</f>
        <v>Counter</v>
      </c>
      <c r="I1948" t="str">
        <f>VLOOKUP(B1948,'3. Data Sources'!$B$4:$E$5002,4,0)</f>
        <v>Y</v>
      </c>
      <c r="J1948" t="str">
        <f>IF(OR(G1948="Not Map",G1948="Sequential"),"N",IF(TRIM(G1948)&lt;&gt;"","Y",""))</f>
        <v>Y</v>
      </c>
      <c r="K1948" t="str">
        <f>IF(G1948="Constant","N",IF(J1948="Y","Y",""))</f>
        <v>Y</v>
      </c>
    </row>
    <row r="1949" spans="2:11" hidden="1" x14ac:dyDescent="0.25">
      <c r="B1949" t="s">
        <v>93</v>
      </c>
      <c r="C1949" t="s">
        <v>3161</v>
      </c>
      <c r="D1949" t="s">
        <v>3162</v>
      </c>
      <c r="E1949" t="s">
        <v>400</v>
      </c>
      <c r="F1949" t="s">
        <v>428</v>
      </c>
      <c r="G1949" t="s">
        <v>429</v>
      </c>
      <c r="H1949" t="str">
        <f>IF(G1949="Local Date and Hour","Start Time of Interval",IF(OR(G1949="Additional Info",G1949="ID"),"Attribute", IF(G1949="Constant","Constant",IF(OR(G1949="Counter",G1949="Incremental/Decremental"),"Counter",""))))</f>
        <v>Counter</v>
      </c>
      <c r="I1949" t="str">
        <f>VLOOKUP(B1949,'3. Data Sources'!$B$4:$E$5002,4,0)</f>
        <v>Y</v>
      </c>
      <c r="J1949" t="str">
        <f>IF(OR(G1949="Not Map",G1949="Sequential"),"N",IF(TRIM(G1949)&lt;&gt;"","Y",""))</f>
        <v>Y</v>
      </c>
      <c r="K1949" t="str">
        <f>IF(G1949="Constant","N",IF(J1949="Y","Y",""))</f>
        <v>Y</v>
      </c>
    </row>
    <row r="1950" spans="2:11" hidden="1" x14ac:dyDescent="0.25">
      <c r="B1950" t="s">
        <v>93</v>
      </c>
      <c r="C1950" t="s">
        <v>3163</v>
      </c>
      <c r="D1950" t="s">
        <v>3164</v>
      </c>
      <c r="E1950" t="s">
        <v>400</v>
      </c>
      <c r="F1950" t="s">
        <v>428</v>
      </c>
      <c r="G1950" t="s">
        <v>429</v>
      </c>
      <c r="H1950" t="str">
        <f>IF(G1950="Local Date and Hour","Start Time of Interval",IF(OR(G1950="Additional Info",G1950="ID"),"Attribute", IF(G1950="Constant","Constant",IF(OR(G1950="Counter",G1950="Incremental/Decremental"),"Counter",""))))</f>
        <v>Counter</v>
      </c>
      <c r="I1950" t="str">
        <f>VLOOKUP(B1950,'3. Data Sources'!$B$4:$E$5002,4,0)</f>
        <v>Y</v>
      </c>
      <c r="J1950" t="str">
        <f>IF(OR(G1950="Not Map",G1950="Sequential"),"N",IF(TRIM(G1950)&lt;&gt;"","Y",""))</f>
        <v>Y</v>
      </c>
      <c r="K1950" t="str">
        <f>IF(G1950="Constant","N",IF(J1950="Y","Y",""))</f>
        <v>Y</v>
      </c>
    </row>
    <row r="1951" spans="2:11" hidden="1" x14ac:dyDescent="0.25">
      <c r="B1951" t="s">
        <v>93</v>
      </c>
      <c r="C1951" t="s">
        <v>3165</v>
      </c>
      <c r="D1951" t="s">
        <v>3166</v>
      </c>
      <c r="E1951" t="s">
        <v>400</v>
      </c>
      <c r="F1951" t="s">
        <v>428</v>
      </c>
      <c r="G1951" t="s">
        <v>429</v>
      </c>
      <c r="H1951" t="str">
        <f>IF(G1951="Local Date and Hour","Start Time of Interval",IF(OR(G1951="Additional Info",G1951="ID"),"Attribute", IF(G1951="Constant","Constant",IF(OR(G1951="Counter",G1951="Incremental/Decremental"),"Counter",""))))</f>
        <v>Counter</v>
      </c>
      <c r="I1951" t="str">
        <f>VLOOKUP(B1951,'3. Data Sources'!$B$4:$E$5002,4,0)</f>
        <v>Y</v>
      </c>
      <c r="J1951" t="str">
        <f>IF(OR(G1951="Not Map",G1951="Sequential"),"N",IF(TRIM(G1951)&lt;&gt;"","Y",""))</f>
        <v>Y</v>
      </c>
      <c r="K1951" t="str">
        <f>IF(G1951="Constant","N",IF(J1951="Y","Y",""))</f>
        <v>Y</v>
      </c>
    </row>
    <row r="1952" spans="2:11" hidden="1" x14ac:dyDescent="0.25">
      <c r="B1952" t="s">
        <v>93</v>
      </c>
      <c r="C1952" t="s">
        <v>3167</v>
      </c>
      <c r="D1952" t="s">
        <v>3168</v>
      </c>
      <c r="E1952" t="s">
        <v>400</v>
      </c>
      <c r="F1952" t="s">
        <v>428</v>
      </c>
      <c r="G1952" t="s">
        <v>429</v>
      </c>
      <c r="H1952" t="str">
        <f>IF(G1952="Local Date and Hour","Start Time of Interval",IF(OR(G1952="Additional Info",G1952="ID"),"Attribute", IF(G1952="Constant","Constant",IF(OR(G1952="Counter",G1952="Incremental/Decremental"),"Counter",""))))</f>
        <v>Counter</v>
      </c>
      <c r="I1952" t="str">
        <f>VLOOKUP(B1952,'3. Data Sources'!$B$4:$E$5002,4,0)</f>
        <v>Y</v>
      </c>
      <c r="J1952" t="str">
        <f>IF(OR(G1952="Not Map",G1952="Sequential"),"N",IF(TRIM(G1952)&lt;&gt;"","Y",""))</f>
        <v>Y</v>
      </c>
      <c r="K1952" t="str">
        <f>IF(G1952="Constant","N",IF(J1952="Y","Y",""))</f>
        <v>Y</v>
      </c>
    </row>
    <row r="1953" spans="2:13" hidden="1" x14ac:dyDescent="0.25">
      <c r="B1953" t="s">
        <v>93</v>
      </c>
      <c r="C1953" t="s">
        <v>3169</v>
      </c>
      <c r="D1953" t="s">
        <v>3170</v>
      </c>
      <c r="E1953" t="s">
        <v>400</v>
      </c>
      <c r="F1953" t="s">
        <v>428</v>
      </c>
      <c r="G1953" t="s">
        <v>429</v>
      </c>
      <c r="H1953" t="str">
        <f>IF(G1953="Local Date and Hour","Start Time of Interval",IF(OR(G1953="Additional Info",G1953="ID"),"Attribute", IF(G1953="Constant","Constant",IF(OR(G1953="Counter",G1953="Incremental/Decremental"),"Counter",""))))</f>
        <v>Counter</v>
      </c>
      <c r="I1953" t="str">
        <f>VLOOKUP(B1953,'3. Data Sources'!$B$4:$E$5002,4,0)</f>
        <v>Y</v>
      </c>
      <c r="J1953" t="str">
        <f>IF(OR(G1953="Not Map",G1953="Sequential"),"N",IF(TRIM(G1953)&lt;&gt;"","Y",""))</f>
        <v>Y</v>
      </c>
      <c r="K1953" t="str">
        <f>IF(G1953="Constant","N",IF(J1953="Y","Y",""))</f>
        <v>Y</v>
      </c>
    </row>
    <row r="1954" spans="2:13" hidden="1" x14ac:dyDescent="0.25">
      <c r="B1954" t="s">
        <v>93</v>
      </c>
      <c r="C1954" t="s">
        <v>3171</v>
      </c>
      <c r="D1954" t="s">
        <v>3172</v>
      </c>
      <c r="E1954" t="s">
        <v>400</v>
      </c>
      <c r="F1954" t="s">
        <v>428</v>
      </c>
      <c r="G1954" t="s">
        <v>429</v>
      </c>
      <c r="H1954" t="str">
        <f>IF(G1954="Local Date and Hour","Start Time of Interval",IF(OR(G1954="Additional Info",G1954="ID"),"Attribute", IF(G1954="Constant","Constant",IF(OR(G1954="Counter",G1954="Incremental/Decremental"),"Counter",""))))</f>
        <v>Counter</v>
      </c>
      <c r="I1954" t="str">
        <f>VLOOKUP(B1954,'3. Data Sources'!$B$4:$E$5002,4,0)</f>
        <v>Y</v>
      </c>
      <c r="J1954" t="str">
        <f>IF(OR(G1954="Not Map",G1954="Sequential"),"N",IF(TRIM(G1954)&lt;&gt;"","Y",""))</f>
        <v>Y</v>
      </c>
      <c r="K1954" t="str">
        <f>IF(G1954="Constant","N",IF(J1954="Y","Y",""))</f>
        <v>Y</v>
      </c>
    </row>
    <row r="1955" spans="2:13" hidden="1" x14ac:dyDescent="0.25">
      <c r="B1955" t="s">
        <v>93</v>
      </c>
      <c r="C1955" t="s">
        <v>3173</v>
      </c>
      <c r="D1955" t="s">
        <v>3174</v>
      </c>
      <c r="E1955" t="s">
        <v>400</v>
      </c>
      <c r="F1955" t="s">
        <v>428</v>
      </c>
      <c r="G1955" t="s">
        <v>429</v>
      </c>
      <c r="H1955" t="str">
        <f>IF(G1955="Local Date and Hour","Start Time of Interval",IF(OR(G1955="Additional Info",G1955="ID"),"Attribute", IF(G1955="Constant","Constant",IF(OR(G1955="Counter",G1955="Incremental/Decremental"),"Counter",""))))</f>
        <v>Counter</v>
      </c>
      <c r="I1955" t="str">
        <f>VLOOKUP(B1955,'3. Data Sources'!$B$4:$E$5002,4,0)</f>
        <v>Y</v>
      </c>
      <c r="J1955" t="str">
        <f>IF(OR(G1955="Not Map",G1955="Sequential"),"N",IF(TRIM(G1955)&lt;&gt;"","Y",""))</f>
        <v>Y</v>
      </c>
      <c r="K1955" t="str">
        <f>IF(G1955="Constant","N",IF(J1955="Y","Y",""))</f>
        <v>Y</v>
      </c>
    </row>
    <row r="1956" spans="2:13" hidden="1" x14ac:dyDescent="0.25">
      <c r="B1956" t="s">
        <v>93</v>
      </c>
      <c r="C1956" t="s">
        <v>3175</v>
      </c>
      <c r="D1956" t="s">
        <v>3176</v>
      </c>
      <c r="E1956" t="s">
        <v>400</v>
      </c>
      <c r="F1956" t="s">
        <v>428</v>
      </c>
      <c r="G1956" t="s">
        <v>429</v>
      </c>
      <c r="H1956" t="str">
        <f>IF(G1956="Local Date and Hour","Start Time of Interval",IF(OR(G1956="Additional Info",G1956="ID"),"Attribute", IF(G1956="Constant","Constant",IF(OR(G1956="Counter",G1956="Incremental/Decremental"),"Counter",""))))</f>
        <v>Counter</v>
      </c>
      <c r="I1956" t="str">
        <f>VLOOKUP(B1956,'3. Data Sources'!$B$4:$E$5002,4,0)</f>
        <v>Y</v>
      </c>
      <c r="J1956" t="str">
        <f>IF(OR(G1956="Not Map",G1956="Sequential"),"N",IF(TRIM(G1956)&lt;&gt;"","Y",""))</f>
        <v>Y</v>
      </c>
      <c r="K1956" t="str">
        <f>IF(G1956="Constant","N",IF(J1956="Y","Y",""))</f>
        <v>Y</v>
      </c>
    </row>
    <row r="1957" spans="2:13" hidden="1" x14ac:dyDescent="0.25">
      <c r="B1957" t="s">
        <v>93</v>
      </c>
      <c r="C1957" t="s">
        <v>3177</v>
      </c>
      <c r="D1957" t="s">
        <v>3178</v>
      </c>
      <c r="E1957" t="s">
        <v>400</v>
      </c>
      <c r="F1957" t="s">
        <v>428</v>
      </c>
      <c r="G1957" t="s">
        <v>429</v>
      </c>
      <c r="H1957" t="str">
        <f>IF(G1957="Local Date and Hour","Start Time of Interval",IF(OR(G1957="Additional Info",G1957="ID"),"Attribute", IF(G1957="Constant","Constant",IF(OR(G1957="Counter",G1957="Incremental/Decremental"),"Counter",""))))</f>
        <v>Counter</v>
      </c>
      <c r="I1957" t="str">
        <f>VLOOKUP(B1957,'3. Data Sources'!$B$4:$E$5002,4,0)</f>
        <v>Y</v>
      </c>
      <c r="J1957" t="str">
        <f>IF(OR(G1957="Not Map",G1957="Sequential"),"N",IF(TRIM(G1957)&lt;&gt;"","Y",""))</f>
        <v>Y</v>
      </c>
      <c r="K1957" t="str">
        <f>IF(G1957="Constant","N",IF(J1957="Y","Y",""))</f>
        <v>Y</v>
      </c>
    </row>
    <row r="1958" spans="2:13" hidden="1" x14ac:dyDescent="0.25">
      <c r="B1958" t="s">
        <v>93</v>
      </c>
      <c r="C1958" t="s">
        <v>250</v>
      </c>
      <c r="D1958" t="s">
        <v>435</v>
      </c>
      <c r="E1958" t="s">
        <v>400</v>
      </c>
      <c r="F1958" t="s">
        <v>428</v>
      </c>
      <c r="G1958" t="s">
        <v>429</v>
      </c>
      <c r="H1958" t="str">
        <f>IF(G1958="Local Date and Hour","Start Time of Interval",IF(OR(G1958="Additional Info",G1958="ID"),"Attribute", IF(G1958="Constant","Constant",IF(OR(G1958="Counter",G1958="Incremental/Decremental"),"Counter",""))))</f>
        <v>Counter</v>
      </c>
      <c r="I1958" t="str">
        <f>VLOOKUP(B1958,'3. Data Sources'!$B$4:$E$5002,4,0)</f>
        <v>Y</v>
      </c>
      <c r="J1958" t="str">
        <f>IF(OR(G1958="Not Map",G1958="Sequential"),"N",IF(TRIM(G1958)&lt;&gt;"","Y",""))</f>
        <v>Y</v>
      </c>
      <c r="K1958" t="str">
        <f>IF(G1958="Constant","N",IF(J1958="Y","Y",""))</f>
        <v>Y</v>
      </c>
      <c r="L1958" t="s">
        <v>251</v>
      </c>
    </row>
    <row r="1959" spans="2:13" hidden="1" x14ac:dyDescent="0.25">
      <c r="B1959" t="s">
        <v>93</v>
      </c>
      <c r="C1959" t="s">
        <v>252</v>
      </c>
      <c r="D1959" t="s">
        <v>252</v>
      </c>
      <c r="E1959" t="s">
        <v>394</v>
      </c>
      <c r="F1959" t="s">
        <v>436</v>
      </c>
      <c r="G1959" t="s">
        <v>417</v>
      </c>
      <c r="H1959" t="s">
        <v>415</v>
      </c>
      <c r="I1959" t="str">
        <f>VLOOKUP(B1959,'3. Data Sources'!$B$4:$E$5002,4,0)</f>
        <v>Y</v>
      </c>
      <c r="J1959" t="str">
        <f>IF(OR(G1959="Not Map",G1959="Sequential"),"N",IF(TRIM(G1959)&lt;&gt;"","Y",""))</f>
        <v>N</v>
      </c>
      <c r="K1959" t="str">
        <f>IF(G1959="Constant","N",IF(J1959="Y","Y",""))</f>
        <v/>
      </c>
      <c r="L1959" t="s">
        <v>253</v>
      </c>
    </row>
    <row r="1960" spans="2:13" hidden="1" x14ac:dyDescent="0.25">
      <c r="B1960" t="s">
        <v>93</v>
      </c>
      <c r="C1960" t="s">
        <v>254</v>
      </c>
      <c r="D1960" t="s">
        <v>254</v>
      </c>
      <c r="E1960" t="s">
        <v>418</v>
      </c>
      <c r="F1960" t="s">
        <v>436</v>
      </c>
      <c r="G1960" t="s">
        <v>419</v>
      </c>
      <c r="H1960" t="str">
        <f>IF(G1960="Local Date and Hour","Start Time of Interval",IF(OR(G1960="Additional Info",G1960="ID"),"Attribute", IF(G1960="Constant","Constant",IF(OR(G1960="Counter",G1960="Incremental/Decremental"),"Counter",""))))</f>
        <v>Start Time of Interval</v>
      </c>
      <c r="I1960" t="str">
        <f>VLOOKUP(B1960,'3. Data Sources'!$B$4:$E$5002,4,0)</f>
        <v>Y</v>
      </c>
      <c r="J1960" t="str">
        <f>IF(OR(G1960="Not Map",G1960="Sequential"),"N",IF(TRIM(G1960)&lt;&gt;"","Y",""))</f>
        <v>Y</v>
      </c>
      <c r="K1960" t="str">
        <f>IF(G1960="Constant","N",IF(J1960="Y","Y",""))</f>
        <v>Y</v>
      </c>
      <c r="L1960" t="s">
        <v>255</v>
      </c>
    </row>
    <row r="1961" spans="2:13" hidden="1" x14ac:dyDescent="0.25">
      <c r="B1961" t="s">
        <v>95</v>
      </c>
      <c r="C1961" t="s">
        <v>227</v>
      </c>
      <c r="D1961" t="s">
        <v>227</v>
      </c>
      <c r="E1961" t="s">
        <v>402</v>
      </c>
      <c r="F1961" t="s">
        <v>395</v>
      </c>
      <c r="G1961" t="s">
        <v>274</v>
      </c>
      <c r="H1961" t="str">
        <f>IF(G1961="Local Date and Hour","Start Time of Interval",IF(OR(G1961="Additional Info",G1961="ID"),"Attribute", IF(G1961="Constant","Constant",IF(OR(G1961="Counter",G1961="Incremental/Decremental"),"Counter",""))))</f>
        <v>Constant</v>
      </c>
      <c r="I1961" t="str">
        <f>VLOOKUP(B1961,'3. Data Sources'!$B$4:$E$5002,4,0)</f>
        <v>Y</v>
      </c>
      <c r="J1961" t="str">
        <f>IF(OR(G1961="Not Map",G1961="Sequential"),"N",IF(TRIM(G1961)&lt;&gt;"","Y",""))</f>
        <v>Y</v>
      </c>
      <c r="K1961" t="str">
        <f>IF(G1961="Constant","N",IF(J1961="Y","Y",""))</f>
        <v>N</v>
      </c>
      <c r="M1961" t="s">
        <v>425</v>
      </c>
    </row>
    <row r="1962" spans="2:13" hidden="1" x14ac:dyDescent="0.25">
      <c r="B1962" t="s">
        <v>95</v>
      </c>
      <c r="C1962" t="s">
        <v>228</v>
      </c>
      <c r="D1962" t="s">
        <v>228</v>
      </c>
      <c r="E1962" t="s">
        <v>402</v>
      </c>
      <c r="F1962" t="s">
        <v>395</v>
      </c>
      <c r="G1962" t="s">
        <v>274</v>
      </c>
      <c r="H1962" t="str">
        <f>IF(G1962="Local Date and Hour","Start Time of Interval",IF(OR(G1962="Additional Info",G1962="ID"),"Attribute", IF(G1962="Constant","Constant",IF(OR(G1962="Counter",G1962="Incremental/Decremental"),"Counter",""))))</f>
        <v>Constant</v>
      </c>
      <c r="I1962" t="str">
        <f>VLOOKUP(B1962,'3. Data Sources'!$B$4:$E$5002,4,0)</f>
        <v>Y</v>
      </c>
      <c r="J1962" t="str">
        <f>IF(OR(G1962="Not Map",G1962="Sequential"),"N",IF(TRIM(G1962)&lt;&gt;"","Y",""))</f>
        <v>Y</v>
      </c>
      <c r="K1962" t="str">
        <f>IF(G1962="Constant","N",IF(J1962="Y","Y",""))</f>
        <v>N</v>
      </c>
      <c r="M1962" t="s">
        <v>12038</v>
      </c>
    </row>
    <row r="1963" spans="2:13" hidden="1" x14ac:dyDescent="0.25">
      <c r="B1963" t="s">
        <v>95</v>
      </c>
      <c r="C1963" t="s">
        <v>667</v>
      </c>
      <c r="D1963" t="s">
        <v>668</v>
      </c>
      <c r="E1963" t="s">
        <v>420</v>
      </c>
      <c r="F1963" t="s">
        <v>396</v>
      </c>
      <c r="G1963" t="s">
        <v>417</v>
      </c>
      <c r="H1963" t="str">
        <f>IF(G1963="Local Date and Hour","Start Time of Interval",IF(OR(G1963="Additional Info",G1963="ID"),"Attribute", IF(G1963="Constant","Constant",IF(OR(G1963="Counter",G1963="Incremental/Decremental"),"Counter",""))))</f>
        <v/>
      </c>
      <c r="I1963" t="str">
        <f>VLOOKUP(B1963,'3. Data Sources'!$B$4:$E$5002,4,0)</f>
        <v>Y</v>
      </c>
      <c r="J1963" t="str">
        <f>IF(OR(G1963="Not Map",G1963="Sequential"),"N",IF(TRIM(G1963)&lt;&gt;"","Y",""))</f>
        <v>N</v>
      </c>
      <c r="K1963" t="str">
        <f>IF(G1963="Constant","N",IF(J1963="Y","Y",""))</f>
        <v/>
      </c>
      <c r="L1963" t="s">
        <v>667</v>
      </c>
    </row>
    <row r="1964" spans="2:13" hidden="1" x14ac:dyDescent="0.25">
      <c r="B1964" t="s">
        <v>95</v>
      </c>
      <c r="C1964" t="s">
        <v>233</v>
      </c>
      <c r="D1964" t="s">
        <v>233</v>
      </c>
      <c r="E1964" t="s">
        <v>394</v>
      </c>
      <c r="F1964" t="s">
        <v>396</v>
      </c>
      <c r="G1964" t="s">
        <v>417</v>
      </c>
      <c r="H1964" t="str">
        <f>IF(G1964="Local Date and Hour","Start Time of Interval",IF(OR(G1964="Additional Info",G1964="ID"),"Attribute", IF(G1964="Constant","Constant",IF(OR(G1964="Counter",G1964="Incremental/Decremental"),"Counter",""))))</f>
        <v/>
      </c>
      <c r="I1964" t="str">
        <f>VLOOKUP(B1964,'3. Data Sources'!$B$4:$E$5002,4,0)</f>
        <v>Y</v>
      </c>
      <c r="J1964" t="str">
        <f>IF(OR(G1964="Not Map",G1964="Sequential"),"N",IF(TRIM(G1964)&lt;&gt;"","Y",""))</f>
        <v>N</v>
      </c>
      <c r="K1964" t="str">
        <f>IF(G1964="Constant","N",IF(J1964="Y","Y",""))</f>
        <v/>
      </c>
      <c r="L1964" t="s">
        <v>234</v>
      </c>
    </row>
    <row r="1965" spans="2:13" hidden="1" x14ac:dyDescent="0.25">
      <c r="B1965" t="s">
        <v>95</v>
      </c>
      <c r="C1965" t="s">
        <v>235</v>
      </c>
      <c r="D1965" t="s">
        <v>235</v>
      </c>
      <c r="E1965" t="s">
        <v>418</v>
      </c>
      <c r="F1965" t="s">
        <v>396</v>
      </c>
      <c r="G1965" t="s">
        <v>417</v>
      </c>
      <c r="H1965" t="s">
        <v>415</v>
      </c>
      <c r="I1965" t="str">
        <f>VLOOKUP(B1965,'3. Data Sources'!$B$4:$E$5002,4,0)</f>
        <v>Y</v>
      </c>
      <c r="J1965" t="str">
        <f>IF(OR(G1965="Not Map",G1965="Sequential"),"N",IF(TRIM(G1965)&lt;&gt;"","Y",""))</f>
        <v>N</v>
      </c>
      <c r="K1965" t="str">
        <f>IF(G1965="Constant","N",IF(J1965="Y","Y",""))</f>
        <v/>
      </c>
      <c r="L1965" t="s">
        <v>236</v>
      </c>
    </row>
    <row r="1966" spans="2:13" hidden="1" x14ac:dyDescent="0.25">
      <c r="B1966" t="s">
        <v>95</v>
      </c>
      <c r="C1966" t="s">
        <v>669</v>
      </c>
      <c r="D1966" t="s">
        <v>670</v>
      </c>
      <c r="E1966" t="s">
        <v>420</v>
      </c>
      <c r="F1966" t="s">
        <v>396</v>
      </c>
      <c r="G1966" t="s">
        <v>417</v>
      </c>
      <c r="H1966" t="str">
        <f>IF(G1966="Local Date and Hour","Start Time of Interval",IF(OR(G1966="Additional Info",G1966="ID"),"Attribute", IF(G1966="Constant","Constant",IF(OR(G1966="Counter",G1966="Incremental/Decremental"),"Counter",""))))</f>
        <v/>
      </c>
      <c r="I1966" t="str">
        <f>VLOOKUP(B1966,'3. Data Sources'!$B$4:$E$5002,4,0)</f>
        <v>Y</v>
      </c>
      <c r="J1966" t="str">
        <f>IF(OR(G1966="Not Map",G1966="Sequential"),"N",IF(TRIM(G1966)&lt;&gt;"","Y",""))</f>
        <v>N</v>
      </c>
      <c r="K1966" t="str">
        <f>IF(G1966="Constant","N",IF(J1966="Y","Y",""))</f>
        <v/>
      </c>
      <c r="L1966" t="s">
        <v>669</v>
      </c>
    </row>
    <row r="1967" spans="2:13" hidden="1" x14ac:dyDescent="0.25">
      <c r="B1967" t="s">
        <v>95</v>
      </c>
      <c r="C1967" t="s">
        <v>671</v>
      </c>
      <c r="D1967" t="s">
        <v>672</v>
      </c>
      <c r="E1967" t="s">
        <v>420</v>
      </c>
      <c r="F1967" t="s">
        <v>396</v>
      </c>
      <c r="G1967" t="s">
        <v>417</v>
      </c>
      <c r="H1967" t="str">
        <f>IF(G1967="Local Date and Hour","Start Time of Interval",IF(OR(G1967="Additional Info",G1967="ID"),"Attribute", IF(G1967="Constant","Constant",IF(OR(G1967="Counter",G1967="Incremental/Decremental"),"Counter",""))))</f>
        <v/>
      </c>
      <c r="I1967" t="str">
        <f>VLOOKUP(B1967,'3. Data Sources'!$B$4:$E$5002,4,0)</f>
        <v>Y</v>
      </c>
      <c r="J1967" t="str">
        <f>IF(OR(G1967="Not Map",G1967="Sequential"),"N",IF(TRIM(G1967)&lt;&gt;"","Y",""))</f>
        <v>N</v>
      </c>
      <c r="K1967" t="str">
        <f>IF(G1967="Constant","N",IF(J1967="Y","Y",""))</f>
        <v/>
      </c>
      <c r="L1967" t="s">
        <v>671</v>
      </c>
    </row>
    <row r="1968" spans="2:13" hidden="1" x14ac:dyDescent="0.25">
      <c r="B1968" t="s">
        <v>95</v>
      </c>
      <c r="C1968" t="s">
        <v>971</v>
      </c>
      <c r="D1968" t="s">
        <v>972</v>
      </c>
      <c r="E1968" t="s">
        <v>420</v>
      </c>
      <c r="F1968" t="s">
        <v>396</v>
      </c>
      <c r="G1968" t="s">
        <v>417</v>
      </c>
      <c r="H1968" t="str">
        <f>IF(G1968="Local Date and Hour","Start Time of Interval",IF(OR(G1968="Additional Info",G1968="ID"),"Attribute", IF(G1968="Constant","Constant",IF(OR(G1968="Counter",G1968="Incremental/Decremental"),"Counter",""))))</f>
        <v/>
      </c>
      <c r="I1968" t="str">
        <f>VLOOKUP(B1968,'3. Data Sources'!$B$4:$E$5002,4,0)</f>
        <v>Y</v>
      </c>
      <c r="J1968" t="str">
        <f>IF(OR(G1968="Not Map",G1968="Sequential"),"N",IF(TRIM(G1968)&lt;&gt;"","Y",""))</f>
        <v>N</v>
      </c>
      <c r="K1968" t="str">
        <f>IF(G1968="Constant","N",IF(J1968="Y","Y",""))</f>
        <v/>
      </c>
      <c r="L1968" t="s">
        <v>971</v>
      </c>
    </row>
    <row r="1969" spans="2:12" hidden="1" x14ac:dyDescent="0.25">
      <c r="B1969" t="s">
        <v>95</v>
      </c>
      <c r="C1969" t="s">
        <v>973</v>
      </c>
      <c r="D1969" t="s">
        <v>974</v>
      </c>
      <c r="E1969" t="s">
        <v>420</v>
      </c>
      <c r="F1969" t="s">
        <v>396</v>
      </c>
      <c r="G1969" t="s">
        <v>396</v>
      </c>
      <c r="H1969" t="str">
        <f>IF(G1969="Local Date and Hour","Start Time of Interval",IF(OR(G1969="Additional Info",G1969="ID"),"Attribute", IF(G1969="Constant","Constant",IF(OR(G1969="Counter",G1969="Incremental/Decremental"),"Counter",""))))</f>
        <v>Attribute</v>
      </c>
      <c r="I1969" t="str">
        <f>VLOOKUP(B1969,'3. Data Sources'!$B$4:$E$5002,4,0)</f>
        <v>Y</v>
      </c>
      <c r="J1969" t="str">
        <f>IF(OR(G1969="Not Map",G1969="Sequential"),"N",IF(TRIM(G1969)&lt;&gt;"","Y",""))</f>
        <v>Y</v>
      </c>
      <c r="K1969" t="str">
        <f>IF(G1969="Constant","N",IF(J1969="Y","Y",""))</f>
        <v>Y</v>
      </c>
      <c r="L1969" t="s">
        <v>973</v>
      </c>
    </row>
    <row r="1970" spans="2:12" hidden="1" x14ac:dyDescent="0.25">
      <c r="B1970" t="s">
        <v>95</v>
      </c>
      <c r="C1970" t="s">
        <v>11883</v>
      </c>
      <c r="D1970" t="s">
        <v>11883</v>
      </c>
      <c r="E1970" t="s">
        <v>420</v>
      </c>
      <c r="F1970" t="s">
        <v>396</v>
      </c>
      <c r="G1970" t="s">
        <v>396</v>
      </c>
      <c r="H1970" t="str">
        <f>IF(G1970="Local Date and Hour","Start Time of Interval",IF(OR(G1970="Additional Info",G1970="ID"),"Attribute", IF(G1970="Constant","Constant",IF(OR(G1970="Counter",G1970="Incremental/Decremental"),"Counter",""))))</f>
        <v>Attribute</v>
      </c>
      <c r="I1970" t="str">
        <f>VLOOKUP(B1970,'3. Data Sources'!$B$4:$E$5002,4,0)</f>
        <v>Y</v>
      </c>
      <c r="J1970" t="str">
        <f>IF(OR(G1970="Not Map",G1970="Sequential"),"N",IF(TRIM(G1970)&lt;&gt;"","Y",""))</f>
        <v>Y</v>
      </c>
      <c r="K1970" t="str">
        <f>IF(G1970="Constant","N",IF(J1970="Y","Y",""))</f>
        <v>Y</v>
      </c>
      <c r="L1970" t="s">
        <v>666</v>
      </c>
    </row>
    <row r="1971" spans="2:12" hidden="1" x14ac:dyDescent="0.25">
      <c r="B1971" t="s">
        <v>95</v>
      </c>
      <c r="C1971" t="s">
        <v>237</v>
      </c>
      <c r="D1971" t="s">
        <v>426</v>
      </c>
      <c r="E1971" t="s">
        <v>420</v>
      </c>
      <c r="F1971" t="s">
        <v>396</v>
      </c>
      <c r="G1971" t="s">
        <v>417</v>
      </c>
      <c r="H1971" t="str">
        <f>IF(G1971="Local Date and Hour","Start Time of Interval",IF(OR(G1971="Additional Info",G1971="ID"),"Attribute", IF(G1971="Constant","Constant",IF(OR(G1971="Counter",G1971="Incremental/Decremental"),"Counter",""))))</f>
        <v/>
      </c>
      <c r="I1971" t="str">
        <f>VLOOKUP(B1971,'3. Data Sources'!$B$4:$E$5002,4,0)</f>
        <v>Y</v>
      </c>
      <c r="J1971" t="str">
        <f>IF(OR(G1971="Not Map",G1971="Sequential"),"N",IF(TRIM(G1971)&lt;&gt;"","Y",""))</f>
        <v>N</v>
      </c>
      <c r="K1971" t="str">
        <f>IF(G1971="Constant","N",IF(J1971="Y","Y",""))</f>
        <v/>
      </c>
      <c r="L1971" t="s">
        <v>237</v>
      </c>
    </row>
    <row r="1972" spans="2:12" hidden="1" x14ac:dyDescent="0.25">
      <c r="B1972" t="s">
        <v>95</v>
      </c>
      <c r="C1972" t="s">
        <v>242</v>
      </c>
      <c r="D1972" t="s">
        <v>242</v>
      </c>
      <c r="E1972" t="s">
        <v>394</v>
      </c>
      <c r="F1972" t="s">
        <v>396</v>
      </c>
      <c r="G1972" t="s">
        <v>417</v>
      </c>
      <c r="H1972" t="s">
        <v>415</v>
      </c>
      <c r="I1972" t="str">
        <f>VLOOKUP(B1972,'3. Data Sources'!$B$4:$E$5002,4,0)</f>
        <v>Y</v>
      </c>
      <c r="J1972" t="str">
        <f>IF(OR(G1972="Not Map",G1972="Sequential"),"N",IF(TRIM(G1972)&lt;&gt;"","Y",""))</f>
        <v>N</v>
      </c>
      <c r="K1972" t="str">
        <f>IF(G1972="Constant","N",IF(J1972="Y","Y",""))</f>
        <v/>
      </c>
      <c r="L1972" t="s">
        <v>243</v>
      </c>
    </row>
    <row r="1973" spans="2:12" hidden="1" x14ac:dyDescent="0.25">
      <c r="B1973" t="s">
        <v>95</v>
      </c>
      <c r="C1973" t="s">
        <v>3179</v>
      </c>
      <c r="D1973" t="s">
        <v>3180</v>
      </c>
      <c r="E1973" t="s">
        <v>400</v>
      </c>
      <c r="F1973" t="s">
        <v>428</v>
      </c>
      <c r="G1973" t="s">
        <v>429</v>
      </c>
      <c r="H1973" t="str">
        <f>IF(G1973="Local Date and Hour","Start Time of Interval",IF(OR(G1973="Additional Info",G1973="ID"),"Attribute", IF(G1973="Constant","Constant",IF(OR(G1973="Counter",G1973="Incremental/Decremental"),"Counter",""))))</f>
        <v>Counter</v>
      </c>
      <c r="I1973" t="str">
        <f>VLOOKUP(B1973,'3. Data Sources'!$B$4:$E$5002,4,0)</f>
        <v>Y</v>
      </c>
      <c r="J1973" t="str">
        <f>IF(OR(G1973="Not Map",G1973="Sequential"),"N",IF(TRIM(G1973)&lt;&gt;"","Y",""))</f>
        <v>Y</v>
      </c>
      <c r="K1973" t="str">
        <f>IF(G1973="Constant","N",IF(J1973="Y","Y",""))</f>
        <v>Y</v>
      </c>
    </row>
    <row r="1974" spans="2:12" hidden="1" x14ac:dyDescent="0.25">
      <c r="B1974" t="s">
        <v>95</v>
      </c>
      <c r="C1974" t="s">
        <v>3181</v>
      </c>
      <c r="D1974" t="s">
        <v>3182</v>
      </c>
      <c r="E1974" t="s">
        <v>400</v>
      </c>
      <c r="F1974" t="s">
        <v>428</v>
      </c>
      <c r="G1974" t="s">
        <v>429</v>
      </c>
      <c r="H1974" t="str">
        <f>IF(G1974="Local Date and Hour","Start Time of Interval",IF(OR(G1974="Additional Info",G1974="ID"),"Attribute", IF(G1974="Constant","Constant",IF(OR(G1974="Counter",G1974="Incremental/Decremental"),"Counter",""))))</f>
        <v>Counter</v>
      </c>
      <c r="I1974" t="str">
        <f>VLOOKUP(B1974,'3. Data Sources'!$B$4:$E$5002,4,0)</f>
        <v>Y</v>
      </c>
      <c r="J1974" t="str">
        <f>IF(OR(G1974="Not Map",G1974="Sequential"),"N",IF(TRIM(G1974)&lt;&gt;"","Y",""))</f>
        <v>Y</v>
      </c>
      <c r="K1974" t="str">
        <f>IF(G1974="Constant","N",IF(J1974="Y","Y",""))</f>
        <v>Y</v>
      </c>
    </row>
    <row r="1975" spans="2:12" hidden="1" x14ac:dyDescent="0.25">
      <c r="B1975" t="s">
        <v>95</v>
      </c>
      <c r="C1975" t="s">
        <v>3183</v>
      </c>
      <c r="D1975" t="s">
        <v>3184</v>
      </c>
      <c r="E1975" t="s">
        <v>400</v>
      </c>
      <c r="F1975" t="s">
        <v>428</v>
      </c>
      <c r="G1975" t="s">
        <v>429</v>
      </c>
      <c r="H1975" t="str">
        <f>IF(G1975="Local Date and Hour","Start Time of Interval",IF(OR(G1975="Additional Info",G1975="ID"),"Attribute", IF(G1975="Constant","Constant",IF(OR(G1975="Counter",G1975="Incremental/Decremental"),"Counter",""))))</f>
        <v>Counter</v>
      </c>
      <c r="I1975" t="str">
        <f>VLOOKUP(B1975,'3. Data Sources'!$B$4:$E$5002,4,0)</f>
        <v>Y</v>
      </c>
      <c r="J1975" t="str">
        <f>IF(OR(G1975="Not Map",G1975="Sequential"),"N",IF(TRIM(G1975)&lt;&gt;"","Y",""))</f>
        <v>Y</v>
      </c>
      <c r="K1975" t="str">
        <f>IF(G1975="Constant","N",IF(J1975="Y","Y",""))</f>
        <v>Y</v>
      </c>
    </row>
    <row r="1976" spans="2:12" hidden="1" x14ac:dyDescent="0.25">
      <c r="B1976" t="s">
        <v>95</v>
      </c>
      <c r="C1976" t="s">
        <v>3185</v>
      </c>
      <c r="D1976" t="s">
        <v>3186</v>
      </c>
      <c r="E1976" t="s">
        <v>400</v>
      </c>
      <c r="F1976" t="s">
        <v>428</v>
      </c>
      <c r="G1976" t="s">
        <v>429</v>
      </c>
      <c r="H1976" t="str">
        <f>IF(G1976="Local Date and Hour","Start Time of Interval",IF(OR(G1976="Additional Info",G1976="ID"),"Attribute", IF(G1976="Constant","Constant",IF(OR(G1976="Counter",G1976="Incremental/Decremental"),"Counter",""))))</f>
        <v>Counter</v>
      </c>
      <c r="I1976" t="str">
        <f>VLOOKUP(B1976,'3. Data Sources'!$B$4:$E$5002,4,0)</f>
        <v>Y</v>
      </c>
      <c r="J1976" t="str">
        <f>IF(OR(G1976="Not Map",G1976="Sequential"),"N",IF(TRIM(G1976)&lt;&gt;"","Y",""))</f>
        <v>Y</v>
      </c>
      <c r="K1976" t="str">
        <f>IF(G1976="Constant","N",IF(J1976="Y","Y",""))</f>
        <v>Y</v>
      </c>
    </row>
    <row r="1977" spans="2:12" hidden="1" x14ac:dyDescent="0.25">
      <c r="B1977" t="s">
        <v>95</v>
      </c>
      <c r="C1977" t="s">
        <v>3187</v>
      </c>
      <c r="D1977" t="s">
        <v>3188</v>
      </c>
      <c r="E1977" t="s">
        <v>400</v>
      </c>
      <c r="F1977" t="s">
        <v>428</v>
      </c>
      <c r="G1977" t="s">
        <v>429</v>
      </c>
      <c r="H1977" t="str">
        <f>IF(G1977="Local Date and Hour","Start Time of Interval",IF(OR(G1977="Additional Info",G1977="ID"),"Attribute", IF(G1977="Constant","Constant",IF(OR(G1977="Counter",G1977="Incremental/Decremental"),"Counter",""))))</f>
        <v>Counter</v>
      </c>
      <c r="I1977" t="str">
        <f>VLOOKUP(B1977,'3. Data Sources'!$B$4:$E$5002,4,0)</f>
        <v>Y</v>
      </c>
      <c r="J1977" t="str">
        <f>IF(OR(G1977="Not Map",G1977="Sequential"),"N",IF(TRIM(G1977)&lt;&gt;"","Y",""))</f>
        <v>Y</v>
      </c>
      <c r="K1977" t="str">
        <f>IF(G1977="Constant","N",IF(J1977="Y","Y",""))</f>
        <v>Y</v>
      </c>
    </row>
    <row r="1978" spans="2:12" hidden="1" x14ac:dyDescent="0.25">
      <c r="B1978" t="s">
        <v>95</v>
      </c>
      <c r="C1978" t="s">
        <v>3189</v>
      </c>
      <c r="D1978" t="s">
        <v>3190</v>
      </c>
      <c r="E1978" t="s">
        <v>400</v>
      </c>
      <c r="F1978" t="s">
        <v>428</v>
      </c>
      <c r="G1978" t="s">
        <v>429</v>
      </c>
      <c r="H1978" t="str">
        <f>IF(G1978="Local Date and Hour","Start Time of Interval",IF(OR(G1978="Additional Info",G1978="ID"),"Attribute", IF(G1978="Constant","Constant",IF(OR(G1978="Counter",G1978="Incremental/Decremental"),"Counter",""))))</f>
        <v>Counter</v>
      </c>
      <c r="I1978" t="str">
        <f>VLOOKUP(B1978,'3. Data Sources'!$B$4:$E$5002,4,0)</f>
        <v>Y</v>
      </c>
      <c r="J1978" t="str">
        <f>IF(OR(G1978="Not Map",G1978="Sequential"),"N",IF(TRIM(G1978)&lt;&gt;"","Y",""))</f>
        <v>Y</v>
      </c>
      <c r="K1978" t="str">
        <f>IF(G1978="Constant","N",IF(J1978="Y","Y",""))</f>
        <v>Y</v>
      </c>
    </row>
    <row r="1979" spans="2:12" hidden="1" x14ac:dyDescent="0.25">
      <c r="B1979" t="s">
        <v>95</v>
      </c>
      <c r="C1979" t="s">
        <v>3191</v>
      </c>
      <c r="D1979" t="s">
        <v>3192</v>
      </c>
      <c r="E1979" t="s">
        <v>400</v>
      </c>
      <c r="F1979" t="s">
        <v>428</v>
      </c>
      <c r="G1979" t="s">
        <v>429</v>
      </c>
      <c r="H1979" t="str">
        <f>IF(G1979="Local Date and Hour","Start Time of Interval",IF(OR(G1979="Additional Info",G1979="ID"),"Attribute", IF(G1979="Constant","Constant",IF(OR(G1979="Counter",G1979="Incremental/Decremental"),"Counter",""))))</f>
        <v>Counter</v>
      </c>
      <c r="I1979" t="str">
        <f>VLOOKUP(B1979,'3. Data Sources'!$B$4:$E$5002,4,0)</f>
        <v>Y</v>
      </c>
      <c r="J1979" t="str">
        <f>IF(OR(G1979="Not Map",G1979="Sequential"),"N",IF(TRIM(G1979)&lt;&gt;"","Y",""))</f>
        <v>Y</v>
      </c>
      <c r="K1979" t="str">
        <f>IF(G1979="Constant","N",IF(J1979="Y","Y",""))</f>
        <v>Y</v>
      </c>
    </row>
    <row r="1980" spans="2:12" hidden="1" x14ac:dyDescent="0.25">
      <c r="B1980" t="s">
        <v>95</v>
      </c>
      <c r="C1980" t="s">
        <v>3193</v>
      </c>
      <c r="D1980" t="s">
        <v>3194</v>
      </c>
      <c r="E1980" t="s">
        <v>400</v>
      </c>
      <c r="F1980" t="s">
        <v>428</v>
      </c>
      <c r="G1980" t="s">
        <v>429</v>
      </c>
      <c r="H1980" t="str">
        <f>IF(G1980="Local Date and Hour","Start Time of Interval",IF(OR(G1980="Additional Info",G1980="ID"),"Attribute", IF(G1980="Constant","Constant",IF(OR(G1980="Counter",G1980="Incremental/Decremental"),"Counter",""))))</f>
        <v>Counter</v>
      </c>
      <c r="I1980" t="str">
        <f>VLOOKUP(B1980,'3. Data Sources'!$B$4:$E$5002,4,0)</f>
        <v>Y</v>
      </c>
      <c r="J1980" t="str">
        <f>IF(OR(G1980="Not Map",G1980="Sequential"),"N",IF(TRIM(G1980)&lt;&gt;"","Y",""))</f>
        <v>Y</v>
      </c>
      <c r="K1980" t="str">
        <f>IF(G1980="Constant","N",IF(J1980="Y","Y",""))</f>
        <v>Y</v>
      </c>
    </row>
    <row r="1981" spans="2:12" hidden="1" x14ac:dyDescent="0.25">
      <c r="B1981" t="s">
        <v>95</v>
      </c>
      <c r="C1981" t="s">
        <v>3195</v>
      </c>
      <c r="D1981" t="s">
        <v>3196</v>
      </c>
      <c r="E1981" t="s">
        <v>400</v>
      </c>
      <c r="F1981" t="s">
        <v>428</v>
      </c>
      <c r="G1981" t="s">
        <v>429</v>
      </c>
      <c r="H1981" t="str">
        <f>IF(G1981="Local Date and Hour","Start Time of Interval",IF(OR(G1981="Additional Info",G1981="ID"),"Attribute", IF(G1981="Constant","Constant",IF(OR(G1981="Counter",G1981="Incremental/Decremental"),"Counter",""))))</f>
        <v>Counter</v>
      </c>
      <c r="I1981" t="str">
        <f>VLOOKUP(B1981,'3. Data Sources'!$B$4:$E$5002,4,0)</f>
        <v>Y</v>
      </c>
      <c r="J1981" t="str">
        <f>IF(OR(G1981="Not Map",G1981="Sequential"),"N",IF(TRIM(G1981)&lt;&gt;"","Y",""))</f>
        <v>Y</v>
      </c>
      <c r="K1981" t="str">
        <f>IF(G1981="Constant","N",IF(J1981="Y","Y",""))</f>
        <v>Y</v>
      </c>
    </row>
    <row r="1982" spans="2:12" hidden="1" x14ac:dyDescent="0.25">
      <c r="B1982" t="s">
        <v>95</v>
      </c>
      <c r="C1982" t="s">
        <v>3197</v>
      </c>
      <c r="D1982" t="s">
        <v>3198</v>
      </c>
      <c r="E1982" t="s">
        <v>400</v>
      </c>
      <c r="F1982" t="s">
        <v>428</v>
      </c>
      <c r="G1982" t="s">
        <v>429</v>
      </c>
      <c r="H1982" t="str">
        <f>IF(G1982="Local Date and Hour","Start Time of Interval",IF(OR(G1982="Additional Info",G1982="ID"),"Attribute", IF(G1982="Constant","Constant",IF(OR(G1982="Counter",G1982="Incremental/Decremental"),"Counter",""))))</f>
        <v>Counter</v>
      </c>
      <c r="I1982" t="str">
        <f>VLOOKUP(B1982,'3. Data Sources'!$B$4:$E$5002,4,0)</f>
        <v>Y</v>
      </c>
      <c r="J1982" t="str">
        <f>IF(OR(G1982="Not Map",G1982="Sequential"),"N",IF(TRIM(G1982)&lt;&gt;"","Y",""))</f>
        <v>Y</v>
      </c>
      <c r="K1982" t="str">
        <f>IF(G1982="Constant","N",IF(J1982="Y","Y",""))</f>
        <v>Y</v>
      </c>
    </row>
    <row r="1983" spans="2:12" hidden="1" x14ac:dyDescent="0.25">
      <c r="B1983" t="s">
        <v>95</v>
      </c>
      <c r="C1983" t="s">
        <v>3199</v>
      </c>
      <c r="D1983" t="s">
        <v>3200</v>
      </c>
      <c r="E1983" t="s">
        <v>400</v>
      </c>
      <c r="F1983" t="s">
        <v>428</v>
      </c>
      <c r="G1983" t="s">
        <v>429</v>
      </c>
      <c r="H1983" t="str">
        <f>IF(G1983="Local Date and Hour","Start Time of Interval",IF(OR(G1983="Additional Info",G1983="ID"),"Attribute", IF(G1983="Constant","Constant",IF(OR(G1983="Counter",G1983="Incremental/Decremental"),"Counter",""))))</f>
        <v>Counter</v>
      </c>
      <c r="I1983" t="str">
        <f>VLOOKUP(B1983,'3. Data Sources'!$B$4:$E$5002,4,0)</f>
        <v>Y</v>
      </c>
      <c r="J1983" t="str">
        <f>IF(OR(G1983="Not Map",G1983="Sequential"),"N",IF(TRIM(G1983)&lt;&gt;"","Y",""))</f>
        <v>Y</v>
      </c>
      <c r="K1983" t="str">
        <f>IF(G1983="Constant","N",IF(J1983="Y","Y",""))</f>
        <v>Y</v>
      </c>
    </row>
    <row r="1984" spans="2:12" hidden="1" x14ac:dyDescent="0.25">
      <c r="B1984" t="s">
        <v>95</v>
      </c>
      <c r="C1984" t="s">
        <v>3201</v>
      </c>
      <c r="D1984" t="s">
        <v>3202</v>
      </c>
      <c r="E1984" t="s">
        <v>400</v>
      </c>
      <c r="F1984" t="s">
        <v>428</v>
      </c>
      <c r="G1984" t="s">
        <v>429</v>
      </c>
      <c r="H1984" t="str">
        <f>IF(G1984="Local Date and Hour","Start Time of Interval",IF(OR(G1984="Additional Info",G1984="ID"),"Attribute", IF(G1984="Constant","Constant",IF(OR(G1984="Counter",G1984="Incremental/Decremental"),"Counter",""))))</f>
        <v>Counter</v>
      </c>
      <c r="I1984" t="str">
        <f>VLOOKUP(B1984,'3. Data Sources'!$B$4:$E$5002,4,0)</f>
        <v>Y</v>
      </c>
      <c r="J1984" t="str">
        <f>IF(OR(G1984="Not Map",G1984="Sequential"),"N",IF(TRIM(G1984)&lt;&gt;"","Y",""))</f>
        <v>Y</v>
      </c>
      <c r="K1984" t="str">
        <f>IF(G1984="Constant","N",IF(J1984="Y","Y",""))</f>
        <v>Y</v>
      </c>
    </row>
    <row r="1985" spans="2:13" hidden="1" x14ac:dyDescent="0.25">
      <c r="B1985" t="s">
        <v>95</v>
      </c>
      <c r="C1985" t="s">
        <v>3203</v>
      </c>
      <c r="D1985" t="s">
        <v>3204</v>
      </c>
      <c r="E1985" t="s">
        <v>400</v>
      </c>
      <c r="F1985" t="s">
        <v>428</v>
      </c>
      <c r="G1985" t="s">
        <v>429</v>
      </c>
      <c r="H1985" t="str">
        <f>IF(G1985="Local Date and Hour","Start Time of Interval",IF(OR(G1985="Additional Info",G1985="ID"),"Attribute", IF(G1985="Constant","Constant",IF(OR(G1985="Counter",G1985="Incremental/Decremental"),"Counter",""))))</f>
        <v>Counter</v>
      </c>
      <c r="I1985" t="str">
        <f>VLOOKUP(B1985,'3. Data Sources'!$B$4:$E$5002,4,0)</f>
        <v>Y</v>
      </c>
      <c r="J1985" t="str">
        <f>IF(OR(G1985="Not Map",G1985="Sequential"),"N",IF(TRIM(G1985)&lt;&gt;"","Y",""))</f>
        <v>Y</v>
      </c>
      <c r="K1985" t="str">
        <f>IF(G1985="Constant","N",IF(J1985="Y","Y",""))</f>
        <v>Y</v>
      </c>
    </row>
    <row r="1986" spans="2:13" hidden="1" x14ac:dyDescent="0.25">
      <c r="B1986" t="s">
        <v>95</v>
      </c>
      <c r="C1986" t="s">
        <v>3205</v>
      </c>
      <c r="D1986" t="s">
        <v>3206</v>
      </c>
      <c r="E1986" t="s">
        <v>400</v>
      </c>
      <c r="F1986" t="s">
        <v>428</v>
      </c>
      <c r="G1986" t="s">
        <v>429</v>
      </c>
      <c r="H1986" t="str">
        <f>IF(G1986="Local Date and Hour","Start Time of Interval",IF(OR(G1986="Additional Info",G1986="ID"),"Attribute", IF(G1986="Constant","Constant",IF(OR(G1986="Counter",G1986="Incremental/Decremental"),"Counter",""))))</f>
        <v>Counter</v>
      </c>
      <c r="I1986" t="str">
        <f>VLOOKUP(B1986,'3. Data Sources'!$B$4:$E$5002,4,0)</f>
        <v>Y</v>
      </c>
      <c r="J1986" t="str">
        <f>IF(OR(G1986="Not Map",G1986="Sequential"),"N",IF(TRIM(G1986)&lt;&gt;"","Y",""))</f>
        <v>Y</v>
      </c>
      <c r="K1986" t="str">
        <f>IF(G1986="Constant","N",IF(J1986="Y","Y",""))</f>
        <v>Y</v>
      </c>
    </row>
    <row r="1987" spans="2:13" hidden="1" x14ac:dyDescent="0.25">
      <c r="B1987" t="s">
        <v>95</v>
      </c>
      <c r="C1987" t="s">
        <v>3207</v>
      </c>
      <c r="D1987" t="s">
        <v>3208</v>
      </c>
      <c r="E1987" t="s">
        <v>400</v>
      </c>
      <c r="F1987" t="s">
        <v>428</v>
      </c>
      <c r="G1987" t="s">
        <v>429</v>
      </c>
      <c r="H1987" t="str">
        <f>IF(G1987="Local Date and Hour","Start Time of Interval",IF(OR(G1987="Additional Info",G1987="ID"),"Attribute", IF(G1987="Constant","Constant",IF(OR(G1987="Counter",G1987="Incremental/Decremental"),"Counter",""))))</f>
        <v>Counter</v>
      </c>
      <c r="I1987" t="str">
        <f>VLOOKUP(B1987,'3. Data Sources'!$B$4:$E$5002,4,0)</f>
        <v>Y</v>
      </c>
      <c r="J1987" t="str">
        <f>IF(OR(G1987="Not Map",G1987="Sequential"),"N",IF(TRIM(G1987)&lt;&gt;"","Y",""))</f>
        <v>Y</v>
      </c>
      <c r="K1987" t="str">
        <f>IF(G1987="Constant","N",IF(J1987="Y","Y",""))</f>
        <v>Y</v>
      </c>
    </row>
    <row r="1988" spans="2:13" hidden="1" x14ac:dyDescent="0.25">
      <c r="B1988" t="s">
        <v>95</v>
      </c>
      <c r="C1988" t="s">
        <v>3209</v>
      </c>
      <c r="D1988" t="s">
        <v>3210</v>
      </c>
      <c r="E1988" t="s">
        <v>400</v>
      </c>
      <c r="F1988" t="s">
        <v>428</v>
      </c>
      <c r="G1988" t="s">
        <v>429</v>
      </c>
      <c r="H1988" t="str">
        <f>IF(G1988="Local Date and Hour","Start Time of Interval",IF(OR(G1988="Additional Info",G1988="ID"),"Attribute", IF(G1988="Constant","Constant",IF(OR(G1988="Counter",G1988="Incremental/Decremental"),"Counter",""))))</f>
        <v>Counter</v>
      </c>
      <c r="I1988" t="str">
        <f>VLOOKUP(B1988,'3. Data Sources'!$B$4:$E$5002,4,0)</f>
        <v>Y</v>
      </c>
      <c r="J1988" t="str">
        <f>IF(OR(G1988="Not Map",G1988="Sequential"),"N",IF(TRIM(G1988)&lt;&gt;"","Y",""))</f>
        <v>Y</v>
      </c>
      <c r="K1988" t="str">
        <f>IF(G1988="Constant","N",IF(J1988="Y","Y",""))</f>
        <v>Y</v>
      </c>
    </row>
    <row r="1989" spans="2:13" hidden="1" x14ac:dyDescent="0.25">
      <c r="B1989" t="s">
        <v>95</v>
      </c>
      <c r="C1989" t="s">
        <v>3211</v>
      </c>
      <c r="D1989" t="s">
        <v>3212</v>
      </c>
      <c r="E1989" t="s">
        <v>400</v>
      </c>
      <c r="F1989" t="s">
        <v>428</v>
      </c>
      <c r="G1989" t="s">
        <v>429</v>
      </c>
      <c r="H1989" t="str">
        <f>IF(G1989="Local Date and Hour","Start Time of Interval",IF(OR(G1989="Additional Info",G1989="ID"),"Attribute", IF(G1989="Constant","Constant",IF(OR(G1989="Counter",G1989="Incremental/Decremental"),"Counter",""))))</f>
        <v>Counter</v>
      </c>
      <c r="I1989" t="str">
        <f>VLOOKUP(B1989,'3. Data Sources'!$B$4:$E$5002,4,0)</f>
        <v>Y</v>
      </c>
      <c r="J1989" t="str">
        <f>IF(OR(G1989="Not Map",G1989="Sequential"),"N",IF(TRIM(G1989)&lt;&gt;"","Y",""))</f>
        <v>Y</v>
      </c>
      <c r="K1989" t="str">
        <f>IF(G1989="Constant","N",IF(J1989="Y","Y",""))</f>
        <v>Y</v>
      </c>
    </row>
    <row r="1990" spans="2:13" hidden="1" x14ac:dyDescent="0.25">
      <c r="B1990" t="s">
        <v>95</v>
      </c>
      <c r="C1990" t="s">
        <v>3213</v>
      </c>
      <c r="D1990" t="s">
        <v>3214</v>
      </c>
      <c r="E1990" t="s">
        <v>400</v>
      </c>
      <c r="F1990" t="s">
        <v>428</v>
      </c>
      <c r="G1990" t="s">
        <v>429</v>
      </c>
      <c r="H1990" t="str">
        <f>IF(G1990="Local Date and Hour","Start Time of Interval",IF(OR(G1990="Additional Info",G1990="ID"),"Attribute", IF(G1990="Constant","Constant",IF(OR(G1990="Counter",G1990="Incremental/Decremental"),"Counter",""))))</f>
        <v>Counter</v>
      </c>
      <c r="I1990" t="str">
        <f>VLOOKUP(B1990,'3. Data Sources'!$B$4:$E$5002,4,0)</f>
        <v>Y</v>
      </c>
      <c r="J1990" t="str">
        <f>IF(OR(G1990="Not Map",G1990="Sequential"),"N",IF(TRIM(G1990)&lt;&gt;"","Y",""))</f>
        <v>Y</v>
      </c>
      <c r="K1990" t="str">
        <f>IF(G1990="Constant","N",IF(J1990="Y","Y",""))</f>
        <v>Y</v>
      </c>
    </row>
    <row r="1991" spans="2:13" hidden="1" x14ac:dyDescent="0.25">
      <c r="B1991" t="s">
        <v>95</v>
      </c>
      <c r="C1991" t="s">
        <v>3215</v>
      </c>
      <c r="D1991" t="s">
        <v>3216</v>
      </c>
      <c r="E1991" t="s">
        <v>400</v>
      </c>
      <c r="F1991" t="s">
        <v>428</v>
      </c>
      <c r="G1991" t="s">
        <v>429</v>
      </c>
      <c r="H1991" t="str">
        <f>IF(G1991="Local Date and Hour","Start Time of Interval",IF(OR(G1991="Additional Info",G1991="ID"),"Attribute", IF(G1991="Constant","Constant",IF(OR(G1991="Counter",G1991="Incremental/Decremental"),"Counter",""))))</f>
        <v>Counter</v>
      </c>
      <c r="I1991" t="str">
        <f>VLOOKUP(B1991,'3. Data Sources'!$B$4:$E$5002,4,0)</f>
        <v>Y</v>
      </c>
      <c r="J1991" t="str">
        <f>IF(OR(G1991="Not Map",G1991="Sequential"),"N",IF(TRIM(G1991)&lt;&gt;"","Y",""))</f>
        <v>Y</v>
      </c>
      <c r="K1991" t="str">
        <f>IF(G1991="Constant","N",IF(J1991="Y","Y",""))</f>
        <v>Y</v>
      </c>
    </row>
    <row r="1992" spans="2:13" hidden="1" x14ac:dyDescent="0.25">
      <c r="B1992" t="s">
        <v>95</v>
      </c>
      <c r="C1992" t="s">
        <v>250</v>
      </c>
      <c r="D1992" t="s">
        <v>435</v>
      </c>
      <c r="E1992" t="s">
        <v>400</v>
      </c>
      <c r="F1992" t="s">
        <v>428</v>
      </c>
      <c r="G1992" t="s">
        <v>429</v>
      </c>
      <c r="H1992" t="str">
        <f>IF(G1992="Local Date and Hour","Start Time of Interval",IF(OR(G1992="Additional Info",G1992="ID"),"Attribute", IF(G1992="Constant","Constant",IF(OR(G1992="Counter",G1992="Incremental/Decremental"),"Counter",""))))</f>
        <v>Counter</v>
      </c>
      <c r="I1992" t="str">
        <f>VLOOKUP(B1992,'3. Data Sources'!$B$4:$E$5002,4,0)</f>
        <v>Y</v>
      </c>
      <c r="J1992" t="str">
        <f>IF(OR(G1992="Not Map",G1992="Sequential"),"N",IF(TRIM(G1992)&lt;&gt;"","Y",""))</f>
        <v>Y</v>
      </c>
      <c r="K1992" t="str">
        <f>IF(G1992="Constant","N",IF(J1992="Y","Y",""))</f>
        <v>Y</v>
      </c>
      <c r="L1992" t="s">
        <v>251</v>
      </c>
    </row>
    <row r="1993" spans="2:13" hidden="1" x14ac:dyDescent="0.25">
      <c r="B1993" t="s">
        <v>95</v>
      </c>
      <c r="C1993" t="s">
        <v>252</v>
      </c>
      <c r="D1993" t="s">
        <v>252</v>
      </c>
      <c r="E1993" t="s">
        <v>394</v>
      </c>
      <c r="F1993" t="s">
        <v>436</v>
      </c>
      <c r="G1993" t="s">
        <v>417</v>
      </c>
      <c r="H1993" t="s">
        <v>415</v>
      </c>
      <c r="I1993" t="str">
        <f>VLOOKUP(B1993,'3. Data Sources'!$B$4:$E$5002,4,0)</f>
        <v>Y</v>
      </c>
      <c r="J1993" t="str">
        <f>IF(OR(G1993="Not Map",G1993="Sequential"),"N",IF(TRIM(G1993)&lt;&gt;"","Y",""))</f>
        <v>N</v>
      </c>
      <c r="K1993" t="str">
        <f>IF(G1993="Constant","N",IF(J1993="Y","Y",""))</f>
        <v/>
      </c>
      <c r="L1993" t="s">
        <v>253</v>
      </c>
    </row>
    <row r="1994" spans="2:13" hidden="1" x14ac:dyDescent="0.25">
      <c r="B1994" t="s">
        <v>95</v>
      </c>
      <c r="C1994" t="s">
        <v>254</v>
      </c>
      <c r="D1994" t="s">
        <v>254</v>
      </c>
      <c r="E1994" t="s">
        <v>418</v>
      </c>
      <c r="F1994" t="s">
        <v>436</v>
      </c>
      <c r="G1994" t="s">
        <v>419</v>
      </c>
      <c r="H1994" t="str">
        <f>IF(G1994="Local Date and Hour","Start Time of Interval",IF(OR(G1994="Additional Info",G1994="ID"),"Attribute", IF(G1994="Constant","Constant",IF(OR(G1994="Counter",G1994="Incremental/Decremental"),"Counter",""))))</f>
        <v>Start Time of Interval</v>
      </c>
      <c r="I1994" t="str">
        <f>VLOOKUP(B1994,'3. Data Sources'!$B$4:$E$5002,4,0)</f>
        <v>Y</v>
      </c>
      <c r="J1994" t="str">
        <f>IF(OR(G1994="Not Map",G1994="Sequential"),"N",IF(TRIM(G1994)&lt;&gt;"","Y",""))</f>
        <v>Y</v>
      </c>
      <c r="K1994" t="str">
        <f>IF(G1994="Constant","N",IF(J1994="Y","Y",""))</f>
        <v>Y</v>
      </c>
      <c r="L1994" t="s">
        <v>255</v>
      </c>
    </row>
    <row r="1995" spans="2:13" hidden="1" x14ac:dyDescent="0.25">
      <c r="B1995" t="s">
        <v>97</v>
      </c>
      <c r="C1995" t="s">
        <v>227</v>
      </c>
      <c r="D1995" t="s">
        <v>227</v>
      </c>
      <c r="E1995" t="s">
        <v>402</v>
      </c>
      <c r="F1995" t="s">
        <v>395</v>
      </c>
      <c r="G1995" t="s">
        <v>274</v>
      </c>
      <c r="H1995" t="str">
        <f>IF(G1995="Local Date and Hour","Start Time of Interval",IF(OR(G1995="Additional Info",G1995="ID"),"Attribute", IF(G1995="Constant","Constant",IF(OR(G1995="Counter",G1995="Incremental/Decremental"),"Counter",""))))</f>
        <v>Constant</v>
      </c>
      <c r="I1995" t="str">
        <f>VLOOKUP(B1995,'3. Data Sources'!$B$4:$E$5002,4,0)</f>
        <v>Y</v>
      </c>
      <c r="J1995" t="str">
        <f>IF(OR(G1995="Not Map",G1995="Sequential"),"N",IF(TRIM(G1995)&lt;&gt;"","Y",""))</f>
        <v>Y</v>
      </c>
      <c r="K1995" t="str">
        <f>IF(G1995="Constant","N",IF(J1995="Y","Y",""))</f>
        <v>N</v>
      </c>
      <c r="M1995" t="s">
        <v>425</v>
      </c>
    </row>
    <row r="1996" spans="2:13" hidden="1" x14ac:dyDescent="0.25">
      <c r="B1996" t="s">
        <v>97</v>
      </c>
      <c r="C1996" t="s">
        <v>228</v>
      </c>
      <c r="D1996" t="s">
        <v>228</v>
      </c>
      <c r="E1996" t="s">
        <v>402</v>
      </c>
      <c r="F1996" t="s">
        <v>395</v>
      </c>
      <c r="G1996" t="s">
        <v>274</v>
      </c>
      <c r="H1996" t="str">
        <f>IF(G1996="Local Date and Hour","Start Time of Interval",IF(OR(G1996="Additional Info",G1996="ID"),"Attribute", IF(G1996="Constant","Constant",IF(OR(G1996="Counter",G1996="Incremental/Decremental"),"Counter",""))))</f>
        <v>Constant</v>
      </c>
      <c r="I1996" t="str">
        <f>VLOOKUP(B1996,'3. Data Sources'!$B$4:$E$5002,4,0)</f>
        <v>Y</v>
      </c>
      <c r="J1996" t="str">
        <f>IF(OR(G1996="Not Map",G1996="Sequential"),"N",IF(TRIM(G1996)&lt;&gt;"","Y",""))</f>
        <v>Y</v>
      </c>
      <c r="K1996" t="str">
        <f>IF(G1996="Constant","N",IF(J1996="Y","Y",""))</f>
        <v>N</v>
      </c>
      <c r="M1996" t="s">
        <v>12038</v>
      </c>
    </row>
    <row r="1997" spans="2:13" hidden="1" x14ac:dyDescent="0.25">
      <c r="B1997" t="s">
        <v>97</v>
      </c>
      <c r="C1997" t="s">
        <v>201</v>
      </c>
      <c r="D1997" t="s">
        <v>201</v>
      </c>
      <c r="E1997" t="s">
        <v>420</v>
      </c>
      <c r="F1997" t="s">
        <v>396</v>
      </c>
      <c r="G1997" t="s">
        <v>396</v>
      </c>
      <c r="H1997" t="str">
        <f>IF(G1997="Local Date and Hour","Start Time of Interval",IF(OR(G1997="Additional Info",G1997="ID"),"Attribute", IF(G1997="Constant","Constant",IF(OR(G1997="Counter",G1997="Incremental/Decremental"),"Counter",""))))</f>
        <v>Attribute</v>
      </c>
      <c r="I1997" t="str">
        <f>VLOOKUP(B1997,'3. Data Sources'!$B$4:$E$5002,4,0)</f>
        <v>Y</v>
      </c>
      <c r="J1997" t="str">
        <f>IF(OR(G1997="Not Map",G1997="Sequential"),"N",IF(TRIM(G1997)&lt;&gt;"","Y",""))</f>
        <v>Y</v>
      </c>
      <c r="K1997" t="str">
        <f>IF(G1997="Constant","N",IF(J1997="Y","Y",""))</f>
        <v>Y</v>
      </c>
      <c r="L1997" t="s">
        <v>666</v>
      </c>
    </row>
    <row r="1998" spans="2:13" hidden="1" x14ac:dyDescent="0.25">
      <c r="B1998" t="s">
        <v>97</v>
      </c>
      <c r="C1998" t="s">
        <v>11883</v>
      </c>
      <c r="D1998" t="s">
        <v>11883</v>
      </c>
      <c r="E1998" t="s">
        <v>420</v>
      </c>
      <c r="F1998" t="s">
        <v>396</v>
      </c>
      <c r="G1998" t="s">
        <v>396</v>
      </c>
      <c r="H1998" t="str">
        <f>IF(G1998="Local Date and Hour","Start Time of Interval",IF(OR(G1998="Additional Info",G1998="ID"),"Attribute", IF(G1998="Constant","Constant",IF(OR(G1998="Counter",G1998="Incremental/Decremental"),"Counter",""))))</f>
        <v>Attribute</v>
      </c>
      <c r="I1998" t="str">
        <f>VLOOKUP(B1998,'3. Data Sources'!$B$4:$E$5002,4,0)</f>
        <v>Y</v>
      </c>
      <c r="J1998" t="str">
        <f>IF(OR(G1998="Not Map",G1998="Sequential"),"N",IF(TRIM(G1998)&lt;&gt;"","Y",""))</f>
        <v>Y</v>
      </c>
      <c r="K1998" t="str">
        <f>IF(G1998="Constant","N",IF(J1998="Y","Y",""))</f>
        <v>Y</v>
      </c>
      <c r="L1998" t="s">
        <v>666</v>
      </c>
    </row>
    <row r="1999" spans="2:13" hidden="1" x14ac:dyDescent="0.25">
      <c r="B1999" t="s">
        <v>97</v>
      </c>
      <c r="C1999" t="s">
        <v>667</v>
      </c>
      <c r="D1999" t="s">
        <v>668</v>
      </c>
      <c r="E1999" t="s">
        <v>420</v>
      </c>
      <c r="F1999" t="s">
        <v>396</v>
      </c>
      <c r="G1999" t="s">
        <v>417</v>
      </c>
      <c r="H1999" t="str">
        <f>IF(G1999="Local Date and Hour","Start Time of Interval",IF(OR(G1999="Additional Info",G1999="ID"),"Attribute", IF(G1999="Constant","Constant",IF(OR(G1999="Counter",G1999="Incremental/Decremental"),"Counter",""))))</f>
        <v/>
      </c>
      <c r="I1999" t="str">
        <f>VLOOKUP(B1999,'3. Data Sources'!$B$4:$E$5002,4,0)</f>
        <v>Y</v>
      </c>
      <c r="J1999" t="str">
        <f>IF(OR(G1999="Not Map",G1999="Sequential"),"N",IF(TRIM(G1999)&lt;&gt;"","Y",""))</f>
        <v>N</v>
      </c>
      <c r="K1999" t="str">
        <f>IF(G1999="Constant","N",IF(J1999="Y","Y",""))</f>
        <v/>
      </c>
      <c r="L1999" t="s">
        <v>667</v>
      </c>
    </row>
    <row r="2000" spans="2:13" hidden="1" x14ac:dyDescent="0.25">
      <c r="B2000" t="s">
        <v>97</v>
      </c>
      <c r="C2000" t="s">
        <v>233</v>
      </c>
      <c r="D2000" t="s">
        <v>233</v>
      </c>
      <c r="E2000" t="s">
        <v>394</v>
      </c>
      <c r="F2000" t="s">
        <v>396</v>
      </c>
      <c r="G2000" t="s">
        <v>417</v>
      </c>
      <c r="H2000" t="str">
        <f>IF(G2000="Local Date and Hour","Start Time of Interval",IF(OR(G2000="Additional Info",G2000="ID"),"Attribute", IF(G2000="Constant","Constant",IF(OR(G2000="Counter",G2000="Incremental/Decremental"),"Counter",""))))</f>
        <v/>
      </c>
      <c r="I2000" t="str">
        <f>VLOOKUP(B2000,'3. Data Sources'!$B$4:$E$5002,4,0)</f>
        <v>Y</v>
      </c>
      <c r="J2000" t="str">
        <f>IF(OR(G2000="Not Map",G2000="Sequential"),"N",IF(TRIM(G2000)&lt;&gt;"","Y",""))</f>
        <v>N</v>
      </c>
      <c r="K2000" t="str">
        <f>IF(G2000="Constant","N",IF(J2000="Y","Y",""))</f>
        <v/>
      </c>
      <c r="L2000" t="s">
        <v>234</v>
      </c>
    </row>
    <row r="2001" spans="2:12" hidden="1" x14ac:dyDescent="0.25">
      <c r="B2001" t="s">
        <v>97</v>
      </c>
      <c r="C2001" t="s">
        <v>235</v>
      </c>
      <c r="D2001" t="s">
        <v>235</v>
      </c>
      <c r="E2001" t="s">
        <v>418</v>
      </c>
      <c r="F2001" t="s">
        <v>396</v>
      </c>
      <c r="G2001" t="s">
        <v>417</v>
      </c>
      <c r="H2001" t="s">
        <v>415</v>
      </c>
      <c r="I2001" t="str">
        <f>VLOOKUP(B2001,'3. Data Sources'!$B$4:$E$5002,4,0)</f>
        <v>Y</v>
      </c>
      <c r="J2001" t="str">
        <f>IF(OR(G2001="Not Map",G2001="Sequential"),"N",IF(TRIM(G2001)&lt;&gt;"","Y",""))</f>
        <v>N</v>
      </c>
      <c r="K2001" t="str">
        <f>IF(G2001="Constant","N",IF(J2001="Y","Y",""))</f>
        <v/>
      </c>
      <c r="L2001" t="s">
        <v>236</v>
      </c>
    </row>
    <row r="2002" spans="2:12" hidden="1" x14ac:dyDescent="0.25">
      <c r="B2002" t="s">
        <v>97</v>
      </c>
      <c r="C2002" t="s">
        <v>669</v>
      </c>
      <c r="D2002" t="s">
        <v>670</v>
      </c>
      <c r="E2002" t="s">
        <v>420</v>
      </c>
      <c r="F2002" t="s">
        <v>396</v>
      </c>
      <c r="G2002" t="s">
        <v>417</v>
      </c>
      <c r="H2002" t="str">
        <f>IF(G2002="Local Date and Hour","Start Time of Interval",IF(OR(G2002="Additional Info",G2002="ID"),"Attribute", IF(G2002="Constant","Constant",IF(OR(G2002="Counter",G2002="Incremental/Decremental"),"Counter",""))))</f>
        <v/>
      </c>
      <c r="I2002" t="str">
        <f>VLOOKUP(B2002,'3. Data Sources'!$B$4:$E$5002,4,0)</f>
        <v>Y</v>
      </c>
      <c r="J2002" t="str">
        <f>IF(OR(G2002="Not Map",G2002="Sequential"),"N",IF(TRIM(G2002)&lt;&gt;"","Y",""))</f>
        <v>N</v>
      </c>
      <c r="K2002" t="str">
        <f>IF(G2002="Constant","N",IF(J2002="Y","Y",""))</f>
        <v/>
      </c>
      <c r="L2002" t="s">
        <v>669</v>
      </c>
    </row>
    <row r="2003" spans="2:12" hidden="1" x14ac:dyDescent="0.25">
      <c r="B2003" t="s">
        <v>97</v>
      </c>
      <c r="C2003" t="s">
        <v>671</v>
      </c>
      <c r="D2003" t="s">
        <v>672</v>
      </c>
      <c r="E2003" t="s">
        <v>420</v>
      </c>
      <c r="F2003" t="s">
        <v>396</v>
      </c>
      <c r="G2003" t="s">
        <v>417</v>
      </c>
      <c r="H2003" t="str">
        <f>IF(G2003="Local Date and Hour","Start Time of Interval",IF(OR(G2003="Additional Info",G2003="ID"),"Attribute", IF(G2003="Constant","Constant",IF(OR(G2003="Counter",G2003="Incremental/Decremental"),"Counter",""))))</f>
        <v/>
      </c>
      <c r="I2003" t="str">
        <f>VLOOKUP(B2003,'3. Data Sources'!$B$4:$E$5002,4,0)</f>
        <v>Y</v>
      </c>
      <c r="J2003" t="str">
        <f>IF(OR(G2003="Not Map",G2003="Sequential"),"N",IF(TRIM(G2003)&lt;&gt;"","Y",""))</f>
        <v>N</v>
      </c>
      <c r="K2003" t="str">
        <f>IF(G2003="Constant","N",IF(J2003="Y","Y",""))</f>
        <v/>
      </c>
      <c r="L2003" t="s">
        <v>671</v>
      </c>
    </row>
    <row r="2004" spans="2:12" hidden="1" x14ac:dyDescent="0.25">
      <c r="B2004" t="s">
        <v>97</v>
      </c>
      <c r="C2004" t="s">
        <v>673</v>
      </c>
      <c r="D2004" t="s">
        <v>674</v>
      </c>
      <c r="E2004" t="s">
        <v>420</v>
      </c>
      <c r="F2004" t="s">
        <v>396</v>
      </c>
      <c r="G2004" t="s">
        <v>417</v>
      </c>
      <c r="H2004" t="str">
        <f>IF(G2004="Local Date and Hour","Start Time of Interval",IF(OR(G2004="Additional Info",G2004="ID"),"Attribute", IF(G2004="Constant","Constant",IF(OR(G2004="Counter",G2004="Incremental/Decremental"),"Counter",""))))</f>
        <v/>
      </c>
      <c r="I2004" t="str">
        <f>VLOOKUP(B2004,'3. Data Sources'!$B$4:$E$5002,4,0)</f>
        <v>Y</v>
      </c>
      <c r="J2004" t="str">
        <f>IF(OR(G2004="Not Map",G2004="Sequential"),"N",IF(TRIM(G2004)&lt;&gt;"","Y",""))</f>
        <v>N</v>
      </c>
      <c r="K2004" t="str">
        <f>IF(G2004="Constant","N",IF(J2004="Y","Y",""))</f>
        <v/>
      </c>
      <c r="L2004" t="s">
        <v>673</v>
      </c>
    </row>
    <row r="2005" spans="2:12" hidden="1" x14ac:dyDescent="0.25">
      <c r="B2005" t="s">
        <v>97</v>
      </c>
      <c r="C2005" t="s">
        <v>237</v>
      </c>
      <c r="D2005" t="s">
        <v>426</v>
      </c>
      <c r="E2005" t="s">
        <v>420</v>
      </c>
      <c r="F2005" t="s">
        <v>396</v>
      </c>
      <c r="G2005" t="s">
        <v>417</v>
      </c>
      <c r="H2005" t="str">
        <f>IF(G2005="Local Date and Hour","Start Time of Interval",IF(OR(G2005="Additional Info",G2005="ID"),"Attribute", IF(G2005="Constant","Constant",IF(OR(G2005="Counter",G2005="Incremental/Decremental"),"Counter",""))))</f>
        <v/>
      </c>
      <c r="I2005" t="str">
        <f>VLOOKUP(B2005,'3. Data Sources'!$B$4:$E$5002,4,0)</f>
        <v>Y</v>
      </c>
      <c r="J2005" t="str">
        <f>IF(OR(G2005="Not Map",G2005="Sequential"),"N",IF(TRIM(G2005)&lt;&gt;"","Y",""))</f>
        <v>N</v>
      </c>
      <c r="K2005" t="str">
        <f>IF(G2005="Constant","N",IF(J2005="Y","Y",""))</f>
        <v/>
      </c>
      <c r="L2005" t="s">
        <v>237</v>
      </c>
    </row>
    <row r="2006" spans="2:12" hidden="1" x14ac:dyDescent="0.25">
      <c r="B2006" t="s">
        <v>97</v>
      </c>
      <c r="C2006" t="s">
        <v>242</v>
      </c>
      <c r="D2006" t="s">
        <v>242</v>
      </c>
      <c r="E2006" t="s">
        <v>394</v>
      </c>
      <c r="F2006" t="s">
        <v>396</v>
      </c>
      <c r="G2006" t="s">
        <v>417</v>
      </c>
      <c r="H2006" t="s">
        <v>415</v>
      </c>
      <c r="I2006" t="str">
        <f>VLOOKUP(B2006,'3. Data Sources'!$B$4:$E$5002,4,0)</f>
        <v>Y</v>
      </c>
      <c r="J2006" t="str">
        <f>IF(OR(G2006="Not Map",G2006="Sequential"),"N",IF(TRIM(G2006)&lt;&gt;"","Y",""))</f>
        <v>N</v>
      </c>
      <c r="K2006" t="str">
        <f>IF(G2006="Constant","N",IF(J2006="Y","Y",""))</f>
        <v/>
      </c>
      <c r="L2006" t="s">
        <v>243</v>
      </c>
    </row>
    <row r="2007" spans="2:12" hidden="1" x14ac:dyDescent="0.25">
      <c r="B2007" t="s">
        <v>97</v>
      </c>
      <c r="C2007" t="s">
        <v>3217</v>
      </c>
      <c r="D2007" t="s">
        <v>3218</v>
      </c>
      <c r="E2007" t="s">
        <v>400</v>
      </c>
      <c r="F2007" t="s">
        <v>428</v>
      </c>
      <c r="G2007" t="s">
        <v>429</v>
      </c>
      <c r="H2007" t="str">
        <f>IF(G2007="Local Date and Hour","Start Time of Interval",IF(OR(G2007="Additional Info",G2007="ID"),"Attribute", IF(G2007="Constant","Constant",IF(OR(G2007="Counter",G2007="Incremental/Decremental"),"Counter",""))))</f>
        <v>Counter</v>
      </c>
      <c r="I2007" t="str">
        <f>VLOOKUP(B2007,'3. Data Sources'!$B$4:$E$5002,4,0)</f>
        <v>Y</v>
      </c>
      <c r="J2007" t="str">
        <f>IF(OR(G2007="Not Map",G2007="Sequential"),"N",IF(TRIM(G2007)&lt;&gt;"","Y",""))</f>
        <v>Y</v>
      </c>
      <c r="K2007" t="str">
        <f>IF(G2007="Constant","N",IF(J2007="Y","Y",""))</f>
        <v>Y</v>
      </c>
    </row>
    <row r="2008" spans="2:12" hidden="1" x14ac:dyDescent="0.25">
      <c r="B2008" t="s">
        <v>97</v>
      </c>
      <c r="C2008" t="s">
        <v>3219</v>
      </c>
      <c r="D2008" t="s">
        <v>3220</v>
      </c>
      <c r="E2008" t="s">
        <v>400</v>
      </c>
      <c r="F2008" t="s">
        <v>428</v>
      </c>
      <c r="G2008" t="s">
        <v>429</v>
      </c>
      <c r="H2008" t="str">
        <f>IF(G2008="Local Date and Hour","Start Time of Interval",IF(OR(G2008="Additional Info",G2008="ID"),"Attribute", IF(G2008="Constant","Constant",IF(OR(G2008="Counter",G2008="Incremental/Decremental"),"Counter",""))))</f>
        <v>Counter</v>
      </c>
      <c r="I2008" t="str">
        <f>VLOOKUP(B2008,'3. Data Sources'!$B$4:$E$5002,4,0)</f>
        <v>Y</v>
      </c>
      <c r="J2008" t="str">
        <f>IF(OR(G2008="Not Map",G2008="Sequential"),"N",IF(TRIM(G2008)&lt;&gt;"","Y",""))</f>
        <v>Y</v>
      </c>
      <c r="K2008" t="str">
        <f>IF(G2008="Constant","N",IF(J2008="Y","Y",""))</f>
        <v>Y</v>
      </c>
    </row>
    <row r="2009" spans="2:12" hidden="1" x14ac:dyDescent="0.25">
      <c r="B2009" t="s">
        <v>97</v>
      </c>
      <c r="C2009" t="s">
        <v>3221</v>
      </c>
      <c r="D2009" t="s">
        <v>3222</v>
      </c>
      <c r="E2009" t="s">
        <v>400</v>
      </c>
      <c r="F2009" t="s">
        <v>428</v>
      </c>
      <c r="G2009" t="s">
        <v>429</v>
      </c>
      <c r="H2009" t="str">
        <f>IF(G2009="Local Date and Hour","Start Time of Interval",IF(OR(G2009="Additional Info",G2009="ID"),"Attribute", IF(G2009="Constant","Constant",IF(OR(G2009="Counter",G2009="Incremental/Decremental"),"Counter",""))))</f>
        <v>Counter</v>
      </c>
      <c r="I2009" t="str">
        <f>VLOOKUP(B2009,'3. Data Sources'!$B$4:$E$5002,4,0)</f>
        <v>Y</v>
      </c>
      <c r="J2009" t="str">
        <f>IF(OR(G2009="Not Map",G2009="Sequential"),"N",IF(TRIM(G2009)&lt;&gt;"","Y",""))</f>
        <v>Y</v>
      </c>
      <c r="K2009" t="str">
        <f>IF(G2009="Constant","N",IF(J2009="Y","Y",""))</f>
        <v>Y</v>
      </c>
    </row>
    <row r="2010" spans="2:12" hidden="1" x14ac:dyDescent="0.25">
      <c r="B2010" t="s">
        <v>97</v>
      </c>
      <c r="C2010" t="s">
        <v>3223</v>
      </c>
      <c r="D2010" t="s">
        <v>3224</v>
      </c>
      <c r="E2010" t="s">
        <v>400</v>
      </c>
      <c r="F2010" t="s">
        <v>428</v>
      </c>
      <c r="G2010" t="s">
        <v>429</v>
      </c>
      <c r="H2010" t="str">
        <f>IF(G2010="Local Date and Hour","Start Time of Interval",IF(OR(G2010="Additional Info",G2010="ID"),"Attribute", IF(G2010="Constant","Constant",IF(OR(G2010="Counter",G2010="Incremental/Decremental"),"Counter",""))))</f>
        <v>Counter</v>
      </c>
      <c r="I2010" t="str">
        <f>VLOOKUP(B2010,'3. Data Sources'!$B$4:$E$5002,4,0)</f>
        <v>Y</v>
      </c>
      <c r="J2010" t="str">
        <f>IF(OR(G2010="Not Map",G2010="Sequential"),"N",IF(TRIM(G2010)&lt;&gt;"","Y",""))</f>
        <v>Y</v>
      </c>
      <c r="K2010" t="str">
        <f>IF(G2010="Constant","N",IF(J2010="Y","Y",""))</f>
        <v>Y</v>
      </c>
    </row>
    <row r="2011" spans="2:12" hidden="1" x14ac:dyDescent="0.25">
      <c r="B2011" t="s">
        <v>97</v>
      </c>
      <c r="C2011" t="s">
        <v>3225</v>
      </c>
      <c r="D2011" t="s">
        <v>3226</v>
      </c>
      <c r="E2011" t="s">
        <v>400</v>
      </c>
      <c r="F2011" t="s">
        <v>428</v>
      </c>
      <c r="G2011" t="s">
        <v>429</v>
      </c>
      <c r="H2011" t="str">
        <f>IF(G2011="Local Date and Hour","Start Time of Interval",IF(OR(G2011="Additional Info",G2011="ID"),"Attribute", IF(G2011="Constant","Constant",IF(OR(G2011="Counter",G2011="Incremental/Decremental"),"Counter",""))))</f>
        <v>Counter</v>
      </c>
      <c r="I2011" t="str">
        <f>VLOOKUP(B2011,'3. Data Sources'!$B$4:$E$5002,4,0)</f>
        <v>Y</v>
      </c>
      <c r="J2011" t="str">
        <f>IF(OR(G2011="Not Map",G2011="Sequential"),"N",IF(TRIM(G2011)&lt;&gt;"","Y",""))</f>
        <v>Y</v>
      </c>
      <c r="K2011" t="str">
        <f>IF(G2011="Constant","N",IF(J2011="Y","Y",""))</f>
        <v>Y</v>
      </c>
    </row>
    <row r="2012" spans="2:12" hidden="1" x14ac:dyDescent="0.25">
      <c r="B2012" t="s">
        <v>97</v>
      </c>
      <c r="C2012" t="s">
        <v>3227</v>
      </c>
      <c r="D2012" t="s">
        <v>3228</v>
      </c>
      <c r="E2012" t="s">
        <v>400</v>
      </c>
      <c r="F2012" t="s">
        <v>428</v>
      </c>
      <c r="G2012" t="s">
        <v>429</v>
      </c>
      <c r="H2012" t="str">
        <f>IF(G2012="Local Date and Hour","Start Time of Interval",IF(OR(G2012="Additional Info",G2012="ID"),"Attribute", IF(G2012="Constant","Constant",IF(OR(G2012="Counter",G2012="Incremental/Decremental"),"Counter",""))))</f>
        <v>Counter</v>
      </c>
      <c r="I2012" t="str">
        <f>VLOOKUP(B2012,'3. Data Sources'!$B$4:$E$5002,4,0)</f>
        <v>Y</v>
      </c>
      <c r="J2012" t="str">
        <f>IF(OR(G2012="Not Map",G2012="Sequential"),"N",IF(TRIM(G2012)&lt;&gt;"","Y",""))</f>
        <v>Y</v>
      </c>
      <c r="K2012" t="str">
        <f>IF(G2012="Constant","N",IF(J2012="Y","Y",""))</f>
        <v>Y</v>
      </c>
    </row>
    <row r="2013" spans="2:12" hidden="1" x14ac:dyDescent="0.25">
      <c r="B2013" t="s">
        <v>97</v>
      </c>
      <c r="C2013" t="s">
        <v>3229</v>
      </c>
      <c r="D2013" t="s">
        <v>3230</v>
      </c>
      <c r="E2013" t="s">
        <v>400</v>
      </c>
      <c r="F2013" t="s">
        <v>428</v>
      </c>
      <c r="G2013" t="s">
        <v>429</v>
      </c>
      <c r="H2013" t="str">
        <f>IF(G2013="Local Date and Hour","Start Time of Interval",IF(OR(G2013="Additional Info",G2013="ID"),"Attribute", IF(G2013="Constant","Constant",IF(OR(G2013="Counter",G2013="Incremental/Decremental"),"Counter",""))))</f>
        <v>Counter</v>
      </c>
      <c r="I2013" t="str">
        <f>VLOOKUP(B2013,'3. Data Sources'!$B$4:$E$5002,4,0)</f>
        <v>Y</v>
      </c>
      <c r="J2013" t="str">
        <f>IF(OR(G2013="Not Map",G2013="Sequential"),"N",IF(TRIM(G2013)&lt;&gt;"","Y",""))</f>
        <v>Y</v>
      </c>
      <c r="K2013" t="str">
        <f>IF(G2013="Constant","N",IF(J2013="Y","Y",""))</f>
        <v>Y</v>
      </c>
    </row>
    <row r="2014" spans="2:12" hidden="1" x14ac:dyDescent="0.25">
      <c r="B2014" t="s">
        <v>97</v>
      </c>
      <c r="C2014" t="s">
        <v>3231</v>
      </c>
      <c r="D2014" t="s">
        <v>3232</v>
      </c>
      <c r="E2014" t="s">
        <v>400</v>
      </c>
      <c r="F2014" t="s">
        <v>428</v>
      </c>
      <c r="G2014" t="s">
        <v>429</v>
      </c>
      <c r="H2014" t="str">
        <f>IF(G2014="Local Date and Hour","Start Time of Interval",IF(OR(G2014="Additional Info",G2014="ID"),"Attribute", IF(G2014="Constant","Constant",IF(OR(G2014="Counter",G2014="Incremental/Decremental"),"Counter",""))))</f>
        <v>Counter</v>
      </c>
      <c r="I2014" t="str">
        <f>VLOOKUP(B2014,'3. Data Sources'!$B$4:$E$5002,4,0)</f>
        <v>Y</v>
      </c>
      <c r="J2014" t="str">
        <f>IF(OR(G2014="Not Map",G2014="Sequential"),"N",IF(TRIM(G2014)&lt;&gt;"","Y",""))</f>
        <v>Y</v>
      </c>
      <c r="K2014" t="str">
        <f>IF(G2014="Constant","N",IF(J2014="Y","Y",""))</f>
        <v>Y</v>
      </c>
    </row>
    <row r="2015" spans="2:12" hidden="1" x14ac:dyDescent="0.25">
      <c r="B2015" t="s">
        <v>97</v>
      </c>
      <c r="C2015" t="s">
        <v>3233</v>
      </c>
      <c r="D2015" t="s">
        <v>3234</v>
      </c>
      <c r="E2015" t="s">
        <v>400</v>
      </c>
      <c r="F2015" t="s">
        <v>428</v>
      </c>
      <c r="G2015" t="s">
        <v>429</v>
      </c>
      <c r="H2015" t="str">
        <f>IF(G2015="Local Date and Hour","Start Time of Interval",IF(OR(G2015="Additional Info",G2015="ID"),"Attribute", IF(G2015="Constant","Constant",IF(OR(G2015="Counter",G2015="Incremental/Decremental"),"Counter",""))))</f>
        <v>Counter</v>
      </c>
      <c r="I2015" t="str">
        <f>VLOOKUP(B2015,'3. Data Sources'!$B$4:$E$5002,4,0)</f>
        <v>Y</v>
      </c>
      <c r="J2015" t="str">
        <f>IF(OR(G2015="Not Map",G2015="Sequential"),"N",IF(TRIM(G2015)&lt;&gt;"","Y",""))</f>
        <v>Y</v>
      </c>
      <c r="K2015" t="str">
        <f>IF(G2015="Constant","N",IF(J2015="Y","Y",""))</f>
        <v>Y</v>
      </c>
    </row>
    <row r="2016" spans="2:12" hidden="1" x14ac:dyDescent="0.25">
      <c r="B2016" t="s">
        <v>97</v>
      </c>
      <c r="C2016" t="s">
        <v>3235</v>
      </c>
      <c r="D2016" t="s">
        <v>3236</v>
      </c>
      <c r="E2016" t="s">
        <v>400</v>
      </c>
      <c r="F2016" t="s">
        <v>428</v>
      </c>
      <c r="G2016" t="s">
        <v>429</v>
      </c>
      <c r="H2016" t="str">
        <f>IF(G2016="Local Date and Hour","Start Time of Interval",IF(OR(G2016="Additional Info",G2016="ID"),"Attribute", IF(G2016="Constant","Constant",IF(OR(G2016="Counter",G2016="Incremental/Decremental"),"Counter",""))))</f>
        <v>Counter</v>
      </c>
      <c r="I2016" t="str">
        <f>VLOOKUP(B2016,'3. Data Sources'!$B$4:$E$5002,4,0)</f>
        <v>Y</v>
      </c>
      <c r="J2016" t="str">
        <f>IF(OR(G2016="Not Map",G2016="Sequential"),"N",IF(TRIM(G2016)&lt;&gt;"","Y",""))</f>
        <v>Y</v>
      </c>
      <c r="K2016" t="str">
        <f>IF(G2016="Constant","N",IF(J2016="Y","Y",""))</f>
        <v>Y</v>
      </c>
    </row>
    <row r="2017" spans="2:13" hidden="1" x14ac:dyDescent="0.25">
      <c r="B2017" t="s">
        <v>97</v>
      </c>
      <c r="C2017" t="s">
        <v>3237</v>
      </c>
      <c r="D2017" t="s">
        <v>3238</v>
      </c>
      <c r="E2017" t="s">
        <v>400</v>
      </c>
      <c r="F2017" t="s">
        <v>428</v>
      </c>
      <c r="G2017" t="s">
        <v>429</v>
      </c>
      <c r="H2017" t="str">
        <f>IF(G2017="Local Date and Hour","Start Time of Interval",IF(OR(G2017="Additional Info",G2017="ID"),"Attribute", IF(G2017="Constant","Constant",IF(OR(G2017="Counter",G2017="Incremental/Decremental"),"Counter",""))))</f>
        <v>Counter</v>
      </c>
      <c r="I2017" t="str">
        <f>VLOOKUP(B2017,'3. Data Sources'!$B$4:$E$5002,4,0)</f>
        <v>Y</v>
      </c>
      <c r="J2017" t="str">
        <f>IF(OR(G2017="Not Map",G2017="Sequential"),"N",IF(TRIM(G2017)&lt;&gt;"","Y",""))</f>
        <v>Y</v>
      </c>
      <c r="K2017" t="str">
        <f>IF(G2017="Constant","N",IF(J2017="Y","Y",""))</f>
        <v>Y</v>
      </c>
    </row>
    <row r="2018" spans="2:13" hidden="1" x14ac:dyDescent="0.25">
      <c r="B2018" t="s">
        <v>97</v>
      </c>
      <c r="C2018" t="s">
        <v>3239</v>
      </c>
      <c r="D2018" t="s">
        <v>3240</v>
      </c>
      <c r="E2018" t="s">
        <v>400</v>
      </c>
      <c r="F2018" t="s">
        <v>428</v>
      </c>
      <c r="G2018" t="s">
        <v>429</v>
      </c>
      <c r="H2018" t="str">
        <f>IF(G2018="Local Date and Hour","Start Time of Interval",IF(OR(G2018="Additional Info",G2018="ID"),"Attribute", IF(G2018="Constant","Constant",IF(OR(G2018="Counter",G2018="Incremental/Decremental"),"Counter",""))))</f>
        <v>Counter</v>
      </c>
      <c r="I2018" t="str">
        <f>VLOOKUP(B2018,'3. Data Sources'!$B$4:$E$5002,4,0)</f>
        <v>Y</v>
      </c>
      <c r="J2018" t="str">
        <f>IF(OR(G2018="Not Map",G2018="Sequential"),"N",IF(TRIM(G2018)&lt;&gt;"","Y",""))</f>
        <v>Y</v>
      </c>
      <c r="K2018" t="str">
        <f>IF(G2018="Constant","N",IF(J2018="Y","Y",""))</f>
        <v>Y</v>
      </c>
    </row>
    <row r="2019" spans="2:13" hidden="1" x14ac:dyDescent="0.25">
      <c r="B2019" t="s">
        <v>97</v>
      </c>
      <c r="C2019" t="s">
        <v>3241</v>
      </c>
      <c r="D2019" t="s">
        <v>3242</v>
      </c>
      <c r="E2019" t="s">
        <v>400</v>
      </c>
      <c r="F2019" t="s">
        <v>428</v>
      </c>
      <c r="G2019" t="s">
        <v>429</v>
      </c>
      <c r="H2019" t="str">
        <f>IF(G2019="Local Date and Hour","Start Time of Interval",IF(OR(G2019="Additional Info",G2019="ID"),"Attribute", IF(G2019="Constant","Constant",IF(OR(G2019="Counter",G2019="Incremental/Decremental"),"Counter",""))))</f>
        <v>Counter</v>
      </c>
      <c r="I2019" t="str">
        <f>VLOOKUP(B2019,'3. Data Sources'!$B$4:$E$5002,4,0)</f>
        <v>Y</v>
      </c>
      <c r="J2019" t="str">
        <f>IF(OR(G2019="Not Map",G2019="Sequential"),"N",IF(TRIM(G2019)&lt;&gt;"","Y",""))</f>
        <v>Y</v>
      </c>
      <c r="K2019" t="str">
        <f>IF(G2019="Constant","N",IF(J2019="Y","Y",""))</f>
        <v>Y</v>
      </c>
    </row>
    <row r="2020" spans="2:13" hidden="1" x14ac:dyDescent="0.25">
      <c r="B2020" t="s">
        <v>97</v>
      </c>
      <c r="C2020" t="s">
        <v>3243</v>
      </c>
      <c r="D2020" t="s">
        <v>3244</v>
      </c>
      <c r="E2020" t="s">
        <v>400</v>
      </c>
      <c r="F2020" t="s">
        <v>428</v>
      </c>
      <c r="G2020" t="s">
        <v>429</v>
      </c>
      <c r="H2020" t="str">
        <f>IF(G2020="Local Date and Hour","Start Time of Interval",IF(OR(G2020="Additional Info",G2020="ID"),"Attribute", IF(G2020="Constant","Constant",IF(OR(G2020="Counter",G2020="Incremental/Decremental"),"Counter",""))))</f>
        <v>Counter</v>
      </c>
      <c r="I2020" t="str">
        <f>VLOOKUP(B2020,'3. Data Sources'!$B$4:$E$5002,4,0)</f>
        <v>Y</v>
      </c>
      <c r="J2020" t="str">
        <f>IF(OR(G2020="Not Map",G2020="Sequential"),"N",IF(TRIM(G2020)&lt;&gt;"","Y",""))</f>
        <v>Y</v>
      </c>
      <c r="K2020" t="str">
        <f>IF(G2020="Constant","N",IF(J2020="Y","Y",""))</f>
        <v>Y</v>
      </c>
    </row>
    <row r="2021" spans="2:13" hidden="1" x14ac:dyDescent="0.25">
      <c r="B2021" t="s">
        <v>97</v>
      </c>
      <c r="C2021" t="s">
        <v>3245</v>
      </c>
      <c r="D2021" t="s">
        <v>3246</v>
      </c>
      <c r="E2021" t="s">
        <v>400</v>
      </c>
      <c r="F2021" t="s">
        <v>428</v>
      </c>
      <c r="G2021" t="s">
        <v>429</v>
      </c>
      <c r="H2021" t="str">
        <f>IF(G2021="Local Date and Hour","Start Time of Interval",IF(OR(G2021="Additional Info",G2021="ID"),"Attribute", IF(G2021="Constant","Constant",IF(OR(G2021="Counter",G2021="Incremental/Decremental"),"Counter",""))))</f>
        <v>Counter</v>
      </c>
      <c r="I2021" t="str">
        <f>VLOOKUP(B2021,'3. Data Sources'!$B$4:$E$5002,4,0)</f>
        <v>Y</v>
      </c>
      <c r="J2021" t="str">
        <f>IF(OR(G2021="Not Map",G2021="Sequential"),"N",IF(TRIM(G2021)&lt;&gt;"","Y",""))</f>
        <v>Y</v>
      </c>
      <c r="K2021" t="str">
        <f>IF(G2021="Constant","N",IF(J2021="Y","Y",""))</f>
        <v>Y</v>
      </c>
    </row>
    <row r="2022" spans="2:13" hidden="1" x14ac:dyDescent="0.25">
      <c r="B2022" t="s">
        <v>97</v>
      </c>
      <c r="C2022" t="s">
        <v>3247</v>
      </c>
      <c r="D2022" t="s">
        <v>3248</v>
      </c>
      <c r="E2022" t="s">
        <v>400</v>
      </c>
      <c r="F2022" t="s">
        <v>428</v>
      </c>
      <c r="G2022" t="s">
        <v>429</v>
      </c>
      <c r="H2022" t="str">
        <f>IF(G2022="Local Date and Hour","Start Time of Interval",IF(OR(G2022="Additional Info",G2022="ID"),"Attribute", IF(G2022="Constant","Constant",IF(OR(G2022="Counter",G2022="Incremental/Decremental"),"Counter",""))))</f>
        <v>Counter</v>
      </c>
      <c r="I2022" t="str">
        <f>VLOOKUP(B2022,'3. Data Sources'!$B$4:$E$5002,4,0)</f>
        <v>Y</v>
      </c>
      <c r="J2022" t="str">
        <f>IF(OR(G2022="Not Map",G2022="Sequential"),"N",IF(TRIM(G2022)&lt;&gt;"","Y",""))</f>
        <v>Y</v>
      </c>
      <c r="K2022" t="str">
        <f>IF(G2022="Constant","N",IF(J2022="Y","Y",""))</f>
        <v>Y</v>
      </c>
    </row>
    <row r="2023" spans="2:13" hidden="1" x14ac:dyDescent="0.25">
      <c r="B2023" t="s">
        <v>97</v>
      </c>
      <c r="C2023" t="s">
        <v>3249</v>
      </c>
      <c r="D2023" t="s">
        <v>3250</v>
      </c>
      <c r="E2023" t="s">
        <v>400</v>
      </c>
      <c r="F2023" t="s">
        <v>428</v>
      </c>
      <c r="G2023" t="s">
        <v>429</v>
      </c>
      <c r="H2023" t="str">
        <f>IF(G2023="Local Date and Hour","Start Time of Interval",IF(OR(G2023="Additional Info",G2023="ID"),"Attribute", IF(G2023="Constant","Constant",IF(OR(G2023="Counter",G2023="Incremental/Decremental"),"Counter",""))))</f>
        <v>Counter</v>
      </c>
      <c r="I2023" t="str">
        <f>VLOOKUP(B2023,'3. Data Sources'!$B$4:$E$5002,4,0)</f>
        <v>Y</v>
      </c>
      <c r="J2023" t="str">
        <f>IF(OR(G2023="Not Map",G2023="Sequential"),"N",IF(TRIM(G2023)&lt;&gt;"","Y",""))</f>
        <v>Y</v>
      </c>
      <c r="K2023" t="str">
        <f>IF(G2023="Constant","N",IF(J2023="Y","Y",""))</f>
        <v>Y</v>
      </c>
    </row>
    <row r="2024" spans="2:13" hidden="1" x14ac:dyDescent="0.25">
      <c r="B2024" t="s">
        <v>97</v>
      </c>
      <c r="C2024" t="s">
        <v>3251</v>
      </c>
      <c r="D2024" t="s">
        <v>3252</v>
      </c>
      <c r="E2024" t="s">
        <v>400</v>
      </c>
      <c r="F2024" t="s">
        <v>428</v>
      </c>
      <c r="G2024" t="s">
        <v>429</v>
      </c>
      <c r="H2024" t="str">
        <f>IF(G2024="Local Date and Hour","Start Time of Interval",IF(OR(G2024="Additional Info",G2024="ID"),"Attribute", IF(G2024="Constant","Constant",IF(OR(G2024="Counter",G2024="Incremental/Decremental"),"Counter",""))))</f>
        <v>Counter</v>
      </c>
      <c r="I2024" t="str">
        <f>VLOOKUP(B2024,'3. Data Sources'!$B$4:$E$5002,4,0)</f>
        <v>Y</v>
      </c>
      <c r="J2024" t="str">
        <f>IF(OR(G2024="Not Map",G2024="Sequential"),"N",IF(TRIM(G2024)&lt;&gt;"","Y",""))</f>
        <v>Y</v>
      </c>
      <c r="K2024" t="str">
        <f>IF(G2024="Constant","N",IF(J2024="Y","Y",""))</f>
        <v>Y</v>
      </c>
    </row>
    <row r="2025" spans="2:13" hidden="1" x14ac:dyDescent="0.25">
      <c r="B2025" t="s">
        <v>97</v>
      </c>
      <c r="C2025" t="s">
        <v>3253</v>
      </c>
      <c r="D2025" t="s">
        <v>3254</v>
      </c>
      <c r="E2025" t="s">
        <v>400</v>
      </c>
      <c r="F2025" t="s">
        <v>428</v>
      </c>
      <c r="G2025" t="s">
        <v>429</v>
      </c>
      <c r="H2025" t="str">
        <f>IF(G2025="Local Date and Hour","Start Time of Interval",IF(OR(G2025="Additional Info",G2025="ID"),"Attribute", IF(G2025="Constant","Constant",IF(OR(G2025="Counter",G2025="Incremental/Decremental"),"Counter",""))))</f>
        <v>Counter</v>
      </c>
      <c r="I2025" t="str">
        <f>VLOOKUP(B2025,'3. Data Sources'!$B$4:$E$5002,4,0)</f>
        <v>Y</v>
      </c>
      <c r="J2025" t="str">
        <f>IF(OR(G2025="Not Map",G2025="Sequential"),"N",IF(TRIM(G2025)&lt;&gt;"","Y",""))</f>
        <v>Y</v>
      </c>
      <c r="K2025" t="str">
        <f>IF(G2025="Constant","N",IF(J2025="Y","Y",""))</f>
        <v>Y</v>
      </c>
    </row>
    <row r="2026" spans="2:13" hidden="1" x14ac:dyDescent="0.25">
      <c r="B2026" t="s">
        <v>97</v>
      </c>
      <c r="C2026" t="s">
        <v>3255</v>
      </c>
      <c r="D2026" t="s">
        <v>3256</v>
      </c>
      <c r="E2026" t="s">
        <v>400</v>
      </c>
      <c r="F2026" t="s">
        <v>428</v>
      </c>
      <c r="G2026" t="s">
        <v>429</v>
      </c>
      <c r="H2026" t="str">
        <f>IF(G2026="Local Date and Hour","Start Time of Interval",IF(OR(G2026="Additional Info",G2026="ID"),"Attribute", IF(G2026="Constant","Constant",IF(OR(G2026="Counter",G2026="Incremental/Decremental"),"Counter",""))))</f>
        <v>Counter</v>
      </c>
      <c r="I2026" t="str">
        <f>VLOOKUP(B2026,'3. Data Sources'!$B$4:$E$5002,4,0)</f>
        <v>Y</v>
      </c>
      <c r="J2026" t="str">
        <f>IF(OR(G2026="Not Map",G2026="Sequential"),"N",IF(TRIM(G2026)&lt;&gt;"","Y",""))</f>
        <v>Y</v>
      </c>
      <c r="K2026" t="str">
        <f>IF(G2026="Constant","N",IF(J2026="Y","Y",""))</f>
        <v>Y</v>
      </c>
    </row>
    <row r="2027" spans="2:13" hidden="1" x14ac:dyDescent="0.25">
      <c r="B2027" t="s">
        <v>97</v>
      </c>
      <c r="C2027" t="s">
        <v>250</v>
      </c>
      <c r="D2027" t="s">
        <v>435</v>
      </c>
      <c r="E2027" t="s">
        <v>400</v>
      </c>
      <c r="F2027" t="s">
        <v>428</v>
      </c>
      <c r="G2027" t="s">
        <v>429</v>
      </c>
      <c r="H2027" t="str">
        <f>IF(G2027="Local Date and Hour","Start Time of Interval",IF(OR(G2027="Additional Info",G2027="ID"),"Attribute", IF(G2027="Constant","Constant",IF(OR(G2027="Counter",G2027="Incremental/Decremental"),"Counter",""))))</f>
        <v>Counter</v>
      </c>
      <c r="I2027" t="str">
        <f>VLOOKUP(B2027,'3. Data Sources'!$B$4:$E$5002,4,0)</f>
        <v>Y</v>
      </c>
      <c r="J2027" t="str">
        <f>IF(OR(G2027="Not Map",G2027="Sequential"),"N",IF(TRIM(G2027)&lt;&gt;"","Y",""))</f>
        <v>Y</v>
      </c>
      <c r="K2027" t="str">
        <f>IF(G2027="Constant","N",IF(J2027="Y","Y",""))</f>
        <v>Y</v>
      </c>
      <c r="L2027" t="s">
        <v>251</v>
      </c>
    </row>
    <row r="2028" spans="2:13" hidden="1" x14ac:dyDescent="0.25">
      <c r="B2028" t="s">
        <v>97</v>
      </c>
      <c r="C2028" t="s">
        <v>252</v>
      </c>
      <c r="D2028" t="s">
        <v>252</v>
      </c>
      <c r="E2028" t="s">
        <v>394</v>
      </c>
      <c r="F2028" t="s">
        <v>436</v>
      </c>
      <c r="G2028" t="s">
        <v>417</v>
      </c>
      <c r="H2028" t="s">
        <v>415</v>
      </c>
      <c r="I2028" t="str">
        <f>VLOOKUP(B2028,'3. Data Sources'!$B$4:$E$5002,4,0)</f>
        <v>Y</v>
      </c>
      <c r="J2028" t="str">
        <f>IF(OR(G2028="Not Map",G2028="Sequential"),"N",IF(TRIM(G2028)&lt;&gt;"","Y",""))</f>
        <v>N</v>
      </c>
      <c r="K2028" t="str">
        <f>IF(G2028="Constant","N",IF(J2028="Y","Y",""))</f>
        <v/>
      </c>
      <c r="L2028" t="s">
        <v>253</v>
      </c>
    </row>
    <row r="2029" spans="2:13" hidden="1" x14ac:dyDescent="0.25">
      <c r="B2029" t="s">
        <v>97</v>
      </c>
      <c r="C2029" t="s">
        <v>254</v>
      </c>
      <c r="D2029" t="s">
        <v>254</v>
      </c>
      <c r="E2029" t="s">
        <v>418</v>
      </c>
      <c r="F2029" t="s">
        <v>436</v>
      </c>
      <c r="G2029" t="s">
        <v>419</v>
      </c>
      <c r="H2029" t="str">
        <f>IF(G2029="Local Date and Hour","Start Time of Interval",IF(OR(G2029="Additional Info",G2029="ID"),"Attribute", IF(G2029="Constant","Constant",IF(OR(G2029="Counter",G2029="Incremental/Decremental"),"Counter",""))))</f>
        <v>Start Time of Interval</v>
      </c>
      <c r="I2029" t="str">
        <f>VLOOKUP(B2029,'3. Data Sources'!$B$4:$E$5002,4,0)</f>
        <v>Y</v>
      </c>
      <c r="J2029" t="str">
        <f>IF(OR(G2029="Not Map",G2029="Sequential"),"N",IF(TRIM(G2029)&lt;&gt;"","Y",""))</f>
        <v>Y</v>
      </c>
      <c r="K2029" t="str">
        <f>IF(G2029="Constant","N",IF(J2029="Y","Y",""))</f>
        <v>Y</v>
      </c>
      <c r="L2029" t="s">
        <v>255</v>
      </c>
    </row>
    <row r="2030" spans="2:13" hidden="1" x14ac:dyDescent="0.25">
      <c r="B2030" t="s">
        <v>99</v>
      </c>
      <c r="C2030" t="s">
        <v>227</v>
      </c>
      <c r="D2030" t="s">
        <v>227</v>
      </c>
      <c r="E2030" t="s">
        <v>402</v>
      </c>
      <c r="F2030" t="s">
        <v>395</v>
      </c>
      <c r="G2030" t="s">
        <v>274</v>
      </c>
      <c r="H2030" t="str">
        <f>IF(G2030="Local Date and Hour","Start Time of Interval",IF(OR(G2030="Additional Info",G2030="ID"),"Attribute", IF(G2030="Constant","Constant",IF(OR(G2030="Counter",G2030="Incremental/Decremental"),"Counter",""))))</f>
        <v>Constant</v>
      </c>
      <c r="I2030" t="str">
        <f>VLOOKUP(B2030,'3. Data Sources'!$B$4:$E$5002,4,0)</f>
        <v>Y</v>
      </c>
      <c r="J2030" t="str">
        <f>IF(OR(G2030="Not Map",G2030="Sequential"),"N",IF(TRIM(G2030)&lt;&gt;"","Y",""))</f>
        <v>Y</v>
      </c>
      <c r="K2030" t="str">
        <f>IF(G2030="Constant","N",IF(J2030="Y","Y",""))</f>
        <v>N</v>
      </c>
      <c r="M2030" t="s">
        <v>425</v>
      </c>
    </row>
    <row r="2031" spans="2:13" hidden="1" x14ac:dyDescent="0.25">
      <c r="B2031" t="s">
        <v>99</v>
      </c>
      <c r="C2031" t="s">
        <v>228</v>
      </c>
      <c r="D2031" t="s">
        <v>228</v>
      </c>
      <c r="E2031" t="s">
        <v>402</v>
      </c>
      <c r="F2031" t="s">
        <v>395</v>
      </c>
      <c r="G2031" t="s">
        <v>274</v>
      </c>
      <c r="H2031" t="str">
        <f>IF(G2031="Local Date and Hour","Start Time of Interval",IF(OR(G2031="Additional Info",G2031="ID"),"Attribute", IF(G2031="Constant","Constant",IF(OR(G2031="Counter",G2031="Incremental/Decremental"),"Counter",""))))</f>
        <v>Constant</v>
      </c>
      <c r="I2031" t="str">
        <f>VLOOKUP(B2031,'3. Data Sources'!$B$4:$E$5002,4,0)</f>
        <v>Y</v>
      </c>
      <c r="J2031" t="str">
        <f>IF(OR(G2031="Not Map",G2031="Sequential"),"N",IF(TRIM(G2031)&lt;&gt;"","Y",""))</f>
        <v>Y</v>
      </c>
      <c r="K2031" t="str">
        <f>IF(G2031="Constant","N",IF(J2031="Y","Y",""))</f>
        <v>N</v>
      </c>
      <c r="M2031" t="s">
        <v>12038</v>
      </c>
    </row>
    <row r="2032" spans="2:13" hidden="1" x14ac:dyDescent="0.25">
      <c r="B2032" t="s">
        <v>99</v>
      </c>
      <c r="C2032" t="s">
        <v>201</v>
      </c>
      <c r="D2032" t="s">
        <v>201</v>
      </c>
      <c r="E2032" t="s">
        <v>420</v>
      </c>
      <c r="F2032" t="s">
        <v>396</v>
      </c>
      <c r="G2032" t="s">
        <v>396</v>
      </c>
      <c r="H2032" t="str">
        <f>IF(G2032="Local Date and Hour","Start Time of Interval",IF(OR(G2032="Additional Info",G2032="ID"),"Attribute", IF(G2032="Constant","Constant",IF(OR(G2032="Counter",G2032="Incremental/Decremental"),"Counter",""))))</f>
        <v>Attribute</v>
      </c>
      <c r="I2032" t="str">
        <f>VLOOKUP(B2032,'3. Data Sources'!$B$4:$E$5002,4,0)</f>
        <v>Y</v>
      </c>
      <c r="J2032" t="str">
        <f>IF(OR(G2032="Not Map",G2032="Sequential"),"N",IF(TRIM(G2032)&lt;&gt;"","Y",""))</f>
        <v>Y</v>
      </c>
      <c r="K2032" t="str">
        <f>IF(G2032="Constant","N",IF(J2032="Y","Y",""))</f>
        <v>Y</v>
      </c>
      <c r="L2032" t="s">
        <v>666</v>
      </c>
    </row>
    <row r="2033" spans="2:12" hidden="1" x14ac:dyDescent="0.25">
      <c r="B2033" t="s">
        <v>99</v>
      </c>
      <c r="C2033" t="s">
        <v>11883</v>
      </c>
      <c r="D2033" t="s">
        <v>11883</v>
      </c>
      <c r="E2033" t="s">
        <v>420</v>
      </c>
      <c r="F2033" t="s">
        <v>396</v>
      </c>
      <c r="G2033" t="s">
        <v>396</v>
      </c>
      <c r="H2033" t="str">
        <f>IF(G2033="Local Date and Hour","Start Time of Interval",IF(OR(G2033="Additional Info",G2033="ID"),"Attribute", IF(G2033="Constant","Constant",IF(OR(G2033="Counter",G2033="Incremental/Decremental"),"Counter",""))))</f>
        <v>Attribute</v>
      </c>
      <c r="I2033" t="str">
        <f>VLOOKUP(B2033,'3. Data Sources'!$B$4:$E$5002,4,0)</f>
        <v>Y</v>
      </c>
      <c r="J2033" t="str">
        <f>IF(OR(G2033="Not Map",G2033="Sequential"),"N",IF(TRIM(G2033)&lt;&gt;"","Y",""))</f>
        <v>Y</v>
      </c>
      <c r="K2033" t="str">
        <f>IF(G2033="Constant","N",IF(J2033="Y","Y",""))</f>
        <v>Y</v>
      </c>
      <c r="L2033" t="s">
        <v>666</v>
      </c>
    </row>
    <row r="2034" spans="2:12" hidden="1" x14ac:dyDescent="0.25">
      <c r="B2034" t="s">
        <v>99</v>
      </c>
      <c r="C2034" t="s">
        <v>667</v>
      </c>
      <c r="D2034" t="s">
        <v>668</v>
      </c>
      <c r="E2034" t="s">
        <v>420</v>
      </c>
      <c r="F2034" t="s">
        <v>396</v>
      </c>
      <c r="G2034" t="s">
        <v>417</v>
      </c>
      <c r="H2034" t="str">
        <f>IF(G2034="Local Date and Hour","Start Time of Interval",IF(OR(G2034="Additional Info",G2034="ID"),"Attribute", IF(G2034="Constant","Constant",IF(OR(G2034="Counter",G2034="Incremental/Decremental"),"Counter",""))))</f>
        <v/>
      </c>
      <c r="I2034" t="str">
        <f>VLOOKUP(B2034,'3. Data Sources'!$B$4:$E$5002,4,0)</f>
        <v>Y</v>
      </c>
      <c r="J2034" t="str">
        <f>IF(OR(G2034="Not Map",G2034="Sequential"),"N",IF(TRIM(G2034)&lt;&gt;"","Y",""))</f>
        <v>N</v>
      </c>
      <c r="K2034" t="str">
        <f>IF(G2034="Constant","N",IF(J2034="Y","Y",""))</f>
        <v/>
      </c>
      <c r="L2034" t="s">
        <v>667</v>
      </c>
    </row>
    <row r="2035" spans="2:12" hidden="1" x14ac:dyDescent="0.25">
      <c r="B2035" t="s">
        <v>99</v>
      </c>
      <c r="C2035" t="s">
        <v>233</v>
      </c>
      <c r="D2035" t="s">
        <v>233</v>
      </c>
      <c r="E2035" t="s">
        <v>394</v>
      </c>
      <c r="F2035" t="s">
        <v>396</v>
      </c>
      <c r="G2035" t="s">
        <v>417</v>
      </c>
      <c r="H2035" t="str">
        <f>IF(G2035="Local Date and Hour","Start Time of Interval",IF(OR(G2035="Additional Info",G2035="ID"),"Attribute", IF(G2035="Constant","Constant",IF(OR(G2035="Counter",G2035="Incremental/Decremental"),"Counter",""))))</f>
        <v/>
      </c>
      <c r="I2035" t="str">
        <f>VLOOKUP(B2035,'3. Data Sources'!$B$4:$E$5002,4,0)</f>
        <v>Y</v>
      </c>
      <c r="J2035" t="str">
        <f>IF(OR(G2035="Not Map",G2035="Sequential"),"N",IF(TRIM(G2035)&lt;&gt;"","Y",""))</f>
        <v>N</v>
      </c>
      <c r="K2035" t="str">
        <f>IF(G2035="Constant","N",IF(J2035="Y","Y",""))</f>
        <v/>
      </c>
      <c r="L2035" t="s">
        <v>234</v>
      </c>
    </row>
    <row r="2036" spans="2:12" hidden="1" x14ac:dyDescent="0.25">
      <c r="B2036" t="s">
        <v>99</v>
      </c>
      <c r="C2036" t="s">
        <v>235</v>
      </c>
      <c r="D2036" t="s">
        <v>235</v>
      </c>
      <c r="E2036" t="s">
        <v>418</v>
      </c>
      <c r="F2036" t="s">
        <v>396</v>
      </c>
      <c r="G2036" t="s">
        <v>417</v>
      </c>
      <c r="H2036" t="s">
        <v>415</v>
      </c>
      <c r="I2036" t="str">
        <f>VLOOKUP(B2036,'3. Data Sources'!$B$4:$E$5002,4,0)</f>
        <v>Y</v>
      </c>
      <c r="J2036" t="str">
        <f>IF(OR(G2036="Not Map",G2036="Sequential"),"N",IF(TRIM(G2036)&lt;&gt;"","Y",""))</f>
        <v>N</v>
      </c>
      <c r="K2036" t="str">
        <f>IF(G2036="Constant","N",IF(J2036="Y","Y",""))</f>
        <v/>
      </c>
      <c r="L2036" t="s">
        <v>236</v>
      </c>
    </row>
    <row r="2037" spans="2:12" hidden="1" x14ac:dyDescent="0.25">
      <c r="B2037" t="s">
        <v>99</v>
      </c>
      <c r="C2037" t="s">
        <v>669</v>
      </c>
      <c r="D2037" t="s">
        <v>670</v>
      </c>
      <c r="E2037" t="s">
        <v>420</v>
      </c>
      <c r="F2037" t="s">
        <v>396</v>
      </c>
      <c r="G2037" t="s">
        <v>417</v>
      </c>
      <c r="H2037" t="str">
        <f>IF(G2037="Local Date and Hour","Start Time of Interval",IF(OR(G2037="Additional Info",G2037="ID"),"Attribute", IF(G2037="Constant","Constant",IF(OR(G2037="Counter",G2037="Incremental/Decremental"),"Counter",""))))</f>
        <v/>
      </c>
      <c r="I2037" t="str">
        <f>VLOOKUP(B2037,'3. Data Sources'!$B$4:$E$5002,4,0)</f>
        <v>Y</v>
      </c>
      <c r="J2037" t="str">
        <f>IF(OR(G2037="Not Map",G2037="Sequential"),"N",IF(TRIM(G2037)&lt;&gt;"","Y",""))</f>
        <v>N</v>
      </c>
      <c r="K2037" t="str">
        <f>IF(G2037="Constant","N",IF(J2037="Y","Y",""))</f>
        <v/>
      </c>
      <c r="L2037" t="s">
        <v>669</v>
      </c>
    </row>
    <row r="2038" spans="2:12" hidden="1" x14ac:dyDescent="0.25">
      <c r="B2038" t="s">
        <v>99</v>
      </c>
      <c r="C2038" t="s">
        <v>671</v>
      </c>
      <c r="D2038" t="s">
        <v>672</v>
      </c>
      <c r="E2038" t="s">
        <v>420</v>
      </c>
      <c r="F2038" t="s">
        <v>396</v>
      </c>
      <c r="G2038" t="s">
        <v>417</v>
      </c>
      <c r="H2038" t="str">
        <f>IF(G2038="Local Date and Hour","Start Time of Interval",IF(OR(G2038="Additional Info",G2038="ID"),"Attribute", IF(G2038="Constant","Constant",IF(OR(G2038="Counter",G2038="Incremental/Decremental"),"Counter",""))))</f>
        <v/>
      </c>
      <c r="I2038" t="str">
        <f>VLOOKUP(B2038,'3. Data Sources'!$B$4:$E$5002,4,0)</f>
        <v>Y</v>
      </c>
      <c r="J2038" t="str">
        <f>IF(OR(G2038="Not Map",G2038="Sequential"),"N",IF(TRIM(G2038)&lt;&gt;"","Y",""))</f>
        <v>N</v>
      </c>
      <c r="K2038" t="str">
        <f>IF(G2038="Constant","N",IF(J2038="Y","Y",""))</f>
        <v/>
      </c>
      <c r="L2038" t="s">
        <v>671</v>
      </c>
    </row>
    <row r="2039" spans="2:12" hidden="1" x14ac:dyDescent="0.25">
      <c r="B2039" t="s">
        <v>99</v>
      </c>
      <c r="C2039" t="s">
        <v>673</v>
      </c>
      <c r="D2039" t="s">
        <v>674</v>
      </c>
      <c r="E2039" t="s">
        <v>420</v>
      </c>
      <c r="F2039" t="s">
        <v>396</v>
      </c>
      <c r="G2039" t="s">
        <v>417</v>
      </c>
      <c r="H2039" t="str">
        <f>IF(G2039="Local Date and Hour","Start Time of Interval",IF(OR(G2039="Additional Info",G2039="ID"),"Attribute", IF(G2039="Constant","Constant",IF(OR(G2039="Counter",G2039="Incremental/Decremental"),"Counter",""))))</f>
        <v/>
      </c>
      <c r="I2039" t="str">
        <f>VLOOKUP(B2039,'3. Data Sources'!$B$4:$E$5002,4,0)</f>
        <v>Y</v>
      </c>
      <c r="J2039" t="str">
        <f>IF(OR(G2039="Not Map",G2039="Sequential"),"N",IF(TRIM(G2039)&lt;&gt;"","Y",""))</f>
        <v>N</v>
      </c>
      <c r="K2039" t="str">
        <f>IF(G2039="Constant","N",IF(J2039="Y","Y",""))</f>
        <v/>
      </c>
      <c r="L2039" t="s">
        <v>673</v>
      </c>
    </row>
    <row r="2040" spans="2:12" hidden="1" x14ac:dyDescent="0.25">
      <c r="B2040" t="s">
        <v>99</v>
      </c>
      <c r="C2040" t="s">
        <v>237</v>
      </c>
      <c r="D2040" t="s">
        <v>426</v>
      </c>
      <c r="E2040" t="s">
        <v>420</v>
      </c>
      <c r="F2040" t="s">
        <v>396</v>
      </c>
      <c r="G2040" t="s">
        <v>417</v>
      </c>
      <c r="H2040" t="str">
        <f>IF(G2040="Local Date and Hour","Start Time of Interval",IF(OR(G2040="Additional Info",G2040="ID"),"Attribute", IF(G2040="Constant","Constant",IF(OR(G2040="Counter",G2040="Incremental/Decremental"),"Counter",""))))</f>
        <v/>
      </c>
      <c r="I2040" t="str">
        <f>VLOOKUP(B2040,'3. Data Sources'!$B$4:$E$5002,4,0)</f>
        <v>Y</v>
      </c>
      <c r="J2040" t="str">
        <f>IF(OR(G2040="Not Map",G2040="Sequential"),"N",IF(TRIM(G2040)&lt;&gt;"","Y",""))</f>
        <v>N</v>
      </c>
      <c r="K2040" t="str">
        <f>IF(G2040="Constant","N",IF(J2040="Y","Y",""))</f>
        <v/>
      </c>
      <c r="L2040" t="s">
        <v>237</v>
      </c>
    </row>
    <row r="2041" spans="2:12" hidden="1" x14ac:dyDescent="0.25">
      <c r="B2041" t="s">
        <v>99</v>
      </c>
      <c r="C2041" t="s">
        <v>242</v>
      </c>
      <c r="D2041" t="s">
        <v>242</v>
      </c>
      <c r="E2041" t="s">
        <v>394</v>
      </c>
      <c r="F2041" t="s">
        <v>396</v>
      </c>
      <c r="G2041" t="s">
        <v>417</v>
      </c>
      <c r="H2041" t="s">
        <v>415</v>
      </c>
      <c r="I2041" t="str">
        <f>VLOOKUP(B2041,'3. Data Sources'!$B$4:$E$5002,4,0)</f>
        <v>Y</v>
      </c>
      <c r="J2041" t="str">
        <f>IF(OR(G2041="Not Map",G2041="Sequential"),"N",IF(TRIM(G2041)&lt;&gt;"","Y",""))</f>
        <v>N</v>
      </c>
      <c r="K2041" t="str">
        <f>IF(G2041="Constant","N",IF(J2041="Y","Y",""))</f>
        <v/>
      </c>
      <c r="L2041" t="s">
        <v>243</v>
      </c>
    </row>
    <row r="2042" spans="2:12" hidden="1" x14ac:dyDescent="0.25">
      <c r="B2042" t="s">
        <v>99</v>
      </c>
      <c r="C2042" t="s">
        <v>3257</v>
      </c>
      <c r="D2042" t="s">
        <v>3258</v>
      </c>
      <c r="E2042" t="s">
        <v>400</v>
      </c>
      <c r="F2042" t="s">
        <v>428</v>
      </c>
      <c r="G2042" t="s">
        <v>429</v>
      </c>
      <c r="H2042" t="str">
        <f>IF(G2042="Local Date and Hour","Start Time of Interval",IF(OR(G2042="Additional Info",G2042="ID"),"Attribute", IF(G2042="Constant","Constant",IF(OR(G2042="Counter",G2042="Incremental/Decremental"),"Counter",""))))</f>
        <v>Counter</v>
      </c>
      <c r="I2042" t="str">
        <f>VLOOKUP(B2042,'3. Data Sources'!$B$4:$E$5002,4,0)</f>
        <v>Y</v>
      </c>
      <c r="J2042" t="str">
        <f>IF(OR(G2042="Not Map",G2042="Sequential"),"N",IF(TRIM(G2042)&lt;&gt;"","Y",""))</f>
        <v>Y</v>
      </c>
      <c r="K2042" t="str">
        <f>IF(G2042="Constant","N",IF(J2042="Y","Y",""))</f>
        <v>Y</v>
      </c>
    </row>
    <row r="2043" spans="2:12" hidden="1" x14ac:dyDescent="0.25">
      <c r="B2043" t="s">
        <v>99</v>
      </c>
      <c r="C2043" t="s">
        <v>3259</v>
      </c>
      <c r="D2043" t="s">
        <v>3260</v>
      </c>
      <c r="E2043" t="s">
        <v>400</v>
      </c>
      <c r="F2043" t="s">
        <v>428</v>
      </c>
      <c r="G2043" t="s">
        <v>429</v>
      </c>
      <c r="H2043" t="str">
        <f>IF(G2043="Local Date and Hour","Start Time of Interval",IF(OR(G2043="Additional Info",G2043="ID"),"Attribute", IF(G2043="Constant","Constant",IF(OR(G2043="Counter",G2043="Incremental/Decremental"),"Counter",""))))</f>
        <v>Counter</v>
      </c>
      <c r="I2043" t="str">
        <f>VLOOKUP(B2043,'3. Data Sources'!$B$4:$E$5002,4,0)</f>
        <v>Y</v>
      </c>
      <c r="J2043" t="str">
        <f>IF(OR(G2043="Not Map",G2043="Sequential"),"N",IF(TRIM(G2043)&lt;&gt;"","Y",""))</f>
        <v>Y</v>
      </c>
      <c r="K2043" t="str">
        <f>IF(G2043="Constant","N",IF(J2043="Y","Y",""))</f>
        <v>Y</v>
      </c>
    </row>
    <row r="2044" spans="2:12" hidden="1" x14ac:dyDescent="0.25">
      <c r="B2044" t="s">
        <v>99</v>
      </c>
      <c r="C2044" t="s">
        <v>3261</v>
      </c>
      <c r="D2044" t="s">
        <v>3262</v>
      </c>
      <c r="E2044" t="s">
        <v>400</v>
      </c>
      <c r="F2044" t="s">
        <v>428</v>
      </c>
      <c r="G2044" t="s">
        <v>429</v>
      </c>
      <c r="H2044" t="str">
        <f>IF(G2044="Local Date and Hour","Start Time of Interval",IF(OR(G2044="Additional Info",G2044="ID"),"Attribute", IF(G2044="Constant","Constant",IF(OR(G2044="Counter",G2044="Incremental/Decremental"),"Counter",""))))</f>
        <v>Counter</v>
      </c>
      <c r="I2044" t="str">
        <f>VLOOKUP(B2044,'3. Data Sources'!$B$4:$E$5002,4,0)</f>
        <v>Y</v>
      </c>
      <c r="J2044" t="str">
        <f>IF(OR(G2044="Not Map",G2044="Sequential"),"N",IF(TRIM(G2044)&lt;&gt;"","Y",""))</f>
        <v>Y</v>
      </c>
      <c r="K2044" t="str">
        <f>IF(G2044="Constant","N",IF(J2044="Y","Y",""))</f>
        <v>Y</v>
      </c>
    </row>
    <row r="2045" spans="2:12" hidden="1" x14ac:dyDescent="0.25">
      <c r="B2045" t="s">
        <v>99</v>
      </c>
      <c r="C2045" t="s">
        <v>3263</v>
      </c>
      <c r="D2045" t="s">
        <v>3264</v>
      </c>
      <c r="E2045" t="s">
        <v>400</v>
      </c>
      <c r="F2045" t="s">
        <v>428</v>
      </c>
      <c r="G2045" t="s">
        <v>429</v>
      </c>
      <c r="H2045" t="str">
        <f>IF(G2045="Local Date and Hour","Start Time of Interval",IF(OR(G2045="Additional Info",G2045="ID"),"Attribute", IF(G2045="Constant","Constant",IF(OR(G2045="Counter",G2045="Incremental/Decremental"),"Counter",""))))</f>
        <v>Counter</v>
      </c>
      <c r="I2045" t="str">
        <f>VLOOKUP(B2045,'3. Data Sources'!$B$4:$E$5002,4,0)</f>
        <v>Y</v>
      </c>
      <c r="J2045" t="str">
        <f>IF(OR(G2045="Not Map",G2045="Sequential"),"N",IF(TRIM(G2045)&lt;&gt;"","Y",""))</f>
        <v>Y</v>
      </c>
      <c r="K2045" t="str">
        <f>IF(G2045="Constant","N",IF(J2045="Y","Y",""))</f>
        <v>Y</v>
      </c>
    </row>
    <row r="2046" spans="2:12" hidden="1" x14ac:dyDescent="0.25">
      <c r="B2046" t="s">
        <v>99</v>
      </c>
      <c r="C2046" t="s">
        <v>3265</v>
      </c>
      <c r="D2046" t="s">
        <v>3266</v>
      </c>
      <c r="E2046" t="s">
        <v>400</v>
      </c>
      <c r="F2046" t="s">
        <v>428</v>
      </c>
      <c r="G2046" t="s">
        <v>429</v>
      </c>
      <c r="H2046" t="str">
        <f>IF(G2046="Local Date and Hour","Start Time of Interval",IF(OR(G2046="Additional Info",G2046="ID"),"Attribute", IF(G2046="Constant","Constant",IF(OR(G2046="Counter",G2046="Incremental/Decremental"),"Counter",""))))</f>
        <v>Counter</v>
      </c>
      <c r="I2046" t="str">
        <f>VLOOKUP(B2046,'3. Data Sources'!$B$4:$E$5002,4,0)</f>
        <v>Y</v>
      </c>
      <c r="J2046" t="str">
        <f>IF(OR(G2046="Not Map",G2046="Sequential"),"N",IF(TRIM(G2046)&lt;&gt;"","Y",""))</f>
        <v>Y</v>
      </c>
      <c r="K2046" t="str">
        <f>IF(G2046="Constant","N",IF(J2046="Y","Y",""))</f>
        <v>Y</v>
      </c>
    </row>
    <row r="2047" spans="2:12" hidden="1" x14ac:dyDescent="0.25">
      <c r="B2047" t="s">
        <v>99</v>
      </c>
      <c r="C2047" t="s">
        <v>3267</v>
      </c>
      <c r="D2047" t="s">
        <v>3268</v>
      </c>
      <c r="E2047" t="s">
        <v>400</v>
      </c>
      <c r="F2047" t="s">
        <v>428</v>
      </c>
      <c r="G2047" t="s">
        <v>429</v>
      </c>
      <c r="H2047" t="str">
        <f>IF(G2047="Local Date and Hour","Start Time of Interval",IF(OR(G2047="Additional Info",G2047="ID"),"Attribute", IF(G2047="Constant","Constant",IF(OR(G2047="Counter",G2047="Incremental/Decremental"),"Counter",""))))</f>
        <v>Counter</v>
      </c>
      <c r="I2047" t="str">
        <f>VLOOKUP(B2047,'3. Data Sources'!$B$4:$E$5002,4,0)</f>
        <v>Y</v>
      </c>
      <c r="J2047" t="str">
        <f>IF(OR(G2047="Not Map",G2047="Sequential"),"N",IF(TRIM(G2047)&lt;&gt;"","Y",""))</f>
        <v>Y</v>
      </c>
      <c r="K2047" t="str">
        <f>IF(G2047="Constant","N",IF(J2047="Y","Y",""))</f>
        <v>Y</v>
      </c>
    </row>
    <row r="2048" spans="2:12" hidden="1" x14ac:dyDescent="0.25">
      <c r="B2048" t="s">
        <v>99</v>
      </c>
      <c r="C2048" t="s">
        <v>250</v>
      </c>
      <c r="D2048" t="s">
        <v>435</v>
      </c>
      <c r="E2048" t="s">
        <v>400</v>
      </c>
      <c r="F2048" t="s">
        <v>428</v>
      </c>
      <c r="G2048" t="s">
        <v>429</v>
      </c>
      <c r="H2048" t="str">
        <f>IF(G2048="Local Date and Hour","Start Time of Interval",IF(OR(G2048="Additional Info",G2048="ID"),"Attribute", IF(G2048="Constant","Constant",IF(OR(G2048="Counter",G2048="Incremental/Decremental"),"Counter",""))))</f>
        <v>Counter</v>
      </c>
      <c r="I2048" t="str">
        <f>VLOOKUP(B2048,'3. Data Sources'!$B$4:$E$5002,4,0)</f>
        <v>Y</v>
      </c>
      <c r="J2048" t="str">
        <f>IF(OR(G2048="Not Map",G2048="Sequential"),"N",IF(TRIM(G2048)&lt;&gt;"","Y",""))</f>
        <v>Y</v>
      </c>
      <c r="K2048" t="str">
        <f>IF(G2048="Constant","N",IF(J2048="Y","Y",""))</f>
        <v>Y</v>
      </c>
      <c r="L2048" t="s">
        <v>251</v>
      </c>
    </row>
    <row r="2049" spans="2:13" hidden="1" x14ac:dyDescent="0.25">
      <c r="B2049" t="s">
        <v>99</v>
      </c>
      <c r="C2049" t="s">
        <v>252</v>
      </c>
      <c r="D2049" t="s">
        <v>252</v>
      </c>
      <c r="E2049" t="s">
        <v>394</v>
      </c>
      <c r="F2049" t="s">
        <v>436</v>
      </c>
      <c r="G2049" t="s">
        <v>417</v>
      </c>
      <c r="H2049" t="s">
        <v>415</v>
      </c>
      <c r="I2049" t="str">
        <f>VLOOKUP(B2049,'3. Data Sources'!$B$4:$E$5002,4,0)</f>
        <v>Y</v>
      </c>
      <c r="J2049" t="str">
        <f>IF(OR(G2049="Not Map",G2049="Sequential"),"N",IF(TRIM(G2049)&lt;&gt;"","Y",""))</f>
        <v>N</v>
      </c>
      <c r="K2049" t="str">
        <f>IF(G2049="Constant","N",IF(J2049="Y","Y",""))</f>
        <v/>
      </c>
      <c r="L2049" t="s">
        <v>253</v>
      </c>
    </row>
    <row r="2050" spans="2:13" hidden="1" x14ac:dyDescent="0.25">
      <c r="B2050" t="s">
        <v>99</v>
      </c>
      <c r="C2050" t="s">
        <v>254</v>
      </c>
      <c r="D2050" t="s">
        <v>254</v>
      </c>
      <c r="E2050" t="s">
        <v>418</v>
      </c>
      <c r="F2050" t="s">
        <v>436</v>
      </c>
      <c r="G2050" t="s">
        <v>419</v>
      </c>
      <c r="H2050" t="str">
        <f>IF(G2050="Local Date and Hour","Start Time of Interval",IF(OR(G2050="Additional Info",G2050="ID"),"Attribute", IF(G2050="Constant","Constant",IF(OR(G2050="Counter",G2050="Incremental/Decremental"),"Counter",""))))</f>
        <v>Start Time of Interval</v>
      </c>
      <c r="I2050" t="str">
        <f>VLOOKUP(B2050,'3. Data Sources'!$B$4:$E$5002,4,0)</f>
        <v>Y</v>
      </c>
      <c r="J2050" t="str">
        <f>IF(OR(G2050="Not Map",G2050="Sequential"),"N",IF(TRIM(G2050)&lt;&gt;"","Y",""))</f>
        <v>Y</v>
      </c>
      <c r="K2050" t="str">
        <f>IF(G2050="Constant","N",IF(J2050="Y","Y",""))</f>
        <v>Y</v>
      </c>
      <c r="L2050" t="s">
        <v>255</v>
      </c>
    </row>
    <row r="2051" spans="2:13" hidden="1" x14ac:dyDescent="0.25">
      <c r="B2051" t="s">
        <v>101</v>
      </c>
      <c r="C2051" t="s">
        <v>227</v>
      </c>
      <c r="D2051" t="s">
        <v>227</v>
      </c>
      <c r="E2051" t="s">
        <v>402</v>
      </c>
      <c r="F2051" t="s">
        <v>395</v>
      </c>
      <c r="G2051" t="s">
        <v>274</v>
      </c>
      <c r="H2051" t="str">
        <f>IF(G2051="Local Date and Hour","Start Time of Interval",IF(OR(G2051="Additional Info",G2051="ID"),"Attribute", IF(G2051="Constant","Constant",IF(OR(G2051="Counter",G2051="Incremental/Decremental"),"Counter",""))))</f>
        <v>Constant</v>
      </c>
      <c r="I2051" t="str">
        <f>VLOOKUP(B2051,'3. Data Sources'!$B$4:$E$5002,4,0)</f>
        <v>Y</v>
      </c>
      <c r="J2051" t="str">
        <f>IF(OR(G2051="Not Map",G2051="Sequential"),"N",IF(TRIM(G2051)&lt;&gt;"","Y",""))</f>
        <v>Y</v>
      </c>
      <c r="K2051" t="str">
        <f>IF(G2051="Constant","N",IF(J2051="Y","Y",""))</f>
        <v>N</v>
      </c>
      <c r="M2051" t="s">
        <v>425</v>
      </c>
    </row>
    <row r="2052" spans="2:13" hidden="1" x14ac:dyDescent="0.25">
      <c r="B2052" t="s">
        <v>101</v>
      </c>
      <c r="C2052" t="s">
        <v>228</v>
      </c>
      <c r="D2052" t="s">
        <v>228</v>
      </c>
      <c r="E2052" t="s">
        <v>402</v>
      </c>
      <c r="F2052" t="s">
        <v>395</v>
      </c>
      <c r="G2052" t="s">
        <v>274</v>
      </c>
      <c r="H2052" t="str">
        <f>IF(G2052="Local Date and Hour","Start Time of Interval",IF(OR(G2052="Additional Info",G2052="ID"),"Attribute", IF(G2052="Constant","Constant",IF(OR(G2052="Counter",G2052="Incremental/Decremental"),"Counter",""))))</f>
        <v>Constant</v>
      </c>
      <c r="I2052" t="str">
        <f>VLOOKUP(B2052,'3. Data Sources'!$B$4:$E$5002,4,0)</f>
        <v>Y</v>
      </c>
      <c r="J2052" t="str">
        <f>IF(OR(G2052="Not Map",G2052="Sequential"),"N",IF(TRIM(G2052)&lt;&gt;"","Y",""))</f>
        <v>Y</v>
      </c>
      <c r="K2052" t="str">
        <f>IF(G2052="Constant","N",IF(J2052="Y","Y",""))</f>
        <v>N</v>
      </c>
      <c r="M2052" t="s">
        <v>12038</v>
      </c>
    </row>
    <row r="2053" spans="2:13" hidden="1" x14ac:dyDescent="0.25">
      <c r="B2053" t="s">
        <v>101</v>
      </c>
      <c r="C2053" t="s">
        <v>201</v>
      </c>
      <c r="D2053" t="s">
        <v>201</v>
      </c>
      <c r="E2053" t="s">
        <v>420</v>
      </c>
      <c r="F2053" t="s">
        <v>396</v>
      </c>
      <c r="G2053" t="s">
        <v>396</v>
      </c>
      <c r="H2053" t="str">
        <f>IF(G2053="Local Date and Hour","Start Time of Interval",IF(OR(G2053="Additional Info",G2053="ID"),"Attribute", IF(G2053="Constant","Constant",IF(OR(G2053="Counter",G2053="Incremental/Decremental"),"Counter",""))))</f>
        <v>Attribute</v>
      </c>
      <c r="I2053" t="str">
        <f>VLOOKUP(B2053,'3. Data Sources'!$B$4:$E$5002,4,0)</f>
        <v>Y</v>
      </c>
      <c r="J2053" t="str">
        <f>IF(OR(G2053="Not Map",G2053="Sequential"),"N",IF(TRIM(G2053)&lt;&gt;"","Y",""))</f>
        <v>Y</v>
      </c>
      <c r="K2053" t="str">
        <f>IF(G2053="Constant","N",IF(J2053="Y","Y",""))</f>
        <v>Y</v>
      </c>
      <c r="L2053" t="s">
        <v>666</v>
      </c>
    </row>
    <row r="2054" spans="2:13" hidden="1" x14ac:dyDescent="0.25">
      <c r="B2054" t="s">
        <v>101</v>
      </c>
      <c r="C2054" t="s">
        <v>11883</v>
      </c>
      <c r="D2054" t="s">
        <v>11883</v>
      </c>
      <c r="E2054" t="s">
        <v>420</v>
      </c>
      <c r="F2054" t="s">
        <v>396</v>
      </c>
      <c r="G2054" t="s">
        <v>396</v>
      </c>
      <c r="H2054" t="str">
        <f>IF(G2054="Local Date and Hour","Start Time of Interval",IF(OR(G2054="Additional Info",G2054="ID"),"Attribute", IF(G2054="Constant","Constant",IF(OR(G2054="Counter",G2054="Incremental/Decremental"),"Counter",""))))</f>
        <v>Attribute</v>
      </c>
      <c r="I2054" t="str">
        <f>VLOOKUP(B2054,'3. Data Sources'!$B$4:$E$5002,4,0)</f>
        <v>Y</v>
      </c>
      <c r="J2054" t="str">
        <f>IF(OR(G2054="Not Map",G2054="Sequential"),"N",IF(TRIM(G2054)&lt;&gt;"","Y",""))</f>
        <v>Y</v>
      </c>
      <c r="K2054" t="str">
        <f>IF(G2054="Constant","N",IF(J2054="Y","Y",""))</f>
        <v>Y</v>
      </c>
      <c r="L2054" t="s">
        <v>666</v>
      </c>
    </row>
    <row r="2055" spans="2:13" hidden="1" x14ac:dyDescent="0.25">
      <c r="B2055" t="s">
        <v>101</v>
      </c>
      <c r="C2055" t="s">
        <v>667</v>
      </c>
      <c r="D2055" t="s">
        <v>668</v>
      </c>
      <c r="E2055" t="s">
        <v>420</v>
      </c>
      <c r="F2055" t="s">
        <v>396</v>
      </c>
      <c r="G2055" t="s">
        <v>417</v>
      </c>
      <c r="H2055" t="str">
        <f>IF(G2055="Local Date and Hour","Start Time of Interval",IF(OR(G2055="Additional Info",G2055="ID"),"Attribute", IF(G2055="Constant","Constant",IF(OR(G2055="Counter",G2055="Incremental/Decremental"),"Counter",""))))</f>
        <v/>
      </c>
      <c r="I2055" t="str">
        <f>VLOOKUP(B2055,'3. Data Sources'!$B$4:$E$5002,4,0)</f>
        <v>Y</v>
      </c>
      <c r="J2055" t="str">
        <f>IF(OR(G2055="Not Map",G2055="Sequential"),"N",IF(TRIM(G2055)&lt;&gt;"","Y",""))</f>
        <v>N</v>
      </c>
      <c r="K2055" t="str">
        <f>IF(G2055="Constant","N",IF(J2055="Y","Y",""))</f>
        <v/>
      </c>
      <c r="L2055" t="s">
        <v>667</v>
      </c>
    </row>
    <row r="2056" spans="2:13" hidden="1" x14ac:dyDescent="0.25">
      <c r="B2056" t="s">
        <v>101</v>
      </c>
      <c r="C2056" t="s">
        <v>233</v>
      </c>
      <c r="D2056" t="s">
        <v>233</v>
      </c>
      <c r="E2056" t="s">
        <v>394</v>
      </c>
      <c r="F2056" t="s">
        <v>396</v>
      </c>
      <c r="G2056" t="s">
        <v>417</v>
      </c>
      <c r="H2056" t="str">
        <f>IF(G2056="Local Date and Hour","Start Time of Interval",IF(OR(G2056="Additional Info",G2056="ID"),"Attribute", IF(G2056="Constant","Constant",IF(OR(G2056="Counter",G2056="Incremental/Decremental"),"Counter",""))))</f>
        <v/>
      </c>
      <c r="I2056" t="str">
        <f>VLOOKUP(B2056,'3. Data Sources'!$B$4:$E$5002,4,0)</f>
        <v>Y</v>
      </c>
      <c r="J2056" t="str">
        <f>IF(OR(G2056="Not Map",G2056="Sequential"),"N",IF(TRIM(G2056)&lt;&gt;"","Y",""))</f>
        <v>N</v>
      </c>
      <c r="K2056" t="str">
        <f>IF(G2056="Constant","N",IF(J2056="Y","Y",""))</f>
        <v/>
      </c>
      <c r="L2056" t="s">
        <v>234</v>
      </c>
    </row>
    <row r="2057" spans="2:13" hidden="1" x14ac:dyDescent="0.25">
      <c r="B2057" t="s">
        <v>101</v>
      </c>
      <c r="C2057" t="s">
        <v>235</v>
      </c>
      <c r="D2057" t="s">
        <v>235</v>
      </c>
      <c r="E2057" t="s">
        <v>418</v>
      </c>
      <c r="F2057" t="s">
        <v>396</v>
      </c>
      <c r="G2057" t="s">
        <v>417</v>
      </c>
      <c r="H2057" t="s">
        <v>415</v>
      </c>
      <c r="I2057" t="str">
        <f>VLOOKUP(B2057,'3. Data Sources'!$B$4:$E$5002,4,0)</f>
        <v>Y</v>
      </c>
      <c r="J2057" t="str">
        <f>IF(OR(G2057="Not Map",G2057="Sequential"),"N",IF(TRIM(G2057)&lt;&gt;"","Y",""))</f>
        <v>N</v>
      </c>
      <c r="K2057" t="str">
        <f>IF(G2057="Constant","N",IF(J2057="Y","Y",""))</f>
        <v/>
      </c>
      <c r="L2057" t="s">
        <v>236</v>
      </c>
    </row>
    <row r="2058" spans="2:13" hidden="1" x14ac:dyDescent="0.25">
      <c r="B2058" t="s">
        <v>101</v>
      </c>
      <c r="C2058" t="s">
        <v>669</v>
      </c>
      <c r="D2058" t="s">
        <v>670</v>
      </c>
      <c r="E2058" t="s">
        <v>420</v>
      </c>
      <c r="F2058" t="s">
        <v>396</v>
      </c>
      <c r="G2058" t="s">
        <v>417</v>
      </c>
      <c r="H2058" t="str">
        <f>IF(G2058="Local Date and Hour","Start Time of Interval",IF(OR(G2058="Additional Info",G2058="ID"),"Attribute", IF(G2058="Constant","Constant",IF(OR(G2058="Counter",G2058="Incremental/Decremental"),"Counter",""))))</f>
        <v/>
      </c>
      <c r="I2058" t="str">
        <f>VLOOKUP(B2058,'3. Data Sources'!$B$4:$E$5002,4,0)</f>
        <v>Y</v>
      </c>
      <c r="J2058" t="str">
        <f>IF(OR(G2058="Not Map",G2058="Sequential"),"N",IF(TRIM(G2058)&lt;&gt;"","Y",""))</f>
        <v>N</v>
      </c>
      <c r="K2058" t="str">
        <f>IF(G2058="Constant","N",IF(J2058="Y","Y",""))</f>
        <v/>
      </c>
      <c r="L2058" t="s">
        <v>669</v>
      </c>
    </row>
    <row r="2059" spans="2:13" hidden="1" x14ac:dyDescent="0.25">
      <c r="B2059" t="s">
        <v>101</v>
      </c>
      <c r="C2059" t="s">
        <v>671</v>
      </c>
      <c r="D2059" t="s">
        <v>672</v>
      </c>
      <c r="E2059" t="s">
        <v>420</v>
      </c>
      <c r="F2059" t="s">
        <v>396</v>
      </c>
      <c r="G2059" t="s">
        <v>417</v>
      </c>
      <c r="H2059" t="str">
        <f>IF(G2059="Local Date and Hour","Start Time of Interval",IF(OR(G2059="Additional Info",G2059="ID"),"Attribute", IF(G2059="Constant","Constant",IF(OR(G2059="Counter",G2059="Incremental/Decremental"),"Counter",""))))</f>
        <v/>
      </c>
      <c r="I2059" t="str">
        <f>VLOOKUP(B2059,'3. Data Sources'!$B$4:$E$5002,4,0)</f>
        <v>Y</v>
      </c>
      <c r="J2059" t="str">
        <f>IF(OR(G2059="Not Map",G2059="Sequential"),"N",IF(TRIM(G2059)&lt;&gt;"","Y",""))</f>
        <v>N</v>
      </c>
      <c r="K2059" t="str">
        <f>IF(G2059="Constant","N",IF(J2059="Y","Y",""))</f>
        <v/>
      </c>
      <c r="L2059" t="s">
        <v>671</v>
      </c>
    </row>
    <row r="2060" spans="2:13" hidden="1" x14ac:dyDescent="0.25">
      <c r="B2060" t="s">
        <v>101</v>
      </c>
      <c r="C2060" t="s">
        <v>673</v>
      </c>
      <c r="D2060" t="s">
        <v>674</v>
      </c>
      <c r="E2060" t="s">
        <v>420</v>
      </c>
      <c r="F2060" t="s">
        <v>396</v>
      </c>
      <c r="G2060" t="s">
        <v>417</v>
      </c>
      <c r="H2060" t="str">
        <f>IF(G2060="Local Date and Hour","Start Time of Interval",IF(OR(G2060="Additional Info",G2060="ID"),"Attribute", IF(G2060="Constant","Constant",IF(OR(G2060="Counter",G2060="Incremental/Decremental"),"Counter",""))))</f>
        <v/>
      </c>
      <c r="I2060" t="str">
        <f>VLOOKUP(B2060,'3. Data Sources'!$B$4:$E$5002,4,0)</f>
        <v>Y</v>
      </c>
      <c r="J2060" t="str">
        <f>IF(OR(G2060="Not Map",G2060="Sequential"),"N",IF(TRIM(G2060)&lt;&gt;"","Y",""))</f>
        <v>N</v>
      </c>
      <c r="K2060" t="str">
        <f>IF(G2060="Constant","N",IF(J2060="Y","Y",""))</f>
        <v/>
      </c>
      <c r="L2060" t="s">
        <v>673</v>
      </c>
    </row>
    <row r="2061" spans="2:13" hidden="1" x14ac:dyDescent="0.25">
      <c r="B2061" t="s">
        <v>101</v>
      </c>
      <c r="C2061" t="s">
        <v>237</v>
      </c>
      <c r="D2061" t="s">
        <v>426</v>
      </c>
      <c r="E2061" t="s">
        <v>420</v>
      </c>
      <c r="F2061" t="s">
        <v>396</v>
      </c>
      <c r="G2061" t="s">
        <v>417</v>
      </c>
      <c r="H2061" t="str">
        <f>IF(G2061="Local Date and Hour","Start Time of Interval",IF(OR(G2061="Additional Info",G2061="ID"),"Attribute", IF(G2061="Constant","Constant",IF(OR(G2061="Counter",G2061="Incremental/Decremental"),"Counter",""))))</f>
        <v/>
      </c>
      <c r="I2061" t="str">
        <f>VLOOKUP(B2061,'3. Data Sources'!$B$4:$E$5002,4,0)</f>
        <v>Y</v>
      </c>
      <c r="J2061" t="str">
        <f>IF(OR(G2061="Not Map",G2061="Sequential"),"N",IF(TRIM(G2061)&lt;&gt;"","Y",""))</f>
        <v>N</v>
      </c>
      <c r="K2061" t="str">
        <f>IF(G2061="Constant","N",IF(J2061="Y","Y",""))</f>
        <v/>
      </c>
      <c r="L2061" t="s">
        <v>237</v>
      </c>
    </row>
    <row r="2062" spans="2:13" hidden="1" x14ac:dyDescent="0.25">
      <c r="B2062" t="s">
        <v>101</v>
      </c>
      <c r="C2062" t="s">
        <v>242</v>
      </c>
      <c r="D2062" t="s">
        <v>242</v>
      </c>
      <c r="E2062" t="s">
        <v>394</v>
      </c>
      <c r="F2062" t="s">
        <v>396</v>
      </c>
      <c r="G2062" t="s">
        <v>417</v>
      </c>
      <c r="H2062" t="s">
        <v>415</v>
      </c>
      <c r="I2062" t="str">
        <f>VLOOKUP(B2062,'3. Data Sources'!$B$4:$E$5002,4,0)</f>
        <v>Y</v>
      </c>
      <c r="J2062" t="str">
        <f>IF(OR(G2062="Not Map",G2062="Sequential"),"N",IF(TRIM(G2062)&lt;&gt;"","Y",""))</f>
        <v>N</v>
      </c>
      <c r="K2062" t="str">
        <f>IF(G2062="Constant","N",IF(J2062="Y","Y",""))</f>
        <v/>
      </c>
      <c r="L2062" t="s">
        <v>243</v>
      </c>
    </row>
    <row r="2063" spans="2:13" hidden="1" x14ac:dyDescent="0.25">
      <c r="B2063" t="s">
        <v>101</v>
      </c>
      <c r="C2063" t="s">
        <v>3269</v>
      </c>
      <c r="D2063" t="s">
        <v>3270</v>
      </c>
      <c r="E2063" t="s">
        <v>400</v>
      </c>
      <c r="F2063" t="s">
        <v>428</v>
      </c>
      <c r="G2063" t="s">
        <v>429</v>
      </c>
      <c r="H2063" t="str">
        <f>IF(G2063="Local Date and Hour","Start Time of Interval",IF(OR(G2063="Additional Info",G2063="ID"),"Attribute", IF(G2063="Constant","Constant",IF(OR(G2063="Counter",G2063="Incremental/Decremental"),"Counter",""))))</f>
        <v>Counter</v>
      </c>
      <c r="I2063" t="str">
        <f>VLOOKUP(B2063,'3. Data Sources'!$B$4:$E$5002,4,0)</f>
        <v>Y</v>
      </c>
      <c r="J2063" t="str">
        <f>IF(OR(G2063="Not Map",G2063="Sequential"),"N",IF(TRIM(G2063)&lt;&gt;"","Y",""))</f>
        <v>Y</v>
      </c>
      <c r="K2063" t="str">
        <f>IF(G2063="Constant","N",IF(J2063="Y","Y",""))</f>
        <v>Y</v>
      </c>
    </row>
    <row r="2064" spans="2:13" hidden="1" x14ac:dyDescent="0.25">
      <c r="B2064" t="s">
        <v>101</v>
      </c>
      <c r="C2064" t="s">
        <v>3271</v>
      </c>
      <c r="D2064" t="s">
        <v>3272</v>
      </c>
      <c r="E2064" t="s">
        <v>400</v>
      </c>
      <c r="F2064" t="s">
        <v>428</v>
      </c>
      <c r="G2064" t="s">
        <v>429</v>
      </c>
      <c r="H2064" t="str">
        <f>IF(G2064="Local Date and Hour","Start Time of Interval",IF(OR(G2064="Additional Info",G2064="ID"),"Attribute", IF(G2064="Constant","Constant",IF(OR(G2064="Counter",G2064="Incremental/Decremental"),"Counter",""))))</f>
        <v>Counter</v>
      </c>
      <c r="I2064" t="str">
        <f>VLOOKUP(B2064,'3. Data Sources'!$B$4:$E$5002,4,0)</f>
        <v>Y</v>
      </c>
      <c r="J2064" t="str">
        <f>IF(OR(G2064="Not Map",G2064="Sequential"),"N",IF(TRIM(G2064)&lt;&gt;"","Y",""))</f>
        <v>Y</v>
      </c>
      <c r="K2064" t="str">
        <f>IF(G2064="Constant","N",IF(J2064="Y","Y",""))</f>
        <v>Y</v>
      </c>
    </row>
    <row r="2065" spans="2:13" hidden="1" x14ac:dyDescent="0.25">
      <c r="B2065" t="s">
        <v>101</v>
      </c>
      <c r="C2065" t="s">
        <v>3273</v>
      </c>
      <c r="D2065" t="s">
        <v>3274</v>
      </c>
      <c r="E2065" t="s">
        <v>400</v>
      </c>
      <c r="F2065" t="s">
        <v>428</v>
      </c>
      <c r="G2065" t="s">
        <v>429</v>
      </c>
      <c r="H2065" t="str">
        <f>IF(G2065="Local Date and Hour","Start Time of Interval",IF(OR(G2065="Additional Info",G2065="ID"),"Attribute", IF(G2065="Constant","Constant",IF(OR(G2065="Counter",G2065="Incremental/Decremental"),"Counter",""))))</f>
        <v>Counter</v>
      </c>
      <c r="I2065" t="str">
        <f>VLOOKUP(B2065,'3. Data Sources'!$B$4:$E$5002,4,0)</f>
        <v>Y</v>
      </c>
      <c r="J2065" t="str">
        <f>IF(OR(G2065="Not Map",G2065="Sequential"),"N",IF(TRIM(G2065)&lt;&gt;"","Y",""))</f>
        <v>Y</v>
      </c>
      <c r="K2065" t="str">
        <f>IF(G2065="Constant","N",IF(J2065="Y","Y",""))</f>
        <v>Y</v>
      </c>
    </row>
    <row r="2066" spans="2:13" hidden="1" x14ac:dyDescent="0.25">
      <c r="B2066" t="s">
        <v>101</v>
      </c>
      <c r="C2066" t="s">
        <v>3275</v>
      </c>
      <c r="D2066" t="s">
        <v>3276</v>
      </c>
      <c r="E2066" t="s">
        <v>400</v>
      </c>
      <c r="F2066" t="s">
        <v>428</v>
      </c>
      <c r="G2066" t="s">
        <v>429</v>
      </c>
      <c r="H2066" t="str">
        <f>IF(G2066="Local Date and Hour","Start Time of Interval",IF(OR(G2066="Additional Info",G2066="ID"),"Attribute", IF(G2066="Constant","Constant",IF(OR(G2066="Counter",G2066="Incremental/Decremental"),"Counter",""))))</f>
        <v>Counter</v>
      </c>
      <c r="I2066" t="str">
        <f>VLOOKUP(B2066,'3. Data Sources'!$B$4:$E$5002,4,0)</f>
        <v>Y</v>
      </c>
      <c r="J2066" t="str">
        <f>IF(OR(G2066="Not Map",G2066="Sequential"),"N",IF(TRIM(G2066)&lt;&gt;"","Y",""))</f>
        <v>Y</v>
      </c>
      <c r="K2066" t="str">
        <f>IF(G2066="Constant","N",IF(J2066="Y","Y",""))</f>
        <v>Y</v>
      </c>
    </row>
    <row r="2067" spans="2:13" hidden="1" x14ac:dyDescent="0.25">
      <c r="B2067" t="s">
        <v>101</v>
      </c>
      <c r="C2067" t="s">
        <v>3277</v>
      </c>
      <c r="D2067" t="s">
        <v>3278</v>
      </c>
      <c r="E2067" t="s">
        <v>400</v>
      </c>
      <c r="F2067" t="s">
        <v>428</v>
      </c>
      <c r="G2067" t="s">
        <v>429</v>
      </c>
      <c r="H2067" t="str">
        <f>IF(G2067="Local Date and Hour","Start Time of Interval",IF(OR(G2067="Additional Info",G2067="ID"),"Attribute", IF(G2067="Constant","Constant",IF(OR(G2067="Counter",G2067="Incremental/Decremental"),"Counter",""))))</f>
        <v>Counter</v>
      </c>
      <c r="I2067" t="str">
        <f>VLOOKUP(B2067,'3. Data Sources'!$B$4:$E$5002,4,0)</f>
        <v>Y</v>
      </c>
      <c r="J2067" t="str">
        <f>IF(OR(G2067="Not Map",G2067="Sequential"),"N",IF(TRIM(G2067)&lt;&gt;"","Y",""))</f>
        <v>Y</v>
      </c>
      <c r="K2067" t="str">
        <f>IF(G2067="Constant","N",IF(J2067="Y","Y",""))</f>
        <v>Y</v>
      </c>
    </row>
    <row r="2068" spans="2:13" hidden="1" x14ac:dyDescent="0.25">
      <c r="B2068" t="s">
        <v>101</v>
      </c>
      <c r="C2068" t="s">
        <v>3279</v>
      </c>
      <c r="D2068" t="s">
        <v>3280</v>
      </c>
      <c r="E2068" t="s">
        <v>400</v>
      </c>
      <c r="F2068" t="s">
        <v>428</v>
      </c>
      <c r="G2068" t="s">
        <v>429</v>
      </c>
      <c r="H2068" t="str">
        <f>IF(G2068="Local Date and Hour","Start Time of Interval",IF(OR(G2068="Additional Info",G2068="ID"),"Attribute", IF(G2068="Constant","Constant",IF(OR(G2068="Counter",G2068="Incremental/Decremental"),"Counter",""))))</f>
        <v>Counter</v>
      </c>
      <c r="I2068" t="str">
        <f>VLOOKUP(B2068,'3. Data Sources'!$B$4:$E$5002,4,0)</f>
        <v>Y</v>
      </c>
      <c r="J2068" t="str">
        <f>IF(OR(G2068="Not Map",G2068="Sequential"),"N",IF(TRIM(G2068)&lt;&gt;"","Y",""))</f>
        <v>Y</v>
      </c>
      <c r="K2068" t="str">
        <f>IF(G2068="Constant","N",IF(J2068="Y","Y",""))</f>
        <v>Y</v>
      </c>
    </row>
    <row r="2069" spans="2:13" hidden="1" x14ac:dyDescent="0.25">
      <c r="B2069" t="s">
        <v>101</v>
      </c>
      <c r="C2069" t="s">
        <v>3281</v>
      </c>
      <c r="D2069" t="s">
        <v>3282</v>
      </c>
      <c r="E2069" t="s">
        <v>400</v>
      </c>
      <c r="F2069" t="s">
        <v>428</v>
      </c>
      <c r="G2069" t="s">
        <v>429</v>
      </c>
      <c r="H2069" t="str">
        <f>IF(G2069="Local Date and Hour","Start Time of Interval",IF(OR(G2069="Additional Info",G2069="ID"),"Attribute", IF(G2069="Constant","Constant",IF(OR(G2069="Counter",G2069="Incremental/Decremental"),"Counter",""))))</f>
        <v>Counter</v>
      </c>
      <c r="I2069" t="str">
        <f>VLOOKUP(B2069,'3. Data Sources'!$B$4:$E$5002,4,0)</f>
        <v>Y</v>
      </c>
      <c r="J2069" t="str">
        <f>IF(OR(G2069="Not Map",G2069="Sequential"),"N",IF(TRIM(G2069)&lt;&gt;"","Y",""))</f>
        <v>Y</v>
      </c>
      <c r="K2069" t="str">
        <f>IF(G2069="Constant","N",IF(J2069="Y","Y",""))</f>
        <v>Y</v>
      </c>
    </row>
    <row r="2070" spans="2:13" hidden="1" x14ac:dyDescent="0.25">
      <c r="B2070" t="s">
        <v>101</v>
      </c>
      <c r="C2070" t="s">
        <v>250</v>
      </c>
      <c r="D2070" t="s">
        <v>435</v>
      </c>
      <c r="E2070" t="s">
        <v>400</v>
      </c>
      <c r="F2070" t="s">
        <v>428</v>
      </c>
      <c r="G2070" t="s">
        <v>429</v>
      </c>
      <c r="H2070" t="str">
        <f>IF(G2070="Local Date and Hour","Start Time of Interval",IF(OR(G2070="Additional Info",G2070="ID"),"Attribute", IF(G2070="Constant","Constant",IF(OR(G2070="Counter",G2070="Incremental/Decremental"),"Counter",""))))</f>
        <v>Counter</v>
      </c>
      <c r="I2070" t="str">
        <f>VLOOKUP(B2070,'3. Data Sources'!$B$4:$E$5002,4,0)</f>
        <v>Y</v>
      </c>
      <c r="J2070" t="str">
        <f>IF(OR(G2070="Not Map",G2070="Sequential"),"N",IF(TRIM(G2070)&lt;&gt;"","Y",""))</f>
        <v>Y</v>
      </c>
      <c r="K2070" t="str">
        <f>IF(G2070="Constant","N",IF(J2070="Y","Y",""))</f>
        <v>Y</v>
      </c>
      <c r="L2070" t="s">
        <v>251</v>
      </c>
    </row>
    <row r="2071" spans="2:13" hidden="1" x14ac:dyDescent="0.25">
      <c r="B2071" t="s">
        <v>101</v>
      </c>
      <c r="C2071" t="s">
        <v>252</v>
      </c>
      <c r="D2071" t="s">
        <v>252</v>
      </c>
      <c r="E2071" t="s">
        <v>394</v>
      </c>
      <c r="F2071" t="s">
        <v>436</v>
      </c>
      <c r="G2071" t="s">
        <v>417</v>
      </c>
      <c r="H2071" t="s">
        <v>415</v>
      </c>
      <c r="I2071" t="str">
        <f>VLOOKUP(B2071,'3. Data Sources'!$B$4:$E$5002,4,0)</f>
        <v>Y</v>
      </c>
      <c r="J2071" t="str">
        <f>IF(OR(G2071="Not Map",G2071="Sequential"),"N",IF(TRIM(G2071)&lt;&gt;"","Y",""))</f>
        <v>N</v>
      </c>
      <c r="K2071" t="str">
        <f>IF(G2071="Constant","N",IF(J2071="Y","Y",""))</f>
        <v/>
      </c>
      <c r="L2071" t="s">
        <v>253</v>
      </c>
    </row>
    <row r="2072" spans="2:13" hidden="1" x14ac:dyDescent="0.25">
      <c r="B2072" t="s">
        <v>101</v>
      </c>
      <c r="C2072" t="s">
        <v>254</v>
      </c>
      <c r="D2072" t="s">
        <v>254</v>
      </c>
      <c r="E2072" t="s">
        <v>418</v>
      </c>
      <c r="F2072" t="s">
        <v>436</v>
      </c>
      <c r="G2072" t="s">
        <v>419</v>
      </c>
      <c r="H2072" t="str">
        <f>IF(G2072="Local Date and Hour","Start Time of Interval",IF(OR(G2072="Additional Info",G2072="ID"),"Attribute", IF(G2072="Constant","Constant",IF(OR(G2072="Counter",G2072="Incremental/Decremental"),"Counter",""))))</f>
        <v>Start Time of Interval</v>
      </c>
      <c r="I2072" t="str">
        <f>VLOOKUP(B2072,'3. Data Sources'!$B$4:$E$5002,4,0)</f>
        <v>Y</v>
      </c>
      <c r="J2072" t="str">
        <f>IF(OR(G2072="Not Map",G2072="Sequential"),"N",IF(TRIM(G2072)&lt;&gt;"","Y",""))</f>
        <v>Y</v>
      </c>
      <c r="K2072" t="str">
        <f>IF(G2072="Constant","N",IF(J2072="Y","Y",""))</f>
        <v>Y</v>
      </c>
      <c r="L2072" t="s">
        <v>255</v>
      </c>
    </row>
    <row r="2073" spans="2:13" hidden="1" x14ac:dyDescent="0.25">
      <c r="B2073" t="s">
        <v>103</v>
      </c>
      <c r="C2073" t="s">
        <v>227</v>
      </c>
      <c r="D2073" t="s">
        <v>227</v>
      </c>
      <c r="E2073" t="s">
        <v>402</v>
      </c>
      <c r="F2073" t="s">
        <v>395</v>
      </c>
      <c r="G2073" t="s">
        <v>274</v>
      </c>
      <c r="H2073" t="str">
        <f>IF(G2073="Local Date and Hour","Start Time of Interval",IF(OR(G2073="Additional Info",G2073="ID"),"Attribute", IF(G2073="Constant","Constant",IF(OR(G2073="Counter",G2073="Incremental/Decremental"),"Counter",""))))</f>
        <v>Constant</v>
      </c>
      <c r="I2073" t="str">
        <f>VLOOKUP(B2073,'3. Data Sources'!$B$4:$E$5002,4,0)</f>
        <v>Y</v>
      </c>
      <c r="J2073" t="str">
        <f>IF(OR(G2073="Not Map",G2073="Sequential"),"N",IF(TRIM(G2073)&lt;&gt;"","Y",""))</f>
        <v>Y</v>
      </c>
      <c r="K2073" t="str">
        <f>IF(G2073="Constant","N",IF(J2073="Y","Y",""))</f>
        <v>N</v>
      </c>
      <c r="M2073" t="s">
        <v>425</v>
      </c>
    </row>
    <row r="2074" spans="2:13" hidden="1" x14ac:dyDescent="0.25">
      <c r="B2074" t="s">
        <v>103</v>
      </c>
      <c r="C2074" t="s">
        <v>228</v>
      </c>
      <c r="D2074" t="s">
        <v>228</v>
      </c>
      <c r="E2074" t="s">
        <v>402</v>
      </c>
      <c r="F2074" t="s">
        <v>395</v>
      </c>
      <c r="G2074" t="s">
        <v>274</v>
      </c>
      <c r="H2074" t="str">
        <f>IF(G2074="Local Date and Hour","Start Time of Interval",IF(OR(G2074="Additional Info",G2074="ID"),"Attribute", IF(G2074="Constant","Constant",IF(OR(G2074="Counter",G2074="Incremental/Decremental"),"Counter",""))))</f>
        <v>Constant</v>
      </c>
      <c r="I2074" t="str">
        <f>VLOOKUP(B2074,'3. Data Sources'!$B$4:$E$5002,4,0)</f>
        <v>Y</v>
      </c>
      <c r="J2074" t="str">
        <f>IF(OR(G2074="Not Map",G2074="Sequential"),"N",IF(TRIM(G2074)&lt;&gt;"","Y",""))</f>
        <v>Y</v>
      </c>
      <c r="K2074" t="str">
        <f>IF(G2074="Constant","N",IF(J2074="Y","Y",""))</f>
        <v>N</v>
      </c>
      <c r="M2074" t="s">
        <v>12038</v>
      </c>
    </row>
    <row r="2075" spans="2:13" hidden="1" x14ac:dyDescent="0.25">
      <c r="B2075" t="s">
        <v>103</v>
      </c>
      <c r="C2075" t="s">
        <v>201</v>
      </c>
      <c r="D2075" t="s">
        <v>201</v>
      </c>
      <c r="E2075" t="s">
        <v>420</v>
      </c>
      <c r="F2075" t="s">
        <v>396</v>
      </c>
      <c r="G2075" t="s">
        <v>396</v>
      </c>
      <c r="H2075" t="str">
        <f>IF(G2075="Local Date and Hour","Start Time of Interval",IF(OR(G2075="Additional Info",G2075="ID"),"Attribute", IF(G2075="Constant","Constant",IF(OR(G2075="Counter",G2075="Incremental/Decremental"),"Counter",""))))</f>
        <v>Attribute</v>
      </c>
      <c r="I2075" t="str">
        <f>VLOOKUP(B2075,'3. Data Sources'!$B$4:$E$5002,4,0)</f>
        <v>Y</v>
      </c>
      <c r="J2075" t="str">
        <f>IF(OR(G2075="Not Map",G2075="Sequential"),"N",IF(TRIM(G2075)&lt;&gt;"","Y",""))</f>
        <v>Y</v>
      </c>
      <c r="K2075" t="str">
        <f>IF(G2075="Constant","N",IF(J2075="Y","Y",""))</f>
        <v>Y</v>
      </c>
      <c r="L2075" t="s">
        <v>666</v>
      </c>
    </row>
    <row r="2076" spans="2:13" hidden="1" x14ac:dyDescent="0.25">
      <c r="B2076" t="s">
        <v>103</v>
      </c>
      <c r="C2076" t="s">
        <v>11883</v>
      </c>
      <c r="D2076" t="s">
        <v>11883</v>
      </c>
      <c r="E2076" t="s">
        <v>420</v>
      </c>
      <c r="F2076" t="s">
        <v>396</v>
      </c>
      <c r="G2076" t="s">
        <v>396</v>
      </c>
      <c r="H2076" t="str">
        <f>IF(G2076="Local Date and Hour","Start Time of Interval",IF(OR(G2076="Additional Info",G2076="ID"),"Attribute", IF(G2076="Constant","Constant",IF(OR(G2076="Counter",G2076="Incremental/Decremental"),"Counter",""))))</f>
        <v>Attribute</v>
      </c>
      <c r="I2076" t="str">
        <f>VLOOKUP(B2076,'3. Data Sources'!$B$4:$E$5002,4,0)</f>
        <v>Y</v>
      </c>
      <c r="J2076" t="str">
        <f>IF(OR(G2076="Not Map",G2076="Sequential"),"N",IF(TRIM(G2076)&lt;&gt;"","Y",""))</f>
        <v>Y</v>
      </c>
      <c r="K2076" t="str">
        <f>IF(G2076="Constant","N",IF(J2076="Y","Y",""))</f>
        <v>Y</v>
      </c>
      <c r="L2076" t="s">
        <v>666</v>
      </c>
    </row>
    <row r="2077" spans="2:13" hidden="1" x14ac:dyDescent="0.25">
      <c r="B2077" t="s">
        <v>103</v>
      </c>
      <c r="C2077" t="s">
        <v>667</v>
      </c>
      <c r="D2077" t="s">
        <v>668</v>
      </c>
      <c r="E2077" t="s">
        <v>420</v>
      </c>
      <c r="F2077" t="s">
        <v>396</v>
      </c>
      <c r="G2077" t="s">
        <v>417</v>
      </c>
      <c r="H2077" t="str">
        <f>IF(G2077="Local Date and Hour","Start Time of Interval",IF(OR(G2077="Additional Info",G2077="ID"),"Attribute", IF(G2077="Constant","Constant",IF(OR(G2077="Counter",G2077="Incremental/Decremental"),"Counter",""))))</f>
        <v/>
      </c>
      <c r="I2077" t="str">
        <f>VLOOKUP(B2077,'3. Data Sources'!$B$4:$E$5002,4,0)</f>
        <v>Y</v>
      </c>
      <c r="J2077" t="str">
        <f>IF(OR(G2077="Not Map",G2077="Sequential"),"N",IF(TRIM(G2077)&lt;&gt;"","Y",""))</f>
        <v>N</v>
      </c>
      <c r="K2077" t="str">
        <f>IF(G2077="Constant","N",IF(J2077="Y","Y",""))</f>
        <v/>
      </c>
      <c r="L2077" t="s">
        <v>667</v>
      </c>
    </row>
    <row r="2078" spans="2:13" hidden="1" x14ac:dyDescent="0.25">
      <c r="B2078" t="s">
        <v>103</v>
      </c>
      <c r="C2078" t="s">
        <v>233</v>
      </c>
      <c r="D2078" t="s">
        <v>233</v>
      </c>
      <c r="E2078" t="s">
        <v>394</v>
      </c>
      <c r="F2078" t="s">
        <v>396</v>
      </c>
      <c r="G2078" t="s">
        <v>417</v>
      </c>
      <c r="H2078" t="str">
        <f>IF(G2078="Local Date and Hour","Start Time of Interval",IF(OR(G2078="Additional Info",G2078="ID"),"Attribute", IF(G2078="Constant","Constant",IF(OR(G2078="Counter",G2078="Incremental/Decremental"),"Counter",""))))</f>
        <v/>
      </c>
      <c r="I2078" t="str">
        <f>VLOOKUP(B2078,'3. Data Sources'!$B$4:$E$5002,4,0)</f>
        <v>Y</v>
      </c>
      <c r="J2078" t="str">
        <f>IF(OR(G2078="Not Map",G2078="Sequential"),"N",IF(TRIM(G2078)&lt;&gt;"","Y",""))</f>
        <v>N</v>
      </c>
      <c r="K2078" t="str">
        <f>IF(G2078="Constant","N",IF(J2078="Y","Y",""))</f>
        <v/>
      </c>
      <c r="L2078" t="s">
        <v>234</v>
      </c>
    </row>
    <row r="2079" spans="2:13" hidden="1" x14ac:dyDescent="0.25">
      <c r="B2079" t="s">
        <v>103</v>
      </c>
      <c r="C2079" t="s">
        <v>235</v>
      </c>
      <c r="D2079" t="s">
        <v>235</v>
      </c>
      <c r="E2079" t="s">
        <v>418</v>
      </c>
      <c r="F2079" t="s">
        <v>396</v>
      </c>
      <c r="G2079" t="s">
        <v>417</v>
      </c>
      <c r="H2079" t="s">
        <v>415</v>
      </c>
      <c r="I2079" t="str">
        <f>VLOOKUP(B2079,'3. Data Sources'!$B$4:$E$5002,4,0)</f>
        <v>Y</v>
      </c>
      <c r="J2079" t="str">
        <f>IF(OR(G2079="Not Map",G2079="Sequential"),"N",IF(TRIM(G2079)&lt;&gt;"","Y",""))</f>
        <v>N</v>
      </c>
      <c r="K2079" t="str">
        <f>IF(G2079="Constant","N",IF(J2079="Y","Y",""))</f>
        <v/>
      </c>
      <c r="L2079" t="s">
        <v>236</v>
      </c>
    </row>
    <row r="2080" spans="2:13" hidden="1" x14ac:dyDescent="0.25">
      <c r="B2080" t="s">
        <v>103</v>
      </c>
      <c r="C2080" t="s">
        <v>669</v>
      </c>
      <c r="D2080" t="s">
        <v>670</v>
      </c>
      <c r="E2080" t="s">
        <v>420</v>
      </c>
      <c r="F2080" t="s">
        <v>396</v>
      </c>
      <c r="G2080" t="s">
        <v>417</v>
      </c>
      <c r="H2080" t="str">
        <f>IF(G2080="Local Date and Hour","Start Time of Interval",IF(OR(G2080="Additional Info",G2080="ID"),"Attribute", IF(G2080="Constant","Constant",IF(OR(G2080="Counter",G2080="Incremental/Decremental"),"Counter",""))))</f>
        <v/>
      </c>
      <c r="I2080" t="str">
        <f>VLOOKUP(B2080,'3. Data Sources'!$B$4:$E$5002,4,0)</f>
        <v>Y</v>
      </c>
      <c r="J2080" t="str">
        <f>IF(OR(G2080="Not Map",G2080="Sequential"),"N",IF(TRIM(G2080)&lt;&gt;"","Y",""))</f>
        <v>N</v>
      </c>
      <c r="K2080" t="str">
        <f>IF(G2080="Constant","N",IF(J2080="Y","Y",""))</f>
        <v/>
      </c>
      <c r="L2080" t="s">
        <v>669</v>
      </c>
    </row>
    <row r="2081" spans="2:12" hidden="1" x14ac:dyDescent="0.25">
      <c r="B2081" t="s">
        <v>103</v>
      </c>
      <c r="C2081" t="s">
        <v>671</v>
      </c>
      <c r="D2081" t="s">
        <v>672</v>
      </c>
      <c r="E2081" t="s">
        <v>420</v>
      </c>
      <c r="F2081" t="s">
        <v>396</v>
      </c>
      <c r="G2081" t="s">
        <v>417</v>
      </c>
      <c r="H2081" t="str">
        <f>IF(G2081="Local Date and Hour","Start Time of Interval",IF(OR(G2081="Additional Info",G2081="ID"),"Attribute", IF(G2081="Constant","Constant",IF(OR(G2081="Counter",G2081="Incremental/Decremental"),"Counter",""))))</f>
        <v/>
      </c>
      <c r="I2081" t="str">
        <f>VLOOKUP(B2081,'3. Data Sources'!$B$4:$E$5002,4,0)</f>
        <v>Y</v>
      </c>
      <c r="J2081" t="str">
        <f>IF(OR(G2081="Not Map",G2081="Sequential"),"N",IF(TRIM(G2081)&lt;&gt;"","Y",""))</f>
        <v>N</v>
      </c>
      <c r="K2081" t="str">
        <f>IF(G2081="Constant","N",IF(J2081="Y","Y",""))</f>
        <v/>
      </c>
      <c r="L2081" t="s">
        <v>671</v>
      </c>
    </row>
    <row r="2082" spans="2:12" hidden="1" x14ac:dyDescent="0.25">
      <c r="B2082" t="s">
        <v>103</v>
      </c>
      <c r="C2082" t="s">
        <v>673</v>
      </c>
      <c r="D2082" t="s">
        <v>674</v>
      </c>
      <c r="E2082" t="s">
        <v>420</v>
      </c>
      <c r="F2082" t="s">
        <v>396</v>
      </c>
      <c r="G2082" t="s">
        <v>417</v>
      </c>
      <c r="H2082" t="str">
        <f>IF(G2082="Local Date and Hour","Start Time of Interval",IF(OR(G2082="Additional Info",G2082="ID"),"Attribute", IF(G2082="Constant","Constant",IF(OR(G2082="Counter",G2082="Incremental/Decremental"),"Counter",""))))</f>
        <v/>
      </c>
      <c r="I2082" t="str">
        <f>VLOOKUP(B2082,'3. Data Sources'!$B$4:$E$5002,4,0)</f>
        <v>Y</v>
      </c>
      <c r="J2082" t="str">
        <f>IF(OR(G2082="Not Map",G2082="Sequential"),"N",IF(TRIM(G2082)&lt;&gt;"","Y",""))</f>
        <v>N</v>
      </c>
      <c r="K2082" t="str">
        <f>IF(G2082="Constant","N",IF(J2082="Y","Y",""))</f>
        <v/>
      </c>
      <c r="L2082" t="s">
        <v>673</v>
      </c>
    </row>
    <row r="2083" spans="2:12" hidden="1" x14ac:dyDescent="0.25">
      <c r="B2083" t="s">
        <v>103</v>
      </c>
      <c r="C2083" t="s">
        <v>237</v>
      </c>
      <c r="D2083" t="s">
        <v>426</v>
      </c>
      <c r="E2083" t="s">
        <v>420</v>
      </c>
      <c r="F2083" t="s">
        <v>396</v>
      </c>
      <c r="G2083" t="s">
        <v>417</v>
      </c>
      <c r="H2083" t="str">
        <f>IF(G2083="Local Date and Hour","Start Time of Interval",IF(OR(G2083="Additional Info",G2083="ID"),"Attribute", IF(G2083="Constant","Constant",IF(OR(G2083="Counter",G2083="Incremental/Decremental"),"Counter",""))))</f>
        <v/>
      </c>
      <c r="I2083" t="str">
        <f>VLOOKUP(B2083,'3. Data Sources'!$B$4:$E$5002,4,0)</f>
        <v>Y</v>
      </c>
      <c r="J2083" t="str">
        <f>IF(OR(G2083="Not Map",G2083="Sequential"),"N",IF(TRIM(G2083)&lt;&gt;"","Y",""))</f>
        <v>N</v>
      </c>
      <c r="K2083" t="str">
        <f>IF(G2083="Constant","N",IF(J2083="Y","Y",""))</f>
        <v/>
      </c>
      <c r="L2083" t="s">
        <v>237</v>
      </c>
    </row>
    <row r="2084" spans="2:12" hidden="1" x14ac:dyDescent="0.25">
      <c r="B2084" t="s">
        <v>103</v>
      </c>
      <c r="C2084" t="s">
        <v>242</v>
      </c>
      <c r="D2084" t="s">
        <v>242</v>
      </c>
      <c r="E2084" t="s">
        <v>394</v>
      </c>
      <c r="F2084" t="s">
        <v>396</v>
      </c>
      <c r="G2084" t="s">
        <v>417</v>
      </c>
      <c r="H2084" t="s">
        <v>415</v>
      </c>
      <c r="I2084" t="str">
        <f>VLOOKUP(B2084,'3. Data Sources'!$B$4:$E$5002,4,0)</f>
        <v>Y</v>
      </c>
      <c r="J2084" t="str">
        <f>IF(OR(G2084="Not Map",G2084="Sequential"),"N",IF(TRIM(G2084)&lt;&gt;"","Y",""))</f>
        <v>N</v>
      </c>
      <c r="K2084" t="str">
        <f>IF(G2084="Constant","N",IF(J2084="Y","Y",""))</f>
        <v/>
      </c>
      <c r="L2084" t="s">
        <v>243</v>
      </c>
    </row>
    <row r="2085" spans="2:12" hidden="1" x14ac:dyDescent="0.25">
      <c r="B2085" t="s">
        <v>103</v>
      </c>
      <c r="C2085" t="s">
        <v>3283</v>
      </c>
      <c r="D2085" t="s">
        <v>3284</v>
      </c>
      <c r="E2085" t="s">
        <v>400</v>
      </c>
      <c r="F2085" t="s">
        <v>428</v>
      </c>
      <c r="G2085" t="s">
        <v>429</v>
      </c>
      <c r="H2085" t="str">
        <f>IF(G2085="Local Date and Hour","Start Time of Interval",IF(OR(G2085="Additional Info",G2085="ID"),"Attribute", IF(G2085="Constant","Constant",IF(OR(G2085="Counter",G2085="Incremental/Decremental"),"Counter",""))))</f>
        <v>Counter</v>
      </c>
      <c r="I2085" t="str">
        <f>VLOOKUP(B2085,'3. Data Sources'!$B$4:$E$5002,4,0)</f>
        <v>Y</v>
      </c>
      <c r="J2085" t="str">
        <f>IF(OR(G2085="Not Map",G2085="Sequential"),"N",IF(TRIM(G2085)&lt;&gt;"","Y",""))</f>
        <v>Y</v>
      </c>
      <c r="K2085" t="str">
        <f>IF(G2085="Constant","N",IF(J2085="Y","Y",""))</f>
        <v>Y</v>
      </c>
    </row>
    <row r="2086" spans="2:12" hidden="1" x14ac:dyDescent="0.25">
      <c r="B2086" t="s">
        <v>103</v>
      </c>
      <c r="C2086" t="s">
        <v>3285</v>
      </c>
      <c r="D2086" t="s">
        <v>3286</v>
      </c>
      <c r="E2086" t="s">
        <v>400</v>
      </c>
      <c r="F2086" t="s">
        <v>428</v>
      </c>
      <c r="G2086" t="s">
        <v>429</v>
      </c>
      <c r="H2086" t="str">
        <f>IF(G2086="Local Date and Hour","Start Time of Interval",IF(OR(G2086="Additional Info",G2086="ID"),"Attribute", IF(G2086="Constant","Constant",IF(OR(G2086="Counter",G2086="Incremental/Decremental"),"Counter",""))))</f>
        <v>Counter</v>
      </c>
      <c r="I2086" t="str">
        <f>VLOOKUP(B2086,'3. Data Sources'!$B$4:$E$5002,4,0)</f>
        <v>Y</v>
      </c>
      <c r="J2086" t="str">
        <f>IF(OR(G2086="Not Map",G2086="Sequential"),"N",IF(TRIM(G2086)&lt;&gt;"","Y",""))</f>
        <v>Y</v>
      </c>
      <c r="K2086" t="str">
        <f>IF(G2086="Constant","N",IF(J2086="Y","Y",""))</f>
        <v>Y</v>
      </c>
    </row>
    <row r="2087" spans="2:12" hidden="1" x14ac:dyDescent="0.25">
      <c r="B2087" t="s">
        <v>103</v>
      </c>
      <c r="C2087" t="s">
        <v>3287</v>
      </c>
      <c r="D2087" t="s">
        <v>3288</v>
      </c>
      <c r="E2087" t="s">
        <v>400</v>
      </c>
      <c r="F2087" t="s">
        <v>428</v>
      </c>
      <c r="G2087" t="s">
        <v>429</v>
      </c>
      <c r="H2087" t="str">
        <f>IF(G2087="Local Date and Hour","Start Time of Interval",IF(OR(G2087="Additional Info",G2087="ID"),"Attribute", IF(G2087="Constant","Constant",IF(OR(G2087="Counter",G2087="Incremental/Decremental"),"Counter",""))))</f>
        <v>Counter</v>
      </c>
      <c r="I2087" t="str">
        <f>VLOOKUP(B2087,'3. Data Sources'!$B$4:$E$5002,4,0)</f>
        <v>Y</v>
      </c>
      <c r="J2087" t="str">
        <f>IF(OR(G2087="Not Map",G2087="Sequential"),"N",IF(TRIM(G2087)&lt;&gt;"","Y",""))</f>
        <v>Y</v>
      </c>
      <c r="K2087" t="str">
        <f>IF(G2087="Constant","N",IF(J2087="Y","Y",""))</f>
        <v>Y</v>
      </c>
    </row>
    <row r="2088" spans="2:12" hidden="1" x14ac:dyDescent="0.25">
      <c r="B2088" t="s">
        <v>103</v>
      </c>
      <c r="C2088" t="s">
        <v>3289</v>
      </c>
      <c r="D2088" t="s">
        <v>3290</v>
      </c>
      <c r="E2088" t="s">
        <v>400</v>
      </c>
      <c r="F2088" t="s">
        <v>428</v>
      </c>
      <c r="G2088" t="s">
        <v>429</v>
      </c>
      <c r="H2088" t="str">
        <f>IF(G2088="Local Date and Hour","Start Time of Interval",IF(OR(G2088="Additional Info",G2088="ID"),"Attribute", IF(G2088="Constant","Constant",IF(OR(G2088="Counter",G2088="Incremental/Decremental"),"Counter",""))))</f>
        <v>Counter</v>
      </c>
      <c r="I2088" t="str">
        <f>VLOOKUP(B2088,'3. Data Sources'!$B$4:$E$5002,4,0)</f>
        <v>Y</v>
      </c>
      <c r="J2088" t="str">
        <f>IF(OR(G2088="Not Map",G2088="Sequential"),"N",IF(TRIM(G2088)&lt;&gt;"","Y",""))</f>
        <v>Y</v>
      </c>
      <c r="K2088" t="str">
        <f>IF(G2088="Constant","N",IF(J2088="Y","Y",""))</f>
        <v>Y</v>
      </c>
    </row>
    <row r="2089" spans="2:12" hidden="1" x14ac:dyDescent="0.25">
      <c r="B2089" t="s">
        <v>103</v>
      </c>
      <c r="C2089" t="s">
        <v>3291</v>
      </c>
      <c r="D2089" t="s">
        <v>3292</v>
      </c>
      <c r="E2089" t="s">
        <v>400</v>
      </c>
      <c r="F2089" t="s">
        <v>428</v>
      </c>
      <c r="G2089" t="s">
        <v>429</v>
      </c>
      <c r="H2089" t="str">
        <f>IF(G2089="Local Date and Hour","Start Time of Interval",IF(OR(G2089="Additional Info",G2089="ID"),"Attribute", IF(G2089="Constant","Constant",IF(OR(G2089="Counter",G2089="Incremental/Decremental"),"Counter",""))))</f>
        <v>Counter</v>
      </c>
      <c r="I2089" t="str">
        <f>VLOOKUP(B2089,'3. Data Sources'!$B$4:$E$5002,4,0)</f>
        <v>Y</v>
      </c>
      <c r="J2089" t="str">
        <f>IF(OR(G2089="Not Map",G2089="Sequential"),"N",IF(TRIM(G2089)&lt;&gt;"","Y",""))</f>
        <v>Y</v>
      </c>
      <c r="K2089" t="str">
        <f>IF(G2089="Constant","N",IF(J2089="Y","Y",""))</f>
        <v>Y</v>
      </c>
    </row>
    <row r="2090" spans="2:12" hidden="1" x14ac:dyDescent="0.25">
      <c r="B2090" t="s">
        <v>103</v>
      </c>
      <c r="C2090" t="s">
        <v>3293</v>
      </c>
      <c r="D2090" t="s">
        <v>3294</v>
      </c>
      <c r="E2090" t="s">
        <v>400</v>
      </c>
      <c r="F2090" t="s">
        <v>428</v>
      </c>
      <c r="G2090" t="s">
        <v>429</v>
      </c>
      <c r="H2090" t="str">
        <f>IF(G2090="Local Date and Hour","Start Time of Interval",IF(OR(G2090="Additional Info",G2090="ID"),"Attribute", IF(G2090="Constant","Constant",IF(OR(G2090="Counter",G2090="Incremental/Decremental"),"Counter",""))))</f>
        <v>Counter</v>
      </c>
      <c r="I2090" t="str">
        <f>VLOOKUP(B2090,'3. Data Sources'!$B$4:$E$5002,4,0)</f>
        <v>Y</v>
      </c>
      <c r="J2090" t="str">
        <f>IF(OR(G2090="Not Map",G2090="Sequential"),"N",IF(TRIM(G2090)&lt;&gt;"","Y",""))</f>
        <v>Y</v>
      </c>
      <c r="K2090" t="str">
        <f>IF(G2090="Constant","N",IF(J2090="Y","Y",""))</f>
        <v>Y</v>
      </c>
    </row>
    <row r="2091" spans="2:12" hidden="1" x14ac:dyDescent="0.25">
      <c r="B2091" t="s">
        <v>103</v>
      </c>
      <c r="C2091" t="s">
        <v>3295</v>
      </c>
      <c r="D2091" t="s">
        <v>3296</v>
      </c>
      <c r="E2091" t="s">
        <v>400</v>
      </c>
      <c r="F2091" t="s">
        <v>428</v>
      </c>
      <c r="G2091" t="s">
        <v>429</v>
      </c>
      <c r="H2091" t="str">
        <f>IF(G2091="Local Date and Hour","Start Time of Interval",IF(OR(G2091="Additional Info",G2091="ID"),"Attribute", IF(G2091="Constant","Constant",IF(OR(G2091="Counter",G2091="Incremental/Decremental"),"Counter",""))))</f>
        <v>Counter</v>
      </c>
      <c r="I2091" t="str">
        <f>VLOOKUP(B2091,'3. Data Sources'!$B$4:$E$5002,4,0)</f>
        <v>Y</v>
      </c>
      <c r="J2091" t="str">
        <f>IF(OR(G2091="Not Map",G2091="Sequential"),"N",IF(TRIM(G2091)&lt;&gt;"","Y",""))</f>
        <v>Y</v>
      </c>
      <c r="K2091" t="str">
        <f>IF(G2091="Constant","N",IF(J2091="Y","Y",""))</f>
        <v>Y</v>
      </c>
    </row>
    <row r="2092" spans="2:12" hidden="1" x14ac:dyDescent="0.25">
      <c r="B2092" t="s">
        <v>103</v>
      </c>
      <c r="C2092" t="s">
        <v>3297</v>
      </c>
      <c r="D2092" t="s">
        <v>3298</v>
      </c>
      <c r="E2092" t="s">
        <v>400</v>
      </c>
      <c r="F2092" t="s">
        <v>428</v>
      </c>
      <c r="G2092" t="s">
        <v>429</v>
      </c>
      <c r="H2092" t="str">
        <f>IF(G2092="Local Date and Hour","Start Time of Interval",IF(OR(G2092="Additional Info",G2092="ID"),"Attribute", IF(G2092="Constant","Constant",IF(OR(G2092="Counter",G2092="Incremental/Decremental"),"Counter",""))))</f>
        <v>Counter</v>
      </c>
      <c r="I2092" t="str">
        <f>VLOOKUP(B2092,'3. Data Sources'!$B$4:$E$5002,4,0)</f>
        <v>Y</v>
      </c>
      <c r="J2092" t="str">
        <f>IF(OR(G2092="Not Map",G2092="Sequential"),"N",IF(TRIM(G2092)&lt;&gt;"","Y",""))</f>
        <v>Y</v>
      </c>
      <c r="K2092" t="str">
        <f>IF(G2092="Constant","N",IF(J2092="Y","Y",""))</f>
        <v>Y</v>
      </c>
    </row>
    <row r="2093" spans="2:12" hidden="1" x14ac:dyDescent="0.25">
      <c r="B2093" t="s">
        <v>103</v>
      </c>
      <c r="C2093" t="s">
        <v>3299</v>
      </c>
      <c r="D2093" t="s">
        <v>3300</v>
      </c>
      <c r="E2093" t="s">
        <v>400</v>
      </c>
      <c r="F2093" t="s">
        <v>428</v>
      </c>
      <c r="G2093" t="s">
        <v>429</v>
      </c>
      <c r="H2093" t="str">
        <f>IF(G2093="Local Date and Hour","Start Time of Interval",IF(OR(G2093="Additional Info",G2093="ID"),"Attribute", IF(G2093="Constant","Constant",IF(OR(G2093="Counter",G2093="Incremental/Decremental"),"Counter",""))))</f>
        <v>Counter</v>
      </c>
      <c r="I2093" t="str">
        <f>VLOOKUP(B2093,'3. Data Sources'!$B$4:$E$5002,4,0)</f>
        <v>Y</v>
      </c>
      <c r="J2093" t="str">
        <f>IF(OR(G2093="Not Map",G2093="Sequential"),"N",IF(TRIM(G2093)&lt;&gt;"","Y",""))</f>
        <v>Y</v>
      </c>
      <c r="K2093" t="str">
        <f>IF(G2093="Constant","N",IF(J2093="Y","Y",""))</f>
        <v>Y</v>
      </c>
    </row>
    <row r="2094" spans="2:12" hidden="1" x14ac:dyDescent="0.25">
      <c r="B2094" t="s">
        <v>103</v>
      </c>
      <c r="C2094" t="s">
        <v>3301</v>
      </c>
      <c r="D2094" t="s">
        <v>3302</v>
      </c>
      <c r="E2094" t="s">
        <v>400</v>
      </c>
      <c r="F2094" t="s">
        <v>428</v>
      </c>
      <c r="G2094" t="s">
        <v>429</v>
      </c>
      <c r="H2094" t="str">
        <f>IF(G2094="Local Date and Hour","Start Time of Interval",IF(OR(G2094="Additional Info",G2094="ID"),"Attribute", IF(G2094="Constant","Constant",IF(OR(G2094="Counter",G2094="Incremental/Decremental"),"Counter",""))))</f>
        <v>Counter</v>
      </c>
      <c r="I2094" t="str">
        <f>VLOOKUP(B2094,'3. Data Sources'!$B$4:$E$5002,4,0)</f>
        <v>Y</v>
      </c>
      <c r="J2094" t="str">
        <f>IF(OR(G2094="Not Map",G2094="Sequential"),"N",IF(TRIM(G2094)&lt;&gt;"","Y",""))</f>
        <v>Y</v>
      </c>
      <c r="K2094" t="str">
        <f>IF(G2094="Constant","N",IF(J2094="Y","Y",""))</f>
        <v>Y</v>
      </c>
    </row>
    <row r="2095" spans="2:12" hidden="1" x14ac:dyDescent="0.25">
      <c r="B2095" t="s">
        <v>103</v>
      </c>
      <c r="C2095" t="s">
        <v>3303</v>
      </c>
      <c r="D2095" t="s">
        <v>3304</v>
      </c>
      <c r="E2095" t="s">
        <v>400</v>
      </c>
      <c r="F2095" t="s">
        <v>428</v>
      </c>
      <c r="G2095" t="s">
        <v>429</v>
      </c>
      <c r="H2095" t="str">
        <f>IF(G2095="Local Date and Hour","Start Time of Interval",IF(OR(G2095="Additional Info",G2095="ID"),"Attribute", IF(G2095="Constant","Constant",IF(OR(G2095="Counter",G2095="Incremental/Decremental"),"Counter",""))))</f>
        <v>Counter</v>
      </c>
      <c r="I2095" t="str">
        <f>VLOOKUP(B2095,'3. Data Sources'!$B$4:$E$5002,4,0)</f>
        <v>Y</v>
      </c>
      <c r="J2095" t="str">
        <f>IF(OR(G2095="Not Map",G2095="Sequential"),"N",IF(TRIM(G2095)&lt;&gt;"","Y",""))</f>
        <v>Y</v>
      </c>
      <c r="K2095" t="str">
        <f>IF(G2095="Constant","N",IF(J2095="Y","Y",""))</f>
        <v>Y</v>
      </c>
    </row>
    <row r="2096" spans="2:12" hidden="1" x14ac:dyDescent="0.25">
      <c r="B2096" t="s">
        <v>103</v>
      </c>
      <c r="C2096" t="s">
        <v>3305</v>
      </c>
      <c r="D2096" t="s">
        <v>3306</v>
      </c>
      <c r="E2096" t="s">
        <v>400</v>
      </c>
      <c r="F2096" t="s">
        <v>428</v>
      </c>
      <c r="G2096" t="s">
        <v>429</v>
      </c>
      <c r="H2096" t="str">
        <f>IF(G2096="Local Date and Hour","Start Time of Interval",IF(OR(G2096="Additional Info",G2096="ID"),"Attribute", IF(G2096="Constant","Constant",IF(OR(G2096="Counter",G2096="Incremental/Decremental"),"Counter",""))))</f>
        <v>Counter</v>
      </c>
      <c r="I2096" t="str">
        <f>VLOOKUP(B2096,'3. Data Sources'!$B$4:$E$5002,4,0)</f>
        <v>Y</v>
      </c>
      <c r="J2096" t="str">
        <f>IF(OR(G2096="Not Map",G2096="Sequential"),"N",IF(TRIM(G2096)&lt;&gt;"","Y",""))</f>
        <v>Y</v>
      </c>
      <c r="K2096" t="str">
        <f>IF(G2096="Constant","N",IF(J2096="Y","Y",""))</f>
        <v>Y</v>
      </c>
    </row>
    <row r="2097" spans="2:11" hidden="1" x14ac:dyDescent="0.25">
      <c r="B2097" t="s">
        <v>103</v>
      </c>
      <c r="C2097" t="s">
        <v>3307</v>
      </c>
      <c r="D2097" t="s">
        <v>3308</v>
      </c>
      <c r="E2097" t="s">
        <v>400</v>
      </c>
      <c r="F2097" t="s">
        <v>428</v>
      </c>
      <c r="G2097" t="s">
        <v>429</v>
      </c>
      <c r="H2097" t="str">
        <f>IF(G2097="Local Date and Hour","Start Time of Interval",IF(OR(G2097="Additional Info",G2097="ID"),"Attribute", IF(G2097="Constant","Constant",IF(OR(G2097="Counter",G2097="Incremental/Decremental"),"Counter",""))))</f>
        <v>Counter</v>
      </c>
      <c r="I2097" t="str">
        <f>VLOOKUP(B2097,'3. Data Sources'!$B$4:$E$5002,4,0)</f>
        <v>Y</v>
      </c>
      <c r="J2097" t="str">
        <f>IF(OR(G2097="Not Map",G2097="Sequential"),"N",IF(TRIM(G2097)&lt;&gt;"","Y",""))</f>
        <v>Y</v>
      </c>
      <c r="K2097" t="str">
        <f>IF(G2097="Constant","N",IF(J2097="Y","Y",""))</f>
        <v>Y</v>
      </c>
    </row>
    <row r="2098" spans="2:11" hidden="1" x14ac:dyDescent="0.25">
      <c r="B2098" t="s">
        <v>103</v>
      </c>
      <c r="C2098" t="s">
        <v>3309</v>
      </c>
      <c r="D2098" t="s">
        <v>3310</v>
      </c>
      <c r="E2098" t="s">
        <v>400</v>
      </c>
      <c r="F2098" t="s">
        <v>428</v>
      </c>
      <c r="G2098" t="s">
        <v>429</v>
      </c>
      <c r="H2098" t="str">
        <f>IF(G2098="Local Date and Hour","Start Time of Interval",IF(OR(G2098="Additional Info",G2098="ID"),"Attribute", IF(G2098="Constant","Constant",IF(OR(G2098="Counter",G2098="Incremental/Decremental"),"Counter",""))))</f>
        <v>Counter</v>
      </c>
      <c r="I2098" t="str">
        <f>VLOOKUP(B2098,'3. Data Sources'!$B$4:$E$5002,4,0)</f>
        <v>Y</v>
      </c>
      <c r="J2098" t="str">
        <f>IF(OR(G2098="Not Map",G2098="Sequential"),"N",IF(TRIM(G2098)&lt;&gt;"","Y",""))</f>
        <v>Y</v>
      </c>
      <c r="K2098" t="str">
        <f>IF(G2098="Constant","N",IF(J2098="Y","Y",""))</f>
        <v>Y</v>
      </c>
    </row>
    <row r="2099" spans="2:11" hidden="1" x14ac:dyDescent="0.25">
      <c r="B2099" t="s">
        <v>103</v>
      </c>
      <c r="C2099" t="s">
        <v>3311</v>
      </c>
      <c r="D2099" t="s">
        <v>3312</v>
      </c>
      <c r="E2099" t="s">
        <v>400</v>
      </c>
      <c r="F2099" t="s">
        <v>428</v>
      </c>
      <c r="G2099" t="s">
        <v>429</v>
      </c>
      <c r="H2099" t="str">
        <f>IF(G2099="Local Date and Hour","Start Time of Interval",IF(OR(G2099="Additional Info",G2099="ID"),"Attribute", IF(G2099="Constant","Constant",IF(OR(G2099="Counter",G2099="Incremental/Decremental"),"Counter",""))))</f>
        <v>Counter</v>
      </c>
      <c r="I2099" t="str">
        <f>VLOOKUP(B2099,'3. Data Sources'!$B$4:$E$5002,4,0)</f>
        <v>Y</v>
      </c>
      <c r="J2099" t="str">
        <f>IF(OR(G2099="Not Map",G2099="Sequential"),"N",IF(TRIM(G2099)&lt;&gt;"","Y",""))</f>
        <v>Y</v>
      </c>
      <c r="K2099" t="str">
        <f>IF(G2099="Constant","N",IF(J2099="Y","Y",""))</f>
        <v>Y</v>
      </c>
    </row>
    <row r="2100" spans="2:11" hidden="1" x14ac:dyDescent="0.25">
      <c r="B2100" t="s">
        <v>103</v>
      </c>
      <c r="C2100" t="s">
        <v>3313</v>
      </c>
      <c r="D2100" t="s">
        <v>3314</v>
      </c>
      <c r="E2100" t="s">
        <v>400</v>
      </c>
      <c r="F2100" t="s">
        <v>428</v>
      </c>
      <c r="G2100" t="s">
        <v>429</v>
      </c>
      <c r="H2100" t="str">
        <f>IF(G2100="Local Date and Hour","Start Time of Interval",IF(OR(G2100="Additional Info",G2100="ID"),"Attribute", IF(G2100="Constant","Constant",IF(OR(G2100="Counter",G2100="Incremental/Decremental"),"Counter",""))))</f>
        <v>Counter</v>
      </c>
      <c r="I2100" t="str">
        <f>VLOOKUP(B2100,'3. Data Sources'!$B$4:$E$5002,4,0)</f>
        <v>Y</v>
      </c>
      <c r="J2100" t="str">
        <f>IF(OR(G2100="Not Map",G2100="Sequential"),"N",IF(TRIM(G2100)&lt;&gt;"","Y",""))</f>
        <v>Y</v>
      </c>
      <c r="K2100" t="str">
        <f>IF(G2100="Constant","N",IF(J2100="Y","Y",""))</f>
        <v>Y</v>
      </c>
    </row>
    <row r="2101" spans="2:11" hidden="1" x14ac:dyDescent="0.25">
      <c r="B2101" t="s">
        <v>103</v>
      </c>
      <c r="C2101" t="s">
        <v>3315</v>
      </c>
      <c r="D2101" t="s">
        <v>3316</v>
      </c>
      <c r="E2101" t="s">
        <v>400</v>
      </c>
      <c r="F2101" t="s">
        <v>428</v>
      </c>
      <c r="G2101" t="s">
        <v>429</v>
      </c>
      <c r="H2101" t="str">
        <f>IF(G2101="Local Date and Hour","Start Time of Interval",IF(OR(G2101="Additional Info",G2101="ID"),"Attribute", IF(G2101="Constant","Constant",IF(OR(G2101="Counter",G2101="Incremental/Decremental"),"Counter",""))))</f>
        <v>Counter</v>
      </c>
      <c r="I2101" t="str">
        <f>VLOOKUP(B2101,'3. Data Sources'!$B$4:$E$5002,4,0)</f>
        <v>Y</v>
      </c>
      <c r="J2101" t="str">
        <f>IF(OR(G2101="Not Map",G2101="Sequential"),"N",IF(TRIM(G2101)&lt;&gt;"","Y",""))</f>
        <v>Y</v>
      </c>
      <c r="K2101" t="str">
        <f>IF(G2101="Constant","N",IF(J2101="Y","Y",""))</f>
        <v>Y</v>
      </c>
    </row>
    <row r="2102" spans="2:11" hidden="1" x14ac:dyDescent="0.25">
      <c r="B2102" t="s">
        <v>103</v>
      </c>
      <c r="C2102" t="s">
        <v>3317</v>
      </c>
      <c r="D2102" t="s">
        <v>3318</v>
      </c>
      <c r="E2102" t="s">
        <v>400</v>
      </c>
      <c r="F2102" t="s">
        <v>428</v>
      </c>
      <c r="G2102" t="s">
        <v>429</v>
      </c>
      <c r="H2102" t="str">
        <f>IF(G2102="Local Date and Hour","Start Time of Interval",IF(OR(G2102="Additional Info",G2102="ID"),"Attribute", IF(G2102="Constant","Constant",IF(OR(G2102="Counter",G2102="Incremental/Decremental"),"Counter",""))))</f>
        <v>Counter</v>
      </c>
      <c r="I2102" t="str">
        <f>VLOOKUP(B2102,'3. Data Sources'!$B$4:$E$5002,4,0)</f>
        <v>Y</v>
      </c>
      <c r="J2102" t="str">
        <f>IF(OR(G2102="Not Map",G2102="Sequential"),"N",IF(TRIM(G2102)&lt;&gt;"","Y",""))</f>
        <v>Y</v>
      </c>
      <c r="K2102" t="str">
        <f>IF(G2102="Constant","N",IF(J2102="Y","Y",""))</f>
        <v>Y</v>
      </c>
    </row>
    <row r="2103" spans="2:11" hidden="1" x14ac:dyDescent="0.25">
      <c r="B2103" t="s">
        <v>103</v>
      </c>
      <c r="C2103" t="s">
        <v>3319</v>
      </c>
      <c r="D2103" t="s">
        <v>3320</v>
      </c>
      <c r="E2103" t="s">
        <v>400</v>
      </c>
      <c r="F2103" t="s">
        <v>428</v>
      </c>
      <c r="G2103" t="s">
        <v>429</v>
      </c>
      <c r="H2103" t="str">
        <f>IF(G2103="Local Date and Hour","Start Time of Interval",IF(OR(G2103="Additional Info",G2103="ID"),"Attribute", IF(G2103="Constant","Constant",IF(OR(G2103="Counter",G2103="Incremental/Decremental"),"Counter",""))))</f>
        <v>Counter</v>
      </c>
      <c r="I2103" t="str">
        <f>VLOOKUP(B2103,'3. Data Sources'!$B$4:$E$5002,4,0)</f>
        <v>Y</v>
      </c>
      <c r="J2103" t="str">
        <f>IF(OR(G2103="Not Map",G2103="Sequential"),"N",IF(TRIM(G2103)&lt;&gt;"","Y",""))</f>
        <v>Y</v>
      </c>
      <c r="K2103" t="str">
        <f>IF(G2103="Constant","N",IF(J2103="Y","Y",""))</f>
        <v>Y</v>
      </c>
    </row>
    <row r="2104" spans="2:11" hidden="1" x14ac:dyDescent="0.25">
      <c r="B2104" t="s">
        <v>103</v>
      </c>
      <c r="C2104" t="s">
        <v>3321</v>
      </c>
      <c r="D2104" t="s">
        <v>3322</v>
      </c>
      <c r="E2104" t="s">
        <v>400</v>
      </c>
      <c r="F2104" t="s">
        <v>428</v>
      </c>
      <c r="G2104" t="s">
        <v>429</v>
      </c>
      <c r="H2104" t="str">
        <f>IF(G2104="Local Date and Hour","Start Time of Interval",IF(OR(G2104="Additional Info",G2104="ID"),"Attribute", IF(G2104="Constant","Constant",IF(OR(G2104="Counter",G2104="Incremental/Decremental"),"Counter",""))))</f>
        <v>Counter</v>
      </c>
      <c r="I2104" t="str">
        <f>VLOOKUP(B2104,'3. Data Sources'!$B$4:$E$5002,4,0)</f>
        <v>Y</v>
      </c>
      <c r="J2104" t="str">
        <f>IF(OR(G2104="Not Map",G2104="Sequential"),"N",IF(TRIM(G2104)&lt;&gt;"","Y",""))</f>
        <v>Y</v>
      </c>
      <c r="K2104" t="str">
        <f>IF(G2104="Constant","N",IF(J2104="Y","Y",""))</f>
        <v>Y</v>
      </c>
    </row>
    <row r="2105" spans="2:11" hidden="1" x14ac:dyDescent="0.25">
      <c r="B2105" t="s">
        <v>103</v>
      </c>
      <c r="C2105" t="s">
        <v>3323</v>
      </c>
      <c r="D2105" t="s">
        <v>3324</v>
      </c>
      <c r="E2105" t="s">
        <v>400</v>
      </c>
      <c r="F2105" t="s">
        <v>428</v>
      </c>
      <c r="G2105" t="s">
        <v>429</v>
      </c>
      <c r="H2105" t="str">
        <f>IF(G2105="Local Date and Hour","Start Time of Interval",IF(OR(G2105="Additional Info",G2105="ID"),"Attribute", IF(G2105="Constant","Constant",IF(OR(G2105="Counter",G2105="Incremental/Decremental"),"Counter",""))))</f>
        <v>Counter</v>
      </c>
      <c r="I2105" t="str">
        <f>VLOOKUP(B2105,'3. Data Sources'!$B$4:$E$5002,4,0)</f>
        <v>Y</v>
      </c>
      <c r="J2105" t="str">
        <f>IF(OR(G2105="Not Map",G2105="Sequential"),"N",IF(TRIM(G2105)&lt;&gt;"","Y",""))</f>
        <v>Y</v>
      </c>
      <c r="K2105" t="str">
        <f>IF(G2105="Constant","N",IF(J2105="Y","Y",""))</f>
        <v>Y</v>
      </c>
    </row>
    <row r="2106" spans="2:11" hidden="1" x14ac:dyDescent="0.25">
      <c r="B2106" t="s">
        <v>103</v>
      </c>
      <c r="C2106" t="s">
        <v>3325</v>
      </c>
      <c r="D2106" t="s">
        <v>3326</v>
      </c>
      <c r="E2106" t="s">
        <v>400</v>
      </c>
      <c r="F2106" t="s">
        <v>428</v>
      </c>
      <c r="G2106" t="s">
        <v>429</v>
      </c>
      <c r="H2106" t="str">
        <f>IF(G2106="Local Date and Hour","Start Time of Interval",IF(OR(G2106="Additional Info",G2106="ID"),"Attribute", IF(G2106="Constant","Constant",IF(OR(G2106="Counter",G2106="Incremental/Decremental"),"Counter",""))))</f>
        <v>Counter</v>
      </c>
      <c r="I2106" t="str">
        <f>VLOOKUP(B2106,'3. Data Sources'!$B$4:$E$5002,4,0)</f>
        <v>Y</v>
      </c>
      <c r="J2106" t="str">
        <f>IF(OR(G2106="Not Map",G2106="Sequential"),"N",IF(TRIM(G2106)&lt;&gt;"","Y",""))</f>
        <v>Y</v>
      </c>
      <c r="K2106" t="str">
        <f>IF(G2106="Constant","N",IF(J2106="Y","Y",""))</f>
        <v>Y</v>
      </c>
    </row>
    <row r="2107" spans="2:11" hidden="1" x14ac:dyDescent="0.25">
      <c r="B2107" t="s">
        <v>103</v>
      </c>
      <c r="C2107" t="s">
        <v>3327</v>
      </c>
      <c r="D2107" t="s">
        <v>3328</v>
      </c>
      <c r="E2107" t="s">
        <v>400</v>
      </c>
      <c r="F2107" t="s">
        <v>428</v>
      </c>
      <c r="G2107" t="s">
        <v>429</v>
      </c>
      <c r="H2107" t="str">
        <f>IF(G2107="Local Date and Hour","Start Time of Interval",IF(OR(G2107="Additional Info",G2107="ID"),"Attribute", IF(G2107="Constant","Constant",IF(OR(G2107="Counter",G2107="Incremental/Decremental"),"Counter",""))))</f>
        <v>Counter</v>
      </c>
      <c r="I2107" t="str">
        <f>VLOOKUP(B2107,'3. Data Sources'!$B$4:$E$5002,4,0)</f>
        <v>Y</v>
      </c>
      <c r="J2107" t="str">
        <f>IF(OR(G2107="Not Map",G2107="Sequential"),"N",IF(TRIM(G2107)&lt;&gt;"","Y",""))</f>
        <v>Y</v>
      </c>
      <c r="K2107" t="str">
        <f>IF(G2107="Constant","N",IF(J2107="Y","Y",""))</f>
        <v>Y</v>
      </c>
    </row>
    <row r="2108" spans="2:11" hidden="1" x14ac:dyDescent="0.25">
      <c r="B2108" t="s">
        <v>103</v>
      </c>
      <c r="C2108" t="s">
        <v>3329</v>
      </c>
      <c r="D2108" t="s">
        <v>3330</v>
      </c>
      <c r="E2108" t="s">
        <v>400</v>
      </c>
      <c r="F2108" t="s">
        <v>428</v>
      </c>
      <c r="G2108" t="s">
        <v>429</v>
      </c>
      <c r="H2108" t="str">
        <f>IF(G2108="Local Date and Hour","Start Time of Interval",IF(OR(G2108="Additional Info",G2108="ID"),"Attribute", IF(G2108="Constant","Constant",IF(OR(G2108="Counter",G2108="Incremental/Decremental"),"Counter",""))))</f>
        <v>Counter</v>
      </c>
      <c r="I2108" t="str">
        <f>VLOOKUP(B2108,'3. Data Sources'!$B$4:$E$5002,4,0)</f>
        <v>Y</v>
      </c>
      <c r="J2108" t="str">
        <f>IF(OR(G2108="Not Map",G2108="Sequential"),"N",IF(TRIM(G2108)&lt;&gt;"","Y",""))</f>
        <v>Y</v>
      </c>
      <c r="K2108" t="str">
        <f>IF(G2108="Constant","N",IF(J2108="Y","Y",""))</f>
        <v>Y</v>
      </c>
    </row>
    <row r="2109" spans="2:11" hidden="1" x14ac:dyDescent="0.25">
      <c r="B2109" t="s">
        <v>103</v>
      </c>
      <c r="C2109" t="s">
        <v>3331</v>
      </c>
      <c r="D2109" t="s">
        <v>3332</v>
      </c>
      <c r="E2109" t="s">
        <v>400</v>
      </c>
      <c r="F2109" t="s">
        <v>428</v>
      </c>
      <c r="G2109" t="s">
        <v>429</v>
      </c>
      <c r="H2109" t="str">
        <f>IF(G2109="Local Date and Hour","Start Time of Interval",IF(OR(G2109="Additional Info",G2109="ID"),"Attribute", IF(G2109="Constant","Constant",IF(OR(G2109="Counter",G2109="Incremental/Decremental"),"Counter",""))))</f>
        <v>Counter</v>
      </c>
      <c r="I2109" t="str">
        <f>VLOOKUP(B2109,'3. Data Sources'!$B$4:$E$5002,4,0)</f>
        <v>Y</v>
      </c>
      <c r="J2109" t="str">
        <f>IF(OR(G2109="Not Map",G2109="Sequential"),"N",IF(TRIM(G2109)&lt;&gt;"","Y",""))</f>
        <v>Y</v>
      </c>
      <c r="K2109" t="str">
        <f>IF(G2109="Constant","N",IF(J2109="Y","Y",""))</f>
        <v>Y</v>
      </c>
    </row>
    <row r="2110" spans="2:11" hidden="1" x14ac:dyDescent="0.25">
      <c r="B2110" t="s">
        <v>103</v>
      </c>
      <c r="C2110" t="s">
        <v>3333</v>
      </c>
      <c r="D2110" t="s">
        <v>3334</v>
      </c>
      <c r="E2110" t="s">
        <v>400</v>
      </c>
      <c r="F2110" t="s">
        <v>428</v>
      </c>
      <c r="G2110" t="s">
        <v>429</v>
      </c>
      <c r="H2110" t="str">
        <f>IF(G2110="Local Date and Hour","Start Time of Interval",IF(OR(G2110="Additional Info",G2110="ID"),"Attribute", IF(G2110="Constant","Constant",IF(OR(G2110="Counter",G2110="Incremental/Decremental"),"Counter",""))))</f>
        <v>Counter</v>
      </c>
      <c r="I2110" t="str">
        <f>VLOOKUP(B2110,'3. Data Sources'!$B$4:$E$5002,4,0)</f>
        <v>Y</v>
      </c>
      <c r="J2110" t="str">
        <f>IF(OR(G2110="Not Map",G2110="Sequential"),"N",IF(TRIM(G2110)&lt;&gt;"","Y",""))</f>
        <v>Y</v>
      </c>
      <c r="K2110" t="str">
        <f>IF(G2110="Constant","N",IF(J2110="Y","Y",""))</f>
        <v>Y</v>
      </c>
    </row>
    <row r="2111" spans="2:11" hidden="1" x14ac:dyDescent="0.25">
      <c r="B2111" t="s">
        <v>103</v>
      </c>
      <c r="C2111" t="s">
        <v>3335</v>
      </c>
      <c r="D2111" t="s">
        <v>3336</v>
      </c>
      <c r="E2111" t="s">
        <v>400</v>
      </c>
      <c r="F2111" t="s">
        <v>428</v>
      </c>
      <c r="G2111" t="s">
        <v>429</v>
      </c>
      <c r="H2111" t="str">
        <f>IF(G2111="Local Date and Hour","Start Time of Interval",IF(OR(G2111="Additional Info",G2111="ID"),"Attribute", IF(G2111="Constant","Constant",IF(OR(G2111="Counter",G2111="Incremental/Decremental"),"Counter",""))))</f>
        <v>Counter</v>
      </c>
      <c r="I2111" t="str">
        <f>VLOOKUP(B2111,'3. Data Sources'!$B$4:$E$5002,4,0)</f>
        <v>Y</v>
      </c>
      <c r="J2111" t="str">
        <f>IF(OR(G2111="Not Map",G2111="Sequential"),"N",IF(TRIM(G2111)&lt;&gt;"","Y",""))</f>
        <v>Y</v>
      </c>
      <c r="K2111" t="str">
        <f>IF(G2111="Constant","N",IF(J2111="Y","Y",""))</f>
        <v>Y</v>
      </c>
    </row>
    <row r="2112" spans="2:11" hidden="1" x14ac:dyDescent="0.25">
      <c r="B2112" t="s">
        <v>103</v>
      </c>
      <c r="C2112" t="s">
        <v>3337</v>
      </c>
      <c r="D2112" t="s">
        <v>3338</v>
      </c>
      <c r="E2112" t="s">
        <v>400</v>
      </c>
      <c r="F2112" t="s">
        <v>428</v>
      </c>
      <c r="G2112" t="s">
        <v>429</v>
      </c>
      <c r="H2112" t="str">
        <f>IF(G2112="Local Date and Hour","Start Time of Interval",IF(OR(G2112="Additional Info",G2112="ID"),"Attribute", IF(G2112="Constant","Constant",IF(OR(G2112="Counter",G2112="Incremental/Decremental"),"Counter",""))))</f>
        <v>Counter</v>
      </c>
      <c r="I2112" t="str">
        <f>VLOOKUP(B2112,'3. Data Sources'!$B$4:$E$5002,4,0)</f>
        <v>Y</v>
      </c>
      <c r="J2112" t="str">
        <f>IF(OR(G2112="Not Map",G2112="Sequential"),"N",IF(TRIM(G2112)&lt;&gt;"","Y",""))</f>
        <v>Y</v>
      </c>
      <c r="K2112" t="str">
        <f>IF(G2112="Constant","N",IF(J2112="Y","Y",""))</f>
        <v>Y</v>
      </c>
    </row>
    <row r="2113" spans="2:13" hidden="1" x14ac:dyDescent="0.25">
      <c r="B2113" t="s">
        <v>103</v>
      </c>
      <c r="C2113" t="s">
        <v>3339</v>
      </c>
      <c r="D2113" t="s">
        <v>3340</v>
      </c>
      <c r="E2113" t="s">
        <v>400</v>
      </c>
      <c r="F2113" t="s">
        <v>428</v>
      </c>
      <c r="G2113" t="s">
        <v>429</v>
      </c>
      <c r="H2113" t="str">
        <f>IF(G2113="Local Date and Hour","Start Time of Interval",IF(OR(G2113="Additional Info",G2113="ID"),"Attribute", IF(G2113="Constant","Constant",IF(OR(G2113="Counter",G2113="Incremental/Decremental"),"Counter",""))))</f>
        <v>Counter</v>
      </c>
      <c r="I2113" t="str">
        <f>VLOOKUP(B2113,'3. Data Sources'!$B$4:$E$5002,4,0)</f>
        <v>Y</v>
      </c>
      <c r="J2113" t="str">
        <f>IF(OR(G2113="Not Map",G2113="Sequential"),"N",IF(TRIM(G2113)&lt;&gt;"","Y",""))</f>
        <v>Y</v>
      </c>
      <c r="K2113" t="str">
        <f>IF(G2113="Constant","N",IF(J2113="Y","Y",""))</f>
        <v>Y</v>
      </c>
    </row>
    <row r="2114" spans="2:13" hidden="1" x14ac:dyDescent="0.25">
      <c r="B2114" t="s">
        <v>103</v>
      </c>
      <c r="C2114" t="s">
        <v>3341</v>
      </c>
      <c r="D2114" t="s">
        <v>3342</v>
      </c>
      <c r="E2114" t="s">
        <v>400</v>
      </c>
      <c r="F2114" t="s">
        <v>428</v>
      </c>
      <c r="G2114" t="s">
        <v>429</v>
      </c>
      <c r="H2114" t="str">
        <f>IF(G2114="Local Date and Hour","Start Time of Interval",IF(OR(G2114="Additional Info",G2114="ID"),"Attribute", IF(G2114="Constant","Constant",IF(OR(G2114="Counter",G2114="Incremental/Decremental"),"Counter",""))))</f>
        <v>Counter</v>
      </c>
      <c r="I2114" t="str">
        <f>VLOOKUP(B2114,'3. Data Sources'!$B$4:$E$5002,4,0)</f>
        <v>Y</v>
      </c>
      <c r="J2114" t="str">
        <f>IF(OR(G2114="Not Map",G2114="Sequential"),"N",IF(TRIM(G2114)&lt;&gt;"","Y",""))</f>
        <v>Y</v>
      </c>
      <c r="K2114" t="str">
        <f>IF(G2114="Constant","N",IF(J2114="Y","Y",""))</f>
        <v>Y</v>
      </c>
    </row>
    <row r="2115" spans="2:13" hidden="1" x14ac:dyDescent="0.25">
      <c r="B2115" t="s">
        <v>103</v>
      </c>
      <c r="C2115" t="s">
        <v>3343</v>
      </c>
      <c r="D2115" t="s">
        <v>3344</v>
      </c>
      <c r="E2115" t="s">
        <v>400</v>
      </c>
      <c r="F2115" t="s">
        <v>428</v>
      </c>
      <c r="G2115" t="s">
        <v>429</v>
      </c>
      <c r="H2115" t="str">
        <f>IF(G2115="Local Date and Hour","Start Time of Interval",IF(OR(G2115="Additional Info",G2115="ID"),"Attribute", IF(G2115="Constant","Constant",IF(OR(G2115="Counter",G2115="Incremental/Decremental"),"Counter",""))))</f>
        <v>Counter</v>
      </c>
      <c r="I2115" t="str">
        <f>VLOOKUP(B2115,'3. Data Sources'!$B$4:$E$5002,4,0)</f>
        <v>Y</v>
      </c>
      <c r="J2115" t="str">
        <f>IF(OR(G2115="Not Map",G2115="Sequential"),"N",IF(TRIM(G2115)&lt;&gt;"","Y",""))</f>
        <v>Y</v>
      </c>
      <c r="K2115" t="str">
        <f>IF(G2115="Constant","N",IF(J2115="Y","Y",""))</f>
        <v>Y</v>
      </c>
    </row>
    <row r="2116" spans="2:13" hidden="1" x14ac:dyDescent="0.25">
      <c r="B2116" t="s">
        <v>103</v>
      </c>
      <c r="C2116" t="s">
        <v>3345</v>
      </c>
      <c r="D2116" t="s">
        <v>3346</v>
      </c>
      <c r="E2116" t="s">
        <v>400</v>
      </c>
      <c r="F2116" t="s">
        <v>428</v>
      </c>
      <c r="G2116" t="s">
        <v>429</v>
      </c>
      <c r="H2116" t="str">
        <f>IF(G2116="Local Date and Hour","Start Time of Interval",IF(OR(G2116="Additional Info",G2116="ID"),"Attribute", IF(G2116="Constant","Constant",IF(OR(G2116="Counter",G2116="Incremental/Decremental"),"Counter",""))))</f>
        <v>Counter</v>
      </c>
      <c r="I2116" t="str">
        <f>VLOOKUP(B2116,'3. Data Sources'!$B$4:$E$5002,4,0)</f>
        <v>Y</v>
      </c>
      <c r="J2116" t="str">
        <f>IF(OR(G2116="Not Map",G2116="Sequential"),"N",IF(TRIM(G2116)&lt;&gt;"","Y",""))</f>
        <v>Y</v>
      </c>
      <c r="K2116" t="str">
        <f>IF(G2116="Constant","N",IF(J2116="Y","Y",""))</f>
        <v>Y</v>
      </c>
    </row>
    <row r="2117" spans="2:13" hidden="1" x14ac:dyDescent="0.25">
      <c r="B2117" t="s">
        <v>103</v>
      </c>
      <c r="C2117" t="s">
        <v>3347</v>
      </c>
      <c r="D2117" t="s">
        <v>3348</v>
      </c>
      <c r="E2117" t="s">
        <v>400</v>
      </c>
      <c r="F2117" t="s">
        <v>428</v>
      </c>
      <c r="G2117" t="s">
        <v>429</v>
      </c>
      <c r="H2117" t="str">
        <f>IF(G2117="Local Date and Hour","Start Time of Interval",IF(OR(G2117="Additional Info",G2117="ID"),"Attribute", IF(G2117="Constant","Constant",IF(OR(G2117="Counter",G2117="Incremental/Decremental"),"Counter",""))))</f>
        <v>Counter</v>
      </c>
      <c r="I2117" t="str">
        <f>VLOOKUP(B2117,'3. Data Sources'!$B$4:$E$5002,4,0)</f>
        <v>Y</v>
      </c>
      <c r="J2117" t="str">
        <f>IF(OR(G2117="Not Map",G2117="Sequential"),"N",IF(TRIM(G2117)&lt;&gt;"","Y",""))</f>
        <v>Y</v>
      </c>
      <c r="K2117" t="str">
        <f>IF(G2117="Constant","N",IF(J2117="Y","Y",""))</f>
        <v>Y</v>
      </c>
    </row>
    <row r="2118" spans="2:13" hidden="1" x14ac:dyDescent="0.25">
      <c r="B2118" t="s">
        <v>103</v>
      </c>
      <c r="C2118" t="s">
        <v>250</v>
      </c>
      <c r="D2118" t="s">
        <v>435</v>
      </c>
      <c r="E2118" t="s">
        <v>400</v>
      </c>
      <c r="F2118" t="s">
        <v>428</v>
      </c>
      <c r="G2118" t="s">
        <v>429</v>
      </c>
      <c r="H2118" t="str">
        <f>IF(G2118="Local Date and Hour","Start Time of Interval",IF(OR(G2118="Additional Info",G2118="ID"),"Attribute", IF(G2118="Constant","Constant",IF(OR(G2118="Counter",G2118="Incremental/Decremental"),"Counter",""))))</f>
        <v>Counter</v>
      </c>
      <c r="I2118" t="str">
        <f>VLOOKUP(B2118,'3. Data Sources'!$B$4:$E$5002,4,0)</f>
        <v>Y</v>
      </c>
      <c r="J2118" t="str">
        <f>IF(OR(G2118="Not Map",G2118="Sequential"),"N",IF(TRIM(G2118)&lt;&gt;"","Y",""))</f>
        <v>Y</v>
      </c>
      <c r="K2118" t="str">
        <f>IF(G2118="Constant","N",IF(J2118="Y","Y",""))</f>
        <v>Y</v>
      </c>
      <c r="L2118" t="s">
        <v>251</v>
      </c>
    </row>
    <row r="2119" spans="2:13" hidden="1" x14ac:dyDescent="0.25">
      <c r="B2119" t="s">
        <v>103</v>
      </c>
      <c r="C2119" t="s">
        <v>252</v>
      </c>
      <c r="D2119" t="s">
        <v>252</v>
      </c>
      <c r="E2119" t="s">
        <v>394</v>
      </c>
      <c r="F2119" t="s">
        <v>436</v>
      </c>
      <c r="G2119" t="s">
        <v>417</v>
      </c>
      <c r="H2119" t="s">
        <v>415</v>
      </c>
      <c r="I2119" t="str">
        <f>VLOOKUP(B2119,'3. Data Sources'!$B$4:$E$5002,4,0)</f>
        <v>Y</v>
      </c>
      <c r="J2119" t="str">
        <f>IF(OR(G2119="Not Map",G2119="Sequential"),"N",IF(TRIM(G2119)&lt;&gt;"","Y",""))</f>
        <v>N</v>
      </c>
      <c r="K2119" t="str">
        <f>IF(G2119="Constant","N",IF(J2119="Y","Y",""))</f>
        <v/>
      </c>
      <c r="L2119" t="s">
        <v>253</v>
      </c>
    </row>
    <row r="2120" spans="2:13" hidden="1" x14ac:dyDescent="0.25">
      <c r="B2120" t="s">
        <v>103</v>
      </c>
      <c r="C2120" t="s">
        <v>254</v>
      </c>
      <c r="D2120" t="s">
        <v>254</v>
      </c>
      <c r="E2120" t="s">
        <v>418</v>
      </c>
      <c r="F2120" t="s">
        <v>436</v>
      </c>
      <c r="G2120" t="s">
        <v>419</v>
      </c>
      <c r="H2120" t="str">
        <f>IF(G2120="Local Date and Hour","Start Time of Interval",IF(OR(G2120="Additional Info",G2120="ID"),"Attribute", IF(G2120="Constant","Constant",IF(OR(G2120="Counter",G2120="Incremental/Decremental"),"Counter",""))))</f>
        <v>Start Time of Interval</v>
      </c>
      <c r="I2120" t="str">
        <f>VLOOKUP(B2120,'3. Data Sources'!$B$4:$E$5002,4,0)</f>
        <v>Y</v>
      </c>
      <c r="J2120" t="str">
        <f>IF(OR(G2120="Not Map",G2120="Sequential"),"N",IF(TRIM(G2120)&lt;&gt;"","Y",""))</f>
        <v>Y</v>
      </c>
      <c r="K2120" t="str">
        <f>IF(G2120="Constant","N",IF(J2120="Y","Y",""))</f>
        <v>Y</v>
      </c>
      <c r="L2120" t="s">
        <v>255</v>
      </c>
    </row>
    <row r="2121" spans="2:13" hidden="1" x14ac:dyDescent="0.25">
      <c r="B2121" t="s">
        <v>105</v>
      </c>
      <c r="C2121" t="s">
        <v>227</v>
      </c>
      <c r="D2121" t="s">
        <v>227</v>
      </c>
      <c r="E2121" t="s">
        <v>402</v>
      </c>
      <c r="F2121" t="s">
        <v>395</v>
      </c>
      <c r="G2121" t="s">
        <v>274</v>
      </c>
      <c r="H2121" t="str">
        <f>IF(G2121="Local Date and Hour","Start Time of Interval",IF(OR(G2121="Additional Info",G2121="ID"),"Attribute", IF(G2121="Constant","Constant",IF(OR(G2121="Counter",G2121="Incremental/Decremental"),"Counter",""))))</f>
        <v>Constant</v>
      </c>
      <c r="I2121" t="str">
        <f>VLOOKUP(B2121,'3. Data Sources'!$B$4:$E$5002,4,0)</f>
        <v>Y</v>
      </c>
      <c r="J2121" t="str">
        <f>IF(OR(G2121="Not Map",G2121="Sequential"),"N",IF(TRIM(G2121)&lt;&gt;"","Y",""))</f>
        <v>Y</v>
      </c>
      <c r="K2121" t="str">
        <f>IF(G2121="Constant","N",IF(J2121="Y","Y",""))</f>
        <v>N</v>
      </c>
      <c r="M2121" t="s">
        <v>425</v>
      </c>
    </row>
    <row r="2122" spans="2:13" hidden="1" x14ac:dyDescent="0.25">
      <c r="B2122" t="s">
        <v>105</v>
      </c>
      <c r="C2122" t="s">
        <v>228</v>
      </c>
      <c r="D2122" t="s">
        <v>228</v>
      </c>
      <c r="E2122" t="s">
        <v>402</v>
      </c>
      <c r="F2122" t="s">
        <v>395</v>
      </c>
      <c r="G2122" t="s">
        <v>274</v>
      </c>
      <c r="H2122" t="str">
        <f>IF(G2122="Local Date and Hour","Start Time of Interval",IF(OR(G2122="Additional Info",G2122="ID"),"Attribute", IF(G2122="Constant","Constant",IF(OR(G2122="Counter",G2122="Incremental/Decremental"),"Counter",""))))</f>
        <v>Constant</v>
      </c>
      <c r="I2122" t="str">
        <f>VLOOKUP(B2122,'3. Data Sources'!$B$4:$E$5002,4,0)</f>
        <v>Y</v>
      </c>
      <c r="J2122" t="str">
        <f>IF(OR(G2122="Not Map",G2122="Sequential"),"N",IF(TRIM(G2122)&lt;&gt;"","Y",""))</f>
        <v>Y</v>
      </c>
      <c r="K2122" t="str">
        <f>IF(G2122="Constant","N",IF(J2122="Y","Y",""))</f>
        <v>N</v>
      </c>
      <c r="M2122" t="s">
        <v>12038</v>
      </c>
    </row>
    <row r="2123" spans="2:13" hidden="1" x14ac:dyDescent="0.25">
      <c r="B2123" t="s">
        <v>105</v>
      </c>
      <c r="C2123" t="s">
        <v>201</v>
      </c>
      <c r="D2123" t="s">
        <v>201</v>
      </c>
      <c r="E2123" t="s">
        <v>420</v>
      </c>
      <c r="F2123" t="s">
        <v>396</v>
      </c>
      <c r="G2123" t="s">
        <v>396</v>
      </c>
      <c r="H2123" t="str">
        <f>IF(G2123="Local Date and Hour","Start Time of Interval",IF(OR(G2123="Additional Info",G2123="ID"),"Attribute", IF(G2123="Constant","Constant",IF(OR(G2123="Counter",G2123="Incremental/Decremental"),"Counter",""))))</f>
        <v>Attribute</v>
      </c>
      <c r="I2123" t="str">
        <f>VLOOKUP(B2123,'3. Data Sources'!$B$4:$E$5002,4,0)</f>
        <v>Y</v>
      </c>
      <c r="J2123" t="str">
        <f>IF(OR(G2123="Not Map",G2123="Sequential"),"N",IF(TRIM(G2123)&lt;&gt;"","Y",""))</f>
        <v>Y</v>
      </c>
      <c r="K2123" t="str">
        <f>IF(G2123="Constant","N",IF(J2123="Y","Y",""))</f>
        <v>Y</v>
      </c>
      <c r="L2123" t="s">
        <v>666</v>
      </c>
    </row>
    <row r="2124" spans="2:13" hidden="1" x14ac:dyDescent="0.25">
      <c r="B2124" t="s">
        <v>105</v>
      </c>
      <c r="C2124" t="s">
        <v>11883</v>
      </c>
      <c r="D2124" t="s">
        <v>11883</v>
      </c>
      <c r="E2124" t="s">
        <v>420</v>
      </c>
      <c r="F2124" t="s">
        <v>396</v>
      </c>
      <c r="G2124" t="s">
        <v>396</v>
      </c>
      <c r="H2124" t="str">
        <f>IF(G2124="Local Date and Hour","Start Time of Interval",IF(OR(G2124="Additional Info",G2124="ID"),"Attribute", IF(G2124="Constant","Constant",IF(OR(G2124="Counter",G2124="Incremental/Decremental"),"Counter",""))))</f>
        <v>Attribute</v>
      </c>
      <c r="I2124" t="str">
        <f>VLOOKUP(B2124,'3. Data Sources'!$B$4:$E$5002,4,0)</f>
        <v>Y</v>
      </c>
      <c r="J2124" t="str">
        <f>IF(OR(G2124="Not Map",G2124="Sequential"),"N",IF(TRIM(G2124)&lt;&gt;"","Y",""))</f>
        <v>Y</v>
      </c>
      <c r="K2124" t="str">
        <f>IF(G2124="Constant","N",IF(J2124="Y","Y",""))</f>
        <v>Y</v>
      </c>
      <c r="L2124" t="s">
        <v>666</v>
      </c>
    </row>
    <row r="2125" spans="2:13" hidden="1" x14ac:dyDescent="0.25">
      <c r="B2125" t="s">
        <v>105</v>
      </c>
      <c r="C2125" t="s">
        <v>667</v>
      </c>
      <c r="D2125" t="s">
        <v>668</v>
      </c>
      <c r="E2125" t="s">
        <v>420</v>
      </c>
      <c r="F2125" t="s">
        <v>396</v>
      </c>
      <c r="G2125" t="s">
        <v>417</v>
      </c>
      <c r="H2125" t="str">
        <f>IF(G2125="Local Date and Hour","Start Time of Interval",IF(OR(G2125="Additional Info",G2125="ID"),"Attribute", IF(G2125="Constant","Constant",IF(OR(G2125="Counter",G2125="Incremental/Decremental"),"Counter",""))))</f>
        <v/>
      </c>
      <c r="I2125" t="str">
        <f>VLOOKUP(B2125,'3. Data Sources'!$B$4:$E$5002,4,0)</f>
        <v>Y</v>
      </c>
      <c r="J2125" t="str">
        <f>IF(OR(G2125="Not Map",G2125="Sequential"),"N",IF(TRIM(G2125)&lt;&gt;"","Y",""))</f>
        <v>N</v>
      </c>
      <c r="K2125" t="str">
        <f>IF(G2125="Constant","N",IF(J2125="Y","Y",""))</f>
        <v/>
      </c>
      <c r="L2125" t="s">
        <v>667</v>
      </c>
    </row>
    <row r="2126" spans="2:13" hidden="1" x14ac:dyDescent="0.25">
      <c r="B2126" t="s">
        <v>105</v>
      </c>
      <c r="C2126" t="s">
        <v>233</v>
      </c>
      <c r="D2126" t="s">
        <v>233</v>
      </c>
      <c r="E2126" t="s">
        <v>394</v>
      </c>
      <c r="F2126" t="s">
        <v>396</v>
      </c>
      <c r="G2126" t="s">
        <v>417</v>
      </c>
      <c r="H2126" t="str">
        <f>IF(G2126="Local Date and Hour","Start Time of Interval",IF(OR(G2126="Additional Info",G2126="ID"),"Attribute", IF(G2126="Constant","Constant",IF(OR(G2126="Counter",G2126="Incremental/Decremental"),"Counter",""))))</f>
        <v/>
      </c>
      <c r="I2126" t="str">
        <f>VLOOKUP(B2126,'3. Data Sources'!$B$4:$E$5002,4,0)</f>
        <v>Y</v>
      </c>
      <c r="J2126" t="str">
        <f>IF(OR(G2126="Not Map",G2126="Sequential"),"N",IF(TRIM(G2126)&lt;&gt;"","Y",""))</f>
        <v>N</v>
      </c>
      <c r="K2126" t="str">
        <f>IF(G2126="Constant","N",IF(J2126="Y","Y",""))</f>
        <v/>
      </c>
      <c r="L2126" t="s">
        <v>234</v>
      </c>
    </row>
    <row r="2127" spans="2:13" hidden="1" x14ac:dyDescent="0.25">
      <c r="B2127" t="s">
        <v>105</v>
      </c>
      <c r="C2127" t="s">
        <v>235</v>
      </c>
      <c r="D2127" t="s">
        <v>235</v>
      </c>
      <c r="E2127" t="s">
        <v>418</v>
      </c>
      <c r="F2127" t="s">
        <v>396</v>
      </c>
      <c r="G2127" t="s">
        <v>417</v>
      </c>
      <c r="H2127" t="s">
        <v>415</v>
      </c>
      <c r="I2127" t="str">
        <f>VLOOKUP(B2127,'3. Data Sources'!$B$4:$E$5002,4,0)</f>
        <v>Y</v>
      </c>
      <c r="J2127" t="str">
        <f>IF(OR(G2127="Not Map",G2127="Sequential"),"N",IF(TRIM(G2127)&lt;&gt;"","Y",""))</f>
        <v>N</v>
      </c>
      <c r="K2127" t="str">
        <f>IF(G2127="Constant","N",IF(J2127="Y","Y",""))</f>
        <v/>
      </c>
      <c r="L2127" t="s">
        <v>236</v>
      </c>
    </row>
    <row r="2128" spans="2:13" hidden="1" x14ac:dyDescent="0.25">
      <c r="B2128" t="s">
        <v>105</v>
      </c>
      <c r="C2128" t="s">
        <v>669</v>
      </c>
      <c r="D2128" t="s">
        <v>670</v>
      </c>
      <c r="E2128" t="s">
        <v>420</v>
      </c>
      <c r="F2128" t="s">
        <v>396</v>
      </c>
      <c r="G2128" t="s">
        <v>417</v>
      </c>
      <c r="H2128" t="str">
        <f>IF(G2128="Local Date and Hour","Start Time of Interval",IF(OR(G2128="Additional Info",G2128="ID"),"Attribute", IF(G2128="Constant","Constant",IF(OR(G2128="Counter",G2128="Incremental/Decremental"),"Counter",""))))</f>
        <v/>
      </c>
      <c r="I2128" t="str">
        <f>VLOOKUP(B2128,'3. Data Sources'!$B$4:$E$5002,4,0)</f>
        <v>Y</v>
      </c>
      <c r="J2128" t="str">
        <f>IF(OR(G2128="Not Map",G2128="Sequential"),"N",IF(TRIM(G2128)&lt;&gt;"","Y",""))</f>
        <v>N</v>
      </c>
      <c r="K2128" t="str">
        <f>IF(G2128="Constant","N",IF(J2128="Y","Y",""))</f>
        <v/>
      </c>
      <c r="L2128" t="s">
        <v>669</v>
      </c>
    </row>
    <row r="2129" spans="2:12" hidden="1" x14ac:dyDescent="0.25">
      <c r="B2129" t="s">
        <v>105</v>
      </c>
      <c r="C2129" t="s">
        <v>671</v>
      </c>
      <c r="D2129" t="s">
        <v>672</v>
      </c>
      <c r="E2129" t="s">
        <v>420</v>
      </c>
      <c r="F2129" t="s">
        <v>396</v>
      </c>
      <c r="G2129" t="s">
        <v>417</v>
      </c>
      <c r="H2129" t="str">
        <f>IF(G2129="Local Date and Hour","Start Time of Interval",IF(OR(G2129="Additional Info",G2129="ID"),"Attribute", IF(G2129="Constant","Constant",IF(OR(G2129="Counter",G2129="Incremental/Decremental"),"Counter",""))))</f>
        <v/>
      </c>
      <c r="I2129" t="str">
        <f>VLOOKUP(B2129,'3. Data Sources'!$B$4:$E$5002,4,0)</f>
        <v>Y</v>
      </c>
      <c r="J2129" t="str">
        <f>IF(OR(G2129="Not Map",G2129="Sequential"),"N",IF(TRIM(G2129)&lt;&gt;"","Y",""))</f>
        <v>N</v>
      </c>
      <c r="K2129" t="str">
        <f>IF(G2129="Constant","N",IF(J2129="Y","Y",""))</f>
        <v/>
      </c>
      <c r="L2129" t="s">
        <v>671</v>
      </c>
    </row>
    <row r="2130" spans="2:12" hidden="1" x14ac:dyDescent="0.25">
      <c r="B2130" t="s">
        <v>105</v>
      </c>
      <c r="C2130" t="s">
        <v>673</v>
      </c>
      <c r="D2130" t="s">
        <v>674</v>
      </c>
      <c r="E2130" t="s">
        <v>420</v>
      </c>
      <c r="F2130" t="s">
        <v>396</v>
      </c>
      <c r="G2130" t="s">
        <v>417</v>
      </c>
      <c r="H2130" t="str">
        <f>IF(G2130="Local Date and Hour","Start Time of Interval",IF(OR(G2130="Additional Info",G2130="ID"),"Attribute", IF(G2130="Constant","Constant",IF(OR(G2130="Counter",G2130="Incremental/Decremental"),"Counter",""))))</f>
        <v/>
      </c>
      <c r="I2130" t="str">
        <f>VLOOKUP(B2130,'3. Data Sources'!$B$4:$E$5002,4,0)</f>
        <v>Y</v>
      </c>
      <c r="J2130" t="str">
        <f>IF(OR(G2130="Not Map",G2130="Sequential"),"N",IF(TRIM(G2130)&lt;&gt;"","Y",""))</f>
        <v>N</v>
      </c>
      <c r="K2130" t="str">
        <f>IF(G2130="Constant","N",IF(J2130="Y","Y",""))</f>
        <v/>
      </c>
      <c r="L2130" t="s">
        <v>673</v>
      </c>
    </row>
    <row r="2131" spans="2:12" hidden="1" x14ac:dyDescent="0.25">
      <c r="B2131" t="s">
        <v>105</v>
      </c>
      <c r="C2131" t="s">
        <v>237</v>
      </c>
      <c r="D2131" t="s">
        <v>426</v>
      </c>
      <c r="E2131" t="s">
        <v>420</v>
      </c>
      <c r="F2131" t="s">
        <v>396</v>
      </c>
      <c r="G2131" t="s">
        <v>417</v>
      </c>
      <c r="H2131" t="str">
        <f>IF(G2131="Local Date and Hour","Start Time of Interval",IF(OR(G2131="Additional Info",G2131="ID"),"Attribute", IF(G2131="Constant","Constant",IF(OR(G2131="Counter",G2131="Incremental/Decremental"),"Counter",""))))</f>
        <v/>
      </c>
      <c r="I2131" t="str">
        <f>VLOOKUP(B2131,'3. Data Sources'!$B$4:$E$5002,4,0)</f>
        <v>Y</v>
      </c>
      <c r="J2131" t="str">
        <f>IF(OR(G2131="Not Map",G2131="Sequential"),"N",IF(TRIM(G2131)&lt;&gt;"","Y",""))</f>
        <v>N</v>
      </c>
      <c r="K2131" t="str">
        <f>IF(G2131="Constant","N",IF(J2131="Y","Y",""))</f>
        <v/>
      </c>
      <c r="L2131" t="s">
        <v>237</v>
      </c>
    </row>
    <row r="2132" spans="2:12" hidden="1" x14ac:dyDescent="0.25">
      <c r="B2132" t="s">
        <v>105</v>
      </c>
      <c r="C2132" t="s">
        <v>242</v>
      </c>
      <c r="D2132" t="s">
        <v>242</v>
      </c>
      <c r="E2132" t="s">
        <v>394</v>
      </c>
      <c r="F2132" t="s">
        <v>396</v>
      </c>
      <c r="G2132" t="s">
        <v>417</v>
      </c>
      <c r="H2132" t="s">
        <v>415</v>
      </c>
      <c r="I2132" t="str">
        <f>VLOOKUP(B2132,'3. Data Sources'!$B$4:$E$5002,4,0)</f>
        <v>Y</v>
      </c>
      <c r="J2132" t="str">
        <f>IF(OR(G2132="Not Map",G2132="Sequential"),"N",IF(TRIM(G2132)&lt;&gt;"","Y",""))</f>
        <v>N</v>
      </c>
      <c r="K2132" t="str">
        <f>IF(G2132="Constant","N",IF(J2132="Y","Y",""))</f>
        <v/>
      </c>
      <c r="L2132" t="s">
        <v>243</v>
      </c>
    </row>
    <row r="2133" spans="2:12" hidden="1" x14ac:dyDescent="0.25">
      <c r="B2133" t="s">
        <v>105</v>
      </c>
      <c r="C2133" t="s">
        <v>3349</v>
      </c>
      <c r="D2133" t="s">
        <v>3350</v>
      </c>
      <c r="E2133" t="s">
        <v>400</v>
      </c>
      <c r="F2133" t="s">
        <v>428</v>
      </c>
      <c r="G2133" t="s">
        <v>429</v>
      </c>
      <c r="H2133" t="str">
        <f>IF(G2133="Local Date and Hour","Start Time of Interval",IF(OR(G2133="Additional Info",G2133="ID"),"Attribute", IF(G2133="Constant","Constant",IF(OR(G2133="Counter",G2133="Incremental/Decremental"),"Counter",""))))</f>
        <v>Counter</v>
      </c>
      <c r="I2133" t="str">
        <f>VLOOKUP(B2133,'3. Data Sources'!$B$4:$E$5002,4,0)</f>
        <v>Y</v>
      </c>
      <c r="J2133" t="str">
        <f>IF(OR(G2133="Not Map",G2133="Sequential"),"N",IF(TRIM(G2133)&lt;&gt;"","Y",""))</f>
        <v>Y</v>
      </c>
      <c r="K2133" t="str">
        <f>IF(G2133="Constant","N",IF(J2133="Y","Y",""))</f>
        <v>Y</v>
      </c>
    </row>
    <row r="2134" spans="2:12" hidden="1" x14ac:dyDescent="0.25">
      <c r="B2134" t="s">
        <v>105</v>
      </c>
      <c r="C2134" t="s">
        <v>3351</v>
      </c>
      <c r="D2134" t="s">
        <v>3352</v>
      </c>
      <c r="E2134" t="s">
        <v>400</v>
      </c>
      <c r="F2134" t="s">
        <v>428</v>
      </c>
      <c r="G2134" t="s">
        <v>429</v>
      </c>
      <c r="H2134" t="str">
        <f>IF(G2134="Local Date and Hour","Start Time of Interval",IF(OR(G2134="Additional Info",G2134="ID"),"Attribute", IF(G2134="Constant","Constant",IF(OR(G2134="Counter",G2134="Incremental/Decremental"),"Counter",""))))</f>
        <v>Counter</v>
      </c>
      <c r="I2134" t="str">
        <f>VLOOKUP(B2134,'3. Data Sources'!$B$4:$E$5002,4,0)</f>
        <v>Y</v>
      </c>
      <c r="J2134" t="str">
        <f>IF(OR(G2134="Not Map",G2134="Sequential"),"N",IF(TRIM(G2134)&lt;&gt;"","Y",""))</f>
        <v>Y</v>
      </c>
      <c r="K2134" t="str">
        <f>IF(G2134="Constant","N",IF(J2134="Y","Y",""))</f>
        <v>Y</v>
      </c>
    </row>
    <row r="2135" spans="2:12" hidden="1" x14ac:dyDescent="0.25">
      <c r="B2135" t="s">
        <v>105</v>
      </c>
      <c r="C2135" t="s">
        <v>3353</v>
      </c>
      <c r="D2135" t="s">
        <v>3354</v>
      </c>
      <c r="E2135" t="s">
        <v>400</v>
      </c>
      <c r="F2135" t="s">
        <v>428</v>
      </c>
      <c r="G2135" t="s">
        <v>429</v>
      </c>
      <c r="H2135" t="str">
        <f>IF(G2135="Local Date and Hour","Start Time of Interval",IF(OR(G2135="Additional Info",G2135="ID"),"Attribute", IF(G2135="Constant","Constant",IF(OR(G2135="Counter",G2135="Incremental/Decremental"),"Counter",""))))</f>
        <v>Counter</v>
      </c>
      <c r="I2135" t="str">
        <f>VLOOKUP(B2135,'3. Data Sources'!$B$4:$E$5002,4,0)</f>
        <v>Y</v>
      </c>
      <c r="J2135" t="str">
        <f>IF(OR(G2135="Not Map",G2135="Sequential"),"N",IF(TRIM(G2135)&lt;&gt;"","Y",""))</f>
        <v>Y</v>
      </c>
      <c r="K2135" t="str">
        <f>IF(G2135="Constant","N",IF(J2135="Y","Y",""))</f>
        <v>Y</v>
      </c>
    </row>
    <row r="2136" spans="2:12" hidden="1" x14ac:dyDescent="0.25">
      <c r="B2136" t="s">
        <v>105</v>
      </c>
      <c r="C2136" t="s">
        <v>3355</v>
      </c>
      <c r="D2136" t="s">
        <v>3356</v>
      </c>
      <c r="E2136" t="s">
        <v>400</v>
      </c>
      <c r="F2136" t="s">
        <v>428</v>
      </c>
      <c r="G2136" t="s">
        <v>429</v>
      </c>
      <c r="H2136" t="str">
        <f>IF(G2136="Local Date and Hour","Start Time of Interval",IF(OR(G2136="Additional Info",G2136="ID"),"Attribute", IF(G2136="Constant","Constant",IF(OR(G2136="Counter",G2136="Incremental/Decremental"),"Counter",""))))</f>
        <v>Counter</v>
      </c>
      <c r="I2136" t="str">
        <f>VLOOKUP(B2136,'3. Data Sources'!$B$4:$E$5002,4,0)</f>
        <v>Y</v>
      </c>
      <c r="J2136" t="str">
        <f>IF(OR(G2136="Not Map",G2136="Sequential"),"N",IF(TRIM(G2136)&lt;&gt;"","Y",""))</f>
        <v>Y</v>
      </c>
      <c r="K2136" t="str">
        <f>IF(G2136="Constant","N",IF(J2136="Y","Y",""))</f>
        <v>Y</v>
      </c>
    </row>
    <row r="2137" spans="2:12" hidden="1" x14ac:dyDescent="0.25">
      <c r="B2137" t="s">
        <v>105</v>
      </c>
      <c r="C2137" t="s">
        <v>3357</v>
      </c>
      <c r="D2137" t="s">
        <v>3358</v>
      </c>
      <c r="E2137" t="s">
        <v>400</v>
      </c>
      <c r="F2137" t="s">
        <v>428</v>
      </c>
      <c r="G2137" t="s">
        <v>429</v>
      </c>
      <c r="H2137" t="str">
        <f>IF(G2137="Local Date and Hour","Start Time of Interval",IF(OR(G2137="Additional Info",G2137="ID"),"Attribute", IF(G2137="Constant","Constant",IF(OR(G2137="Counter",G2137="Incremental/Decremental"),"Counter",""))))</f>
        <v>Counter</v>
      </c>
      <c r="I2137" t="str">
        <f>VLOOKUP(B2137,'3. Data Sources'!$B$4:$E$5002,4,0)</f>
        <v>Y</v>
      </c>
      <c r="J2137" t="str">
        <f>IF(OR(G2137="Not Map",G2137="Sequential"),"N",IF(TRIM(G2137)&lt;&gt;"","Y",""))</f>
        <v>Y</v>
      </c>
      <c r="K2137" t="str">
        <f>IF(G2137="Constant","N",IF(J2137="Y","Y",""))</f>
        <v>Y</v>
      </c>
    </row>
    <row r="2138" spans="2:12" hidden="1" x14ac:dyDescent="0.25">
      <c r="B2138" t="s">
        <v>105</v>
      </c>
      <c r="C2138" t="s">
        <v>3359</v>
      </c>
      <c r="D2138" t="s">
        <v>3360</v>
      </c>
      <c r="E2138" t="s">
        <v>400</v>
      </c>
      <c r="F2138" t="s">
        <v>428</v>
      </c>
      <c r="G2138" t="s">
        <v>429</v>
      </c>
      <c r="H2138" t="str">
        <f>IF(G2138="Local Date and Hour","Start Time of Interval",IF(OR(G2138="Additional Info",G2138="ID"),"Attribute", IF(G2138="Constant","Constant",IF(OR(G2138="Counter",G2138="Incremental/Decremental"),"Counter",""))))</f>
        <v>Counter</v>
      </c>
      <c r="I2138" t="str">
        <f>VLOOKUP(B2138,'3. Data Sources'!$B$4:$E$5002,4,0)</f>
        <v>Y</v>
      </c>
      <c r="J2138" t="str">
        <f>IF(OR(G2138="Not Map",G2138="Sequential"),"N",IF(TRIM(G2138)&lt;&gt;"","Y",""))</f>
        <v>Y</v>
      </c>
      <c r="K2138" t="str">
        <f>IF(G2138="Constant","N",IF(J2138="Y","Y",""))</f>
        <v>Y</v>
      </c>
    </row>
    <row r="2139" spans="2:12" hidden="1" x14ac:dyDescent="0.25">
      <c r="B2139" t="s">
        <v>105</v>
      </c>
      <c r="C2139" t="s">
        <v>3361</v>
      </c>
      <c r="D2139" t="s">
        <v>3362</v>
      </c>
      <c r="E2139" t="s">
        <v>400</v>
      </c>
      <c r="F2139" t="s">
        <v>428</v>
      </c>
      <c r="G2139" t="s">
        <v>429</v>
      </c>
      <c r="H2139" t="str">
        <f>IF(G2139="Local Date and Hour","Start Time of Interval",IF(OR(G2139="Additional Info",G2139="ID"),"Attribute", IF(G2139="Constant","Constant",IF(OR(G2139="Counter",G2139="Incremental/Decremental"),"Counter",""))))</f>
        <v>Counter</v>
      </c>
      <c r="I2139" t="str">
        <f>VLOOKUP(B2139,'3. Data Sources'!$B$4:$E$5002,4,0)</f>
        <v>Y</v>
      </c>
      <c r="J2139" t="str">
        <f>IF(OR(G2139="Not Map",G2139="Sequential"),"N",IF(TRIM(G2139)&lt;&gt;"","Y",""))</f>
        <v>Y</v>
      </c>
      <c r="K2139" t="str">
        <f>IF(G2139="Constant","N",IF(J2139="Y","Y",""))</f>
        <v>Y</v>
      </c>
    </row>
    <row r="2140" spans="2:12" hidden="1" x14ac:dyDescent="0.25">
      <c r="B2140" t="s">
        <v>105</v>
      </c>
      <c r="C2140" t="s">
        <v>3363</v>
      </c>
      <c r="D2140" t="s">
        <v>3364</v>
      </c>
      <c r="E2140" t="s">
        <v>400</v>
      </c>
      <c r="F2140" t="s">
        <v>428</v>
      </c>
      <c r="G2140" t="s">
        <v>429</v>
      </c>
      <c r="H2140" t="str">
        <f>IF(G2140="Local Date and Hour","Start Time of Interval",IF(OR(G2140="Additional Info",G2140="ID"),"Attribute", IF(G2140="Constant","Constant",IF(OR(G2140="Counter",G2140="Incremental/Decremental"),"Counter",""))))</f>
        <v>Counter</v>
      </c>
      <c r="I2140" t="str">
        <f>VLOOKUP(B2140,'3. Data Sources'!$B$4:$E$5002,4,0)</f>
        <v>Y</v>
      </c>
      <c r="J2140" t="str">
        <f>IF(OR(G2140="Not Map",G2140="Sequential"),"N",IF(TRIM(G2140)&lt;&gt;"","Y",""))</f>
        <v>Y</v>
      </c>
      <c r="K2140" t="str">
        <f>IF(G2140="Constant","N",IF(J2140="Y","Y",""))</f>
        <v>Y</v>
      </c>
    </row>
    <row r="2141" spans="2:12" hidden="1" x14ac:dyDescent="0.25">
      <c r="B2141" t="s">
        <v>105</v>
      </c>
      <c r="C2141" t="s">
        <v>3365</v>
      </c>
      <c r="D2141" t="s">
        <v>3366</v>
      </c>
      <c r="E2141" t="s">
        <v>400</v>
      </c>
      <c r="F2141" t="s">
        <v>428</v>
      </c>
      <c r="G2141" t="s">
        <v>429</v>
      </c>
      <c r="H2141" t="str">
        <f>IF(G2141="Local Date and Hour","Start Time of Interval",IF(OR(G2141="Additional Info",G2141="ID"),"Attribute", IF(G2141="Constant","Constant",IF(OR(G2141="Counter",G2141="Incremental/Decremental"),"Counter",""))))</f>
        <v>Counter</v>
      </c>
      <c r="I2141" t="str">
        <f>VLOOKUP(B2141,'3. Data Sources'!$B$4:$E$5002,4,0)</f>
        <v>Y</v>
      </c>
      <c r="J2141" t="str">
        <f>IF(OR(G2141="Not Map",G2141="Sequential"),"N",IF(TRIM(G2141)&lt;&gt;"","Y",""))</f>
        <v>Y</v>
      </c>
      <c r="K2141" t="str">
        <f>IF(G2141="Constant","N",IF(J2141="Y","Y",""))</f>
        <v>Y</v>
      </c>
    </row>
    <row r="2142" spans="2:12" hidden="1" x14ac:dyDescent="0.25">
      <c r="B2142" t="s">
        <v>105</v>
      </c>
      <c r="C2142" t="s">
        <v>3367</v>
      </c>
      <c r="D2142" t="s">
        <v>3368</v>
      </c>
      <c r="E2142" t="s">
        <v>400</v>
      </c>
      <c r="F2142" t="s">
        <v>428</v>
      </c>
      <c r="G2142" t="s">
        <v>429</v>
      </c>
      <c r="H2142" t="str">
        <f>IF(G2142="Local Date and Hour","Start Time of Interval",IF(OR(G2142="Additional Info",G2142="ID"),"Attribute", IF(G2142="Constant","Constant",IF(OR(G2142="Counter",G2142="Incremental/Decremental"),"Counter",""))))</f>
        <v>Counter</v>
      </c>
      <c r="I2142" t="str">
        <f>VLOOKUP(B2142,'3. Data Sources'!$B$4:$E$5002,4,0)</f>
        <v>Y</v>
      </c>
      <c r="J2142" t="str">
        <f>IF(OR(G2142="Not Map",G2142="Sequential"),"N",IF(TRIM(G2142)&lt;&gt;"","Y",""))</f>
        <v>Y</v>
      </c>
      <c r="K2142" t="str">
        <f>IF(G2142="Constant","N",IF(J2142="Y","Y",""))</f>
        <v>Y</v>
      </c>
    </row>
    <row r="2143" spans="2:12" hidden="1" x14ac:dyDescent="0.25">
      <c r="B2143" t="s">
        <v>105</v>
      </c>
      <c r="C2143" t="s">
        <v>3369</v>
      </c>
      <c r="D2143" t="s">
        <v>3370</v>
      </c>
      <c r="E2143" t="s">
        <v>400</v>
      </c>
      <c r="F2143" t="s">
        <v>428</v>
      </c>
      <c r="G2143" t="s">
        <v>429</v>
      </c>
      <c r="H2143" t="str">
        <f>IF(G2143="Local Date and Hour","Start Time of Interval",IF(OR(G2143="Additional Info",G2143="ID"),"Attribute", IF(G2143="Constant","Constant",IF(OR(G2143="Counter",G2143="Incremental/Decremental"),"Counter",""))))</f>
        <v>Counter</v>
      </c>
      <c r="I2143" t="str">
        <f>VLOOKUP(B2143,'3. Data Sources'!$B$4:$E$5002,4,0)</f>
        <v>Y</v>
      </c>
      <c r="J2143" t="str">
        <f>IF(OR(G2143="Not Map",G2143="Sequential"),"N",IF(TRIM(G2143)&lt;&gt;"","Y",""))</f>
        <v>Y</v>
      </c>
      <c r="K2143" t="str">
        <f>IF(G2143="Constant","N",IF(J2143="Y","Y",""))</f>
        <v>Y</v>
      </c>
    </row>
    <row r="2144" spans="2:12" hidden="1" x14ac:dyDescent="0.25">
      <c r="B2144" t="s">
        <v>105</v>
      </c>
      <c r="C2144" t="s">
        <v>3371</v>
      </c>
      <c r="D2144" t="s">
        <v>3372</v>
      </c>
      <c r="E2144" t="s">
        <v>400</v>
      </c>
      <c r="F2144" t="s">
        <v>428</v>
      </c>
      <c r="G2144" t="s">
        <v>429</v>
      </c>
      <c r="H2144" t="str">
        <f>IF(G2144="Local Date and Hour","Start Time of Interval",IF(OR(G2144="Additional Info",G2144="ID"),"Attribute", IF(G2144="Constant","Constant",IF(OR(G2144="Counter",G2144="Incremental/Decremental"),"Counter",""))))</f>
        <v>Counter</v>
      </c>
      <c r="I2144" t="str">
        <f>VLOOKUP(B2144,'3. Data Sources'!$B$4:$E$5002,4,0)</f>
        <v>Y</v>
      </c>
      <c r="J2144" t="str">
        <f>IF(OR(G2144="Not Map",G2144="Sequential"),"N",IF(TRIM(G2144)&lt;&gt;"","Y",""))</f>
        <v>Y</v>
      </c>
      <c r="K2144" t="str">
        <f>IF(G2144="Constant","N",IF(J2144="Y","Y",""))</f>
        <v>Y</v>
      </c>
    </row>
    <row r="2145" spans="2:11" hidden="1" x14ac:dyDescent="0.25">
      <c r="B2145" t="s">
        <v>105</v>
      </c>
      <c r="C2145" t="s">
        <v>3373</v>
      </c>
      <c r="D2145" t="s">
        <v>3374</v>
      </c>
      <c r="E2145" t="s">
        <v>400</v>
      </c>
      <c r="F2145" t="s">
        <v>428</v>
      </c>
      <c r="G2145" t="s">
        <v>429</v>
      </c>
      <c r="H2145" t="str">
        <f>IF(G2145="Local Date and Hour","Start Time of Interval",IF(OR(G2145="Additional Info",G2145="ID"),"Attribute", IF(G2145="Constant","Constant",IF(OR(G2145="Counter",G2145="Incremental/Decremental"),"Counter",""))))</f>
        <v>Counter</v>
      </c>
      <c r="I2145" t="str">
        <f>VLOOKUP(B2145,'3. Data Sources'!$B$4:$E$5002,4,0)</f>
        <v>Y</v>
      </c>
      <c r="J2145" t="str">
        <f>IF(OR(G2145="Not Map",G2145="Sequential"),"N",IF(TRIM(G2145)&lt;&gt;"","Y",""))</f>
        <v>Y</v>
      </c>
      <c r="K2145" t="str">
        <f>IF(G2145="Constant","N",IF(J2145="Y","Y",""))</f>
        <v>Y</v>
      </c>
    </row>
    <row r="2146" spans="2:11" hidden="1" x14ac:dyDescent="0.25">
      <c r="B2146" t="s">
        <v>105</v>
      </c>
      <c r="C2146" t="s">
        <v>3375</v>
      </c>
      <c r="D2146" t="s">
        <v>3376</v>
      </c>
      <c r="E2146" t="s">
        <v>400</v>
      </c>
      <c r="F2146" t="s">
        <v>428</v>
      </c>
      <c r="G2146" t="s">
        <v>429</v>
      </c>
      <c r="H2146" t="str">
        <f>IF(G2146="Local Date and Hour","Start Time of Interval",IF(OR(G2146="Additional Info",G2146="ID"),"Attribute", IF(G2146="Constant","Constant",IF(OR(G2146="Counter",G2146="Incremental/Decremental"),"Counter",""))))</f>
        <v>Counter</v>
      </c>
      <c r="I2146" t="str">
        <f>VLOOKUP(B2146,'3. Data Sources'!$B$4:$E$5002,4,0)</f>
        <v>Y</v>
      </c>
      <c r="J2146" t="str">
        <f>IF(OR(G2146="Not Map",G2146="Sequential"),"N",IF(TRIM(G2146)&lt;&gt;"","Y",""))</f>
        <v>Y</v>
      </c>
      <c r="K2146" t="str">
        <f>IF(G2146="Constant","N",IF(J2146="Y","Y",""))</f>
        <v>Y</v>
      </c>
    </row>
    <row r="2147" spans="2:11" hidden="1" x14ac:dyDescent="0.25">
      <c r="B2147" t="s">
        <v>105</v>
      </c>
      <c r="C2147" t="s">
        <v>3377</v>
      </c>
      <c r="D2147" t="s">
        <v>3378</v>
      </c>
      <c r="E2147" t="s">
        <v>400</v>
      </c>
      <c r="F2147" t="s">
        <v>428</v>
      </c>
      <c r="G2147" t="s">
        <v>429</v>
      </c>
      <c r="H2147" t="str">
        <f>IF(G2147="Local Date and Hour","Start Time of Interval",IF(OR(G2147="Additional Info",G2147="ID"),"Attribute", IF(G2147="Constant","Constant",IF(OR(G2147="Counter",G2147="Incremental/Decremental"),"Counter",""))))</f>
        <v>Counter</v>
      </c>
      <c r="I2147" t="str">
        <f>VLOOKUP(B2147,'3. Data Sources'!$B$4:$E$5002,4,0)</f>
        <v>Y</v>
      </c>
      <c r="J2147" t="str">
        <f>IF(OR(G2147="Not Map",G2147="Sequential"),"N",IF(TRIM(G2147)&lt;&gt;"","Y",""))</f>
        <v>Y</v>
      </c>
      <c r="K2147" t="str">
        <f>IF(G2147="Constant","N",IF(J2147="Y","Y",""))</f>
        <v>Y</v>
      </c>
    </row>
    <row r="2148" spans="2:11" hidden="1" x14ac:dyDescent="0.25">
      <c r="B2148" t="s">
        <v>105</v>
      </c>
      <c r="C2148" t="s">
        <v>3379</v>
      </c>
      <c r="D2148" t="s">
        <v>3380</v>
      </c>
      <c r="E2148" t="s">
        <v>400</v>
      </c>
      <c r="F2148" t="s">
        <v>428</v>
      </c>
      <c r="G2148" t="s">
        <v>429</v>
      </c>
      <c r="H2148" t="str">
        <f>IF(G2148="Local Date and Hour","Start Time of Interval",IF(OR(G2148="Additional Info",G2148="ID"),"Attribute", IF(G2148="Constant","Constant",IF(OR(G2148="Counter",G2148="Incremental/Decremental"),"Counter",""))))</f>
        <v>Counter</v>
      </c>
      <c r="I2148" t="str">
        <f>VLOOKUP(B2148,'3. Data Sources'!$B$4:$E$5002,4,0)</f>
        <v>Y</v>
      </c>
      <c r="J2148" t="str">
        <f>IF(OR(G2148="Not Map",G2148="Sequential"),"N",IF(TRIM(G2148)&lt;&gt;"","Y",""))</f>
        <v>Y</v>
      </c>
      <c r="K2148" t="str">
        <f>IF(G2148="Constant","N",IF(J2148="Y","Y",""))</f>
        <v>Y</v>
      </c>
    </row>
    <row r="2149" spans="2:11" hidden="1" x14ac:dyDescent="0.25">
      <c r="B2149" t="s">
        <v>105</v>
      </c>
      <c r="C2149" t="s">
        <v>3381</v>
      </c>
      <c r="D2149" t="s">
        <v>3382</v>
      </c>
      <c r="E2149" t="s">
        <v>400</v>
      </c>
      <c r="F2149" t="s">
        <v>428</v>
      </c>
      <c r="G2149" t="s">
        <v>429</v>
      </c>
      <c r="H2149" t="str">
        <f>IF(G2149="Local Date and Hour","Start Time of Interval",IF(OR(G2149="Additional Info",G2149="ID"),"Attribute", IF(G2149="Constant","Constant",IF(OR(G2149="Counter",G2149="Incremental/Decremental"),"Counter",""))))</f>
        <v>Counter</v>
      </c>
      <c r="I2149" t="str">
        <f>VLOOKUP(B2149,'3. Data Sources'!$B$4:$E$5002,4,0)</f>
        <v>Y</v>
      </c>
      <c r="J2149" t="str">
        <f>IF(OR(G2149="Not Map",G2149="Sequential"),"N",IF(TRIM(G2149)&lt;&gt;"","Y",""))</f>
        <v>Y</v>
      </c>
      <c r="K2149" t="str">
        <f>IF(G2149="Constant","N",IF(J2149="Y","Y",""))</f>
        <v>Y</v>
      </c>
    </row>
    <row r="2150" spans="2:11" hidden="1" x14ac:dyDescent="0.25">
      <c r="B2150" t="s">
        <v>105</v>
      </c>
      <c r="C2150" t="s">
        <v>3383</v>
      </c>
      <c r="D2150" t="s">
        <v>3384</v>
      </c>
      <c r="E2150" t="s">
        <v>400</v>
      </c>
      <c r="F2150" t="s">
        <v>428</v>
      </c>
      <c r="G2150" t="s">
        <v>429</v>
      </c>
      <c r="H2150" t="str">
        <f>IF(G2150="Local Date and Hour","Start Time of Interval",IF(OR(G2150="Additional Info",G2150="ID"),"Attribute", IF(G2150="Constant","Constant",IF(OR(G2150="Counter",G2150="Incremental/Decremental"),"Counter",""))))</f>
        <v>Counter</v>
      </c>
      <c r="I2150" t="str">
        <f>VLOOKUP(B2150,'3. Data Sources'!$B$4:$E$5002,4,0)</f>
        <v>Y</v>
      </c>
      <c r="J2150" t="str">
        <f>IF(OR(G2150="Not Map",G2150="Sequential"),"N",IF(TRIM(G2150)&lt;&gt;"","Y",""))</f>
        <v>Y</v>
      </c>
      <c r="K2150" t="str">
        <f>IF(G2150="Constant","N",IF(J2150="Y","Y",""))</f>
        <v>Y</v>
      </c>
    </row>
    <row r="2151" spans="2:11" hidden="1" x14ac:dyDescent="0.25">
      <c r="B2151" t="s">
        <v>105</v>
      </c>
      <c r="C2151" t="s">
        <v>3385</v>
      </c>
      <c r="D2151" t="s">
        <v>3386</v>
      </c>
      <c r="E2151" t="s">
        <v>400</v>
      </c>
      <c r="F2151" t="s">
        <v>428</v>
      </c>
      <c r="G2151" t="s">
        <v>429</v>
      </c>
      <c r="H2151" t="str">
        <f>IF(G2151="Local Date and Hour","Start Time of Interval",IF(OR(G2151="Additional Info",G2151="ID"),"Attribute", IF(G2151="Constant","Constant",IF(OR(G2151="Counter",G2151="Incremental/Decremental"),"Counter",""))))</f>
        <v>Counter</v>
      </c>
      <c r="I2151" t="str">
        <f>VLOOKUP(B2151,'3. Data Sources'!$B$4:$E$5002,4,0)</f>
        <v>Y</v>
      </c>
      <c r="J2151" t="str">
        <f>IF(OR(G2151="Not Map",G2151="Sequential"),"N",IF(TRIM(G2151)&lt;&gt;"","Y",""))</f>
        <v>Y</v>
      </c>
      <c r="K2151" t="str">
        <f>IF(G2151="Constant","N",IF(J2151="Y","Y",""))</f>
        <v>Y</v>
      </c>
    </row>
    <row r="2152" spans="2:11" hidden="1" x14ac:dyDescent="0.25">
      <c r="B2152" t="s">
        <v>105</v>
      </c>
      <c r="C2152" t="s">
        <v>3387</v>
      </c>
      <c r="D2152" t="s">
        <v>3388</v>
      </c>
      <c r="E2152" t="s">
        <v>400</v>
      </c>
      <c r="F2152" t="s">
        <v>428</v>
      </c>
      <c r="G2152" t="s">
        <v>429</v>
      </c>
      <c r="H2152" t="str">
        <f>IF(G2152="Local Date and Hour","Start Time of Interval",IF(OR(G2152="Additional Info",G2152="ID"),"Attribute", IF(G2152="Constant","Constant",IF(OR(G2152="Counter",G2152="Incremental/Decremental"),"Counter",""))))</f>
        <v>Counter</v>
      </c>
      <c r="I2152" t="str">
        <f>VLOOKUP(B2152,'3. Data Sources'!$B$4:$E$5002,4,0)</f>
        <v>Y</v>
      </c>
      <c r="J2152" t="str">
        <f>IF(OR(G2152="Not Map",G2152="Sequential"),"N",IF(TRIM(G2152)&lt;&gt;"","Y",""))</f>
        <v>Y</v>
      </c>
      <c r="K2152" t="str">
        <f>IF(G2152="Constant","N",IF(J2152="Y","Y",""))</f>
        <v>Y</v>
      </c>
    </row>
    <row r="2153" spans="2:11" hidden="1" x14ac:dyDescent="0.25">
      <c r="B2153" t="s">
        <v>105</v>
      </c>
      <c r="C2153" t="s">
        <v>3389</v>
      </c>
      <c r="D2153" t="s">
        <v>3390</v>
      </c>
      <c r="E2153" t="s">
        <v>400</v>
      </c>
      <c r="F2153" t="s">
        <v>428</v>
      </c>
      <c r="G2153" t="s">
        <v>429</v>
      </c>
      <c r="H2153" t="str">
        <f>IF(G2153="Local Date and Hour","Start Time of Interval",IF(OR(G2153="Additional Info",G2153="ID"),"Attribute", IF(G2153="Constant","Constant",IF(OR(G2153="Counter",G2153="Incremental/Decremental"),"Counter",""))))</f>
        <v>Counter</v>
      </c>
      <c r="I2153" t="str">
        <f>VLOOKUP(B2153,'3. Data Sources'!$B$4:$E$5002,4,0)</f>
        <v>Y</v>
      </c>
      <c r="J2153" t="str">
        <f>IF(OR(G2153="Not Map",G2153="Sequential"),"N",IF(TRIM(G2153)&lt;&gt;"","Y",""))</f>
        <v>Y</v>
      </c>
      <c r="K2153" t="str">
        <f>IF(G2153="Constant","N",IF(J2153="Y","Y",""))</f>
        <v>Y</v>
      </c>
    </row>
    <row r="2154" spans="2:11" hidden="1" x14ac:dyDescent="0.25">
      <c r="B2154" t="s">
        <v>105</v>
      </c>
      <c r="C2154" t="s">
        <v>3391</v>
      </c>
      <c r="D2154" t="s">
        <v>3392</v>
      </c>
      <c r="E2154" t="s">
        <v>400</v>
      </c>
      <c r="F2154" t="s">
        <v>428</v>
      </c>
      <c r="G2154" t="s">
        <v>429</v>
      </c>
      <c r="H2154" t="str">
        <f>IF(G2154="Local Date and Hour","Start Time of Interval",IF(OR(G2154="Additional Info",G2154="ID"),"Attribute", IF(G2154="Constant","Constant",IF(OR(G2154="Counter",G2154="Incremental/Decremental"),"Counter",""))))</f>
        <v>Counter</v>
      </c>
      <c r="I2154" t="str">
        <f>VLOOKUP(B2154,'3. Data Sources'!$B$4:$E$5002,4,0)</f>
        <v>Y</v>
      </c>
      <c r="J2154" t="str">
        <f>IF(OR(G2154="Not Map",G2154="Sequential"),"N",IF(TRIM(G2154)&lt;&gt;"","Y",""))</f>
        <v>Y</v>
      </c>
      <c r="K2154" t="str">
        <f>IF(G2154="Constant","N",IF(J2154="Y","Y",""))</f>
        <v>Y</v>
      </c>
    </row>
    <row r="2155" spans="2:11" hidden="1" x14ac:dyDescent="0.25">
      <c r="B2155" t="s">
        <v>105</v>
      </c>
      <c r="C2155" t="s">
        <v>3393</v>
      </c>
      <c r="D2155" t="s">
        <v>3394</v>
      </c>
      <c r="E2155" t="s">
        <v>400</v>
      </c>
      <c r="F2155" t="s">
        <v>428</v>
      </c>
      <c r="G2155" t="s">
        <v>429</v>
      </c>
      <c r="H2155" t="str">
        <f>IF(G2155="Local Date and Hour","Start Time of Interval",IF(OR(G2155="Additional Info",G2155="ID"),"Attribute", IF(G2155="Constant","Constant",IF(OR(G2155="Counter",G2155="Incremental/Decremental"),"Counter",""))))</f>
        <v>Counter</v>
      </c>
      <c r="I2155" t="str">
        <f>VLOOKUP(B2155,'3. Data Sources'!$B$4:$E$5002,4,0)</f>
        <v>Y</v>
      </c>
      <c r="J2155" t="str">
        <f>IF(OR(G2155="Not Map",G2155="Sequential"),"N",IF(TRIM(G2155)&lt;&gt;"","Y",""))</f>
        <v>Y</v>
      </c>
      <c r="K2155" t="str">
        <f>IF(G2155="Constant","N",IF(J2155="Y","Y",""))</f>
        <v>Y</v>
      </c>
    </row>
    <row r="2156" spans="2:11" hidden="1" x14ac:dyDescent="0.25">
      <c r="B2156" t="s">
        <v>105</v>
      </c>
      <c r="C2156" t="s">
        <v>3395</v>
      </c>
      <c r="D2156" t="s">
        <v>3396</v>
      </c>
      <c r="E2156" t="s">
        <v>400</v>
      </c>
      <c r="F2156" t="s">
        <v>428</v>
      </c>
      <c r="G2156" t="s">
        <v>429</v>
      </c>
      <c r="H2156" t="str">
        <f>IF(G2156="Local Date and Hour","Start Time of Interval",IF(OR(G2156="Additional Info",G2156="ID"),"Attribute", IF(G2156="Constant","Constant",IF(OR(G2156="Counter",G2156="Incremental/Decremental"),"Counter",""))))</f>
        <v>Counter</v>
      </c>
      <c r="I2156" t="str">
        <f>VLOOKUP(B2156,'3. Data Sources'!$B$4:$E$5002,4,0)</f>
        <v>Y</v>
      </c>
      <c r="J2156" t="str">
        <f>IF(OR(G2156="Not Map",G2156="Sequential"),"N",IF(TRIM(G2156)&lt;&gt;"","Y",""))</f>
        <v>Y</v>
      </c>
      <c r="K2156" t="str">
        <f>IF(G2156="Constant","N",IF(J2156="Y","Y",""))</f>
        <v>Y</v>
      </c>
    </row>
    <row r="2157" spans="2:11" hidden="1" x14ac:dyDescent="0.25">
      <c r="B2157" t="s">
        <v>105</v>
      </c>
      <c r="C2157" t="s">
        <v>3397</v>
      </c>
      <c r="D2157" t="s">
        <v>3398</v>
      </c>
      <c r="E2157" t="s">
        <v>400</v>
      </c>
      <c r="F2157" t="s">
        <v>428</v>
      </c>
      <c r="G2157" t="s">
        <v>429</v>
      </c>
      <c r="H2157" t="str">
        <f>IF(G2157="Local Date and Hour","Start Time of Interval",IF(OR(G2157="Additional Info",G2157="ID"),"Attribute", IF(G2157="Constant","Constant",IF(OR(G2157="Counter",G2157="Incremental/Decremental"),"Counter",""))))</f>
        <v>Counter</v>
      </c>
      <c r="I2157" t="str">
        <f>VLOOKUP(B2157,'3. Data Sources'!$B$4:$E$5002,4,0)</f>
        <v>Y</v>
      </c>
      <c r="J2157" t="str">
        <f>IF(OR(G2157="Not Map",G2157="Sequential"),"N",IF(TRIM(G2157)&lt;&gt;"","Y",""))</f>
        <v>Y</v>
      </c>
      <c r="K2157" t="str">
        <f>IF(G2157="Constant","N",IF(J2157="Y","Y",""))</f>
        <v>Y</v>
      </c>
    </row>
    <row r="2158" spans="2:11" hidden="1" x14ac:dyDescent="0.25">
      <c r="B2158" t="s">
        <v>105</v>
      </c>
      <c r="C2158" t="s">
        <v>3399</v>
      </c>
      <c r="D2158" t="s">
        <v>3400</v>
      </c>
      <c r="E2158" t="s">
        <v>400</v>
      </c>
      <c r="F2158" t="s">
        <v>428</v>
      </c>
      <c r="G2158" t="s">
        <v>429</v>
      </c>
      <c r="H2158" t="str">
        <f>IF(G2158="Local Date and Hour","Start Time of Interval",IF(OR(G2158="Additional Info",G2158="ID"),"Attribute", IF(G2158="Constant","Constant",IF(OR(G2158="Counter",G2158="Incremental/Decremental"),"Counter",""))))</f>
        <v>Counter</v>
      </c>
      <c r="I2158" t="str">
        <f>VLOOKUP(B2158,'3. Data Sources'!$B$4:$E$5002,4,0)</f>
        <v>Y</v>
      </c>
      <c r="J2158" t="str">
        <f>IF(OR(G2158="Not Map",G2158="Sequential"),"N",IF(TRIM(G2158)&lt;&gt;"","Y",""))</f>
        <v>Y</v>
      </c>
      <c r="K2158" t="str">
        <f>IF(G2158="Constant","N",IF(J2158="Y","Y",""))</f>
        <v>Y</v>
      </c>
    </row>
    <row r="2159" spans="2:11" hidden="1" x14ac:dyDescent="0.25">
      <c r="B2159" t="s">
        <v>105</v>
      </c>
      <c r="C2159" t="s">
        <v>3401</v>
      </c>
      <c r="D2159" t="s">
        <v>3402</v>
      </c>
      <c r="E2159" t="s">
        <v>400</v>
      </c>
      <c r="F2159" t="s">
        <v>428</v>
      </c>
      <c r="G2159" t="s">
        <v>429</v>
      </c>
      <c r="H2159" t="str">
        <f>IF(G2159="Local Date and Hour","Start Time of Interval",IF(OR(G2159="Additional Info",G2159="ID"),"Attribute", IF(G2159="Constant","Constant",IF(OR(G2159="Counter",G2159="Incremental/Decremental"),"Counter",""))))</f>
        <v>Counter</v>
      </c>
      <c r="I2159" t="str">
        <f>VLOOKUP(B2159,'3. Data Sources'!$B$4:$E$5002,4,0)</f>
        <v>Y</v>
      </c>
      <c r="J2159" t="str">
        <f>IF(OR(G2159="Not Map",G2159="Sequential"),"N",IF(TRIM(G2159)&lt;&gt;"","Y",""))</f>
        <v>Y</v>
      </c>
      <c r="K2159" t="str">
        <f>IF(G2159="Constant","N",IF(J2159="Y","Y",""))</f>
        <v>Y</v>
      </c>
    </row>
    <row r="2160" spans="2:11" hidden="1" x14ac:dyDescent="0.25">
      <c r="B2160" t="s">
        <v>105</v>
      </c>
      <c r="C2160" t="s">
        <v>3403</v>
      </c>
      <c r="D2160" t="s">
        <v>3404</v>
      </c>
      <c r="E2160" t="s">
        <v>400</v>
      </c>
      <c r="F2160" t="s">
        <v>428</v>
      </c>
      <c r="G2160" t="s">
        <v>429</v>
      </c>
      <c r="H2160" t="str">
        <f>IF(G2160="Local Date and Hour","Start Time of Interval",IF(OR(G2160="Additional Info",G2160="ID"),"Attribute", IF(G2160="Constant","Constant",IF(OR(G2160="Counter",G2160="Incremental/Decremental"),"Counter",""))))</f>
        <v>Counter</v>
      </c>
      <c r="I2160" t="str">
        <f>VLOOKUP(B2160,'3. Data Sources'!$B$4:$E$5002,4,0)</f>
        <v>Y</v>
      </c>
      <c r="J2160" t="str">
        <f>IF(OR(G2160="Not Map",G2160="Sequential"),"N",IF(TRIM(G2160)&lt;&gt;"","Y",""))</f>
        <v>Y</v>
      </c>
      <c r="K2160" t="str">
        <f>IF(G2160="Constant","N",IF(J2160="Y","Y",""))</f>
        <v>Y</v>
      </c>
    </row>
    <row r="2161" spans="2:13" hidden="1" x14ac:dyDescent="0.25">
      <c r="B2161" t="s">
        <v>105</v>
      </c>
      <c r="C2161" t="s">
        <v>3405</v>
      </c>
      <c r="D2161" t="s">
        <v>3406</v>
      </c>
      <c r="E2161" t="s">
        <v>400</v>
      </c>
      <c r="F2161" t="s">
        <v>428</v>
      </c>
      <c r="G2161" t="s">
        <v>429</v>
      </c>
      <c r="H2161" t="str">
        <f>IF(G2161="Local Date and Hour","Start Time of Interval",IF(OR(G2161="Additional Info",G2161="ID"),"Attribute", IF(G2161="Constant","Constant",IF(OR(G2161="Counter",G2161="Incremental/Decremental"),"Counter",""))))</f>
        <v>Counter</v>
      </c>
      <c r="I2161" t="str">
        <f>VLOOKUP(B2161,'3. Data Sources'!$B$4:$E$5002,4,0)</f>
        <v>Y</v>
      </c>
      <c r="J2161" t="str">
        <f>IF(OR(G2161="Not Map",G2161="Sequential"),"N",IF(TRIM(G2161)&lt;&gt;"","Y",""))</f>
        <v>Y</v>
      </c>
      <c r="K2161" t="str">
        <f>IF(G2161="Constant","N",IF(J2161="Y","Y",""))</f>
        <v>Y</v>
      </c>
    </row>
    <row r="2162" spans="2:13" hidden="1" x14ac:dyDescent="0.25">
      <c r="B2162" t="s">
        <v>105</v>
      </c>
      <c r="C2162" t="s">
        <v>3407</v>
      </c>
      <c r="D2162" t="s">
        <v>3408</v>
      </c>
      <c r="E2162" t="s">
        <v>400</v>
      </c>
      <c r="F2162" t="s">
        <v>428</v>
      </c>
      <c r="G2162" t="s">
        <v>429</v>
      </c>
      <c r="H2162" t="str">
        <f>IF(G2162="Local Date and Hour","Start Time of Interval",IF(OR(G2162="Additional Info",G2162="ID"),"Attribute", IF(G2162="Constant","Constant",IF(OR(G2162="Counter",G2162="Incremental/Decremental"),"Counter",""))))</f>
        <v>Counter</v>
      </c>
      <c r="I2162" t="str">
        <f>VLOOKUP(B2162,'3. Data Sources'!$B$4:$E$5002,4,0)</f>
        <v>Y</v>
      </c>
      <c r="J2162" t="str">
        <f>IF(OR(G2162="Not Map",G2162="Sequential"),"N",IF(TRIM(G2162)&lt;&gt;"","Y",""))</f>
        <v>Y</v>
      </c>
      <c r="K2162" t="str">
        <f>IF(G2162="Constant","N",IF(J2162="Y","Y",""))</f>
        <v>Y</v>
      </c>
    </row>
    <row r="2163" spans="2:13" hidden="1" x14ac:dyDescent="0.25">
      <c r="B2163" t="s">
        <v>105</v>
      </c>
      <c r="C2163" t="s">
        <v>3409</v>
      </c>
      <c r="D2163" t="s">
        <v>3410</v>
      </c>
      <c r="E2163" t="s">
        <v>400</v>
      </c>
      <c r="F2163" t="s">
        <v>428</v>
      </c>
      <c r="G2163" t="s">
        <v>429</v>
      </c>
      <c r="H2163" t="str">
        <f>IF(G2163="Local Date and Hour","Start Time of Interval",IF(OR(G2163="Additional Info",G2163="ID"),"Attribute", IF(G2163="Constant","Constant",IF(OR(G2163="Counter",G2163="Incremental/Decremental"),"Counter",""))))</f>
        <v>Counter</v>
      </c>
      <c r="I2163" t="str">
        <f>VLOOKUP(B2163,'3. Data Sources'!$B$4:$E$5002,4,0)</f>
        <v>Y</v>
      </c>
      <c r="J2163" t="str">
        <f>IF(OR(G2163="Not Map",G2163="Sequential"),"N",IF(TRIM(G2163)&lt;&gt;"","Y",""))</f>
        <v>Y</v>
      </c>
      <c r="K2163" t="str">
        <f>IF(G2163="Constant","N",IF(J2163="Y","Y",""))</f>
        <v>Y</v>
      </c>
    </row>
    <row r="2164" spans="2:13" hidden="1" x14ac:dyDescent="0.25">
      <c r="B2164" t="s">
        <v>105</v>
      </c>
      <c r="C2164" t="s">
        <v>250</v>
      </c>
      <c r="D2164" t="s">
        <v>435</v>
      </c>
      <c r="E2164" t="s">
        <v>400</v>
      </c>
      <c r="F2164" t="s">
        <v>428</v>
      </c>
      <c r="G2164" t="s">
        <v>429</v>
      </c>
      <c r="H2164" t="str">
        <f>IF(G2164="Local Date and Hour","Start Time of Interval",IF(OR(G2164="Additional Info",G2164="ID"),"Attribute", IF(G2164="Constant","Constant",IF(OR(G2164="Counter",G2164="Incremental/Decremental"),"Counter",""))))</f>
        <v>Counter</v>
      </c>
      <c r="I2164" t="str">
        <f>VLOOKUP(B2164,'3. Data Sources'!$B$4:$E$5002,4,0)</f>
        <v>Y</v>
      </c>
      <c r="J2164" t="str">
        <f>IF(OR(G2164="Not Map",G2164="Sequential"),"N",IF(TRIM(G2164)&lt;&gt;"","Y",""))</f>
        <v>Y</v>
      </c>
      <c r="K2164" t="str">
        <f>IF(G2164="Constant","N",IF(J2164="Y","Y",""))</f>
        <v>Y</v>
      </c>
      <c r="L2164" t="s">
        <v>251</v>
      </c>
    </row>
    <row r="2165" spans="2:13" hidden="1" x14ac:dyDescent="0.25">
      <c r="B2165" t="s">
        <v>105</v>
      </c>
      <c r="C2165" t="s">
        <v>252</v>
      </c>
      <c r="D2165" t="s">
        <v>252</v>
      </c>
      <c r="E2165" t="s">
        <v>394</v>
      </c>
      <c r="F2165" t="s">
        <v>436</v>
      </c>
      <c r="G2165" t="s">
        <v>417</v>
      </c>
      <c r="H2165" t="s">
        <v>415</v>
      </c>
      <c r="I2165" t="str">
        <f>VLOOKUP(B2165,'3. Data Sources'!$B$4:$E$5002,4,0)</f>
        <v>Y</v>
      </c>
      <c r="J2165" t="str">
        <f>IF(OR(G2165="Not Map",G2165="Sequential"),"N",IF(TRIM(G2165)&lt;&gt;"","Y",""))</f>
        <v>N</v>
      </c>
      <c r="K2165" t="str">
        <f>IF(G2165="Constant","N",IF(J2165="Y","Y",""))</f>
        <v/>
      </c>
      <c r="L2165" t="s">
        <v>253</v>
      </c>
    </row>
    <row r="2166" spans="2:13" hidden="1" x14ac:dyDescent="0.25">
      <c r="B2166" t="s">
        <v>105</v>
      </c>
      <c r="C2166" t="s">
        <v>254</v>
      </c>
      <c r="D2166" t="s">
        <v>254</v>
      </c>
      <c r="E2166" t="s">
        <v>418</v>
      </c>
      <c r="F2166" t="s">
        <v>436</v>
      </c>
      <c r="G2166" t="s">
        <v>419</v>
      </c>
      <c r="H2166" t="str">
        <f>IF(G2166="Local Date and Hour","Start Time of Interval",IF(OR(G2166="Additional Info",G2166="ID"),"Attribute", IF(G2166="Constant","Constant",IF(OR(G2166="Counter",G2166="Incremental/Decremental"),"Counter",""))))</f>
        <v>Start Time of Interval</v>
      </c>
      <c r="I2166" t="str">
        <f>VLOOKUP(B2166,'3. Data Sources'!$B$4:$E$5002,4,0)</f>
        <v>Y</v>
      </c>
      <c r="J2166" t="str">
        <f>IF(OR(G2166="Not Map",G2166="Sequential"),"N",IF(TRIM(G2166)&lt;&gt;"","Y",""))</f>
        <v>Y</v>
      </c>
      <c r="K2166" t="str">
        <f>IF(G2166="Constant","N",IF(J2166="Y","Y",""))</f>
        <v>Y</v>
      </c>
      <c r="L2166" t="s">
        <v>255</v>
      </c>
    </row>
    <row r="2167" spans="2:13" hidden="1" x14ac:dyDescent="0.25">
      <c r="B2167" t="s">
        <v>107</v>
      </c>
      <c r="C2167" t="s">
        <v>227</v>
      </c>
      <c r="D2167" t="s">
        <v>227</v>
      </c>
      <c r="E2167" t="s">
        <v>402</v>
      </c>
      <c r="F2167" t="s">
        <v>395</v>
      </c>
      <c r="G2167" t="s">
        <v>274</v>
      </c>
      <c r="H2167" t="str">
        <f>IF(G2167="Local Date and Hour","Start Time of Interval",IF(OR(G2167="Additional Info",G2167="ID"),"Attribute", IF(G2167="Constant","Constant",IF(OR(G2167="Counter",G2167="Incremental/Decremental"),"Counter",""))))</f>
        <v>Constant</v>
      </c>
      <c r="I2167" t="str">
        <f>VLOOKUP(B2167,'3. Data Sources'!$B$4:$E$5002,4,0)</f>
        <v>Y</v>
      </c>
      <c r="J2167" t="str">
        <f>IF(OR(G2167="Not Map",G2167="Sequential"),"N",IF(TRIM(G2167)&lt;&gt;"","Y",""))</f>
        <v>Y</v>
      </c>
      <c r="K2167" t="str">
        <f>IF(G2167="Constant","N",IF(J2167="Y","Y",""))</f>
        <v>N</v>
      </c>
      <c r="M2167" t="s">
        <v>425</v>
      </c>
    </row>
    <row r="2168" spans="2:13" hidden="1" x14ac:dyDescent="0.25">
      <c r="B2168" t="s">
        <v>107</v>
      </c>
      <c r="C2168" t="s">
        <v>228</v>
      </c>
      <c r="D2168" t="s">
        <v>228</v>
      </c>
      <c r="E2168" t="s">
        <v>402</v>
      </c>
      <c r="F2168" t="s">
        <v>395</v>
      </c>
      <c r="G2168" t="s">
        <v>274</v>
      </c>
      <c r="H2168" t="str">
        <f>IF(G2168="Local Date and Hour","Start Time of Interval",IF(OR(G2168="Additional Info",G2168="ID"),"Attribute", IF(G2168="Constant","Constant",IF(OR(G2168="Counter",G2168="Incremental/Decremental"),"Counter",""))))</f>
        <v>Constant</v>
      </c>
      <c r="I2168" t="str">
        <f>VLOOKUP(B2168,'3. Data Sources'!$B$4:$E$5002,4,0)</f>
        <v>Y</v>
      </c>
      <c r="J2168" t="str">
        <f>IF(OR(G2168="Not Map",G2168="Sequential"),"N",IF(TRIM(G2168)&lt;&gt;"","Y",""))</f>
        <v>Y</v>
      </c>
      <c r="K2168" t="str">
        <f>IF(G2168="Constant","N",IF(J2168="Y","Y",""))</f>
        <v>N</v>
      </c>
      <c r="M2168" t="s">
        <v>12038</v>
      </c>
    </row>
    <row r="2169" spans="2:13" hidden="1" x14ac:dyDescent="0.25">
      <c r="B2169" t="s">
        <v>107</v>
      </c>
      <c r="C2169" t="s">
        <v>201</v>
      </c>
      <c r="D2169" t="s">
        <v>201</v>
      </c>
      <c r="E2169" t="s">
        <v>420</v>
      </c>
      <c r="F2169" t="s">
        <v>396</v>
      </c>
      <c r="G2169" t="s">
        <v>396</v>
      </c>
      <c r="H2169" t="str">
        <f>IF(G2169="Local Date and Hour","Start Time of Interval",IF(OR(G2169="Additional Info",G2169="ID"),"Attribute", IF(G2169="Constant","Constant",IF(OR(G2169="Counter",G2169="Incremental/Decremental"),"Counter",""))))</f>
        <v>Attribute</v>
      </c>
      <c r="I2169" t="str">
        <f>VLOOKUP(B2169,'3. Data Sources'!$B$4:$E$5002,4,0)</f>
        <v>Y</v>
      </c>
      <c r="J2169" t="str">
        <f>IF(OR(G2169="Not Map",G2169="Sequential"),"N",IF(TRIM(G2169)&lt;&gt;"","Y",""))</f>
        <v>Y</v>
      </c>
      <c r="K2169" t="str">
        <f>IF(G2169="Constant","N",IF(J2169="Y","Y",""))</f>
        <v>Y</v>
      </c>
      <c r="L2169" t="s">
        <v>666</v>
      </c>
    </row>
    <row r="2170" spans="2:13" hidden="1" x14ac:dyDescent="0.25">
      <c r="B2170" t="s">
        <v>107</v>
      </c>
      <c r="C2170" t="s">
        <v>11883</v>
      </c>
      <c r="D2170" t="s">
        <v>11883</v>
      </c>
      <c r="E2170" t="s">
        <v>420</v>
      </c>
      <c r="F2170" t="s">
        <v>396</v>
      </c>
      <c r="G2170" t="s">
        <v>396</v>
      </c>
      <c r="H2170" t="str">
        <f>IF(G2170="Local Date and Hour","Start Time of Interval",IF(OR(G2170="Additional Info",G2170="ID"),"Attribute", IF(G2170="Constant","Constant",IF(OR(G2170="Counter",G2170="Incremental/Decremental"),"Counter",""))))</f>
        <v>Attribute</v>
      </c>
      <c r="I2170" t="str">
        <f>VLOOKUP(B2170,'3. Data Sources'!$B$4:$E$5002,4,0)</f>
        <v>Y</v>
      </c>
      <c r="J2170" t="str">
        <f>IF(OR(G2170="Not Map",G2170="Sequential"),"N",IF(TRIM(G2170)&lt;&gt;"","Y",""))</f>
        <v>Y</v>
      </c>
      <c r="K2170" t="str">
        <f>IF(G2170="Constant","N",IF(J2170="Y","Y",""))</f>
        <v>Y</v>
      </c>
      <c r="L2170" t="s">
        <v>666</v>
      </c>
    </row>
    <row r="2171" spans="2:13" hidden="1" x14ac:dyDescent="0.25">
      <c r="B2171" t="s">
        <v>107</v>
      </c>
      <c r="C2171" t="s">
        <v>667</v>
      </c>
      <c r="D2171" t="s">
        <v>668</v>
      </c>
      <c r="E2171" t="s">
        <v>420</v>
      </c>
      <c r="F2171" t="s">
        <v>396</v>
      </c>
      <c r="G2171" t="s">
        <v>417</v>
      </c>
      <c r="H2171" t="str">
        <f>IF(G2171="Local Date and Hour","Start Time of Interval",IF(OR(G2171="Additional Info",G2171="ID"),"Attribute", IF(G2171="Constant","Constant",IF(OR(G2171="Counter",G2171="Incremental/Decremental"),"Counter",""))))</f>
        <v/>
      </c>
      <c r="I2171" t="str">
        <f>VLOOKUP(B2171,'3. Data Sources'!$B$4:$E$5002,4,0)</f>
        <v>Y</v>
      </c>
      <c r="J2171" t="str">
        <f>IF(OR(G2171="Not Map",G2171="Sequential"),"N",IF(TRIM(G2171)&lt;&gt;"","Y",""))</f>
        <v>N</v>
      </c>
      <c r="K2171" t="str">
        <f>IF(G2171="Constant","N",IF(J2171="Y","Y",""))</f>
        <v/>
      </c>
      <c r="L2171" t="s">
        <v>667</v>
      </c>
    </row>
    <row r="2172" spans="2:13" hidden="1" x14ac:dyDescent="0.25">
      <c r="B2172" t="s">
        <v>107</v>
      </c>
      <c r="C2172" t="s">
        <v>233</v>
      </c>
      <c r="D2172" t="s">
        <v>233</v>
      </c>
      <c r="E2172" t="s">
        <v>394</v>
      </c>
      <c r="F2172" t="s">
        <v>396</v>
      </c>
      <c r="G2172" t="s">
        <v>417</v>
      </c>
      <c r="H2172" t="str">
        <f>IF(G2172="Local Date and Hour","Start Time of Interval",IF(OR(G2172="Additional Info",G2172="ID"),"Attribute", IF(G2172="Constant","Constant",IF(OR(G2172="Counter",G2172="Incremental/Decremental"),"Counter",""))))</f>
        <v/>
      </c>
      <c r="I2172" t="str">
        <f>VLOOKUP(B2172,'3. Data Sources'!$B$4:$E$5002,4,0)</f>
        <v>Y</v>
      </c>
      <c r="J2172" t="str">
        <f>IF(OR(G2172="Not Map",G2172="Sequential"),"N",IF(TRIM(G2172)&lt;&gt;"","Y",""))</f>
        <v>N</v>
      </c>
      <c r="K2172" t="str">
        <f>IF(G2172="Constant","N",IF(J2172="Y","Y",""))</f>
        <v/>
      </c>
      <c r="L2172" t="s">
        <v>234</v>
      </c>
    </row>
    <row r="2173" spans="2:13" hidden="1" x14ac:dyDescent="0.25">
      <c r="B2173" t="s">
        <v>107</v>
      </c>
      <c r="C2173" t="s">
        <v>235</v>
      </c>
      <c r="D2173" t="s">
        <v>235</v>
      </c>
      <c r="E2173" t="s">
        <v>418</v>
      </c>
      <c r="F2173" t="s">
        <v>396</v>
      </c>
      <c r="G2173" t="s">
        <v>417</v>
      </c>
      <c r="H2173" t="s">
        <v>415</v>
      </c>
      <c r="I2173" t="str">
        <f>VLOOKUP(B2173,'3. Data Sources'!$B$4:$E$5002,4,0)</f>
        <v>Y</v>
      </c>
      <c r="J2173" t="str">
        <f>IF(OR(G2173="Not Map",G2173="Sequential"),"N",IF(TRIM(G2173)&lt;&gt;"","Y",""))</f>
        <v>N</v>
      </c>
      <c r="K2173" t="str">
        <f>IF(G2173="Constant","N",IF(J2173="Y","Y",""))</f>
        <v/>
      </c>
      <c r="L2173" t="s">
        <v>236</v>
      </c>
    </row>
    <row r="2174" spans="2:13" hidden="1" x14ac:dyDescent="0.25">
      <c r="B2174" t="s">
        <v>107</v>
      </c>
      <c r="C2174" t="s">
        <v>669</v>
      </c>
      <c r="D2174" t="s">
        <v>670</v>
      </c>
      <c r="E2174" t="s">
        <v>420</v>
      </c>
      <c r="F2174" t="s">
        <v>396</v>
      </c>
      <c r="G2174" t="s">
        <v>417</v>
      </c>
      <c r="H2174" t="str">
        <f>IF(G2174="Local Date and Hour","Start Time of Interval",IF(OR(G2174="Additional Info",G2174="ID"),"Attribute", IF(G2174="Constant","Constant",IF(OR(G2174="Counter",G2174="Incremental/Decremental"),"Counter",""))))</f>
        <v/>
      </c>
      <c r="I2174" t="str">
        <f>VLOOKUP(B2174,'3. Data Sources'!$B$4:$E$5002,4,0)</f>
        <v>Y</v>
      </c>
      <c r="J2174" t="str">
        <f>IF(OR(G2174="Not Map",G2174="Sequential"),"N",IF(TRIM(G2174)&lt;&gt;"","Y",""))</f>
        <v>N</v>
      </c>
      <c r="K2174" t="str">
        <f>IF(G2174="Constant","N",IF(J2174="Y","Y",""))</f>
        <v/>
      </c>
      <c r="L2174" t="s">
        <v>669</v>
      </c>
    </row>
    <row r="2175" spans="2:13" hidden="1" x14ac:dyDescent="0.25">
      <c r="B2175" t="s">
        <v>107</v>
      </c>
      <c r="C2175" t="s">
        <v>671</v>
      </c>
      <c r="D2175" t="s">
        <v>672</v>
      </c>
      <c r="E2175" t="s">
        <v>420</v>
      </c>
      <c r="F2175" t="s">
        <v>396</v>
      </c>
      <c r="G2175" t="s">
        <v>417</v>
      </c>
      <c r="H2175" t="str">
        <f>IF(G2175="Local Date and Hour","Start Time of Interval",IF(OR(G2175="Additional Info",G2175="ID"),"Attribute", IF(G2175="Constant","Constant",IF(OR(G2175="Counter",G2175="Incremental/Decremental"),"Counter",""))))</f>
        <v/>
      </c>
      <c r="I2175" t="str">
        <f>VLOOKUP(B2175,'3. Data Sources'!$B$4:$E$5002,4,0)</f>
        <v>Y</v>
      </c>
      <c r="J2175" t="str">
        <f>IF(OR(G2175="Not Map",G2175="Sequential"),"N",IF(TRIM(G2175)&lt;&gt;"","Y",""))</f>
        <v>N</v>
      </c>
      <c r="K2175" t="str">
        <f>IF(G2175="Constant","N",IF(J2175="Y","Y",""))</f>
        <v/>
      </c>
      <c r="L2175" t="s">
        <v>671</v>
      </c>
    </row>
    <row r="2176" spans="2:13" hidden="1" x14ac:dyDescent="0.25">
      <c r="B2176" t="s">
        <v>107</v>
      </c>
      <c r="C2176" t="s">
        <v>673</v>
      </c>
      <c r="D2176" t="s">
        <v>674</v>
      </c>
      <c r="E2176" t="s">
        <v>420</v>
      </c>
      <c r="F2176" t="s">
        <v>396</v>
      </c>
      <c r="G2176" t="s">
        <v>417</v>
      </c>
      <c r="H2176" t="str">
        <f>IF(G2176="Local Date and Hour","Start Time of Interval",IF(OR(G2176="Additional Info",G2176="ID"),"Attribute", IF(G2176="Constant","Constant",IF(OR(G2176="Counter",G2176="Incremental/Decremental"),"Counter",""))))</f>
        <v/>
      </c>
      <c r="I2176" t="str">
        <f>VLOOKUP(B2176,'3. Data Sources'!$B$4:$E$5002,4,0)</f>
        <v>Y</v>
      </c>
      <c r="J2176" t="str">
        <f>IF(OR(G2176="Not Map",G2176="Sequential"),"N",IF(TRIM(G2176)&lt;&gt;"","Y",""))</f>
        <v>N</v>
      </c>
      <c r="K2176" t="str">
        <f>IF(G2176="Constant","N",IF(J2176="Y","Y",""))</f>
        <v/>
      </c>
      <c r="L2176" t="s">
        <v>673</v>
      </c>
    </row>
    <row r="2177" spans="2:12" hidden="1" x14ac:dyDescent="0.25">
      <c r="B2177" t="s">
        <v>107</v>
      </c>
      <c r="C2177" t="s">
        <v>237</v>
      </c>
      <c r="D2177" t="s">
        <v>426</v>
      </c>
      <c r="E2177" t="s">
        <v>420</v>
      </c>
      <c r="F2177" t="s">
        <v>396</v>
      </c>
      <c r="G2177" t="s">
        <v>417</v>
      </c>
      <c r="H2177" t="str">
        <f>IF(G2177="Local Date and Hour","Start Time of Interval",IF(OR(G2177="Additional Info",G2177="ID"),"Attribute", IF(G2177="Constant","Constant",IF(OR(G2177="Counter",G2177="Incremental/Decremental"),"Counter",""))))</f>
        <v/>
      </c>
      <c r="I2177" t="str">
        <f>VLOOKUP(B2177,'3. Data Sources'!$B$4:$E$5002,4,0)</f>
        <v>Y</v>
      </c>
      <c r="J2177" t="str">
        <f>IF(OR(G2177="Not Map",G2177="Sequential"),"N",IF(TRIM(G2177)&lt;&gt;"","Y",""))</f>
        <v>N</v>
      </c>
      <c r="K2177" t="str">
        <f>IF(G2177="Constant","N",IF(J2177="Y","Y",""))</f>
        <v/>
      </c>
      <c r="L2177" t="s">
        <v>237</v>
      </c>
    </row>
    <row r="2178" spans="2:12" hidden="1" x14ac:dyDescent="0.25">
      <c r="B2178" t="s">
        <v>107</v>
      </c>
      <c r="C2178" t="s">
        <v>242</v>
      </c>
      <c r="D2178" t="s">
        <v>242</v>
      </c>
      <c r="E2178" t="s">
        <v>394</v>
      </c>
      <c r="F2178" t="s">
        <v>396</v>
      </c>
      <c r="G2178" t="s">
        <v>417</v>
      </c>
      <c r="H2178" t="s">
        <v>415</v>
      </c>
      <c r="I2178" t="str">
        <f>VLOOKUP(B2178,'3. Data Sources'!$B$4:$E$5002,4,0)</f>
        <v>Y</v>
      </c>
      <c r="J2178" t="str">
        <f>IF(OR(G2178="Not Map",G2178="Sequential"),"N",IF(TRIM(G2178)&lt;&gt;"","Y",""))</f>
        <v>N</v>
      </c>
      <c r="K2178" t="str">
        <f>IF(G2178="Constant","N",IF(J2178="Y","Y",""))</f>
        <v/>
      </c>
      <c r="L2178" t="s">
        <v>243</v>
      </c>
    </row>
    <row r="2179" spans="2:12" hidden="1" x14ac:dyDescent="0.25">
      <c r="B2179" t="s">
        <v>107</v>
      </c>
      <c r="C2179" t="s">
        <v>3411</v>
      </c>
      <c r="D2179" t="s">
        <v>3412</v>
      </c>
      <c r="E2179" t="s">
        <v>400</v>
      </c>
      <c r="F2179" t="s">
        <v>428</v>
      </c>
      <c r="G2179" t="s">
        <v>429</v>
      </c>
      <c r="H2179" t="str">
        <f>IF(G2179="Local Date and Hour","Start Time of Interval",IF(OR(G2179="Additional Info",G2179="ID"),"Attribute", IF(G2179="Constant","Constant",IF(OR(G2179="Counter",G2179="Incremental/Decremental"),"Counter",""))))</f>
        <v>Counter</v>
      </c>
      <c r="I2179" t="str">
        <f>VLOOKUP(B2179,'3. Data Sources'!$B$4:$E$5002,4,0)</f>
        <v>Y</v>
      </c>
      <c r="J2179" t="str">
        <f>IF(OR(G2179="Not Map",G2179="Sequential"),"N",IF(TRIM(G2179)&lt;&gt;"","Y",""))</f>
        <v>Y</v>
      </c>
      <c r="K2179" t="str">
        <f>IF(G2179="Constant","N",IF(J2179="Y","Y",""))</f>
        <v>Y</v>
      </c>
    </row>
    <row r="2180" spans="2:12" hidden="1" x14ac:dyDescent="0.25">
      <c r="B2180" t="s">
        <v>107</v>
      </c>
      <c r="C2180" t="s">
        <v>3413</v>
      </c>
      <c r="D2180" t="s">
        <v>3414</v>
      </c>
      <c r="E2180" t="s">
        <v>400</v>
      </c>
      <c r="F2180" t="s">
        <v>428</v>
      </c>
      <c r="G2180" t="s">
        <v>429</v>
      </c>
      <c r="H2180" t="str">
        <f>IF(G2180="Local Date and Hour","Start Time of Interval",IF(OR(G2180="Additional Info",G2180="ID"),"Attribute", IF(G2180="Constant","Constant",IF(OR(G2180="Counter",G2180="Incremental/Decremental"),"Counter",""))))</f>
        <v>Counter</v>
      </c>
      <c r="I2180" t="str">
        <f>VLOOKUP(B2180,'3. Data Sources'!$B$4:$E$5002,4,0)</f>
        <v>Y</v>
      </c>
      <c r="J2180" t="str">
        <f>IF(OR(G2180="Not Map",G2180="Sequential"),"N",IF(TRIM(G2180)&lt;&gt;"","Y",""))</f>
        <v>Y</v>
      </c>
      <c r="K2180" t="str">
        <f>IF(G2180="Constant","N",IF(J2180="Y","Y",""))</f>
        <v>Y</v>
      </c>
    </row>
    <row r="2181" spans="2:12" hidden="1" x14ac:dyDescent="0.25">
      <c r="B2181" t="s">
        <v>107</v>
      </c>
      <c r="C2181" t="s">
        <v>3415</v>
      </c>
      <c r="D2181" t="s">
        <v>3416</v>
      </c>
      <c r="E2181" t="s">
        <v>400</v>
      </c>
      <c r="F2181" t="s">
        <v>428</v>
      </c>
      <c r="G2181" t="s">
        <v>429</v>
      </c>
      <c r="H2181" t="str">
        <f>IF(G2181="Local Date and Hour","Start Time of Interval",IF(OR(G2181="Additional Info",G2181="ID"),"Attribute", IF(G2181="Constant","Constant",IF(OR(G2181="Counter",G2181="Incremental/Decremental"),"Counter",""))))</f>
        <v>Counter</v>
      </c>
      <c r="I2181" t="str">
        <f>VLOOKUP(B2181,'3. Data Sources'!$B$4:$E$5002,4,0)</f>
        <v>Y</v>
      </c>
      <c r="J2181" t="str">
        <f>IF(OR(G2181="Not Map",G2181="Sequential"),"N",IF(TRIM(G2181)&lt;&gt;"","Y",""))</f>
        <v>Y</v>
      </c>
      <c r="K2181" t="str">
        <f>IF(G2181="Constant","N",IF(J2181="Y","Y",""))</f>
        <v>Y</v>
      </c>
    </row>
    <row r="2182" spans="2:12" hidden="1" x14ac:dyDescent="0.25">
      <c r="B2182" t="s">
        <v>107</v>
      </c>
      <c r="C2182" t="s">
        <v>3417</v>
      </c>
      <c r="D2182" t="s">
        <v>3418</v>
      </c>
      <c r="E2182" t="s">
        <v>400</v>
      </c>
      <c r="F2182" t="s">
        <v>428</v>
      </c>
      <c r="G2182" t="s">
        <v>429</v>
      </c>
      <c r="H2182" t="str">
        <f>IF(G2182="Local Date and Hour","Start Time of Interval",IF(OR(G2182="Additional Info",G2182="ID"),"Attribute", IF(G2182="Constant","Constant",IF(OR(G2182="Counter",G2182="Incremental/Decremental"),"Counter",""))))</f>
        <v>Counter</v>
      </c>
      <c r="I2182" t="str">
        <f>VLOOKUP(B2182,'3. Data Sources'!$B$4:$E$5002,4,0)</f>
        <v>Y</v>
      </c>
      <c r="J2182" t="str">
        <f>IF(OR(G2182="Not Map",G2182="Sequential"),"N",IF(TRIM(G2182)&lt;&gt;"","Y",""))</f>
        <v>Y</v>
      </c>
      <c r="K2182" t="str">
        <f>IF(G2182="Constant","N",IF(J2182="Y","Y",""))</f>
        <v>Y</v>
      </c>
    </row>
    <row r="2183" spans="2:12" hidden="1" x14ac:dyDescent="0.25">
      <c r="B2183" t="s">
        <v>107</v>
      </c>
      <c r="C2183" t="s">
        <v>3419</v>
      </c>
      <c r="D2183" t="s">
        <v>3420</v>
      </c>
      <c r="E2183" t="s">
        <v>400</v>
      </c>
      <c r="F2183" t="s">
        <v>428</v>
      </c>
      <c r="G2183" t="s">
        <v>429</v>
      </c>
      <c r="H2183" t="str">
        <f>IF(G2183="Local Date and Hour","Start Time of Interval",IF(OR(G2183="Additional Info",G2183="ID"),"Attribute", IF(G2183="Constant","Constant",IF(OR(G2183="Counter",G2183="Incremental/Decremental"),"Counter",""))))</f>
        <v>Counter</v>
      </c>
      <c r="I2183" t="str">
        <f>VLOOKUP(B2183,'3. Data Sources'!$B$4:$E$5002,4,0)</f>
        <v>Y</v>
      </c>
      <c r="J2183" t="str">
        <f>IF(OR(G2183="Not Map",G2183="Sequential"),"N",IF(TRIM(G2183)&lt;&gt;"","Y",""))</f>
        <v>Y</v>
      </c>
      <c r="K2183" t="str">
        <f>IF(G2183="Constant","N",IF(J2183="Y","Y",""))</f>
        <v>Y</v>
      </c>
    </row>
    <row r="2184" spans="2:12" hidden="1" x14ac:dyDescent="0.25">
      <c r="B2184" t="s">
        <v>107</v>
      </c>
      <c r="C2184" t="s">
        <v>3421</v>
      </c>
      <c r="D2184" t="s">
        <v>3422</v>
      </c>
      <c r="E2184" t="s">
        <v>400</v>
      </c>
      <c r="F2184" t="s">
        <v>428</v>
      </c>
      <c r="G2184" t="s">
        <v>429</v>
      </c>
      <c r="H2184" t="str">
        <f>IF(G2184="Local Date and Hour","Start Time of Interval",IF(OR(G2184="Additional Info",G2184="ID"),"Attribute", IF(G2184="Constant","Constant",IF(OR(G2184="Counter",G2184="Incremental/Decremental"),"Counter",""))))</f>
        <v>Counter</v>
      </c>
      <c r="I2184" t="str">
        <f>VLOOKUP(B2184,'3. Data Sources'!$B$4:$E$5002,4,0)</f>
        <v>Y</v>
      </c>
      <c r="J2184" t="str">
        <f>IF(OR(G2184="Not Map",G2184="Sequential"),"N",IF(TRIM(G2184)&lt;&gt;"","Y",""))</f>
        <v>Y</v>
      </c>
      <c r="K2184" t="str">
        <f>IF(G2184="Constant","N",IF(J2184="Y","Y",""))</f>
        <v>Y</v>
      </c>
    </row>
    <row r="2185" spans="2:12" hidden="1" x14ac:dyDescent="0.25">
      <c r="B2185" t="s">
        <v>107</v>
      </c>
      <c r="C2185" t="s">
        <v>3423</v>
      </c>
      <c r="D2185" t="s">
        <v>3424</v>
      </c>
      <c r="E2185" t="s">
        <v>400</v>
      </c>
      <c r="F2185" t="s">
        <v>428</v>
      </c>
      <c r="G2185" t="s">
        <v>429</v>
      </c>
      <c r="H2185" t="str">
        <f>IF(G2185="Local Date and Hour","Start Time of Interval",IF(OR(G2185="Additional Info",G2185="ID"),"Attribute", IF(G2185="Constant","Constant",IF(OR(G2185="Counter",G2185="Incremental/Decremental"),"Counter",""))))</f>
        <v>Counter</v>
      </c>
      <c r="I2185" t="str">
        <f>VLOOKUP(B2185,'3. Data Sources'!$B$4:$E$5002,4,0)</f>
        <v>Y</v>
      </c>
      <c r="J2185" t="str">
        <f>IF(OR(G2185="Not Map",G2185="Sequential"),"N",IF(TRIM(G2185)&lt;&gt;"","Y",""))</f>
        <v>Y</v>
      </c>
      <c r="K2185" t="str">
        <f>IF(G2185="Constant","N",IF(J2185="Y","Y",""))</f>
        <v>Y</v>
      </c>
    </row>
    <row r="2186" spans="2:12" hidden="1" x14ac:dyDescent="0.25">
      <c r="B2186" t="s">
        <v>107</v>
      </c>
      <c r="C2186" t="s">
        <v>3425</v>
      </c>
      <c r="D2186" t="s">
        <v>3426</v>
      </c>
      <c r="E2186" t="s">
        <v>400</v>
      </c>
      <c r="F2186" t="s">
        <v>428</v>
      </c>
      <c r="G2186" t="s">
        <v>429</v>
      </c>
      <c r="H2186" t="str">
        <f>IF(G2186="Local Date and Hour","Start Time of Interval",IF(OR(G2186="Additional Info",G2186="ID"),"Attribute", IF(G2186="Constant","Constant",IF(OR(G2186="Counter",G2186="Incremental/Decremental"),"Counter",""))))</f>
        <v>Counter</v>
      </c>
      <c r="I2186" t="str">
        <f>VLOOKUP(B2186,'3. Data Sources'!$B$4:$E$5002,4,0)</f>
        <v>Y</v>
      </c>
      <c r="J2186" t="str">
        <f>IF(OR(G2186="Not Map",G2186="Sequential"),"N",IF(TRIM(G2186)&lt;&gt;"","Y",""))</f>
        <v>Y</v>
      </c>
      <c r="K2186" t="str">
        <f>IF(G2186="Constant","N",IF(J2186="Y","Y",""))</f>
        <v>Y</v>
      </c>
    </row>
    <row r="2187" spans="2:12" hidden="1" x14ac:dyDescent="0.25">
      <c r="B2187" t="s">
        <v>107</v>
      </c>
      <c r="C2187" t="s">
        <v>3427</v>
      </c>
      <c r="D2187" t="s">
        <v>3428</v>
      </c>
      <c r="E2187" t="s">
        <v>400</v>
      </c>
      <c r="F2187" t="s">
        <v>428</v>
      </c>
      <c r="G2187" t="s">
        <v>429</v>
      </c>
      <c r="H2187" t="str">
        <f>IF(G2187="Local Date and Hour","Start Time of Interval",IF(OR(G2187="Additional Info",G2187="ID"),"Attribute", IF(G2187="Constant","Constant",IF(OR(G2187="Counter",G2187="Incremental/Decremental"),"Counter",""))))</f>
        <v>Counter</v>
      </c>
      <c r="I2187" t="str">
        <f>VLOOKUP(B2187,'3. Data Sources'!$B$4:$E$5002,4,0)</f>
        <v>Y</v>
      </c>
      <c r="J2187" t="str">
        <f>IF(OR(G2187="Not Map",G2187="Sequential"),"N",IF(TRIM(G2187)&lt;&gt;"","Y",""))</f>
        <v>Y</v>
      </c>
      <c r="K2187" t="str">
        <f>IF(G2187="Constant","N",IF(J2187="Y","Y",""))</f>
        <v>Y</v>
      </c>
    </row>
    <row r="2188" spans="2:12" hidden="1" x14ac:dyDescent="0.25">
      <c r="B2188" t="s">
        <v>107</v>
      </c>
      <c r="C2188" t="s">
        <v>3429</v>
      </c>
      <c r="D2188" t="s">
        <v>3430</v>
      </c>
      <c r="E2188" t="s">
        <v>400</v>
      </c>
      <c r="F2188" t="s">
        <v>428</v>
      </c>
      <c r="G2188" t="s">
        <v>429</v>
      </c>
      <c r="H2188" t="str">
        <f>IF(G2188="Local Date and Hour","Start Time of Interval",IF(OR(G2188="Additional Info",G2188="ID"),"Attribute", IF(G2188="Constant","Constant",IF(OR(G2188="Counter",G2188="Incremental/Decremental"),"Counter",""))))</f>
        <v>Counter</v>
      </c>
      <c r="I2188" t="str">
        <f>VLOOKUP(B2188,'3. Data Sources'!$B$4:$E$5002,4,0)</f>
        <v>Y</v>
      </c>
      <c r="J2188" t="str">
        <f>IF(OR(G2188="Not Map",G2188="Sequential"),"N",IF(TRIM(G2188)&lt;&gt;"","Y",""))</f>
        <v>Y</v>
      </c>
      <c r="K2188" t="str">
        <f>IF(G2188="Constant","N",IF(J2188="Y","Y",""))</f>
        <v>Y</v>
      </c>
    </row>
    <row r="2189" spans="2:12" hidden="1" x14ac:dyDescent="0.25">
      <c r="B2189" t="s">
        <v>107</v>
      </c>
      <c r="C2189" t="s">
        <v>3431</v>
      </c>
      <c r="D2189" t="s">
        <v>3432</v>
      </c>
      <c r="E2189" t="s">
        <v>400</v>
      </c>
      <c r="F2189" t="s">
        <v>428</v>
      </c>
      <c r="G2189" t="s">
        <v>429</v>
      </c>
      <c r="H2189" t="str">
        <f>IF(G2189="Local Date and Hour","Start Time of Interval",IF(OR(G2189="Additional Info",G2189="ID"),"Attribute", IF(G2189="Constant","Constant",IF(OR(G2189="Counter",G2189="Incremental/Decremental"),"Counter",""))))</f>
        <v>Counter</v>
      </c>
      <c r="I2189" t="str">
        <f>VLOOKUP(B2189,'3. Data Sources'!$B$4:$E$5002,4,0)</f>
        <v>Y</v>
      </c>
      <c r="J2189" t="str">
        <f>IF(OR(G2189="Not Map",G2189="Sequential"),"N",IF(TRIM(G2189)&lt;&gt;"","Y",""))</f>
        <v>Y</v>
      </c>
      <c r="K2189" t="str">
        <f>IF(G2189="Constant","N",IF(J2189="Y","Y",""))</f>
        <v>Y</v>
      </c>
    </row>
    <row r="2190" spans="2:12" hidden="1" x14ac:dyDescent="0.25">
      <c r="B2190" t="s">
        <v>107</v>
      </c>
      <c r="C2190" t="s">
        <v>3433</v>
      </c>
      <c r="D2190" t="s">
        <v>3434</v>
      </c>
      <c r="E2190" t="s">
        <v>400</v>
      </c>
      <c r="F2190" t="s">
        <v>428</v>
      </c>
      <c r="G2190" t="s">
        <v>429</v>
      </c>
      <c r="H2190" t="str">
        <f>IF(G2190="Local Date and Hour","Start Time of Interval",IF(OR(G2190="Additional Info",G2190="ID"),"Attribute", IF(G2190="Constant","Constant",IF(OR(G2190="Counter",G2190="Incremental/Decremental"),"Counter",""))))</f>
        <v>Counter</v>
      </c>
      <c r="I2190" t="str">
        <f>VLOOKUP(B2190,'3. Data Sources'!$B$4:$E$5002,4,0)</f>
        <v>Y</v>
      </c>
      <c r="J2190" t="str">
        <f>IF(OR(G2190="Not Map",G2190="Sequential"),"N",IF(TRIM(G2190)&lt;&gt;"","Y",""))</f>
        <v>Y</v>
      </c>
      <c r="K2190" t="str">
        <f>IF(G2190="Constant","N",IF(J2190="Y","Y",""))</f>
        <v>Y</v>
      </c>
    </row>
    <row r="2191" spans="2:12" hidden="1" x14ac:dyDescent="0.25">
      <c r="B2191" t="s">
        <v>107</v>
      </c>
      <c r="C2191" t="s">
        <v>3435</v>
      </c>
      <c r="D2191" t="s">
        <v>3436</v>
      </c>
      <c r="E2191" t="s">
        <v>400</v>
      </c>
      <c r="F2191" t="s">
        <v>428</v>
      </c>
      <c r="G2191" t="s">
        <v>429</v>
      </c>
      <c r="H2191" t="str">
        <f>IF(G2191="Local Date and Hour","Start Time of Interval",IF(OR(G2191="Additional Info",G2191="ID"),"Attribute", IF(G2191="Constant","Constant",IF(OR(G2191="Counter",G2191="Incremental/Decremental"),"Counter",""))))</f>
        <v>Counter</v>
      </c>
      <c r="I2191" t="str">
        <f>VLOOKUP(B2191,'3. Data Sources'!$B$4:$E$5002,4,0)</f>
        <v>Y</v>
      </c>
      <c r="J2191" t="str">
        <f>IF(OR(G2191="Not Map",G2191="Sequential"),"N",IF(TRIM(G2191)&lt;&gt;"","Y",""))</f>
        <v>Y</v>
      </c>
      <c r="K2191" t="str">
        <f>IF(G2191="Constant","N",IF(J2191="Y","Y",""))</f>
        <v>Y</v>
      </c>
    </row>
    <row r="2192" spans="2:12" hidden="1" x14ac:dyDescent="0.25">
      <c r="B2192" t="s">
        <v>107</v>
      </c>
      <c r="C2192" t="s">
        <v>3437</v>
      </c>
      <c r="D2192" t="s">
        <v>3438</v>
      </c>
      <c r="E2192" t="s">
        <v>400</v>
      </c>
      <c r="F2192" t="s">
        <v>428</v>
      </c>
      <c r="G2192" t="s">
        <v>429</v>
      </c>
      <c r="H2192" t="str">
        <f>IF(G2192="Local Date and Hour","Start Time of Interval",IF(OR(G2192="Additional Info",G2192="ID"),"Attribute", IF(G2192="Constant","Constant",IF(OR(G2192="Counter",G2192="Incremental/Decremental"),"Counter",""))))</f>
        <v>Counter</v>
      </c>
      <c r="I2192" t="str">
        <f>VLOOKUP(B2192,'3. Data Sources'!$B$4:$E$5002,4,0)</f>
        <v>Y</v>
      </c>
      <c r="J2192" t="str">
        <f>IF(OR(G2192="Not Map",G2192="Sequential"),"N",IF(TRIM(G2192)&lt;&gt;"","Y",""))</f>
        <v>Y</v>
      </c>
      <c r="K2192" t="str">
        <f>IF(G2192="Constant","N",IF(J2192="Y","Y",""))</f>
        <v>Y</v>
      </c>
    </row>
    <row r="2193" spans="2:11" hidden="1" x14ac:dyDescent="0.25">
      <c r="B2193" t="s">
        <v>107</v>
      </c>
      <c r="C2193" t="s">
        <v>3439</v>
      </c>
      <c r="D2193" t="s">
        <v>3440</v>
      </c>
      <c r="E2193" t="s">
        <v>400</v>
      </c>
      <c r="F2193" t="s">
        <v>428</v>
      </c>
      <c r="G2193" t="s">
        <v>429</v>
      </c>
      <c r="H2193" t="str">
        <f>IF(G2193="Local Date and Hour","Start Time of Interval",IF(OR(G2193="Additional Info",G2193="ID"),"Attribute", IF(G2193="Constant","Constant",IF(OR(G2193="Counter",G2193="Incremental/Decremental"),"Counter",""))))</f>
        <v>Counter</v>
      </c>
      <c r="I2193" t="str">
        <f>VLOOKUP(B2193,'3. Data Sources'!$B$4:$E$5002,4,0)</f>
        <v>Y</v>
      </c>
      <c r="J2193" t="str">
        <f>IF(OR(G2193="Not Map",G2193="Sequential"),"N",IF(TRIM(G2193)&lt;&gt;"","Y",""))</f>
        <v>Y</v>
      </c>
      <c r="K2193" t="str">
        <f>IF(G2193="Constant","N",IF(J2193="Y","Y",""))</f>
        <v>Y</v>
      </c>
    </row>
    <row r="2194" spans="2:11" hidden="1" x14ac:dyDescent="0.25">
      <c r="B2194" t="s">
        <v>107</v>
      </c>
      <c r="C2194" t="s">
        <v>3441</v>
      </c>
      <c r="D2194" t="s">
        <v>3442</v>
      </c>
      <c r="E2194" t="s">
        <v>400</v>
      </c>
      <c r="F2194" t="s">
        <v>428</v>
      </c>
      <c r="G2194" t="s">
        <v>429</v>
      </c>
      <c r="H2194" t="str">
        <f>IF(G2194="Local Date and Hour","Start Time of Interval",IF(OR(G2194="Additional Info",G2194="ID"),"Attribute", IF(G2194="Constant","Constant",IF(OR(G2194="Counter",G2194="Incremental/Decremental"),"Counter",""))))</f>
        <v>Counter</v>
      </c>
      <c r="I2194" t="str">
        <f>VLOOKUP(B2194,'3. Data Sources'!$B$4:$E$5002,4,0)</f>
        <v>Y</v>
      </c>
      <c r="J2194" t="str">
        <f>IF(OR(G2194="Not Map",G2194="Sequential"),"N",IF(TRIM(G2194)&lt;&gt;"","Y",""))</f>
        <v>Y</v>
      </c>
      <c r="K2194" t="str">
        <f>IF(G2194="Constant","N",IF(J2194="Y","Y",""))</f>
        <v>Y</v>
      </c>
    </row>
    <row r="2195" spans="2:11" hidden="1" x14ac:dyDescent="0.25">
      <c r="B2195" t="s">
        <v>107</v>
      </c>
      <c r="C2195" t="s">
        <v>3443</v>
      </c>
      <c r="D2195" t="s">
        <v>3444</v>
      </c>
      <c r="E2195" t="s">
        <v>400</v>
      </c>
      <c r="F2195" t="s">
        <v>428</v>
      </c>
      <c r="G2195" t="s">
        <v>429</v>
      </c>
      <c r="H2195" t="str">
        <f>IF(G2195="Local Date and Hour","Start Time of Interval",IF(OR(G2195="Additional Info",G2195="ID"),"Attribute", IF(G2195="Constant","Constant",IF(OR(G2195="Counter",G2195="Incremental/Decremental"),"Counter",""))))</f>
        <v>Counter</v>
      </c>
      <c r="I2195" t="str">
        <f>VLOOKUP(B2195,'3. Data Sources'!$B$4:$E$5002,4,0)</f>
        <v>Y</v>
      </c>
      <c r="J2195" t="str">
        <f>IF(OR(G2195="Not Map",G2195="Sequential"),"N",IF(TRIM(G2195)&lt;&gt;"","Y",""))</f>
        <v>Y</v>
      </c>
      <c r="K2195" t="str">
        <f>IF(G2195="Constant","N",IF(J2195="Y","Y",""))</f>
        <v>Y</v>
      </c>
    </row>
    <row r="2196" spans="2:11" hidden="1" x14ac:dyDescent="0.25">
      <c r="B2196" t="s">
        <v>107</v>
      </c>
      <c r="C2196" t="s">
        <v>3445</v>
      </c>
      <c r="D2196" t="s">
        <v>3446</v>
      </c>
      <c r="E2196" t="s">
        <v>400</v>
      </c>
      <c r="F2196" t="s">
        <v>428</v>
      </c>
      <c r="G2196" t="s">
        <v>429</v>
      </c>
      <c r="H2196" t="str">
        <f>IF(G2196="Local Date and Hour","Start Time of Interval",IF(OR(G2196="Additional Info",G2196="ID"),"Attribute", IF(G2196="Constant","Constant",IF(OR(G2196="Counter",G2196="Incremental/Decremental"),"Counter",""))))</f>
        <v>Counter</v>
      </c>
      <c r="I2196" t="str">
        <f>VLOOKUP(B2196,'3. Data Sources'!$B$4:$E$5002,4,0)</f>
        <v>Y</v>
      </c>
      <c r="J2196" t="str">
        <f>IF(OR(G2196="Not Map",G2196="Sequential"),"N",IF(TRIM(G2196)&lt;&gt;"","Y",""))</f>
        <v>Y</v>
      </c>
      <c r="K2196" t="str">
        <f>IF(G2196="Constant","N",IF(J2196="Y","Y",""))</f>
        <v>Y</v>
      </c>
    </row>
    <row r="2197" spans="2:11" hidden="1" x14ac:dyDescent="0.25">
      <c r="B2197" t="s">
        <v>107</v>
      </c>
      <c r="C2197" t="s">
        <v>3447</v>
      </c>
      <c r="D2197" t="s">
        <v>3448</v>
      </c>
      <c r="E2197" t="s">
        <v>400</v>
      </c>
      <c r="F2197" t="s">
        <v>428</v>
      </c>
      <c r="G2197" t="s">
        <v>429</v>
      </c>
      <c r="H2197" t="str">
        <f>IF(G2197="Local Date and Hour","Start Time of Interval",IF(OR(G2197="Additional Info",G2197="ID"),"Attribute", IF(G2197="Constant","Constant",IF(OR(G2197="Counter",G2197="Incremental/Decremental"),"Counter",""))))</f>
        <v>Counter</v>
      </c>
      <c r="I2197" t="str">
        <f>VLOOKUP(B2197,'3. Data Sources'!$B$4:$E$5002,4,0)</f>
        <v>Y</v>
      </c>
      <c r="J2197" t="str">
        <f>IF(OR(G2197="Not Map",G2197="Sequential"),"N",IF(TRIM(G2197)&lt;&gt;"","Y",""))</f>
        <v>Y</v>
      </c>
      <c r="K2197" t="str">
        <f>IF(G2197="Constant","N",IF(J2197="Y","Y",""))</f>
        <v>Y</v>
      </c>
    </row>
    <row r="2198" spans="2:11" hidden="1" x14ac:dyDescent="0.25">
      <c r="B2198" t="s">
        <v>107</v>
      </c>
      <c r="C2198" t="s">
        <v>3449</v>
      </c>
      <c r="D2198" t="s">
        <v>3450</v>
      </c>
      <c r="E2198" t="s">
        <v>400</v>
      </c>
      <c r="F2198" t="s">
        <v>428</v>
      </c>
      <c r="G2198" t="s">
        <v>429</v>
      </c>
      <c r="H2198" t="str">
        <f>IF(G2198="Local Date and Hour","Start Time of Interval",IF(OR(G2198="Additional Info",G2198="ID"),"Attribute", IF(G2198="Constant","Constant",IF(OR(G2198="Counter",G2198="Incremental/Decremental"),"Counter",""))))</f>
        <v>Counter</v>
      </c>
      <c r="I2198" t="str">
        <f>VLOOKUP(B2198,'3. Data Sources'!$B$4:$E$5002,4,0)</f>
        <v>Y</v>
      </c>
      <c r="J2198" t="str">
        <f>IF(OR(G2198="Not Map",G2198="Sequential"),"N",IF(TRIM(G2198)&lt;&gt;"","Y",""))</f>
        <v>Y</v>
      </c>
      <c r="K2198" t="str">
        <f>IF(G2198="Constant","N",IF(J2198="Y","Y",""))</f>
        <v>Y</v>
      </c>
    </row>
    <row r="2199" spans="2:11" hidden="1" x14ac:dyDescent="0.25">
      <c r="B2199" t="s">
        <v>107</v>
      </c>
      <c r="C2199" t="s">
        <v>3451</v>
      </c>
      <c r="D2199" t="s">
        <v>3452</v>
      </c>
      <c r="E2199" t="s">
        <v>400</v>
      </c>
      <c r="F2199" t="s">
        <v>428</v>
      </c>
      <c r="G2199" t="s">
        <v>429</v>
      </c>
      <c r="H2199" t="str">
        <f>IF(G2199="Local Date and Hour","Start Time of Interval",IF(OR(G2199="Additional Info",G2199="ID"),"Attribute", IF(G2199="Constant","Constant",IF(OR(G2199="Counter",G2199="Incremental/Decremental"),"Counter",""))))</f>
        <v>Counter</v>
      </c>
      <c r="I2199" t="str">
        <f>VLOOKUP(B2199,'3. Data Sources'!$B$4:$E$5002,4,0)</f>
        <v>Y</v>
      </c>
      <c r="J2199" t="str">
        <f>IF(OR(G2199="Not Map",G2199="Sequential"),"N",IF(TRIM(G2199)&lt;&gt;"","Y",""))</f>
        <v>Y</v>
      </c>
      <c r="K2199" t="str">
        <f>IF(G2199="Constant","N",IF(J2199="Y","Y",""))</f>
        <v>Y</v>
      </c>
    </row>
    <row r="2200" spans="2:11" hidden="1" x14ac:dyDescent="0.25">
      <c r="B2200" t="s">
        <v>107</v>
      </c>
      <c r="C2200" t="s">
        <v>3453</v>
      </c>
      <c r="D2200" t="s">
        <v>3454</v>
      </c>
      <c r="E2200" t="s">
        <v>400</v>
      </c>
      <c r="F2200" t="s">
        <v>428</v>
      </c>
      <c r="G2200" t="s">
        <v>429</v>
      </c>
      <c r="H2200" t="str">
        <f>IF(G2200="Local Date and Hour","Start Time of Interval",IF(OR(G2200="Additional Info",G2200="ID"),"Attribute", IF(G2200="Constant","Constant",IF(OR(G2200="Counter",G2200="Incremental/Decremental"),"Counter",""))))</f>
        <v>Counter</v>
      </c>
      <c r="I2200" t="str">
        <f>VLOOKUP(B2200,'3. Data Sources'!$B$4:$E$5002,4,0)</f>
        <v>Y</v>
      </c>
      <c r="J2200" t="str">
        <f>IF(OR(G2200="Not Map",G2200="Sequential"),"N",IF(TRIM(G2200)&lt;&gt;"","Y",""))</f>
        <v>Y</v>
      </c>
      <c r="K2200" t="str">
        <f>IF(G2200="Constant","N",IF(J2200="Y","Y",""))</f>
        <v>Y</v>
      </c>
    </row>
    <row r="2201" spans="2:11" hidden="1" x14ac:dyDescent="0.25">
      <c r="B2201" t="s">
        <v>107</v>
      </c>
      <c r="C2201" t="s">
        <v>3455</v>
      </c>
      <c r="D2201" t="s">
        <v>3456</v>
      </c>
      <c r="E2201" t="s">
        <v>400</v>
      </c>
      <c r="F2201" t="s">
        <v>428</v>
      </c>
      <c r="G2201" t="s">
        <v>429</v>
      </c>
      <c r="H2201" t="str">
        <f>IF(G2201="Local Date and Hour","Start Time of Interval",IF(OR(G2201="Additional Info",G2201="ID"),"Attribute", IF(G2201="Constant","Constant",IF(OR(G2201="Counter",G2201="Incremental/Decremental"),"Counter",""))))</f>
        <v>Counter</v>
      </c>
      <c r="I2201" t="str">
        <f>VLOOKUP(B2201,'3. Data Sources'!$B$4:$E$5002,4,0)</f>
        <v>Y</v>
      </c>
      <c r="J2201" t="str">
        <f>IF(OR(G2201="Not Map",G2201="Sequential"),"N",IF(TRIM(G2201)&lt;&gt;"","Y",""))</f>
        <v>Y</v>
      </c>
      <c r="K2201" t="str">
        <f>IF(G2201="Constant","N",IF(J2201="Y","Y",""))</f>
        <v>Y</v>
      </c>
    </row>
    <row r="2202" spans="2:11" hidden="1" x14ac:dyDescent="0.25">
      <c r="B2202" t="s">
        <v>107</v>
      </c>
      <c r="C2202" t="s">
        <v>3457</v>
      </c>
      <c r="D2202" t="s">
        <v>3458</v>
      </c>
      <c r="E2202" t="s">
        <v>400</v>
      </c>
      <c r="F2202" t="s">
        <v>428</v>
      </c>
      <c r="G2202" t="s">
        <v>429</v>
      </c>
      <c r="H2202" t="str">
        <f>IF(G2202="Local Date and Hour","Start Time of Interval",IF(OR(G2202="Additional Info",G2202="ID"),"Attribute", IF(G2202="Constant","Constant",IF(OR(G2202="Counter",G2202="Incremental/Decremental"),"Counter",""))))</f>
        <v>Counter</v>
      </c>
      <c r="I2202" t="str">
        <f>VLOOKUP(B2202,'3. Data Sources'!$B$4:$E$5002,4,0)</f>
        <v>Y</v>
      </c>
      <c r="J2202" t="str">
        <f>IF(OR(G2202="Not Map",G2202="Sequential"),"N",IF(TRIM(G2202)&lt;&gt;"","Y",""))</f>
        <v>Y</v>
      </c>
      <c r="K2202" t="str">
        <f>IF(G2202="Constant","N",IF(J2202="Y","Y",""))</f>
        <v>Y</v>
      </c>
    </row>
    <row r="2203" spans="2:11" hidden="1" x14ac:dyDescent="0.25">
      <c r="B2203" t="s">
        <v>107</v>
      </c>
      <c r="C2203" t="s">
        <v>3459</v>
      </c>
      <c r="D2203" t="s">
        <v>3460</v>
      </c>
      <c r="E2203" t="s">
        <v>400</v>
      </c>
      <c r="F2203" t="s">
        <v>428</v>
      </c>
      <c r="G2203" t="s">
        <v>429</v>
      </c>
      <c r="H2203" t="str">
        <f>IF(G2203="Local Date and Hour","Start Time of Interval",IF(OR(G2203="Additional Info",G2203="ID"),"Attribute", IF(G2203="Constant","Constant",IF(OR(G2203="Counter",G2203="Incremental/Decremental"),"Counter",""))))</f>
        <v>Counter</v>
      </c>
      <c r="I2203" t="str">
        <f>VLOOKUP(B2203,'3. Data Sources'!$B$4:$E$5002,4,0)</f>
        <v>Y</v>
      </c>
      <c r="J2203" t="str">
        <f>IF(OR(G2203="Not Map",G2203="Sequential"),"N",IF(TRIM(G2203)&lt;&gt;"","Y",""))</f>
        <v>Y</v>
      </c>
      <c r="K2203" t="str">
        <f>IF(G2203="Constant","N",IF(J2203="Y","Y",""))</f>
        <v>Y</v>
      </c>
    </row>
    <row r="2204" spans="2:11" hidden="1" x14ac:dyDescent="0.25">
      <c r="B2204" t="s">
        <v>107</v>
      </c>
      <c r="C2204" t="s">
        <v>3461</v>
      </c>
      <c r="D2204" t="s">
        <v>3462</v>
      </c>
      <c r="E2204" t="s">
        <v>400</v>
      </c>
      <c r="F2204" t="s">
        <v>428</v>
      </c>
      <c r="G2204" t="s">
        <v>429</v>
      </c>
      <c r="H2204" t="str">
        <f>IF(G2204="Local Date and Hour","Start Time of Interval",IF(OR(G2204="Additional Info",G2204="ID"),"Attribute", IF(G2204="Constant","Constant",IF(OR(G2204="Counter",G2204="Incremental/Decremental"),"Counter",""))))</f>
        <v>Counter</v>
      </c>
      <c r="I2204" t="str">
        <f>VLOOKUP(B2204,'3. Data Sources'!$B$4:$E$5002,4,0)</f>
        <v>Y</v>
      </c>
      <c r="J2204" t="str">
        <f>IF(OR(G2204="Not Map",G2204="Sequential"),"N",IF(TRIM(G2204)&lt;&gt;"","Y",""))</f>
        <v>Y</v>
      </c>
      <c r="K2204" t="str">
        <f>IF(G2204="Constant","N",IF(J2204="Y","Y",""))</f>
        <v>Y</v>
      </c>
    </row>
    <row r="2205" spans="2:11" hidden="1" x14ac:dyDescent="0.25">
      <c r="B2205" t="s">
        <v>107</v>
      </c>
      <c r="C2205" t="s">
        <v>3463</v>
      </c>
      <c r="D2205" t="s">
        <v>3464</v>
      </c>
      <c r="E2205" t="s">
        <v>400</v>
      </c>
      <c r="F2205" t="s">
        <v>428</v>
      </c>
      <c r="G2205" t="s">
        <v>429</v>
      </c>
      <c r="H2205" t="str">
        <f>IF(G2205="Local Date and Hour","Start Time of Interval",IF(OR(G2205="Additional Info",G2205="ID"),"Attribute", IF(G2205="Constant","Constant",IF(OR(G2205="Counter",G2205="Incremental/Decremental"),"Counter",""))))</f>
        <v>Counter</v>
      </c>
      <c r="I2205" t="str">
        <f>VLOOKUP(B2205,'3. Data Sources'!$B$4:$E$5002,4,0)</f>
        <v>Y</v>
      </c>
      <c r="J2205" t="str">
        <f>IF(OR(G2205="Not Map",G2205="Sequential"),"N",IF(TRIM(G2205)&lt;&gt;"","Y",""))</f>
        <v>Y</v>
      </c>
      <c r="K2205" t="str">
        <f>IF(G2205="Constant","N",IF(J2205="Y","Y",""))</f>
        <v>Y</v>
      </c>
    </row>
    <row r="2206" spans="2:11" hidden="1" x14ac:dyDescent="0.25">
      <c r="B2206" t="s">
        <v>107</v>
      </c>
      <c r="C2206" t="s">
        <v>3465</v>
      </c>
      <c r="D2206" t="s">
        <v>3466</v>
      </c>
      <c r="E2206" t="s">
        <v>400</v>
      </c>
      <c r="F2206" t="s">
        <v>428</v>
      </c>
      <c r="G2206" t="s">
        <v>429</v>
      </c>
      <c r="H2206" t="str">
        <f>IF(G2206="Local Date and Hour","Start Time of Interval",IF(OR(G2206="Additional Info",G2206="ID"),"Attribute", IF(G2206="Constant","Constant",IF(OR(G2206="Counter",G2206="Incremental/Decremental"),"Counter",""))))</f>
        <v>Counter</v>
      </c>
      <c r="I2206" t="str">
        <f>VLOOKUP(B2206,'3. Data Sources'!$B$4:$E$5002,4,0)</f>
        <v>Y</v>
      </c>
      <c r="J2206" t="str">
        <f>IF(OR(G2206="Not Map",G2206="Sequential"),"N",IF(TRIM(G2206)&lt;&gt;"","Y",""))</f>
        <v>Y</v>
      </c>
      <c r="K2206" t="str">
        <f>IF(G2206="Constant","N",IF(J2206="Y","Y",""))</f>
        <v>Y</v>
      </c>
    </row>
    <row r="2207" spans="2:11" hidden="1" x14ac:dyDescent="0.25">
      <c r="B2207" t="s">
        <v>107</v>
      </c>
      <c r="C2207" t="s">
        <v>3467</v>
      </c>
      <c r="D2207" t="s">
        <v>3468</v>
      </c>
      <c r="E2207" t="s">
        <v>400</v>
      </c>
      <c r="F2207" t="s">
        <v>428</v>
      </c>
      <c r="G2207" t="s">
        <v>429</v>
      </c>
      <c r="H2207" t="str">
        <f>IF(G2207="Local Date and Hour","Start Time of Interval",IF(OR(G2207="Additional Info",G2207="ID"),"Attribute", IF(G2207="Constant","Constant",IF(OR(G2207="Counter",G2207="Incremental/Decremental"),"Counter",""))))</f>
        <v>Counter</v>
      </c>
      <c r="I2207" t="str">
        <f>VLOOKUP(B2207,'3. Data Sources'!$B$4:$E$5002,4,0)</f>
        <v>Y</v>
      </c>
      <c r="J2207" t="str">
        <f>IF(OR(G2207="Not Map",G2207="Sequential"),"N",IF(TRIM(G2207)&lt;&gt;"","Y",""))</f>
        <v>Y</v>
      </c>
      <c r="K2207" t="str">
        <f>IF(G2207="Constant","N",IF(J2207="Y","Y",""))</f>
        <v>Y</v>
      </c>
    </row>
    <row r="2208" spans="2:11" hidden="1" x14ac:dyDescent="0.25">
      <c r="B2208" t="s">
        <v>107</v>
      </c>
      <c r="C2208" t="s">
        <v>3469</v>
      </c>
      <c r="D2208" t="s">
        <v>3470</v>
      </c>
      <c r="E2208" t="s">
        <v>400</v>
      </c>
      <c r="F2208" t="s">
        <v>428</v>
      </c>
      <c r="G2208" t="s">
        <v>429</v>
      </c>
      <c r="H2208" t="str">
        <f>IF(G2208="Local Date and Hour","Start Time of Interval",IF(OR(G2208="Additional Info",G2208="ID"),"Attribute", IF(G2208="Constant","Constant",IF(OR(G2208="Counter",G2208="Incremental/Decremental"),"Counter",""))))</f>
        <v>Counter</v>
      </c>
      <c r="I2208" t="str">
        <f>VLOOKUP(B2208,'3. Data Sources'!$B$4:$E$5002,4,0)</f>
        <v>Y</v>
      </c>
      <c r="J2208" t="str">
        <f>IF(OR(G2208="Not Map",G2208="Sequential"),"N",IF(TRIM(G2208)&lt;&gt;"","Y",""))</f>
        <v>Y</v>
      </c>
      <c r="K2208" t="str">
        <f>IF(G2208="Constant","N",IF(J2208="Y","Y",""))</f>
        <v>Y</v>
      </c>
    </row>
    <row r="2209" spans="2:13" hidden="1" x14ac:dyDescent="0.25">
      <c r="B2209" t="s">
        <v>107</v>
      </c>
      <c r="C2209" t="s">
        <v>3471</v>
      </c>
      <c r="D2209" t="s">
        <v>3472</v>
      </c>
      <c r="E2209" t="s">
        <v>400</v>
      </c>
      <c r="F2209" t="s">
        <v>428</v>
      </c>
      <c r="G2209" t="s">
        <v>429</v>
      </c>
      <c r="H2209" t="str">
        <f>IF(G2209="Local Date and Hour","Start Time of Interval",IF(OR(G2209="Additional Info",G2209="ID"),"Attribute", IF(G2209="Constant","Constant",IF(OR(G2209="Counter",G2209="Incremental/Decremental"),"Counter",""))))</f>
        <v>Counter</v>
      </c>
      <c r="I2209" t="str">
        <f>VLOOKUP(B2209,'3. Data Sources'!$B$4:$E$5002,4,0)</f>
        <v>Y</v>
      </c>
      <c r="J2209" t="str">
        <f>IF(OR(G2209="Not Map",G2209="Sequential"),"N",IF(TRIM(G2209)&lt;&gt;"","Y",""))</f>
        <v>Y</v>
      </c>
      <c r="K2209" t="str">
        <f>IF(G2209="Constant","N",IF(J2209="Y","Y",""))</f>
        <v>Y</v>
      </c>
    </row>
    <row r="2210" spans="2:13" hidden="1" x14ac:dyDescent="0.25">
      <c r="B2210" t="s">
        <v>107</v>
      </c>
      <c r="C2210" t="s">
        <v>250</v>
      </c>
      <c r="D2210" t="s">
        <v>435</v>
      </c>
      <c r="E2210" t="s">
        <v>400</v>
      </c>
      <c r="F2210" t="s">
        <v>428</v>
      </c>
      <c r="G2210" t="s">
        <v>429</v>
      </c>
      <c r="H2210" t="str">
        <f>IF(G2210="Local Date and Hour","Start Time of Interval",IF(OR(G2210="Additional Info",G2210="ID"),"Attribute", IF(G2210="Constant","Constant",IF(OR(G2210="Counter",G2210="Incremental/Decremental"),"Counter",""))))</f>
        <v>Counter</v>
      </c>
      <c r="I2210" t="str">
        <f>VLOOKUP(B2210,'3. Data Sources'!$B$4:$E$5002,4,0)</f>
        <v>Y</v>
      </c>
      <c r="J2210" t="str">
        <f>IF(OR(G2210="Not Map",G2210="Sequential"),"N",IF(TRIM(G2210)&lt;&gt;"","Y",""))</f>
        <v>Y</v>
      </c>
      <c r="K2210" t="str">
        <f>IF(G2210="Constant","N",IF(J2210="Y","Y",""))</f>
        <v>Y</v>
      </c>
      <c r="L2210" t="s">
        <v>251</v>
      </c>
    </row>
    <row r="2211" spans="2:13" hidden="1" x14ac:dyDescent="0.25">
      <c r="B2211" t="s">
        <v>107</v>
      </c>
      <c r="C2211" t="s">
        <v>252</v>
      </c>
      <c r="D2211" t="s">
        <v>252</v>
      </c>
      <c r="E2211" t="s">
        <v>394</v>
      </c>
      <c r="F2211" t="s">
        <v>436</v>
      </c>
      <c r="G2211" t="s">
        <v>417</v>
      </c>
      <c r="H2211" t="s">
        <v>415</v>
      </c>
      <c r="I2211" t="str">
        <f>VLOOKUP(B2211,'3. Data Sources'!$B$4:$E$5002,4,0)</f>
        <v>Y</v>
      </c>
      <c r="J2211" t="str">
        <f>IF(OR(G2211="Not Map",G2211="Sequential"),"N",IF(TRIM(G2211)&lt;&gt;"","Y",""))</f>
        <v>N</v>
      </c>
      <c r="K2211" t="str">
        <f>IF(G2211="Constant","N",IF(J2211="Y","Y",""))</f>
        <v/>
      </c>
      <c r="L2211" t="s">
        <v>253</v>
      </c>
    </row>
    <row r="2212" spans="2:13" hidden="1" x14ac:dyDescent="0.25">
      <c r="B2212" t="s">
        <v>107</v>
      </c>
      <c r="C2212" t="s">
        <v>254</v>
      </c>
      <c r="D2212" t="s">
        <v>254</v>
      </c>
      <c r="E2212" t="s">
        <v>418</v>
      </c>
      <c r="F2212" t="s">
        <v>436</v>
      </c>
      <c r="G2212" t="s">
        <v>419</v>
      </c>
      <c r="H2212" t="str">
        <f>IF(G2212="Local Date and Hour","Start Time of Interval",IF(OR(G2212="Additional Info",G2212="ID"),"Attribute", IF(G2212="Constant","Constant",IF(OR(G2212="Counter",G2212="Incremental/Decremental"),"Counter",""))))</f>
        <v>Start Time of Interval</v>
      </c>
      <c r="I2212" t="str">
        <f>VLOOKUP(B2212,'3. Data Sources'!$B$4:$E$5002,4,0)</f>
        <v>Y</v>
      </c>
      <c r="J2212" t="str">
        <f>IF(OR(G2212="Not Map",G2212="Sequential"),"N",IF(TRIM(G2212)&lt;&gt;"","Y",""))</f>
        <v>Y</v>
      </c>
      <c r="K2212" t="str">
        <f>IF(G2212="Constant","N",IF(J2212="Y","Y",""))</f>
        <v>Y</v>
      </c>
      <c r="L2212" t="s">
        <v>255</v>
      </c>
    </row>
    <row r="2213" spans="2:13" hidden="1" x14ac:dyDescent="0.25">
      <c r="B2213" t="s">
        <v>109</v>
      </c>
      <c r="C2213" t="s">
        <v>227</v>
      </c>
      <c r="D2213" t="s">
        <v>227</v>
      </c>
      <c r="E2213" t="s">
        <v>402</v>
      </c>
      <c r="F2213" t="s">
        <v>395</v>
      </c>
      <c r="G2213" t="s">
        <v>274</v>
      </c>
      <c r="H2213" t="str">
        <f>IF(G2213="Local Date and Hour","Start Time of Interval",IF(OR(G2213="Additional Info",G2213="ID"),"Attribute", IF(G2213="Constant","Constant",IF(OR(G2213="Counter",G2213="Incremental/Decremental"),"Counter",""))))</f>
        <v>Constant</v>
      </c>
      <c r="I2213" t="str">
        <f>VLOOKUP(B2213,'3. Data Sources'!$B$4:$E$5002,4,0)</f>
        <v>Y</v>
      </c>
      <c r="J2213" t="str">
        <f>IF(OR(G2213="Not Map",G2213="Sequential"),"N",IF(TRIM(G2213)&lt;&gt;"","Y",""))</f>
        <v>Y</v>
      </c>
      <c r="K2213" t="str">
        <f>IF(G2213="Constant","N",IF(J2213="Y","Y",""))</f>
        <v>N</v>
      </c>
      <c r="M2213" t="s">
        <v>425</v>
      </c>
    </row>
    <row r="2214" spans="2:13" hidden="1" x14ac:dyDescent="0.25">
      <c r="B2214" t="s">
        <v>109</v>
      </c>
      <c r="C2214" t="s">
        <v>228</v>
      </c>
      <c r="D2214" t="s">
        <v>228</v>
      </c>
      <c r="E2214" t="s">
        <v>402</v>
      </c>
      <c r="F2214" t="s">
        <v>395</v>
      </c>
      <c r="G2214" t="s">
        <v>274</v>
      </c>
      <c r="H2214" t="str">
        <f>IF(G2214="Local Date and Hour","Start Time of Interval",IF(OR(G2214="Additional Info",G2214="ID"),"Attribute", IF(G2214="Constant","Constant",IF(OR(G2214="Counter",G2214="Incremental/Decremental"),"Counter",""))))</f>
        <v>Constant</v>
      </c>
      <c r="I2214" t="str">
        <f>VLOOKUP(B2214,'3. Data Sources'!$B$4:$E$5002,4,0)</f>
        <v>Y</v>
      </c>
      <c r="J2214" t="str">
        <f>IF(OR(G2214="Not Map",G2214="Sequential"),"N",IF(TRIM(G2214)&lt;&gt;"","Y",""))</f>
        <v>Y</v>
      </c>
      <c r="K2214" t="str">
        <f>IF(G2214="Constant","N",IF(J2214="Y","Y",""))</f>
        <v>N</v>
      </c>
      <c r="M2214" t="s">
        <v>12038</v>
      </c>
    </row>
    <row r="2215" spans="2:13" hidden="1" x14ac:dyDescent="0.25">
      <c r="B2215" t="s">
        <v>109</v>
      </c>
      <c r="C2215" t="s">
        <v>201</v>
      </c>
      <c r="D2215" t="s">
        <v>201</v>
      </c>
      <c r="E2215" t="s">
        <v>420</v>
      </c>
      <c r="F2215" t="s">
        <v>396</v>
      </c>
      <c r="G2215" t="s">
        <v>417</v>
      </c>
      <c r="H2215" t="str">
        <f>IF(G2215="Local Date and Hour","Start Time of Interval",IF(OR(G2215="Additional Info",G2215="ID"),"Attribute", IF(G2215="Constant","Constant",IF(OR(G2215="Counter",G2215="Incremental/Decremental"),"Counter",""))))</f>
        <v/>
      </c>
      <c r="I2215" t="str">
        <f>VLOOKUP(B2215,'3. Data Sources'!$B$4:$E$5002,4,0)</f>
        <v>Y</v>
      </c>
      <c r="J2215" t="str">
        <f>IF(OR(G2215="Not Map",G2215="Sequential"),"N",IF(TRIM(G2215)&lt;&gt;"","Y",""))</f>
        <v>N</v>
      </c>
      <c r="K2215" t="str">
        <f>IF(G2215="Constant","N",IF(J2215="Y","Y",""))</f>
        <v/>
      </c>
    </row>
    <row r="2216" spans="2:13" hidden="1" x14ac:dyDescent="0.25">
      <c r="B2216" t="s">
        <v>109</v>
      </c>
      <c r="C2216" t="s">
        <v>11883</v>
      </c>
      <c r="D2216" t="s">
        <v>11883</v>
      </c>
      <c r="E2216" t="s">
        <v>420</v>
      </c>
      <c r="F2216" t="s">
        <v>396</v>
      </c>
      <c r="G2216" t="s">
        <v>396</v>
      </c>
      <c r="H2216" t="str">
        <f>IF(G2216="Local Date and Hour","Start Time of Interval",IF(OR(G2216="Additional Info",G2216="ID"),"Attribute", IF(G2216="Constant","Constant",IF(OR(G2216="Counter",G2216="Incremental/Decremental"),"Counter",""))))</f>
        <v>Attribute</v>
      </c>
      <c r="I2216" t="str">
        <f>VLOOKUP(B2216,'3. Data Sources'!$B$4:$E$5002,4,0)</f>
        <v>Y</v>
      </c>
      <c r="J2216" t="str">
        <f>IF(OR(G2216="Not Map",G2216="Sequential"),"N",IF(TRIM(G2216)&lt;&gt;"","Y",""))</f>
        <v>Y</v>
      </c>
      <c r="K2216" t="str">
        <f>IF(G2216="Constant","N",IF(J2216="Y","Y",""))</f>
        <v>Y</v>
      </c>
      <c r="L2216" t="s">
        <v>666</v>
      </c>
    </row>
    <row r="2217" spans="2:13" hidden="1" x14ac:dyDescent="0.25">
      <c r="B2217" t="s">
        <v>109</v>
      </c>
      <c r="C2217" t="s">
        <v>233</v>
      </c>
      <c r="D2217" t="s">
        <v>233</v>
      </c>
      <c r="E2217" t="s">
        <v>394</v>
      </c>
      <c r="F2217" t="s">
        <v>396</v>
      </c>
      <c r="G2217" t="s">
        <v>417</v>
      </c>
      <c r="H2217" t="str">
        <f>IF(G2217="Local Date and Hour","Start Time of Interval",IF(OR(G2217="Additional Info",G2217="ID"),"Attribute", IF(G2217="Constant","Constant",IF(OR(G2217="Counter",G2217="Incremental/Decremental"),"Counter",""))))</f>
        <v/>
      </c>
      <c r="I2217" t="str">
        <f>VLOOKUP(B2217,'3. Data Sources'!$B$4:$E$5002,4,0)</f>
        <v>Y</v>
      </c>
      <c r="J2217" t="str">
        <f>IF(OR(G2217="Not Map",G2217="Sequential"),"N",IF(TRIM(G2217)&lt;&gt;"","Y",""))</f>
        <v>N</v>
      </c>
      <c r="K2217" t="str">
        <f>IF(G2217="Constant","N",IF(J2217="Y","Y",""))</f>
        <v/>
      </c>
      <c r="L2217" t="s">
        <v>234</v>
      </c>
    </row>
    <row r="2218" spans="2:13" hidden="1" x14ac:dyDescent="0.25">
      <c r="B2218" t="s">
        <v>109</v>
      </c>
      <c r="C2218" t="s">
        <v>235</v>
      </c>
      <c r="D2218" t="s">
        <v>235</v>
      </c>
      <c r="E2218" t="s">
        <v>418</v>
      </c>
      <c r="F2218" t="s">
        <v>396</v>
      </c>
      <c r="G2218" t="s">
        <v>417</v>
      </c>
      <c r="H2218" t="s">
        <v>415</v>
      </c>
      <c r="I2218" t="str">
        <f>VLOOKUP(B2218,'3. Data Sources'!$B$4:$E$5002,4,0)</f>
        <v>Y</v>
      </c>
      <c r="J2218" t="str">
        <f>IF(OR(G2218="Not Map",G2218="Sequential"),"N",IF(TRIM(G2218)&lt;&gt;"","Y",""))</f>
        <v>N</v>
      </c>
      <c r="K2218" t="str">
        <f>IF(G2218="Constant","N",IF(J2218="Y","Y",""))</f>
        <v/>
      </c>
      <c r="L2218" t="s">
        <v>236</v>
      </c>
    </row>
    <row r="2219" spans="2:13" hidden="1" x14ac:dyDescent="0.25">
      <c r="B2219" t="s">
        <v>109</v>
      </c>
      <c r="C2219" t="s">
        <v>669</v>
      </c>
      <c r="D2219" t="s">
        <v>670</v>
      </c>
      <c r="E2219" t="s">
        <v>420</v>
      </c>
      <c r="F2219" t="s">
        <v>396</v>
      </c>
      <c r="G2219" t="s">
        <v>417</v>
      </c>
      <c r="H2219" t="str">
        <f>IF(G2219="Local Date and Hour","Start Time of Interval",IF(OR(G2219="Additional Info",G2219="ID"),"Attribute", IF(G2219="Constant","Constant",IF(OR(G2219="Counter",G2219="Incremental/Decremental"),"Counter",""))))</f>
        <v/>
      </c>
      <c r="I2219" t="str">
        <f>VLOOKUP(B2219,'3. Data Sources'!$B$4:$E$5002,4,0)</f>
        <v>Y</v>
      </c>
      <c r="J2219" t="str">
        <f>IF(OR(G2219="Not Map",G2219="Sequential"),"N",IF(TRIM(G2219)&lt;&gt;"","Y",""))</f>
        <v>N</v>
      </c>
      <c r="K2219" t="str">
        <f>IF(G2219="Constant","N",IF(J2219="Y","Y",""))</f>
        <v/>
      </c>
      <c r="L2219" t="s">
        <v>669</v>
      </c>
    </row>
    <row r="2220" spans="2:13" hidden="1" x14ac:dyDescent="0.25">
      <c r="B2220" t="s">
        <v>109</v>
      </c>
      <c r="C2220" t="s">
        <v>3473</v>
      </c>
      <c r="D2220" t="s">
        <v>3474</v>
      </c>
      <c r="E2220" t="s">
        <v>420</v>
      </c>
      <c r="F2220" t="s">
        <v>396</v>
      </c>
      <c r="G2220" t="s">
        <v>417</v>
      </c>
      <c r="H2220" t="str">
        <f>IF(G2220="Local Date and Hour","Start Time of Interval",IF(OR(G2220="Additional Info",G2220="ID"),"Attribute", IF(G2220="Constant","Constant",IF(OR(G2220="Counter",G2220="Incremental/Decremental"),"Counter",""))))</f>
        <v/>
      </c>
      <c r="I2220" t="str">
        <f>VLOOKUP(B2220,'3. Data Sources'!$B$4:$E$5002,4,0)</f>
        <v>Y</v>
      </c>
      <c r="J2220" t="str">
        <f>IF(OR(G2220="Not Map",G2220="Sequential"),"N",IF(TRIM(G2220)&lt;&gt;"","Y",""))</f>
        <v>N</v>
      </c>
      <c r="K2220" t="str">
        <f>IF(G2220="Constant","N",IF(J2220="Y","Y",""))</f>
        <v/>
      </c>
      <c r="L2220" t="s">
        <v>3473</v>
      </c>
    </row>
    <row r="2221" spans="2:13" hidden="1" x14ac:dyDescent="0.25">
      <c r="B2221" t="s">
        <v>109</v>
      </c>
      <c r="C2221" t="s">
        <v>3475</v>
      </c>
      <c r="D2221" t="s">
        <v>3476</v>
      </c>
      <c r="E2221" t="s">
        <v>420</v>
      </c>
      <c r="F2221" t="s">
        <v>396</v>
      </c>
      <c r="G2221" t="s">
        <v>417</v>
      </c>
      <c r="H2221" t="str">
        <f>IF(G2221="Local Date and Hour","Start Time of Interval",IF(OR(G2221="Additional Info",G2221="ID"),"Attribute", IF(G2221="Constant","Constant",IF(OR(G2221="Counter",G2221="Incremental/Decremental"),"Counter",""))))</f>
        <v/>
      </c>
      <c r="I2221" t="str">
        <f>VLOOKUP(B2221,'3. Data Sources'!$B$4:$E$5002,4,0)</f>
        <v>Y</v>
      </c>
      <c r="J2221" t="str">
        <f>IF(OR(G2221="Not Map",G2221="Sequential"),"N",IF(TRIM(G2221)&lt;&gt;"","Y",""))</f>
        <v>N</v>
      </c>
      <c r="K2221" t="str">
        <f>IF(G2221="Constant","N",IF(J2221="Y","Y",""))</f>
        <v/>
      </c>
      <c r="L2221" t="s">
        <v>3475</v>
      </c>
    </row>
    <row r="2222" spans="2:13" hidden="1" x14ac:dyDescent="0.25">
      <c r="B2222" t="s">
        <v>109</v>
      </c>
      <c r="C2222" t="s">
        <v>673</v>
      </c>
      <c r="D2222" t="s">
        <v>674</v>
      </c>
      <c r="E2222" t="s">
        <v>420</v>
      </c>
      <c r="F2222" t="s">
        <v>396</v>
      </c>
      <c r="G2222" t="s">
        <v>417</v>
      </c>
      <c r="H2222" t="str">
        <f>IF(G2222="Local Date and Hour","Start Time of Interval",IF(OR(G2222="Additional Info",G2222="ID"),"Attribute", IF(G2222="Constant","Constant",IF(OR(G2222="Counter",G2222="Incremental/Decremental"),"Counter",""))))</f>
        <v/>
      </c>
      <c r="I2222" t="str">
        <f>VLOOKUP(B2222,'3. Data Sources'!$B$4:$E$5002,4,0)</f>
        <v>Y</v>
      </c>
      <c r="J2222" t="str">
        <f>IF(OR(G2222="Not Map",G2222="Sequential"),"N",IF(TRIM(G2222)&lt;&gt;"","Y",""))</f>
        <v>N</v>
      </c>
      <c r="K2222" t="str">
        <f>IF(G2222="Constant","N",IF(J2222="Y","Y",""))</f>
        <v/>
      </c>
      <c r="L2222" t="s">
        <v>673</v>
      </c>
    </row>
    <row r="2223" spans="2:13" hidden="1" x14ac:dyDescent="0.25">
      <c r="B2223" t="s">
        <v>109</v>
      </c>
      <c r="C2223" t="s">
        <v>237</v>
      </c>
      <c r="D2223" t="s">
        <v>426</v>
      </c>
      <c r="E2223" t="s">
        <v>420</v>
      </c>
      <c r="F2223" t="s">
        <v>396</v>
      </c>
      <c r="G2223" t="s">
        <v>417</v>
      </c>
      <c r="H2223" t="str">
        <f>IF(G2223="Local Date and Hour","Start Time of Interval",IF(OR(G2223="Additional Info",G2223="ID"),"Attribute", IF(G2223="Constant","Constant",IF(OR(G2223="Counter",G2223="Incremental/Decremental"),"Counter",""))))</f>
        <v/>
      </c>
      <c r="I2223" t="str">
        <f>VLOOKUP(B2223,'3. Data Sources'!$B$4:$E$5002,4,0)</f>
        <v>Y</v>
      </c>
      <c r="J2223" t="str">
        <f>IF(OR(G2223="Not Map",G2223="Sequential"),"N",IF(TRIM(G2223)&lt;&gt;"","Y",""))</f>
        <v>N</v>
      </c>
      <c r="K2223" t="str">
        <f>IF(G2223="Constant","N",IF(J2223="Y","Y",""))</f>
        <v/>
      </c>
      <c r="L2223" t="s">
        <v>237</v>
      </c>
    </row>
    <row r="2224" spans="2:13" hidden="1" x14ac:dyDescent="0.25">
      <c r="B2224" t="s">
        <v>109</v>
      </c>
      <c r="C2224" t="s">
        <v>3477</v>
      </c>
      <c r="D2224" t="s">
        <v>3478</v>
      </c>
      <c r="E2224" t="s">
        <v>420</v>
      </c>
      <c r="F2224" t="s">
        <v>396</v>
      </c>
      <c r="G2224" t="s">
        <v>396</v>
      </c>
      <c r="H2224" t="str">
        <f>IF(G2224="Local Date and Hour","Start Time of Interval",IF(OR(G2224="Additional Info",G2224="ID"),"Attribute", IF(G2224="Constant","Constant",IF(OR(G2224="Counter",G2224="Incremental/Decremental"),"Counter",""))))</f>
        <v>Attribute</v>
      </c>
      <c r="I2224" t="str">
        <f>VLOOKUP(B2224,'3. Data Sources'!$B$4:$E$5002,4,0)</f>
        <v>Y</v>
      </c>
      <c r="J2224" t="str">
        <f>IF(OR(G2224="Not Map",G2224="Sequential"),"N",IF(TRIM(G2224)&lt;&gt;"","Y",""))</f>
        <v>Y</v>
      </c>
      <c r="K2224" t="str">
        <f>IF(G2224="Constant","N",IF(J2224="Y","Y",""))</f>
        <v>Y</v>
      </c>
      <c r="L2224" t="s">
        <v>3477</v>
      </c>
    </row>
    <row r="2225" spans="2:13" hidden="1" x14ac:dyDescent="0.25">
      <c r="B2225" t="s">
        <v>109</v>
      </c>
      <c r="C2225" t="s">
        <v>3479</v>
      </c>
      <c r="D2225" t="s">
        <v>3480</v>
      </c>
      <c r="E2225" t="s">
        <v>420</v>
      </c>
      <c r="F2225" t="s">
        <v>396</v>
      </c>
      <c r="G2225" t="s">
        <v>396</v>
      </c>
      <c r="H2225" t="str">
        <f>IF(G2225="Local Date and Hour","Start Time of Interval",IF(OR(G2225="Additional Info",G2225="ID"),"Attribute", IF(G2225="Constant","Constant",IF(OR(G2225="Counter",G2225="Incremental/Decremental"),"Counter",""))))</f>
        <v>Attribute</v>
      </c>
      <c r="I2225" t="str">
        <f>VLOOKUP(B2225,'3. Data Sources'!$B$4:$E$5002,4,0)</f>
        <v>Y</v>
      </c>
      <c r="J2225" t="str">
        <f>IF(OR(G2225="Not Map",G2225="Sequential"),"N",IF(TRIM(G2225)&lt;&gt;"","Y",""))</f>
        <v>Y</v>
      </c>
      <c r="K2225" t="str">
        <f>IF(G2225="Constant","N",IF(J2225="Y","Y",""))</f>
        <v>Y</v>
      </c>
      <c r="L2225" t="s">
        <v>3479</v>
      </c>
    </row>
    <row r="2226" spans="2:13" hidden="1" x14ac:dyDescent="0.25">
      <c r="B2226" t="s">
        <v>109</v>
      </c>
      <c r="C2226" t="s">
        <v>242</v>
      </c>
      <c r="D2226" t="s">
        <v>242</v>
      </c>
      <c r="E2226" t="s">
        <v>394</v>
      </c>
      <c r="F2226" t="s">
        <v>396</v>
      </c>
      <c r="G2226" t="s">
        <v>417</v>
      </c>
      <c r="H2226" t="s">
        <v>415</v>
      </c>
      <c r="I2226" t="str">
        <f>VLOOKUP(B2226,'3. Data Sources'!$B$4:$E$5002,4,0)</f>
        <v>Y</v>
      </c>
      <c r="J2226" t="str">
        <f>IF(OR(G2226="Not Map",G2226="Sequential"),"N",IF(TRIM(G2226)&lt;&gt;"","Y",""))</f>
        <v>N</v>
      </c>
      <c r="K2226" t="str">
        <f>IF(G2226="Constant","N",IF(J2226="Y","Y",""))</f>
        <v/>
      </c>
      <c r="L2226" t="s">
        <v>243</v>
      </c>
    </row>
    <row r="2227" spans="2:13" hidden="1" x14ac:dyDescent="0.25">
      <c r="B2227" t="s">
        <v>109</v>
      </c>
      <c r="C2227" t="s">
        <v>3481</v>
      </c>
      <c r="D2227" t="s">
        <v>3482</v>
      </c>
      <c r="E2227" t="s">
        <v>400</v>
      </c>
      <c r="F2227" t="s">
        <v>428</v>
      </c>
      <c r="G2227" t="s">
        <v>429</v>
      </c>
      <c r="H2227" t="str">
        <f>IF(G2227="Local Date and Hour","Start Time of Interval",IF(OR(G2227="Additional Info",G2227="ID"),"Attribute", IF(G2227="Constant","Constant",IF(OR(G2227="Counter",G2227="Incremental/Decremental"),"Counter",""))))</f>
        <v>Counter</v>
      </c>
      <c r="I2227" t="str">
        <f>VLOOKUP(B2227,'3. Data Sources'!$B$4:$E$5002,4,0)</f>
        <v>Y</v>
      </c>
      <c r="J2227" t="str">
        <f>IF(OR(G2227="Not Map",G2227="Sequential"),"N",IF(TRIM(G2227)&lt;&gt;"","Y",""))</f>
        <v>Y</v>
      </c>
      <c r="K2227" t="str">
        <f>IF(G2227="Constant","N",IF(J2227="Y","Y",""))</f>
        <v>Y</v>
      </c>
    </row>
    <row r="2228" spans="2:13" hidden="1" x14ac:dyDescent="0.25">
      <c r="B2228" t="s">
        <v>109</v>
      </c>
      <c r="C2228" t="s">
        <v>3483</v>
      </c>
      <c r="D2228" t="s">
        <v>3484</v>
      </c>
      <c r="E2228" t="s">
        <v>400</v>
      </c>
      <c r="F2228" t="s">
        <v>428</v>
      </c>
      <c r="G2228" t="s">
        <v>429</v>
      </c>
      <c r="H2228" t="str">
        <f>IF(G2228="Local Date and Hour","Start Time of Interval",IF(OR(G2228="Additional Info",G2228="ID"),"Attribute", IF(G2228="Constant","Constant",IF(OR(G2228="Counter",G2228="Incremental/Decremental"),"Counter",""))))</f>
        <v>Counter</v>
      </c>
      <c r="I2228" t="str">
        <f>VLOOKUP(B2228,'3. Data Sources'!$B$4:$E$5002,4,0)</f>
        <v>Y</v>
      </c>
      <c r="J2228" t="str">
        <f>IF(OR(G2228="Not Map",G2228="Sequential"),"N",IF(TRIM(G2228)&lt;&gt;"","Y",""))</f>
        <v>Y</v>
      </c>
      <c r="K2228" t="str">
        <f>IF(G2228="Constant","N",IF(J2228="Y","Y",""))</f>
        <v>Y</v>
      </c>
    </row>
    <row r="2229" spans="2:13" hidden="1" x14ac:dyDescent="0.25">
      <c r="B2229" t="s">
        <v>109</v>
      </c>
      <c r="C2229" t="s">
        <v>3485</v>
      </c>
      <c r="D2229" t="s">
        <v>3486</v>
      </c>
      <c r="E2229" t="s">
        <v>400</v>
      </c>
      <c r="F2229" t="s">
        <v>428</v>
      </c>
      <c r="G2229" t="s">
        <v>429</v>
      </c>
      <c r="H2229" t="str">
        <f>IF(G2229="Local Date and Hour","Start Time of Interval",IF(OR(G2229="Additional Info",G2229="ID"),"Attribute", IF(G2229="Constant","Constant",IF(OR(G2229="Counter",G2229="Incremental/Decremental"),"Counter",""))))</f>
        <v>Counter</v>
      </c>
      <c r="I2229" t="str">
        <f>VLOOKUP(B2229,'3. Data Sources'!$B$4:$E$5002,4,0)</f>
        <v>Y</v>
      </c>
      <c r="J2229" t="str">
        <f>IF(OR(G2229="Not Map",G2229="Sequential"),"N",IF(TRIM(G2229)&lt;&gt;"","Y",""))</f>
        <v>Y</v>
      </c>
      <c r="K2229" t="str">
        <f>IF(G2229="Constant","N",IF(J2229="Y","Y",""))</f>
        <v>Y</v>
      </c>
    </row>
    <row r="2230" spans="2:13" hidden="1" x14ac:dyDescent="0.25">
      <c r="B2230" t="s">
        <v>109</v>
      </c>
      <c r="C2230" t="s">
        <v>3487</v>
      </c>
      <c r="D2230" t="s">
        <v>3488</v>
      </c>
      <c r="E2230" t="s">
        <v>400</v>
      </c>
      <c r="F2230" t="s">
        <v>428</v>
      </c>
      <c r="G2230" t="s">
        <v>429</v>
      </c>
      <c r="H2230" t="str">
        <f>IF(G2230="Local Date and Hour","Start Time of Interval",IF(OR(G2230="Additional Info",G2230="ID"),"Attribute", IF(G2230="Constant","Constant",IF(OR(G2230="Counter",G2230="Incremental/Decremental"),"Counter",""))))</f>
        <v>Counter</v>
      </c>
      <c r="I2230" t="str">
        <f>VLOOKUP(B2230,'3. Data Sources'!$B$4:$E$5002,4,0)</f>
        <v>Y</v>
      </c>
      <c r="J2230" t="str">
        <f>IF(OR(G2230="Not Map",G2230="Sequential"),"N",IF(TRIM(G2230)&lt;&gt;"","Y",""))</f>
        <v>Y</v>
      </c>
      <c r="K2230" t="str">
        <f>IF(G2230="Constant","N",IF(J2230="Y","Y",""))</f>
        <v>Y</v>
      </c>
    </row>
    <row r="2231" spans="2:13" hidden="1" x14ac:dyDescent="0.25">
      <c r="B2231" t="s">
        <v>109</v>
      </c>
      <c r="C2231" t="s">
        <v>3489</v>
      </c>
      <c r="D2231" t="s">
        <v>3490</v>
      </c>
      <c r="E2231" t="s">
        <v>400</v>
      </c>
      <c r="F2231" t="s">
        <v>428</v>
      </c>
      <c r="G2231" t="s">
        <v>429</v>
      </c>
      <c r="H2231" t="str">
        <f>IF(G2231="Local Date and Hour","Start Time of Interval",IF(OR(G2231="Additional Info",G2231="ID"),"Attribute", IF(G2231="Constant","Constant",IF(OR(G2231="Counter",G2231="Incremental/Decremental"),"Counter",""))))</f>
        <v>Counter</v>
      </c>
      <c r="I2231" t="str">
        <f>VLOOKUP(B2231,'3. Data Sources'!$B$4:$E$5002,4,0)</f>
        <v>Y</v>
      </c>
      <c r="J2231" t="str">
        <f>IF(OR(G2231="Not Map",G2231="Sequential"),"N",IF(TRIM(G2231)&lt;&gt;"","Y",""))</f>
        <v>Y</v>
      </c>
      <c r="K2231" t="str">
        <f>IF(G2231="Constant","N",IF(J2231="Y","Y",""))</f>
        <v>Y</v>
      </c>
    </row>
    <row r="2232" spans="2:13" hidden="1" x14ac:dyDescent="0.25">
      <c r="B2232" t="s">
        <v>109</v>
      </c>
      <c r="C2232" t="s">
        <v>3491</v>
      </c>
      <c r="D2232" t="s">
        <v>3492</v>
      </c>
      <c r="E2232" t="s">
        <v>400</v>
      </c>
      <c r="F2232" t="s">
        <v>428</v>
      </c>
      <c r="G2232" t="s">
        <v>429</v>
      </c>
      <c r="H2232" t="str">
        <f>IF(G2232="Local Date and Hour","Start Time of Interval",IF(OR(G2232="Additional Info",G2232="ID"),"Attribute", IF(G2232="Constant","Constant",IF(OR(G2232="Counter",G2232="Incremental/Decremental"),"Counter",""))))</f>
        <v>Counter</v>
      </c>
      <c r="I2232" t="str">
        <f>VLOOKUP(B2232,'3. Data Sources'!$B$4:$E$5002,4,0)</f>
        <v>Y</v>
      </c>
      <c r="J2232" t="str">
        <f>IF(OR(G2232="Not Map",G2232="Sequential"),"N",IF(TRIM(G2232)&lt;&gt;"","Y",""))</f>
        <v>Y</v>
      </c>
      <c r="K2232" t="str">
        <f>IF(G2232="Constant","N",IF(J2232="Y","Y",""))</f>
        <v>Y</v>
      </c>
    </row>
    <row r="2233" spans="2:13" hidden="1" x14ac:dyDescent="0.25">
      <c r="B2233" t="s">
        <v>109</v>
      </c>
      <c r="C2233" t="s">
        <v>250</v>
      </c>
      <c r="D2233" t="s">
        <v>435</v>
      </c>
      <c r="E2233" t="s">
        <v>400</v>
      </c>
      <c r="F2233" t="s">
        <v>428</v>
      </c>
      <c r="G2233" t="s">
        <v>429</v>
      </c>
      <c r="H2233" t="str">
        <f>IF(G2233="Local Date and Hour","Start Time of Interval",IF(OR(G2233="Additional Info",G2233="ID"),"Attribute", IF(G2233="Constant","Constant",IF(OR(G2233="Counter",G2233="Incremental/Decremental"),"Counter",""))))</f>
        <v>Counter</v>
      </c>
      <c r="I2233" t="str">
        <f>VLOOKUP(B2233,'3. Data Sources'!$B$4:$E$5002,4,0)</f>
        <v>Y</v>
      </c>
      <c r="J2233" t="str">
        <f>IF(OR(G2233="Not Map",G2233="Sequential"),"N",IF(TRIM(G2233)&lt;&gt;"","Y",""))</f>
        <v>Y</v>
      </c>
      <c r="K2233" t="str">
        <f>IF(G2233="Constant","N",IF(J2233="Y","Y",""))</f>
        <v>Y</v>
      </c>
      <c r="L2233" t="s">
        <v>251</v>
      </c>
    </row>
    <row r="2234" spans="2:13" hidden="1" x14ac:dyDescent="0.25">
      <c r="B2234" t="s">
        <v>109</v>
      </c>
      <c r="C2234" t="s">
        <v>252</v>
      </c>
      <c r="D2234" t="s">
        <v>252</v>
      </c>
      <c r="E2234" t="s">
        <v>394</v>
      </c>
      <c r="F2234" t="s">
        <v>436</v>
      </c>
      <c r="G2234" t="s">
        <v>417</v>
      </c>
      <c r="H2234" t="s">
        <v>415</v>
      </c>
      <c r="I2234" t="str">
        <f>VLOOKUP(B2234,'3. Data Sources'!$B$4:$E$5002,4,0)</f>
        <v>Y</v>
      </c>
      <c r="J2234" t="str">
        <f>IF(OR(G2234="Not Map",G2234="Sequential"),"N",IF(TRIM(G2234)&lt;&gt;"","Y",""))</f>
        <v>N</v>
      </c>
      <c r="K2234" t="str">
        <f>IF(G2234="Constant","N",IF(J2234="Y","Y",""))</f>
        <v/>
      </c>
      <c r="L2234" t="s">
        <v>253</v>
      </c>
    </row>
    <row r="2235" spans="2:13" hidden="1" x14ac:dyDescent="0.25">
      <c r="B2235" t="s">
        <v>109</v>
      </c>
      <c r="C2235" t="s">
        <v>254</v>
      </c>
      <c r="D2235" t="s">
        <v>254</v>
      </c>
      <c r="E2235" t="s">
        <v>418</v>
      </c>
      <c r="F2235" t="s">
        <v>436</v>
      </c>
      <c r="G2235" t="s">
        <v>419</v>
      </c>
      <c r="H2235" t="str">
        <f>IF(G2235="Local Date and Hour","Start Time of Interval",IF(OR(G2235="Additional Info",G2235="ID"),"Attribute", IF(G2235="Constant","Constant",IF(OR(G2235="Counter",G2235="Incremental/Decremental"),"Counter",""))))</f>
        <v>Start Time of Interval</v>
      </c>
      <c r="I2235" t="str">
        <f>VLOOKUP(B2235,'3. Data Sources'!$B$4:$E$5002,4,0)</f>
        <v>Y</v>
      </c>
      <c r="J2235" t="str">
        <f>IF(OR(G2235="Not Map",G2235="Sequential"),"N",IF(TRIM(G2235)&lt;&gt;"","Y",""))</f>
        <v>Y</v>
      </c>
      <c r="K2235" t="str">
        <f>IF(G2235="Constant","N",IF(J2235="Y","Y",""))</f>
        <v>Y</v>
      </c>
      <c r="L2235" t="s">
        <v>255</v>
      </c>
    </row>
    <row r="2236" spans="2:13" hidden="1" x14ac:dyDescent="0.25">
      <c r="B2236" t="s">
        <v>111</v>
      </c>
      <c r="C2236" t="s">
        <v>227</v>
      </c>
      <c r="D2236" t="s">
        <v>227</v>
      </c>
      <c r="E2236" t="s">
        <v>402</v>
      </c>
      <c r="F2236" t="s">
        <v>395</v>
      </c>
      <c r="G2236" t="s">
        <v>274</v>
      </c>
      <c r="H2236" t="str">
        <f>IF(G2236="Local Date and Hour","Start Time of Interval",IF(OR(G2236="Additional Info",G2236="ID"),"Attribute", IF(G2236="Constant","Constant",IF(OR(G2236="Counter",G2236="Incremental/Decremental"),"Counter",""))))</f>
        <v>Constant</v>
      </c>
      <c r="I2236" t="str">
        <f>VLOOKUP(B2236,'3. Data Sources'!$B$4:$E$5002,4,0)</f>
        <v>Y</v>
      </c>
      <c r="J2236" t="str">
        <f>IF(OR(G2236="Not Map",G2236="Sequential"),"N",IF(TRIM(G2236)&lt;&gt;"","Y",""))</f>
        <v>Y</v>
      </c>
      <c r="K2236" t="str">
        <f>IF(G2236="Constant","N",IF(J2236="Y","Y",""))</f>
        <v>N</v>
      </c>
      <c r="M2236" t="s">
        <v>425</v>
      </c>
    </row>
    <row r="2237" spans="2:13" hidden="1" x14ac:dyDescent="0.25">
      <c r="B2237" t="s">
        <v>111</v>
      </c>
      <c r="C2237" t="s">
        <v>228</v>
      </c>
      <c r="D2237" t="s">
        <v>228</v>
      </c>
      <c r="E2237" t="s">
        <v>402</v>
      </c>
      <c r="F2237" t="s">
        <v>395</v>
      </c>
      <c r="G2237" t="s">
        <v>274</v>
      </c>
      <c r="H2237" t="str">
        <f>IF(G2237="Local Date and Hour","Start Time of Interval",IF(OR(G2237="Additional Info",G2237="ID"),"Attribute", IF(G2237="Constant","Constant",IF(OR(G2237="Counter",G2237="Incremental/Decremental"),"Counter",""))))</f>
        <v>Constant</v>
      </c>
      <c r="I2237" t="str">
        <f>VLOOKUP(B2237,'3. Data Sources'!$B$4:$E$5002,4,0)</f>
        <v>Y</v>
      </c>
      <c r="J2237" t="str">
        <f>IF(OR(G2237="Not Map",G2237="Sequential"),"N",IF(TRIM(G2237)&lt;&gt;"","Y",""))</f>
        <v>Y</v>
      </c>
      <c r="K2237" t="str">
        <f>IF(G2237="Constant","N",IF(J2237="Y","Y",""))</f>
        <v>N</v>
      </c>
      <c r="M2237" t="s">
        <v>12038</v>
      </c>
    </row>
    <row r="2238" spans="2:13" hidden="1" x14ac:dyDescent="0.25">
      <c r="B2238" t="s">
        <v>111</v>
      </c>
      <c r="C2238" t="s">
        <v>201</v>
      </c>
      <c r="D2238" t="s">
        <v>201</v>
      </c>
      <c r="E2238" t="s">
        <v>420</v>
      </c>
      <c r="F2238" t="s">
        <v>396</v>
      </c>
      <c r="G2238" t="s">
        <v>417</v>
      </c>
      <c r="H2238" t="str">
        <f>IF(G2238="Local Date and Hour","Start Time of Interval",IF(OR(G2238="Additional Info",G2238="ID"),"Attribute", IF(G2238="Constant","Constant",IF(OR(G2238="Counter",G2238="Incremental/Decremental"),"Counter",""))))</f>
        <v/>
      </c>
      <c r="I2238" t="str">
        <f>VLOOKUP(B2238,'3. Data Sources'!$B$4:$E$5002,4,0)</f>
        <v>Y</v>
      </c>
      <c r="J2238" t="str">
        <f>IF(OR(G2238="Not Map",G2238="Sequential"),"N",IF(TRIM(G2238)&lt;&gt;"","Y",""))</f>
        <v>N</v>
      </c>
      <c r="K2238" t="str">
        <f>IF(G2238="Constant","N",IF(J2238="Y","Y",""))</f>
        <v/>
      </c>
    </row>
    <row r="2239" spans="2:13" hidden="1" x14ac:dyDescent="0.25">
      <c r="B2239" t="s">
        <v>111</v>
      </c>
      <c r="C2239" t="s">
        <v>11883</v>
      </c>
      <c r="D2239" t="s">
        <v>11883</v>
      </c>
      <c r="E2239" t="s">
        <v>420</v>
      </c>
      <c r="F2239" t="s">
        <v>396</v>
      </c>
      <c r="G2239" t="s">
        <v>396</v>
      </c>
      <c r="H2239" t="str">
        <f>IF(G2239="Local Date and Hour","Start Time of Interval",IF(OR(G2239="Additional Info",G2239="ID"),"Attribute", IF(G2239="Constant","Constant",IF(OR(G2239="Counter",G2239="Incremental/Decremental"),"Counter",""))))</f>
        <v>Attribute</v>
      </c>
      <c r="I2239" t="str">
        <f>VLOOKUP(B2239,'3. Data Sources'!$B$4:$E$5002,4,0)</f>
        <v>Y</v>
      </c>
      <c r="J2239" t="str">
        <f>IF(OR(G2239="Not Map",G2239="Sequential"),"N",IF(TRIM(G2239)&lt;&gt;"","Y",""))</f>
        <v>Y</v>
      </c>
      <c r="K2239" t="str">
        <f>IF(G2239="Constant","N",IF(J2239="Y","Y",""))</f>
        <v>Y</v>
      </c>
      <c r="L2239" t="s">
        <v>666</v>
      </c>
    </row>
    <row r="2240" spans="2:13" hidden="1" x14ac:dyDescent="0.25">
      <c r="B2240" t="s">
        <v>111</v>
      </c>
      <c r="C2240" t="s">
        <v>233</v>
      </c>
      <c r="D2240" t="s">
        <v>233</v>
      </c>
      <c r="E2240" t="s">
        <v>394</v>
      </c>
      <c r="F2240" t="s">
        <v>396</v>
      </c>
      <c r="G2240" t="s">
        <v>417</v>
      </c>
      <c r="H2240" t="str">
        <f>IF(G2240="Local Date and Hour","Start Time of Interval",IF(OR(G2240="Additional Info",G2240="ID"),"Attribute", IF(G2240="Constant","Constant",IF(OR(G2240="Counter",G2240="Incremental/Decremental"),"Counter",""))))</f>
        <v/>
      </c>
      <c r="I2240" t="str">
        <f>VLOOKUP(B2240,'3. Data Sources'!$B$4:$E$5002,4,0)</f>
        <v>Y</v>
      </c>
      <c r="J2240" t="str">
        <f>IF(OR(G2240="Not Map",G2240="Sequential"),"N",IF(TRIM(G2240)&lt;&gt;"","Y",""))</f>
        <v>N</v>
      </c>
      <c r="K2240" t="str">
        <f>IF(G2240="Constant","N",IF(J2240="Y","Y",""))</f>
        <v/>
      </c>
      <c r="L2240" t="s">
        <v>234</v>
      </c>
    </row>
    <row r="2241" spans="2:12" hidden="1" x14ac:dyDescent="0.25">
      <c r="B2241" t="s">
        <v>111</v>
      </c>
      <c r="C2241" t="s">
        <v>235</v>
      </c>
      <c r="D2241" t="s">
        <v>235</v>
      </c>
      <c r="E2241" t="s">
        <v>418</v>
      </c>
      <c r="F2241" t="s">
        <v>396</v>
      </c>
      <c r="G2241" t="s">
        <v>417</v>
      </c>
      <c r="H2241" t="s">
        <v>415</v>
      </c>
      <c r="I2241" t="str">
        <f>VLOOKUP(B2241,'3. Data Sources'!$B$4:$E$5002,4,0)</f>
        <v>Y</v>
      </c>
      <c r="J2241" t="str">
        <f>IF(OR(G2241="Not Map",G2241="Sequential"),"N",IF(TRIM(G2241)&lt;&gt;"","Y",""))</f>
        <v>N</v>
      </c>
      <c r="K2241" t="str">
        <f>IF(G2241="Constant","N",IF(J2241="Y","Y",""))</f>
        <v/>
      </c>
      <c r="L2241" t="s">
        <v>236</v>
      </c>
    </row>
    <row r="2242" spans="2:12" hidden="1" x14ac:dyDescent="0.25">
      <c r="B2242" t="s">
        <v>111</v>
      </c>
      <c r="C2242" t="s">
        <v>669</v>
      </c>
      <c r="D2242" t="s">
        <v>670</v>
      </c>
      <c r="E2242" t="s">
        <v>420</v>
      </c>
      <c r="F2242" t="s">
        <v>396</v>
      </c>
      <c r="G2242" t="s">
        <v>417</v>
      </c>
      <c r="H2242" t="str">
        <f>IF(G2242="Local Date and Hour","Start Time of Interval",IF(OR(G2242="Additional Info",G2242="ID"),"Attribute", IF(G2242="Constant","Constant",IF(OR(G2242="Counter",G2242="Incremental/Decremental"),"Counter",""))))</f>
        <v/>
      </c>
      <c r="I2242" t="str">
        <f>VLOOKUP(B2242,'3. Data Sources'!$B$4:$E$5002,4,0)</f>
        <v>Y</v>
      </c>
      <c r="J2242" t="str">
        <f>IF(OR(G2242="Not Map",G2242="Sequential"),"N",IF(TRIM(G2242)&lt;&gt;"","Y",""))</f>
        <v>N</v>
      </c>
      <c r="K2242" t="str">
        <f>IF(G2242="Constant","N",IF(J2242="Y","Y",""))</f>
        <v/>
      </c>
      <c r="L2242" t="s">
        <v>669</v>
      </c>
    </row>
    <row r="2243" spans="2:12" hidden="1" x14ac:dyDescent="0.25">
      <c r="B2243" t="s">
        <v>111</v>
      </c>
      <c r="C2243" t="s">
        <v>3473</v>
      </c>
      <c r="D2243" t="s">
        <v>3474</v>
      </c>
      <c r="E2243" t="s">
        <v>420</v>
      </c>
      <c r="F2243" t="s">
        <v>396</v>
      </c>
      <c r="G2243" t="s">
        <v>396</v>
      </c>
      <c r="H2243" t="str">
        <f>IF(G2243="Local Date and Hour","Start Time of Interval",IF(OR(G2243="Additional Info",G2243="ID"),"Attribute", IF(G2243="Constant","Constant",IF(OR(G2243="Counter",G2243="Incremental/Decremental"),"Counter",""))))</f>
        <v>Attribute</v>
      </c>
      <c r="I2243" t="str">
        <f>VLOOKUP(B2243,'3. Data Sources'!$B$4:$E$5002,4,0)</f>
        <v>Y</v>
      </c>
      <c r="J2243" t="str">
        <f>IF(OR(G2243="Not Map",G2243="Sequential"),"N",IF(TRIM(G2243)&lt;&gt;"","Y",""))</f>
        <v>Y</v>
      </c>
      <c r="K2243" t="str">
        <f>IF(G2243="Constant","N",IF(J2243="Y","Y",""))</f>
        <v>Y</v>
      </c>
      <c r="L2243" t="s">
        <v>3473</v>
      </c>
    </row>
    <row r="2244" spans="2:12" hidden="1" x14ac:dyDescent="0.25">
      <c r="B2244" t="s">
        <v>111</v>
      </c>
      <c r="C2244" t="s">
        <v>3475</v>
      </c>
      <c r="D2244" t="s">
        <v>3476</v>
      </c>
      <c r="E2244" t="s">
        <v>420</v>
      </c>
      <c r="F2244" t="s">
        <v>396</v>
      </c>
      <c r="G2244" t="s">
        <v>417</v>
      </c>
      <c r="H2244" t="str">
        <f>IF(G2244="Local Date and Hour","Start Time of Interval",IF(OR(G2244="Additional Info",G2244="ID"),"Attribute", IF(G2244="Constant","Constant",IF(OR(G2244="Counter",G2244="Incremental/Decremental"),"Counter",""))))</f>
        <v/>
      </c>
      <c r="I2244" t="str">
        <f>VLOOKUP(B2244,'3. Data Sources'!$B$4:$E$5002,4,0)</f>
        <v>Y</v>
      </c>
      <c r="J2244" t="str">
        <f>IF(OR(G2244="Not Map",G2244="Sequential"),"N",IF(TRIM(G2244)&lt;&gt;"","Y",""))</f>
        <v>N</v>
      </c>
      <c r="K2244" t="str">
        <f>IF(G2244="Constant","N",IF(J2244="Y","Y",""))</f>
        <v/>
      </c>
      <c r="L2244" t="s">
        <v>3475</v>
      </c>
    </row>
    <row r="2245" spans="2:12" hidden="1" x14ac:dyDescent="0.25">
      <c r="B2245" t="s">
        <v>111</v>
      </c>
      <c r="C2245" t="s">
        <v>971</v>
      </c>
      <c r="D2245" t="s">
        <v>972</v>
      </c>
      <c r="E2245" t="s">
        <v>420</v>
      </c>
      <c r="F2245" t="s">
        <v>396</v>
      </c>
      <c r="G2245" t="s">
        <v>417</v>
      </c>
      <c r="H2245" t="str">
        <f>IF(G2245="Local Date and Hour","Start Time of Interval",IF(OR(G2245="Additional Info",G2245="ID"),"Attribute", IF(G2245="Constant","Constant",IF(OR(G2245="Counter",G2245="Incremental/Decremental"),"Counter",""))))</f>
        <v/>
      </c>
      <c r="I2245" t="str">
        <f>VLOOKUP(B2245,'3. Data Sources'!$B$4:$E$5002,4,0)</f>
        <v>Y</v>
      </c>
      <c r="J2245" t="str">
        <f>IF(OR(G2245="Not Map",G2245="Sequential"),"N",IF(TRIM(G2245)&lt;&gt;"","Y",""))</f>
        <v>N</v>
      </c>
      <c r="K2245" t="str">
        <f>IF(G2245="Constant","N",IF(J2245="Y","Y",""))</f>
        <v/>
      </c>
      <c r="L2245" t="s">
        <v>971</v>
      </c>
    </row>
    <row r="2246" spans="2:12" hidden="1" x14ac:dyDescent="0.25">
      <c r="B2246" t="s">
        <v>111</v>
      </c>
      <c r="C2246" t="s">
        <v>237</v>
      </c>
      <c r="D2246" t="s">
        <v>426</v>
      </c>
      <c r="E2246" t="s">
        <v>420</v>
      </c>
      <c r="F2246" t="s">
        <v>396</v>
      </c>
      <c r="G2246" t="s">
        <v>417</v>
      </c>
      <c r="H2246" t="str">
        <f>IF(G2246="Local Date and Hour","Start Time of Interval",IF(OR(G2246="Additional Info",G2246="ID"),"Attribute", IF(G2246="Constant","Constant",IF(OR(G2246="Counter",G2246="Incremental/Decremental"),"Counter",""))))</f>
        <v/>
      </c>
      <c r="I2246" t="str">
        <f>VLOOKUP(B2246,'3. Data Sources'!$B$4:$E$5002,4,0)</f>
        <v>Y</v>
      </c>
      <c r="J2246" t="str">
        <f>IF(OR(G2246="Not Map",G2246="Sequential"),"N",IF(TRIM(G2246)&lt;&gt;"","Y",""))</f>
        <v>N</v>
      </c>
      <c r="K2246" t="str">
        <f>IF(G2246="Constant","N",IF(J2246="Y","Y",""))</f>
        <v/>
      </c>
      <c r="L2246" t="s">
        <v>237</v>
      </c>
    </row>
    <row r="2247" spans="2:12" hidden="1" x14ac:dyDescent="0.25">
      <c r="B2247" t="s">
        <v>111</v>
      </c>
      <c r="C2247" t="s">
        <v>223</v>
      </c>
      <c r="D2247" t="s">
        <v>3493</v>
      </c>
      <c r="E2247" t="s">
        <v>420</v>
      </c>
      <c r="F2247" t="s">
        <v>396</v>
      </c>
      <c r="G2247" t="s">
        <v>417</v>
      </c>
      <c r="H2247" t="str">
        <f>IF(G2247="Local Date and Hour","Start Time of Interval",IF(OR(G2247="Additional Info",G2247="ID"),"Attribute", IF(G2247="Constant","Constant",IF(OR(G2247="Counter",G2247="Incremental/Decremental"),"Counter",""))))</f>
        <v/>
      </c>
      <c r="I2247" t="str">
        <f>VLOOKUP(B2247,'3. Data Sources'!$B$4:$E$5002,4,0)</f>
        <v>Y</v>
      </c>
      <c r="J2247" t="str">
        <f>IF(OR(G2247="Not Map",G2247="Sequential"),"N",IF(TRIM(G2247)&lt;&gt;"","Y",""))</f>
        <v>N</v>
      </c>
      <c r="K2247" t="str">
        <f>IF(G2247="Constant","N",IF(J2247="Y","Y",""))</f>
        <v/>
      </c>
      <c r="L2247" t="s">
        <v>223</v>
      </c>
    </row>
    <row r="2248" spans="2:12" hidden="1" x14ac:dyDescent="0.25">
      <c r="B2248" t="s">
        <v>111</v>
      </c>
      <c r="C2248" t="s">
        <v>242</v>
      </c>
      <c r="D2248" t="s">
        <v>242</v>
      </c>
      <c r="E2248" t="s">
        <v>394</v>
      </c>
      <c r="F2248" t="s">
        <v>396</v>
      </c>
      <c r="G2248" t="s">
        <v>417</v>
      </c>
      <c r="H2248" t="s">
        <v>415</v>
      </c>
      <c r="I2248" t="str">
        <f>VLOOKUP(B2248,'3. Data Sources'!$B$4:$E$5002,4,0)</f>
        <v>Y</v>
      </c>
      <c r="J2248" t="str">
        <f>IF(OR(G2248="Not Map",G2248="Sequential"),"N",IF(TRIM(G2248)&lt;&gt;"","Y",""))</f>
        <v>N</v>
      </c>
      <c r="K2248" t="str">
        <f>IF(G2248="Constant","N",IF(J2248="Y","Y",""))</f>
        <v/>
      </c>
      <c r="L2248" t="s">
        <v>243</v>
      </c>
    </row>
    <row r="2249" spans="2:12" hidden="1" x14ac:dyDescent="0.25">
      <c r="B2249" t="s">
        <v>111</v>
      </c>
      <c r="C2249" t="s">
        <v>3494</v>
      </c>
      <c r="D2249" t="s">
        <v>3495</v>
      </c>
      <c r="E2249" t="s">
        <v>400</v>
      </c>
      <c r="F2249" t="s">
        <v>428</v>
      </c>
      <c r="G2249" t="s">
        <v>429</v>
      </c>
      <c r="H2249" t="str">
        <f>IF(G2249="Local Date and Hour","Start Time of Interval",IF(OR(G2249="Additional Info",G2249="ID"),"Attribute", IF(G2249="Constant","Constant",IF(OR(G2249="Counter",G2249="Incremental/Decremental"),"Counter",""))))</f>
        <v>Counter</v>
      </c>
      <c r="I2249" t="str">
        <f>VLOOKUP(B2249,'3. Data Sources'!$B$4:$E$5002,4,0)</f>
        <v>Y</v>
      </c>
      <c r="J2249" t="str">
        <f>IF(OR(G2249="Not Map",G2249="Sequential"),"N",IF(TRIM(G2249)&lt;&gt;"","Y",""))</f>
        <v>Y</v>
      </c>
      <c r="K2249" t="str">
        <f>IF(G2249="Constant","N",IF(J2249="Y","Y",""))</f>
        <v>Y</v>
      </c>
    </row>
    <row r="2250" spans="2:12" hidden="1" x14ac:dyDescent="0.25">
      <c r="B2250" t="s">
        <v>111</v>
      </c>
      <c r="C2250" t="s">
        <v>3496</v>
      </c>
      <c r="D2250" t="s">
        <v>3497</v>
      </c>
      <c r="E2250" t="s">
        <v>400</v>
      </c>
      <c r="F2250" t="s">
        <v>428</v>
      </c>
      <c r="G2250" t="s">
        <v>429</v>
      </c>
      <c r="H2250" t="str">
        <f>IF(G2250="Local Date and Hour","Start Time of Interval",IF(OR(G2250="Additional Info",G2250="ID"),"Attribute", IF(G2250="Constant","Constant",IF(OR(G2250="Counter",G2250="Incremental/Decremental"),"Counter",""))))</f>
        <v>Counter</v>
      </c>
      <c r="I2250" t="str">
        <f>VLOOKUP(B2250,'3. Data Sources'!$B$4:$E$5002,4,0)</f>
        <v>Y</v>
      </c>
      <c r="J2250" t="str">
        <f>IF(OR(G2250="Not Map",G2250="Sequential"),"N",IF(TRIM(G2250)&lt;&gt;"","Y",""))</f>
        <v>Y</v>
      </c>
      <c r="K2250" t="str">
        <f>IF(G2250="Constant","N",IF(J2250="Y","Y",""))</f>
        <v>Y</v>
      </c>
    </row>
    <row r="2251" spans="2:12" hidden="1" x14ac:dyDescent="0.25">
      <c r="B2251" t="s">
        <v>111</v>
      </c>
      <c r="C2251" t="s">
        <v>3498</v>
      </c>
      <c r="D2251" t="s">
        <v>3499</v>
      </c>
      <c r="E2251" t="s">
        <v>400</v>
      </c>
      <c r="F2251" t="s">
        <v>428</v>
      </c>
      <c r="G2251" t="s">
        <v>429</v>
      </c>
      <c r="H2251" t="str">
        <f>IF(G2251="Local Date and Hour","Start Time of Interval",IF(OR(G2251="Additional Info",G2251="ID"),"Attribute", IF(G2251="Constant","Constant",IF(OR(G2251="Counter",G2251="Incremental/Decremental"),"Counter",""))))</f>
        <v>Counter</v>
      </c>
      <c r="I2251" t="str">
        <f>VLOOKUP(B2251,'3. Data Sources'!$B$4:$E$5002,4,0)</f>
        <v>Y</v>
      </c>
      <c r="J2251" t="str">
        <f>IF(OR(G2251="Not Map",G2251="Sequential"),"N",IF(TRIM(G2251)&lt;&gt;"","Y",""))</f>
        <v>Y</v>
      </c>
      <c r="K2251" t="str">
        <f>IF(G2251="Constant","N",IF(J2251="Y","Y",""))</f>
        <v>Y</v>
      </c>
    </row>
    <row r="2252" spans="2:12" hidden="1" x14ac:dyDescent="0.25">
      <c r="B2252" t="s">
        <v>111</v>
      </c>
      <c r="C2252" t="s">
        <v>3500</v>
      </c>
      <c r="D2252" t="s">
        <v>3501</v>
      </c>
      <c r="E2252" t="s">
        <v>400</v>
      </c>
      <c r="F2252" t="s">
        <v>428</v>
      </c>
      <c r="G2252" t="s">
        <v>429</v>
      </c>
      <c r="H2252" t="str">
        <f>IF(G2252="Local Date and Hour","Start Time of Interval",IF(OR(G2252="Additional Info",G2252="ID"),"Attribute", IF(G2252="Constant","Constant",IF(OR(G2252="Counter",G2252="Incremental/Decremental"),"Counter",""))))</f>
        <v>Counter</v>
      </c>
      <c r="I2252" t="str">
        <f>VLOOKUP(B2252,'3. Data Sources'!$B$4:$E$5002,4,0)</f>
        <v>Y</v>
      </c>
      <c r="J2252" t="str">
        <f>IF(OR(G2252="Not Map",G2252="Sequential"),"N",IF(TRIM(G2252)&lt;&gt;"","Y",""))</f>
        <v>Y</v>
      </c>
      <c r="K2252" t="str">
        <f>IF(G2252="Constant","N",IF(J2252="Y","Y",""))</f>
        <v>Y</v>
      </c>
    </row>
    <row r="2253" spans="2:12" hidden="1" x14ac:dyDescent="0.25">
      <c r="B2253" t="s">
        <v>111</v>
      </c>
      <c r="C2253" t="s">
        <v>3502</v>
      </c>
      <c r="D2253" t="s">
        <v>3503</v>
      </c>
      <c r="E2253" t="s">
        <v>400</v>
      </c>
      <c r="F2253" t="s">
        <v>428</v>
      </c>
      <c r="G2253" t="s">
        <v>429</v>
      </c>
      <c r="H2253" t="str">
        <f>IF(G2253="Local Date and Hour","Start Time of Interval",IF(OR(G2253="Additional Info",G2253="ID"),"Attribute", IF(G2253="Constant","Constant",IF(OR(G2253="Counter",G2253="Incremental/Decremental"),"Counter",""))))</f>
        <v>Counter</v>
      </c>
      <c r="I2253" t="str">
        <f>VLOOKUP(B2253,'3. Data Sources'!$B$4:$E$5002,4,0)</f>
        <v>Y</v>
      </c>
      <c r="J2253" t="str">
        <f>IF(OR(G2253="Not Map",G2253="Sequential"),"N",IF(TRIM(G2253)&lt;&gt;"","Y",""))</f>
        <v>Y</v>
      </c>
      <c r="K2253" t="str">
        <f>IF(G2253="Constant","N",IF(J2253="Y","Y",""))</f>
        <v>Y</v>
      </c>
    </row>
    <row r="2254" spans="2:12" hidden="1" x14ac:dyDescent="0.25">
      <c r="B2254" t="s">
        <v>111</v>
      </c>
      <c r="C2254" t="s">
        <v>3504</v>
      </c>
      <c r="D2254" t="s">
        <v>3505</v>
      </c>
      <c r="E2254" t="s">
        <v>400</v>
      </c>
      <c r="F2254" t="s">
        <v>428</v>
      </c>
      <c r="G2254" t="s">
        <v>429</v>
      </c>
      <c r="H2254" t="str">
        <f>IF(G2254="Local Date and Hour","Start Time of Interval",IF(OR(G2254="Additional Info",G2254="ID"),"Attribute", IF(G2254="Constant","Constant",IF(OR(G2254="Counter",G2254="Incremental/Decremental"),"Counter",""))))</f>
        <v>Counter</v>
      </c>
      <c r="I2254" t="str">
        <f>VLOOKUP(B2254,'3. Data Sources'!$B$4:$E$5002,4,0)</f>
        <v>Y</v>
      </c>
      <c r="J2254" t="str">
        <f>IF(OR(G2254="Not Map",G2254="Sequential"),"N",IF(TRIM(G2254)&lt;&gt;"","Y",""))</f>
        <v>Y</v>
      </c>
      <c r="K2254" t="str">
        <f>IF(G2254="Constant","N",IF(J2254="Y","Y",""))</f>
        <v>Y</v>
      </c>
    </row>
    <row r="2255" spans="2:12" hidden="1" x14ac:dyDescent="0.25">
      <c r="B2255" t="s">
        <v>111</v>
      </c>
      <c r="C2255" t="s">
        <v>3506</v>
      </c>
      <c r="D2255" t="s">
        <v>3507</v>
      </c>
      <c r="E2255" t="s">
        <v>400</v>
      </c>
      <c r="F2255" t="s">
        <v>428</v>
      </c>
      <c r="G2255" t="s">
        <v>429</v>
      </c>
      <c r="H2255" t="str">
        <f>IF(G2255="Local Date and Hour","Start Time of Interval",IF(OR(G2255="Additional Info",G2255="ID"),"Attribute", IF(G2255="Constant","Constant",IF(OR(G2255="Counter",G2255="Incremental/Decremental"),"Counter",""))))</f>
        <v>Counter</v>
      </c>
      <c r="I2255" t="str">
        <f>VLOOKUP(B2255,'3. Data Sources'!$B$4:$E$5002,4,0)</f>
        <v>Y</v>
      </c>
      <c r="J2255" t="str">
        <f>IF(OR(G2255="Not Map",G2255="Sequential"),"N",IF(TRIM(G2255)&lt;&gt;"","Y",""))</f>
        <v>Y</v>
      </c>
      <c r="K2255" t="str">
        <f>IF(G2255="Constant","N",IF(J2255="Y","Y",""))</f>
        <v>Y</v>
      </c>
    </row>
    <row r="2256" spans="2:12" hidden="1" x14ac:dyDescent="0.25">
      <c r="B2256" t="s">
        <v>111</v>
      </c>
      <c r="C2256" t="s">
        <v>3508</v>
      </c>
      <c r="D2256" t="s">
        <v>3509</v>
      </c>
      <c r="E2256" t="s">
        <v>400</v>
      </c>
      <c r="F2256" t="s">
        <v>428</v>
      </c>
      <c r="G2256" t="s">
        <v>429</v>
      </c>
      <c r="H2256" t="str">
        <f>IF(G2256="Local Date and Hour","Start Time of Interval",IF(OR(G2256="Additional Info",G2256="ID"),"Attribute", IF(G2256="Constant","Constant",IF(OR(G2256="Counter",G2256="Incremental/Decremental"),"Counter",""))))</f>
        <v>Counter</v>
      </c>
      <c r="I2256" t="str">
        <f>VLOOKUP(B2256,'3. Data Sources'!$B$4:$E$5002,4,0)</f>
        <v>Y</v>
      </c>
      <c r="J2256" t="str">
        <f>IF(OR(G2256="Not Map",G2256="Sequential"),"N",IF(TRIM(G2256)&lt;&gt;"","Y",""))</f>
        <v>Y</v>
      </c>
      <c r="K2256" t="str">
        <f>IF(G2256="Constant","N",IF(J2256="Y","Y",""))</f>
        <v>Y</v>
      </c>
    </row>
    <row r="2257" spans="2:11" hidden="1" x14ac:dyDescent="0.25">
      <c r="B2257" t="s">
        <v>111</v>
      </c>
      <c r="C2257" t="s">
        <v>3510</v>
      </c>
      <c r="D2257" t="s">
        <v>3511</v>
      </c>
      <c r="E2257" t="s">
        <v>400</v>
      </c>
      <c r="F2257" t="s">
        <v>428</v>
      </c>
      <c r="G2257" t="s">
        <v>429</v>
      </c>
      <c r="H2257" t="str">
        <f>IF(G2257="Local Date and Hour","Start Time of Interval",IF(OR(G2257="Additional Info",G2257="ID"),"Attribute", IF(G2257="Constant","Constant",IF(OR(G2257="Counter",G2257="Incremental/Decremental"),"Counter",""))))</f>
        <v>Counter</v>
      </c>
      <c r="I2257" t="str">
        <f>VLOOKUP(B2257,'3. Data Sources'!$B$4:$E$5002,4,0)</f>
        <v>Y</v>
      </c>
      <c r="J2257" t="str">
        <f>IF(OR(G2257="Not Map",G2257="Sequential"),"N",IF(TRIM(G2257)&lt;&gt;"","Y",""))</f>
        <v>Y</v>
      </c>
      <c r="K2257" t="str">
        <f>IF(G2257="Constant","N",IF(J2257="Y","Y",""))</f>
        <v>Y</v>
      </c>
    </row>
    <row r="2258" spans="2:11" hidden="1" x14ac:dyDescent="0.25">
      <c r="B2258" t="s">
        <v>111</v>
      </c>
      <c r="C2258" t="s">
        <v>3512</v>
      </c>
      <c r="D2258" t="s">
        <v>3513</v>
      </c>
      <c r="E2258" t="s">
        <v>400</v>
      </c>
      <c r="F2258" t="s">
        <v>428</v>
      </c>
      <c r="G2258" t="s">
        <v>429</v>
      </c>
      <c r="H2258" t="str">
        <f>IF(G2258="Local Date and Hour","Start Time of Interval",IF(OR(G2258="Additional Info",G2258="ID"),"Attribute", IF(G2258="Constant","Constant",IF(OR(G2258="Counter",G2258="Incremental/Decremental"),"Counter",""))))</f>
        <v>Counter</v>
      </c>
      <c r="I2258" t="str">
        <f>VLOOKUP(B2258,'3. Data Sources'!$B$4:$E$5002,4,0)</f>
        <v>Y</v>
      </c>
      <c r="J2258" t="str">
        <f>IF(OR(G2258="Not Map",G2258="Sequential"),"N",IF(TRIM(G2258)&lt;&gt;"","Y",""))</f>
        <v>Y</v>
      </c>
      <c r="K2258" t="str">
        <f>IF(G2258="Constant","N",IF(J2258="Y","Y",""))</f>
        <v>Y</v>
      </c>
    </row>
    <row r="2259" spans="2:11" hidden="1" x14ac:dyDescent="0.25">
      <c r="B2259" t="s">
        <v>111</v>
      </c>
      <c r="C2259" t="s">
        <v>3514</v>
      </c>
      <c r="D2259" t="s">
        <v>3515</v>
      </c>
      <c r="E2259" t="s">
        <v>400</v>
      </c>
      <c r="F2259" t="s">
        <v>428</v>
      </c>
      <c r="G2259" t="s">
        <v>429</v>
      </c>
      <c r="H2259" t="str">
        <f>IF(G2259="Local Date and Hour","Start Time of Interval",IF(OR(G2259="Additional Info",G2259="ID"),"Attribute", IF(G2259="Constant","Constant",IF(OR(G2259="Counter",G2259="Incremental/Decremental"),"Counter",""))))</f>
        <v>Counter</v>
      </c>
      <c r="I2259" t="str">
        <f>VLOOKUP(B2259,'3. Data Sources'!$B$4:$E$5002,4,0)</f>
        <v>Y</v>
      </c>
      <c r="J2259" t="str">
        <f>IF(OR(G2259="Not Map",G2259="Sequential"),"N",IF(TRIM(G2259)&lt;&gt;"","Y",""))</f>
        <v>Y</v>
      </c>
      <c r="K2259" t="str">
        <f>IF(G2259="Constant","N",IF(J2259="Y","Y",""))</f>
        <v>Y</v>
      </c>
    </row>
    <row r="2260" spans="2:11" hidden="1" x14ac:dyDescent="0.25">
      <c r="B2260" t="s">
        <v>111</v>
      </c>
      <c r="C2260" t="s">
        <v>3516</v>
      </c>
      <c r="D2260" t="s">
        <v>3517</v>
      </c>
      <c r="E2260" t="s">
        <v>400</v>
      </c>
      <c r="F2260" t="s">
        <v>428</v>
      </c>
      <c r="G2260" t="s">
        <v>429</v>
      </c>
      <c r="H2260" t="str">
        <f>IF(G2260="Local Date and Hour","Start Time of Interval",IF(OR(G2260="Additional Info",G2260="ID"),"Attribute", IF(G2260="Constant","Constant",IF(OR(G2260="Counter",G2260="Incremental/Decremental"),"Counter",""))))</f>
        <v>Counter</v>
      </c>
      <c r="I2260" t="str">
        <f>VLOOKUP(B2260,'3. Data Sources'!$B$4:$E$5002,4,0)</f>
        <v>Y</v>
      </c>
      <c r="J2260" t="str">
        <f>IF(OR(G2260="Not Map",G2260="Sequential"),"N",IF(TRIM(G2260)&lt;&gt;"","Y",""))</f>
        <v>Y</v>
      </c>
      <c r="K2260" t="str">
        <f>IF(G2260="Constant","N",IF(J2260="Y","Y",""))</f>
        <v>Y</v>
      </c>
    </row>
    <row r="2261" spans="2:11" hidden="1" x14ac:dyDescent="0.25">
      <c r="B2261" t="s">
        <v>111</v>
      </c>
      <c r="C2261" t="s">
        <v>3518</v>
      </c>
      <c r="D2261" t="s">
        <v>3519</v>
      </c>
      <c r="E2261" t="s">
        <v>400</v>
      </c>
      <c r="F2261" t="s">
        <v>428</v>
      </c>
      <c r="G2261" t="s">
        <v>429</v>
      </c>
      <c r="H2261" t="str">
        <f>IF(G2261="Local Date and Hour","Start Time of Interval",IF(OR(G2261="Additional Info",G2261="ID"),"Attribute", IF(G2261="Constant","Constant",IF(OR(G2261="Counter",G2261="Incremental/Decremental"),"Counter",""))))</f>
        <v>Counter</v>
      </c>
      <c r="I2261" t="str">
        <f>VLOOKUP(B2261,'3. Data Sources'!$B$4:$E$5002,4,0)</f>
        <v>Y</v>
      </c>
      <c r="J2261" t="str">
        <f>IF(OR(G2261="Not Map",G2261="Sequential"),"N",IF(TRIM(G2261)&lt;&gt;"","Y",""))</f>
        <v>Y</v>
      </c>
      <c r="K2261" t="str">
        <f>IF(G2261="Constant","N",IF(J2261="Y","Y",""))</f>
        <v>Y</v>
      </c>
    </row>
    <row r="2262" spans="2:11" hidden="1" x14ac:dyDescent="0.25">
      <c r="B2262" t="s">
        <v>111</v>
      </c>
      <c r="C2262" t="s">
        <v>3520</v>
      </c>
      <c r="D2262" t="s">
        <v>3521</v>
      </c>
      <c r="E2262" t="s">
        <v>400</v>
      </c>
      <c r="F2262" t="s">
        <v>428</v>
      </c>
      <c r="G2262" t="s">
        <v>429</v>
      </c>
      <c r="H2262" t="str">
        <f>IF(G2262="Local Date and Hour","Start Time of Interval",IF(OR(G2262="Additional Info",G2262="ID"),"Attribute", IF(G2262="Constant","Constant",IF(OR(G2262="Counter",G2262="Incremental/Decremental"),"Counter",""))))</f>
        <v>Counter</v>
      </c>
      <c r="I2262" t="str">
        <f>VLOOKUP(B2262,'3. Data Sources'!$B$4:$E$5002,4,0)</f>
        <v>Y</v>
      </c>
      <c r="J2262" t="str">
        <f>IF(OR(G2262="Not Map",G2262="Sequential"),"N",IF(TRIM(G2262)&lt;&gt;"","Y",""))</f>
        <v>Y</v>
      </c>
      <c r="K2262" t="str">
        <f>IF(G2262="Constant","N",IF(J2262="Y","Y",""))</f>
        <v>Y</v>
      </c>
    </row>
    <row r="2263" spans="2:11" hidden="1" x14ac:dyDescent="0.25">
      <c r="B2263" t="s">
        <v>111</v>
      </c>
      <c r="C2263" t="s">
        <v>3522</v>
      </c>
      <c r="D2263" t="s">
        <v>3523</v>
      </c>
      <c r="E2263" t="s">
        <v>400</v>
      </c>
      <c r="F2263" t="s">
        <v>428</v>
      </c>
      <c r="G2263" t="s">
        <v>429</v>
      </c>
      <c r="H2263" t="str">
        <f>IF(G2263="Local Date and Hour","Start Time of Interval",IF(OR(G2263="Additional Info",G2263="ID"),"Attribute", IF(G2263="Constant","Constant",IF(OR(G2263="Counter",G2263="Incremental/Decremental"),"Counter",""))))</f>
        <v>Counter</v>
      </c>
      <c r="I2263" t="str">
        <f>VLOOKUP(B2263,'3. Data Sources'!$B$4:$E$5002,4,0)</f>
        <v>Y</v>
      </c>
      <c r="J2263" t="str">
        <f>IF(OR(G2263="Not Map",G2263="Sequential"),"N",IF(TRIM(G2263)&lt;&gt;"","Y",""))</f>
        <v>Y</v>
      </c>
      <c r="K2263" t="str">
        <f>IF(G2263="Constant","N",IF(J2263="Y","Y",""))</f>
        <v>Y</v>
      </c>
    </row>
    <row r="2264" spans="2:11" hidden="1" x14ac:dyDescent="0.25">
      <c r="B2264" t="s">
        <v>111</v>
      </c>
      <c r="C2264" t="s">
        <v>3524</v>
      </c>
      <c r="D2264" t="s">
        <v>3525</v>
      </c>
      <c r="E2264" t="s">
        <v>400</v>
      </c>
      <c r="F2264" t="s">
        <v>428</v>
      </c>
      <c r="G2264" t="s">
        <v>429</v>
      </c>
      <c r="H2264" t="str">
        <f>IF(G2264="Local Date and Hour","Start Time of Interval",IF(OR(G2264="Additional Info",G2264="ID"),"Attribute", IF(G2264="Constant","Constant",IF(OR(G2264="Counter",G2264="Incremental/Decremental"),"Counter",""))))</f>
        <v>Counter</v>
      </c>
      <c r="I2264" t="str">
        <f>VLOOKUP(B2264,'3. Data Sources'!$B$4:$E$5002,4,0)</f>
        <v>Y</v>
      </c>
      <c r="J2264" t="str">
        <f>IF(OR(G2264="Not Map",G2264="Sequential"),"N",IF(TRIM(G2264)&lt;&gt;"","Y",""))</f>
        <v>Y</v>
      </c>
      <c r="K2264" t="str">
        <f>IF(G2264="Constant","N",IF(J2264="Y","Y",""))</f>
        <v>Y</v>
      </c>
    </row>
    <row r="2265" spans="2:11" hidden="1" x14ac:dyDescent="0.25">
      <c r="B2265" t="s">
        <v>111</v>
      </c>
      <c r="C2265" t="s">
        <v>3526</v>
      </c>
      <c r="D2265" t="s">
        <v>3527</v>
      </c>
      <c r="E2265" t="s">
        <v>400</v>
      </c>
      <c r="F2265" t="s">
        <v>428</v>
      </c>
      <c r="G2265" t="s">
        <v>429</v>
      </c>
      <c r="H2265" t="str">
        <f>IF(G2265="Local Date and Hour","Start Time of Interval",IF(OR(G2265="Additional Info",G2265="ID"),"Attribute", IF(G2265="Constant","Constant",IF(OR(G2265="Counter",G2265="Incremental/Decremental"),"Counter",""))))</f>
        <v>Counter</v>
      </c>
      <c r="I2265" t="str">
        <f>VLOOKUP(B2265,'3. Data Sources'!$B$4:$E$5002,4,0)</f>
        <v>Y</v>
      </c>
      <c r="J2265" t="str">
        <f>IF(OR(G2265="Not Map",G2265="Sequential"),"N",IF(TRIM(G2265)&lt;&gt;"","Y",""))</f>
        <v>Y</v>
      </c>
      <c r="K2265" t="str">
        <f>IF(G2265="Constant","N",IF(J2265="Y","Y",""))</f>
        <v>Y</v>
      </c>
    </row>
    <row r="2266" spans="2:11" hidden="1" x14ac:dyDescent="0.25">
      <c r="B2266" t="s">
        <v>111</v>
      </c>
      <c r="C2266" t="s">
        <v>3528</v>
      </c>
      <c r="D2266" t="s">
        <v>3529</v>
      </c>
      <c r="E2266" t="s">
        <v>400</v>
      </c>
      <c r="F2266" t="s">
        <v>428</v>
      </c>
      <c r="G2266" t="s">
        <v>429</v>
      </c>
      <c r="H2266" t="str">
        <f>IF(G2266="Local Date and Hour","Start Time of Interval",IF(OR(G2266="Additional Info",G2266="ID"),"Attribute", IF(G2266="Constant","Constant",IF(OR(G2266="Counter",G2266="Incremental/Decremental"),"Counter",""))))</f>
        <v>Counter</v>
      </c>
      <c r="I2266" t="str">
        <f>VLOOKUP(B2266,'3. Data Sources'!$B$4:$E$5002,4,0)</f>
        <v>Y</v>
      </c>
      <c r="J2266" t="str">
        <f>IF(OR(G2266="Not Map",G2266="Sequential"),"N",IF(TRIM(G2266)&lt;&gt;"","Y",""))</f>
        <v>Y</v>
      </c>
      <c r="K2266" t="str">
        <f>IF(G2266="Constant","N",IF(J2266="Y","Y",""))</f>
        <v>Y</v>
      </c>
    </row>
    <row r="2267" spans="2:11" hidden="1" x14ac:dyDescent="0.25">
      <c r="B2267" t="s">
        <v>111</v>
      </c>
      <c r="C2267" t="s">
        <v>3530</v>
      </c>
      <c r="D2267" t="s">
        <v>3531</v>
      </c>
      <c r="E2267" t="s">
        <v>400</v>
      </c>
      <c r="F2267" t="s">
        <v>428</v>
      </c>
      <c r="G2267" t="s">
        <v>429</v>
      </c>
      <c r="H2267" t="str">
        <f>IF(G2267="Local Date and Hour","Start Time of Interval",IF(OR(G2267="Additional Info",G2267="ID"),"Attribute", IF(G2267="Constant","Constant",IF(OR(G2267="Counter",G2267="Incremental/Decremental"),"Counter",""))))</f>
        <v>Counter</v>
      </c>
      <c r="I2267" t="str">
        <f>VLOOKUP(B2267,'3. Data Sources'!$B$4:$E$5002,4,0)</f>
        <v>Y</v>
      </c>
      <c r="J2267" t="str">
        <f>IF(OR(G2267="Not Map",G2267="Sequential"),"N",IF(TRIM(G2267)&lt;&gt;"","Y",""))</f>
        <v>Y</v>
      </c>
      <c r="K2267" t="str">
        <f>IF(G2267="Constant","N",IF(J2267="Y","Y",""))</f>
        <v>Y</v>
      </c>
    </row>
    <row r="2268" spans="2:11" hidden="1" x14ac:dyDescent="0.25">
      <c r="B2268" t="s">
        <v>111</v>
      </c>
      <c r="C2268" t="s">
        <v>3532</v>
      </c>
      <c r="D2268" t="s">
        <v>3533</v>
      </c>
      <c r="E2268" t="s">
        <v>400</v>
      </c>
      <c r="F2268" t="s">
        <v>428</v>
      </c>
      <c r="G2268" t="s">
        <v>429</v>
      </c>
      <c r="H2268" t="str">
        <f>IF(G2268="Local Date and Hour","Start Time of Interval",IF(OR(G2268="Additional Info",G2268="ID"),"Attribute", IF(G2268="Constant","Constant",IF(OR(G2268="Counter",G2268="Incremental/Decremental"),"Counter",""))))</f>
        <v>Counter</v>
      </c>
      <c r="I2268" t="str">
        <f>VLOOKUP(B2268,'3. Data Sources'!$B$4:$E$5002,4,0)</f>
        <v>Y</v>
      </c>
      <c r="J2268" t="str">
        <f>IF(OR(G2268="Not Map",G2268="Sequential"),"N",IF(TRIM(G2268)&lt;&gt;"","Y",""))</f>
        <v>Y</v>
      </c>
      <c r="K2268" t="str">
        <f>IF(G2268="Constant","N",IF(J2268="Y","Y",""))</f>
        <v>Y</v>
      </c>
    </row>
    <row r="2269" spans="2:11" hidden="1" x14ac:dyDescent="0.25">
      <c r="B2269" t="s">
        <v>111</v>
      </c>
      <c r="C2269" t="s">
        <v>3534</v>
      </c>
      <c r="D2269" t="s">
        <v>3535</v>
      </c>
      <c r="E2269" t="s">
        <v>400</v>
      </c>
      <c r="F2269" t="s">
        <v>428</v>
      </c>
      <c r="G2269" t="s">
        <v>429</v>
      </c>
      <c r="H2269" t="str">
        <f>IF(G2269="Local Date and Hour","Start Time of Interval",IF(OR(G2269="Additional Info",G2269="ID"),"Attribute", IF(G2269="Constant","Constant",IF(OR(G2269="Counter",G2269="Incremental/Decremental"),"Counter",""))))</f>
        <v>Counter</v>
      </c>
      <c r="I2269" t="str">
        <f>VLOOKUP(B2269,'3. Data Sources'!$B$4:$E$5002,4,0)</f>
        <v>Y</v>
      </c>
      <c r="J2269" t="str">
        <f>IF(OR(G2269="Not Map",G2269="Sequential"),"N",IF(TRIM(G2269)&lt;&gt;"","Y",""))</f>
        <v>Y</v>
      </c>
      <c r="K2269" t="str">
        <f>IF(G2269="Constant","N",IF(J2269="Y","Y",""))</f>
        <v>Y</v>
      </c>
    </row>
    <row r="2270" spans="2:11" hidden="1" x14ac:dyDescent="0.25">
      <c r="B2270" t="s">
        <v>111</v>
      </c>
      <c r="C2270" t="s">
        <v>3536</v>
      </c>
      <c r="D2270" t="s">
        <v>3537</v>
      </c>
      <c r="E2270" t="s">
        <v>400</v>
      </c>
      <c r="F2270" t="s">
        <v>428</v>
      </c>
      <c r="G2270" t="s">
        <v>429</v>
      </c>
      <c r="H2270" t="str">
        <f>IF(G2270="Local Date and Hour","Start Time of Interval",IF(OR(G2270="Additional Info",G2270="ID"),"Attribute", IF(G2270="Constant","Constant",IF(OR(G2270="Counter",G2270="Incremental/Decremental"),"Counter",""))))</f>
        <v>Counter</v>
      </c>
      <c r="I2270" t="str">
        <f>VLOOKUP(B2270,'3. Data Sources'!$B$4:$E$5002,4,0)</f>
        <v>Y</v>
      </c>
      <c r="J2270" t="str">
        <f>IF(OR(G2270="Not Map",G2270="Sequential"),"N",IF(TRIM(G2270)&lt;&gt;"","Y",""))</f>
        <v>Y</v>
      </c>
      <c r="K2270" t="str">
        <f>IF(G2270="Constant","N",IF(J2270="Y","Y",""))</f>
        <v>Y</v>
      </c>
    </row>
    <row r="2271" spans="2:11" hidden="1" x14ac:dyDescent="0.25">
      <c r="B2271" t="s">
        <v>111</v>
      </c>
      <c r="C2271" t="s">
        <v>3538</v>
      </c>
      <c r="D2271" t="s">
        <v>3539</v>
      </c>
      <c r="E2271" t="s">
        <v>400</v>
      </c>
      <c r="F2271" t="s">
        <v>428</v>
      </c>
      <c r="G2271" t="s">
        <v>429</v>
      </c>
      <c r="H2271" t="str">
        <f>IF(G2271="Local Date and Hour","Start Time of Interval",IF(OR(G2271="Additional Info",G2271="ID"),"Attribute", IF(G2271="Constant","Constant",IF(OR(G2271="Counter",G2271="Incremental/Decremental"),"Counter",""))))</f>
        <v>Counter</v>
      </c>
      <c r="I2271" t="str">
        <f>VLOOKUP(B2271,'3. Data Sources'!$B$4:$E$5002,4,0)</f>
        <v>Y</v>
      </c>
      <c r="J2271" t="str">
        <f>IF(OR(G2271="Not Map",G2271="Sequential"),"N",IF(TRIM(G2271)&lt;&gt;"","Y",""))</f>
        <v>Y</v>
      </c>
      <c r="K2271" t="str">
        <f>IF(G2271="Constant","N",IF(J2271="Y","Y",""))</f>
        <v>Y</v>
      </c>
    </row>
    <row r="2272" spans="2:11" hidden="1" x14ac:dyDescent="0.25">
      <c r="B2272" t="s">
        <v>111</v>
      </c>
      <c r="C2272" t="s">
        <v>3540</v>
      </c>
      <c r="D2272" t="s">
        <v>3541</v>
      </c>
      <c r="E2272" t="s">
        <v>400</v>
      </c>
      <c r="F2272" t="s">
        <v>428</v>
      </c>
      <c r="G2272" t="s">
        <v>429</v>
      </c>
      <c r="H2272" t="str">
        <f>IF(G2272="Local Date and Hour","Start Time of Interval",IF(OR(G2272="Additional Info",G2272="ID"),"Attribute", IF(G2272="Constant","Constant",IF(OR(G2272="Counter",G2272="Incremental/Decremental"),"Counter",""))))</f>
        <v>Counter</v>
      </c>
      <c r="I2272" t="str">
        <f>VLOOKUP(B2272,'3. Data Sources'!$B$4:$E$5002,4,0)</f>
        <v>Y</v>
      </c>
      <c r="J2272" t="str">
        <f>IF(OR(G2272="Not Map",G2272="Sequential"),"N",IF(TRIM(G2272)&lt;&gt;"","Y",""))</f>
        <v>Y</v>
      </c>
      <c r="K2272" t="str">
        <f>IF(G2272="Constant","N",IF(J2272="Y","Y",""))</f>
        <v>Y</v>
      </c>
    </row>
    <row r="2273" spans="2:11" hidden="1" x14ac:dyDescent="0.25">
      <c r="B2273" t="s">
        <v>111</v>
      </c>
      <c r="C2273" t="s">
        <v>3542</v>
      </c>
      <c r="D2273" t="s">
        <v>3543</v>
      </c>
      <c r="E2273" t="s">
        <v>400</v>
      </c>
      <c r="F2273" t="s">
        <v>428</v>
      </c>
      <c r="G2273" t="s">
        <v>429</v>
      </c>
      <c r="H2273" t="str">
        <f>IF(G2273="Local Date and Hour","Start Time of Interval",IF(OR(G2273="Additional Info",G2273="ID"),"Attribute", IF(G2273="Constant","Constant",IF(OR(G2273="Counter",G2273="Incremental/Decremental"),"Counter",""))))</f>
        <v>Counter</v>
      </c>
      <c r="I2273" t="str">
        <f>VLOOKUP(B2273,'3. Data Sources'!$B$4:$E$5002,4,0)</f>
        <v>Y</v>
      </c>
      <c r="J2273" t="str">
        <f>IF(OR(G2273="Not Map",G2273="Sequential"),"N",IF(TRIM(G2273)&lt;&gt;"","Y",""))</f>
        <v>Y</v>
      </c>
      <c r="K2273" t="str">
        <f>IF(G2273="Constant","N",IF(J2273="Y","Y",""))</f>
        <v>Y</v>
      </c>
    </row>
    <row r="2274" spans="2:11" hidden="1" x14ac:dyDescent="0.25">
      <c r="B2274" t="s">
        <v>111</v>
      </c>
      <c r="C2274" t="s">
        <v>3544</v>
      </c>
      <c r="D2274" t="s">
        <v>3545</v>
      </c>
      <c r="E2274" t="s">
        <v>400</v>
      </c>
      <c r="F2274" t="s">
        <v>428</v>
      </c>
      <c r="G2274" t="s">
        <v>429</v>
      </c>
      <c r="H2274" t="str">
        <f>IF(G2274="Local Date and Hour","Start Time of Interval",IF(OR(G2274="Additional Info",G2274="ID"),"Attribute", IF(G2274="Constant","Constant",IF(OR(G2274="Counter",G2274="Incremental/Decremental"),"Counter",""))))</f>
        <v>Counter</v>
      </c>
      <c r="I2274" t="str">
        <f>VLOOKUP(B2274,'3. Data Sources'!$B$4:$E$5002,4,0)</f>
        <v>Y</v>
      </c>
      <c r="J2274" t="str">
        <f>IF(OR(G2274="Not Map",G2274="Sequential"),"N",IF(TRIM(G2274)&lt;&gt;"","Y",""))</f>
        <v>Y</v>
      </c>
      <c r="K2274" t="str">
        <f>IF(G2274="Constant","N",IF(J2274="Y","Y",""))</f>
        <v>Y</v>
      </c>
    </row>
    <row r="2275" spans="2:11" hidden="1" x14ac:dyDescent="0.25">
      <c r="B2275" t="s">
        <v>111</v>
      </c>
      <c r="C2275" t="s">
        <v>3546</v>
      </c>
      <c r="D2275" t="s">
        <v>3547</v>
      </c>
      <c r="E2275" t="s">
        <v>400</v>
      </c>
      <c r="F2275" t="s">
        <v>428</v>
      </c>
      <c r="G2275" t="s">
        <v>429</v>
      </c>
      <c r="H2275" t="str">
        <f>IF(G2275="Local Date and Hour","Start Time of Interval",IF(OR(G2275="Additional Info",G2275="ID"),"Attribute", IF(G2275="Constant","Constant",IF(OR(G2275="Counter",G2275="Incremental/Decremental"),"Counter",""))))</f>
        <v>Counter</v>
      </c>
      <c r="I2275" t="str">
        <f>VLOOKUP(B2275,'3. Data Sources'!$B$4:$E$5002,4,0)</f>
        <v>Y</v>
      </c>
      <c r="J2275" t="str">
        <f>IF(OR(G2275="Not Map",G2275="Sequential"),"N",IF(TRIM(G2275)&lt;&gt;"","Y",""))</f>
        <v>Y</v>
      </c>
      <c r="K2275" t="str">
        <f>IF(G2275="Constant","N",IF(J2275="Y","Y",""))</f>
        <v>Y</v>
      </c>
    </row>
    <row r="2276" spans="2:11" hidden="1" x14ac:dyDescent="0.25">
      <c r="B2276" t="s">
        <v>111</v>
      </c>
      <c r="C2276" t="s">
        <v>3548</v>
      </c>
      <c r="D2276" t="s">
        <v>3549</v>
      </c>
      <c r="E2276" t="s">
        <v>400</v>
      </c>
      <c r="F2276" t="s">
        <v>428</v>
      </c>
      <c r="G2276" t="s">
        <v>429</v>
      </c>
      <c r="H2276" t="str">
        <f>IF(G2276="Local Date and Hour","Start Time of Interval",IF(OR(G2276="Additional Info",G2276="ID"),"Attribute", IF(G2276="Constant","Constant",IF(OR(G2276="Counter",G2276="Incremental/Decremental"),"Counter",""))))</f>
        <v>Counter</v>
      </c>
      <c r="I2276" t="str">
        <f>VLOOKUP(B2276,'3. Data Sources'!$B$4:$E$5002,4,0)</f>
        <v>Y</v>
      </c>
      <c r="J2276" t="str">
        <f>IF(OR(G2276="Not Map",G2276="Sequential"),"N",IF(TRIM(G2276)&lt;&gt;"","Y",""))</f>
        <v>Y</v>
      </c>
      <c r="K2276" t="str">
        <f>IF(G2276="Constant","N",IF(J2276="Y","Y",""))</f>
        <v>Y</v>
      </c>
    </row>
    <row r="2277" spans="2:11" hidden="1" x14ac:dyDescent="0.25">
      <c r="B2277" t="s">
        <v>111</v>
      </c>
      <c r="C2277" t="s">
        <v>3550</v>
      </c>
      <c r="D2277" t="s">
        <v>3551</v>
      </c>
      <c r="E2277" t="s">
        <v>400</v>
      </c>
      <c r="F2277" t="s">
        <v>428</v>
      </c>
      <c r="G2277" t="s">
        <v>429</v>
      </c>
      <c r="H2277" t="str">
        <f>IF(G2277="Local Date and Hour","Start Time of Interval",IF(OR(G2277="Additional Info",G2277="ID"),"Attribute", IF(G2277="Constant","Constant",IF(OR(G2277="Counter",G2277="Incremental/Decremental"),"Counter",""))))</f>
        <v>Counter</v>
      </c>
      <c r="I2277" t="str">
        <f>VLOOKUP(B2277,'3. Data Sources'!$B$4:$E$5002,4,0)</f>
        <v>Y</v>
      </c>
      <c r="J2277" t="str">
        <f>IF(OR(G2277="Not Map",G2277="Sequential"),"N",IF(TRIM(G2277)&lt;&gt;"","Y",""))</f>
        <v>Y</v>
      </c>
      <c r="K2277" t="str">
        <f>IF(G2277="Constant","N",IF(J2277="Y","Y",""))</f>
        <v>Y</v>
      </c>
    </row>
    <row r="2278" spans="2:11" hidden="1" x14ac:dyDescent="0.25">
      <c r="B2278" t="s">
        <v>111</v>
      </c>
      <c r="C2278" t="s">
        <v>3552</v>
      </c>
      <c r="D2278" t="s">
        <v>3553</v>
      </c>
      <c r="E2278" t="s">
        <v>400</v>
      </c>
      <c r="F2278" t="s">
        <v>428</v>
      </c>
      <c r="G2278" t="s">
        <v>429</v>
      </c>
      <c r="H2278" t="str">
        <f>IF(G2278="Local Date and Hour","Start Time of Interval",IF(OR(G2278="Additional Info",G2278="ID"),"Attribute", IF(G2278="Constant","Constant",IF(OR(G2278="Counter",G2278="Incremental/Decremental"),"Counter",""))))</f>
        <v>Counter</v>
      </c>
      <c r="I2278" t="str">
        <f>VLOOKUP(B2278,'3. Data Sources'!$B$4:$E$5002,4,0)</f>
        <v>Y</v>
      </c>
      <c r="J2278" t="str">
        <f>IF(OR(G2278="Not Map",G2278="Sequential"),"N",IF(TRIM(G2278)&lt;&gt;"","Y",""))</f>
        <v>Y</v>
      </c>
      <c r="K2278" t="str">
        <f>IF(G2278="Constant","N",IF(J2278="Y","Y",""))</f>
        <v>Y</v>
      </c>
    </row>
    <row r="2279" spans="2:11" hidden="1" x14ac:dyDescent="0.25">
      <c r="B2279" t="s">
        <v>111</v>
      </c>
      <c r="C2279" t="s">
        <v>3554</v>
      </c>
      <c r="D2279" t="s">
        <v>3555</v>
      </c>
      <c r="E2279" t="s">
        <v>400</v>
      </c>
      <c r="F2279" t="s">
        <v>428</v>
      </c>
      <c r="G2279" t="s">
        <v>429</v>
      </c>
      <c r="H2279" t="str">
        <f>IF(G2279="Local Date and Hour","Start Time of Interval",IF(OR(G2279="Additional Info",G2279="ID"),"Attribute", IF(G2279="Constant","Constant",IF(OR(G2279="Counter",G2279="Incremental/Decremental"),"Counter",""))))</f>
        <v>Counter</v>
      </c>
      <c r="I2279" t="str">
        <f>VLOOKUP(B2279,'3. Data Sources'!$B$4:$E$5002,4,0)</f>
        <v>Y</v>
      </c>
      <c r="J2279" t="str">
        <f>IF(OR(G2279="Not Map",G2279="Sequential"),"N",IF(TRIM(G2279)&lt;&gt;"","Y",""))</f>
        <v>Y</v>
      </c>
      <c r="K2279" t="str">
        <f>IF(G2279="Constant","N",IF(J2279="Y","Y",""))</f>
        <v>Y</v>
      </c>
    </row>
    <row r="2280" spans="2:11" hidden="1" x14ac:dyDescent="0.25">
      <c r="B2280" t="s">
        <v>111</v>
      </c>
      <c r="C2280" t="s">
        <v>3556</v>
      </c>
      <c r="D2280" t="s">
        <v>3557</v>
      </c>
      <c r="E2280" t="s">
        <v>400</v>
      </c>
      <c r="F2280" t="s">
        <v>428</v>
      </c>
      <c r="G2280" t="s">
        <v>429</v>
      </c>
      <c r="H2280" t="str">
        <f>IF(G2280="Local Date and Hour","Start Time of Interval",IF(OR(G2280="Additional Info",G2280="ID"),"Attribute", IF(G2280="Constant","Constant",IF(OR(G2280="Counter",G2280="Incremental/Decremental"),"Counter",""))))</f>
        <v>Counter</v>
      </c>
      <c r="I2280" t="str">
        <f>VLOOKUP(B2280,'3. Data Sources'!$B$4:$E$5002,4,0)</f>
        <v>Y</v>
      </c>
      <c r="J2280" t="str">
        <f>IF(OR(G2280="Not Map",G2280="Sequential"),"N",IF(TRIM(G2280)&lt;&gt;"","Y",""))</f>
        <v>Y</v>
      </c>
      <c r="K2280" t="str">
        <f>IF(G2280="Constant","N",IF(J2280="Y","Y",""))</f>
        <v>Y</v>
      </c>
    </row>
    <row r="2281" spans="2:11" hidden="1" x14ac:dyDescent="0.25">
      <c r="B2281" t="s">
        <v>111</v>
      </c>
      <c r="C2281" t="s">
        <v>3558</v>
      </c>
      <c r="D2281" t="s">
        <v>3559</v>
      </c>
      <c r="E2281" t="s">
        <v>400</v>
      </c>
      <c r="F2281" t="s">
        <v>428</v>
      </c>
      <c r="G2281" t="s">
        <v>429</v>
      </c>
      <c r="H2281" t="str">
        <f>IF(G2281="Local Date and Hour","Start Time of Interval",IF(OR(G2281="Additional Info",G2281="ID"),"Attribute", IF(G2281="Constant","Constant",IF(OR(G2281="Counter",G2281="Incremental/Decremental"),"Counter",""))))</f>
        <v>Counter</v>
      </c>
      <c r="I2281" t="str">
        <f>VLOOKUP(B2281,'3. Data Sources'!$B$4:$E$5002,4,0)</f>
        <v>Y</v>
      </c>
      <c r="J2281" t="str">
        <f>IF(OR(G2281="Not Map",G2281="Sequential"),"N",IF(TRIM(G2281)&lt;&gt;"","Y",""))</f>
        <v>Y</v>
      </c>
      <c r="K2281" t="str">
        <f>IF(G2281="Constant","N",IF(J2281="Y","Y",""))</f>
        <v>Y</v>
      </c>
    </row>
    <row r="2282" spans="2:11" hidden="1" x14ac:dyDescent="0.25">
      <c r="B2282" t="s">
        <v>111</v>
      </c>
      <c r="C2282" t="s">
        <v>3560</v>
      </c>
      <c r="D2282" t="s">
        <v>3561</v>
      </c>
      <c r="E2282" t="s">
        <v>400</v>
      </c>
      <c r="F2282" t="s">
        <v>428</v>
      </c>
      <c r="G2282" t="s">
        <v>429</v>
      </c>
      <c r="H2282" t="str">
        <f>IF(G2282="Local Date and Hour","Start Time of Interval",IF(OR(G2282="Additional Info",G2282="ID"),"Attribute", IF(G2282="Constant","Constant",IF(OR(G2282="Counter",G2282="Incremental/Decremental"),"Counter",""))))</f>
        <v>Counter</v>
      </c>
      <c r="I2282" t="str">
        <f>VLOOKUP(B2282,'3. Data Sources'!$B$4:$E$5002,4,0)</f>
        <v>Y</v>
      </c>
      <c r="J2282" t="str">
        <f>IF(OR(G2282="Not Map",G2282="Sequential"),"N",IF(TRIM(G2282)&lt;&gt;"","Y",""))</f>
        <v>Y</v>
      </c>
      <c r="K2282" t="str">
        <f>IF(G2282="Constant","N",IF(J2282="Y","Y",""))</f>
        <v>Y</v>
      </c>
    </row>
    <row r="2283" spans="2:11" hidden="1" x14ac:dyDescent="0.25">
      <c r="B2283" t="s">
        <v>111</v>
      </c>
      <c r="C2283" t="s">
        <v>3562</v>
      </c>
      <c r="D2283" t="s">
        <v>3563</v>
      </c>
      <c r="E2283" t="s">
        <v>400</v>
      </c>
      <c r="F2283" t="s">
        <v>428</v>
      </c>
      <c r="G2283" t="s">
        <v>429</v>
      </c>
      <c r="H2283" t="str">
        <f>IF(G2283="Local Date and Hour","Start Time of Interval",IF(OR(G2283="Additional Info",G2283="ID"),"Attribute", IF(G2283="Constant","Constant",IF(OR(G2283="Counter",G2283="Incremental/Decremental"),"Counter",""))))</f>
        <v>Counter</v>
      </c>
      <c r="I2283" t="str">
        <f>VLOOKUP(B2283,'3. Data Sources'!$B$4:$E$5002,4,0)</f>
        <v>Y</v>
      </c>
      <c r="J2283" t="str">
        <f>IF(OR(G2283="Not Map",G2283="Sequential"),"N",IF(TRIM(G2283)&lt;&gt;"","Y",""))</f>
        <v>Y</v>
      </c>
      <c r="K2283" t="str">
        <f>IF(G2283="Constant","N",IF(J2283="Y","Y",""))</f>
        <v>Y</v>
      </c>
    </row>
    <row r="2284" spans="2:11" hidden="1" x14ac:dyDescent="0.25">
      <c r="B2284" t="s">
        <v>111</v>
      </c>
      <c r="C2284" t="s">
        <v>3564</v>
      </c>
      <c r="D2284" t="s">
        <v>3565</v>
      </c>
      <c r="E2284" t="s">
        <v>400</v>
      </c>
      <c r="F2284" t="s">
        <v>428</v>
      </c>
      <c r="G2284" t="s">
        <v>429</v>
      </c>
      <c r="H2284" t="str">
        <f>IF(G2284="Local Date and Hour","Start Time of Interval",IF(OR(G2284="Additional Info",G2284="ID"),"Attribute", IF(G2284="Constant","Constant",IF(OR(G2284="Counter",G2284="Incremental/Decremental"),"Counter",""))))</f>
        <v>Counter</v>
      </c>
      <c r="I2284" t="str">
        <f>VLOOKUP(B2284,'3. Data Sources'!$B$4:$E$5002,4,0)</f>
        <v>Y</v>
      </c>
      <c r="J2284" t="str">
        <f>IF(OR(G2284="Not Map",G2284="Sequential"),"N",IF(TRIM(G2284)&lt;&gt;"","Y",""))</f>
        <v>Y</v>
      </c>
      <c r="K2284" t="str">
        <f>IF(G2284="Constant","N",IF(J2284="Y","Y",""))</f>
        <v>Y</v>
      </c>
    </row>
    <row r="2285" spans="2:11" hidden="1" x14ac:dyDescent="0.25">
      <c r="B2285" t="s">
        <v>111</v>
      </c>
      <c r="C2285" t="s">
        <v>3566</v>
      </c>
      <c r="D2285" t="s">
        <v>3567</v>
      </c>
      <c r="E2285" t="s">
        <v>400</v>
      </c>
      <c r="F2285" t="s">
        <v>428</v>
      </c>
      <c r="G2285" t="s">
        <v>429</v>
      </c>
      <c r="H2285" t="str">
        <f>IF(G2285="Local Date and Hour","Start Time of Interval",IF(OR(G2285="Additional Info",G2285="ID"),"Attribute", IF(G2285="Constant","Constant",IF(OR(G2285="Counter",G2285="Incremental/Decremental"),"Counter",""))))</f>
        <v>Counter</v>
      </c>
      <c r="I2285" t="str">
        <f>VLOOKUP(B2285,'3. Data Sources'!$B$4:$E$5002,4,0)</f>
        <v>Y</v>
      </c>
      <c r="J2285" t="str">
        <f>IF(OR(G2285="Not Map",G2285="Sequential"),"N",IF(TRIM(G2285)&lt;&gt;"","Y",""))</f>
        <v>Y</v>
      </c>
      <c r="K2285" t="str">
        <f>IF(G2285="Constant","N",IF(J2285="Y","Y",""))</f>
        <v>Y</v>
      </c>
    </row>
    <row r="2286" spans="2:11" hidden="1" x14ac:dyDescent="0.25">
      <c r="B2286" t="s">
        <v>111</v>
      </c>
      <c r="C2286" t="s">
        <v>3568</v>
      </c>
      <c r="D2286" t="s">
        <v>3569</v>
      </c>
      <c r="E2286" t="s">
        <v>400</v>
      </c>
      <c r="F2286" t="s">
        <v>428</v>
      </c>
      <c r="G2286" t="s">
        <v>429</v>
      </c>
      <c r="H2286" t="str">
        <f>IF(G2286="Local Date and Hour","Start Time of Interval",IF(OR(G2286="Additional Info",G2286="ID"),"Attribute", IF(G2286="Constant","Constant",IF(OR(G2286="Counter",G2286="Incremental/Decremental"),"Counter",""))))</f>
        <v>Counter</v>
      </c>
      <c r="I2286" t="str">
        <f>VLOOKUP(B2286,'3. Data Sources'!$B$4:$E$5002,4,0)</f>
        <v>Y</v>
      </c>
      <c r="J2286" t="str">
        <f>IF(OR(G2286="Not Map",G2286="Sequential"),"N",IF(TRIM(G2286)&lt;&gt;"","Y",""))</f>
        <v>Y</v>
      </c>
      <c r="K2286" t="str">
        <f>IF(G2286="Constant","N",IF(J2286="Y","Y",""))</f>
        <v>Y</v>
      </c>
    </row>
    <row r="2287" spans="2:11" hidden="1" x14ac:dyDescent="0.25">
      <c r="B2287" t="s">
        <v>111</v>
      </c>
      <c r="C2287" t="s">
        <v>3570</v>
      </c>
      <c r="D2287" t="s">
        <v>3571</v>
      </c>
      <c r="E2287" t="s">
        <v>400</v>
      </c>
      <c r="F2287" t="s">
        <v>428</v>
      </c>
      <c r="G2287" t="s">
        <v>429</v>
      </c>
      <c r="H2287" t="str">
        <f>IF(G2287="Local Date and Hour","Start Time of Interval",IF(OR(G2287="Additional Info",G2287="ID"),"Attribute", IF(G2287="Constant","Constant",IF(OR(G2287="Counter",G2287="Incremental/Decremental"),"Counter",""))))</f>
        <v>Counter</v>
      </c>
      <c r="I2287" t="str">
        <f>VLOOKUP(B2287,'3. Data Sources'!$B$4:$E$5002,4,0)</f>
        <v>Y</v>
      </c>
      <c r="J2287" t="str">
        <f>IF(OR(G2287="Not Map",G2287="Sequential"),"N",IF(TRIM(G2287)&lt;&gt;"","Y",""))</f>
        <v>Y</v>
      </c>
      <c r="K2287" t="str">
        <f>IF(G2287="Constant","N",IF(J2287="Y","Y",""))</f>
        <v>Y</v>
      </c>
    </row>
    <row r="2288" spans="2:11" hidden="1" x14ac:dyDescent="0.25">
      <c r="B2288" t="s">
        <v>111</v>
      </c>
      <c r="C2288" t="s">
        <v>3572</v>
      </c>
      <c r="D2288" t="s">
        <v>3573</v>
      </c>
      <c r="E2288" t="s">
        <v>400</v>
      </c>
      <c r="F2288" t="s">
        <v>428</v>
      </c>
      <c r="G2288" t="s">
        <v>429</v>
      </c>
      <c r="H2288" t="str">
        <f>IF(G2288="Local Date and Hour","Start Time of Interval",IF(OR(G2288="Additional Info",G2288="ID"),"Attribute", IF(G2288="Constant","Constant",IF(OR(G2288="Counter",G2288="Incremental/Decremental"),"Counter",""))))</f>
        <v>Counter</v>
      </c>
      <c r="I2288" t="str">
        <f>VLOOKUP(B2288,'3. Data Sources'!$B$4:$E$5002,4,0)</f>
        <v>Y</v>
      </c>
      <c r="J2288" t="str">
        <f>IF(OR(G2288="Not Map",G2288="Sequential"),"N",IF(TRIM(G2288)&lt;&gt;"","Y",""))</f>
        <v>Y</v>
      </c>
      <c r="K2288" t="str">
        <f>IF(G2288="Constant","N",IF(J2288="Y","Y",""))</f>
        <v>Y</v>
      </c>
    </row>
    <row r="2289" spans="2:11" hidden="1" x14ac:dyDescent="0.25">
      <c r="B2289" t="s">
        <v>111</v>
      </c>
      <c r="C2289" t="s">
        <v>3574</v>
      </c>
      <c r="D2289" t="s">
        <v>3575</v>
      </c>
      <c r="E2289" t="s">
        <v>400</v>
      </c>
      <c r="F2289" t="s">
        <v>428</v>
      </c>
      <c r="G2289" t="s">
        <v>429</v>
      </c>
      <c r="H2289" t="str">
        <f>IF(G2289="Local Date and Hour","Start Time of Interval",IF(OR(G2289="Additional Info",G2289="ID"),"Attribute", IF(G2289="Constant","Constant",IF(OR(G2289="Counter",G2289="Incremental/Decremental"),"Counter",""))))</f>
        <v>Counter</v>
      </c>
      <c r="I2289" t="str">
        <f>VLOOKUP(B2289,'3. Data Sources'!$B$4:$E$5002,4,0)</f>
        <v>Y</v>
      </c>
      <c r="J2289" t="str">
        <f>IF(OR(G2289="Not Map",G2289="Sequential"),"N",IF(TRIM(G2289)&lt;&gt;"","Y",""))</f>
        <v>Y</v>
      </c>
      <c r="K2289" t="str">
        <f>IF(G2289="Constant","N",IF(J2289="Y","Y",""))</f>
        <v>Y</v>
      </c>
    </row>
    <row r="2290" spans="2:11" hidden="1" x14ac:dyDescent="0.25">
      <c r="B2290" t="s">
        <v>111</v>
      </c>
      <c r="C2290" t="s">
        <v>3576</v>
      </c>
      <c r="D2290" t="s">
        <v>3577</v>
      </c>
      <c r="E2290" t="s">
        <v>400</v>
      </c>
      <c r="F2290" t="s">
        <v>428</v>
      </c>
      <c r="G2290" t="s">
        <v>429</v>
      </c>
      <c r="H2290" t="str">
        <f>IF(G2290="Local Date and Hour","Start Time of Interval",IF(OR(G2290="Additional Info",G2290="ID"),"Attribute", IF(G2290="Constant","Constant",IF(OR(G2290="Counter",G2290="Incremental/Decremental"),"Counter",""))))</f>
        <v>Counter</v>
      </c>
      <c r="I2290" t="str">
        <f>VLOOKUP(B2290,'3. Data Sources'!$B$4:$E$5002,4,0)</f>
        <v>Y</v>
      </c>
      <c r="J2290" t="str">
        <f>IF(OR(G2290="Not Map",G2290="Sequential"),"N",IF(TRIM(G2290)&lt;&gt;"","Y",""))</f>
        <v>Y</v>
      </c>
      <c r="K2290" t="str">
        <f>IF(G2290="Constant","N",IF(J2290="Y","Y",""))</f>
        <v>Y</v>
      </c>
    </row>
    <row r="2291" spans="2:11" hidden="1" x14ac:dyDescent="0.25">
      <c r="B2291" t="s">
        <v>111</v>
      </c>
      <c r="C2291" t="s">
        <v>3578</v>
      </c>
      <c r="D2291" t="s">
        <v>3579</v>
      </c>
      <c r="E2291" t="s">
        <v>400</v>
      </c>
      <c r="F2291" t="s">
        <v>428</v>
      </c>
      <c r="G2291" t="s">
        <v>429</v>
      </c>
      <c r="H2291" t="str">
        <f>IF(G2291="Local Date and Hour","Start Time of Interval",IF(OR(G2291="Additional Info",G2291="ID"),"Attribute", IF(G2291="Constant","Constant",IF(OR(G2291="Counter",G2291="Incremental/Decremental"),"Counter",""))))</f>
        <v>Counter</v>
      </c>
      <c r="I2291" t="str">
        <f>VLOOKUP(B2291,'3. Data Sources'!$B$4:$E$5002,4,0)</f>
        <v>Y</v>
      </c>
      <c r="J2291" t="str">
        <f>IF(OR(G2291="Not Map",G2291="Sequential"),"N",IF(TRIM(G2291)&lt;&gt;"","Y",""))</f>
        <v>Y</v>
      </c>
      <c r="K2291" t="str">
        <f>IF(G2291="Constant","N",IF(J2291="Y","Y",""))</f>
        <v>Y</v>
      </c>
    </row>
    <row r="2292" spans="2:11" hidden="1" x14ac:dyDescent="0.25">
      <c r="B2292" t="s">
        <v>111</v>
      </c>
      <c r="C2292" t="s">
        <v>3580</v>
      </c>
      <c r="D2292" t="s">
        <v>3581</v>
      </c>
      <c r="E2292" t="s">
        <v>400</v>
      </c>
      <c r="F2292" t="s">
        <v>428</v>
      </c>
      <c r="G2292" t="s">
        <v>429</v>
      </c>
      <c r="H2292" t="str">
        <f>IF(G2292="Local Date and Hour","Start Time of Interval",IF(OR(G2292="Additional Info",G2292="ID"),"Attribute", IF(G2292="Constant","Constant",IF(OR(G2292="Counter",G2292="Incremental/Decremental"),"Counter",""))))</f>
        <v>Counter</v>
      </c>
      <c r="I2292" t="str">
        <f>VLOOKUP(B2292,'3. Data Sources'!$B$4:$E$5002,4,0)</f>
        <v>Y</v>
      </c>
      <c r="J2292" t="str">
        <f>IF(OR(G2292="Not Map",G2292="Sequential"),"N",IF(TRIM(G2292)&lt;&gt;"","Y",""))</f>
        <v>Y</v>
      </c>
      <c r="K2292" t="str">
        <f>IF(G2292="Constant","N",IF(J2292="Y","Y",""))</f>
        <v>Y</v>
      </c>
    </row>
    <row r="2293" spans="2:11" hidden="1" x14ac:dyDescent="0.25">
      <c r="B2293" t="s">
        <v>111</v>
      </c>
      <c r="C2293" t="s">
        <v>3582</v>
      </c>
      <c r="D2293" t="s">
        <v>3583</v>
      </c>
      <c r="E2293" t="s">
        <v>400</v>
      </c>
      <c r="F2293" t="s">
        <v>428</v>
      </c>
      <c r="G2293" t="s">
        <v>429</v>
      </c>
      <c r="H2293" t="str">
        <f>IF(G2293="Local Date and Hour","Start Time of Interval",IF(OR(G2293="Additional Info",G2293="ID"),"Attribute", IF(G2293="Constant","Constant",IF(OR(G2293="Counter",G2293="Incremental/Decremental"),"Counter",""))))</f>
        <v>Counter</v>
      </c>
      <c r="I2293" t="str">
        <f>VLOOKUP(B2293,'3. Data Sources'!$B$4:$E$5002,4,0)</f>
        <v>Y</v>
      </c>
      <c r="J2293" t="str">
        <f>IF(OR(G2293="Not Map",G2293="Sequential"),"N",IF(TRIM(G2293)&lt;&gt;"","Y",""))</f>
        <v>Y</v>
      </c>
      <c r="K2293" t="str">
        <f>IF(G2293="Constant","N",IF(J2293="Y","Y",""))</f>
        <v>Y</v>
      </c>
    </row>
    <row r="2294" spans="2:11" hidden="1" x14ac:dyDescent="0.25">
      <c r="B2294" t="s">
        <v>111</v>
      </c>
      <c r="C2294" t="s">
        <v>3584</v>
      </c>
      <c r="D2294" t="s">
        <v>3585</v>
      </c>
      <c r="E2294" t="s">
        <v>400</v>
      </c>
      <c r="F2294" t="s">
        <v>428</v>
      </c>
      <c r="G2294" t="s">
        <v>429</v>
      </c>
      <c r="H2294" t="str">
        <f>IF(G2294="Local Date and Hour","Start Time of Interval",IF(OR(G2294="Additional Info",G2294="ID"),"Attribute", IF(G2294="Constant","Constant",IF(OR(G2294="Counter",G2294="Incremental/Decremental"),"Counter",""))))</f>
        <v>Counter</v>
      </c>
      <c r="I2294" t="str">
        <f>VLOOKUP(B2294,'3. Data Sources'!$B$4:$E$5002,4,0)</f>
        <v>Y</v>
      </c>
      <c r="J2294" t="str">
        <f>IF(OR(G2294="Not Map",G2294="Sequential"),"N",IF(TRIM(G2294)&lt;&gt;"","Y",""))</f>
        <v>Y</v>
      </c>
      <c r="K2294" t="str">
        <f>IF(G2294="Constant","N",IF(J2294="Y","Y",""))</f>
        <v>Y</v>
      </c>
    </row>
    <row r="2295" spans="2:11" hidden="1" x14ac:dyDescent="0.25">
      <c r="B2295" t="s">
        <v>111</v>
      </c>
      <c r="C2295" t="s">
        <v>3586</v>
      </c>
      <c r="D2295" t="s">
        <v>3587</v>
      </c>
      <c r="E2295" t="s">
        <v>400</v>
      </c>
      <c r="F2295" t="s">
        <v>428</v>
      </c>
      <c r="G2295" t="s">
        <v>429</v>
      </c>
      <c r="H2295" t="str">
        <f>IF(G2295="Local Date and Hour","Start Time of Interval",IF(OR(G2295="Additional Info",G2295="ID"),"Attribute", IF(G2295="Constant","Constant",IF(OR(G2295="Counter",G2295="Incremental/Decremental"),"Counter",""))))</f>
        <v>Counter</v>
      </c>
      <c r="I2295" t="str">
        <f>VLOOKUP(B2295,'3. Data Sources'!$B$4:$E$5002,4,0)</f>
        <v>Y</v>
      </c>
      <c r="J2295" t="str">
        <f>IF(OR(G2295="Not Map",G2295="Sequential"),"N",IF(TRIM(G2295)&lt;&gt;"","Y",""))</f>
        <v>Y</v>
      </c>
      <c r="K2295" t="str">
        <f>IF(G2295="Constant","N",IF(J2295="Y","Y",""))</f>
        <v>Y</v>
      </c>
    </row>
    <row r="2296" spans="2:11" hidden="1" x14ac:dyDescent="0.25">
      <c r="B2296" t="s">
        <v>111</v>
      </c>
      <c r="C2296" t="s">
        <v>3588</v>
      </c>
      <c r="D2296" t="s">
        <v>3589</v>
      </c>
      <c r="E2296" t="s">
        <v>400</v>
      </c>
      <c r="F2296" t="s">
        <v>428</v>
      </c>
      <c r="G2296" t="s">
        <v>429</v>
      </c>
      <c r="H2296" t="str">
        <f>IF(G2296="Local Date and Hour","Start Time of Interval",IF(OR(G2296="Additional Info",G2296="ID"),"Attribute", IF(G2296="Constant","Constant",IF(OR(G2296="Counter",G2296="Incremental/Decremental"),"Counter",""))))</f>
        <v>Counter</v>
      </c>
      <c r="I2296" t="str">
        <f>VLOOKUP(B2296,'3. Data Sources'!$B$4:$E$5002,4,0)</f>
        <v>Y</v>
      </c>
      <c r="J2296" t="str">
        <f>IF(OR(G2296="Not Map",G2296="Sequential"),"N",IF(TRIM(G2296)&lt;&gt;"","Y",""))</f>
        <v>Y</v>
      </c>
      <c r="K2296" t="str">
        <f>IF(G2296="Constant","N",IF(J2296="Y","Y",""))</f>
        <v>Y</v>
      </c>
    </row>
    <row r="2297" spans="2:11" hidden="1" x14ac:dyDescent="0.25">
      <c r="B2297" t="s">
        <v>111</v>
      </c>
      <c r="C2297" t="s">
        <v>3590</v>
      </c>
      <c r="D2297" t="s">
        <v>3591</v>
      </c>
      <c r="E2297" t="s">
        <v>400</v>
      </c>
      <c r="F2297" t="s">
        <v>428</v>
      </c>
      <c r="G2297" t="s">
        <v>429</v>
      </c>
      <c r="H2297" t="str">
        <f>IF(G2297="Local Date and Hour","Start Time of Interval",IF(OR(G2297="Additional Info",G2297="ID"),"Attribute", IF(G2297="Constant","Constant",IF(OR(G2297="Counter",G2297="Incremental/Decremental"),"Counter",""))))</f>
        <v>Counter</v>
      </c>
      <c r="I2297" t="str">
        <f>VLOOKUP(B2297,'3. Data Sources'!$B$4:$E$5002,4,0)</f>
        <v>Y</v>
      </c>
      <c r="J2297" t="str">
        <f>IF(OR(G2297="Not Map",G2297="Sequential"),"N",IF(TRIM(G2297)&lt;&gt;"","Y",""))</f>
        <v>Y</v>
      </c>
      <c r="K2297" t="str">
        <f>IF(G2297="Constant","N",IF(J2297="Y","Y",""))</f>
        <v>Y</v>
      </c>
    </row>
    <row r="2298" spans="2:11" hidden="1" x14ac:dyDescent="0.25">
      <c r="B2298" t="s">
        <v>111</v>
      </c>
      <c r="C2298" t="s">
        <v>3592</v>
      </c>
      <c r="D2298" t="s">
        <v>3593</v>
      </c>
      <c r="E2298" t="s">
        <v>400</v>
      </c>
      <c r="F2298" t="s">
        <v>428</v>
      </c>
      <c r="G2298" t="s">
        <v>429</v>
      </c>
      <c r="H2298" t="str">
        <f>IF(G2298="Local Date and Hour","Start Time of Interval",IF(OR(G2298="Additional Info",G2298="ID"),"Attribute", IF(G2298="Constant","Constant",IF(OR(G2298="Counter",G2298="Incremental/Decremental"),"Counter",""))))</f>
        <v>Counter</v>
      </c>
      <c r="I2298" t="str">
        <f>VLOOKUP(B2298,'3. Data Sources'!$B$4:$E$5002,4,0)</f>
        <v>Y</v>
      </c>
      <c r="J2298" t="str">
        <f>IF(OR(G2298="Not Map",G2298="Sequential"),"N",IF(TRIM(G2298)&lt;&gt;"","Y",""))</f>
        <v>Y</v>
      </c>
      <c r="K2298" t="str">
        <f>IF(G2298="Constant","N",IF(J2298="Y","Y",""))</f>
        <v>Y</v>
      </c>
    </row>
    <row r="2299" spans="2:11" hidden="1" x14ac:dyDescent="0.25">
      <c r="B2299" t="s">
        <v>111</v>
      </c>
      <c r="C2299" t="s">
        <v>3594</v>
      </c>
      <c r="D2299" t="s">
        <v>3595</v>
      </c>
      <c r="E2299" t="s">
        <v>400</v>
      </c>
      <c r="F2299" t="s">
        <v>428</v>
      </c>
      <c r="G2299" t="s">
        <v>429</v>
      </c>
      <c r="H2299" t="str">
        <f>IF(G2299="Local Date and Hour","Start Time of Interval",IF(OR(G2299="Additional Info",G2299="ID"),"Attribute", IF(G2299="Constant","Constant",IF(OR(G2299="Counter",G2299="Incremental/Decremental"),"Counter",""))))</f>
        <v>Counter</v>
      </c>
      <c r="I2299" t="str">
        <f>VLOOKUP(B2299,'3. Data Sources'!$B$4:$E$5002,4,0)</f>
        <v>Y</v>
      </c>
      <c r="J2299" t="str">
        <f>IF(OR(G2299="Not Map",G2299="Sequential"),"N",IF(TRIM(G2299)&lt;&gt;"","Y",""))</f>
        <v>Y</v>
      </c>
      <c r="K2299" t="str">
        <f>IF(G2299="Constant","N",IF(J2299="Y","Y",""))</f>
        <v>Y</v>
      </c>
    </row>
    <row r="2300" spans="2:11" hidden="1" x14ac:dyDescent="0.25">
      <c r="B2300" t="s">
        <v>111</v>
      </c>
      <c r="C2300" t="s">
        <v>3596</v>
      </c>
      <c r="D2300" t="s">
        <v>3597</v>
      </c>
      <c r="E2300" t="s">
        <v>400</v>
      </c>
      <c r="F2300" t="s">
        <v>428</v>
      </c>
      <c r="G2300" t="s">
        <v>429</v>
      </c>
      <c r="H2300" t="str">
        <f>IF(G2300="Local Date and Hour","Start Time of Interval",IF(OR(G2300="Additional Info",G2300="ID"),"Attribute", IF(G2300="Constant","Constant",IF(OR(G2300="Counter",G2300="Incremental/Decremental"),"Counter",""))))</f>
        <v>Counter</v>
      </c>
      <c r="I2300" t="str">
        <f>VLOOKUP(B2300,'3. Data Sources'!$B$4:$E$5002,4,0)</f>
        <v>Y</v>
      </c>
      <c r="J2300" t="str">
        <f>IF(OR(G2300="Not Map",G2300="Sequential"),"N",IF(TRIM(G2300)&lt;&gt;"","Y",""))</f>
        <v>Y</v>
      </c>
      <c r="K2300" t="str">
        <f>IF(G2300="Constant","N",IF(J2300="Y","Y",""))</f>
        <v>Y</v>
      </c>
    </row>
    <row r="2301" spans="2:11" hidden="1" x14ac:dyDescent="0.25">
      <c r="B2301" t="s">
        <v>111</v>
      </c>
      <c r="C2301" t="s">
        <v>3598</v>
      </c>
      <c r="D2301" t="s">
        <v>3599</v>
      </c>
      <c r="E2301" t="s">
        <v>400</v>
      </c>
      <c r="F2301" t="s">
        <v>428</v>
      </c>
      <c r="G2301" t="s">
        <v>429</v>
      </c>
      <c r="H2301" t="str">
        <f>IF(G2301="Local Date and Hour","Start Time of Interval",IF(OR(G2301="Additional Info",G2301="ID"),"Attribute", IF(G2301="Constant","Constant",IF(OR(G2301="Counter",G2301="Incremental/Decremental"),"Counter",""))))</f>
        <v>Counter</v>
      </c>
      <c r="I2301" t="str">
        <f>VLOOKUP(B2301,'3. Data Sources'!$B$4:$E$5002,4,0)</f>
        <v>Y</v>
      </c>
      <c r="J2301" t="str">
        <f>IF(OR(G2301="Not Map",G2301="Sequential"),"N",IF(TRIM(G2301)&lt;&gt;"","Y",""))</f>
        <v>Y</v>
      </c>
      <c r="K2301" t="str">
        <f>IF(G2301="Constant","N",IF(J2301="Y","Y",""))</f>
        <v>Y</v>
      </c>
    </row>
    <row r="2302" spans="2:11" hidden="1" x14ac:dyDescent="0.25">
      <c r="B2302" t="s">
        <v>111</v>
      </c>
      <c r="C2302" t="s">
        <v>3600</v>
      </c>
      <c r="D2302" t="s">
        <v>3601</v>
      </c>
      <c r="E2302" t="s">
        <v>400</v>
      </c>
      <c r="F2302" t="s">
        <v>428</v>
      </c>
      <c r="G2302" t="s">
        <v>429</v>
      </c>
      <c r="H2302" t="str">
        <f>IF(G2302="Local Date and Hour","Start Time of Interval",IF(OR(G2302="Additional Info",G2302="ID"),"Attribute", IF(G2302="Constant","Constant",IF(OR(G2302="Counter",G2302="Incremental/Decremental"),"Counter",""))))</f>
        <v>Counter</v>
      </c>
      <c r="I2302" t="str">
        <f>VLOOKUP(B2302,'3. Data Sources'!$B$4:$E$5002,4,0)</f>
        <v>Y</v>
      </c>
      <c r="J2302" t="str">
        <f>IF(OR(G2302="Not Map",G2302="Sequential"),"N",IF(TRIM(G2302)&lt;&gt;"","Y",""))</f>
        <v>Y</v>
      </c>
      <c r="K2302" t="str">
        <f>IF(G2302="Constant","N",IF(J2302="Y","Y",""))</f>
        <v>Y</v>
      </c>
    </row>
    <row r="2303" spans="2:11" hidden="1" x14ac:dyDescent="0.25">
      <c r="B2303" t="s">
        <v>111</v>
      </c>
      <c r="C2303" t="s">
        <v>3602</v>
      </c>
      <c r="D2303" t="s">
        <v>3603</v>
      </c>
      <c r="E2303" t="s">
        <v>400</v>
      </c>
      <c r="F2303" t="s">
        <v>428</v>
      </c>
      <c r="G2303" t="s">
        <v>429</v>
      </c>
      <c r="H2303" t="str">
        <f>IF(G2303="Local Date and Hour","Start Time of Interval",IF(OR(G2303="Additional Info",G2303="ID"),"Attribute", IF(G2303="Constant","Constant",IF(OR(G2303="Counter",G2303="Incremental/Decremental"),"Counter",""))))</f>
        <v>Counter</v>
      </c>
      <c r="I2303" t="str">
        <f>VLOOKUP(B2303,'3. Data Sources'!$B$4:$E$5002,4,0)</f>
        <v>Y</v>
      </c>
      <c r="J2303" t="str">
        <f>IF(OR(G2303="Not Map",G2303="Sequential"),"N",IF(TRIM(G2303)&lt;&gt;"","Y",""))</f>
        <v>Y</v>
      </c>
      <c r="K2303" t="str">
        <f>IF(G2303="Constant","N",IF(J2303="Y","Y",""))</f>
        <v>Y</v>
      </c>
    </row>
    <row r="2304" spans="2:11" hidden="1" x14ac:dyDescent="0.25">
      <c r="B2304" t="s">
        <v>111</v>
      </c>
      <c r="C2304" t="s">
        <v>3604</v>
      </c>
      <c r="D2304" t="s">
        <v>3605</v>
      </c>
      <c r="E2304" t="s">
        <v>400</v>
      </c>
      <c r="F2304" t="s">
        <v>428</v>
      </c>
      <c r="G2304" t="s">
        <v>429</v>
      </c>
      <c r="H2304" t="str">
        <f>IF(G2304="Local Date and Hour","Start Time of Interval",IF(OR(G2304="Additional Info",G2304="ID"),"Attribute", IF(G2304="Constant","Constant",IF(OR(G2304="Counter",G2304="Incremental/Decremental"),"Counter",""))))</f>
        <v>Counter</v>
      </c>
      <c r="I2304" t="str">
        <f>VLOOKUP(B2304,'3. Data Sources'!$B$4:$E$5002,4,0)</f>
        <v>Y</v>
      </c>
      <c r="J2304" t="str">
        <f>IF(OR(G2304="Not Map",G2304="Sequential"),"N",IF(TRIM(G2304)&lt;&gt;"","Y",""))</f>
        <v>Y</v>
      </c>
      <c r="K2304" t="str">
        <f>IF(G2304="Constant","N",IF(J2304="Y","Y",""))</f>
        <v>Y</v>
      </c>
    </row>
    <row r="2305" spans="2:13" hidden="1" x14ac:dyDescent="0.25">
      <c r="B2305" t="s">
        <v>111</v>
      </c>
      <c r="C2305" t="s">
        <v>3606</v>
      </c>
      <c r="D2305" t="s">
        <v>3607</v>
      </c>
      <c r="E2305" t="s">
        <v>400</v>
      </c>
      <c r="F2305" t="s">
        <v>428</v>
      </c>
      <c r="G2305" t="s">
        <v>429</v>
      </c>
      <c r="H2305" t="str">
        <f>IF(G2305="Local Date and Hour","Start Time of Interval",IF(OR(G2305="Additional Info",G2305="ID"),"Attribute", IF(G2305="Constant","Constant",IF(OR(G2305="Counter",G2305="Incremental/Decremental"),"Counter",""))))</f>
        <v>Counter</v>
      </c>
      <c r="I2305" t="str">
        <f>VLOOKUP(B2305,'3. Data Sources'!$B$4:$E$5002,4,0)</f>
        <v>Y</v>
      </c>
      <c r="J2305" t="str">
        <f>IF(OR(G2305="Not Map",G2305="Sequential"),"N",IF(TRIM(G2305)&lt;&gt;"","Y",""))</f>
        <v>Y</v>
      </c>
      <c r="K2305" t="str">
        <f>IF(G2305="Constant","N",IF(J2305="Y","Y",""))</f>
        <v>Y</v>
      </c>
    </row>
    <row r="2306" spans="2:13" hidden="1" x14ac:dyDescent="0.25">
      <c r="B2306" t="s">
        <v>111</v>
      </c>
      <c r="C2306" t="s">
        <v>3608</v>
      </c>
      <c r="D2306" t="s">
        <v>3609</v>
      </c>
      <c r="E2306" t="s">
        <v>400</v>
      </c>
      <c r="F2306" t="s">
        <v>428</v>
      </c>
      <c r="G2306" t="s">
        <v>429</v>
      </c>
      <c r="H2306" t="str">
        <f>IF(G2306="Local Date and Hour","Start Time of Interval",IF(OR(G2306="Additional Info",G2306="ID"),"Attribute", IF(G2306="Constant","Constant",IF(OR(G2306="Counter",G2306="Incremental/Decremental"),"Counter",""))))</f>
        <v>Counter</v>
      </c>
      <c r="I2306" t="str">
        <f>VLOOKUP(B2306,'3. Data Sources'!$B$4:$E$5002,4,0)</f>
        <v>Y</v>
      </c>
      <c r="J2306" t="str">
        <f>IF(OR(G2306="Not Map",G2306="Sequential"),"N",IF(TRIM(G2306)&lt;&gt;"","Y",""))</f>
        <v>Y</v>
      </c>
      <c r="K2306" t="str">
        <f>IF(G2306="Constant","N",IF(J2306="Y","Y",""))</f>
        <v>Y</v>
      </c>
    </row>
    <row r="2307" spans="2:13" hidden="1" x14ac:dyDescent="0.25">
      <c r="B2307" t="s">
        <v>111</v>
      </c>
      <c r="C2307" t="s">
        <v>3610</v>
      </c>
      <c r="D2307" t="s">
        <v>3611</v>
      </c>
      <c r="E2307" t="s">
        <v>400</v>
      </c>
      <c r="F2307" t="s">
        <v>428</v>
      </c>
      <c r="G2307" t="s">
        <v>429</v>
      </c>
      <c r="H2307" t="str">
        <f>IF(G2307="Local Date and Hour","Start Time of Interval",IF(OR(G2307="Additional Info",G2307="ID"),"Attribute", IF(G2307="Constant","Constant",IF(OR(G2307="Counter",G2307="Incremental/Decremental"),"Counter",""))))</f>
        <v>Counter</v>
      </c>
      <c r="I2307" t="str">
        <f>VLOOKUP(B2307,'3. Data Sources'!$B$4:$E$5002,4,0)</f>
        <v>Y</v>
      </c>
      <c r="J2307" t="str">
        <f>IF(OR(G2307="Not Map",G2307="Sequential"),"N",IF(TRIM(G2307)&lt;&gt;"","Y",""))</f>
        <v>Y</v>
      </c>
      <c r="K2307" t="str">
        <f>IF(G2307="Constant","N",IF(J2307="Y","Y",""))</f>
        <v>Y</v>
      </c>
    </row>
    <row r="2308" spans="2:13" hidden="1" x14ac:dyDescent="0.25">
      <c r="B2308" t="s">
        <v>111</v>
      </c>
      <c r="C2308" t="s">
        <v>3612</v>
      </c>
      <c r="D2308" t="s">
        <v>3613</v>
      </c>
      <c r="E2308" t="s">
        <v>400</v>
      </c>
      <c r="F2308" t="s">
        <v>428</v>
      </c>
      <c r="G2308" t="s">
        <v>429</v>
      </c>
      <c r="H2308" t="str">
        <f>IF(G2308="Local Date and Hour","Start Time of Interval",IF(OR(G2308="Additional Info",G2308="ID"),"Attribute", IF(G2308="Constant","Constant",IF(OR(G2308="Counter",G2308="Incremental/Decremental"),"Counter",""))))</f>
        <v>Counter</v>
      </c>
      <c r="I2308" t="str">
        <f>VLOOKUP(B2308,'3. Data Sources'!$B$4:$E$5002,4,0)</f>
        <v>Y</v>
      </c>
      <c r="J2308" t="str">
        <f>IF(OR(G2308="Not Map",G2308="Sequential"),"N",IF(TRIM(G2308)&lt;&gt;"","Y",""))</f>
        <v>Y</v>
      </c>
      <c r="K2308" t="str">
        <f>IF(G2308="Constant","N",IF(J2308="Y","Y",""))</f>
        <v>Y</v>
      </c>
    </row>
    <row r="2309" spans="2:13" hidden="1" x14ac:dyDescent="0.25">
      <c r="B2309" t="s">
        <v>111</v>
      </c>
      <c r="C2309" t="s">
        <v>250</v>
      </c>
      <c r="D2309" t="s">
        <v>435</v>
      </c>
      <c r="E2309" t="s">
        <v>400</v>
      </c>
      <c r="F2309" t="s">
        <v>428</v>
      </c>
      <c r="G2309" t="s">
        <v>429</v>
      </c>
      <c r="H2309" t="str">
        <f>IF(G2309="Local Date and Hour","Start Time of Interval",IF(OR(G2309="Additional Info",G2309="ID"),"Attribute", IF(G2309="Constant","Constant",IF(OR(G2309="Counter",G2309="Incremental/Decremental"),"Counter",""))))</f>
        <v>Counter</v>
      </c>
      <c r="I2309" t="str">
        <f>VLOOKUP(B2309,'3. Data Sources'!$B$4:$E$5002,4,0)</f>
        <v>Y</v>
      </c>
      <c r="J2309" t="str">
        <f>IF(OR(G2309="Not Map",G2309="Sequential"),"N",IF(TRIM(G2309)&lt;&gt;"","Y",""))</f>
        <v>Y</v>
      </c>
      <c r="K2309" t="str">
        <f>IF(G2309="Constant","N",IF(J2309="Y","Y",""))</f>
        <v>Y</v>
      </c>
      <c r="L2309" t="s">
        <v>251</v>
      </c>
    </row>
    <row r="2310" spans="2:13" hidden="1" x14ac:dyDescent="0.25">
      <c r="B2310" t="s">
        <v>111</v>
      </c>
      <c r="C2310" t="s">
        <v>252</v>
      </c>
      <c r="D2310" t="s">
        <v>252</v>
      </c>
      <c r="E2310" t="s">
        <v>394</v>
      </c>
      <c r="F2310" t="s">
        <v>436</v>
      </c>
      <c r="G2310" t="s">
        <v>417</v>
      </c>
      <c r="H2310" t="s">
        <v>415</v>
      </c>
      <c r="I2310" t="str">
        <f>VLOOKUP(B2310,'3. Data Sources'!$B$4:$E$5002,4,0)</f>
        <v>Y</v>
      </c>
      <c r="J2310" t="str">
        <f>IF(OR(G2310="Not Map",G2310="Sequential"),"N",IF(TRIM(G2310)&lt;&gt;"","Y",""))</f>
        <v>N</v>
      </c>
      <c r="K2310" t="str">
        <f>IF(G2310="Constant","N",IF(J2310="Y","Y",""))</f>
        <v/>
      </c>
      <c r="L2310" t="s">
        <v>253</v>
      </c>
    </row>
    <row r="2311" spans="2:13" hidden="1" x14ac:dyDescent="0.25">
      <c r="B2311" t="s">
        <v>111</v>
      </c>
      <c r="C2311" t="s">
        <v>254</v>
      </c>
      <c r="D2311" t="s">
        <v>254</v>
      </c>
      <c r="E2311" t="s">
        <v>418</v>
      </c>
      <c r="F2311" t="s">
        <v>436</v>
      </c>
      <c r="G2311" t="s">
        <v>419</v>
      </c>
      <c r="H2311" t="str">
        <f>IF(G2311="Local Date and Hour","Start Time of Interval",IF(OR(G2311="Additional Info",G2311="ID"),"Attribute", IF(G2311="Constant","Constant",IF(OR(G2311="Counter",G2311="Incremental/Decremental"),"Counter",""))))</f>
        <v>Start Time of Interval</v>
      </c>
      <c r="I2311" t="str">
        <f>VLOOKUP(B2311,'3. Data Sources'!$B$4:$E$5002,4,0)</f>
        <v>Y</v>
      </c>
      <c r="J2311" t="str">
        <f>IF(OR(G2311="Not Map",G2311="Sequential"),"N",IF(TRIM(G2311)&lt;&gt;"","Y",""))</f>
        <v>Y</v>
      </c>
      <c r="K2311" t="str">
        <f>IF(G2311="Constant","N",IF(J2311="Y","Y",""))</f>
        <v>Y</v>
      </c>
      <c r="L2311" t="s">
        <v>255</v>
      </c>
    </row>
    <row r="2312" spans="2:13" hidden="1" x14ac:dyDescent="0.25">
      <c r="B2312" t="s">
        <v>113</v>
      </c>
      <c r="C2312" t="s">
        <v>227</v>
      </c>
      <c r="D2312" t="s">
        <v>227</v>
      </c>
      <c r="E2312" t="s">
        <v>402</v>
      </c>
      <c r="F2312" t="s">
        <v>395</v>
      </c>
      <c r="G2312" t="s">
        <v>274</v>
      </c>
      <c r="H2312" t="str">
        <f>IF(G2312="Local Date and Hour","Start Time of Interval",IF(OR(G2312="Additional Info",G2312="ID"),"Attribute", IF(G2312="Constant","Constant",IF(OR(G2312="Counter",G2312="Incremental/Decremental"),"Counter",""))))</f>
        <v>Constant</v>
      </c>
      <c r="I2312" t="str">
        <f>VLOOKUP(B2312,'3. Data Sources'!$B$4:$E$5002,4,0)</f>
        <v>Y</v>
      </c>
      <c r="J2312" t="str">
        <f>IF(OR(G2312="Not Map",G2312="Sequential"),"N",IF(TRIM(G2312)&lt;&gt;"","Y",""))</f>
        <v>Y</v>
      </c>
      <c r="K2312" t="str">
        <f>IF(G2312="Constant","N",IF(J2312="Y","Y",""))</f>
        <v>N</v>
      </c>
      <c r="M2312" t="s">
        <v>425</v>
      </c>
    </row>
    <row r="2313" spans="2:13" hidden="1" x14ac:dyDescent="0.25">
      <c r="B2313" t="s">
        <v>113</v>
      </c>
      <c r="C2313" t="s">
        <v>228</v>
      </c>
      <c r="D2313" t="s">
        <v>228</v>
      </c>
      <c r="E2313" t="s">
        <v>402</v>
      </c>
      <c r="F2313" t="s">
        <v>395</v>
      </c>
      <c r="G2313" t="s">
        <v>274</v>
      </c>
      <c r="H2313" t="str">
        <f>IF(G2313="Local Date and Hour","Start Time of Interval",IF(OR(G2313="Additional Info",G2313="ID"),"Attribute", IF(G2313="Constant","Constant",IF(OR(G2313="Counter",G2313="Incremental/Decremental"),"Counter",""))))</f>
        <v>Constant</v>
      </c>
      <c r="I2313" t="str">
        <f>VLOOKUP(B2313,'3. Data Sources'!$B$4:$E$5002,4,0)</f>
        <v>Y</v>
      </c>
      <c r="J2313" t="str">
        <f>IF(OR(G2313="Not Map",G2313="Sequential"),"N",IF(TRIM(G2313)&lt;&gt;"","Y",""))</f>
        <v>Y</v>
      </c>
      <c r="K2313" t="str">
        <f>IF(G2313="Constant","N",IF(J2313="Y","Y",""))</f>
        <v>N</v>
      </c>
      <c r="M2313" t="s">
        <v>12038</v>
      </c>
    </row>
    <row r="2314" spans="2:13" hidden="1" x14ac:dyDescent="0.25">
      <c r="B2314" t="s">
        <v>113</v>
      </c>
      <c r="C2314" t="s">
        <v>201</v>
      </c>
      <c r="D2314" t="s">
        <v>201</v>
      </c>
      <c r="E2314" t="s">
        <v>420</v>
      </c>
      <c r="F2314" t="s">
        <v>396</v>
      </c>
      <c r="G2314" t="s">
        <v>417</v>
      </c>
      <c r="H2314" t="str">
        <f>IF(G2314="Local Date and Hour","Start Time of Interval",IF(OR(G2314="Additional Info",G2314="ID"),"Attribute", IF(G2314="Constant","Constant",IF(OR(G2314="Counter",G2314="Incremental/Decremental"),"Counter",""))))</f>
        <v/>
      </c>
      <c r="I2314" t="str">
        <f>VLOOKUP(B2314,'3. Data Sources'!$B$4:$E$5002,4,0)</f>
        <v>Y</v>
      </c>
      <c r="J2314" t="str">
        <f>IF(OR(G2314="Not Map",G2314="Sequential"),"N",IF(TRIM(G2314)&lt;&gt;"","Y",""))</f>
        <v>N</v>
      </c>
      <c r="K2314" t="str">
        <f>IF(G2314="Constant","N",IF(J2314="Y","Y",""))</f>
        <v/>
      </c>
    </row>
    <row r="2315" spans="2:13" hidden="1" x14ac:dyDescent="0.25">
      <c r="B2315" t="s">
        <v>113</v>
      </c>
      <c r="C2315" t="s">
        <v>11883</v>
      </c>
      <c r="D2315" t="s">
        <v>11883</v>
      </c>
      <c r="E2315" t="s">
        <v>420</v>
      </c>
      <c r="F2315" t="s">
        <v>396</v>
      </c>
      <c r="G2315" t="s">
        <v>396</v>
      </c>
      <c r="H2315" t="str">
        <f>IF(G2315="Local Date and Hour","Start Time of Interval",IF(OR(G2315="Additional Info",G2315="ID"),"Attribute", IF(G2315="Constant","Constant",IF(OR(G2315="Counter",G2315="Incremental/Decremental"),"Counter",""))))</f>
        <v>Attribute</v>
      </c>
      <c r="I2315" t="str">
        <f>VLOOKUP(B2315,'3. Data Sources'!$B$4:$E$5002,4,0)</f>
        <v>Y</v>
      </c>
      <c r="J2315" t="str">
        <f>IF(OR(G2315="Not Map",G2315="Sequential"),"N",IF(TRIM(G2315)&lt;&gt;"","Y",""))</f>
        <v>Y</v>
      </c>
      <c r="K2315" t="str">
        <f>IF(G2315="Constant","N",IF(J2315="Y","Y",""))</f>
        <v>Y</v>
      </c>
      <c r="L2315" t="s">
        <v>666</v>
      </c>
    </row>
    <row r="2316" spans="2:13" hidden="1" x14ac:dyDescent="0.25">
      <c r="B2316" t="s">
        <v>113</v>
      </c>
      <c r="C2316" t="s">
        <v>233</v>
      </c>
      <c r="D2316" t="s">
        <v>233</v>
      </c>
      <c r="E2316" t="s">
        <v>394</v>
      </c>
      <c r="F2316" t="s">
        <v>396</v>
      </c>
      <c r="G2316" t="s">
        <v>417</v>
      </c>
      <c r="H2316" t="str">
        <f>IF(G2316="Local Date and Hour","Start Time of Interval",IF(OR(G2316="Additional Info",G2316="ID"),"Attribute", IF(G2316="Constant","Constant",IF(OR(G2316="Counter",G2316="Incremental/Decremental"),"Counter",""))))</f>
        <v/>
      </c>
      <c r="I2316" t="str">
        <f>VLOOKUP(B2316,'3. Data Sources'!$B$4:$E$5002,4,0)</f>
        <v>Y</v>
      </c>
      <c r="J2316" t="str">
        <f>IF(OR(G2316="Not Map",G2316="Sequential"),"N",IF(TRIM(G2316)&lt;&gt;"","Y",""))</f>
        <v>N</v>
      </c>
      <c r="K2316" t="str">
        <f>IF(G2316="Constant","N",IF(J2316="Y","Y",""))</f>
        <v/>
      </c>
      <c r="L2316" t="s">
        <v>234</v>
      </c>
    </row>
    <row r="2317" spans="2:13" hidden="1" x14ac:dyDescent="0.25">
      <c r="B2317" t="s">
        <v>113</v>
      </c>
      <c r="C2317" t="s">
        <v>235</v>
      </c>
      <c r="D2317" t="s">
        <v>235</v>
      </c>
      <c r="E2317" t="s">
        <v>418</v>
      </c>
      <c r="F2317" t="s">
        <v>396</v>
      </c>
      <c r="G2317" t="s">
        <v>417</v>
      </c>
      <c r="H2317" t="s">
        <v>415</v>
      </c>
      <c r="I2317" t="str">
        <f>VLOOKUP(B2317,'3. Data Sources'!$B$4:$E$5002,4,0)</f>
        <v>Y</v>
      </c>
      <c r="J2317" t="str">
        <f>IF(OR(G2317="Not Map",G2317="Sequential"),"N",IF(TRIM(G2317)&lt;&gt;"","Y",""))</f>
        <v>N</v>
      </c>
      <c r="K2317" t="str">
        <f>IF(G2317="Constant","N",IF(J2317="Y","Y",""))</f>
        <v/>
      </c>
      <c r="L2317" t="s">
        <v>236</v>
      </c>
    </row>
    <row r="2318" spans="2:13" hidden="1" x14ac:dyDescent="0.25">
      <c r="B2318" t="s">
        <v>113</v>
      </c>
      <c r="C2318" t="s">
        <v>669</v>
      </c>
      <c r="D2318" t="s">
        <v>670</v>
      </c>
      <c r="E2318" t="s">
        <v>420</v>
      </c>
      <c r="F2318" t="s">
        <v>396</v>
      </c>
      <c r="G2318" t="s">
        <v>417</v>
      </c>
      <c r="H2318" t="str">
        <f>IF(G2318="Local Date and Hour","Start Time of Interval",IF(OR(G2318="Additional Info",G2318="ID"),"Attribute", IF(G2318="Constant","Constant",IF(OR(G2318="Counter",G2318="Incremental/Decremental"),"Counter",""))))</f>
        <v/>
      </c>
      <c r="I2318" t="str">
        <f>VLOOKUP(B2318,'3. Data Sources'!$B$4:$E$5002,4,0)</f>
        <v>Y</v>
      </c>
      <c r="J2318" t="str">
        <f>IF(OR(G2318="Not Map",G2318="Sequential"),"N",IF(TRIM(G2318)&lt;&gt;"","Y",""))</f>
        <v>N</v>
      </c>
      <c r="K2318" t="str">
        <f>IF(G2318="Constant","N",IF(J2318="Y","Y",""))</f>
        <v/>
      </c>
      <c r="L2318" t="s">
        <v>669</v>
      </c>
    </row>
    <row r="2319" spans="2:13" hidden="1" x14ac:dyDescent="0.25">
      <c r="B2319" t="s">
        <v>113</v>
      </c>
      <c r="C2319" t="s">
        <v>3473</v>
      </c>
      <c r="D2319" t="s">
        <v>3474</v>
      </c>
      <c r="E2319" t="s">
        <v>420</v>
      </c>
      <c r="F2319" t="s">
        <v>396</v>
      </c>
      <c r="G2319" t="s">
        <v>396</v>
      </c>
      <c r="H2319" t="str">
        <f>IF(G2319="Local Date and Hour","Start Time of Interval",IF(OR(G2319="Additional Info",G2319="ID"),"Attribute", IF(G2319="Constant","Constant",IF(OR(G2319="Counter",G2319="Incremental/Decremental"),"Counter",""))))</f>
        <v>Attribute</v>
      </c>
      <c r="I2319" t="str">
        <f>VLOOKUP(B2319,'3. Data Sources'!$B$4:$E$5002,4,0)</f>
        <v>Y</v>
      </c>
      <c r="J2319" t="str">
        <f>IF(OR(G2319="Not Map",G2319="Sequential"),"N",IF(TRIM(G2319)&lt;&gt;"","Y",""))</f>
        <v>Y</v>
      </c>
      <c r="K2319" t="str">
        <f>IF(G2319="Constant","N",IF(J2319="Y","Y",""))</f>
        <v>Y</v>
      </c>
      <c r="L2319" t="s">
        <v>3473</v>
      </c>
    </row>
    <row r="2320" spans="2:13" hidden="1" x14ac:dyDescent="0.25">
      <c r="B2320" t="s">
        <v>113</v>
      </c>
      <c r="C2320" t="s">
        <v>3475</v>
      </c>
      <c r="D2320" t="s">
        <v>3476</v>
      </c>
      <c r="E2320" t="s">
        <v>420</v>
      </c>
      <c r="F2320" t="s">
        <v>396</v>
      </c>
      <c r="G2320" t="s">
        <v>417</v>
      </c>
      <c r="H2320" t="str">
        <f>IF(G2320="Local Date and Hour","Start Time of Interval",IF(OR(G2320="Additional Info",G2320="ID"),"Attribute", IF(G2320="Constant","Constant",IF(OR(G2320="Counter",G2320="Incremental/Decremental"),"Counter",""))))</f>
        <v/>
      </c>
      <c r="I2320" t="str">
        <f>VLOOKUP(B2320,'3. Data Sources'!$B$4:$E$5002,4,0)</f>
        <v>Y</v>
      </c>
      <c r="J2320" t="str">
        <f>IF(OR(G2320="Not Map",G2320="Sequential"),"N",IF(TRIM(G2320)&lt;&gt;"","Y",""))</f>
        <v>N</v>
      </c>
      <c r="K2320" t="str">
        <f>IF(G2320="Constant","N",IF(J2320="Y","Y",""))</f>
        <v/>
      </c>
      <c r="L2320" t="s">
        <v>3475</v>
      </c>
    </row>
    <row r="2321" spans="2:12" hidden="1" x14ac:dyDescent="0.25">
      <c r="B2321" t="s">
        <v>113</v>
      </c>
      <c r="C2321" t="s">
        <v>673</v>
      </c>
      <c r="D2321" t="s">
        <v>674</v>
      </c>
      <c r="E2321" t="s">
        <v>420</v>
      </c>
      <c r="F2321" t="s">
        <v>396</v>
      </c>
      <c r="G2321" t="s">
        <v>417</v>
      </c>
      <c r="H2321" t="str">
        <f>IF(G2321="Local Date and Hour","Start Time of Interval",IF(OR(G2321="Additional Info",G2321="ID"),"Attribute", IF(G2321="Constant","Constant",IF(OR(G2321="Counter",G2321="Incremental/Decremental"),"Counter",""))))</f>
        <v/>
      </c>
      <c r="I2321" t="str">
        <f>VLOOKUP(B2321,'3. Data Sources'!$B$4:$E$5002,4,0)</f>
        <v>Y</v>
      </c>
      <c r="J2321" t="str">
        <f>IF(OR(G2321="Not Map",G2321="Sequential"),"N",IF(TRIM(G2321)&lt;&gt;"","Y",""))</f>
        <v>N</v>
      </c>
      <c r="K2321" t="str">
        <f>IF(G2321="Constant","N",IF(J2321="Y","Y",""))</f>
        <v/>
      </c>
      <c r="L2321" t="s">
        <v>673</v>
      </c>
    </row>
    <row r="2322" spans="2:12" hidden="1" x14ac:dyDescent="0.25">
      <c r="B2322" t="s">
        <v>113</v>
      </c>
      <c r="C2322" t="s">
        <v>237</v>
      </c>
      <c r="D2322" t="s">
        <v>426</v>
      </c>
      <c r="E2322" t="s">
        <v>420</v>
      </c>
      <c r="F2322" t="s">
        <v>396</v>
      </c>
      <c r="G2322" t="s">
        <v>417</v>
      </c>
      <c r="H2322" t="str">
        <f>IF(G2322="Local Date and Hour","Start Time of Interval",IF(OR(G2322="Additional Info",G2322="ID"),"Attribute", IF(G2322="Constant","Constant",IF(OR(G2322="Counter",G2322="Incremental/Decremental"),"Counter",""))))</f>
        <v/>
      </c>
      <c r="I2322" t="str">
        <f>VLOOKUP(B2322,'3. Data Sources'!$B$4:$E$5002,4,0)</f>
        <v>Y</v>
      </c>
      <c r="J2322" t="str">
        <f>IF(OR(G2322="Not Map",G2322="Sequential"),"N",IF(TRIM(G2322)&lt;&gt;"","Y",""))</f>
        <v>N</v>
      </c>
      <c r="K2322" t="str">
        <f>IF(G2322="Constant","N",IF(J2322="Y","Y",""))</f>
        <v/>
      </c>
      <c r="L2322" t="s">
        <v>237</v>
      </c>
    </row>
    <row r="2323" spans="2:12" hidden="1" x14ac:dyDescent="0.25">
      <c r="B2323" t="s">
        <v>113</v>
      </c>
      <c r="C2323" t="s">
        <v>223</v>
      </c>
      <c r="D2323" t="s">
        <v>3493</v>
      </c>
      <c r="E2323" t="s">
        <v>420</v>
      </c>
      <c r="F2323" t="s">
        <v>396</v>
      </c>
      <c r="G2323" t="s">
        <v>417</v>
      </c>
      <c r="H2323" t="str">
        <f>IF(G2323="Local Date and Hour","Start Time of Interval",IF(OR(G2323="Additional Info",G2323="ID"),"Attribute", IF(G2323="Constant","Constant",IF(OR(G2323="Counter",G2323="Incremental/Decremental"),"Counter",""))))</f>
        <v/>
      </c>
      <c r="I2323" t="str">
        <f>VLOOKUP(B2323,'3. Data Sources'!$B$4:$E$5002,4,0)</f>
        <v>Y</v>
      </c>
      <c r="J2323" t="str">
        <f>IF(OR(G2323="Not Map",G2323="Sequential"),"N",IF(TRIM(G2323)&lt;&gt;"","Y",""))</f>
        <v>N</v>
      </c>
      <c r="K2323" t="str">
        <f>IF(G2323="Constant","N",IF(J2323="Y","Y",""))</f>
        <v/>
      </c>
      <c r="L2323" t="s">
        <v>223</v>
      </c>
    </row>
    <row r="2324" spans="2:12" hidden="1" x14ac:dyDescent="0.25">
      <c r="B2324" t="s">
        <v>113</v>
      </c>
      <c r="C2324" t="s">
        <v>242</v>
      </c>
      <c r="D2324" t="s">
        <v>242</v>
      </c>
      <c r="E2324" t="s">
        <v>394</v>
      </c>
      <c r="F2324" t="s">
        <v>396</v>
      </c>
      <c r="G2324" t="s">
        <v>417</v>
      </c>
      <c r="H2324" t="s">
        <v>415</v>
      </c>
      <c r="I2324" t="str">
        <f>VLOOKUP(B2324,'3. Data Sources'!$B$4:$E$5002,4,0)</f>
        <v>Y</v>
      </c>
      <c r="J2324" t="str">
        <f>IF(OR(G2324="Not Map",G2324="Sequential"),"N",IF(TRIM(G2324)&lt;&gt;"","Y",""))</f>
        <v>N</v>
      </c>
      <c r="K2324" t="str">
        <f>IF(G2324="Constant","N",IF(J2324="Y","Y",""))</f>
        <v/>
      </c>
      <c r="L2324" t="s">
        <v>243</v>
      </c>
    </row>
    <row r="2325" spans="2:12" hidden="1" x14ac:dyDescent="0.25">
      <c r="B2325" t="s">
        <v>113</v>
      </c>
      <c r="C2325" t="s">
        <v>3614</v>
      </c>
      <c r="D2325" t="s">
        <v>3615</v>
      </c>
      <c r="E2325" t="s">
        <v>400</v>
      </c>
      <c r="F2325" t="s">
        <v>428</v>
      </c>
      <c r="G2325" t="s">
        <v>429</v>
      </c>
      <c r="H2325" t="str">
        <f>IF(G2325="Local Date and Hour","Start Time of Interval",IF(OR(G2325="Additional Info",G2325="ID"),"Attribute", IF(G2325="Constant","Constant",IF(OR(G2325="Counter",G2325="Incremental/Decremental"),"Counter",""))))</f>
        <v>Counter</v>
      </c>
      <c r="I2325" t="str">
        <f>VLOOKUP(B2325,'3. Data Sources'!$B$4:$E$5002,4,0)</f>
        <v>Y</v>
      </c>
      <c r="J2325" t="str">
        <f>IF(OR(G2325="Not Map",G2325="Sequential"),"N",IF(TRIM(G2325)&lt;&gt;"","Y",""))</f>
        <v>Y</v>
      </c>
      <c r="K2325" t="str">
        <f>IF(G2325="Constant","N",IF(J2325="Y","Y",""))</f>
        <v>Y</v>
      </c>
    </row>
    <row r="2326" spans="2:12" hidden="1" x14ac:dyDescent="0.25">
      <c r="B2326" t="s">
        <v>113</v>
      </c>
      <c r="C2326" t="s">
        <v>3616</v>
      </c>
      <c r="D2326" t="s">
        <v>3617</v>
      </c>
      <c r="E2326" t="s">
        <v>400</v>
      </c>
      <c r="F2326" t="s">
        <v>428</v>
      </c>
      <c r="G2326" t="s">
        <v>429</v>
      </c>
      <c r="H2326" t="str">
        <f>IF(G2326="Local Date and Hour","Start Time of Interval",IF(OR(G2326="Additional Info",G2326="ID"),"Attribute", IF(G2326="Constant","Constant",IF(OR(G2326="Counter",G2326="Incremental/Decremental"),"Counter",""))))</f>
        <v>Counter</v>
      </c>
      <c r="I2326" t="str">
        <f>VLOOKUP(B2326,'3. Data Sources'!$B$4:$E$5002,4,0)</f>
        <v>Y</v>
      </c>
      <c r="J2326" t="str">
        <f>IF(OR(G2326="Not Map",G2326="Sequential"),"N",IF(TRIM(G2326)&lt;&gt;"","Y",""))</f>
        <v>Y</v>
      </c>
      <c r="K2326" t="str">
        <f>IF(G2326="Constant","N",IF(J2326="Y","Y",""))</f>
        <v>Y</v>
      </c>
    </row>
    <row r="2327" spans="2:12" hidden="1" x14ac:dyDescent="0.25">
      <c r="B2327" t="s">
        <v>113</v>
      </c>
      <c r="C2327" t="s">
        <v>3618</v>
      </c>
      <c r="D2327" t="s">
        <v>3619</v>
      </c>
      <c r="E2327" t="s">
        <v>400</v>
      </c>
      <c r="F2327" t="s">
        <v>428</v>
      </c>
      <c r="G2327" t="s">
        <v>429</v>
      </c>
      <c r="H2327" t="str">
        <f>IF(G2327="Local Date and Hour","Start Time of Interval",IF(OR(G2327="Additional Info",G2327="ID"),"Attribute", IF(G2327="Constant","Constant",IF(OR(G2327="Counter",G2327="Incremental/Decremental"),"Counter",""))))</f>
        <v>Counter</v>
      </c>
      <c r="I2327" t="str">
        <f>VLOOKUP(B2327,'3. Data Sources'!$B$4:$E$5002,4,0)</f>
        <v>Y</v>
      </c>
      <c r="J2327" t="str">
        <f>IF(OR(G2327="Not Map",G2327="Sequential"),"N",IF(TRIM(G2327)&lt;&gt;"","Y",""))</f>
        <v>Y</v>
      </c>
      <c r="K2327" t="str">
        <f>IF(G2327="Constant","N",IF(J2327="Y","Y",""))</f>
        <v>Y</v>
      </c>
    </row>
    <row r="2328" spans="2:12" hidden="1" x14ac:dyDescent="0.25">
      <c r="B2328" t="s">
        <v>113</v>
      </c>
      <c r="C2328" t="s">
        <v>3620</v>
      </c>
      <c r="D2328" t="s">
        <v>3621</v>
      </c>
      <c r="E2328" t="s">
        <v>400</v>
      </c>
      <c r="F2328" t="s">
        <v>428</v>
      </c>
      <c r="G2328" t="s">
        <v>429</v>
      </c>
      <c r="H2328" t="str">
        <f>IF(G2328="Local Date and Hour","Start Time of Interval",IF(OR(G2328="Additional Info",G2328="ID"),"Attribute", IF(G2328="Constant","Constant",IF(OR(G2328="Counter",G2328="Incremental/Decremental"),"Counter",""))))</f>
        <v>Counter</v>
      </c>
      <c r="I2328" t="str">
        <f>VLOOKUP(B2328,'3. Data Sources'!$B$4:$E$5002,4,0)</f>
        <v>Y</v>
      </c>
      <c r="J2328" t="str">
        <f>IF(OR(G2328="Not Map",G2328="Sequential"),"N",IF(TRIM(G2328)&lt;&gt;"","Y",""))</f>
        <v>Y</v>
      </c>
      <c r="K2328" t="str">
        <f>IF(G2328="Constant","N",IF(J2328="Y","Y",""))</f>
        <v>Y</v>
      </c>
    </row>
    <row r="2329" spans="2:12" hidden="1" x14ac:dyDescent="0.25">
      <c r="B2329" t="s">
        <v>113</v>
      </c>
      <c r="C2329" t="s">
        <v>3622</v>
      </c>
      <c r="D2329" t="s">
        <v>3623</v>
      </c>
      <c r="E2329" t="s">
        <v>400</v>
      </c>
      <c r="F2329" t="s">
        <v>428</v>
      </c>
      <c r="G2329" t="s">
        <v>429</v>
      </c>
      <c r="H2329" t="str">
        <f>IF(G2329="Local Date and Hour","Start Time of Interval",IF(OR(G2329="Additional Info",G2329="ID"),"Attribute", IF(G2329="Constant","Constant",IF(OR(G2329="Counter",G2329="Incremental/Decremental"),"Counter",""))))</f>
        <v>Counter</v>
      </c>
      <c r="I2329" t="str">
        <f>VLOOKUP(B2329,'3. Data Sources'!$B$4:$E$5002,4,0)</f>
        <v>Y</v>
      </c>
      <c r="J2329" t="str">
        <f>IF(OR(G2329="Not Map",G2329="Sequential"),"N",IF(TRIM(G2329)&lt;&gt;"","Y",""))</f>
        <v>Y</v>
      </c>
      <c r="K2329" t="str">
        <f>IF(G2329="Constant","N",IF(J2329="Y","Y",""))</f>
        <v>Y</v>
      </c>
    </row>
    <row r="2330" spans="2:12" hidden="1" x14ac:dyDescent="0.25">
      <c r="B2330" t="s">
        <v>113</v>
      </c>
      <c r="C2330" t="s">
        <v>3624</v>
      </c>
      <c r="D2330" t="s">
        <v>3625</v>
      </c>
      <c r="E2330" t="s">
        <v>400</v>
      </c>
      <c r="F2330" t="s">
        <v>428</v>
      </c>
      <c r="G2330" t="s">
        <v>429</v>
      </c>
      <c r="H2330" t="str">
        <f>IF(G2330="Local Date and Hour","Start Time of Interval",IF(OR(G2330="Additional Info",G2330="ID"),"Attribute", IF(G2330="Constant","Constant",IF(OR(G2330="Counter",G2330="Incremental/Decremental"),"Counter",""))))</f>
        <v>Counter</v>
      </c>
      <c r="I2330" t="str">
        <f>VLOOKUP(B2330,'3. Data Sources'!$B$4:$E$5002,4,0)</f>
        <v>Y</v>
      </c>
      <c r="J2330" t="str">
        <f>IF(OR(G2330="Not Map",G2330="Sequential"),"N",IF(TRIM(G2330)&lt;&gt;"","Y",""))</f>
        <v>Y</v>
      </c>
      <c r="K2330" t="str">
        <f>IF(G2330="Constant","N",IF(J2330="Y","Y",""))</f>
        <v>Y</v>
      </c>
    </row>
    <row r="2331" spans="2:12" hidden="1" x14ac:dyDescent="0.25">
      <c r="B2331" t="s">
        <v>113</v>
      </c>
      <c r="C2331" t="s">
        <v>3626</v>
      </c>
      <c r="D2331" t="s">
        <v>3627</v>
      </c>
      <c r="E2331" t="s">
        <v>400</v>
      </c>
      <c r="F2331" t="s">
        <v>428</v>
      </c>
      <c r="G2331" t="s">
        <v>429</v>
      </c>
      <c r="H2331" t="str">
        <f>IF(G2331="Local Date and Hour","Start Time of Interval",IF(OR(G2331="Additional Info",G2331="ID"),"Attribute", IF(G2331="Constant","Constant",IF(OR(G2331="Counter",G2331="Incremental/Decremental"),"Counter",""))))</f>
        <v>Counter</v>
      </c>
      <c r="I2331" t="str">
        <f>VLOOKUP(B2331,'3. Data Sources'!$B$4:$E$5002,4,0)</f>
        <v>Y</v>
      </c>
      <c r="J2331" t="str">
        <f>IF(OR(G2331="Not Map",G2331="Sequential"),"N",IF(TRIM(G2331)&lt;&gt;"","Y",""))</f>
        <v>Y</v>
      </c>
      <c r="K2331" t="str">
        <f>IF(G2331="Constant","N",IF(J2331="Y","Y",""))</f>
        <v>Y</v>
      </c>
    </row>
    <row r="2332" spans="2:12" hidden="1" x14ac:dyDescent="0.25">
      <c r="B2332" t="s">
        <v>113</v>
      </c>
      <c r="C2332" t="s">
        <v>3628</v>
      </c>
      <c r="D2332" t="s">
        <v>3629</v>
      </c>
      <c r="E2332" t="s">
        <v>400</v>
      </c>
      <c r="F2332" t="s">
        <v>428</v>
      </c>
      <c r="G2332" t="s">
        <v>429</v>
      </c>
      <c r="H2332" t="str">
        <f>IF(G2332="Local Date and Hour","Start Time of Interval",IF(OR(G2332="Additional Info",G2332="ID"),"Attribute", IF(G2332="Constant","Constant",IF(OR(G2332="Counter",G2332="Incremental/Decremental"),"Counter",""))))</f>
        <v>Counter</v>
      </c>
      <c r="I2332" t="str">
        <f>VLOOKUP(B2332,'3. Data Sources'!$B$4:$E$5002,4,0)</f>
        <v>Y</v>
      </c>
      <c r="J2332" t="str">
        <f>IF(OR(G2332="Not Map",G2332="Sequential"),"N",IF(TRIM(G2332)&lt;&gt;"","Y",""))</f>
        <v>Y</v>
      </c>
      <c r="K2332" t="str">
        <f>IF(G2332="Constant","N",IF(J2332="Y","Y",""))</f>
        <v>Y</v>
      </c>
    </row>
    <row r="2333" spans="2:12" hidden="1" x14ac:dyDescent="0.25">
      <c r="B2333" t="s">
        <v>113</v>
      </c>
      <c r="C2333" t="s">
        <v>3630</v>
      </c>
      <c r="D2333" t="s">
        <v>3631</v>
      </c>
      <c r="E2333" t="s">
        <v>400</v>
      </c>
      <c r="F2333" t="s">
        <v>428</v>
      </c>
      <c r="G2333" t="s">
        <v>429</v>
      </c>
      <c r="H2333" t="str">
        <f>IF(G2333="Local Date and Hour","Start Time of Interval",IF(OR(G2333="Additional Info",G2333="ID"),"Attribute", IF(G2333="Constant","Constant",IF(OR(G2333="Counter",G2333="Incremental/Decremental"),"Counter",""))))</f>
        <v>Counter</v>
      </c>
      <c r="I2333" t="str">
        <f>VLOOKUP(B2333,'3. Data Sources'!$B$4:$E$5002,4,0)</f>
        <v>Y</v>
      </c>
      <c r="J2333" t="str">
        <f>IF(OR(G2333="Not Map",G2333="Sequential"),"N",IF(TRIM(G2333)&lt;&gt;"","Y",""))</f>
        <v>Y</v>
      </c>
      <c r="K2333" t="str">
        <f>IF(G2333="Constant","N",IF(J2333="Y","Y",""))</f>
        <v>Y</v>
      </c>
    </row>
    <row r="2334" spans="2:12" hidden="1" x14ac:dyDescent="0.25">
      <c r="B2334" t="s">
        <v>113</v>
      </c>
      <c r="C2334" t="s">
        <v>3632</v>
      </c>
      <c r="D2334" t="s">
        <v>3633</v>
      </c>
      <c r="E2334" t="s">
        <v>400</v>
      </c>
      <c r="F2334" t="s">
        <v>428</v>
      </c>
      <c r="G2334" t="s">
        <v>429</v>
      </c>
      <c r="H2334" t="str">
        <f>IF(G2334="Local Date and Hour","Start Time of Interval",IF(OR(G2334="Additional Info",G2334="ID"),"Attribute", IF(G2334="Constant","Constant",IF(OR(G2334="Counter",G2334="Incremental/Decremental"),"Counter",""))))</f>
        <v>Counter</v>
      </c>
      <c r="I2334" t="str">
        <f>VLOOKUP(B2334,'3. Data Sources'!$B$4:$E$5002,4,0)</f>
        <v>Y</v>
      </c>
      <c r="J2334" t="str">
        <f>IF(OR(G2334="Not Map",G2334="Sequential"),"N",IF(TRIM(G2334)&lt;&gt;"","Y",""))</f>
        <v>Y</v>
      </c>
      <c r="K2334" t="str">
        <f>IF(G2334="Constant","N",IF(J2334="Y","Y",""))</f>
        <v>Y</v>
      </c>
    </row>
    <row r="2335" spans="2:12" hidden="1" x14ac:dyDescent="0.25">
      <c r="B2335" t="s">
        <v>113</v>
      </c>
      <c r="C2335" t="s">
        <v>3634</v>
      </c>
      <c r="D2335" t="s">
        <v>3635</v>
      </c>
      <c r="E2335" t="s">
        <v>400</v>
      </c>
      <c r="F2335" t="s">
        <v>428</v>
      </c>
      <c r="G2335" t="s">
        <v>429</v>
      </c>
      <c r="H2335" t="str">
        <f>IF(G2335="Local Date and Hour","Start Time of Interval",IF(OR(G2335="Additional Info",G2335="ID"),"Attribute", IF(G2335="Constant","Constant",IF(OR(G2335="Counter",G2335="Incremental/Decremental"),"Counter",""))))</f>
        <v>Counter</v>
      </c>
      <c r="I2335" t="str">
        <f>VLOOKUP(B2335,'3. Data Sources'!$B$4:$E$5002,4,0)</f>
        <v>Y</v>
      </c>
      <c r="J2335" t="str">
        <f>IF(OR(G2335="Not Map",G2335="Sequential"),"N",IF(TRIM(G2335)&lt;&gt;"","Y",""))</f>
        <v>Y</v>
      </c>
      <c r="K2335" t="str">
        <f>IF(G2335="Constant","N",IF(J2335="Y","Y",""))</f>
        <v>Y</v>
      </c>
    </row>
    <row r="2336" spans="2:12" hidden="1" x14ac:dyDescent="0.25">
      <c r="B2336" t="s">
        <v>113</v>
      </c>
      <c r="C2336" t="s">
        <v>3636</v>
      </c>
      <c r="D2336" t="s">
        <v>3637</v>
      </c>
      <c r="E2336" t="s">
        <v>400</v>
      </c>
      <c r="F2336" t="s">
        <v>428</v>
      </c>
      <c r="G2336" t="s">
        <v>429</v>
      </c>
      <c r="H2336" t="str">
        <f>IF(G2336="Local Date and Hour","Start Time of Interval",IF(OR(G2336="Additional Info",G2336="ID"),"Attribute", IF(G2336="Constant","Constant",IF(OR(G2336="Counter",G2336="Incremental/Decremental"),"Counter",""))))</f>
        <v>Counter</v>
      </c>
      <c r="I2336" t="str">
        <f>VLOOKUP(B2336,'3. Data Sources'!$B$4:$E$5002,4,0)</f>
        <v>Y</v>
      </c>
      <c r="J2336" t="str">
        <f>IF(OR(G2336="Not Map",G2336="Sequential"),"N",IF(TRIM(G2336)&lt;&gt;"","Y",""))</f>
        <v>Y</v>
      </c>
      <c r="K2336" t="str">
        <f>IF(G2336="Constant","N",IF(J2336="Y","Y",""))</f>
        <v>Y</v>
      </c>
    </row>
    <row r="2337" spans="2:13" hidden="1" x14ac:dyDescent="0.25">
      <c r="B2337" t="s">
        <v>113</v>
      </c>
      <c r="C2337" t="s">
        <v>3638</v>
      </c>
      <c r="D2337" t="s">
        <v>3639</v>
      </c>
      <c r="E2337" t="s">
        <v>400</v>
      </c>
      <c r="F2337" t="s">
        <v>428</v>
      </c>
      <c r="G2337" t="s">
        <v>429</v>
      </c>
      <c r="H2337" t="str">
        <f>IF(G2337="Local Date and Hour","Start Time of Interval",IF(OR(G2337="Additional Info",G2337="ID"),"Attribute", IF(G2337="Constant","Constant",IF(OR(G2337="Counter",G2337="Incremental/Decremental"),"Counter",""))))</f>
        <v>Counter</v>
      </c>
      <c r="I2337" t="str">
        <f>VLOOKUP(B2337,'3. Data Sources'!$B$4:$E$5002,4,0)</f>
        <v>Y</v>
      </c>
      <c r="J2337" t="str">
        <f>IF(OR(G2337="Not Map",G2337="Sequential"),"N",IF(TRIM(G2337)&lt;&gt;"","Y",""))</f>
        <v>Y</v>
      </c>
      <c r="K2337" t="str">
        <f>IF(G2337="Constant","N",IF(J2337="Y","Y",""))</f>
        <v>Y</v>
      </c>
    </row>
    <row r="2338" spans="2:13" hidden="1" x14ac:dyDescent="0.25">
      <c r="B2338" t="s">
        <v>113</v>
      </c>
      <c r="C2338" t="s">
        <v>3640</v>
      </c>
      <c r="D2338" t="s">
        <v>3641</v>
      </c>
      <c r="E2338" t="s">
        <v>400</v>
      </c>
      <c r="F2338" t="s">
        <v>428</v>
      </c>
      <c r="G2338" t="s">
        <v>429</v>
      </c>
      <c r="H2338" t="str">
        <f>IF(G2338="Local Date and Hour","Start Time of Interval",IF(OR(G2338="Additional Info",G2338="ID"),"Attribute", IF(G2338="Constant","Constant",IF(OR(G2338="Counter",G2338="Incremental/Decremental"),"Counter",""))))</f>
        <v>Counter</v>
      </c>
      <c r="I2338" t="str">
        <f>VLOOKUP(B2338,'3. Data Sources'!$B$4:$E$5002,4,0)</f>
        <v>Y</v>
      </c>
      <c r="J2338" t="str">
        <f>IF(OR(G2338="Not Map",G2338="Sequential"),"N",IF(TRIM(G2338)&lt;&gt;"","Y",""))</f>
        <v>Y</v>
      </c>
      <c r="K2338" t="str">
        <f>IF(G2338="Constant","N",IF(J2338="Y","Y",""))</f>
        <v>Y</v>
      </c>
    </row>
    <row r="2339" spans="2:13" hidden="1" x14ac:dyDescent="0.25">
      <c r="B2339" t="s">
        <v>113</v>
      </c>
      <c r="C2339" t="s">
        <v>3642</v>
      </c>
      <c r="D2339" t="s">
        <v>3643</v>
      </c>
      <c r="E2339" t="s">
        <v>400</v>
      </c>
      <c r="F2339" t="s">
        <v>428</v>
      </c>
      <c r="G2339" t="s">
        <v>429</v>
      </c>
      <c r="H2339" t="str">
        <f>IF(G2339="Local Date and Hour","Start Time of Interval",IF(OR(G2339="Additional Info",G2339="ID"),"Attribute", IF(G2339="Constant","Constant",IF(OR(G2339="Counter",G2339="Incremental/Decremental"),"Counter",""))))</f>
        <v>Counter</v>
      </c>
      <c r="I2339" t="str">
        <f>VLOOKUP(B2339,'3. Data Sources'!$B$4:$E$5002,4,0)</f>
        <v>Y</v>
      </c>
      <c r="J2339" t="str">
        <f>IF(OR(G2339="Not Map",G2339="Sequential"),"N",IF(TRIM(G2339)&lt;&gt;"","Y",""))</f>
        <v>Y</v>
      </c>
      <c r="K2339" t="str">
        <f>IF(G2339="Constant","N",IF(J2339="Y","Y",""))</f>
        <v>Y</v>
      </c>
    </row>
    <row r="2340" spans="2:13" hidden="1" x14ac:dyDescent="0.25">
      <c r="B2340" t="s">
        <v>113</v>
      </c>
      <c r="C2340" t="s">
        <v>3644</v>
      </c>
      <c r="D2340" t="s">
        <v>3645</v>
      </c>
      <c r="E2340" t="s">
        <v>400</v>
      </c>
      <c r="F2340" t="s">
        <v>428</v>
      </c>
      <c r="G2340" t="s">
        <v>429</v>
      </c>
      <c r="H2340" t="str">
        <f>IF(G2340="Local Date and Hour","Start Time of Interval",IF(OR(G2340="Additional Info",G2340="ID"),"Attribute", IF(G2340="Constant","Constant",IF(OR(G2340="Counter",G2340="Incremental/Decremental"),"Counter",""))))</f>
        <v>Counter</v>
      </c>
      <c r="I2340" t="str">
        <f>VLOOKUP(B2340,'3. Data Sources'!$B$4:$E$5002,4,0)</f>
        <v>Y</v>
      </c>
      <c r="J2340" t="str">
        <f>IF(OR(G2340="Not Map",G2340="Sequential"),"N",IF(TRIM(G2340)&lt;&gt;"","Y",""))</f>
        <v>Y</v>
      </c>
      <c r="K2340" t="str">
        <f>IF(G2340="Constant","N",IF(J2340="Y","Y",""))</f>
        <v>Y</v>
      </c>
    </row>
    <row r="2341" spans="2:13" hidden="1" x14ac:dyDescent="0.25">
      <c r="B2341" t="s">
        <v>113</v>
      </c>
      <c r="C2341" t="s">
        <v>3646</v>
      </c>
      <c r="D2341" t="s">
        <v>3647</v>
      </c>
      <c r="E2341" t="s">
        <v>400</v>
      </c>
      <c r="F2341" t="s">
        <v>428</v>
      </c>
      <c r="G2341" t="s">
        <v>429</v>
      </c>
      <c r="H2341" t="str">
        <f>IF(G2341="Local Date and Hour","Start Time of Interval",IF(OR(G2341="Additional Info",G2341="ID"),"Attribute", IF(G2341="Constant","Constant",IF(OR(G2341="Counter",G2341="Incremental/Decremental"),"Counter",""))))</f>
        <v>Counter</v>
      </c>
      <c r="I2341" t="str">
        <f>VLOOKUP(B2341,'3. Data Sources'!$B$4:$E$5002,4,0)</f>
        <v>Y</v>
      </c>
      <c r="J2341" t="str">
        <f>IF(OR(G2341="Not Map",G2341="Sequential"),"N",IF(TRIM(G2341)&lt;&gt;"","Y",""))</f>
        <v>Y</v>
      </c>
      <c r="K2341" t="str">
        <f>IF(G2341="Constant","N",IF(J2341="Y","Y",""))</f>
        <v>Y</v>
      </c>
    </row>
    <row r="2342" spans="2:13" hidden="1" x14ac:dyDescent="0.25">
      <c r="B2342" t="s">
        <v>113</v>
      </c>
      <c r="C2342" t="s">
        <v>3648</v>
      </c>
      <c r="D2342" t="s">
        <v>3649</v>
      </c>
      <c r="E2342" t="s">
        <v>400</v>
      </c>
      <c r="F2342" t="s">
        <v>428</v>
      </c>
      <c r="G2342" t="s">
        <v>429</v>
      </c>
      <c r="H2342" t="str">
        <f>IF(G2342="Local Date and Hour","Start Time of Interval",IF(OR(G2342="Additional Info",G2342="ID"),"Attribute", IF(G2342="Constant","Constant",IF(OR(G2342="Counter",G2342="Incremental/Decremental"),"Counter",""))))</f>
        <v>Counter</v>
      </c>
      <c r="I2342" t="str">
        <f>VLOOKUP(B2342,'3. Data Sources'!$B$4:$E$5002,4,0)</f>
        <v>Y</v>
      </c>
      <c r="J2342" t="str">
        <f>IF(OR(G2342="Not Map",G2342="Sequential"),"N",IF(TRIM(G2342)&lt;&gt;"","Y",""))</f>
        <v>Y</v>
      </c>
      <c r="K2342" t="str">
        <f>IF(G2342="Constant","N",IF(J2342="Y","Y",""))</f>
        <v>Y</v>
      </c>
    </row>
    <row r="2343" spans="2:13" hidden="1" x14ac:dyDescent="0.25">
      <c r="B2343" t="s">
        <v>113</v>
      </c>
      <c r="C2343" t="s">
        <v>3650</v>
      </c>
      <c r="D2343" t="s">
        <v>3651</v>
      </c>
      <c r="E2343" t="s">
        <v>400</v>
      </c>
      <c r="F2343" t="s">
        <v>428</v>
      </c>
      <c r="G2343" t="s">
        <v>429</v>
      </c>
      <c r="H2343" t="str">
        <f>IF(G2343="Local Date and Hour","Start Time of Interval",IF(OR(G2343="Additional Info",G2343="ID"),"Attribute", IF(G2343="Constant","Constant",IF(OR(G2343="Counter",G2343="Incremental/Decremental"),"Counter",""))))</f>
        <v>Counter</v>
      </c>
      <c r="I2343" t="str">
        <f>VLOOKUP(B2343,'3. Data Sources'!$B$4:$E$5002,4,0)</f>
        <v>Y</v>
      </c>
      <c r="J2343" t="str">
        <f>IF(OR(G2343="Not Map",G2343="Sequential"),"N",IF(TRIM(G2343)&lt;&gt;"","Y",""))</f>
        <v>Y</v>
      </c>
      <c r="K2343" t="str">
        <f>IF(G2343="Constant","N",IF(J2343="Y","Y",""))</f>
        <v>Y</v>
      </c>
    </row>
    <row r="2344" spans="2:13" hidden="1" x14ac:dyDescent="0.25">
      <c r="B2344" t="s">
        <v>113</v>
      </c>
      <c r="C2344" t="s">
        <v>3652</v>
      </c>
      <c r="D2344" t="s">
        <v>3653</v>
      </c>
      <c r="E2344" t="s">
        <v>400</v>
      </c>
      <c r="F2344" t="s">
        <v>428</v>
      </c>
      <c r="G2344" t="s">
        <v>429</v>
      </c>
      <c r="H2344" t="str">
        <f>IF(G2344="Local Date and Hour","Start Time of Interval",IF(OR(G2344="Additional Info",G2344="ID"),"Attribute", IF(G2344="Constant","Constant",IF(OR(G2344="Counter",G2344="Incremental/Decremental"),"Counter",""))))</f>
        <v>Counter</v>
      </c>
      <c r="I2344" t="str">
        <f>VLOOKUP(B2344,'3. Data Sources'!$B$4:$E$5002,4,0)</f>
        <v>Y</v>
      </c>
      <c r="J2344" t="str">
        <f>IF(OR(G2344="Not Map",G2344="Sequential"),"N",IF(TRIM(G2344)&lt;&gt;"","Y",""))</f>
        <v>Y</v>
      </c>
      <c r="K2344" t="str">
        <f>IF(G2344="Constant","N",IF(J2344="Y","Y",""))</f>
        <v>Y</v>
      </c>
    </row>
    <row r="2345" spans="2:13" hidden="1" x14ac:dyDescent="0.25">
      <c r="B2345" t="s">
        <v>113</v>
      </c>
      <c r="C2345" t="s">
        <v>3654</v>
      </c>
      <c r="D2345" t="s">
        <v>3655</v>
      </c>
      <c r="E2345" t="s">
        <v>400</v>
      </c>
      <c r="F2345" t="s">
        <v>428</v>
      </c>
      <c r="G2345" t="s">
        <v>429</v>
      </c>
      <c r="H2345" t="str">
        <f>IF(G2345="Local Date and Hour","Start Time of Interval",IF(OR(G2345="Additional Info",G2345="ID"),"Attribute", IF(G2345="Constant","Constant",IF(OR(G2345="Counter",G2345="Incremental/Decremental"),"Counter",""))))</f>
        <v>Counter</v>
      </c>
      <c r="I2345" t="str">
        <f>VLOOKUP(B2345,'3. Data Sources'!$B$4:$E$5002,4,0)</f>
        <v>Y</v>
      </c>
      <c r="J2345" t="str">
        <f>IF(OR(G2345="Not Map",G2345="Sequential"),"N",IF(TRIM(G2345)&lt;&gt;"","Y",""))</f>
        <v>Y</v>
      </c>
      <c r="K2345" t="str">
        <f>IF(G2345="Constant","N",IF(J2345="Y","Y",""))</f>
        <v>Y</v>
      </c>
    </row>
    <row r="2346" spans="2:13" hidden="1" x14ac:dyDescent="0.25">
      <c r="B2346" t="s">
        <v>113</v>
      </c>
      <c r="C2346" t="s">
        <v>250</v>
      </c>
      <c r="D2346" t="s">
        <v>435</v>
      </c>
      <c r="E2346" t="s">
        <v>400</v>
      </c>
      <c r="F2346" t="s">
        <v>428</v>
      </c>
      <c r="G2346" t="s">
        <v>429</v>
      </c>
      <c r="H2346" t="str">
        <f>IF(G2346="Local Date and Hour","Start Time of Interval",IF(OR(G2346="Additional Info",G2346="ID"),"Attribute", IF(G2346="Constant","Constant",IF(OR(G2346="Counter",G2346="Incremental/Decremental"),"Counter",""))))</f>
        <v>Counter</v>
      </c>
      <c r="I2346" t="str">
        <f>VLOOKUP(B2346,'3. Data Sources'!$B$4:$E$5002,4,0)</f>
        <v>Y</v>
      </c>
      <c r="J2346" t="str">
        <f>IF(OR(G2346="Not Map",G2346="Sequential"),"N",IF(TRIM(G2346)&lt;&gt;"","Y",""))</f>
        <v>Y</v>
      </c>
      <c r="K2346" t="str">
        <f>IF(G2346="Constant","N",IF(J2346="Y","Y",""))</f>
        <v>Y</v>
      </c>
      <c r="L2346" t="s">
        <v>251</v>
      </c>
    </row>
    <row r="2347" spans="2:13" hidden="1" x14ac:dyDescent="0.25">
      <c r="B2347" t="s">
        <v>113</v>
      </c>
      <c r="C2347" t="s">
        <v>252</v>
      </c>
      <c r="D2347" t="s">
        <v>252</v>
      </c>
      <c r="E2347" t="s">
        <v>394</v>
      </c>
      <c r="F2347" t="s">
        <v>436</v>
      </c>
      <c r="G2347" t="s">
        <v>417</v>
      </c>
      <c r="H2347" t="s">
        <v>415</v>
      </c>
      <c r="I2347" t="str">
        <f>VLOOKUP(B2347,'3. Data Sources'!$B$4:$E$5002,4,0)</f>
        <v>Y</v>
      </c>
      <c r="J2347" t="str">
        <f>IF(OR(G2347="Not Map",G2347="Sequential"),"N",IF(TRIM(G2347)&lt;&gt;"","Y",""))</f>
        <v>N</v>
      </c>
      <c r="K2347" t="str">
        <f>IF(G2347="Constant","N",IF(J2347="Y","Y",""))</f>
        <v/>
      </c>
      <c r="L2347" t="s">
        <v>253</v>
      </c>
    </row>
    <row r="2348" spans="2:13" hidden="1" x14ac:dyDescent="0.25">
      <c r="B2348" t="s">
        <v>113</v>
      </c>
      <c r="C2348" t="s">
        <v>254</v>
      </c>
      <c r="D2348" t="s">
        <v>254</v>
      </c>
      <c r="E2348" t="s">
        <v>418</v>
      </c>
      <c r="F2348" t="s">
        <v>436</v>
      </c>
      <c r="G2348" t="s">
        <v>419</v>
      </c>
      <c r="H2348" t="str">
        <f>IF(G2348="Local Date and Hour","Start Time of Interval",IF(OR(G2348="Additional Info",G2348="ID"),"Attribute", IF(G2348="Constant","Constant",IF(OR(G2348="Counter",G2348="Incremental/Decremental"),"Counter",""))))</f>
        <v>Start Time of Interval</v>
      </c>
      <c r="I2348" t="str">
        <f>VLOOKUP(B2348,'3. Data Sources'!$B$4:$E$5002,4,0)</f>
        <v>Y</v>
      </c>
      <c r="J2348" t="str">
        <f>IF(OR(G2348="Not Map",G2348="Sequential"),"N",IF(TRIM(G2348)&lt;&gt;"","Y",""))</f>
        <v>Y</v>
      </c>
      <c r="K2348" t="str">
        <f>IF(G2348="Constant","N",IF(J2348="Y","Y",""))</f>
        <v>Y</v>
      </c>
      <c r="L2348" t="s">
        <v>255</v>
      </c>
    </row>
    <row r="2349" spans="2:13" hidden="1" x14ac:dyDescent="0.25">
      <c r="B2349" t="s">
        <v>115</v>
      </c>
      <c r="C2349" t="s">
        <v>227</v>
      </c>
      <c r="D2349" t="s">
        <v>227</v>
      </c>
      <c r="E2349" t="s">
        <v>402</v>
      </c>
      <c r="F2349" t="s">
        <v>395</v>
      </c>
      <c r="G2349" t="s">
        <v>274</v>
      </c>
      <c r="H2349" t="str">
        <f>IF(G2349="Local Date and Hour","Start Time of Interval",IF(OR(G2349="Additional Info",G2349="ID"),"Attribute", IF(G2349="Constant","Constant",IF(OR(G2349="Counter",G2349="Incremental/Decremental"),"Counter",""))))</f>
        <v>Constant</v>
      </c>
      <c r="I2349" t="str">
        <f>VLOOKUP(B2349,'3. Data Sources'!$B$4:$E$5002,4,0)</f>
        <v>Y</v>
      </c>
      <c r="J2349" t="str">
        <f>IF(OR(G2349="Not Map",G2349="Sequential"),"N",IF(TRIM(G2349)&lt;&gt;"","Y",""))</f>
        <v>Y</v>
      </c>
      <c r="K2349" t="str">
        <f>IF(G2349="Constant","N",IF(J2349="Y","Y",""))</f>
        <v>N</v>
      </c>
      <c r="M2349" t="s">
        <v>425</v>
      </c>
    </row>
    <row r="2350" spans="2:13" hidden="1" x14ac:dyDescent="0.25">
      <c r="B2350" t="s">
        <v>115</v>
      </c>
      <c r="C2350" t="s">
        <v>228</v>
      </c>
      <c r="D2350" t="s">
        <v>228</v>
      </c>
      <c r="E2350" t="s">
        <v>402</v>
      </c>
      <c r="F2350" t="s">
        <v>395</v>
      </c>
      <c r="G2350" t="s">
        <v>274</v>
      </c>
      <c r="H2350" t="str">
        <f>IF(G2350="Local Date and Hour","Start Time of Interval",IF(OR(G2350="Additional Info",G2350="ID"),"Attribute", IF(G2350="Constant","Constant",IF(OR(G2350="Counter",G2350="Incremental/Decremental"),"Counter",""))))</f>
        <v>Constant</v>
      </c>
      <c r="I2350" t="str">
        <f>VLOOKUP(B2350,'3. Data Sources'!$B$4:$E$5002,4,0)</f>
        <v>Y</v>
      </c>
      <c r="J2350" t="str">
        <f>IF(OR(G2350="Not Map",G2350="Sequential"),"N",IF(TRIM(G2350)&lt;&gt;"","Y",""))</f>
        <v>Y</v>
      </c>
      <c r="K2350" t="str">
        <f>IF(G2350="Constant","N",IF(J2350="Y","Y",""))</f>
        <v>N</v>
      </c>
      <c r="M2350" t="s">
        <v>12038</v>
      </c>
    </row>
    <row r="2351" spans="2:13" hidden="1" x14ac:dyDescent="0.25">
      <c r="B2351" t="s">
        <v>115</v>
      </c>
      <c r="C2351" t="s">
        <v>201</v>
      </c>
      <c r="D2351" t="s">
        <v>201</v>
      </c>
      <c r="E2351" t="s">
        <v>420</v>
      </c>
      <c r="F2351" t="s">
        <v>396</v>
      </c>
      <c r="G2351" t="s">
        <v>396</v>
      </c>
      <c r="H2351" t="str">
        <f>IF(G2351="Local Date and Hour","Start Time of Interval",IF(OR(G2351="Additional Info",G2351="ID"),"Attribute", IF(G2351="Constant","Constant",IF(OR(G2351="Counter",G2351="Incremental/Decremental"),"Counter",""))))</f>
        <v>Attribute</v>
      </c>
      <c r="I2351" t="str">
        <f>VLOOKUP(B2351,'3. Data Sources'!$B$4:$E$5002,4,0)</f>
        <v>Y</v>
      </c>
      <c r="J2351" t="str">
        <f>IF(OR(G2351="Not Map",G2351="Sequential"),"N",IF(TRIM(G2351)&lt;&gt;"","Y",""))</f>
        <v>Y</v>
      </c>
      <c r="K2351" t="str">
        <f>IF(G2351="Constant","N",IF(J2351="Y","Y",""))</f>
        <v>Y</v>
      </c>
      <c r="L2351" t="s">
        <v>666</v>
      </c>
    </row>
    <row r="2352" spans="2:13" hidden="1" x14ac:dyDescent="0.25">
      <c r="B2352" t="s">
        <v>115</v>
      </c>
      <c r="C2352" t="s">
        <v>11883</v>
      </c>
      <c r="D2352" t="s">
        <v>11883</v>
      </c>
      <c r="E2352" t="s">
        <v>420</v>
      </c>
      <c r="F2352" t="s">
        <v>396</v>
      </c>
      <c r="G2352" t="s">
        <v>396</v>
      </c>
      <c r="H2352" t="str">
        <f>IF(G2352="Local Date and Hour","Start Time of Interval",IF(OR(G2352="Additional Info",G2352="ID"),"Attribute", IF(G2352="Constant","Constant",IF(OR(G2352="Counter",G2352="Incremental/Decremental"),"Counter",""))))</f>
        <v>Attribute</v>
      </c>
      <c r="I2352" t="str">
        <f>VLOOKUP(B2352,'3. Data Sources'!$B$4:$E$5002,4,0)</f>
        <v>Y</v>
      </c>
      <c r="J2352" t="str">
        <f>IF(OR(G2352="Not Map",G2352="Sequential"),"N",IF(TRIM(G2352)&lt;&gt;"","Y",""))</f>
        <v>Y</v>
      </c>
      <c r="K2352" t="str">
        <f>IF(G2352="Constant","N",IF(J2352="Y","Y",""))</f>
        <v>Y</v>
      </c>
      <c r="L2352" t="s">
        <v>666</v>
      </c>
    </row>
    <row r="2353" spans="2:12" hidden="1" x14ac:dyDescent="0.25">
      <c r="B2353" t="s">
        <v>115</v>
      </c>
      <c r="C2353" t="s">
        <v>667</v>
      </c>
      <c r="D2353" t="s">
        <v>668</v>
      </c>
      <c r="E2353" t="s">
        <v>420</v>
      </c>
      <c r="F2353" t="s">
        <v>396</v>
      </c>
      <c r="G2353" t="s">
        <v>417</v>
      </c>
      <c r="H2353" t="str">
        <f>IF(G2353="Local Date and Hour","Start Time of Interval",IF(OR(G2353="Additional Info",G2353="ID"),"Attribute", IF(G2353="Constant","Constant",IF(OR(G2353="Counter",G2353="Incremental/Decremental"),"Counter",""))))</f>
        <v/>
      </c>
      <c r="I2353" t="str">
        <f>VLOOKUP(B2353,'3. Data Sources'!$B$4:$E$5002,4,0)</f>
        <v>Y</v>
      </c>
      <c r="J2353" t="str">
        <f>IF(OR(G2353="Not Map",G2353="Sequential"),"N",IF(TRIM(G2353)&lt;&gt;"","Y",""))</f>
        <v>N</v>
      </c>
      <c r="K2353" t="str">
        <f>IF(G2353="Constant","N",IF(J2353="Y","Y",""))</f>
        <v/>
      </c>
      <c r="L2353" t="s">
        <v>667</v>
      </c>
    </row>
    <row r="2354" spans="2:12" hidden="1" x14ac:dyDescent="0.25">
      <c r="B2354" t="s">
        <v>115</v>
      </c>
      <c r="C2354" t="s">
        <v>233</v>
      </c>
      <c r="D2354" t="s">
        <v>233</v>
      </c>
      <c r="E2354" t="s">
        <v>394</v>
      </c>
      <c r="F2354" t="s">
        <v>396</v>
      </c>
      <c r="G2354" t="s">
        <v>417</v>
      </c>
      <c r="H2354" t="str">
        <f>IF(G2354="Local Date and Hour","Start Time of Interval",IF(OR(G2354="Additional Info",G2354="ID"),"Attribute", IF(G2354="Constant","Constant",IF(OR(G2354="Counter",G2354="Incremental/Decremental"),"Counter",""))))</f>
        <v/>
      </c>
      <c r="I2354" t="str">
        <f>VLOOKUP(B2354,'3. Data Sources'!$B$4:$E$5002,4,0)</f>
        <v>Y</v>
      </c>
      <c r="J2354" t="str">
        <f>IF(OR(G2354="Not Map",G2354="Sequential"),"N",IF(TRIM(G2354)&lt;&gt;"","Y",""))</f>
        <v>N</v>
      </c>
      <c r="K2354" t="str">
        <f>IF(G2354="Constant","N",IF(J2354="Y","Y",""))</f>
        <v/>
      </c>
      <c r="L2354" t="s">
        <v>234</v>
      </c>
    </row>
    <row r="2355" spans="2:12" hidden="1" x14ac:dyDescent="0.25">
      <c r="B2355" t="s">
        <v>115</v>
      </c>
      <c r="C2355" t="s">
        <v>235</v>
      </c>
      <c r="D2355" t="s">
        <v>235</v>
      </c>
      <c r="E2355" t="s">
        <v>418</v>
      </c>
      <c r="F2355" t="s">
        <v>396</v>
      </c>
      <c r="G2355" t="s">
        <v>417</v>
      </c>
      <c r="H2355" t="s">
        <v>415</v>
      </c>
      <c r="I2355" t="str">
        <f>VLOOKUP(B2355,'3. Data Sources'!$B$4:$E$5002,4,0)</f>
        <v>Y</v>
      </c>
      <c r="J2355" t="str">
        <f>IF(OR(G2355="Not Map",G2355="Sequential"),"N",IF(TRIM(G2355)&lt;&gt;"","Y",""))</f>
        <v>N</v>
      </c>
      <c r="K2355" t="str">
        <f>IF(G2355="Constant","N",IF(J2355="Y","Y",""))</f>
        <v/>
      </c>
      <c r="L2355" t="s">
        <v>236</v>
      </c>
    </row>
    <row r="2356" spans="2:12" hidden="1" x14ac:dyDescent="0.25">
      <c r="B2356" t="s">
        <v>115</v>
      </c>
      <c r="C2356" t="s">
        <v>669</v>
      </c>
      <c r="D2356" t="s">
        <v>670</v>
      </c>
      <c r="E2356" t="s">
        <v>420</v>
      </c>
      <c r="F2356" t="s">
        <v>396</v>
      </c>
      <c r="G2356" t="s">
        <v>417</v>
      </c>
      <c r="H2356" t="str">
        <f>IF(G2356="Local Date and Hour","Start Time of Interval",IF(OR(G2356="Additional Info",G2356="ID"),"Attribute", IF(G2356="Constant","Constant",IF(OR(G2356="Counter",G2356="Incremental/Decremental"),"Counter",""))))</f>
        <v/>
      </c>
      <c r="I2356" t="str">
        <f>VLOOKUP(B2356,'3. Data Sources'!$B$4:$E$5002,4,0)</f>
        <v>Y</v>
      </c>
      <c r="J2356" t="str">
        <f>IF(OR(G2356="Not Map",G2356="Sequential"),"N",IF(TRIM(G2356)&lt;&gt;"","Y",""))</f>
        <v>N</v>
      </c>
      <c r="K2356" t="str">
        <f>IF(G2356="Constant","N",IF(J2356="Y","Y",""))</f>
        <v/>
      </c>
      <c r="L2356" t="s">
        <v>669</v>
      </c>
    </row>
    <row r="2357" spans="2:12" hidden="1" x14ac:dyDescent="0.25">
      <c r="B2357" t="s">
        <v>115</v>
      </c>
      <c r="C2357" t="s">
        <v>671</v>
      </c>
      <c r="D2357" t="s">
        <v>672</v>
      </c>
      <c r="E2357" t="s">
        <v>420</v>
      </c>
      <c r="F2357" t="s">
        <v>396</v>
      </c>
      <c r="G2357" t="s">
        <v>417</v>
      </c>
      <c r="H2357" t="str">
        <f>IF(G2357="Local Date and Hour","Start Time of Interval",IF(OR(G2357="Additional Info",G2357="ID"),"Attribute", IF(G2357="Constant","Constant",IF(OR(G2357="Counter",G2357="Incremental/Decremental"),"Counter",""))))</f>
        <v/>
      </c>
      <c r="I2357" t="str">
        <f>VLOOKUP(B2357,'3. Data Sources'!$B$4:$E$5002,4,0)</f>
        <v>Y</v>
      </c>
      <c r="J2357" t="str">
        <f>IF(OR(G2357="Not Map",G2357="Sequential"),"N",IF(TRIM(G2357)&lt;&gt;"","Y",""))</f>
        <v>N</v>
      </c>
      <c r="K2357" t="str">
        <f>IF(G2357="Constant","N",IF(J2357="Y","Y",""))</f>
        <v/>
      </c>
      <c r="L2357" t="s">
        <v>671</v>
      </c>
    </row>
    <row r="2358" spans="2:12" hidden="1" x14ac:dyDescent="0.25">
      <c r="B2358" t="s">
        <v>115</v>
      </c>
      <c r="C2358" t="s">
        <v>673</v>
      </c>
      <c r="D2358" t="s">
        <v>674</v>
      </c>
      <c r="E2358" t="s">
        <v>420</v>
      </c>
      <c r="F2358" t="s">
        <v>396</v>
      </c>
      <c r="G2358" t="s">
        <v>417</v>
      </c>
      <c r="H2358" t="str">
        <f>IF(G2358="Local Date and Hour","Start Time of Interval",IF(OR(G2358="Additional Info",G2358="ID"),"Attribute", IF(G2358="Constant","Constant",IF(OR(G2358="Counter",G2358="Incremental/Decremental"),"Counter",""))))</f>
        <v/>
      </c>
      <c r="I2358" t="str">
        <f>VLOOKUP(B2358,'3. Data Sources'!$B$4:$E$5002,4,0)</f>
        <v>Y</v>
      </c>
      <c r="J2358" t="str">
        <f>IF(OR(G2358="Not Map",G2358="Sequential"),"N",IF(TRIM(G2358)&lt;&gt;"","Y",""))</f>
        <v>N</v>
      </c>
      <c r="K2358" t="str">
        <f>IF(G2358="Constant","N",IF(J2358="Y","Y",""))</f>
        <v/>
      </c>
      <c r="L2358" t="s">
        <v>673</v>
      </c>
    </row>
    <row r="2359" spans="2:12" hidden="1" x14ac:dyDescent="0.25">
      <c r="B2359" t="s">
        <v>115</v>
      </c>
      <c r="C2359" t="s">
        <v>237</v>
      </c>
      <c r="D2359" t="s">
        <v>426</v>
      </c>
      <c r="E2359" t="s">
        <v>420</v>
      </c>
      <c r="F2359" t="s">
        <v>396</v>
      </c>
      <c r="G2359" t="s">
        <v>417</v>
      </c>
      <c r="H2359" t="str">
        <f>IF(G2359="Local Date and Hour","Start Time of Interval",IF(OR(G2359="Additional Info",G2359="ID"),"Attribute", IF(G2359="Constant","Constant",IF(OR(G2359="Counter",G2359="Incremental/Decremental"),"Counter",""))))</f>
        <v/>
      </c>
      <c r="I2359" t="str">
        <f>VLOOKUP(B2359,'3. Data Sources'!$B$4:$E$5002,4,0)</f>
        <v>Y</v>
      </c>
      <c r="J2359" t="str">
        <f>IF(OR(G2359="Not Map",G2359="Sequential"),"N",IF(TRIM(G2359)&lt;&gt;"","Y",""))</f>
        <v>N</v>
      </c>
      <c r="K2359" t="str">
        <f>IF(G2359="Constant","N",IF(J2359="Y","Y",""))</f>
        <v/>
      </c>
      <c r="L2359" t="s">
        <v>237</v>
      </c>
    </row>
    <row r="2360" spans="2:12" hidden="1" x14ac:dyDescent="0.25">
      <c r="B2360" t="s">
        <v>115</v>
      </c>
      <c r="C2360" t="s">
        <v>242</v>
      </c>
      <c r="D2360" t="s">
        <v>242</v>
      </c>
      <c r="E2360" t="s">
        <v>394</v>
      </c>
      <c r="F2360" t="s">
        <v>396</v>
      </c>
      <c r="G2360" t="s">
        <v>417</v>
      </c>
      <c r="H2360" t="s">
        <v>415</v>
      </c>
      <c r="I2360" t="str">
        <f>VLOOKUP(B2360,'3. Data Sources'!$B$4:$E$5002,4,0)</f>
        <v>Y</v>
      </c>
      <c r="J2360" t="str">
        <f>IF(OR(G2360="Not Map",G2360="Sequential"),"N",IF(TRIM(G2360)&lt;&gt;"","Y",""))</f>
        <v>N</v>
      </c>
      <c r="K2360" t="str">
        <f>IF(G2360="Constant","N",IF(J2360="Y","Y",""))</f>
        <v/>
      </c>
      <c r="L2360" t="s">
        <v>243</v>
      </c>
    </row>
    <row r="2361" spans="2:12" hidden="1" x14ac:dyDescent="0.25">
      <c r="B2361" t="s">
        <v>115</v>
      </c>
      <c r="C2361" t="s">
        <v>3656</v>
      </c>
      <c r="D2361" t="s">
        <v>3657</v>
      </c>
      <c r="E2361" t="s">
        <v>400</v>
      </c>
      <c r="F2361" t="s">
        <v>428</v>
      </c>
      <c r="G2361" t="s">
        <v>429</v>
      </c>
      <c r="H2361" t="str">
        <f>IF(G2361="Local Date and Hour","Start Time of Interval",IF(OR(G2361="Additional Info",G2361="ID"),"Attribute", IF(G2361="Constant","Constant",IF(OR(G2361="Counter",G2361="Incremental/Decremental"),"Counter",""))))</f>
        <v>Counter</v>
      </c>
      <c r="I2361" t="str">
        <f>VLOOKUP(B2361,'3. Data Sources'!$B$4:$E$5002,4,0)</f>
        <v>Y</v>
      </c>
      <c r="J2361" t="str">
        <f>IF(OR(G2361="Not Map",G2361="Sequential"),"N",IF(TRIM(G2361)&lt;&gt;"","Y",""))</f>
        <v>Y</v>
      </c>
      <c r="K2361" t="str">
        <f>IF(G2361="Constant","N",IF(J2361="Y","Y",""))</f>
        <v>Y</v>
      </c>
    </row>
    <row r="2362" spans="2:12" hidden="1" x14ac:dyDescent="0.25">
      <c r="B2362" t="s">
        <v>115</v>
      </c>
      <c r="C2362" t="s">
        <v>3658</v>
      </c>
      <c r="D2362" t="s">
        <v>3659</v>
      </c>
      <c r="E2362" t="s">
        <v>400</v>
      </c>
      <c r="F2362" t="s">
        <v>428</v>
      </c>
      <c r="G2362" t="s">
        <v>429</v>
      </c>
      <c r="H2362" t="str">
        <f>IF(G2362="Local Date and Hour","Start Time of Interval",IF(OR(G2362="Additional Info",G2362="ID"),"Attribute", IF(G2362="Constant","Constant",IF(OR(G2362="Counter",G2362="Incremental/Decremental"),"Counter",""))))</f>
        <v>Counter</v>
      </c>
      <c r="I2362" t="str">
        <f>VLOOKUP(B2362,'3. Data Sources'!$B$4:$E$5002,4,0)</f>
        <v>Y</v>
      </c>
      <c r="J2362" t="str">
        <f>IF(OR(G2362="Not Map",G2362="Sequential"),"N",IF(TRIM(G2362)&lt;&gt;"","Y",""))</f>
        <v>Y</v>
      </c>
      <c r="K2362" t="str">
        <f>IF(G2362="Constant","N",IF(J2362="Y","Y",""))</f>
        <v>Y</v>
      </c>
    </row>
    <row r="2363" spans="2:12" hidden="1" x14ac:dyDescent="0.25">
      <c r="B2363" t="s">
        <v>115</v>
      </c>
      <c r="C2363" t="s">
        <v>3660</v>
      </c>
      <c r="D2363" t="s">
        <v>3661</v>
      </c>
      <c r="E2363" t="s">
        <v>400</v>
      </c>
      <c r="F2363" t="s">
        <v>428</v>
      </c>
      <c r="G2363" t="s">
        <v>429</v>
      </c>
      <c r="H2363" t="str">
        <f>IF(G2363="Local Date and Hour","Start Time of Interval",IF(OR(G2363="Additional Info",G2363="ID"),"Attribute", IF(G2363="Constant","Constant",IF(OR(G2363="Counter",G2363="Incremental/Decremental"),"Counter",""))))</f>
        <v>Counter</v>
      </c>
      <c r="I2363" t="str">
        <f>VLOOKUP(B2363,'3. Data Sources'!$B$4:$E$5002,4,0)</f>
        <v>Y</v>
      </c>
      <c r="J2363" t="str">
        <f>IF(OR(G2363="Not Map",G2363="Sequential"),"N",IF(TRIM(G2363)&lt;&gt;"","Y",""))</f>
        <v>Y</v>
      </c>
      <c r="K2363" t="str">
        <f>IF(G2363="Constant","N",IF(J2363="Y","Y",""))</f>
        <v>Y</v>
      </c>
    </row>
    <row r="2364" spans="2:12" hidden="1" x14ac:dyDescent="0.25">
      <c r="B2364" t="s">
        <v>115</v>
      </c>
      <c r="C2364" t="s">
        <v>3662</v>
      </c>
      <c r="D2364" t="s">
        <v>3663</v>
      </c>
      <c r="E2364" t="s">
        <v>400</v>
      </c>
      <c r="F2364" t="s">
        <v>428</v>
      </c>
      <c r="G2364" t="s">
        <v>429</v>
      </c>
      <c r="H2364" t="str">
        <f>IF(G2364="Local Date and Hour","Start Time of Interval",IF(OR(G2364="Additional Info",G2364="ID"),"Attribute", IF(G2364="Constant","Constant",IF(OR(G2364="Counter",G2364="Incremental/Decremental"),"Counter",""))))</f>
        <v>Counter</v>
      </c>
      <c r="I2364" t="str">
        <f>VLOOKUP(B2364,'3. Data Sources'!$B$4:$E$5002,4,0)</f>
        <v>Y</v>
      </c>
      <c r="J2364" t="str">
        <f>IF(OR(G2364="Not Map",G2364="Sequential"),"N",IF(TRIM(G2364)&lt;&gt;"","Y",""))</f>
        <v>Y</v>
      </c>
      <c r="K2364" t="str">
        <f>IF(G2364="Constant","N",IF(J2364="Y","Y",""))</f>
        <v>Y</v>
      </c>
    </row>
    <row r="2365" spans="2:12" hidden="1" x14ac:dyDescent="0.25">
      <c r="B2365" t="s">
        <v>115</v>
      </c>
      <c r="C2365" t="s">
        <v>3664</v>
      </c>
      <c r="D2365" t="s">
        <v>3665</v>
      </c>
      <c r="E2365" t="s">
        <v>400</v>
      </c>
      <c r="F2365" t="s">
        <v>428</v>
      </c>
      <c r="G2365" t="s">
        <v>429</v>
      </c>
      <c r="H2365" t="str">
        <f>IF(G2365="Local Date and Hour","Start Time of Interval",IF(OR(G2365="Additional Info",G2365="ID"),"Attribute", IF(G2365="Constant","Constant",IF(OR(G2365="Counter",G2365="Incremental/Decremental"),"Counter",""))))</f>
        <v>Counter</v>
      </c>
      <c r="I2365" t="str">
        <f>VLOOKUP(B2365,'3. Data Sources'!$B$4:$E$5002,4,0)</f>
        <v>Y</v>
      </c>
      <c r="J2365" t="str">
        <f>IF(OR(G2365="Not Map",G2365="Sequential"),"N",IF(TRIM(G2365)&lt;&gt;"","Y",""))</f>
        <v>Y</v>
      </c>
      <c r="K2365" t="str">
        <f>IF(G2365="Constant","N",IF(J2365="Y","Y",""))</f>
        <v>Y</v>
      </c>
    </row>
    <row r="2366" spans="2:12" hidden="1" x14ac:dyDescent="0.25">
      <c r="B2366" t="s">
        <v>115</v>
      </c>
      <c r="C2366" t="s">
        <v>3666</v>
      </c>
      <c r="D2366" t="s">
        <v>3667</v>
      </c>
      <c r="E2366" t="s">
        <v>400</v>
      </c>
      <c r="F2366" t="s">
        <v>428</v>
      </c>
      <c r="G2366" t="s">
        <v>429</v>
      </c>
      <c r="H2366" t="str">
        <f>IF(G2366="Local Date and Hour","Start Time of Interval",IF(OR(G2366="Additional Info",G2366="ID"),"Attribute", IF(G2366="Constant","Constant",IF(OR(G2366="Counter",G2366="Incremental/Decremental"),"Counter",""))))</f>
        <v>Counter</v>
      </c>
      <c r="I2366" t="str">
        <f>VLOOKUP(B2366,'3. Data Sources'!$B$4:$E$5002,4,0)</f>
        <v>Y</v>
      </c>
      <c r="J2366" t="str">
        <f>IF(OR(G2366="Not Map",G2366="Sequential"),"N",IF(TRIM(G2366)&lt;&gt;"","Y",""))</f>
        <v>Y</v>
      </c>
      <c r="K2366" t="str">
        <f>IF(G2366="Constant","N",IF(J2366="Y","Y",""))</f>
        <v>Y</v>
      </c>
    </row>
    <row r="2367" spans="2:12" hidden="1" x14ac:dyDescent="0.25">
      <c r="B2367" t="s">
        <v>115</v>
      </c>
      <c r="C2367" t="s">
        <v>3668</v>
      </c>
      <c r="D2367" t="s">
        <v>3669</v>
      </c>
      <c r="E2367" t="s">
        <v>400</v>
      </c>
      <c r="F2367" t="s">
        <v>428</v>
      </c>
      <c r="G2367" t="s">
        <v>429</v>
      </c>
      <c r="H2367" t="str">
        <f>IF(G2367="Local Date and Hour","Start Time of Interval",IF(OR(G2367="Additional Info",G2367="ID"),"Attribute", IF(G2367="Constant","Constant",IF(OR(G2367="Counter",G2367="Incremental/Decremental"),"Counter",""))))</f>
        <v>Counter</v>
      </c>
      <c r="I2367" t="str">
        <f>VLOOKUP(B2367,'3. Data Sources'!$B$4:$E$5002,4,0)</f>
        <v>Y</v>
      </c>
      <c r="J2367" t="str">
        <f>IF(OR(G2367="Not Map",G2367="Sequential"),"N",IF(TRIM(G2367)&lt;&gt;"","Y",""))</f>
        <v>Y</v>
      </c>
      <c r="K2367" t="str">
        <f>IF(G2367="Constant","N",IF(J2367="Y","Y",""))</f>
        <v>Y</v>
      </c>
    </row>
    <row r="2368" spans="2:12" hidden="1" x14ac:dyDescent="0.25">
      <c r="B2368" t="s">
        <v>115</v>
      </c>
      <c r="C2368" t="s">
        <v>3670</v>
      </c>
      <c r="D2368" t="s">
        <v>3671</v>
      </c>
      <c r="E2368" t="s">
        <v>400</v>
      </c>
      <c r="F2368" t="s">
        <v>428</v>
      </c>
      <c r="G2368" t="s">
        <v>429</v>
      </c>
      <c r="H2368" t="str">
        <f>IF(G2368="Local Date and Hour","Start Time of Interval",IF(OR(G2368="Additional Info",G2368="ID"),"Attribute", IF(G2368="Constant","Constant",IF(OR(G2368="Counter",G2368="Incremental/Decremental"),"Counter",""))))</f>
        <v>Counter</v>
      </c>
      <c r="I2368" t="str">
        <f>VLOOKUP(B2368,'3. Data Sources'!$B$4:$E$5002,4,0)</f>
        <v>Y</v>
      </c>
      <c r="J2368" t="str">
        <f>IF(OR(G2368="Not Map",G2368="Sequential"),"N",IF(TRIM(G2368)&lt;&gt;"","Y",""))</f>
        <v>Y</v>
      </c>
      <c r="K2368" t="str">
        <f>IF(G2368="Constant","N",IF(J2368="Y","Y",""))</f>
        <v>Y</v>
      </c>
    </row>
    <row r="2369" spans="2:11" hidden="1" x14ac:dyDescent="0.25">
      <c r="B2369" t="s">
        <v>115</v>
      </c>
      <c r="C2369" t="s">
        <v>3672</v>
      </c>
      <c r="D2369" t="s">
        <v>3673</v>
      </c>
      <c r="E2369" t="s">
        <v>400</v>
      </c>
      <c r="F2369" t="s">
        <v>428</v>
      </c>
      <c r="G2369" t="s">
        <v>429</v>
      </c>
      <c r="H2369" t="str">
        <f>IF(G2369="Local Date and Hour","Start Time of Interval",IF(OR(G2369="Additional Info",G2369="ID"),"Attribute", IF(G2369="Constant","Constant",IF(OR(G2369="Counter",G2369="Incremental/Decremental"),"Counter",""))))</f>
        <v>Counter</v>
      </c>
      <c r="I2369" t="str">
        <f>VLOOKUP(B2369,'3. Data Sources'!$B$4:$E$5002,4,0)</f>
        <v>Y</v>
      </c>
      <c r="J2369" t="str">
        <f>IF(OR(G2369="Not Map",G2369="Sequential"),"N",IF(TRIM(G2369)&lt;&gt;"","Y",""))</f>
        <v>Y</v>
      </c>
      <c r="K2369" t="str">
        <f>IF(G2369="Constant","N",IF(J2369="Y","Y",""))</f>
        <v>Y</v>
      </c>
    </row>
    <row r="2370" spans="2:11" hidden="1" x14ac:dyDescent="0.25">
      <c r="B2370" t="s">
        <v>115</v>
      </c>
      <c r="C2370" t="s">
        <v>3674</v>
      </c>
      <c r="D2370" t="s">
        <v>3675</v>
      </c>
      <c r="E2370" t="s">
        <v>400</v>
      </c>
      <c r="F2370" t="s">
        <v>428</v>
      </c>
      <c r="G2370" t="s">
        <v>429</v>
      </c>
      <c r="H2370" t="str">
        <f>IF(G2370="Local Date and Hour","Start Time of Interval",IF(OR(G2370="Additional Info",G2370="ID"),"Attribute", IF(G2370="Constant","Constant",IF(OR(G2370="Counter",G2370="Incremental/Decremental"),"Counter",""))))</f>
        <v>Counter</v>
      </c>
      <c r="I2370" t="str">
        <f>VLOOKUP(B2370,'3. Data Sources'!$B$4:$E$5002,4,0)</f>
        <v>Y</v>
      </c>
      <c r="J2370" t="str">
        <f>IF(OR(G2370="Not Map",G2370="Sequential"),"N",IF(TRIM(G2370)&lt;&gt;"","Y",""))</f>
        <v>Y</v>
      </c>
      <c r="K2370" t="str">
        <f>IF(G2370="Constant","N",IF(J2370="Y","Y",""))</f>
        <v>Y</v>
      </c>
    </row>
    <row r="2371" spans="2:11" hidden="1" x14ac:dyDescent="0.25">
      <c r="B2371" t="s">
        <v>115</v>
      </c>
      <c r="C2371" t="s">
        <v>3676</v>
      </c>
      <c r="D2371" t="s">
        <v>3677</v>
      </c>
      <c r="E2371" t="s">
        <v>400</v>
      </c>
      <c r="F2371" t="s">
        <v>428</v>
      </c>
      <c r="G2371" t="s">
        <v>429</v>
      </c>
      <c r="H2371" t="str">
        <f>IF(G2371="Local Date and Hour","Start Time of Interval",IF(OR(G2371="Additional Info",G2371="ID"),"Attribute", IF(G2371="Constant","Constant",IF(OR(G2371="Counter",G2371="Incremental/Decremental"),"Counter",""))))</f>
        <v>Counter</v>
      </c>
      <c r="I2371" t="str">
        <f>VLOOKUP(B2371,'3. Data Sources'!$B$4:$E$5002,4,0)</f>
        <v>Y</v>
      </c>
      <c r="J2371" t="str">
        <f>IF(OR(G2371="Not Map",G2371="Sequential"),"N",IF(TRIM(G2371)&lt;&gt;"","Y",""))</f>
        <v>Y</v>
      </c>
      <c r="K2371" t="str">
        <f>IF(G2371="Constant","N",IF(J2371="Y","Y",""))</f>
        <v>Y</v>
      </c>
    </row>
    <row r="2372" spans="2:11" hidden="1" x14ac:dyDescent="0.25">
      <c r="B2372" t="s">
        <v>115</v>
      </c>
      <c r="C2372" t="s">
        <v>3678</v>
      </c>
      <c r="D2372" t="s">
        <v>3679</v>
      </c>
      <c r="E2372" t="s">
        <v>400</v>
      </c>
      <c r="F2372" t="s">
        <v>428</v>
      </c>
      <c r="G2372" t="s">
        <v>429</v>
      </c>
      <c r="H2372" t="str">
        <f>IF(G2372="Local Date and Hour","Start Time of Interval",IF(OR(G2372="Additional Info",G2372="ID"),"Attribute", IF(G2372="Constant","Constant",IF(OR(G2372="Counter",G2372="Incremental/Decremental"),"Counter",""))))</f>
        <v>Counter</v>
      </c>
      <c r="I2372" t="str">
        <f>VLOOKUP(B2372,'3. Data Sources'!$B$4:$E$5002,4,0)</f>
        <v>Y</v>
      </c>
      <c r="J2372" t="str">
        <f>IF(OR(G2372="Not Map",G2372="Sequential"),"N",IF(TRIM(G2372)&lt;&gt;"","Y",""))</f>
        <v>Y</v>
      </c>
      <c r="K2372" t="str">
        <f>IF(G2372="Constant","N",IF(J2372="Y","Y",""))</f>
        <v>Y</v>
      </c>
    </row>
    <row r="2373" spans="2:11" hidden="1" x14ac:dyDescent="0.25">
      <c r="B2373" t="s">
        <v>115</v>
      </c>
      <c r="C2373" t="s">
        <v>3680</v>
      </c>
      <c r="D2373" t="s">
        <v>3681</v>
      </c>
      <c r="E2373" t="s">
        <v>400</v>
      </c>
      <c r="F2373" t="s">
        <v>428</v>
      </c>
      <c r="G2373" t="s">
        <v>429</v>
      </c>
      <c r="H2373" t="str">
        <f>IF(G2373="Local Date and Hour","Start Time of Interval",IF(OR(G2373="Additional Info",G2373="ID"),"Attribute", IF(G2373="Constant","Constant",IF(OR(G2373="Counter",G2373="Incremental/Decremental"),"Counter",""))))</f>
        <v>Counter</v>
      </c>
      <c r="I2373" t="str">
        <f>VLOOKUP(B2373,'3. Data Sources'!$B$4:$E$5002,4,0)</f>
        <v>Y</v>
      </c>
      <c r="J2373" t="str">
        <f>IF(OR(G2373="Not Map",G2373="Sequential"),"N",IF(TRIM(G2373)&lt;&gt;"","Y",""))</f>
        <v>Y</v>
      </c>
      <c r="K2373" t="str">
        <f>IF(G2373="Constant","N",IF(J2373="Y","Y",""))</f>
        <v>Y</v>
      </c>
    </row>
    <row r="2374" spans="2:11" hidden="1" x14ac:dyDescent="0.25">
      <c r="B2374" t="s">
        <v>115</v>
      </c>
      <c r="C2374" t="s">
        <v>3682</v>
      </c>
      <c r="D2374" t="s">
        <v>3683</v>
      </c>
      <c r="E2374" t="s">
        <v>400</v>
      </c>
      <c r="F2374" t="s">
        <v>428</v>
      </c>
      <c r="G2374" t="s">
        <v>429</v>
      </c>
      <c r="H2374" t="str">
        <f>IF(G2374="Local Date and Hour","Start Time of Interval",IF(OR(G2374="Additional Info",G2374="ID"),"Attribute", IF(G2374="Constant","Constant",IF(OR(G2374="Counter",G2374="Incremental/Decremental"),"Counter",""))))</f>
        <v>Counter</v>
      </c>
      <c r="I2374" t="str">
        <f>VLOOKUP(B2374,'3. Data Sources'!$B$4:$E$5002,4,0)</f>
        <v>Y</v>
      </c>
      <c r="J2374" t="str">
        <f>IF(OR(G2374="Not Map",G2374="Sequential"),"N",IF(TRIM(G2374)&lt;&gt;"","Y",""))</f>
        <v>Y</v>
      </c>
      <c r="K2374" t="str">
        <f>IF(G2374="Constant","N",IF(J2374="Y","Y",""))</f>
        <v>Y</v>
      </c>
    </row>
    <row r="2375" spans="2:11" hidden="1" x14ac:dyDescent="0.25">
      <c r="B2375" t="s">
        <v>115</v>
      </c>
      <c r="C2375" t="s">
        <v>3684</v>
      </c>
      <c r="D2375" t="s">
        <v>3685</v>
      </c>
      <c r="E2375" t="s">
        <v>400</v>
      </c>
      <c r="F2375" t="s">
        <v>428</v>
      </c>
      <c r="G2375" t="s">
        <v>429</v>
      </c>
      <c r="H2375" t="str">
        <f>IF(G2375="Local Date and Hour","Start Time of Interval",IF(OR(G2375="Additional Info",G2375="ID"),"Attribute", IF(G2375="Constant","Constant",IF(OR(G2375="Counter",G2375="Incremental/Decremental"),"Counter",""))))</f>
        <v>Counter</v>
      </c>
      <c r="I2375" t="str">
        <f>VLOOKUP(B2375,'3. Data Sources'!$B$4:$E$5002,4,0)</f>
        <v>Y</v>
      </c>
      <c r="J2375" t="str">
        <f>IF(OR(G2375="Not Map",G2375="Sequential"),"N",IF(TRIM(G2375)&lt;&gt;"","Y",""))</f>
        <v>Y</v>
      </c>
      <c r="K2375" t="str">
        <f>IF(G2375="Constant","N",IF(J2375="Y","Y",""))</f>
        <v>Y</v>
      </c>
    </row>
    <row r="2376" spans="2:11" hidden="1" x14ac:dyDescent="0.25">
      <c r="B2376" t="s">
        <v>115</v>
      </c>
      <c r="C2376" t="s">
        <v>3686</v>
      </c>
      <c r="D2376" t="s">
        <v>3687</v>
      </c>
      <c r="E2376" t="s">
        <v>400</v>
      </c>
      <c r="F2376" t="s">
        <v>428</v>
      </c>
      <c r="G2376" t="s">
        <v>429</v>
      </c>
      <c r="H2376" t="str">
        <f>IF(G2376="Local Date and Hour","Start Time of Interval",IF(OR(G2376="Additional Info",G2376="ID"),"Attribute", IF(G2376="Constant","Constant",IF(OR(G2376="Counter",G2376="Incremental/Decremental"),"Counter",""))))</f>
        <v>Counter</v>
      </c>
      <c r="I2376" t="str">
        <f>VLOOKUP(B2376,'3. Data Sources'!$B$4:$E$5002,4,0)</f>
        <v>Y</v>
      </c>
      <c r="J2376" t="str">
        <f>IF(OR(G2376="Not Map",G2376="Sequential"),"N",IF(TRIM(G2376)&lt;&gt;"","Y",""))</f>
        <v>Y</v>
      </c>
      <c r="K2376" t="str">
        <f>IF(G2376="Constant","N",IF(J2376="Y","Y",""))</f>
        <v>Y</v>
      </c>
    </row>
    <row r="2377" spans="2:11" hidden="1" x14ac:dyDescent="0.25">
      <c r="B2377" t="s">
        <v>115</v>
      </c>
      <c r="C2377" t="s">
        <v>3688</v>
      </c>
      <c r="D2377" t="s">
        <v>3689</v>
      </c>
      <c r="E2377" t="s">
        <v>400</v>
      </c>
      <c r="F2377" t="s">
        <v>428</v>
      </c>
      <c r="G2377" t="s">
        <v>429</v>
      </c>
      <c r="H2377" t="str">
        <f>IF(G2377="Local Date and Hour","Start Time of Interval",IF(OR(G2377="Additional Info",G2377="ID"),"Attribute", IF(G2377="Constant","Constant",IF(OR(G2377="Counter",G2377="Incremental/Decremental"),"Counter",""))))</f>
        <v>Counter</v>
      </c>
      <c r="I2377" t="str">
        <f>VLOOKUP(B2377,'3. Data Sources'!$B$4:$E$5002,4,0)</f>
        <v>Y</v>
      </c>
      <c r="J2377" t="str">
        <f>IF(OR(G2377="Not Map",G2377="Sequential"),"N",IF(TRIM(G2377)&lt;&gt;"","Y",""))</f>
        <v>Y</v>
      </c>
      <c r="K2377" t="str">
        <f>IF(G2377="Constant","N",IF(J2377="Y","Y",""))</f>
        <v>Y</v>
      </c>
    </row>
    <row r="2378" spans="2:11" hidden="1" x14ac:dyDescent="0.25">
      <c r="B2378" t="s">
        <v>115</v>
      </c>
      <c r="C2378" t="s">
        <v>3690</v>
      </c>
      <c r="D2378" t="s">
        <v>3691</v>
      </c>
      <c r="E2378" t="s">
        <v>400</v>
      </c>
      <c r="F2378" t="s">
        <v>428</v>
      </c>
      <c r="G2378" t="s">
        <v>429</v>
      </c>
      <c r="H2378" t="str">
        <f>IF(G2378="Local Date and Hour","Start Time of Interval",IF(OR(G2378="Additional Info",G2378="ID"),"Attribute", IF(G2378="Constant","Constant",IF(OR(G2378="Counter",G2378="Incremental/Decremental"),"Counter",""))))</f>
        <v>Counter</v>
      </c>
      <c r="I2378" t="str">
        <f>VLOOKUP(B2378,'3. Data Sources'!$B$4:$E$5002,4,0)</f>
        <v>Y</v>
      </c>
      <c r="J2378" t="str">
        <f>IF(OR(G2378="Not Map",G2378="Sequential"),"N",IF(TRIM(G2378)&lt;&gt;"","Y",""))</f>
        <v>Y</v>
      </c>
      <c r="K2378" t="str">
        <f>IF(G2378="Constant","N",IF(J2378="Y","Y",""))</f>
        <v>Y</v>
      </c>
    </row>
    <row r="2379" spans="2:11" hidden="1" x14ac:dyDescent="0.25">
      <c r="B2379" t="s">
        <v>115</v>
      </c>
      <c r="C2379" t="s">
        <v>3692</v>
      </c>
      <c r="D2379" t="s">
        <v>3693</v>
      </c>
      <c r="E2379" t="s">
        <v>400</v>
      </c>
      <c r="F2379" t="s">
        <v>428</v>
      </c>
      <c r="G2379" t="s">
        <v>429</v>
      </c>
      <c r="H2379" t="str">
        <f>IF(G2379="Local Date and Hour","Start Time of Interval",IF(OR(G2379="Additional Info",G2379="ID"),"Attribute", IF(G2379="Constant","Constant",IF(OR(G2379="Counter",G2379="Incremental/Decremental"),"Counter",""))))</f>
        <v>Counter</v>
      </c>
      <c r="I2379" t="str">
        <f>VLOOKUP(B2379,'3. Data Sources'!$B$4:$E$5002,4,0)</f>
        <v>Y</v>
      </c>
      <c r="J2379" t="str">
        <f>IF(OR(G2379="Not Map",G2379="Sequential"),"N",IF(TRIM(G2379)&lt;&gt;"","Y",""))</f>
        <v>Y</v>
      </c>
      <c r="K2379" t="str">
        <f>IF(G2379="Constant","N",IF(J2379="Y","Y",""))</f>
        <v>Y</v>
      </c>
    </row>
    <row r="2380" spans="2:11" hidden="1" x14ac:dyDescent="0.25">
      <c r="B2380" t="s">
        <v>115</v>
      </c>
      <c r="C2380" t="s">
        <v>3694</v>
      </c>
      <c r="D2380" t="s">
        <v>3695</v>
      </c>
      <c r="E2380" t="s">
        <v>400</v>
      </c>
      <c r="F2380" t="s">
        <v>428</v>
      </c>
      <c r="G2380" t="s">
        <v>429</v>
      </c>
      <c r="H2380" t="str">
        <f>IF(G2380="Local Date and Hour","Start Time of Interval",IF(OR(G2380="Additional Info",G2380="ID"),"Attribute", IF(G2380="Constant","Constant",IF(OR(G2380="Counter",G2380="Incremental/Decremental"),"Counter",""))))</f>
        <v>Counter</v>
      </c>
      <c r="I2380" t="str">
        <f>VLOOKUP(B2380,'3. Data Sources'!$B$4:$E$5002,4,0)</f>
        <v>Y</v>
      </c>
      <c r="J2380" t="str">
        <f>IF(OR(G2380="Not Map",G2380="Sequential"),"N",IF(TRIM(G2380)&lt;&gt;"","Y",""))</f>
        <v>Y</v>
      </c>
      <c r="K2380" t="str">
        <f>IF(G2380="Constant","N",IF(J2380="Y","Y",""))</f>
        <v>Y</v>
      </c>
    </row>
    <row r="2381" spans="2:11" hidden="1" x14ac:dyDescent="0.25">
      <c r="B2381" t="s">
        <v>115</v>
      </c>
      <c r="C2381" t="s">
        <v>3696</v>
      </c>
      <c r="D2381" t="s">
        <v>3697</v>
      </c>
      <c r="E2381" t="s">
        <v>400</v>
      </c>
      <c r="F2381" t="s">
        <v>428</v>
      </c>
      <c r="G2381" t="s">
        <v>429</v>
      </c>
      <c r="H2381" t="str">
        <f>IF(G2381="Local Date and Hour","Start Time of Interval",IF(OR(G2381="Additional Info",G2381="ID"),"Attribute", IF(G2381="Constant","Constant",IF(OR(G2381="Counter",G2381="Incremental/Decremental"),"Counter",""))))</f>
        <v>Counter</v>
      </c>
      <c r="I2381" t="str">
        <f>VLOOKUP(B2381,'3. Data Sources'!$B$4:$E$5002,4,0)</f>
        <v>Y</v>
      </c>
      <c r="J2381" t="str">
        <f>IF(OR(G2381="Not Map",G2381="Sequential"),"N",IF(TRIM(G2381)&lt;&gt;"","Y",""))</f>
        <v>Y</v>
      </c>
      <c r="K2381" t="str">
        <f>IF(G2381="Constant","N",IF(J2381="Y","Y",""))</f>
        <v>Y</v>
      </c>
    </row>
    <row r="2382" spans="2:11" hidden="1" x14ac:dyDescent="0.25">
      <c r="B2382" t="s">
        <v>115</v>
      </c>
      <c r="C2382" t="s">
        <v>3698</v>
      </c>
      <c r="D2382" t="s">
        <v>3699</v>
      </c>
      <c r="E2382" t="s">
        <v>400</v>
      </c>
      <c r="F2382" t="s">
        <v>428</v>
      </c>
      <c r="G2382" t="s">
        <v>429</v>
      </c>
      <c r="H2382" t="str">
        <f>IF(G2382="Local Date and Hour","Start Time of Interval",IF(OR(G2382="Additional Info",G2382="ID"),"Attribute", IF(G2382="Constant","Constant",IF(OR(G2382="Counter",G2382="Incremental/Decremental"),"Counter",""))))</f>
        <v>Counter</v>
      </c>
      <c r="I2382" t="str">
        <f>VLOOKUP(B2382,'3. Data Sources'!$B$4:$E$5002,4,0)</f>
        <v>Y</v>
      </c>
      <c r="J2382" t="str">
        <f>IF(OR(G2382="Not Map",G2382="Sequential"),"N",IF(TRIM(G2382)&lt;&gt;"","Y",""))</f>
        <v>Y</v>
      </c>
      <c r="K2382" t="str">
        <f>IF(G2382="Constant","N",IF(J2382="Y","Y",""))</f>
        <v>Y</v>
      </c>
    </row>
    <row r="2383" spans="2:11" hidden="1" x14ac:dyDescent="0.25">
      <c r="B2383" t="s">
        <v>115</v>
      </c>
      <c r="C2383" t="s">
        <v>3700</v>
      </c>
      <c r="D2383" t="s">
        <v>3701</v>
      </c>
      <c r="E2383" t="s">
        <v>400</v>
      </c>
      <c r="F2383" t="s">
        <v>428</v>
      </c>
      <c r="G2383" t="s">
        <v>429</v>
      </c>
      <c r="H2383" t="str">
        <f>IF(G2383="Local Date and Hour","Start Time of Interval",IF(OR(G2383="Additional Info",G2383="ID"),"Attribute", IF(G2383="Constant","Constant",IF(OR(G2383="Counter",G2383="Incremental/Decremental"),"Counter",""))))</f>
        <v>Counter</v>
      </c>
      <c r="I2383" t="str">
        <f>VLOOKUP(B2383,'3. Data Sources'!$B$4:$E$5002,4,0)</f>
        <v>Y</v>
      </c>
      <c r="J2383" t="str">
        <f>IF(OR(G2383="Not Map",G2383="Sequential"),"N",IF(TRIM(G2383)&lt;&gt;"","Y",""))</f>
        <v>Y</v>
      </c>
      <c r="K2383" t="str">
        <f>IF(G2383="Constant","N",IF(J2383="Y","Y",""))</f>
        <v>Y</v>
      </c>
    </row>
    <row r="2384" spans="2:11" hidden="1" x14ac:dyDescent="0.25">
      <c r="B2384" t="s">
        <v>115</v>
      </c>
      <c r="C2384" t="s">
        <v>3702</v>
      </c>
      <c r="D2384" t="s">
        <v>3703</v>
      </c>
      <c r="E2384" t="s">
        <v>400</v>
      </c>
      <c r="F2384" t="s">
        <v>428</v>
      </c>
      <c r="G2384" t="s">
        <v>429</v>
      </c>
      <c r="H2384" t="str">
        <f>IF(G2384="Local Date and Hour","Start Time of Interval",IF(OR(G2384="Additional Info",G2384="ID"),"Attribute", IF(G2384="Constant","Constant",IF(OR(G2384="Counter",G2384="Incremental/Decremental"),"Counter",""))))</f>
        <v>Counter</v>
      </c>
      <c r="I2384" t="str">
        <f>VLOOKUP(B2384,'3. Data Sources'!$B$4:$E$5002,4,0)</f>
        <v>Y</v>
      </c>
      <c r="J2384" t="str">
        <f>IF(OR(G2384="Not Map",G2384="Sequential"),"N",IF(TRIM(G2384)&lt;&gt;"","Y",""))</f>
        <v>Y</v>
      </c>
      <c r="K2384" t="str">
        <f>IF(G2384="Constant","N",IF(J2384="Y","Y",""))</f>
        <v>Y</v>
      </c>
    </row>
    <row r="2385" spans="2:11" hidden="1" x14ac:dyDescent="0.25">
      <c r="B2385" t="s">
        <v>115</v>
      </c>
      <c r="C2385" t="s">
        <v>3704</v>
      </c>
      <c r="D2385" t="s">
        <v>3705</v>
      </c>
      <c r="E2385" t="s">
        <v>400</v>
      </c>
      <c r="F2385" t="s">
        <v>428</v>
      </c>
      <c r="G2385" t="s">
        <v>429</v>
      </c>
      <c r="H2385" t="str">
        <f>IF(G2385="Local Date and Hour","Start Time of Interval",IF(OR(G2385="Additional Info",G2385="ID"),"Attribute", IF(G2385="Constant","Constant",IF(OR(G2385="Counter",G2385="Incremental/Decremental"),"Counter",""))))</f>
        <v>Counter</v>
      </c>
      <c r="I2385" t="str">
        <f>VLOOKUP(B2385,'3. Data Sources'!$B$4:$E$5002,4,0)</f>
        <v>Y</v>
      </c>
      <c r="J2385" t="str">
        <f>IF(OR(G2385="Not Map",G2385="Sequential"),"N",IF(TRIM(G2385)&lt;&gt;"","Y",""))</f>
        <v>Y</v>
      </c>
      <c r="K2385" t="str">
        <f>IF(G2385="Constant","N",IF(J2385="Y","Y",""))</f>
        <v>Y</v>
      </c>
    </row>
    <row r="2386" spans="2:11" hidden="1" x14ac:dyDescent="0.25">
      <c r="B2386" t="s">
        <v>115</v>
      </c>
      <c r="C2386" t="s">
        <v>3706</v>
      </c>
      <c r="D2386" t="s">
        <v>3707</v>
      </c>
      <c r="E2386" t="s">
        <v>400</v>
      </c>
      <c r="F2386" t="s">
        <v>428</v>
      </c>
      <c r="G2386" t="s">
        <v>429</v>
      </c>
      <c r="H2386" t="str">
        <f>IF(G2386="Local Date and Hour","Start Time of Interval",IF(OR(G2386="Additional Info",G2386="ID"),"Attribute", IF(G2386="Constant","Constant",IF(OR(G2386="Counter",G2386="Incremental/Decremental"),"Counter",""))))</f>
        <v>Counter</v>
      </c>
      <c r="I2386" t="str">
        <f>VLOOKUP(B2386,'3. Data Sources'!$B$4:$E$5002,4,0)</f>
        <v>Y</v>
      </c>
      <c r="J2386" t="str">
        <f>IF(OR(G2386="Not Map",G2386="Sequential"),"N",IF(TRIM(G2386)&lt;&gt;"","Y",""))</f>
        <v>Y</v>
      </c>
      <c r="K2386" t="str">
        <f>IF(G2386="Constant","N",IF(J2386="Y","Y",""))</f>
        <v>Y</v>
      </c>
    </row>
    <row r="2387" spans="2:11" hidden="1" x14ac:dyDescent="0.25">
      <c r="B2387" t="s">
        <v>115</v>
      </c>
      <c r="C2387" t="s">
        <v>3708</v>
      </c>
      <c r="D2387" t="s">
        <v>3709</v>
      </c>
      <c r="E2387" t="s">
        <v>400</v>
      </c>
      <c r="F2387" t="s">
        <v>428</v>
      </c>
      <c r="G2387" t="s">
        <v>429</v>
      </c>
      <c r="H2387" t="str">
        <f>IF(G2387="Local Date and Hour","Start Time of Interval",IF(OR(G2387="Additional Info",G2387="ID"),"Attribute", IF(G2387="Constant","Constant",IF(OR(G2387="Counter",G2387="Incremental/Decremental"),"Counter",""))))</f>
        <v>Counter</v>
      </c>
      <c r="I2387" t="str">
        <f>VLOOKUP(B2387,'3. Data Sources'!$B$4:$E$5002,4,0)</f>
        <v>Y</v>
      </c>
      <c r="J2387" t="str">
        <f>IF(OR(G2387="Not Map",G2387="Sequential"),"N",IF(TRIM(G2387)&lt;&gt;"","Y",""))</f>
        <v>Y</v>
      </c>
      <c r="K2387" t="str">
        <f>IF(G2387="Constant","N",IF(J2387="Y","Y",""))</f>
        <v>Y</v>
      </c>
    </row>
    <row r="2388" spans="2:11" hidden="1" x14ac:dyDescent="0.25">
      <c r="B2388" t="s">
        <v>115</v>
      </c>
      <c r="C2388" t="s">
        <v>3710</v>
      </c>
      <c r="D2388" t="s">
        <v>3711</v>
      </c>
      <c r="E2388" t="s">
        <v>400</v>
      </c>
      <c r="F2388" t="s">
        <v>428</v>
      </c>
      <c r="G2388" t="s">
        <v>429</v>
      </c>
      <c r="H2388" t="str">
        <f>IF(G2388="Local Date and Hour","Start Time of Interval",IF(OR(G2388="Additional Info",G2388="ID"),"Attribute", IF(G2388="Constant","Constant",IF(OR(G2388="Counter",G2388="Incremental/Decremental"),"Counter",""))))</f>
        <v>Counter</v>
      </c>
      <c r="I2388" t="str">
        <f>VLOOKUP(B2388,'3. Data Sources'!$B$4:$E$5002,4,0)</f>
        <v>Y</v>
      </c>
      <c r="J2388" t="str">
        <f>IF(OR(G2388="Not Map",G2388="Sequential"),"N",IF(TRIM(G2388)&lt;&gt;"","Y",""))</f>
        <v>Y</v>
      </c>
      <c r="K2388" t="str">
        <f>IF(G2388="Constant","N",IF(J2388="Y","Y",""))</f>
        <v>Y</v>
      </c>
    </row>
    <row r="2389" spans="2:11" hidden="1" x14ac:dyDescent="0.25">
      <c r="B2389" t="s">
        <v>115</v>
      </c>
      <c r="C2389" t="s">
        <v>3712</v>
      </c>
      <c r="D2389" t="s">
        <v>3713</v>
      </c>
      <c r="E2389" t="s">
        <v>400</v>
      </c>
      <c r="F2389" t="s">
        <v>428</v>
      </c>
      <c r="G2389" t="s">
        <v>429</v>
      </c>
      <c r="H2389" t="str">
        <f>IF(G2389="Local Date and Hour","Start Time of Interval",IF(OR(G2389="Additional Info",G2389="ID"),"Attribute", IF(G2389="Constant","Constant",IF(OR(G2389="Counter",G2389="Incremental/Decremental"),"Counter",""))))</f>
        <v>Counter</v>
      </c>
      <c r="I2389" t="str">
        <f>VLOOKUP(B2389,'3. Data Sources'!$B$4:$E$5002,4,0)</f>
        <v>Y</v>
      </c>
      <c r="J2389" t="str">
        <f>IF(OR(G2389="Not Map",G2389="Sequential"),"N",IF(TRIM(G2389)&lt;&gt;"","Y",""))</f>
        <v>Y</v>
      </c>
      <c r="K2389" t="str">
        <f>IF(G2389="Constant","N",IF(J2389="Y","Y",""))</f>
        <v>Y</v>
      </c>
    </row>
    <row r="2390" spans="2:11" hidden="1" x14ac:dyDescent="0.25">
      <c r="B2390" t="s">
        <v>115</v>
      </c>
      <c r="C2390" t="s">
        <v>3714</v>
      </c>
      <c r="D2390" t="s">
        <v>3715</v>
      </c>
      <c r="E2390" t="s">
        <v>400</v>
      </c>
      <c r="F2390" t="s">
        <v>428</v>
      </c>
      <c r="G2390" t="s">
        <v>429</v>
      </c>
      <c r="H2390" t="str">
        <f>IF(G2390="Local Date and Hour","Start Time of Interval",IF(OR(G2390="Additional Info",G2390="ID"),"Attribute", IF(G2390="Constant","Constant",IF(OR(G2390="Counter",G2390="Incremental/Decremental"),"Counter",""))))</f>
        <v>Counter</v>
      </c>
      <c r="I2390" t="str">
        <f>VLOOKUP(B2390,'3. Data Sources'!$B$4:$E$5002,4,0)</f>
        <v>Y</v>
      </c>
      <c r="J2390" t="str">
        <f>IF(OR(G2390="Not Map",G2390="Sequential"),"N",IF(TRIM(G2390)&lt;&gt;"","Y",""))</f>
        <v>Y</v>
      </c>
      <c r="K2390" t="str">
        <f>IF(G2390="Constant","N",IF(J2390="Y","Y",""))</f>
        <v>Y</v>
      </c>
    </row>
    <row r="2391" spans="2:11" hidden="1" x14ac:dyDescent="0.25">
      <c r="B2391" t="s">
        <v>115</v>
      </c>
      <c r="C2391" t="s">
        <v>3716</v>
      </c>
      <c r="D2391" t="s">
        <v>3717</v>
      </c>
      <c r="E2391" t="s">
        <v>400</v>
      </c>
      <c r="F2391" t="s">
        <v>428</v>
      </c>
      <c r="G2391" t="s">
        <v>429</v>
      </c>
      <c r="H2391" t="str">
        <f>IF(G2391="Local Date and Hour","Start Time of Interval",IF(OR(G2391="Additional Info",G2391="ID"),"Attribute", IF(G2391="Constant","Constant",IF(OR(G2391="Counter",G2391="Incremental/Decremental"),"Counter",""))))</f>
        <v>Counter</v>
      </c>
      <c r="I2391" t="str">
        <f>VLOOKUP(B2391,'3. Data Sources'!$B$4:$E$5002,4,0)</f>
        <v>Y</v>
      </c>
      <c r="J2391" t="str">
        <f>IF(OR(G2391="Not Map",G2391="Sequential"),"N",IF(TRIM(G2391)&lt;&gt;"","Y",""))</f>
        <v>Y</v>
      </c>
      <c r="K2391" t="str">
        <f>IF(G2391="Constant","N",IF(J2391="Y","Y",""))</f>
        <v>Y</v>
      </c>
    </row>
    <row r="2392" spans="2:11" hidden="1" x14ac:dyDescent="0.25">
      <c r="B2392" t="s">
        <v>115</v>
      </c>
      <c r="C2392" t="s">
        <v>3718</v>
      </c>
      <c r="D2392" t="s">
        <v>3719</v>
      </c>
      <c r="E2392" t="s">
        <v>400</v>
      </c>
      <c r="F2392" t="s">
        <v>428</v>
      </c>
      <c r="G2392" t="s">
        <v>429</v>
      </c>
      <c r="H2392" t="str">
        <f>IF(G2392="Local Date and Hour","Start Time of Interval",IF(OR(G2392="Additional Info",G2392="ID"),"Attribute", IF(G2392="Constant","Constant",IF(OR(G2392="Counter",G2392="Incremental/Decremental"),"Counter",""))))</f>
        <v>Counter</v>
      </c>
      <c r="I2392" t="str">
        <f>VLOOKUP(B2392,'3. Data Sources'!$B$4:$E$5002,4,0)</f>
        <v>Y</v>
      </c>
      <c r="J2392" t="str">
        <f>IF(OR(G2392="Not Map",G2392="Sequential"),"N",IF(TRIM(G2392)&lt;&gt;"","Y",""))</f>
        <v>Y</v>
      </c>
      <c r="K2392" t="str">
        <f>IF(G2392="Constant","N",IF(J2392="Y","Y",""))</f>
        <v>Y</v>
      </c>
    </row>
    <row r="2393" spans="2:11" hidden="1" x14ac:dyDescent="0.25">
      <c r="B2393" t="s">
        <v>115</v>
      </c>
      <c r="C2393" t="s">
        <v>3720</v>
      </c>
      <c r="D2393" t="s">
        <v>3721</v>
      </c>
      <c r="E2393" t="s">
        <v>400</v>
      </c>
      <c r="F2393" t="s">
        <v>428</v>
      </c>
      <c r="G2393" t="s">
        <v>429</v>
      </c>
      <c r="H2393" t="str">
        <f>IF(G2393="Local Date and Hour","Start Time of Interval",IF(OR(G2393="Additional Info",G2393="ID"),"Attribute", IF(G2393="Constant","Constant",IF(OR(G2393="Counter",G2393="Incremental/Decremental"),"Counter",""))))</f>
        <v>Counter</v>
      </c>
      <c r="I2393" t="str">
        <f>VLOOKUP(B2393,'3. Data Sources'!$B$4:$E$5002,4,0)</f>
        <v>Y</v>
      </c>
      <c r="J2393" t="str">
        <f>IF(OR(G2393="Not Map",G2393="Sequential"),"N",IF(TRIM(G2393)&lt;&gt;"","Y",""))</f>
        <v>Y</v>
      </c>
      <c r="K2393" t="str">
        <f>IF(G2393="Constant","N",IF(J2393="Y","Y",""))</f>
        <v>Y</v>
      </c>
    </row>
    <row r="2394" spans="2:11" hidden="1" x14ac:dyDescent="0.25">
      <c r="B2394" t="s">
        <v>115</v>
      </c>
      <c r="C2394" t="s">
        <v>3722</v>
      </c>
      <c r="D2394" t="s">
        <v>3723</v>
      </c>
      <c r="E2394" t="s">
        <v>400</v>
      </c>
      <c r="F2394" t="s">
        <v>428</v>
      </c>
      <c r="G2394" t="s">
        <v>429</v>
      </c>
      <c r="H2394" t="str">
        <f>IF(G2394="Local Date and Hour","Start Time of Interval",IF(OR(G2394="Additional Info",G2394="ID"),"Attribute", IF(G2394="Constant","Constant",IF(OR(G2394="Counter",G2394="Incremental/Decremental"),"Counter",""))))</f>
        <v>Counter</v>
      </c>
      <c r="I2394" t="str">
        <f>VLOOKUP(B2394,'3. Data Sources'!$B$4:$E$5002,4,0)</f>
        <v>Y</v>
      </c>
      <c r="J2394" t="str">
        <f>IF(OR(G2394="Not Map",G2394="Sequential"),"N",IF(TRIM(G2394)&lt;&gt;"","Y",""))</f>
        <v>Y</v>
      </c>
      <c r="K2394" t="str">
        <f>IF(G2394="Constant","N",IF(J2394="Y","Y",""))</f>
        <v>Y</v>
      </c>
    </row>
    <row r="2395" spans="2:11" hidden="1" x14ac:dyDescent="0.25">
      <c r="B2395" t="s">
        <v>115</v>
      </c>
      <c r="C2395" t="s">
        <v>3724</v>
      </c>
      <c r="D2395" t="s">
        <v>3725</v>
      </c>
      <c r="E2395" t="s">
        <v>400</v>
      </c>
      <c r="F2395" t="s">
        <v>428</v>
      </c>
      <c r="G2395" t="s">
        <v>429</v>
      </c>
      <c r="H2395" t="str">
        <f>IF(G2395="Local Date and Hour","Start Time of Interval",IF(OR(G2395="Additional Info",G2395="ID"),"Attribute", IF(G2395="Constant","Constant",IF(OR(G2395="Counter",G2395="Incremental/Decremental"),"Counter",""))))</f>
        <v>Counter</v>
      </c>
      <c r="I2395" t="str">
        <f>VLOOKUP(B2395,'3. Data Sources'!$B$4:$E$5002,4,0)</f>
        <v>Y</v>
      </c>
      <c r="J2395" t="str">
        <f>IF(OR(G2395="Not Map",G2395="Sequential"),"N",IF(TRIM(G2395)&lt;&gt;"","Y",""))</f>
        <v>Y</v>
      </c>
      <c r="K2395" t="str">
        <f>IF(G2395="Constant","N",IF(J2395="Y","Y",""))</f>
        <v>Y</v>
      </c>
    </row>
    <row r="2396" spans="2:11" hidden="1" x14ac:dyDescent="0.25">
      <c r="B2396" t="s">
        <v>115</v>
      </c>
      <c r="C2396" t="s">
        <v>3726</v>
      </c>
      <c r="D2396" t="s">
        <v>3727</v>
      </c>
      <c r="E2396" t="s">
        <v>400</v>
      </c>
      <c r="F2396" t="s">
        <v>428</v>
      </c>
      <c r="G2396" t="s">
        <v>429</v>
      </c>
      <c r="H2396" t="str">
        <f>IF(G2396="Local Date and Hour","Start Time of Interval",IF(OR(G2396="Additional Info",G2396="ID"),"Attribute", IF(G2396="Constant","Constant",IF(OR(G2396="Counter",G2396="Incremental/Decremental"),"Counter",""))))</f>
        <v>Counter</v>
      </c>
      <c r="I2396" t="str">
        <f>VLOOKUP(B2396,'3. Data Sources'!$B$4:$E$5002,4,0)</f>
        <v>Y</v>
      </c>
      <c r="J2396" t="str">
        <f>IF(OR(G2396="Not Map",G2396="Sequential"),"N",IF(TRIM(G2396)&lt;&gt;"","Y",""))</f>
        <v>Y</v>
      </c>
      <c r="K2396" t="str">
        <f>IF(G2396="Constant","N",IF(J2396="Y","Y",""))</f>
        <v>Y</v>
      </c>
    </row>
    <row r="2397" spans="2:11" hidden="1" x14ac:dyDescent="0.25">
      <c r="B2397" t="s">
        <v>115</v>
      </c>
      <c r="C2397" t="s">
        <v>3728</v>
      </c>
      <c r="D2397" t="s">
        <v>3729</v>
      </c>
      <c r="E2397" t="s">
        <v>400</v>
      </c>
      <c r="F2397" t="s">
        <v>428</v>
      </c>
      <c r="G2397" t="s">
        <v>429</v>
      </c>
      <c r="H2397" t="str">
        <f>IF(G2397="Local Date and Hour","Start Time of Interval",IF(OR(G2397="Additional Info",G2397="ID"),"Attribute", IF(G2397="Constant","Constant",IF(OR(G2397="Counter",G2397="Incremental/Decremental"),"Counter",""))))</f>
        <v>Counter</v>
      </c>
      <c r="I2397" t="str">
        <f>VLOOKUP(B2397,'3. Data Sources'!$B$4:$E$5002,4,0)</f>
        <v>Y</v>
      </c>
      <c r="J2397" t="str">
        <f>IF(OR(G2397="Not Map",G2397="Sequential"),"N",IF(TRIM(G2397)&lt;&gt;"","Y",""))</f>
        <v>Y</v>
      </c>
      <c r="K2397" t="str">
        <f>IF(G2397="Constant","N",IF(J2397="Y","Y",""))</f>
        <v>Y</v>
      </c>
    </row>
    <row r="2398" spans="2:11" hidden="1" x14ac:dyDescent="0.25">
      <c r="B2398" t="s">
        <v>115</v>
      </c>
      <c r="C2398" t="s">
        <v>3730</v>
      </c>
      <c r="D2398" t="s">
        <v>3731</v>
      </c>
      <c r="E2398" t="s">
        <v>400</v>
      </c>
      <c r="F2398" t="s">
        <v>428</v>
      </c>
      <c r="G2398" t="s">
        <v>429</v>
      </c>
      <c r="H2398" t="str">
        <f>IF(G2398="Local Date and Hour","Start Time of Interval",IF(OR(G2398="Additional Info",G2398="ID"),"Attribute", IF(G2398="Constant","Constant",IF(OR(G2398="Counter",G2398="Incremental/Decremental"),"Counter",""))))</f>
        <v>Counter</v>
      </c>
      <c r="I2398" t="str">
        <f>VLOOKUP(B2398,'3. Data Sources'!$B$4:$E$5002,4,0)</f>
        <v>Y</v>
      </c>
      <c r="J2398" t="str">
        <f>IF(OR(G2398="Not Map",G2398="Sequential"),"N",IF(TRIM(G2398)&lt;&gt;"","Y",""))</f>
        <v>Y</v>
      </c>
      <c r="K2398" t="str">
        <f>IF(G2398="Constant","N",IF(J2398="Y","Y",""))</f>
        <v>Y</v>
      </c>
    </row>
    <row r="2399" spans="2:11" hidden="1" x14ac:dyDescent="0.25">
      <c r="B2399" t="s">
        <v>115</v>
      </c>
      <c r="C2399" t="s">
        <v>3732</v>
      </c>
      <c r="D2399" t="s">
        <v>3733</v>
      </c>
      <c r="E2399" t="s">
        <v>400</v>
      </c>
      <c r="F2399" t="s">
        <v>428</v>
      </c>
      <c r="G2399" t="s">
        <v>429</v>
      </c>
      <c r="H2399" t="str">
        <f>IF(G2399="Local Date and Hour","Start Time of Interval",IF(OR(G2399="Additional Info",G2399="ID"),"Attribute", IF(G2399="Constant","Constant",IF(OR(G2399="Counter",G2399="Incremental/Decremental"),"Counter",""))))</f>
        <v>Counter</v>
      </c>
      <c r="I2399" t="str">
        <f>VLOOKUP(B2399,'3. Data Sources'!$B$4:$E$5002,4,0)</f>
        <v>Y</v>
      </c>
      <c r="J2399" t="str">
        <f>IF(OR(G2399="Not Map",G2399="Sequential"),"N",IF(TRIM(G2399)&lt;&gt;"","Y",""))</f>
        <v>Y</v>
      </c>
      <c r="K2399" t="str">
        <f>IF(G2399="Constant","N",IF(J2399="Y","Y",""))</f>
        <v>Y</v>
      </c>
    </row>
    <row r="2400" spans="2:11" hidden="1" x14ac:dyDescent="0.25">
      <c r="B2400" t="s">
        <v>115</v>
      </c>
      <c r="C2400" t="s">
        <v>3734</v>
      </c>
      <c r="D2400" t="s">
        <v>3735</v>
      </c>
      <c r="E2400" t="s">
        <v>400</v>
      </c>
      <c r="F2400" t="s">
        <v>428</v>
      </c>
      <c r="G2400" t="s">
        <v>429</v>
      </c>
      <c r="H2400" t="str">
        <f>IF(G2400="Local Date and Hour","Start Time of Interval",IF(OR(G2400="Additional Info",G2400="ID"),"Attribute", IF(G2400="Constant","Constant",IF(OR(G2400="Counter",G2400="Incremental/Decremental"),"Counter",""))))</f>
        <v>Counter</v>
      </c>
      <c r="I2400" t="str">
        <f>VLOOKUP(B2400,'3. Data Sources'!$B$4:$E$5002,4,0)</f>
        <v>Y</v>
      </c>
      <c r="J2400" t="str">
        <f>IF(OR(G2400="Not Map",G2400="Sequential"),"N",IF(TRIM(G2400)&lt;&gt;"","Y",""))</f>
        <v>Y</v>
      </c>
      <c r="K2400" t="str">
        <f>IF(G2400="Constant","N",IF(J2400="Y","Y",""))</f>
        <v>Y</v>
      </c>
    </row>
    <row r="2401" spans="2:11" hidden="1" x14ac:dyDescent="0.25">
      <c r="B2401" t="s">
        <v>115</v>
      </c>
      <c r="C2401" t="s">
        <v>3736</v>
      </c>
      <c r="D2401" t="s">
        <v>3737</v>
      </c>
      <c r="E2401" t="s">
        <v>400</v>
      </c>
      <c r="F2401" t="s">
        <v>428</v>
      </c>
      <c r="G2401" t="s">
        <v>429</v>
      </c>
      <c r="H2401" t="str">
        <f>IF(G2401="Local Date and Hour","Start Time of Interval",IF(OR(G2401="Additional Info",G2401="ID"),"Attribute", IF(G2401="Constant","Constant",IF(OR(G2401="Counter",G2401="Incremental/Decremental"),"Counter",""))))</f>
        <v>Counter</v>
      </c>
      <c r="I2401" t="str">
        <f>VLOOKUP(B2401,'3. Data Sources'!$B$4:$E$5002,4,0)</f>
        <v>Y</v>
      </c>
      <c r="J2401" t="str">
        <f>IF(OR(G2401="Not Map",G2401="Sequential"),"N",IF(TRIM(G2401)&lt;&gt;"","Y",""))</f>
        <v>Y</v>
      </c>
      <c r="K2401" t="str">
        <f>IF(G2401="Constant","N",IF(J2401="Y","Y",""))</f>
        <v>Y</v>
      </c>
    </row>
    <row r="2402" spans="2:11" hidden="1" x14ac:dyDescent="0.25">
      <c r="B2402" t="s">
        <v>115</v>
      </c>
      <c r="C2402" t="s">
        <v>3738</v>
      </c>
      <c r="D2402" t="s">
        <v>3739</v>
      </c>
      <c r="E2402" t="s">
        <v>400</v>
      </c>
      <c r="F2402" t="s">
        <v>428</v>
      </c>
      <c r="G2402" t="s">
        <v>429</v>
      </c>
      <c r="H2402" t="str">
        <f>IF(G2402="Local Date and Hour","Start Time of Interval",IF(OR(G2402="Additional Info",G2402="ID"),"Attribute", IF(G2402="Constant","Constant",IF(OR(G2402="Counter",G2402="Incremental/Decremental"),"Counter",""))))</f>
        <v>Counter</v>
      </c>
      <c r="I2402" t="str">
        <f>VLOOKUP(B2402,'3. Data Sources'!$B$4:$E$5002,4,0)</f>
        <v>Y</v>
      </c>
      <c r="J2402" t="str">
        <f>IF(OR(G2402="Not Map",G2402="Sequential"),"N",IF(TRIM(G2402)&lt;&gt;"","Y",""))</f>
        <v>Y</v>
      </c>
      <c r="K2402" t="str">
        <f>IF(G2402="Constant","N",IF(J2402="Y","Y",""))</f>
        <v>Y</v>
      </c>
    </row>
    <row r="2403" spans="2:11" hidden="1" x14ac:dyDescent="0.25">
      <c r="B2403" t="s">
        <v>115</v>
      </c>
      <c r="C2403" t="s">
        <v>3740</v>
      </c>
      <c r="D2403" t="s">
        <v>3741</v>
      </c>
      <c r="E2403" t="s">
        <v>400</v>
      </c>
      <c r="F2403" t="s">
        <v>428</v>
      </c>
      <c r="G2403" t="s">
        <v>429</v>
      </c>
      <c r="H2403" t="str">
        <f>IF(G2403="Local Date and Hour","Start Time of Interval",IF(OR(G2403="Additional Info",G2403="ID"),"Attribute", IF(G2403="Constant","Constant",IF(OR(G2403="Counter",G2403="Incremental/Decremental"),"Counter",""))))</f>
        <v>Counter</v>
      </c>
      <c r="I2403" t="str">
        <f>VLOOKUP(B2403,'3. Data Sources'!$B$4:$E$5002,4,0)</f>
        <v>Y</v>
      </c>
      <c r="J2403" t="str">
        <f>IF(OR(G2403="Not Map",G2403="Sequential"),"N",IF(TRIM(G2403)&lt;&gt;"","Y",""))</f>
        <v>Y</v>
      </c>
      <c r="K2403" t="str">
        <f>IF(G2403="Constant","N",IF(J2403="Y","Y",""))</f>
        <v>Y</v>
      </c>
    </row>
    <row r="2404" spans="2:11" hidden="1" x14ac:dyDescent="0.25">
      <c r="B2404" t="s">
        <v>115</v>
      </c>
      <c r="C2404" t="s">
        <v>3742</v>
      </c>
      <c r="D2404" t="s">
        <v>3743</v>
      </c>
      <c r="E2404" t="s">
        <v>400</v>
      </c>
      <c r="F2404" t="s">
        <v>428</v>
      </c>
      <c r="G2404" t="s">
        <v>429</v>
      </c>
      <c r="H2404" t="str">
        <f>IF(G2404="Local Date and Hour","Start Time of Interval",IF(OR(G2404="Additional Info",G2404="ID"),"Attribute", IF(G2404="Constant","Constant",IF(OR(G2404="Counter",G2404="Incremental/Decremental"),"Counter",""))))</f>
        <v>Counter</v>
      </c>
      <c r="I2404" t="str">
        <f>VLOOKUP(B2404,'3. Data Sources'!$B$4:$E$5002,4,0)</f>
        <v>Y</v>
      </c>
      <c r="J2404" t="str">
        <f>IF(OR(G2404="Not Map",G2404="Sequential"),"N",IF(TRIM(G2404)&lt;&gt;"","Y",""))</f>
        <v>Y</v>
      </c>
      <c r="K2404" t="str">
        <f>IF(G2404="Constant","N",IF(J2404="Y","Y",""))</f>
        <v>Y</v>
      </c>
    </row>
    <row r="2405" spans="2:11" hidden="1" x14ac:dyDescent="0.25">
      <c r="B2405" t="s">
        <v>115</v>
      </c>
      <c r="C2405" t="s">
        <v>3744</v>
      </c>
      <c r="D2405" t="s">
        <v>3745</v>
      </c>
      <c r="E2405" t="s">
        <v>400</v>
      </c>
      <c r="F2405" t="s">
        <v>428</v>
      </c>
      <c r="G2405" t="s">
        <v>429</v>
      </c>
      <c r="H2405" t="str">
        <f>IF(G2405="Local Date and Hour","Start Time of Interval",IF(OR(G2405="Additional Info",G2405="ID"),"Attribute", IF(G2405="Constant","Constant",IF(OR(G2405="Counter",G2405="Incremental/Decremental"),"Counter",""))))</f>
        <v>Counter</v>
      </c>
      <c r="I2405" t="str">
        <f>VLOOKUP(B2405,'3. Data Sources'!$B$4:$E$5002,4,0)</f>
        <v>Y</v>
      </c>
      <c r="J2405" t="str">
        <f>IF(OR(G2405="Not Map",G2405="Sequential"),"N",IF(TRIM(G2405)&lt;&gt;"","Y",""))</f>
        <v>Y</v>
      </c>
      <c r="K2405" t="str">
        <f>IF(G2405="Constant","N",IF(J2405="Y","Y",""))</f>
        <v>Y</v>
      </c>
    </row>
    <row r="2406" spans="2:11" hidden="1" x14ac:dyDescent="0.25">
      <c r="B2406" t="s">
        <v>115</v>
      </c>
      <c r="C2406" t="s">
        <v>3746</v>
      </c>
      <c r="D2406" t="s">
        <v>3747</v>
      </c>
      <c r="E2406" t="s">
        <v>400</v>
      </c>
      <c r="F2406" t="s">
        <v>428</v>
      </c>
      <c r="G2406" t="s">
        <v>429</v>
      </c>
      <c r="H2406" t="str">
        <f>IF(G2406="Local Date and Hour","Start Time of Interval",IF(OR(G2406="Additional Info",G2406="ID"),"Attribute", IF(G2406="Constant","Constant",IF(OR(G2406="Counter",G2406="Incremental/Decremental"),"Counter",""))))</f>
        <v>Counter</v>
      </c>
      <c r="I2406" t="str">
        <f>VLOOKUP(B2406,'3. Data Sources'!$B$4:$E$5002,4,0)</f>
        <v>Y</v>
      </c>
      <c r="J2406" t="str">
        <f>IF(OR(G2406="Not Map",G2406="Sequential"),"N",IF(TRIM(G2406)&lt;&gt;"","Y",""))</f>
        <v>Y</v>
      </c>
      <c r="K2406" t="str">
        <f>IF(G2406="Constant","N",IF(J2406="Y","Y",""))</f>
        <v>Y</v>
      </c>
    </row>
    <row r="2407" spans="2:11" hidden="1" x14ac:dyDescent="0.25">
      <c r="B2407" t="s">
        <v>115</v>
      </c>
      <c r="C2407" t="s">
        <v>3748</v>
      </c>
      <c r="D2407" t="s">
        <v>3749</v>
      </c>
      <c r="E2407" t="s">
        <v>400</v>
      </c>
      <c r="F2407" t="s">
        <v>428</v>
      </c>
      <c r="G2407" t="s">
        <v>429</v>
      </c>
      <c r="H2407" t="str">
        <f>IF(G2407="Local Date and Hour","Start Time of Interval",IF(OR(G2407="Additional Info",G2407="ID"),"Attribute", IF(G2407="Constant","Constant",IF(OR(G2407="Counter",G2407="Incremental/Decremental"),"Counter",""))))</f>
        <v>Counter</v>
      </c>
      <c r="I2407" t="str">
        <f>VLOOKUP(B2407,'3. Data Sources'!$B$4:$E$5002,4,0)</f>
        <v>Y</v>
      </c>
      <c r="J2407" t="str">
        <f>IF(OR(G2407="Not Map",G2407="Sequential"),"N",IF(TRIM(G2407)&lt;&gt;"","Y",""))</f>
        <v>Y</v>
      </c>
      <c r="K2407" t="str">
        <f>IF(G2407="Constant","N",IF(J2407="Y","Y",""))</f>
        <v>Y</v>
      </c>
    </row>
    <row r="2408" spans="2:11" hidden="1" x14ac:dyDescent="0.25">
      <c r="B2408" t="s">
        <v>115</v>
      </c>
      <c r="C2408" t="s">
        <v>3750</v>
      </c>
      <c r="D2408" t="s">
        <v>3751</v>
      </c>
      <c r="E2408" t="s">
        <v>400</v>
      </c>
      <c r="F2408" t="s">
        <v>428</v>
      </c>
      <c r="G2408" t="s">
        <v>429</v>
      </c>
      <c r="H2408" t="str">
        <f>IF(G2408="Local Date and Hour","Start Time of Interval",IF(OR(G2408="Additional Info",G2408="ID"),"Attribute", IF(G2408="Constant","Constant",IF(OR(G2408="Counter",G2408="Incremental/Decremental"),"Counter",""))))</f>
        <v>Counter</v>
      </c>
      <c r="I2408" t="str">
        <f>VLOOKUP(B2408,'3. Data Sources'!$B$4:$E$5002,4,0)</f>
        <v>Y</v>
      </c>
      <c r="J2408" t="str">
        <f>IF(OR(G2408="Not Map",G2408="Sequential"),"N",IF(TRIM(G2408)&lt;&gt;"","Y",""))</f>
        <v>Y</v>
      </c>
      <c r="K2408" t="str">
        <f>IF(G2408="Constant","N",IF(J2408="Y","Y",""))</f>
        <v>Y</v>
      </c>
    </row>
    <row r="2409" spans="2:11" hidden="1" x14ac:dyDescent="0.25">
      <c r="B2409" t="s">
        <v>115</v>
      </c>
      <c r="C2409" t="s">
        <v>3752</v>
      </c>
      <c r="D2409" t="s">
        <v>3753</v>
      </c>
      <c r="E2409" t="s">
        <v>400</v>
      </c>
      <c r="F2409" t="s">
        <v>428</v>
      </c>
      <c r="G2409" t="s">
        <v>429</v>
      </c>
      <c r="H2409" t="str">
        <f>IF(G2409="Local Date and Hour","Start Time of Interval",IF(OR(G2409="Additional Info",G2409="ID"),"Attribute", IF(G2409="Constant","Constant",IF(OR(G2409="Counter",G2409="Incremental/Decremental"),"Counter",""))))</f>
        <v>Counter</v>
      </c>
      <c r="I2409" t="str">
        <f>VLOOKUP(B2409,'3. Data Sources'!$B$4:$E$5002,4,0)</f>
        <v>Y</v>
      </c>
      <c r="J2409" t="str">
        <f>IF(OR(G2409="Not Map",G2409="Sequential"),"N",IF(TRIM(G2409)&lt;&gt;"","Y",""))</f>
        <v>Y</v>
      </c>
      <c r="K2409" t="str">
        <f>IF(G2409="Constant","N",IF(J2409="Y","Y",""))</f>
        <v>Y</v>
      </c>
    </row>
    <row r="2410" spans="2:11" hidden="1" x14ac:dyDescent="0.25">
      <c r="B2410" t="s">
        <v>115</v>
      </c>
      <c r="C2410" t="s">
        <v>3754</v>
      </c>
      <c r="D2410" t="s">
        <v>3755</v>
      </c>
      <c r="E2410" t="s">
        <v>400</v>
      </c>
      <c r="F2410" t="s">
        <v>428</v>
      </c>
      <c r="G2410" t="s">
        <v>429</v>
      </c>
      <c r="H2410" t="str">
        <f>IF(G2410="Local Date and Hour","Start Time of Interval",IF(OR(G2410="Additional Info",G2410="ID"),"Attribute", IF(G2410="Constant","Constant",IF(OR(G2410="Counter",G2410="Incremental/Decremental"),"Counter",""))))</f>
        <v>Counter</v>
      </c>
      <c r="I2410" t="str">
        <f>VLOOKUP(B2410,'3. Data Sources'!$B$4:$E$5002,4,0)</f>
        <v>Y</v>
      </c>
      <c r="J2410" t="str">
        <f>IF(OR(G2410="Not Map",G2410="Sequential"),"N",IF(TRIM(G2410)&lt;&gt;"","Y",""))</f>
        <v>Y</v>
      </c>
      <c r="K2410" t="str">
        <f>IF(G2410="Constant","N",IF(J2410="Y","Y",""))</f>
        <v>Y</v>
      </c>
    </row>
    <row r="2411" spans="2:11" hidden="1" x14ac:dyDescent="0.25">
      <c r="B2411" t="s">
        <v>115</v>
      </c>
      <c r="C2411" t="s">
        <v>3756</v>
      </c>
      <c r="D2411" t="s">
        <v>3757</v>
      </c>
      <c r="E2411" t="s">
        <v>400</v>
      </c>
      <c r="F2411" t="s">
        <v>428</v>
      </c>
      <c r="G2411" t="s">
        <v>429</v>
      </c>
      <c r="H2411" t="str">
        <f>IF(G2411="Local Date and Hour","Start Time of Interval",IF(OR(G2411="Additional Info",G2411="ID"),"Attribute", IF(G2411="Constant","Constant",IF(OR(G2411="Counter",G2411="Incremental/Decremental"),"Counter",""))))</f>
        <v>Counter</v>
      </c>
      <c r="I2411" t="str">
        <f>VLOOKUP(B2411,'3. Data Sources'!$B$4:$E$5002,4,0)</f>
        <v>Y</v>
      </c>
      <c r="J2411" t="str">
        <f>IF(OR(G2411="Not Map",G2411="Sequential"),"N",IF(TRIM(G2411)&lt;&gt;"","Y",""))</f>
        <v>Y</v>
      </c>
      <c r="K2411" t="str">
        <f>IF(G2411="Constant","N",IF(J2411="Y","Y",""))</f>
        <v>Y</v>
      </c>
    </row>
    <row r="2412" spans="2:11" hidden="1" x14ac:dyDescent="0.25">
      <c r="B2412" t="s">
        <v>115</v>
      </c>
      <c r="C2412" t="s">
        <v>3758</v>
      </c>
      <c r="D2412" t="s">
        <v>3759</v>
      </c>
      <c r="E2412" t="s">
        <v>400</v>
      </c>
      <c r="F2412" t="s">
        <v>428</v>
      </c>
      <c r="G2412" t="s">
        <v>429</v>
      </c>
      <c r="H2412" t="str">
        <f>IF(G2412="Local Date and Hour","Start Time of Interval",IF(OR(G2412="Additional Info",G2412="ID"),"Attribute", IF(G2412="Constant","Constant",IF(OR(G2412="Counter",G2412="Incremental/Decremental"),"Counter",""))))</f>
        <v>Counter</v>
      </c>
      <c r="I2412" t="str">
        <f>VLOOKUP(B2412,'3. Data Sources'!$B$4:$E$5002,4,0)</f>
        <v>Y</v>
      </c>
      <c r="J2412" t="str">
        <f>IF(OR(G2412="Not Map",G2412="Sequential"),"N",IF(TRIM(G2412)&lt;&gt;"","Y",""))</f>
        <v>Y</v>
      </c>
      <c r="K2412" t="str">
        <f>IF(G2412="Constant","N",IF(J2412="Y","Y",""))</f>
        <v>Y</v>
      </c>
    </row>
    <row r="2413" spans="2:11" hidden="1" x14ac:dyDescent="0.25">
      <c r="B2413" t="s">
        <v>115</v>
      </c>
      <c r="C2413" t="s">
        <v>3760</v>
      </c>
      <c r="D2413" t="s">
        <v>3761</v>
      </c>
      <c r="E2413" t="s">
        <v>400</v>
      </c>
      <c r="F2413" t="s">
        <v>428</v>
      </c>
      <c r="G2413" t="s">
        <v>429</v>
      </c>
      <c r="H2413" t="str">
        <f>IF(G2413="Local Date and Hour","Start Time of Interval",IF(OR(G2413="Additional Info",G2413="ID"),"Attribute", IF(G2413="Constant","Constant",IF(OR(G2413="Counter",G2413="Incremental/Decremental"),"Counter",""))))</f>
        <v>Counter</v>
      </c>
      <c r="I2413" t="str">
        <f>VLOOKUP(B2413,'3. Data Sources'!$B$4:$E$5002,4,0)</f>
        <v>Y</v>
      </c>
      <c r="J2413" t="str">
        <f>IF(OR(G2413="Not Map",G2413="Sequential"),"N",IF(TRIM(G2413)&lt;&gt;"","Y",""))</f>
        <v>Y</v>
      </c>
      <c r="K2413" t="str">
        <f>IF(G2413="Constant","N",IF(J2413="Y","Y",""))</f>
        <v>Y</v>
      </c>
    </row>
    <row r="2414" spans="2:11" hidden="1" x14ac:dyDescent="0.25">
      <c r="B2414" t="s">
        <v>115</v>
      </c>
      <c r="C2414" t="s">
        <v>3762</v>
      </c>
      <c r="D2414" t="s">
        <v>3763</v>
      </c>
      <c r="E2414" t="s">
        <v>400</v>
      </c>
      <c r="F2414" t="s">
        <v>428</v>
      </c>
      <c r="G2414" t="s">
        <v>429</v>
      </c>
      <c r="H2414" t="str">
        <f>IF(G2414="Local Date and Hour","Start Time of Interval",IF(OR(G2414="Additional Info",G2414="ID"),"Attribute", IF(G2414="Constant","Constant",IF(OR(G2414="Counter",G2414="Incremental/Decremental"),"Counter",""))))</f>
        <v>Counter</v>
      </c>
      <c r="I2414" t="str">
        <f>VLOOKUP(B2414,'3. Data Sources'!$B$4:$E$5002,4,0)</f>
        <v>Y</v>
      </c>
      <c r="J2414" t="str">
        <f>IF(OR(G2414="Not Map",G2414="Sequential"),"N",IF(TRIM(G2414)&lt;&gt;"","Y",""))</f>
        <v>Y</v>
      </c>
      <c r="K2414" t="str">
        <f>IF(G2414="Constant","N",IF(J2414="Y","Y",""))</f>
        <v>Y</v>
      </c>
    </row>
    <row r="2415" spans="2:11" hidden="1" x14ac:dyDescent="0.25">
      <c r="B2415" t="s">
        <v>115</v>
      </c>
      <c r="C2415" t="s">
        <v>3764</v>
      </c>
      <c r="D2415" t="s">
        <v>3765</v>
      </c>
      <c r="E2415" t="s">
        <v>400</v>
      </c>
      <c r="F2415" t="s">
        <v>428</v>
      </c>
      <c r="G2415" t="s">
        <v>429</v>
      </c>
      <c r="H2415" t="str">
        <f>IF(G2415="Local Date and Hour","Start Time of Interval",IF(OR(G2415="Additional Info",G2415="ID"),"Attribute", IF(G2415="Constant","Constant",IF(OR(G2415="Counter",G2415="Incremental/Decremental"),"Counter",""))))</f>
        <v>Counter</v>
      </c>
      <c r="I2415" t="str">
        <f>VLOOKUP(B2415,'3. Data Sources'!$B$4:$E$5002,4,0)</f>
        <v>Y</v>
      </c>
      <c r="J2415" t="str">
        <f>IF(OR(G2415="Not Map",G2415="Sequential"),"N",IF(TRIM(G2415)&lt;&gt;"","Y",""))</f>
        <v>Y</v>
      </c>
      <c r="K2415" t="str">
        <f>IF(G2415="Constant","N",IF(J2415="Y","Y",""))</f>
        <v>Y</v>
      </c>
    </row>
    <row r="2416" spans="2:11" hidden="1" x14ac:dyDescent="0.25">
      <c r="B2416" t="s">
        <v>115</v>
      </c>
      <c r="C2416" t="s">
        <v>3766</v>
      </c>
      <c r="D2416" t="s">
        <v>3767</v>
      </c>
      <c r="E2416" t="s">
        <v>400</v>
      </c>
      <c r="F2416" t="s">
        <v>428</v>
      </c>
      <c r="G2416" t="s">
        <v>429</v>
      </c>
      <c r="H2416" t="str">
        <f>IF(G2416="Local Date and Hour","Start Time of Interval",IF(OR(G2416="Additional Info",G2416="ID"),"Attribute", IF(G2416="Constant","Constant",IF(OR(G2416="Counter",G2416="Incremental/Decremental"),"Counter",""))))</f>
        <v>Counter</v>
      </c>
      <c r="I2416" t="str">
        <f>VLOOKUP(B2416,'3. Data Sources'!$B$4:$E$5002,4,0)</f>
        <v>Y</v>
      </c>
      <c r="J2416" t="str">
        <f>IF(OR(G2416="Not Map",G2416="Sequential"),"N",IF(TRIM(G2416)&lt;&gt;"","Y",""))</f>
        <v>Y</v>
      </c>
      <c r="K2416" t="str">
        <f>IF(G2416="Constant","N",IF(J2416="Y","Y",""))</f>
        <v>Y</v>
      </c>
    </row>
    <row r="2417" spans="2:11" hidden="1" x14ac:dyDescent="0.25">
      <c r="B2417" t="s">
        <v>115</v>
      </c>
      <c r="C2417" t="s">
        <v>3768</v>
      </c>
      <c r="D2417" t="s">
        <v>3769</v>
      </c>
      <c r="E2417" t="s">
        <v>400</v>
      </c>
      <c r="F2417" t="s">
        <v>428</v>
      </c>
      <c r="G2417" t="s">
        <v>429</v>
      </c>
      <c r="H2417" t="str">
        <f>IF(G2417="Local Date and Hour","Start Time of Interval",IF(OR(G2417="Additional Info",G2417="ID"),"Attribute", IF(G2417="Constant","Constant",IF(OR(G2417="Counter",G2417="Incremental/Decremental"),"Counter",""))))</f>
        <v>Counter</v>
      </c>
      <c r="I2417" t="str">
        <f>VLOOKUP(B2417,'3. Data Sources'!$B$4:$E$5002,4,0)</f>
        <v>Y</v>
      </c>
      <c r="J2417" t="str">
        <f>IF(OR(G2417="Not Map",G2417="Sequential"),"N",IF(TRIM(G2417)&lt;&gt;"","Y",""))</f>
        <v>Y</v>
      </c>
      <c r="K2417" t="str">
        <f>IF(G2417="Constant","N",IF(J2417="Y","Y",""))</f>
        <v>Y</v>
      </c>
    </row>
    <row r="2418" spans="2:11" hidden="1" x14ac:dyDescent="0.25">
      <c r="B2418" t="s">
        <v>115</v>
      </c>
      <c r="C2418" t="s">
        <v>3770</v>
      </c>
      <c r="D2418" t="s">
        <v>3771</v>
      </c>
      <c r="E2418" t="s">
        <v>400</v>
      </c>
      <c r="F2418" t="s">
        <v>428</v>
      </c>
      <c r="G2418" t="s">
        <v>429</v>
      </c>
      <c r="H2418" t="str">
        <f>IF(G2418="Local Date and Hour","Start Time of Interval",IF(OR(G2418="Additional Info",G2418="ID"),"Attribute", IF(G2418="Constant","Constant",IF(OR(G2418="Counter",G2418="Incremental/Decremental"),"Counter",""))))</f>
        <v>Counter</v>
      </c>
      <c r="I2418" t="str">
        <f>VLOOKUP(B2418,'3. Data Sources'!$B$4:$E$5002,4,0)</f>
        <v>Y</v>
      </c>
      <c r="J2418" t="str">
        <f>IF(OR(G2418="Not Map",G2418="Sequential"),"N",IF(TRIM(G2418)&lt;&gt;"","Y",""))</f>
        <v>Y</v>
      </c>
      <c r="K2418" t="str">
        <f>IF(G2418="Constant","N",IF(J2418="Y","Y",""))</f>
        <v>Y</v>
      </c>
    </row>
    <row r="2419" spans="2:11" hidden="1" x14ac:dyDescent="0.25">
      <c r="B2419" t="s">
        <v>115</v>
      </c>
      <c r="C2419" t="s">
        <v>3772</v>
      </c>
      <c r="D2419" t="s">
        <v>3773</v>
      </c>
      <c r="E2419" t="s">
        <v>400</v>
      </c>
      <c r="F2419" t="s">
        <v>428</v>
      </c>
      <c r="G2419" t="s">
        <v>429</v>
      </c>
      <c r="H2419" t="str">
        <f>IF(G2419="Local Date and Hour","Start Time of Interval",IF(OR(G2419="Additional Info",G2419="ID"),"Attribute", IF(G2419="Constant","Constant",IF(OR(G2419="Counter",G2419="Incremental/Decremental"),"Counter",""))))</f>
        <v>Counter</v>
      </c>
      <c r="I2419" t="str">
        <f>VLOOKUP(B2419,'3. Data Sources'!$B$4:$E$5002,4,0)</f>
        <v>Y</v>
      </c>
      <c r="J2419" t="str">
        <f>IF(OR(G2419="Not Map",G2419="Sequential"),"N",IF(TRIM(G2419)&lt;&gt;"","Y",""))</f>
        <v>Y</v>
      </c>
      <c r="K2419" t="str">
        <f>IF(G2419="Constant","N",IF(J2419="Y","Y",""))</f>
        <v>Y</v>
      </c>
    </row>
    <row r="2420" spans="2:11" hidden="1" x14ac:dyDescent="0.25">
      <c r="B2420" t="s">
        <v>115</v>
      </c>
      <c r="C2420" t="s">
        <v>3774</v>
      </c>
      <c r="D2420" t="s">
        <v>3775</v>
      </c>
      <c r="E2420" t="s">
        <v>400</v>
      </c>
      <c r="F2420" t="s">
        <v>428</v>
      </c>
      <c r="G2420" t="s">
        <v>429</v>
      </c>
      <c r="H2420" t="str">
        <f>IF(G2420="Local Date and Hour","Start Time of Interval",IF(OR(G2420="Additional Info",G2420="ID"),"Attribute", IF(G2420="Constant","Constant",IF(OR(G2420="Counter",G2420="Incremental/Decremental"),"Counter",""))))</f>
        <v>Counter</v>
      </c>
      <c r="I2420" t="str">
        <f>VLOOKUP(B2420,'3. Data Sources'!$B$4:$E$5002,4,0)</f>
        <v>Y</v>
      </c>
      <c r="J2420" t="str">
        <f>IF(OR(G2420="Not Map",G2420="Sequential"),"N",IF(TRIM(G2420)&lt;&gt;"","Y",""))</f>
        <v>Y</v>
      </c>
      <c r="K2420" t="str">
        <f>IF(G2420="Constant","N",IF(J2420="Y","Y",""))</f>
        <v>Y</v>
      </c>
    </row>
    <row r="2421" spans="2:11" hidden="1" x14ac:dyDescent="0.25">
      <c r="B2421" t="s">
        <v>115</v>
      </c>
      <c r="C2421" t="s">
        <v>3776</v>
      </c>
      <c r="D2421" t="s">
        <v>3777</v>
      </c>
      <c r="E2421" t="s">
        <v>400</v>
      </c>
      <c r="F2421" t="s">
        <v>428</v>
      </c>
      <c r="G2421" t="s">
        <v>429</v>
      </c>
      <c r="H2421" t="str">
        <f>IF(G2421="Local Date and Hour","Start Time of Interval",IF(OR(G2421="Additional Info",G2421="ID"),"Attribute", IF(G2421="Constant","Constant",IF(OR(G2421="Counter",G2421="Incremental/Decremental"),"Counter",""))))</f>
        <v>Counter</v>
      </c>
      <c r="I2421" t="str">
        <f>VLOOKUP(B2421,'3. Data Sources'!$B$4:$E$5002,4,0)</f>
        <v>Y</v>
      </c>
      <c r="J2421" t="str">
        <f>IF(OR(G2421="Not Map",G2421="Sequential"),"N",IF(TRIM(G2421)&lt;&gt;"","Y",""))</f>
        <v>Y</v>
      </c>
      <c r="K2421" t="str">
        <f>IF(G2421="Constant","N",IF(J2421="Y","Y",""))</f>
        <v>Y</v>
      </c>
    </row>
    <row r="2422" spans="2:11" hidden="1" x14ac:dyDescent="0.25">
      <c r="B2422" t="s">
        <v>115</v>
      </c>
      <c r="C2422" t="s">
        <v>3778</v>
      </c>
      <c r="D2422" t="s">
        <v>3779</v>
      </c>
      <c r="E2422" t="s">
        <v>400</v>
      </c>
      <c r="F2422" t="s">
        <v>428</v>
      </c>
      <c r="G2422" t="s">
        <v>429</v>
      </c>
      <c r="H2422" t="str">
        <f>IF(G2422="Local Date and Hour","Start Time of Interval",IF(OR(G2422="Additional Info",G2422="ID"),"Attribute", IF(G2422="Constant","Constant",IF(OR(G2422="Counter",G2422="Incremental/Decremental"),"Counter",""))))</f>
        <v>Counter</v>
      </c>
      <c r="I2422" t="str">
        <f>VLOOKUP(B2422,'3. Data Sources'!$B$4:$E$5002,4,0)</f>
        <v>Y</v>
      </c>
      <c r="J2422" t="str">
        <f>IF(OR(G2422="Not Map",G2422="Sequential"),"N",IF(TRIM(G2422)&lt;&gt;"","Y",""))</f>
        <v>Y</v>
      </c>
      <c r="K2422" t="str">
        <f>IF(G2422="Constant","N",IF(J2422="Y","Y",""))</f>
        <v>Y</v>
      </c>
    </row>
    <row r="2423" spans="2:11" hidden="1" x14ac:dyDescent="0.25">
      <c r="B2423" t="s">
        <v>115</v>
      </c>
      <c r="C2423" t="s">
        <v>3780</v>
      </c>
      <c r="D2423" t="s">
        <v>3781</v>
      </c>
      <c r="E2423" t="s">
        <v>400</v>
      </c>
      <c r="F2423" t="s">
        <v>428</v>
      </c>
      <c r="G2423" t="s">
        <v>429</v>
      </c>
      <c r="H2423" t="str">
        <f>IF(G2423="Local Date and Hour","Start Time of Interval",IF(OR(G2423="Additional Info",G2423="ID"),"Attribute", IF(G2423="Constant","Constant",IF(OR(G2423="Counter",G2423="Incremental/Decremental"),"Counter",""))))</f>
        <v>Counter</v>
      </c>
      <c r="I2423" t="str">
        <f>VLOOKUP(B2423,'3. Data Sources'!$B$4:$E$5002,4,0)</f>
        <v>Y</v>
      </c>
      <c r="J2423" t="str">
        <f>IF(OR(G2423="Not Map",G2423="Sequential"),"N",IF(TRIM(G2423)&lt;&gt;"","Y",""))</f>
        <v>Y</v>
      </c>
      <c r="K2423" t="str">
        <f>IF(G2423="Constant","N",IF(J2423="Y","Y",""))</f>
        <v>Y</v>
      </c>
    </row>
    <row r="2424" spans="2:11" hidden="1" x14ac:dyDescent="0.25">
      <c r="B2424" t="s">
        <v>115</v>
      </c>
      <c r="C2424" t="s">
        <v>3782</v>
      </c>
      <c r="D2424" t="s">
        <v>3783</v>
      </c>
      <c r="E2424" t="s">
        <v>400</v>
      </c>
      <c r="F2424" t="s">
        <v>428</v>
      </c>
      <c r="G2424" t="s">
        <v>429</v>
      </c>
      <c r="H2424" t="str">
        <f>IF(G2424="Local Date and Hour","Start Time of Interval",IF(OR(G2424="Additional Info",G2424="ID"),"Attribute", IF(G2424="Constant","Constant",IF(OR(G2424="Counter",G2424="Incremental/Decremental"),"Counter",""))))</f>
        <v>Counter</v>
      </c>
      <c r="I2424" t="str">
        <f>VLOOKUP(B2424,'3. Data Sources'!$B$4:$E$5002,4,0)</f>
        <v>Y</v>
      </c>
      <c r="J2424" t="str">
        <f>IF(OR(G2424="Not Map",G2424="Sequential"),"N",IF(TRIM(G2424)&lt;&gt;"","Y",""))</f>
        <v>Y</v>
      </c>
      <c r="K2424" t="str">
        <f>IF(G2424="Constant","N",IF(J2424="Y","Y",""))</f>
        <v>Y</v>
      </c>
    </row>
    <row r="2425" spans="2:11" hidden="1" x14ac:dyDescent="0.25">
      <c r="B2425" t="s">
        <v>115</v>
      </c>
      <c r="C2425" t="s">
        <v>3784</v>
      </c>
      <c r="D2425" t="s">
        <v>3785</v>
      </c>
      <c r="E2425" t="s">
        <v>400</v>
      </c>
      <c r="F2425" t="s">
        <v>428</v>
      </c>
      <c r="G2425" t="s">
        <v>429</v>
      </c>
      <c r="H2425" t="str">
        <f>IF(G2425="Local Date and Hour","Start Time of Interval",IF(OR(G2425="Additional Info",G2425="ID"),"Attribute", IF(G2425="Constant","Constant",IF(OR(G2425="Counter",G2425="Incremental/Decremental"),"Counter",""))))</f>
        <v>Counter</v>
      </c>
      <c r="I2425" t="str">
        <f>VLOOKUP(B2425,'3. Data Sources'!$B$4:$E$5002,4,0)</f>
        <v>Y</v>
      </c>
      <c r="J2425" t="str">
        <f>IF(OR(G2425="Not Map",G2425="Sequential"),"N",IF(TRIM(G2425)&lt;&gt;"","Y",""))</f>
        <v>Y</v>
      </c>
      <c r="K2425" t="str">
        <f>IF(G2425="Constant","N",IF(J2425="Y","Y",""))</f>
        <v>Y</v>
      </c>
    </row>
    <row r="2426" spans="2:11" hidden="1" x14ac:dyDescent="0.25">
      <c r="B2426" t="s">
        <v>115</v>
      </c>
      <c r="C2426" t="s">
        <v>3786</v>
      </c>
      <c r="D2426" t="s">
        <v>3787</v>
      </c>
      <c r="E2426" t="s">
        <v>400</v>
      </c>
      <c r="F2426" t="s">
        <v>428</v>
      </c>
      <c r="G2426" t="s">
        <v>429</v>
      </c>
      <c r="H2426" t="str">
        <f>IF(G2426="Local Date and Hour","Start Time of Interval",IF(OR(G2426="Additional Info",G2426="ID"),"Attribute", IF(G2426="Constant","Constant",IF(OR(G2426="Counter",G2426="Incremental/Decremental"),"Counter",""))))</f>
        <v>Counter</v>
      </c>
      <c r="I2426" t="str">
        <f>VLOOKUP(B2426,'3. Data Sources'!$B$4:$E$5002,4,0)</f>
        <v>Y</v>
      </c>
      <c r="J2426" t="str">
        <f>IF(OR(G2426="Not Map",G2426="Sequential"),"N",IF(TRIM(G2426)&lt;&gt;"","Y",""))</f>
        <v>Y</v>
      </c>
      <c r="K2426" t="str">
        <f>IF(G2426="Constant","N",IF(J2426="Y","Y",""))</f>
        <v>Y</v>
      </c>
    </row>
    <row r="2427" spans="2:11" hidden="1" x14ac:dyDescent="0.25">
      <c r="B2427" t="s">
        <v>115</v>
      </c>
      <c r="C2427" t="s">
        <v>3788</v>
      </c>
      <c r="D2427" t="s">
        <v>3789</v>
      </c>
      <c r="E2427" t="s">
        <v>400</v>
      </c>
      <c r="F2427" t="s">
        <v>428</v>
      </c>
      <c r="G2427" t="s">
        <v>429</v>
      </c>
      <c r="H2427" t="str">
        <f>IF(G2427="Local Date and Hour","Start Time of Interval",IF(OR(G2427="Additional Info",G2427="ID"),"Attribute", IF(G2427="Constant","Constant",IF(OR(G2427="Counter",G2427="Incremental/Decremental"),"Counter",""))))</f>
        <v>Counter</v>
      </c>
      <c r="I2427" t="str">
        <f>VLOOKUP(B2427,'3. Data Sources'!$B$4:$E$5002,4,0)</f>
        <v>Y</v>
      </c>
      <c r="J2427" t="str">
        <f>IF(OR(G2427="Not Map",G2427="Sequential"),"N",IF(TRIM(G2427)&lt;&gt;"","Y",""))</f>
        <v>Y</v>
      </c>
      <c r="K2427" t="str">
        <f>IF(G2427="Constant","N",IF(J2427="Y","Y",""))</f>
        <v>Y</v>
      </c>
    </row>
    <row r="2428" spans="2:11" hidden="1" x14ac:dyDescent="0.25">
      <c r="B2428" t="s">
        <v>115</v>
      </c>
      <c r="C2428" t="s">
        <v>3790</v>
      </c>
      <c r="D2428" t="s">
        <v>3791</v>
      </c>
      <c r="E2428" t="s">
        <v>400</v>
      </c>
      <c r="F2428" t="s">
        <v>428</v>
      </c>
      <c r="G2428" t="s">
        <v>429</v>
      </c>
      <c r="H2428" t="str">
        <f>IF(G2428="Local Date and Hour","Start Time of Interval",IF(OR(G2428="Additional Info",G2428="ID"),"Attribute", IF(G2428="Constant","Constant",IF(OR(G2428="Counter",G2428="Incremental/Decremental"),"Counter",""))))</f>
        <v>Counter</v>
      </c>
      <c r="I2428" t="str">
        <f>VLOOKUP(B2428,'3. Data Sources'!$B$4:$E$5002,4,0)</f>
        <v>Y</v>
      </c>
      <c r="J2428" t="str">
        <f>IF(OR(G2428="Not Map",G2428="Sequential"),"N",IF(TRIM(G2428)&lt;&gt;"","Y",""))</f>
        <v>Y</v>
      </c>
      <c r="K2428" t="str">
        <f>IF(G2428="Constant","N",IF(J2428="Y","Y",""))</f>
        <v>Y</v>
      </c>
    </row>
    <row r="2429" spans="2:11" hidden="1" x14ac:dyDescent="0.25">
      <c r="B2429" t="s">
        <v>115</v>
      </c>
      <c r="C2429" t="s">
        <v>3792</v>
      </c>
      <c r="D2429" t="s">
        <v>3793</v>
      </c>
      <c r="E2429" t="s">
        <v>400</v>
      </c>
      <c r="F2429" t="s">
        <v>428</v>
      </c>
      <c r="G2429" t="s">
        <v>429</v>
      </c>
      <c r="H2429" t="str">
        <f>IF(G2429="Local Date and Hour","Start Time of Interval",IF(OR(G2429="Additional Info",G2429="ID"),"Attribute", IF(G2429="Constant","Constant",IF(OR(G2429="Counter",G2429="Incremental/Decremental"),"Counter",""))))</f>
        <v>Counter</v>
      </c>
      <c r="I2429" t="str">
        <f>VLOOKUP(B2429,'3. Data Sources'!$B$4:$E$5002,4,0)</f>
        <v>Y</v>
      </c>
      <c r="J2429" t="str">
        <f>IF(OR(G2429="Not Map",G2429="Sequential"),"N",IF(TRIM(G2429)&lt;&gt;"","Y",""))</f>
        <v>Y</v>
      </c>
      <c r="K2429" t="str">
        <f>IF(G2429="Constant","N",IF(J2429="Y","Y",""))</f>
        <v>Y</v>
      </c>
    </row>
    <row r="2430" spans="2:11" hidden="1" x14ac:dyDescent="0.25">
      <c r="B2430" t="s">
        <v>115</v>
      </c>
      <c r="C2430" t="s">
        <v>3794</v>
      </c>
      <c r="D2430" t="s">
        <v>3795</v>
      </c>
      <c r="E2430" t="s">
        <v>400</v>
      </c>
      <c r="F2430" t="s">
        <v>428</v>
      </c>
      <c r="G2430" t="s">
        <v>429</v>
      </c>
      <c r="H2430" t="str">
        <f>IF(G2430="Local Date and Hour","Start Time of Interval",IF(OR(G2430="Additional Info",G2430="ID"),"Attribute", IF(G2430="Constant","Constant",IF(OR(G2430="Counter",G2430="Incremental/Decremental"),"Counter",""))))</f>
        <v>Counter</v>
      </c>
      <c r="I2430" t="str">
        <f>VLOOKUP(B2430,'3. Data Sources'!$B$4:$E$5002,4,0)</f>
        <v>Y</v>
      </c>
      <c r="J2430" t="str">
        <f>IF(OR(G2430="Not Map",G2430="Sequential"),"N",IF(TRIM(G2430)&lt;&gt;"","Y",""))</f>
        <v>Y</v>
      </c>
      <c r="K2430" t="str">
        <f>IF(G2430="Constant","N",IF(J2430="Y","Y",""))</f>
        <v>Y</v>
      </c>
    </row>
    <row r="2431" spans="2:11" hidden="1" x14ac:dyDescent="0.25">
      <c r="B2431" t="s">
        <v>115</v>
      </c>
      <c r="C2431" t="s">
        <v>3796</v>
      </c>
      <c r="D2431" t="s">
        <v>3797</v>
      </c>
      <c r="E2431" t="s">
        <v>400</v>
      </c>
      <c r="F2431" t="s">
        <v>428</v>
      </c>
      <c r="G2431" t="s">
        <v>429</v>
      </c>
      <c r="H2431" t="str">
        <f>IF(G2431="Local Date and Hour","Start Time of Interval",IF(OR(G2431="Additional Info",G2431="ID"),"Attribute", IF(G2431="Constant","Constant",IF(OR(G2431="Counter",G2431="Incremental/Decremental"),"Counter",""))))</f>
        <v>Counter</v>
      </c>
      <c r="I2431" t="str">
        <f>VLOOKUP(B2431,'3. Data Sources'!$B$4:$E$5002,4,0)</f>
        <v>Y</v>
      </c>
      <c r="J2431" t="str">
        <f>IF(OR(G2431="Not Map",G2431="Sequential"),"N",IF(TRIM(G2431)&lt;&gt;"","Y",""))</f>
        <v>Y</v>
      </c>
      <c r="K2431" t="str">
        <f>IF(G2431="Constant","N",IF(J2431="Y","Y",""))</f>
        <v>Y</v>
      </c>
    </row>
    <row r="2432" spans="2:11" hidden="1" x14ac:dyDescent="0.25">
      <c r="B2432" t="s">
        <v>115</v>
      </c>
      <c r="C2432" t="s">
        <v>3798</v>
      </c>
      <c r="D2432" t="s">
        <v>3799</v>
      </c>
      <c r="E2432" t="s">
        <v>400</v>
      </c>
      <c r="F2432" t="s">
        <v>428</v>
      </c>
      <c r="G2432" t="s">
        <v>429</v>
      </c>
      <c r="H2432" t="str">
        <f>IF(G2432="Local Date and Hour","Start Time of Interval",IF(OR(G2432="Additional Info",G2432="ID"),"Attribute", IF(G2432="Constant","Constant",IF(OR(G2432="Counter",G2432="Incremental/Decremental"),"Counter",""))))</f>
        <v>Counter</v>
      </c>
      <c r="I2432" t="str">
        <f>VLOOKUP(B2432,'3. Data Sources'!$B$4:$E$5002,4,0)</f>
        <v>Y</v>
      </c>
      <c r="J2432" t="str">
        <f>IF(OR(G2432="Not Map",G2432="Sequential"),"N",IF(TRIM(G2432)&lt;&gt;"","Y",""))</f>
        <v>Y</v>
      </c>
      <c r="K2432" t="str">
        <f>IF(G2432="Constant","N",IF(J2432="Y","Y",""))</f>
        <v>Y</v>
      </c>
    </row>
    <row r="2433" spans="2:11" hidden="1" x14ac:dyDescent="0.25">
      <c r="B2433" t="s">
        <v>115</v>
      </c>
      <c r="C2433" t="s">
        <v>3800</v>
      </c>
      <c r="D2433" t="s">
        <v>3801</v>
      </c>
      <c r="E2433" t="s">
        <v>400</v>
      </c>
      <c r="F2433" t="s">
        <v>428</v>
      </c>
      <c r="G2433" t="s">
        <v>429</v>
      </c>
      <c r="H2433" t="str">
        <f>IF(G2433="Local Date and Hour","Start Time of Interval",IF(OR(G2433="Additional Info",G2433="ID"),"Attribute", IF(G2433="Constant","Constant",IF(OR(G2433="Counter",G2433="Incremental/Decremental"),"Counter",""))))</f>
        <v>Counter</v>
      </c>
      <c r="I2433" t="str">
        <f>VLOOKUP(B2433,'3. Data Sources'!$B$4:$E$5002,4,0)</f>
        <v>Y</v>
      </c>
      <c r="J2433" t="str">
        <f>IF(OR(G2433="Not Map",G2433="Sequential"),"N",IF(TRIM(G2433)&lt;&gt;"","Y",""))</f>
        <v>Y</v>
      </c>
      <c r="K2433" t="str">
        <f>IF(G2433="Constant","N",IF(J2433="Y","Y",""))</f>
        <v>Y</v>
      </c>
    </row>
    <row r="2434" spans="2:11" hidden="1" x14ac:dyDescent="0.25">
      <c r="B2434" t="s">
        <v>115</v>
      </c>
      <c r="C2434" t="s">
        <v>3802</v>
      </c>
      <c r="D2434" t="s">
        <v>3803</v>
      </c>
      <c r="E2434" t="s">
        <v>400</v>
      </c>
      <c r="F2434" t="s">
        <v>428</v>
      </c>
      <c r="G2434" t="s">
        <v>429</v>
      </c>
      <c r="H2434" t="str">
        <f>IF(G2434="Local Date and Hour","Start Time of Interval",IF(OR(G2434="Additional Info",G2434="ID"),"Attribute", IF(G2434="Constant","Constant",IF(OR(G2434="Counter",G2434="Incremental/Decremental"),"Counter",""))))</f>
        <v>Counter</v>
      </c>
      <c r="I2434" t="str">
        <f>VLOOKUP(B2434,'3. Data Sources'!$B$4:$E$5002,4,0)</f>
        <v>Y</v>
      </c>
      <c r="J2434" t="str">
        <f>IF(OR(G2434="Not Map",G2434="Sequential"),"N",IF(TRIM(G2434)&lt;&gt;"","Y",""))</f>
        <v>Y</v>
      </c>
      <c r="K2434" t="str">
        <f>IF(G2434="Constant","N",IF(J2434="Y","Y",""))</f>
        <v>Y</v>
      </c>
    </row>
    <row r="2435" spans="2:11" hidden="1" x14ac:dyDescent="0.25">
      <c r="B2435" t="s">
        <v>115</v>
      </c>
      <c r="C2435" t="s">
        <v>3804</v>
      </c>
      <c r="D2435" t="s">
        <v>3805</v>
      </c>
      <c r="E2435" t="s">
        <v>400</v>
      </c>
      <c r="F2435" t="s">
        <v>428</v>
      </c>
      <c r="G2435" t="s">
        <v>429</v>
      </c>
      <c r="H2435" t="str">
        <f>IF(G2435="Local Date and Hour","Start Time of Interval",IF(OR(G2435="Additional Info",G2435="ID"),"Attribute", IF(G2435="Constant","Constant",IF(OR(G2435="Counter",G2435="Incremental/Decremental"),"Counter",""))))</f>
        <v>Counter</v>
      </c>
      <c r="I2435" t="str">
        <f>VLOOKUP(B2435,'3. Data Sources'!$B$4:$E$5002,4,0)</f>
        <v>Y</v>
      </c>
      <c r="J2435" t="str">
        <f>IF(OR(G2435="Not Map",G2435="Sequential"),"N",IF(TRIM(G2435)&lt;&gt;"","Y",""))</f>
        <v>Y</v>
      </c>
      <c r="K2435" t="str">
        <f>IF(G2435="Constant","N",IF(J2435="Y","Y",""))</f>
        <v>Y</v>
      </c>
    </row>
    <row r="2436" spans="2:11" hidden="1" x14ac:dyDescent="0.25">
      <c r="B2436" t="s">
        <v>115</v>
      </c>
      <c r="C2436" t="s">
        <v>3806</v>
      </c>
      <c r="D2436" t="s">
        <v>3807</v>
      </c>
      <c r="E2436" t="s">
        <v>400</v>
      </c>
      <c r="F2436" t="s">
        <v>428</v>
      </c>
      <c r="G2436" t="s">
        <v>429</v>
      </c>
      <c r="H2436" t="str">
        <f>IF(G2436="Local Date and Hour","Start Time of Interval",IF(OR(G2436="Additional Info",G2436="ID"),"Attribute", IF(G2436="Constant","Constant",IF(OR(G2436="Counter",G2436="Incremental/Decremental"),"Counter",""))))</f>
        <v>Counter</v>
      </c>
      <c r="I2436" t="str">
        <f>VLOOKUP(B2436,'3. Data Sources'!$B$4:$E$5002,4,0)</f>
        <v>Y</v>
      </c>
      <c r="J2436" t="str">
        <f>IF(OR(G2436="Not Map",G2436="Sequential"),"N",IF(TRIM(G2436)&lt;&gt;"","Y",""))</f>
        <v>Y</v>
      </c>
      <c r="K2436" t="str">
        <f>IF(G2436="Constant","N",IF(J2436="Y","Y",""))</f>
        <v>Y</v>
      </c>
    </row>
    <row r="2437" spans="2:11" hidden="1" x14ac:dyDescent="0.25">
      <c r="B2437" t="s">
        <v>115</v>
      </c>
      <c r="C2437" t="s">
        <v>3808</v>
      </c>
      <c r="D2437" t="s">
        <v>3809</v>
      </c>
      <c r="E2437" t="s">
        <v>400</v>
      </c>
      <c r="F2437" t="s">
        <v>428</v>
      </c>
      <c r="G2437" t="s">
        <v>429</v>
      </c>
      <c r="H2437" t="str">
        <f>IF(G2437="Local Date and Hour","Start Time of Interval",IF(OR(G2437="Additional Info",G2437="ID"),"Attribute", IF(G2437="Constant","Constant",IF(OR(G2437="Counter",G2437="Incremental/Decremental"),"Counter",""))))</f>
        <v>Counter</v>
      </c>
      <c r="I2437" t="str">
        <f>VLOOKUP(B2437,'3. Data Sources'!$B$4:$E$5002,4,0)</f>
        <v>Y</v>
      </c>
      <c r="J2437" t="str">
        <f>IF(OR(G2437="Not Map",G2437="Sequential"),"N",IF(TRIM(G2437)&lt;&gt;"","Y",""))</f>
        <v>Y</v>
      </c>
      <c r="K2437" t="str">
        <f>IF(G2437="Constant","N",IF(J2437="Y","Y",""))</f>
        <v>Y</v>
      </c>
    </row>
    <row r="2438" spans="2:11" hidden="1" x14ac:dyDescent="0.25">
      <c r="B2438" t="s">
        <v>115</v>
      </c>
      <c r="C2438" t="s">
        <v>3810</v>
      </c>
      <c r="D2438" t="s">
        <v>3811</v>
      </c>
      <c r="E2438" t="s">
        <v>400</v>
      </c>
      <c r="F2438" t="s">
        <v>428</v>
      </c>
      <c r="G2438" t="s">
        <v>429</v>
      </c>
      <c r="H2438" t="str">
        <f>IF(G2438="Local Date and Hour","Start Time of Interval",IF(OR(G2438="Additional Info",G2438="ID"),"Attribute", IF(G2438="Constant","Constant",IF(OR(G2438="Counter",G2438="Incremental/Decremental"),"Counter",""))))</f>
        <v>Counter</v>
      </c>
      <c r="I2438" t="str">
        <f>VLOOKUP(B2438,'3. Data Sources'!$B$4:$E$5002,4,0)</f>
        <v>Y</v>
      </c>
      <c r="J2438" t="str">
        <f>IF(OR(G2438="Not Map",G2438="Sequential"),"N",IF(TRIM(G2438)&lt;&gt;"","Y",""))</f>
        <v>Y</v>
      </c>
      <c r="K2438" t="str">
        <f>IF(G2438="Constant","N",IF(J2438="Y","Y",""))</f>
        <v>Y</v>
      </c>
    </row>
    <row r="2439" spans="2:11" hidden="1" x14ac:dyDescent="0.25">
      <c r="B2439" t="s">
        <v>115</v>
      </c>
      <c r="C2439" t="s">
        <v>3812</v>
      </c>
      <c r="D2439" t="s">
        <v>3813</v>
      </c>
      <c r="E2439" t="s">
        <v>400</v>
      </c>
      <c r="F2439" t="s">
        <v>428</v>
      </c>
      <c r="G2439" t="s">
        <v>429</v>
      </c>
      <c r="H2439" t="str">
        <f>IF(G2439="Local Date and Hour","Start Time of Interval",IF(OR(G2439="Additional Info",G2439="ID"),"Attribute", IF(G2439="Constant","Constant",IF(OR(G2439="Counter",G2439="Incremental/Decremental"),"Counter",""))))</f>
        <v>Counter</v>
      </c>
      <c r="I2439" t="str">
        <f>VLOOKUP(B2439,'3. Data Sources'!$B$4:$E$5002,4,0)</f>
        <v>Y</v>
      </c>
      <c r="J2439" t="str">
        <f>IF(OR(G2439="Not Map",G2439="Sequential"),"N",IF(TRIM(G2439)&lt;&gt;"","Y",""))</f>
        <v>Y</v>
      </c>
      <c r="K2439" t="str">
        <f>IF(G2439="Constant","N",IF(J2439="Y","Y",""))</f>
        <v>Y</v>
      </c>
    </row>
    <row r="2440" spans="2:11" hidden="1" x14ac:dyDescent="0.25">
      <c r="B2440" t="s">
        <v>115</v>
      </c>
      <c r="C2440" t="s">
        <v>3814</v>
      </c>
      <c r="D2440" t="s">
        <v>3815</v>
      </c>
      <c r="E2440" t="s">
        <v>400</v>
      </c>
      <c r="F2440" t="s">
        <v>428</v>
      </c>
      <c r="G2440" t="s">
        <v>429</v>
      </c>
      <c r="H2440" t="str">
        <f>IF(G2440="Local Date and Hour","Start Time of Interval",IF(OR(G2440="Additional Info",G2440="ID"),"Attribute", IF(G2440="Constant","Constant",IF(OR(G2440="Counter",G2440="Incremental/Decremental"),"Counter",""))))</f>
        <v>Counter</v>
      </c>
      <c r="I2440" t="str">
        <f>VLOOKUP(B2440,'3. Data Sources'!$B$4:$E$5002,4,0)</f>
        <v>Y</v>
      </c>
      <c r="J2440" t="str">
        <f>IF(OR(G2440="Not Map",G2440="Sequential"),"N",IF(TRIM(G2440)&lt;&gt;"","Y",""))</f>
        <v>Y</v>
      </c>
      <c r="K2440" t="str">
        <f>IF(G2440="Constant","N",IF(J2440="Y","Y",""))</f>
        <v>Y</v>
      </c>
    </row>
    <row r="2441" spans="2:11" hidden="1" x14ac:dyDescent="0.25">
      <c r="B2441" t="s">
        <v>115</v>
      </c>
      <c r="C2441" t="s">
        <v>3816</v>
      </c>
      <c r="D2441" t="s">
        <v>3817</v>
      </c>
      <c r="E2441" t="s">
        <v>400</v>
      </c>
      <c r="F2441" t="s">
        <v>428</v>
      </c>
      <c r="G2441" t="s">
        <v>429</v>
      </c>
      <c r="H2441" t="str">
        <f>IF(G2441="Local Date and Hour","Start Time of Interval",IF(OR(G2441="Additional Info",G2441="ID"),"Attribute", IF(G2441="Constant","Constant",IF(OR(G2441="Counter",G2441="Incremental/Decremental"),"Counter",""))))</f>
        <v>Counter</v>
      </c>
      <c r="I2441" t="str">
        <f>VLOOKUP(B2441,'3. Data Sources'!$B$4:$E$5002,4,0)</f>
        <v>Y</v>
      </c>
      <c r="J2441" t="str">
        <f>IF(OR(G2441="Not Map",G2441="Sequential"),"N",IF(TRIM(G2441)&lt;&gt;"","Y",""))</f>
        <v>Y</v>
      </c>
      <c r="K2441" t="str">
        <f>IF(G2441="Constant","N",IF(J2441="Y","Y",""))</f>
        <v>Y</v>
      </c>
    </row>
    <row r="2442" spans="2:11" hidden="1" x14ac:dyDescent="0.25">
      <c r="B2442" t="s">
        <v>115</v>
      </c>
      <c r="C2442" t="s">
        <v>3818</v>
      </c>
      <c r="D2442" t="s">
        <v>3819</v>
      </c>
      <c r="E2442" t="s">
        <v>400</v>
      </c>
      <c r="F2442" t="s">
        <v>428</v>
      </c>
      <c r="G2442" t="s">
        <v>429</v>
      </c>
      <c r="H2442" t="str">
        <f>IF(G2442="Local Date and Hour","Start Time of Interval",IF(OR(G2442="Additional Info",G2442="ID"),"Attribute", IF(G2442="Constant","Constant",IF(OR(G2442="Counter",G2442="Incremental/Decremental"),"Counter",""))))</f>
        <v>Counter</v>
      </c>
      <c r="I2442" t="str">
        <f>VLOOKUP(B2442,'3. Data Sources'!$B$4:$E$5002,4,0)</f>
        <v>Y</v>
      </c>
      <c r="J2442" t="str">
        <f>IF(OR(G2442="Not Map",G2442="Sequential"),"N",IF(TRIM(G2442)&lt;&gt;"","Y",""))</f>
        <v>Y</v>
      </c>
      <c r="K2442" t="str">
        <f>IF(G2442="Constant","N",IF(J2442="Y","Y",""))</f>
        <v>Y</v>
      </c>
    </row>
    <row r="2443" spans="2:11" hidden="1" x14ac:dyDescent="0.25">
      <c r="B2443" t="s">
        <v>115</v>
      </c>
      <c r="C2443" t="s">
        <v>3820</v>
      </c>
      <c r="D2443" t="s">
        <v>3821</v>
      </c>
      <c r="E2443" t="s">
        <v>400</v>
      </c>
      <c r="F2443" t="s">
        <v>428</v>
      </c>
      <c r="G2443" t="s">
        <v>429</v>
      </c>
      <c r="H2443" t="str">
        <f>IF(G2443="Local Date and Hour","Start Time of Interval",IF(OR(G2443="Additional Info",G2443="ID"),"Attribute", IF(G2443="Constant","Constant",IF(OR(G2443="Counter",G2443="Incremental/Decremental"),"Counter",""))))</f>
        <v>Counter</v>
      </c>
      <c r="I2443" t="str">
        <f>VLOOKUP(B2443,'3. Data Sources'!$B$4:$E$5002,4,0)</f>
        <v>Y</v>
      </c>
      <c r="J2443" t="str">
        <f>IF(OR(G2443="Not Map",G2443="Sequential"),"N",IF(TRIM(G2443)&lt;&gt;"","Y",""))</f>
        <v>Y</v>
      </c>
      <c r="K2443" t="str">
        <f>IF(G2443="Constant","N",IF(J2443="Y","Y",""))</f>
        <v>Y</v>
      </c>
    </row>
    <row r="2444" spans="2:11" hidden="1" x14ac:dyDescent="0.25">
      <c r="B2444" t="s">
        <v>115</v>
      </c>
      <c r="C2444" t="s">
        <v>3822</v>
      </c>
      <c r="D2444" t="s">
        <v>3823</v>
      </c>
      <c r="E2444" t="s">
        <v>400</v>
      </c>
      <c r="F2444" t="s">
        <v>428</v>
      </c>
      <c r="G2444" t="s">
        <v>429</v>
      </c>
      <c r="H2444" t="str">
        <f>IF(G2444="Local Date and Hour","Start Time of Interval",IF(OR(G2444="Additional Info",G2444="ID"),"Attribute", IF(G2444="Constant","Constant",IF(OR(G2444="Counter",G2444="Incremental/Decremental"),"Counter",""))))</f>
        <v>Counter</v>
      </c>
      <c r="I2444" t="str">
        <f>VLOOKUP(B2444,'3. Data Sources'!$B$4:$E$5002,4,0)</f>
        <v>Y</v>
      </c>
      <c r="J2444" t="str">
        <f>IF(OR(G2444="Not Map",G2444="Sequential"),"N",IF(TRIM(G2444)&lt;&gt;"","Y",""))</f>
        <v>Y</v>
      </c>
      <c r="K2444" t="str">
        <f>IF(G2444="Constant","N",IF(J2444="Y","Y",""))</f>
        <v>Y</v>
      </c>
    </row>
    <row r="2445" spans="2:11" hidden="1" x14ac:dyDescent="0.25">
      <c r="B2445" t="s">
        <v>115</v>
      </c>
      <c r="C2445" t="s">
        <v>3824</v>
      </c>
      <c r="D2445" t="s">
        <v>3825</v>
      </c>
      <c r="E2445" t="s">
        <v>400</v>
      </c>
      <c r="F2445" t="s">
        <v>428</v>
      </c>
      <c r="G2445" t="s">
        <v>429</v>
      </c>
      <c r="H2445" t="str">
        <f>IF(G2445="Local Date and Hour","Start Time of Interval",IF(OR(G2445="Additional Info",G2445="ID"),"Attribute", IF(G2445="Constant","Constant",IF(OR(G2445="Counter",G2445="Incremental/Decremental"),"Counter",""))))</f>
        <v>Counter</v>
      </c>
      <c r="I2445" t="str">
        <f>VLOOKUP(B2445,'3. Data Sources'!$B$4:$E$5002,4,0)</f>
        <v>Y</v>
      </c>
      <c r="J2445" t="str">
        <f>IF(OR(G2445="Not Map",G2445="Sequential"),"N",IF(TRIM(G2445)&lt;&gt;"","Y",""))</f>
        <v>Y</v>
      </c>
      <c r="K2445" t="str">
        <f>IF(G2445="Constant","N",IF(J2445="Y","Y",""))</f>
        <v>Y</v>
      </c>
    </row>
    <row r="2446" spans="2:11" hidden="1" x14ac:dyDescent="0.25">
      <c r="B2446" t="s">
        <v>115</v>
      </c>
      <c r="C2446" t="s">
        <v>3826</v>
      </c>
      <c r="D2446" t="s">
        <v>3827</v>
      </c>
      <c r="E2446" t="s">
        <v>400</v>
      </c>
      <c r="F2446" t="s">
        <v>428</v>
      </c>
      <c r="G2446" t="s">
        <v>429</v>
      </c>
      <c r="H2446" t="str">
        <f>IF(G2446="Local Date and Hour","Start Time of Interval",IF(OR(G2446="Additional Info",G2446="ID"),"Attribute", IF(G2446="Constant","Constant",IF(OR(G2446="Counter",G2446="Incremental/Decremental"),"Counter",""))))</f>
        <v>Counter</v>
      </c>
      <c r="I2446" t="str">
        <f>VLOOKUP(B2446,'3. Data Sources'!$B$4:$E$5002,4,0)</f>
        <v>Y</v>
      </c>
      <c r="J2446" t="str">
        <f>IF(OR(G2446="Not Map",G2446="Sequential"),"N",IF(TRIM(G2446)&lt;&gt;"","Y",""))</f>
        <v>Y</v>
      </c>
      <c r="K2446" t="str">
        <f>IF(G2446="Constant","N",IF(J2446="Y","Y",""))</f>
        <v>Y</v>
      </c>
    </row>
    <row r="2447" spans="2:11" hidden="1" x14ac:dyDescent="0.25">
      <c r="B2447" t="s">
        <v>115</v>
      </c>
      <c r="C2447" t="s">
        <v>3828</v>
      </c>
      <c r="D2447" t="s">
        <v>3829</v>
      </c>
      <c r="E2447" t="s">
        <v>400</v>
      </c>
      <c r="F2447" t="s">
        <v>428</v>
      </c>
      <c r="G2447" t="s">
        <v>429</v>
      </c>
      <c r="H2447" t="str">
        <f>IF(G2447="Local Date and Hour","Start Time of Interval",IF(OR(G2447="Additional Info",G2447="ID"),"Attribute", IF(G2447="Constant","Constant",IF(OR(G2447="Counter",G2447="Incremental/Decremental"),"Counter",""))))</f>
        <v>Counter</v>
      </c>
      <c r="I2447" t="str">
        <f>VLOOKUP(B2447,'3. Data Sources'!$B$4:$E$5002,4,0)</f>
        <v>Y</v>
      </c>
      <c r="J2447" t="str">
        <f>IF(OR(G2447="Not Map",G2447="Sequential"),"N",IF(TRIM(G2447)&lt;&gt;"","Y",""))</f>
        <v>Y</v>
      </c>
      <c r="K2447" t="str">
        <f>IF(G2447="Constant","N",IF(J2447="Y","Y",""))</f>
        <v>Y</v>
      </c>
    </row>
    <row r="2448" spans="2:11" hidden="1" x14ac:dyDescent="0.25">
      <c r="B2448" t="s">
        <v>115</v>
      </c>
      <c r="C2448" t="s">
        <v>3830</v>
      </c>
      <c r="D2448" t="s">
        <v>3831</v>
      </c>
      <c r="E2448" t="s">
        <v>400</v>
      </c>
      <c r="F2448" t="s">
        <v>428</v>
      </c>
      <c r="G2448" t="s">
        <v>429</v>
      </c>
      <c r="H2448" t="str">
        <f>IF(G2448="Local Date and Hour","Start Time of Interval",IF(OR(G2448="Additional Info",G2448="ID"),"Attribute", IF(G2448="Constant","Constant",IF(OR(G2448="Counter",G2448="Incremental/Decremental"),"Counter",""))))</f>
        <v>Counter</v>
      </c>
      <c r="I2448" t="str">
        <f>VLOOKUP(B2448,'3. Data Sources'!$B$4:$E$5002,4,0)</f>
        <v>Y</v>
      </c>
      <c r="J2448" t="str">
        <f>IF(OR(G2448="Not Map",G2448="Sequential"),"N",IF(TRIM(G2448)&lt;&gt;"","Y",""))</f>
        <v>Y</v>
      </c>
      <c r="K2448" t="str">
        <f>IF(G2448="Constant","N",IF(J2448="Y","Y",""))</f>
        <v>Y</v>
      </c>
    </row>
    <row r="2449" spans="2:13" hidden="1" x14ac:dyDescent="0.25">
      <c r="B2449" t="s">
        <v>115</v>
      </c>
      <c r="C2449" t="s">
        <v>3832</v>
      </c>
      <c r="D2449" t="s">
        <v>3833</v>
      </c>
      <c r="E2449" t="s">
        <v>400</v>
      </c>
      <c r="F2449" t="s">
        <v>428</v>
      </c>
      <c r="G2449" t="s">
        <v>429</v>
      </c>
      <c r="H2449" t="str">
        <f>IF(G2449="Local Date and Hour","Start Time of Interval",IF(OR(G2449="Additional Info",G2449="ID"),"Attribute", IF(G2449="Constant","Constant",IF(OR(G2449="Counter",G2449="Incremental/Decremental"),"Counter",""))))</f>
        <v>Counter</v>
      </c>
      <c r="I2449" t="str">
        <f>VLOOKUP(B2449,'3. Data Sources'!$B$4:$E$5002,4,0)</f>
        <v>Y</v>
      </c>
      <c r="J2449" t="str">
        <f>IF(OR(G2449="Not Map",G2449="Sequential"),"N",IF(TRIM(G2449)&lt;&gt;"","Y",""))</f>
        <v>Y</v>
      </c>
      <c r="K2449" t="str">
        <f>IF(G2449="Constant","N",IF(J2449="Y","Y",""))</f>
        <v>Y</v>
      </c>
    </row>
    <row r="2450" spans="2:13" hidden="1" x14ac:dyDescent="0.25">
      <c r="B2450" t="s">
        <v>115</v>
      </c>
      <c r="C2450" t="s">
        <v>3834</v>
      </c>
      <c r="D2450" t="s">
        <v>3835</v>
      </c>
      <c r="E2450" t="s">
        <v>400</v>
      </c>
      <c r="F2450" t="s">
        <v>428</v>
      </c>
      <c r="G2450" t="s">
        <v>429</v>
      </c>
      <c r="H2450" t="str">
        <f>IF(G2450="Local Date and Hour","Start Time of Interval",IF(OR(G2450="Additional Info",G2450="ID"),"Attribute", IF(G2450="Constant","Constant",IF(OR(G2450="Counter",G2450="Incremental/Decremental"),"Counter",""))))</f>
        <v>Counter</v>
      </c>
      <c r="I2450" t="str">
        <f>VLOOKUP(B2450,'3. Data Sources'!$B$4:$E$5002,4,0)</f>
        <v>Y</v>
      </c>
      <c r="J2450" t="str">
        <f>IF(OR(G2450="Not Map",G2450="Sequential"),"N",IF(TRIM(G2450)&lt;&gt;"","Y",""))</f>
        <v>Y</v>
      </c>
      <c r="K2450" t="str">
        <f>IF(G2450="Constant","N",IF(J2450="Y","Y",""))</f>
        <v>Y</v>
      </c>
    </row>
    <row r="2451" spans="2:13" hidden="1" x14ac:dyDescent="0.25">
      <c r="B2451" t="s">
        <v>115</v>
      </c>
      <c r="C2451" t="s">
        <v>3836</v>
      </c>
      <c r="D2451" t="s">
        <v>3837</v>
      </c>
      <c r="E2451" t="s">
        <v>400</v>
      </c>
      <c r="F2451" t="s">
        <v>428</v>
      </c>
      <c r="G2451" t="s">
        <v>429</v>
      </c>
      <c r="H2451" t="str">
        <f>IF(G2451="Local Date and Hour","Start Time of Interval",IF(OR(G2451="Additional Info",G2451="ID"),"Attribute", IF(G2451="Constant","Constant",IF(OR(G2451="Counter",G2451="Incremental/Decremental"),"Counter",""))))</f>
        <v>Counter</v>
      </c>
      <c r="I2451" t="str">
        <f>VLOOKUP(B2451,'3. Data Sources'!$B$4:$E$5002,4,0)</f>
        <v>Y</v>
      </c>
      <c r="J2451" t="str">
        <f>IF(OR(G2451="Not Map",G2451="Sequential"),"N",IF(TRIM(G2451)&lt;&gt;"","Y",""))</f>
        <v>Y</v>
      </c>
      <c r="K2451" t="str">
        <f>IF(G2451="Constant","N",IF(J2451="Y","Y",""))</f>
        <v>Y</v>
      </c>
    </row>
    <row r="2452" spans="2:13" hidden="1" x14ac:dyDescent="0.25">
      <c r="B2452" t="s">
        <v>115</v>
      </c>
      <c r="C2452" t="s">
        <v>3838</v>
      </c>
      <c r="D2452" t="s">
        <v>3839</v>
      </c>
      <c r="E2452" t="s">
        <v>400</v>
      </c>
      <c r="F2452" t="s">
        <v>428</v>
      </c>
      <c r="G2452" t="s">
        <v>429</v>
      </c>
      <c r="H2452" t="str">
        <f>IF(G2452="Local Date and Hour","Start Time of Interval",IF(OR(G2452="Additional Info",G2452="ID"),"Attribute", IF(G2452="Constant","Constant",IF(OR(G2452="Counter",G2452="Incremental/Decremental"),"Counter",""))))</f>
        <v>Counter</v>
      </c>
      <c r="I2452" t="str">
        <f>VLOOKUP(B2452,'3. Data Sources'!$B$4:$E$5002,4,0)</f>
        <v>Y</v>
      </c>
      <c r="J2452" t="str">
        <f>IF(OR(G2452="Not Map",G2452="Sequential"),"N",IF(TRIM(G2452)&lt;&gt;"","Y",""))</f>
        <v>Y</v>
      </c>
      <c r="K2452" t="str">
        <f>IF(G2452="Constant","N",IF(J2452="Y","Y",""))</f>
        <v>Y</v>
      </c>
    </row>
    <row r="2453" spans="2:13" hidden="1" x14ac:dyDescent="0.25">
      <c r="B2453" t="s">
        <v>115</v>
      </c>
      <c r="C2453" t="s">
        <v>3840</v>
      </c>
      <c r="D2453" t="s">
        <v>3841</v>
      </c>
      <c r="E2453" t="s">
        <v>400</v>
      </c>
      <c r="F2453" t="s">
        <v>428</v>
      </c>
      <c r="G2453" t="s">
        <v>429</v>
      </c>
      <c r="H2453" t="str">
        <f>IF(G2453="Local Date and Hour","Start Time of Interval",IF(OR(G2453="Additional Info",G2453="ID"),"Attribute", IF(G2453="Constant","Constant",IF(OR(G2453="Counter",G2453="Incremental/Decremental"),"Counter",""))))</f>
        <v>Counter</v>
      </c>
      <c r="I2453" t="str">
        <f>VLOOKUP(B2453,'3. Data Sources'!$B$4:$E$5002,4,0)</f>
        <v>Y</v>
      </c>
      <c r="J2453" t="str">
        <f>IF(OR(G2453="Not Map",G2453="Sequential"),"N",IF(TRIM(G2453)&lt;&gt;"","Y",""))</f>
        <v>Y</v>
      </c>
      <c r="K2453" t="str">
        <f>IF(G2453="Constant","N",IF(J2453="Y","Y",""))</f>
        <v>Y</v>
      </c>
    </row>
    <row r="2454" spans="2:13" hidden="1" x14ac:dyDescent="0.25">
      <c r="B2454" t="s">
        <v>115</v>
      </c>
      <c r="C2454" t="s">
        <v>3842</v>
      </c>
      <c r="D2454" t="s">
        <v>3843</v>
      </c>
      <c r="E2454" t="s">
        <v>400</v>
      </c>
      <c r="F2454" t="s">
        <v>428</v>
      </c>
      <c r="G2454" t="s">
        <v>429</v>
      </c>
      <c r="H2454" t="str">
        <f>IF(G2454="Local Date and Hour","Start Time of Interval",IF(OR(G2454="Additional Info",G2454="ID"),"Attribute", IF(G2454="Constant","Constant",IF(OR(G2454="Counter",G2454="Incremental/Decremental"),"Counter",""))))</f>
        <v>Counter</v>
      </c>
      <c r="I2454" t="str">
        <f>VLOOKUP(B2454,'3. Data Sources'!$B$4:$E$5002,4,0)</f>
        <v>Y</v>
      </c>
      <c r="J2454" t="str">
        <f>IF(OR(G2454="Not Map",G2454="Sequential"),"N",IF(TRIM(G2454)&lt;&gt;"","Y",""))</f>
        <v>Y</v>
      </c>
      <c r="K2454" t="str">
        <f>IF(G2454="Constant","N",IF(J2454="Y","Y",""))</f>
        <v>Y</v>
      </c>
    </row>
    <row r="2455" spans="2:13" hidden="1" x14ac:dyDescent="0.25">
      <c r="B2455" t="s">
        <v>115</v>
      </c>
      <c r="C2455" t="s">
        <v>3844</v>
      </c>
      <c r="D2455" t="s">
        <v>3845</v>
      </c>
      <c r="E2455" t="s">
        <v>400</v>
      </c>
      <c r="F2455" t="s">
        <v>428</v>
      </c>
      <c r="G2455" t="s">
        <v>429</v>
      </c>
      <c r="H2455" t="str">
        <f>IF(G2455="Local Date and Hour","Start Time of Interval",IF(OR(G2455="Additional Info",G2455="ID"),"Attribute", IF(G2455="Constant","Constant",IF(OR(G2455="Counter",G2455="Incremental/Decremental"),"Counter",""))))</f>
        <v>Counter</v>
      </c>
      <c r="I2455" t="str">
        <f>VLOOKUP(B2455,'3. Data Sources'!$B$4:$E$5002,4,0)</f>
        <v>Y</v>
      </c>
      <c r="J2455" t="str">
        <f>IF(OR(G2455="Not Map",G2455="Sequential"),"N",IF(TRIM(G2455)&lt;&gt;"","Y",""))</f>
        <v>Y</v>
      </c>
      <c r="K2455" t="str">
        <f>IF(G2455="Constant","N",IF(J2455="Y","Y",""))</f>
        <v>Y</v>
      </c>
    </row>
    <row r="2456" spans="2:13" hidden="1" x14ac:dyDescent="0.25">
      <c r="B2456" t="s">
        <v>115</v>
      </c>
      <c r="C2456" t="s">
        <v>3846</v>
      </c>
      <c r="D2456" t="s">
        <v>3847</v>
      </c>
      <c r="E2456" t="s">
        <v>400</v>
      </c>
      <c r="F2456" t="s">
        <v>428</v>
      </c>
      <c r="G2456" t="s">
        <v>429</v>
      </c>
      <c r="H2456" t="str">
        <f>IF(G2456="Local Date and Hour","Start Time of Interval",IF(OR(G2456="Additional Info",G2456="ID"),"Attribute", IF(G2456="Constant","Constant",IF(OR(G2456="Counter",G2456="Incremental/Decremental"),"Counter",""))))</f>
        <v>Counter</v>
      </c>
      <c r="I2456" t="str">
        <f>VLOOKUP(B2456,'3. Data Sources'!$B$4:$E$5002,4,0)</f>
        <v>Y</v>
      </c>
      <c r="J2456" t="str">
        <f>IF(OR(G2456="Not Map",G2456="Sequential"),"N",IF(TRIM(G2456)&lt;&gt;"","Y",""))</f>
        <v>Y</v>
      </c>
      <c r="K2456" t="str">
        <f>IF(G2456="Constant","N",IF(J2456="Y","Y",""))</f>
        <v>Y</v>
      </c>
    </row>
    <row r="2457" spans="2:13" hidden="1" x14ac:dyDescent="0.25">
      <c r="B2457" t="s">
        <v>115</v>
      </c>
      <c r="C2457" t="s">
        <v>3848</v>
      </c>
      <c r="D2457" t="s">
        <v>3849</v>
      </c>
      <c r="E2457" t="s">
        <v>400</v>
      </c>
      <c r="F2457" t="s">
        <v>428</v>
      </c>
      <c r="G2457" t="s">
        <v>429</v>
      </c>
      <c r="H2457" t="str">
        <f>IF(G2457="Local Date and Hour","Start Time of Interval",IF(OR(G2457="Additional Info",G2457="ID"),"Attribute", IF(G2457="Constant","Constant",IF(OR(G2457="Counter",G2457="Incremental/Decremental"),"Counter",""))))</f>
        <v>Counter</v>
      </c>
      <c r="I2457" t="str">
        <f>VLOOKUP(B2457,'3. Data Sources'!$B$4:$E$5002,4,0)</f>
        <v>Y</v>
      </c>
      <c r="J2457" t="str">
        <f>IF(OR(G2457="Not Map",G2457="Sequential"),"N",IF(TRIM(G2457)&lt;&gt;"","Y",""))</f>
        <v>Y</v>
      </c>
      <c r="K2457" t="str">
        <f>IF(G2457="Constant","N",IF(J2457="Y","Y",""))</f>
        <v>Y</v>
      </c>
    </row>
    <row r="2458" spans="2:13" hidden="1" x14ac:dyDescent="0.25">
      <c r="B2458" t="s">
        <v>115</v>
      </c>
      <c r="C2458" t="s">
        <v>3850</v>
      </c>
      <c r="D2458" t="s">
        <v>3851</v>
      </c>
      <c r="E2458" t="s">
        <v>400</v>
      </c>
      <c r="F2458" t="s">
        <v>428</v>
      </c>
      <c r="G2458" t="s">
        <v>429</v>
      </c>
      <c r="H2458" t="str">
        <f>IF(G2458="Local Date and Hour","Start Time of Interval",IF(OR(G2458="Additional Info",G2458="ID"),"Attribute", IF(G2458="Constant","Constant",IF(OR(G2458="Counter",G2458="Incremental/Decremental"),"Counter",""))))</f>
        <v>Counter</v>
      </c>
      <c r="I2458" t="str">
        <f>VLOOKUP(B2458,'3. Data Sources'!$B$4:$E$5002,4,0)</f>
        <v>Y</v>
      </c>
      <c r="J2458" t="str">
        <f>IF(OR(G2458="Not Map",G2458="Sequential"),"N",IF(TRIM(G2458)&lt;&gt;"","Y",""))</f>
        <v>Y</v>
      </c>
      <c r="K2458" t="str">
        <f>IF(G2458="Constant","N",IF(J2458="Y","Y",""))</f>
        <v>Y</v>
      </c>
    </row>
    <row r="2459" spans="2:13" hidden="1" x14ac:dyDescent="0.25">
      <c r="B2459" t="s">
        <v>115</v>
      </c>
      <c r="C2459" t="s">
        <v>3852</v>
      </c>
      <c r="D2459" t="s">
        <v>3853</v>
      </c>
      <c r="E2459" t="s">
        <v>400</v>
      </c>
      <c r="F2459" t="s">
        <v>428</v>
      </c>
      <c r="G2459" t="s">
        <v>429</v>
      </c>
      <c r="H2459" t="str">
        <f>IF(G2459="Local Date and Hour","Start Time of Interval",IF(OR(G2459="Additional Info",G2459="ID"),"Attribute", IF(G2459="Constant","Constant",IF(OR(G2459="Counter",G2459="Incremental/Decremental"),"Counter",""))))</f>
        <v>Counter</v>
      </c>
      <c r="I2459" t="str">
        <f>VLOOKUP(B2459,'3. Data Sources'!$B$4:$E$5002,4,0)</f>
        <v>Y</v>
      </c>
      <c r="J2459" t="str">
        <f>IF(OR(G2459="Not Map",G2459="Sequential"),"N",IF(TRIM(G2459)&lt;&gt;"","Y",""))</f>
        <v>Y</v>
      </c>
      <c r="K2459" t="str">
        <f>IF(G2459="Constant","N",IF(J2459="Y","Y",""))</f>
        <v>Y</v>
      </c>
    </row>
    <row r="2460" spans="2:13" hidden="1" x14ac:dyDescent="0.25">
      <c r="B2460" t="s">
        <v>115</v>
      </c>
      <c r="C2460" t="s">
        <v>250</v>
      </c>
      <c r="D2460" t="s">
        <v>435</v>
      </c>
      <c r="E2460" t="s">
        <v>400</v>
      </c>
      <c r="F2460" t="s">
        <v>428</v>
      </c>
      <c r="G2460" t="s">
        <v>429</v>
      </c>
      <c r="H2460" t="str">
        <f>IF(G2460="Local Date and Hour","Start Time of Interval",IF(OR(G2460="Additional Info",G2460="ID"),"Attribute", IF(G2460="Constant","Constant",IF(OR(G2460="Counter",G2460="Incremental/Decremental"),"Counter",""))))</f>
        <v>Counter</v>
      </c>
      <c r="I2460" t="str">
        <f>VLOOKUP(B2460,'3. Data Sources'!$B$4:$E$5002,4,0)</f>
        <v>Y</v>
      </c>
      <c r="J2460" t="str">
        <f>IF(OR(G2460="Not Map",G2460="Sequential"),"N",IF(TRIM(G2460)&lt;&gt;"","Y",""))</f>
        <v>Y</v>
      </c>
      <c r="K2460" t="str">
        <f>IF(G2460="Constant","N",IF(J2460="Y","Y",""))</f>
        <v>Y</v>
      </c>
      <c r="L2460" t="s">
        <v>251</v>
      </c>
    </row>
    <row r="2461" spans="2:13" hidden="1" x14ac:dyDescent="0.25">
      <c r="B2461" t="s">
        <v>115</v>
      </c>
      <c r="C2461" t="s">
        <v>252</v>
      </c>
      <c r="D2461" t="s">
        <v>252</v>
      </c>
      <c r="E2461" t="s">
        <v>394</v>
      </c>
      <c r="F2461" t="s">
        <v>436</v>
      </c>
      <c r="G2461" t="s">
        <v>417</v>
      </c>
      <c r="H2461" t="s">
        <v>415</v>
      </c>
      <c r="I2461" t="str">
        <f>VLOOKUP(B2461,'3. Data Sources'!$B$4:$E$5002,4,0)</f>
        <v>Y</v>
      </c>
      <c r="J2461" t="str">
        <f>IF(OR(G2461="Not Map",G2461="Sequential"),"N",IF(TRIM(G2461)&lt;&gt;"","Y",""))</f>
        <v>N</v>
      </c>
      <c r="K2461" t="str">
        <f>IF(G2461="Constant","N",IF(J2461="Y","Y",""))</f>
        <v/>
      </c>
      <c r="L2461" t="s">
        <v>253</v>
      </c>
    </row>
    <row r="2462" spans="2:13" hidden="1" x14ac:dyDescent="0.25">
      <c r="B2462" t="s">
        <v>115</v>
      </c>
      <c r="C2462" t="s">
        <v>254</v>
      </c>
      <c r="D2462" t="s">
        <v>254</v>
      </c>
      <c r="E2462" t="s">
        <v>418</v>
      </c>
      <c r="F2462" t="s">
        <v>436</v>
      </c>
      <c r="G2462" t="s">
        <v>419</v>
      </c>
      <c r="H2462" t="str">
        <f>IF(G2462="Local Date and Hour","Start Time of Interval",IF(OR(G2462="Additional Info",G2462="ID"),"Attribute", IF(G2462="Constant","Constant",IF(OR(G2462="Counter",G2462="Incremental/Decremental"),"Counter",""))))</f>
        <v>Start Time of Interval</v>
      </c>
      <c r="I2462" t="str">
        <f>VLOOKUP(B2462,'3. Data Sources'!$B$4:$E$5002,4,0)</f>
        <v>Y</v>
      </c>
      <c r="J2462" t="str">
        <f>IF(OR(G2462="Not Map",G2462="Sequential"),"N",IF(TRIM(G2462)&lt;&gt;"","Y",""))</f>
        <v>Y</v>
      </c>
      <c r="K2462" t="str">
        <f>IF(G2462="Constant","N",IF(J2462="Y","Y",""))</f>
        <v>Y</v>
      </c>
      <c r="L2462" t="s">
        <v>255</v>
      </c>
    </row>
    <row r="2463" spans="2:13" hidden="1" x14ac:dyDescent="0.25">
      <c r="B2463" t="s">
        <v>117</v>
      </c>
      <c r="C2463" t="s">
        <v>227</v>
      </c>
      <c r="D2463" t="s">
        <v>227</v>
      </c>
      <c r="E2463" t="s">
        <v>402</v>
      </c>
      <c r="F2463" t="s">
        <v>395</v>
      </c>
      <c r="G2463" t="s">
        <v>274</v>
      </c>
      <c r="H2463" t="str">
        <f>IF(G2463="Local Date and Hour","Start Time of Interval",IF(OR(G2463="Additional Info",G2463="ID"),"Attribute", IF(G2463="Constant","Constant",IF(OR(G2463="Counter",G2463="Incremental/Decremental"),"Counter",""))))</f>
        <v>Constant</v>
      </c>
      <c r="I2463" t="str">
        <f>VLOOKUP(B2463,'3. Data Sources'!$B$4:$E$5002,4,0)</f>
        <v>Y</v>
      </c>
      <c r="J2463" t="str">
        <f>IF(OR(G2463="Not Map",G2463="Sequential"),"N",IF(TRIM(G2463)&lt;&gt;"","Y",""))</f>
        <v>Y</v>
      </c>
      <c r="K2463" t="str">
        <f>IF(G2463="Constant","N",IF(J2463="Y","Y",""))</f>
        <v>N</v>
      </c>
      <c r="M2463" t="s">
        <v>425</v>
      </c>
    </row>
    <row r="2464" spans="2:13" hidden="1" x14ac:dyDescent="0.25">
      <c r="B2464" t="s">
        <v>117</v>
      </c>
      <c r="C2464" t="s">
        <v>228</v>
      </c>
      <c r="D2464" t="s">
        <v>228</v>
      </c>
      <c r="E2464" t="s">
        <v>402</v>
      </c>
      <c r="F2464" t="s">
        <v>395</v>
      </c>
      <c r="G2464" t="s">
        <v>274</v>
      </c>
      <c r="H2464" t="str">
        <f>IF(G2464="Local Date and Hour","Start Time of Interval",IF(OR(G2464="Additional Info",G2464="ID"),"Attribute", IF(G2464="Constant","Constant",IF(OR(G2464="Counter",G2464="Incremental/Decremental"),"Counter",""))))</f>
        <v>Constant</v>
      </c>
      <c r="I2464" t="str">
        <f>VLOOKUP(B2464,'3. Data Sources'!$B$4:$E$5002,4,0)</f>
        <v>Y</v>
      </c>
      <c r="J2464" t="str">
        <f>IF(OR(G2464="Not Map",G2464="Sequential"),"N",IF(TRIM(G2464)&lt;&gt;"","Y",""))</f>
        <v>Y</v>
      </c>
      <c r="K2464" t="str">
        <f>IF(G2464="Constant","N",IF(J2464="Y","Y",""))</f>
        <v>N</v>
      </c>
      <c r="M2464" t="s">
        <v>12038</v>
      </c>
    </row>
    <row r="2465" spans="2:12" hidden="1" x14ac:dyDescent="0.25">
      <c r="B2465" t="s">
        <v>117</v>
      </c>
      <c r="C2465" t="s">
        <v>201</v>
      </c>
      <c r="D2465" t="s">
        <v>201</v>
      </c>
      <c r="E2465" t="s">
        <v>420</v>
      </c>
      <c r="F2465" t="s">
        <v>396</v>
      </c>
      <c r="G2465" t="s">
        <v>417</v>
      </c>
      <c r="H2465" t="str">
        <f>IF(G2465="Local Date and Hour","Start Time of Interval",IF(OR(G2465="Additional Info",G2465="ID"),"Attribute", IF(G2465="Constant","Constant",IF(OR(G2465="Counter",G2465="Incremental/Decremental"),"Counter",""))))</f>
        <v/>
      </c>
      <c r="I2465" t="str">
        <f>VLOOKUP(B2465,'3. Data Sources'!$B$4:$E$5002,4,0)</f>
        <v>Y</v>
      </c>
      <c r="J2465" t="str">
        <f>IF(OR(G2465="Not Map",G2465="Sequential"),"N",IF(TRIM(G2465)&lt;&gt;"","Y",""))</f>
        <v>N</v>
      </c>
      <c r="K2465" t="str">
        <f>IF(G2465="Constant","N",IF(J2465="Y","Y",""))</f>
        <v/>
      </c>
    </row>
    <row r="2466" spans="2:12" hidden="1" x14ac:dyDescent="0.25">
      <c r="B2466" t="s">
        <v>117</v>
      </c>
      <c r="C2466" t="s">
        <v>11883</v>
      </c>
      <c r="D2466" t="s">
        <v>11883</v>
      </c>
      <c r="E2466" t="s">
        <v>420</v>
      </c>
      <c r="F2466" t="s">
        <v>396</v>
      </c>
      <c r="G2466" t="s">
        <v>396</v>
      </c>
      <c r="H2466" t="str">
        <f>IF(G2466="Local Date and Hour","Start Time of Interval",IF(OR(G2466="Additional Info",G2466="ID"),"Attribute", IF(G2466="Constant","Constant",IF(OR(G2466="Counter",G2466="Incremental/Decremental"),"Counter",""))))</f>
        <v>Attribute</v>
      </c>
      <c r="I2466" t="str">
        <f>VLOOKUP(B2466,'3. Data Sources'!$B$4:$E$5002,4,0)</f>
        <v>Y</v>
      </c>
      <c r="J2466" t="str">
        <f>IF(OR(G2466="Not Map",G2466="Sequential"),"N",IF(TRIM(G2466)&lt;&gt;"","Y",""))</f>
        <v>Y</v>
      </c>
      <c r="K2466" t="str">
        <f>IF(G2466="Constant","N",IF(J2466="Y","Y",""))</f>
        <v>Y</v>
      </c>
      <c r="L2466" t="s">
        <v>666</v>
      </c>
    </row>
    <row r="2467" spans="2:12" hidden="1" x14ac:dyDescent="0.25">
      <c r="B2467" t="s">
        <v>117</v>
      </c>
      <c r="C2467" t="s">
        <v>667</v>
      </c>
      <c r="D2467" t="s">
        <v>668</v>
      </c>
      <c r="E2467" t="s">
        <v>420</v>
      </c>
      <c r="F2467" t="s">
        <v>396</v>
      </c>
      <c r="G2467" t="s">
        <v>396</v>
      </c>
      <c r="H2467" t="str">
        <f>IF(G2467="Local Date and Hour","Start Time of Interval",IF(OR(G2467="Additional Info",G2467="ID"),"Attribute", IF(G2467="Constant","Constant",IF(OR(G2467="Counter",G2467="Incremental/Decremental"),"Counter",""))))</f>
        <v>Attribute</v>
      </c>
      <c r="I2467" t="str">
        <f>VLOOKUP(B2467,'3. Data Sources'!$B$4:$E$5002,4,0)</f>
        <v>Y</v>
      </c>
      <c r="J2467" t="str">
        <f>IF(OR(G2467="Not Map",G2467="Sequential"),"N",IF(TRIM(G2467)&lt;&gt;"","Y",""))</f>
        <v>Y</v>
      </c>
      <c r="K2467" t="str">
        <f>IF(G2467="Constant","N",IF(J2467="Y","Y",""))</f>
        <v>Y</v>
      </c>
      <c r="L2467" t="s">
        <v>667</v>
      </c>
    </row>
    <row r="2468" spans="2:12" hidden="1" x14ac:dyDescent="0.25">
      <c r="B2468" t="s">
        <v>117</v>
      </c>
      <c r="C2468" t="s">
        <v>233</v>
      </c>
      <c r="D2468" t="s">
        <v>233</v>
      </c>
      <c r="E2468" t="s">
        <v>394</v>
      </c>
      <c r="F2468" t="s">
        <v>396</v>
      </c>
      <c r="G2468" t="s">
        <v>417</v>
      </c>
      <c r="H2468" t="str">
        <f>IF(G2468="Local Date and Hour","Start Time of Interval",IF(OR(G2468="Additional Info",G2468="ID"),"Attribute", IF(G2468="Constant","Constant",IF(OR(G2468="Counter",G2468="Incremental/Decremental"),"Counter",""))))</f>
        <v/>
      </c>
      <c r="I2468" t="str">
        <f>VLOOKUP(B2468,'3. Data Sources'!$B$4:$E$5002,4,0)</f>
        <v>Y</v>
      </c>
      <c r="J2468" t="str">
        <f>IF(OR(G2468="Not Map",G2468="Sequential"),"N",IF(TRIM(G2468)&lt;&gt;"","Y",""))</f>
        <v>N</v>
      </c>
      <c r="K2468" t="str">
        <f>IF(G2468="Constant","N",IF(J2468="Y","Y",""))</f>
        <v/>
      </c>
      <c r="L2468" t="s">
        <v>234</v>
      </c>
    </row>
    <row r="2469" spans="2:12" hidden="1" x14ac:dyDescent="0.25">
      <c r="B2469" t="s">
        <v>117</v>
      </c>
      <c r="C2469" t="s">
        <v>235</v>
      </c>
      <c r="D2469" t="s">
        <v>235</v>
      </c>
      <c r="E2469" t="s">
        <v>418</v>
      </c>
      <c r="F2469" t="s">
        <v>396</v>
      </c>
      <c r="G2469" t="s">
        <v>417</v>
      </c>
      <c r="H2469" t="s">
        <v>415</v>
      </c>
      <c r="I2469" t="str">
        <f>VLOOKUP(B2469,'3. Data Sources'!$B$4:$E$5002,4,0)</f>
        <v>Y</v>
      </c>
      <c r="J2469" t="str">
        <f>IF(OR(G2469="Not Map",G2469="Sequential"),"N",IF(TRIM(G2469)&lt;&gt;"","Y",""))</f>
        <v>N</v>
      </c>
      <c r="K2469" t="str">
        <f>IF(G2469="Constant","N",IF(J2469="Y","Y",""))</f>
        <v/>
      </c>
      <c r="L2469" t="s">
        <v>236</v>
      </c>
    </row>
    <row r="2470" spans="2:12" hidden="1" x14ac:dyDescent="0.25">
      <c r="B2470" t="s">
        <v>117</v>
      </c>
      <c r="C2470" t="s">
        <v>3854</v>
      </c>
      <c r="D2470" t="s">
        <v>3854</v>
      </c>
      <c r="E2470" t="s">
        <v>420</v>
      </c>
      <c r="F2470" t="s">
        <v>396</v>
      </c>
      <c r="G2470" t="s">
        <v>396</v>
      </c>
      <c r="H2470" t="str">
        <f>IF(G2470="Local Date and Hour","Start Time of Interval",IF(OR(G2470="Additional Info",G2470="ID"),"Attribute", IF(G2470="Constant","Constant",IF(OR(G2470="Counter",G2470="Incremental/Decremental"),"Counter",""))))</f>
        <v>Attribute</v>
      </c>
      <c r="I2470" t="str">
        <f>VLOOKUP(B2470,'3. Data Sources'!$B$4:$E$5002,4,0)</f>
        <v>Y</v>
      </c>
      <c r="J2470" t="str">
        <f>IF(OR(G2470="Not Map",G2470="Sequential"),"N",IF(TRIM(G2470)&lt;&gt;"","Y",""))</f>
        <v>Y</v>
      </c>
      <c r="K2470" t="str">
        <f>IF(G2470="Constant","N",IF(J2470="Y","Y",""))</f>
        <v>Y</v>
      </c>
      <c r="L2470" t="s">
        <v>3855</v>
      </c>
    </row>
    <row r="2471" spans="2:12" hidden="1" x14ac:dyDescent="0.25">
      <c r="B2471" t="s">
        <v>117</v>
      </c>
      <c r="C2471" t="s">
        <v>669</v>
      </c>
      <c r="D2471" t="s">
        <v>670</v>
      </c>
      <c r="E2471" t="s">
        <v>420</v>
      </c>
      <c r="F2471" t="s">
        <v>396</v>
      </c>
      <c r="G2471" t="s">
        <v>417</v>
      </c>
      <c r="H2471" t="str">
        <f>IF(G2471="Local Date and Hour","Start Time of Interval",IF(OR(G2471="Additional Info",G2471="ID"),"Attribute", IF(G2471="Constant","Constant",IF(OR(G2471="Counter",G2471="Incremental/Decremental"),"Counter",""))))</f>
        <v/>
      </c>
      <c r="I2471" t="str">
        <f>VLOOKUP(B2471,'3. Data Sources'!$B$4:$E$5002,4,0)</f>
        <v>Y</v>
      </c>
      <c r="J2471" t="str">
        <f>IF(OR(G2471="Not Map",G2471="Sequential"),"N",IF(TRIM(G2471)&lt;&gt;"","Y",""))</f>
        <v>N</v>
      </c>
      <c r="K2471" t="str">
        <f>IF(G2471="Constant","N",IF(J2471="Y","Y",""))</f>
        <v/>
      </c>
      <c r="L2471" t="s">
        <v>669</v>
      </c>
    </row>
    <row r="2472" spans="2:12" hidden="1" x14ac:dyDescent="0.25">
      <c r="B2472" t="s">
        <v>117</v>
      </c>
      <c r="C2472" t="s">
        <v>3473</v>
      </c>
      <c r="D2472" t="s">
        <v>3474</v>
      </c>
      <c r="E2472" t="s">
        <v>420</v>
      </c>
      <c r="F2472" t="s">
        <v>396</v>
      </c>
      <c r="G2472" t="s">
        <v>417</v>
      </c>
      <c r="H2472" t="str">
        <f>IF(G2472="Local Date and Hour","Start Time of Interval",IF(OR(G2472="Additional Info",G2472="ID"),"Attribute", IF(G2472="Constant","Constant",IF(OR(G2472="Counter",G2472="Incremental/Decremental"),"Counter",""))))</f>
        <v/>
      </c>
      <c r="I2472" t="str">
        <f>VLOOKUP(B2472,'3. Data Sources'!$B$4:$E$5002,4,0)</f>
        <v>Y</v>
      </c>
      <c r="J2472" t="str">
        <f>IF(OR(G2472="Not Map",G2472="Sequential"),"N",IF(TRIM(G2472)&lt;&gt;"","Y",""))</f>
        <v>N</v>
      </c>
      <c r="K2472" t="str">
        <f>IF(G2472="Constant","N",IF(J2472="Y","Y",""))</f>
        <v/>
      </c>
      <c r="L2472" t="s">
        <v>3473</v>
      </c>
    </row>
    <row r="2473" spans="2:12" hidden="1" x14ac:dyDescent="0.25">
      <c r="B2473" t="s">
        <v>117</v>
      </c>
      <c r="C2473" t="s">
        <v>3475</v>
      </c>
      <c r="D2473" t="s">
        <v>3476</v>
      </c>
      <c r="E2473" t="s">
        <v>420</v>
      </c>
      <c r="F2473" t="s">
        <v>396</v>
      </c>
      <c r="G2473" t="s">
        <v>417</v>
      </c>
      <c r="H2473" t="str">
        <f>IF(G2473="Local Date and Hour","Start Time of Interval",IF(OR(G2473="Additional Info",G2473="ID"),"Attribute", IF(G2473="Constant","Constant",IF(OR(G2473="Counter",G2473="Incremental/Decremental"),"Counter",""))))</f>
        <v/>
      </c>
      <c r="I2473" t="str">
        <f>VLOOKUP(B2473,'3. Data Sources'!$B$4:$E$5002,4,0)</f>
        <v>Y</v>
      </c>
      <c r="J2473" t="str">
        <f>IF(OR(G2473="Not Map",G2473="Sequential"),"N",IF(TRIM(G2473)&lt;&gt;"","Y",""))</f>
        <v>N</v>
      </c>
      <c r="K2473" t="str">
        <f>IF(G2473="Constant","N",IF(J2473="Y","Y",""))</f>
        <v/>
      </c>
      <c r="L2473" t="s">
        <v>3475</v>
      </c>
    </row>
    <row r="2474" spans="2:12" hidden="1" x14ac:dyDescent="0.25">
      <c r="B2474" t="s">
        <v>117</v>
      </c>
      <c r="C2474" t="s">
        <v>673</v>
      </c>
      <c r="D2474" t="s">
        <v>674</v>
      </c>
      <c r="E2474" t="s">
        <v>420</v>
      </c>
      <c r="F2474" t="s">
        <v>396</v>
      </c>
      <c r="G2474" t="s">
        <v>417</v>
      </c>
      <c r="H2474" t="str">
        <f>IF(G2474="Local Date and Hour","Start Time of Interval",IF(OR(G2474="Additional Info",G2474="ID"),"Attribute", IF(G2474="Constant","Constant",IF(OR(G2474="Counter",G2474="Incremental/Decremental"),"Counter",""))))</f>
        <v/>
      </c>
      <c r="I2474" t="str">
        <f>VLOOKUP(B2474,'3. Data Sources'!$B$4:$E$5002,4,0)</f>
        <v>Y</v>
      </c>
      <c r="J2474" t="str">
        <f>IF(OR(G2474="Not Map",G2474="Sequential"),"N",IF(TRIM(G2474)&lt;&gt;"","Y",""))</f>
        <v>N</v>
      </c>
      <c r="K2474" t="str">
        <f>IF(G2474="Constant","N",IF(J2474="Y","Y",""))</f>
        <v/>
      </c>
      <c r="L2474" t="s">
        <v>673</v>
      </c>
    </row>
    <row r="2475" spans="2:12" hidden="1" x14ac:dyDescent="0.25">
      <c r="B2475" t="s">
        <v>117</v>
      </c>
      <c r="C2475" t="s">
        <v>237</v>
      </c>
      <c r="D2475" t="s">
        <v>426</v>
      </c>
      <c r="E2475" t="s">
        <v>420</v>
      </c>
      <c r="F2475" t="s">
        <v>396</v>
      </c>
      <c r="G2475" t="s">
        <v>417</v>
      </c>
      <c r="H2475" t="str">
        <f>IF(G2475="Local Date and Hour","Start Time of Interval",IF(OR(G2475="Additional Info",G2475="ID"),"Attribute", IF(G2475="Constant","Constant",IF(OR(G2475="Counter",G2475="Incremental/Decremental"),"Counter",""))))</f>
        <v/>
      </c>
      <c r="I2475" t="str">
        <f>VLOOKUP(B2475,'3. Data Sources'!$B$4:$E$5002,4,0)</f>
        <v>Y</v>
      </c>
      <c r="J2475" t="str">
        <f>IF(OR(G2475="Not Map",G2475="Sequential"),"N",IF(TRIM(G2475)&lt;&gt;"","Y",""))</f>
        <v>N</v>
      </c>
      <c r="K2475" t="str">
        <f>IF(G2475="Constant","N",IF(J2475="Y","Y",""))</f>
        <v/>
      </c>
      <c r="L2475" t="s">
        <v>237</v>
      </c>
    </row>
    <row r="2476" spans="2:12" hidden="1" x14ac:dyDescent="0.25">
      <c r="B2476" t="s">
        <v>117</v>
      </c>
      <c r="C2476" t="s">
        <v>242</v>
      </c>
      <c r="D2476" t="s">
        <v>242</v>
      </c>
      <c r="E2476" t="s">
        <v>394</v>
      </c>
      <c r="F2476" t="s">
        <v>396</v>
      </c>
      <c r="G2476" t="s">
        <v>417</v>
      </c>
      <c r="H2476" t="s">
        <v>415</v>
      </c>
      <c r="I2476" t="str">
        <f>VLOOKUP(B2476,'3. Data Sources'!$B$4:$E$5002,4,0)</f>
        <v>Y</v>
      </c>
      <c r="J2476" t="str">
        <f>IF(OR(G2476="Not Map",G2476="Sequential"),"N",IF(TRIM(G2476)&lt;&gt;"","Y",""))</f>
        <v>N</v>
      </c>
      <c r="K2476" t="str">
        <f>IF(G2476="Constant","N",IF(J2476="Y","Y",""))</f>
        <v/>
      </c>
      <c r="L2476" t="s">
        <v>243</v>
      </c>
    </row>
    <row r="2477" spans="2:12" hidden="1" x14ac:dyDescent="0.25">
      <c r="B2477" t="s">
        <v>117</v>
      </c>
      <c r="C2477" t="s">
        <v>3856</v>
      </c>
      <c r="D2477" t="s">
        <v>3857</v>
      </c>
      <c r="E2477" t="s">
        <v>400</v>
      </c>
      <c r="F2477" t="s">
        <v>428</v>
      </c>
      <c r="G2477" t="s">
        <v>429</v>
      </c>
      <c r="H2477" t="str">
        <f>IF(G2477="Local Date and Hour","Start Time of Interval",IF(OR(G2477="Additional Info",G2477="ID"),"Attribute", IF(G2477="Constant","Constant",IF(OR(G2477="Counter",G2477="Incremental/Decremental"),"Counter",""))))</f>
        <v>Counter</v>
      </c>
      <c r="I2477" t="str">
        <f>VLOOKUP(B2477,'3. Data Sources'!$B$4:$E$5002,4,0)</f>
        <v>Y</v>
      </c>
      <c r="J2477" t="str">
        <f>IF(OR(G2477="Not Map",G2477="Sequential"),"N",IF(TRIM(G2477)&lt;&gt;"","Y",""))</f>
        <v>Y</v>
      </c>
      <c r="K2477" t="str">
        <f>IF(G2477="Constant","N",IF(J2477="Y","Y",""))</f>
        <v>Y</v>
      </c>
    </row>
    <row r="2478" spans="2:12" hidden="1" x14ac:dyDescent="0.25">
      <c r="B2478" t="s">
        <v>117</v>
      </c>
      <c r="C2478" t="s">
        <v>3858</v>
      </c>
      <c r="D2478" t="s">
        <v>3859</v>
      </c>
      <c r="E2478" t="s">
        <v>400</v>
      </c>
      <c r="F2478" t="s">
        <v>428</v>
      </c>
      <c r="G2478" t="s">
        <v>429</v>
      </c>
      <c r="H2478" t="str">
        <f>IF(G2478="Local Date and Hour","Start Time of Interval",IF(OR(G2478="Additional Info",G2478="ID"),"Attribute", IF(G2478="Constant","Constant",IF(OR(G2478="Counter",G2478="Incremental/Decremental"),"Counter",""))))</f>
        <v>Counter</v>
      </c>
      <c r="I2478" t="str">
        <f>VLOOKUP(B2478,'3. Data Sources'!$B$4:$E$5002,4,0)</f>
        <v>Y</v>
      </c>
      <c r="J2478" t="str">
        <f>IF(OR(G2478="Not Map",G2478="Sequential"),"N",IF(TRIM(G2478)&lt;&gt;"","Y",""))</f>
        <v>Y</v>
      </c>
      <c r="K2478" t="str">
        <f>IF(G2478="Constant","N",IF(J2478="Y","Y",""))</f>
        <v>Y</v>
      </c>
    </row>
    <row r="2479" spans="2:12" hidden="1" x14ac:dyDescent="0.25">
      <c r="B2479" t="s">
        <v>117</v>
      </c>
      <c r="C2479" t="s">
        <v>3860</v>
      </c>
      <c r="D2479" t="s">
        <v>3861</v>
      </c>
      <c r="E2479" t="s">
        <v>400</v>
      </c>
      <c r="F2479" t="s">
        <v>428</v>
      </c>
      <c r="G2479" t="s">
        <v>429</v>
      </c>
      <c r="H2479" t="str">
        <f>IF(G2479="Local Date and Hour","Start Time of Interval",IF(OR(G2479="Additional Info",G2479="ID"),"Attribute", IF(G2479="Constant","Constant",IF(OR(G2479="Counter",G2479="Incremental/Decremental"),"Counter",""))))</f>
        <v>Counter</v>
      </c>
      <c r="I2479" t="str">
        <f>VLOOKUP(B2479,'3. Data Sources'!$B$4:$E$5002,4,0)</f>
        <v>Y</v>
      </c>
      <c r="J2479" t="str">
        <f>IF(OR(G2479="Not Map",G2479="Sequential"),"N",IF(TRIM(G2479)&lt;&gt;"","Y",""))</f>
        <v>Y</v>
      </c>
      <c r="K2479" t="str">
        <f>IF(G2479="Constant","N",IF(J2479="Y","Y",""))</f>
        <v>Y</v>
      </c>
    </row>
    <row r="2480" spans="2:12" hidden="1" x14ac:dyDescent="0.25">
      <c r="B2480" t="s">
        <v>117</v>
      </c>
      <c r="C2480" t="s">
        <v>3862</v>
      </c>
      <c r="D2480" t="s">
        <v>3863</v>
      </c>
      <c r="E2480" t="s">
        <v>400</v>
      </c>
      <c r="F2480" t="s">
        <v>428</v>
      </c>
      <c r="G2480" t="s">
        <v>429</v>
      </c>
      <c r="H2480" t="str">
        <f>IF(G2480="Local Date and Hour","Start Time of Interval",IF(OR(G2480="Additional Info",G2480="ID"),"Attribute", IF(G2480="Constant","Constant",IF(OR(G2480="Counter",G2480="Incremental/Decremental"),"Counter",""))))</f>
        <v>Counter</v>
      </c>
      <c r="I2480" t="str">
        <f>VLOOKUP(B2480,'3. Data Sources'!$B$4:$E$5002,4,0)</f>
        <v>Y</v>
      </c>
      <c r="J2480" t="str">
        <f>IF(OR(G2480="Not Map",G2480="Sequential"),"N",IF(TRIM(G2480)&lt;&gt;"","Y",""))</f>
        <v>Y</v>
      </c>
      <c r="K2480" t="str">
        <f>IF(G2480="Constant","N",IF(J2480="Y","Y",""))</f>
        <v>Y</v>
      </c>
    </row>
    <row r="2481" spans="2:13" hidden="1" x14ac:dyDescent="0.25">
      <c r="B2481" t="s">
        <v>117</v>
      </c>
      <c r="C2481" t="s">
        <v>3864</v>
      </c>
      <c r="D2481" t="s">
        <v>3865</v>
      </c>
      <c r="E2481" t="s">
        <v>400</v>
      </c>
      <c r="F2481" t="s">
        <v>428</v>
      </c>
      <c r="G2481" t="s">
        <v>429</v>
      </c>
      <c r="H2481" t="str">
        <f>IF(G2481="Local Date and Hour","Start Time of Interval",IF(OR(G2481="Additional Info",G2481="ID"),"Attribute", IF(G2481="Constant","Constant",IF(OR(G2481="Counter",G2481="Incremental/Decremental"),"Counter",""))))</f>
        <v>Counter</v>
      </c>
      <c r="I2481" t="str">
        <f>VLOOKUP(B2481,'3. Data Sources'!$B$4:$E$5002,4,0)</f>
        <v>Y</v>
      </c>
      <c r="J2481" t="str">
        <f>IF(OR(G2481="Not Map",G2481="Sequential"),"N",IF(TRIM(G2481)&lt;&gt;"","Y",""))</f>
        <v>Y</v>
      </c>
      <c r="K2481" t="str">
        <f>IF(G2481="Constant","N",IF(J2481="Y","Y",""))</f>
        <v>Y</v>
      </c>
    </row>
    <row r="2482" spans="2:13" hidden="1" x14ac:dyDescent="0.25">
      <c r="B2482" t="s">
        <v>117</v>
      </c>
      <c r="C2482" t="s">
        <v>3866</v>
      </c>
      <c r="D2482" t="s">
        <v>3867</v>
      </c>
      <c r="E2482" t="s">
        <v>400</v>
      </c>
      <c r="F2482" t="s">
        <v>428</v>
      </c>
      <c r="G2482" t="s">
        <v>429</v>
      </c>
      <c r="H2482" t="str">
        <f>IF(G2482="Local Date and Hour","Start Time of Interval",IF(OR(G2482="Additional Info",G2482="ID"),"Attribute", IF(G2482="Constant","Constant",IF(OR(G2482="Counter",G2482="Incremental/Decremental"),"Counter",""))))</f>
        <v>Counter</v>
      </c>
      <c r="I2482" t="str">
        <f>VLOOKUP(B2482,'3. Data Sources'!$B$4:$E$5002,4,0)</f>
        <v>Y</v>
      </c>
      <c r="J2482" t="str">
        <f>IF(OR(G2482="Not Map",G2482="Sequential"),"N",IF(TRIM(G2482)&lt;&gt;"","Y",""))</f>
        <v>Y</v>
      </c>
      <c r="K2482" t="str">
        <f>IF(G2482="Constant","N",IF(J2482="Y","Y",""))</f>
        <v>Y</v>
      </c>
    </row>
    <row r="2483" spans="2:13" hidden="1" x14ac:dyDescent="0.25">
      <c r="B2483" t="s">
        <v>117</v>
      </c>
      <c r="C2483" t="s">
        <v>3868</v>
      </c>
      <c r="D2483" t="s">
        <v>3869</v>
      </c>
      <c r="E2483" t="s">
        <v>400</v>
      </c>
      <c r="F2483" t="s">
        <v>428</v>
      </c>
      <c r="G2483" t="s">
        <v>429</v>
      </c>
      <c r="H2483" t="str">
        <f>IF(G2483="Local Date and Hour","Start Time of Interval",IF(OR(G2483="Additional Info",G2483="ID"),"Attribute", IF(G2483="Constant","Constant",IF(OR(G2483="Counter",G2483="Incremental/Decremental"),"Counter",""))))</f>
        <v>Counter</v>
      </c>
      <c r="I2483" t="str">
        <f>VLOOKUP(B2483,'3. Data Sources'!$B$4:$E$5002,4,0)</f>
        <v>Y</v>
      </c>
      <c r="J2483" t="str">
        <f>IF(OR(G2483="Not Map",G2483="Sequential"),"N",IF(TRIM(G2483)&lt;&gt;"","Y",""))</f>
        <v>Y</v>
      </c>
      <c r="K2483" t="str">
        <f>IF(G2483="Constant","N",IF(J2483="Y","Y",""))</f>
        <v>Y</v>
      </c>
    </row>
    <row r="2484" spans="2:13" hidden="1" x14ac:dyDescent="0.25">
      <c r="B2484" t="s">
        <v>117</v>
      </c>
      <c r="C2484" t="s">
        <v>3870</v>
      </c>
      <c r="D2484" t="s">
        <v>3871</v>
      </c>
      <c r="E2484" t="s">
        <v>400</v>
      </c>
      <c r="F2484" t="s">
        <v>428</v>
      </c>
      <c r="G2484" t="s">
        <v>429</v>
      </c>
      <c r="H2484" t="str">
        <f>IF(G2484="Local Date and Hour","Start Time of Interval",IF(OR(G2484="Additional Info",G2484="ID"),"Attribute", IF(G2484="Constant","Constant",IF(OR(G2484="Counter",G2484="Incremental/Decremental"),"Counter",""))))</f>
        <v>Counter</v>
      </c>
      <c r="I2484" t="str">
        <f>VLOOKUP(B2484,'3. Data Sources'!$B$4:$E$5002,4,0)</f>
        <v>Y</v>
      </c>
      <c r="J2484" t="str">
        <f>IF(OR(G2484="Not Map",G2484="Sequential"),"N",IF(TRIM(G2484)&lt;&gt;"","Y",""))</f>
        <v>Y</v>
      </c>
      <c r="K2484" t="str">
        <f>IF(G2484="Constant","N",IF(J2484="Y","Y",""))</f>
        <v>Y</v>
      </c>
    </row>
    <row r="2485" spans="2:13" hidden="1" x14ac:dyDescent="0.25">
      <c r="B2485" t="s">
        <v>117</v>
      </c>
      <c r="C2485" t="s">
        <v>3872</v>
      </c>
      <c r="D2485" t="s">
        <v>3873</v>
      </c>
      <c r="E2485" t="s">
        <v>400</v>
      </c>
      <c r="F2485" t="s">
        <v>428</v>
      </c>
      <c r="G2485" t="s">
        <v>429</v>
      </c>
      <c r="H2485" t="str">
        <f>IF(G2485="Local Date and Hour","Start Time of Interval",IF(OR(G2485="Additional Info",G2485="ID"),"Attribute", IF(G2485="Constant","Constant",IF(OR(G2485="Counter",G2485="Incremental/Decremental"),"Counter",""))))</f>
        <v>Counter</v>
      </c>
      <c r="I2485" t="str">
        <f>VLOOKUP(B2485,'3. Data Sources'!$B$4:$E$5002,4,0)</f>
        <v>Y</v>
      </c>
      <c r="J2485" t="str">
        <f>IF(OR(G2485="Not Map",G2485="Sequential"),"N",IF(TRIM(G2485)&lt;&gt;"","Y",""))</f>
        <v>Y</v>
      </c>
      <c r="K2485" t="str">
        <f>IF(G2485="Constant","N",IF(J2485="Y","Y",""))</f>
        <v>Y</v>
      </c>
    </row>
    <row r="2486" spans="2:13" hidden="1" x14ac:dyDescent="0.25">
      <c r="B2486" t="s">
        <v>117</v>
      </c>
      <c r="C2486" t="s">
        <v>250</v>
      </c>
      <c r="D2486" t="s">
        <v>435</v>
      </c>
      <c r="E2486" t="s">
        <v>400</v>
      </c>
      <c r="F2486" t="s">
        <v>428</v>
      </c>
      <c r="G2486" t="s">
        <v>429</v>
      </c>
      <c r="H2486" t="str">
        <f>IF(G2486="Local Date and Hour","Start Time of Interval",IF(OR(G2486="Additional Info",G2486="ID"),"Attribute", IF(G2486="Constant","Constant",IF(OR(G2486="Counter",G2486="Incremental/Decremental"),"Counter",""))))</f>
        <v>Counter</v>
      </c>
      <c r="I2486" t="str">
        <f>VLOOKUP(B2486,'3. Data Sources'!$B$4:$E$5002,4,0)</f>
        <v>Y</v>
      </c>
      <c r="J2486" t="str">
        <f>IF(OR(G2486="Not Map",G2486="Sequential"),"N",IF(TRIM(G2486)&lt;&gt;"","Y",""))</f>
        <v>Y</v>
      </c>
      <c r="K2486" t="str">
        <f>IF(G2486="Constant","N",IF(J2486="Y","Y",""))</f>
        <v>Y</v>
      </c>
      <c r="L2486" t="s">
        <v>251</v>
      </c>
    </row>
    <row r="2487" spans="2:13" hidden="1" x14ac:dyDescent="0.25">
      <c r="B2487" t="s">
        <v>117</v>
      </c>
      <c r="C2487" t="s">
        <v>252</v>
      </c>
      <c r="D2487" t="s">
        <v>252</v>
      </c>
      <c r="E2487" t="s">
        <v>394</v>
      </c>
      <c r="F2487" t="s">
        <v>436</v>
      </c>
      <c r="G2487" t="s">
        <v>417</v>
      </c>
      <c r="H2487" t="s">
        <v>415</v>
      </c>
      <c r="I2487" t="str">
        <f>VLOOKUP(B2487,'3. Data Sources'!$B$4:$E$5002,4,0)</f>
        <v>Y</v>
      </c>
      <c r="J2487" t="str">
        <f>IF(OR(G2487="Not Map",G2487="Sequential"),"N",IF(TRIM(G2487)&lt;&gt;"","Y",""))</f>
        <v>N</v>
      </c>
      <c r="K2487" t="str">
        <f>IF(G2487="Constant","N",IF(J2487="Y","Y",""))</f>
        <v/>
      </c>
      <c r="L2487" t="s">
        <v>253</v>
      </c>
    </row>
    <row r="2488" spans="2:13" hidden="1" x14ac:dyDescent="0.25">
      <c r="B2488" t="s">
        <v>117</v>
      </c>
      <c r="C2488" t="s">
        <v>254</v>
      </c>
      <c r="D2488" t="s">
        <v>254</v>
      </c>
      <c r="E2488" t="s">
        <v>418</v>
      </c>
      <c r="F2488" t="s">
        <v>436</v>
      </c>
      <c r="G2488" t="s">
        <v>419</v>
      </c>
      <c r="H2488" t="str">
        <f>IF(G2488="Local Date and Hour","Start Time of Interval",IF(OR(G2488="Additional Info",G2488="ID"),"Attribute", IF(G2488="Constant","Constant",IF(OR(G2488="Counter",G2488="Incremental/Decremental"),"Counter",""))))</f>
        <v>Start Time of Interval</v>
      </c>
      <c r="I2488" t="str">
        <f>VLOOKUP(B2488,'3. Data Sources'!$B$4:$E$5002,4,0)</f>
        <v>Y</v>
      </c>
      <c r="J2488" t="str">
        <f>IF(OR(G2488="Not Map",G2488="Sequential"),"N",IF(TRIM(G2488)&lt;&gt;"","Y",""))</f>
        <v>Y</v>
      </c>
      <c r="K2488" t="str">
        <f>IF(G2488="Constant","N",IF(J2488="Y","Y",""))</f>
        <v>Y</v>
      </c>
      <c r="L2488" t="s">
        <v>255</v>
      </c>
    </row>
    <row r="2489" spans="2:13" hidden="1" x14ac:dyDescent="0.25">
      <c r="B2489" t="s">
        <v>119</v>
      </c>
      <c r="C2489" t="s">
        <v>227</v>
      </c>
      <c r="D2489" t="s">
        <v>227</v>
      </c>
      <c r="E2489" t="s">
        <v>402</v>
      </c>
      <c r="F2489" t="s">
        <v>395</v>
      </c>
      <c r="G2489" t="s">
        <v>274</v>
      </c>
      <c r="H2489" t="str">
        <f>IF(G2489="Local Date and Hour","Start Time of Interval",IF(OR(G2489="Additional Info",G2489="ID"),"Attribute", IF(G2489="Constant","Constant",IF(OR(G2489="Counter",G2489="Incremental/Decremental"),"Counter",""))))</f>
        <v>Constant</v>
      </c>
      <c r="I2489" t="str">
        <f>VLOOKUP(B2489,'3. Data Sources'!$B$4:$E$5002,4,0)</f>
        <v>Y</v>
      </c>
      <c r="J2489" t="str">
        <f>IF(OR(G2489="Not Map",G2489="Sequential"),"N",IF(TRIM(G2489)&lt;&gt;"","Y",""))</f>
        <v>Y</v>
      </c>
      <c r="K2489" t="str">
        <f>IF(G2489="Constant","N",IF(J2489="Y","Y",""))</f>
        <v>N</v>
      </c>
      <c r="M2489" t="s">
        <v>425</v>
      </c>
    </row>
    <row r="2490" spans="2:13" hidden="1" x14ac:dyDescent="0.25">
      <c r="B2490" t="s">
        <v>119</v>
      </c>
      <c r="C2490" t="s">
        <v>228</v>
      </c>
      <c r="D2490" t="s">
        <v>228</v>
      </c>
      <c r="E2490" t="s">
        <v>402</v>
      </c>
      <c r="F2490" t="s">
        <v>395</v>
      </c>
      <c r="G2490" t="s">
        <v>274</v>
      </c>
      <c r="H2490" t="str">
        <f>IF(G2490="Local Date and Hour","Start Time of Interval",IF(OR(G2490="Additional Info",G2490="ID"),"Attribute", IF(G2490="Constant","Constant",IF(OR(G2490="Counter",G2490="Incremental/Decremental"),"Counter",""))))</f>
        <v>Constant</v>
      </c>
      <c r="I2490" t="str">
        <f>VLOOKUP(B2490,'3. Data Sources'!$B$4:$E$5002,4,0)</f>
        <v>Y</v>
      </c>
      <c r="J2490" t="str">
        <f>IF(OR(G2490="Not Map",G2490="Sequential"),"N",IF(TRIM(G2490)&lt;&gt;"","Y",""))</f>
        <v>Y</v>
      </c>
      <c r="K2490" t="str">
        <f>IF(G2490="Constant","N",IF(J2490="Y","Y",""))</f>
        <v>N</v>
      </c>
      <c r="M2490" t="s">
        <v>12038</v>
      </c>
    </row>
    <row r="2491" spans="2:13" hidden="1" x14ac:dyDescent="0.25">
      <c r="B2491" t="s">
        <v>119</v>
      </c>
      <c r="C2491" t="s">
        <v>667</v>
      </c>
      <c r="D2491" t="s">
        <v>668</v>
      </c>
      <c r="E2491" t="s">
        <v>420</v>
      </c>
      <c r="F2491" t="s">
        <v>396</v>
      </c>
      <c r="G2491" t="s">
        <v>417</v>
      </c>
      <c r="H2491" t="str">
        <f>IF(G2491="Local Date and Hour","Start Time of Interval",IF(OR(G2491="Additional Info",G2491="ID"),"Attribute", IF(G2491="Constant","Constant",IF(OR(G2491="Counter",G2491="Incremental/Decremental"),"Counter",""))))</f>
        <v/>
      </c>
      <c r="I2491" t="str">
        <f>VLOOKUP(B2491,'3. Data Sources'!$B$4:$E$5002,4,0)</f>
        <v>Y</v>
      </c>
      <c r="J2491" t="str">
        <f>IF(OR(G2491="Not Map",G2491="Sequential"),"N",IF(TRIM(G2491)&lt;&gt;"","Y",""))</f>
        <v>N</v>
      </c>
      <c r="K2491" t="str">
        <f>IF(G2491="Constant","N",IF(J2491="Y","Y",""))</f>
        <v/>
      </c>
      <c r="L2491" t="s">
        <v>667</v>
      </c>
    </row>
    <row r="2492" spans="2:13" hidden="1" x14ac:dyDescent="0.25">
      <c r="B2492" t="s">
        <v>119</v>
      </c>
      <c r="C2492" t="s">
        <v>233</v>
      </c>
      <c r="D2492" t="s">
        <v>233</v>
      </c>
      <c r="E2492" t="s">
        <v>394</v>
      </c>
      <c r="F2492" t="s">
        <v>396</v>
      </c>
      <c r="G2492" t="s">
        <v>417</v>
      </c>
      <c r="H2492" t="str">
        <f>IF(G2492="Local Date and Hour","Start Time of Interval",IF(OR(G2492="Additional Info",G2492="ID"),"Attribute", IF(G2492="Constant","Constant",IF(OR(G2492="Counter",G2492="Incremental/Decremental"),"Counter",""))))</f>
        <v/>
      </c>
      <c r="I2492" t="str">
        <f>VLOOKUP(B2492,'3. Data Sources'!$B$4:$E$5002,4,0)</f>
        <v>Y</v>
      </c>
      <c r="J2492" t="str">
        <f>IF(OR(G2492="Not Map",G2492="Sequential"),"N",IF(TRIM(G2492)&lt;&gt;"","Y",""))</f>
        <v>N</v>
      </c>
      <c r="K2492" t="str">
        <f>IF(G2492="Constant","N",IF(J2492="Y","Y",""))</f>
        <v/>
      </c>
      <c r="L2492" t="s">
        <v>234</v>
      </c>
    </row>
    <row r="2493" spans="2:13" hidden="1" x14ac:dyDescent="0.25">
      <c r="B2493" t="s">
        <v>119</v>
      </c>
      <c r="C2493" t="s">
        <v>235</v>
      </c>
      <c r="D2493" t="s">
        <v>235</v>
      </c>
      <c r="E2493" t="s">
        <v>418</v>
      </c>
      <c r="F2493" t="s">
        <v>396</v>
      </c>
      <c r="G2493" t="s">
        <v>417</v>
      </c>
      <c r="H2493" t="s">
        <v>415</v>
      </c>
      <c r="I2493" t="str">
        <f>VLOOKUP(B2493,'3. Data Sources'!$B$4:$E$5002,4,0)</f>
        <v>Y</v>
      </c>
      <c r="J2493" t="str">
        <f>IF(OR(G2493="Not Map",G2493="Sequential"),"N",IF(TRIM(G2493)&lt;&gt;"","Y",""))</f>
        <v>N</v>
      </c>
      <c r="K2493" t="str">
        <f>IF(G2493="Constant","N",IF(J2493="Y","Y",""))</f>
        <v/>
      </c>
      <c r="L2493" t="s">
        <v>236</v>
      </c>
    </row>
    <row r="2494" spans="2:13" hidden="1" x14ac:dyDescent="0.25">
      <c r="B2494" t="s">
        <v>119</v>
      </c>
      <c r="C2494" t="s">
        <v>669</v>
      </c>
      <c r="D2494" t="s">
        <v>670</v>
      </c>
      <c r="E2494" t="s">
        <v>420</v>
      </c>
      <c r="F2494" t="s">
        <v>396</v>
      </c>
      <c r="G2494" t="s">
        <v>417</v>
      </c>
      <c r="H2494" t="str">
        <f>IF(G2494="Local Date and Hour","Start Time of Interval",IF(OR(G2494="Additional Info",G2494="ID"),"Attribute", IF(G2494="Constant","Constant",IF(OR(G2494="Counter",G2494="Incremental/Decremental"),"Counter",""))))</f>
        <v/>
      </c>
      <c r="I2494" t="str">
        <f>VLOOKUP(B2494,'3. Data Sources'!$B$4:$E$5002,4,0)</f>
        <v>Y</v>
      </c>
      <c r="J2494" t="str">
        <f>IF(OR(G2494="Not Map",G2494="Sequential"),"N",IF(TRIM(G2494)&lt;&gt;"","Y",""))</f>
        <v>N</v>
      </c>
      <c r="K2494" t="str">
        <f>IF(G2494="Constant","N",IF(J2494="Y","Y",""))</f>
        <v/>
      </c>
      <c r="L2494" t="s">
        <v>669</v>
      </c>
    </row>
    <row r="2495" spans="2:13" hidden="1" x14ac:dyDescent="0.25">
      <c r="B2495" t="s">
        <v>119</v>
      </c>
      <c r="C2495" t="s">
        <v>671</v>
      </c>
      <c r="D2495" t="s">
        <v>672</v>
      </c>
      <c r="E2495" t="s">
        <v>420</v>
      </c>
      <c r="F2495" t="s">
        <v>396</v>
      </c>
      <c r="G2495" t="s">
        <v>417</v>
      </c>
      <c r="H2495" t="str">
        <f>IF(G2495="Local Date and Hour","Start Time of Interval",IF(OR(G2495="Additional Info",G2495="ID"),"Attribute", IF(G2495="Constant","Constant",IF(OR(G2495="Counter",G2495="Incremental/Decremental"),"Counter",""))))</f>
        <v/>
      </c>
      <c r="I2495" t="str">
        <f>VLOOKUP(B2495,'3. Data Sources'!$B$4:$E$5002,4,0)</f>
        <v>Y</v>
      </c>
      <c r="J2495" t="str">
        <f>IF(OR(G2495="Not Map",G2495="Sequential"),"N",IF(TRIM(G2495)&lt;&gt;"","Y",""))</f>
        <v>N</v>
      </c>
      <c r="K2495" t="str">
        <f>IF(G2495="Constant","N",IF(J2495="Y","Y",""))</f>
        <v/>
      </c>
      <c r="L2495" t="s">
        <v>671</v>
      </c>
    </row>
    <row r="2496" spans="2:13" hidden="1" x14ac:dyDescent="0.25">
      <c r="B2496" t="s">
        <v>119</v>
      </c>
      <c r="C2496" t="s">
        <v>971</v>
      </c>
      <c r="D2496" t="s">
        <v>972</v>
      </c>
      <c r="E2496" t="s">
        <v>420</v>
      </c>
      <c r="F2496" t="s">
        <v>396</v>
      </c>
      <c r="G2496" t="s">
        <v>417</v>
      </c>
      <c r="H2496" t="str">
        <f>IF(G2496="Local Date and Hour","Start Time of Interval",IF(OR(G2496="Additional Info",G2496="ID"),"Attribute", IF(G2496="Constant","Constant",IF(OR(G2496="Counter",G2496="Incremental/Decremental"),"Counter",""))))</f>
        <v/>
      </c>
      <c r="I2496" t="str">
        <f>VLOOKUP(B2496,'3. Data Sources'!$B$4:$E$5002,4,0)</f>
        <v>Y</v>
      </c>
      <c r="J2496" t="str">
        <f>IF(OR(G2496="Not Map",G2496="Sequential"),"N",IF(TRIM(G2496)&lt;&gt;"","Y",""))</f>
        <v>N</v>
      </c>
      <c r="K2496" t="str">
        <f>IF(G2496="Constant","N",IF(J2496="Y","Y",""))</f>
        <v/>
      </c>
      <c r="L2496" t="s">
        <v>971</v>
      </c>
    </row>
    <row r="2497" spans="2:12" hidden="1" x14ac:dyDescent="0.25">
      <c r="B2497" t="s">
        <v>119</v>
      </c>
      <c r="C2497" t="s">
        <v>973</v>
      </c>
      <c r="D2497" t="s">
        <v>974</v>
      </c>
      <c r="E2497" t="s">
        <v>420</v>
      </c>
      <c r="F2497" t="s">
        <v>396</v>
      </c>
      <c r="G2497" t="s">
        <v>396</v>
      </c>
      <c r="H2497" t="str">
        <f>IF(G2497="Local Date and Hour","Start Time of Interval",IF(OR(G2497="Additional Info",G2497="ID"),"Attribute", IF(G2497="Constant","Constant",IF(OR(G2497="Counter",G2497="Incremental/Decremental"),"Counter",""))))</f>
        <v>Attribute</v>
      </c>
      <c r="I2497" t="str">
        <f>VLOOKUP(B2497,'3. Data Sources'!$B$4:$E$5002,4,0)</f>
        <v>Y</v>
      </c>
      <c r="J2497" t="str">
        <f>IF(OR(G2497="Not Map",G2497="Sequential"),"N",IF(TRIM(G2497)&lt;&gt;"","Y",""))</f>
        <v>Y</v>
      </c>
      <c r="K2497" t="str">
        <f>IF(G2497="Constant","N",IF(J2497="Y","Y",""))</f>
        <v>Y</v>
      </c>
      <c r="L2497" t="s">
        <v>973</v>
      </c>
    </row>
    <row r="2498" spans="2:12" hidden="1" x14ac:dyDescent="0.25">
      <c r="B2498" t="s">
        <v>119</v>
      </c>
      <c r="C2498" t="s">
        <v>11883</v>
      </c>
      <c r="D2498" t="s">
        <v>11883</v>
      </c>
      <c r="E2498" t="s">
        <v>420</v>
      </c>
      <c r="F2498" t="s">
        <v>396</v>
      </c>
      <c r="G2498" t="s">
        <v>396</v>
      </c>
      <c r="H2498" t="str">
        <f>IF(G2498="Local Date and Hour","Start Time of Interval",IF(OR(G2498="Additional Info",G2498="ID"),"Attribute", IF(G2498="Constant","Constant",IF(OR(G2498="Counter",G2498="Incremental/Decremental"),"Counter",""))))</f>
        <v>Attribute</v>
      </c>
      <c r="I2498" t="str">
        <f>VLOOKUP(B2498,'3. Data Sources'!$B$4:$E$5002,4,0)</f>
        <v>Y</v>
      </c>
      <c r="J2498" t="str">
        <f>IF(OR(G2498="Not Map",G2498="Sequential"),"N",IF(TRIM(G2498)&lt;&gt;"","Y",""))</f>
        <v>Y</v>
      </c>
      <c r="K2498" t="str">
        <f>IF(G2498="Constant","N",IF(J2498="Y","Y",""))</f>
        <v>Y</v>
      </c>
      <c r="L2498" t="s">
        <v>666</v>
      </c>
    </row>
    <row r="2499" spans="2:12" hidden="1" x14ac:dyDescent="0.25">
      <c r="B2499" t="s">
        <v>119</v>
      </c>
      <c r="C2499" t="s">
        <v>237</v>
      </c>
      <c r="D2499" t="s">
        <v>426</v>
      </c>
      <c r="E2499" t="s">
        <v>420</v>
      </c>
      <c r="F2499" t="s">
        <v>396</v>
      </c>
      <c r="G2499" t="s">
        <v>417</v>
      </c>
      <c r="H2499" t="str">
        <f>IF(G2499="Local Date and Hour","Start Time of Interval",IF(OR(G2499="Additional Info",G2499="ID"),"Attribute", IF(G2499="Constant","Constant",IF(OR(G2499="Counter",G2499="Incremental/Decremental"),"Counter",""))))</f>
        <v/>
      </c>
      <c r="I2499" t="str">
        <f>VLOOKUP(B2499,'3. Data Sources'!$B$4:$E$5002,4,0)</f>
        <v>Y</v>
      </c>
      <c r="J2499" t="str">
        <f>IF(OR(G2499="Not Map",G2499="Sequential"),"N",IF(TRIM(G2499)&lt;&gt;"","Y",""))</f>
        <v>N</v>
      </c>
      <c r="K2499" t="str">
        <f>IF(G2499="Constant","N",IF(J2499="Y","Y",""))</f>
        <v/>
      </c>
      <c r="L2499" t="s">
        <v>237</v>
      </c>
    </row>
    <row r="2500" spans="2:12" hidden="1" x14ac:dyDescent="0.25">
      <c r="B2500" t="s">
        <v>119</v>
      </c>
      <c r="C2500" t="s">
        <v>242</v>
      </c>
      <c r="D2500" t="s">
        <v>242</v>
      </c>
      <c r="E2500" t="s">
        <v>394</v>
      </c>
      <c r="F2500" t="s">
        <v>396</v>
      </c>
      <c r="G2500" t="s">
        <v>417</v>
      </c>
      <c r="H2500" t="s">
        <v>415</v>
      </c>
      <c r="I2500" t="str">
        <f>VLOOKUP(B2500,'3. Data Sources'!$B$4:$E$5002,4,0)</f>
        <v>Y</v>
      </c>
      <c r="J2500" t="str">
        <f>IF(OR(G2500="Not Map",G2500="Sequential"),"N",IF(TRIM(G2500)&lt;&gt;"","Y",""))</f>
        <v>N</v>
      </c>
      <c r="K2500" t="str">
        <f>IF(G2500="Constant","N",IF(J2500="Y","Y",""))</f>
        <v/>
      </c>
      <c r="L2500" t="s">
        <v>243</v>
      </c>
    </row>
    <row r="2501" spans="2:12" hidden="1" x14ac:dyDescent="0.25">
      <c r="B2501" t="s">
        <v>119</v>
      </c>
      <c r="C2501" t="s">
        <v>3874</v>
      </c>
      <c r="D2501" t="s">
        <v>3875</v>
      </c>
      <c r="E2501" t="s">
        <v>400</v>
      </c>
      <c r="F2501" t="s">
        <v>428</v>
      </c>
      <c r="G2501" t="s">
        <v>429</v>
      </c>
      <c r="H2501" t="str">
        <f>IF(G2501="Local Date and Hour","Start Time of Interval",IF(OR(G2501="Additional Info",G2501="ID"),"Attribute", IF(G2501="Constant","Constant",IF(OR(G2501="Counter",G2501="Incremental/Decremental"),"Counter",""))))</f>
        <v>Counter</v>
      </c>
      <c r="I2501" t="str">
        <f>VLOOKUP(B2501,'3. Data Sources'!$B$4:$E$5002,4,0)</f>
        <v>Y</v>
      </c>
      <c r="J2501" t="str">
        <f>IF(OR(G2501="Not Map",G2501="Sequential"),"N",IF(TRIM(G2501)&lt;&gt;"","Y",""))</f>
        <v>Y</v>
      </c>
      <c r="K2501" t="str">
        <f>IF(G2501="Constant","N",IF(J2501="Y","Y",""))</f>
        <v>Y</v>
      </c>
    </row>
    <row r="2502" spans="2:12" hidden="1" x14ac:dyDescent="0.25">
      <c r="B2502" t="s">
        <v>119</v>
      </c>
      <c r="C2502" t="s">
        <v>3876</v>
      </c>
      <c r="D2502" t="s">
        <v>3877</v>
      </c>
      <c r="E2502" t="s">
        <v>400</v>
      </c>
      <c r="F2502" t="s">
        <v>428</v>
      </c>
      <c r="G2502" t="s">
        <v>429</v>
      </c>
      <c r="H2502" t="str">
        <f>IF(G2502="Local Date and Hour","Start Time of Interval",IF(OR(G2502="Additional Info",G2502="ID"),"Attribute", IF(G2502="Constant","Constant",IF(OR(G2502="Counter",G2502="Incremental/Decremental"),"Counter",""))))</f>
        <v>Counter</v>
      </c>
      <c r="I2502" t="str">
        <f>VLOOKUP(B2502,'3. Data Sources'!$B$4:$E$5002,4,0)</f>
        <v>Y</v>
      </c>
      <c r="J2502" t="str">
        <f>IF(OR(G2502="Not Map",G2502="Sequential"),"N",IF(TRIM(G2502)&lt;&gt;"","Y",""))</f>
        <v>Y</v>
      </c>
      <c r="K2502" t="str">
        <f>IF(G2502="Constant","N",IF(J2502="Y","Y",""))</f>
        <v>Y</v>
      </c>
    </row>
    <row r="2503" spans="2:12" hidden="1" x14ac:dyDescent="0.25">
      <c r="B2503" t="s">
        <v>119</v>
      </c>
      <c r="C2503" t="s">
        <v>3878</v>
      </c>
      <c r="D2503" t="s">
        <v>3879</v>
      </c>
      <c r="E2503" t="s">
        <v>400</v>
      </c>
      <c r="F2503" t="s">
        <v>428</v>
      </c>
      <c r="G2503" t="s">
        <v>429</v>
      </c>
      <c r="H2503" t="str">
        <f>IF(G2503="Local Date and Hour","Start Time of Interval",IF(OR(G2503="Additional Info",G2503="ID"),"Attribute", IF(G2503="Constant","Constant",IF(OR(G2503="Counter",G2503="Incremental/Decremental"),"Counter",""))))</f>
        <v>Counter</v>
      </c>
      <c r="I2503" t="str">
        <f>VLOOKUP(B2503,'3. Data Sources'!$B$4:$E$5002,4,0)</f>
        <v>Y</v>
      </c>
      <c r="J2503" t="str">
        <f>IF(OR(G2503="Not Map",G2503="Sequential"),"N",IF(TRIM(G2503)&lt;&gt;"","Y",""))</f>
        <v>Y</v>
      </c>
      <c r="K2503" t="str">
        <f>IF(G2503="Constant","N",IF(J2503="Y","Y",""))</f>
        <v>Y</v>
      </c>
    </row>
    <row r="2504" spans="2:12" hidden="1" x14ac:dyDescent="0.25">
      <c r="B2504" t="s">
        <v>119</v>
      </c>
      <c r="C2504" t="s">
        <v>3880</v>
      </c>
      <c r="D2504" t="s">
        <v>3881</v>
      </c>
      <c r="E2504" t="s">
        <v>400</v>
      </c>
      <c r="F2504" t="s">
        <v>428</v>
      </c>
      <c r="G2504" t="s">
        <v>429</v>
      </c>
      <c r="H2504" t="str">
        <f>IF(G2504="Local Date and Hour","Start Time of Interval",IF(OR(G2504="Additional Info",G2504="ID"),"Attribute", IF(G2504="Constant","Constant",IF(OR(G2504="Counter",G2504="Incremental/Decremental"),"Counter",""))))</f>
        <v>Counter</v>
      </c>
      <c r="I2504" t="str">
        <f>VLOOKUP(B2504,'3. Data Sources'!$B$4:$E$5002,4,0)</f>
        <v>Y</v>
      </c>
      <c r="J2504" t="str">
        <f>IF(OR(G2504="Not Map",G2504="Sequential"),"N",IF(TRIM(G2504)&lt;&gt;"","Y",""))</f>
        <v>Y</v>
      </c>
      <c r="K2504" t="str">
        <f>IF(G2504="Constant","N",IF(J2504="Y","Y",""))</f>
        <v>Y</v>
      </c>
    </row>
    <row r="2505" spans="2:12" hidden="1" x14ac:dyDescent="0.25">
      <c r="B2505" t="s">
        <v>119</v>
      </c>
      <c r="C2505" t="s">
        <v>3882</v>
      </c>
      <c r="D2505" t="s">
        <v>3883</v>
      </c>
      <c r="E2505" t="s">
        <v>400</v>
      </c>
      <c r="F2505" t="s">
        <v>428</v>
      </c>
      <c r="G2505" t="s">
        <v>429</v>
      </c>
      <c r="H2505" t="str">
        <f>IF(G2505="Local Date and Hour","Start Time of Interval",IF(OR(G2505="Additional Info",G2505="ID"),"Attribute", IF(G2505="Constant","Constant",IF(OR(G2505="Counter",G2505="Incremental/Decremental"),"Counter",""))))</f>
        <v>Counter</v>
      </c>
      <c r="I2505" t="str">
        <f>VLOOKUP(B2505,'3. Data Sources'!$B$4:$E$5002,4,0)</f>
        <v>Y</v>
      </c>
      <c r="J2505" t="str">
        <f>IF(OR(G2505="Not Map",G2505="Sequential"),"N",IF(TRIM(G2505)&lt;&gt;"","Y",""))</f>
        <v>Y</v>
      </c>
      <c r="K2505" t="str">
        <f>IF(G2505="Constant","N",IF(J2505="Y","Y",""))</f>
        <v>Y</v>
      </c>
    </row>
    <row r="2506" spans="2:12" hidden="1" x14ac:dyDescent="0.25">
      <c r="B2506" t="s">
        <v>119</v>
      </c>
      <c r="C2506" t="s">
        <v>3884</v>
      </c>
      <c r="D2506" t="s">
        <v>3885</v>
      </c>
      <c r="E2506" t="s">
        <v>400</v>
      </c>
      <c r="F2506" t="s">
        <v>428</v>
      </c>
      <c r="G2506" t="s">
        <v>429</v>
      </c>
      <c r="H2506" t="str">
        <f>IF(G2506="Local Date and Hour","Start Time of Interval",IF(OR(G2506="Additional Info",G2506="ID"),"Attribute", IF(G2506="Constant","Constant",IF(OR(G2506="Counter",G2506="Incremental/Decremental"),"Counter",""))))</f>
        <v>Counter</v>
      </c>
      <c r="I2506" t="str">
        <f>VLOOKUP(B2506,'3. Data Sources'!$B$4:$E$5002,4,0)</f>
        <v>Y</v>
      </c>
      <c r="J2506" t="str">
        <f>IF(OR(G2506="Not Map",G2506="Sequential"),"N",IF(TRIM(G2506)&lt;&gt;"","Y",""))</f>
        <v>Y</v>
      </c>
      <c r="K2506" t="str">
        <f>IF(G2506="Constant","N",IF(J2506="Y","Y",""))</f>
        <v>Y</v>
      </c>
    </row>
    <row r="2507" spans="2:12" hidden="1" x14ac:dyDescent="0.25">
      <c r="B2507" t="s">
        <v>119</v>
      </c>
      <c r="C2507" t="s">
        <v>3886</v>
      </c>
      <c r="D2507" t="s">
        <v>3887</v>
      </c>
      <c r="E2507" t="s">
        <v>400</v>
      </c>
      <c r="F2507" t="s">
        <v>428</v>
      </c>
      <c r="G2507" t="s">
        <v>429</v>
      </c>
      <c r="H2507" t="str">
        <f>IF(G2507="Local Date and Hour","Start Time of Interval",IF(OR(G2507="Additional Info",G2507="ID"),"Attribute", IF(G2507="Constant","Constant",IF(OR(G2507="Counter",G2507="Incremental/Decremental"),"Counter",""))))</f>
        <v>Counter</v>
      </c>
      <c r="I2507" t="str">
        <f>VLOOKUP(B2507,'3. Data Sources'!$B$4:$E$5002,4,0)</f>
        <v>Y</v>
      </c>
      <c r="J2507" t="str">
        <f>IF(OR(G2507="Not Map",G2507="Sequential"),"N",IF(TRIM(G2507)&lt;&gt;"","Y",""))</f>
        <v>Y</v>
      </c>
      <c r="K2507" t="str">
        <f>IF(G2507="Constant","N",IF(J2507="Y","Y",""))</f>
        <v>Y</v>
      </c>
    </row>
    <row r="2508" spans="2:12" hidden="1" x14ac:dyDescent="0.25">
      <c r="B2508" t="s">
        <v>119</v>
      </c>
      <c r="C2508" t="s">
        <v>3888</v>
      </c>
      <c r="D2508" t="s">
        <v>3889</v>
      </c>
      <c r="E2508" t="s">
        <v>400</v>
      </c>
      <c r="F2508" t="s">
        <v>428</v>
      </c>
      <c r="G2508" t="s">
        <v>429</v>
      </c>
      <c r="H2508" t="str">
        <f>IF(G2508="Local Date and Hour","Start Time of Interval",IF(OR(G2508="Additional Info",G2508="ID"),"Attribute", IF(G2508="Constant","Constant",IF(OR(G2508="Counter",G2508="Incremental/Decremental"),"Counter",""))))</f>
        <v>Counter</v>
      </c>
      <c r="I2508" t="str">
        <f>VLOOKUP(B2508,'3. Data Sources'!$B$4:$E$5002,4,0)</f>
        <v>Y</v>
      </c>
      <c r="J2508" t="str">
        <f>IF(OR(G2508="Not Map",G2508="Sequential"),"N",IF(TRIM(G2508)&lt;&gt;"","Y",""))</f>
        <v>Y</v>
      </c>
      <c r="K2508" t="str">
        <f>IF(G2508="Constant","N",IF(J2508="Y","Y",""))</f>
        <v>Y</v>
      </c>
    </row>
    <row r="2509" spans="2:12" hidden="1" x14ac:dyDescent="0.25">
      <c r="B2509" t="s">
        <v>119</v>
      </c>
      <c r="C2509" t="s">
        <v>3890</v>
      </c>
      <c r="D2509" t="s">
        <v>3891</v>
      </c>
      <c r="E2509" t="s">
        <v>400</v>
      </c>
      <c r="F2509" t="s">
        <v>428</v>
      </c>
      <c r="G2509" t="s">
        <v>429</v>
      </c>
      <c r="H2509" t="str">
        <f>IF(G2509="Local Date and Hour","Start Time of Interval",IF(OR(G2509="Additional Info",G2509="ID"),"Attribute", IF(G2509="Constant","Constant",IF(OR(G2509="Counter",G2509="Incremental/Decremental"),"Counter",""))))</f>
        <v>Counter</v>
      </c>
      <c r="I2509" t="str">
        <f>VLOOKUP(B2509,'3. Data Sources'!$B$4:$E$5002,4,0)</f>
        <v>Y</v>
      </c>
      <c r="J2509" t="str">
        <f>IF(OR(G2509="Not Map",G2509="Sequential"),"N",IF(TRIM(G2509)&lt;&gt;"","Y",""))</f>
        <v>Y</v>
      </c>
      <c r="K2509" t="str">
        <f>IF(G2509="Constant","N",IF(J2509="Y","Y",""))</f>
        <v>Y</v>
      </c>
    </row>
    <row r="2510" spans="2:12" hidden="1" x14ac:dyDescent="0.25">
      <c r="B2510" t="s">
        <v>119</v>
      </c>
      <c r="C2510" t="s">
        <v>3892</v>
      </c>
      <c r="D2510" t="s">
        <v>3893</v>
      </c>
      <c r="E2510" t="s">
        <v>400</v>
      </c>
      <c r="F2510" t="s">
        <v>428</v>
      </c>
      <c r="G2510" t="s">
        <v>429</v>
      </c>
      <c r="H2510" t="str">
        <f>IF(G2510="Local Date and Hour","Start Time of Interval",IF(OR(G2510="Additional Info",G2510="ID"),"Attribute", IF(G2510="Constant","Constant",IF(OR(G2510="Counter",G2510="Incremental/Decremental"),"Counter",""))))</f>
        <v>Counter</v>
      </c>
      <c r="I2510" t="str">
        <f>VLOOKUP(B2510,'3. Data Sources'!$B$4:$E$5002,4,0)</f>
        <v>Y</v>
      </c>
      <c r="J2510" t="str">
        <f>IF(OR(G2510="Not Map",G2510="Sequential"),"N",IF(TRIM(G2510)&lt;&gt;"","Y",""))</f>
        <v>Y</v>
      </c>
      <c r="K2510" t="str">
        <f>IF(G2510="Constant","N",IF(J2510="Y","Y",""))</f>
        <v>Y</v>
      </c>
    </row>
    <row r="2511" spans="2:12" hidden="1" x14ac:dyDescent="0.25">
      <c r="B2511" t="s">
        <v>119</v>
      </c>
      <c r="C2511" t="s">
        <v>3894</v>
      </c>
      <c r="D2511" t="s">
        <v>3895</v>
      </c>
      <c r="E2511" t="s">
        <v>400</v>
      </c>
      <c r="F2511" t="s">
        <v>428</v>
      </c>
      <c r="G2511" t="s">
        <v>429</v>
      </c>
      <c r="H2511" t="str">
        <f>IF(G2511="Local Date and Hour","Start Time of Interval",IF(OR(G2511="Additional Info",G2511="ID"),"Attribute", IF(G2511="Constant","Constant",IF(OR(G2511="Counter",G2511="Incremental/Decremental"),"Counter",""))))</f>
        <v>Counter</v>
      </c>
      <c r="I2511" t="str">
        <f>VLOOKUP(B2511,'3. Data Sources'!$B$4:$E$5002,4,0)</f>
        <v>Y</v>
      </c>
      <c r="J2511" t="str">
        <f>IF(OR(G2511="Not Map",G2511="Sequential"),"N",IF(TRIM(G2511)&lt;&gt;"","Y",""))</f>
        <v>Y</v>
      </c>
      <c r="K2511" t="str">
        <f>IF(G2511="Constant","N",IF(J2511="Y","Y",""))</f>
        <v>Y</v>
      </c>
    </row>
    <row r="2512" spans="2:12" hidden="1" x14ac:dyDescent="0.25">
      <c r="B2512" t="s">
        <v>119</v>
      </c>
      <c r="C2512" t="s">
        <v>3896</v>
      </c>
      <c r="D2512" t="s">
        <v>3897</v>
      </c>
      <c r="E2512" t="s">
        <v>400</v>
      </c>
      <c r="F2512" t="s">
        <v>428</v>
      </c>
      <c r="G2512" t="s">
        <v>429</v>
      </c>
      <c r="H2512" t="str">
        <f>IF(G2512="Local Date and Hour","Start Time of Interval",IF(OR(G2512="Additional Info",G2512="ID"),"Attribute", IF(G2512="Constant","Constant",IF(OR(G2512="Counter",G2512="Incremental/Decremental"),"Counter",""))))</f>
        <v>Counter</v>
      </c>
      <c r="I2512" t="str">
        <f>VLOOKUP(B2512,'3. Data Sources'!$B$4:$E$5002,4,0)</f>
        <v>Y</v>
      </c>
      <c r="J2512" t="str">
        <f>IF(OR(G2512="Not Map",G2512="Sequential"),"N",IF(TRIM(G2512)&lt;&gt;"","Y",""))</f>
        <v>Y</v>
      </c>
      <c r="K2512" t="str">
        <f>IF(G2512="Constant","N",IF(J2512="Y","Y",""))</f>
        <v>Y</v>
      </c>
    </row>
    <row r="2513" spans="2:11" hidden="1" x14ac:dyDescent="0.25">
      <c r="B2513" t="s">
        <v>119</v>
      </c>
      <c r="C2513" t="s">
        <v>3898</v>
      </c>
      <c r="D2513" t="s">
        <v>3899</v>
      </c>
      <c r="E2513" t="s">
        <v>400</v>
      </c>
      <c r="F2513" t="s">
        <v>428</v>
      </c>
      <c r="G2513" t="s">
        <v>429</v>
      </c>
      <c r="H2513" t="str">
        <f>IF(G2513="Local Date and Hour","Start Time of Interval",IF(OR(G2513="Additional Info",G2513="ID"),"Attribute", IF(G2513="Constant","Constant",IF(OR(G2513="Counter",G2513="Incremental/Decremental"),"Counter",""))))</f>
        <v>Counter</v>
      </c>
      <c r="I2513" t="str">
        <f>VLOOKUP(B2513,'3. Data Sources'!$B$4:$E$5002,4,0)</f>
        <v>Y</v>
      </c>
      <c r="J2513" t="str">
        <f>IF(OR(G2513="Not Map",G2513="Sequential"),"N",IF(TRIM(G2513)&lt;&gt;"","Y",""))</f>
        <v>Y</v>
      </c>
      <c r="K2513" t="str">
        <f>IF(G2513="Constant","N",IF(J2513="Y","Y",""))</f>
        <v>Y</v>
      </c>
    </row>
    <row r="2514" spans="2:11" hidden="1" x14ac:dyDescent="0.25">
      <c r="B2514" t="s">
        <v>119</v>
      </c>
      <c r="C2514" t="s">
        <v>3900</v>
      </c>
      <c r="D2514" t="s">
        <v>3901</v>
      </c>
      <c r="E2514" t="s">
        <v>400</v>
      </c>
      <c r="F2514" t="s">
        <v>428</v>
      </c>
      <c r="G2514" t="s">
        <v>429</v>
      </c>
      <c r="H2514" t="str">
        <f>IF(G2514="Local Date and Hour","Start Time of Interval",IF(OR(G2514="Additional Info",G2514="ID"),"Attribute", IF(G2514="Constant","Constant",IF(OR(G2514="Counter",G2514="Incremental/Decremental"),"Counter",""))))</f>
        <v>Counter</v>
      </c>
      <c r="I2514" t="str">
        <f>VLOOKUP(B2514,'3. Data Sources'!$B$4:$E$5002,4,0)</f>
        <v>Y</v>
      </c>
      <c r="J2514" t="str">
        <f>IF(OR(G2514="Not Map",G2514="Sequential"),"N",IF(TRIM(G2514)&lt;&gt;"","Y",""))</f>
        <v>Y</v>
      </c>
      <c r="K2514" t="str">
        <f>IF(G2514="Constant","N",IF(J2514="Y","Y",""))</f>
        <v>Y</v>
      </c>
    </row>
    <row r="2515" spans="2:11" hidden="1" x14ac:dyDescent="0.25">
      <c r="B2515" t="s">
        <v>119</v>
      </c>
      <c r="C2515" t="s">
        <v>3902</v>
      </c>
      <c r="D2515" t="s">
        <v>3903</v>
      </c>
      <c r="E2515" t="s">
        <v>400</v>
      </c>
      <c r="F2515" t="s">
        <v>428</v>
      </c>
      <c r="G2515" t="s">
        <v>429</v>
      </c>
      <c r="H2515" t="str">
        <f>IF(G2515="Local Date and Hour","Start Time of Interval",IF(OR(G2515="Additional Info",G2515="ID"),"Attribute", IF(G2515="Constant","Constant",IF(OR(G2515="Counter",G2515="Incremental/Decremental"),"Counter",""))))</f>
        <v>Counter</v>
      </c>
      <c r="I2515" t="str">
        <f>VLOOKUP(B2515,'3. Data Sources'!$B$4:$E$5002,4,0)</f>
        <v>Y</v>
      </c>
      <c r="J2515" t="str">
        <f>IF(OR(G2515="Not Map",G2515="Sequential"),"N",IF(TRIM(G2515)&lt;&gt;"","Y",""))</f>
        <v>Y</v>
      </c>
      <c r="K2515" t="str">
        <f>IF(G2515="Constant","N",IF(J2515="Y","Y",""))</f>
        <v>Y</v>
      </c>
    </row>
    <row r="2516" spans="2:11" hidden="1" x14ac:dyDescent="0.25">
      <c r="B2516" t="s">
        <v>119</v>
      </c>
      <c r="C2516" t="s">
        <v>3904</v>
      </c>
      <c r="D2516" t="s">
        <v>3905</v>
      </c>
      <c r="E2516" t="s">
        <v>400</v>
      </c>
      <c r="F2516" t="s">
        <v>428</v>
      </c>
      <c r="G2516" t="s">
        <v>429</v>
      </c>
      <c r="H2516" t="str">
        <f>IF(G2516="Local Date and Hour","Start Time of Interval",IF(OR(G2516="Additional Info",G2516="ID"),"Attribute", IF(G2516="Constant","Constant",IF(OR(G2516="Counter",G2516="Incremental/Decremental"),"Counter",""))))</f>
        <v>Counter</v>
      </c>
      <c r="I2516" t="str">
        <f>VLOOKUP(B2516,'3. Data Sources'!$B$4:$E$5002,4,0)</f>
        <v>Y</v>
      </c>
      <c r="J2516" t="str">
        <f>IF(OR(G2516="Not Map",G2516="Sequential"),"N",IF(TRIM(G2516)&lt;&gt;"","Y",""))</f>
        <v>Y</v>
      </c>
      <c r="K2516" t="str">
        <f>IF(G2516="Constant","N",IF(J2516="Y","Y",""))</f>
        <v>Y</v>
      </c>
    </row>
    <row r="2517" spans="2:11" hidden="1" x14ac:dyDescent="0.25">
      <c r="B2517" t="s">
        <v>119</v>
      </c>
      <c r="C2517" t="s">
        <v>3906</v>
      </c>
      <c r="D2517" t="s">
        <v>3907</v>
      </c>
      <c r="E2517" t="s">
        <v>400</v>
      </c>
      <c r="F2517" t="s">
        <v>428</v>
      </c>
      <c r="G2517" t="s">
        <v>429</v>
      </c>
      <c r="H2517" t="str">
        <f>IF(G2517="Local Date and Hour","Start Time of Interval",IF(OR(G2517="Additional Info",G2517="ID"),"Attribute", IF(G2517="Constant","Constant",IF(OR(G2517="Counter",G2517="Incremental/Decremental"),"Counter",""))))</f>
        <v>Counter</v>
      </c>
      <c r="I2517" t="str">
        <f>VLOOKUP(B2517,'3. Data Sources'!$B$4:$E$5002,4,0)</f>
        <v>Y</v>
      </c>
      <c r="J2517" t="str">
        <f>IF(OR(G2517="Not Map",G2517="Sequential"),"N",IF(TRIM(G2517)&lt;&gt;"","Y",""))</f>
        <v>Y</v>
      </c>
      <c r="K2517" t="str">
        <f>IF(G2517="Constant","N",IF(J2517="Y","Y",""))</f>
        <v>Y</v>
      </c>
    </row>
    <row r="2518" spans="2:11" hidden="1" x14ac:dyDescent="0.25">
      <c r="B2518" t="s">
        <v>119</v>
      </c>
      <c r="C2518" t="s">
        <v>3908</v>
      </c>
      <c r="D2518" t="s">
        <v>3909</v>
      </c>
      <c r="E2518" t="s">
        <v>400</v>
      </c>
      <c r="F2518" t="s">
        <v>428</v>
      </c>
      <c r="G2518" t="s">
        <v>429</v>
      </c>
      <c r="H2518" t="str">
        <f>IF(G2518="Local Date and Hour","Start Time of Interval",IF(OR(G2518="Additional Info",G2518="ID"),"Attribute", IF(G2518="Constant","Constant",IF(OR(G2518="Counter",G2518="Incremental/Decremental"),"Counter",""))))</f>
        <v>Counter</v>
      </c>
      <c r="I2518" t="str">
        <f>VLOOKUP(B2518,'3. Data Sources'!$B$4:$E$5002,4,0)</f>
        <v>Y</v>
      </c>
      <c r="J2518" t="str">
        <f>IF(OR(G2518="Not Map",G2518="Sequential"),"N",IF(TRIM(G2518)&lt;&gt;"","Y",""))</f>
        <v>Y</v>
      </c>
      <c r="K2518" t="str">
        <f>IF(G2518="Constant","N",IF(J2518="Y","Y",""))</f>
        <v>Y</v>
      </c>
    </row>
    <row r="2519" spans="2:11" hidden="1" x14ac:dyDescent="0.25">
      <c r="B2519" t="s">
        <v>119</v>
      </c>
      <c r="C2519" t="s">
        <v>3910</v>
      </c>
      <c r="D2519" t="s">
        <v>3911</v>
      </c>
      <c r="E2519" t="s">
        <v>400</v>
      </c>
      <c r="F2519" t="s">
        <v>428</v>
      </c>
      <c r="G2519" t="s">
        <v>429</v>
      </c>
      <c r="H2519" t="str">
        <f>IF(G2519="Local Date and Hour","Start Time of Interval",IF(OR(G2519="Additional Info",G2519="ID"),"Attribute", IF(G2519="Constant","Constant",IF(OR(G2519="Counter",G2519="Incremental/Decremental"),"Counter",""))))</f>
        <v>Counter</v>
      </c>
      <c r="I2519" t="str">
        <f>VLOOKUP(B2519,'3. Data Sources'!$B$4:$E$5002,4,0)</f>
        <v>Y</v>
      </c>
      <c r="J2519" t="str">
        <f>IF(OR(G2519="Not Map",G2519="Sequential"),"N",IF(TRIM(G2519)&lt;&gt;"","Y",""))</f>
        <v>Y</v>
      </c>
      <c r="K2519" t="str">
        <f>IF(G2519="Constant","N",IF(J2519="Y","Y",""))</f>
        <v>Y</v>
      </c>
    </row>
    <row r="2520" spans="2:11" hidden="1" x14ac:dyDescent="0.25">
      <c r="B2520" t="s">
        <v>119</v>
      </c>
      <c r="C2520" t="s">
        <v>3912</v>
      </c>
      <c r="D2520" t="s">
        <v>3913</v>
      </c>
      <c r="E2520" t="s">
        <v>400</v>
      </c>
      <c r="F2520" t="s">
        <v>428</v>
      </c>
      <c r="G2520" t="s">
        <v>429</v>
      </c>
      <c r="H2520" t="str">
        <f>IF(G2520="Local Date and Hour","Start Time of Interval",IF(OR(G2520="Additional Info",G2520="ID"),"Attribute", IF(G2520="Constant","Constant",IF(OR(G2520="Counter",G2520="Incremental/Decremental"),"Counter",""))))</f>
        <v>Counter</v>
      </c>
      <c r="I2520" t="str">
        <f>VLOOKUP(B2520,'3. Data Sources'!$B$4:$E$5002,4,0)</f>
        <v>Y</v>
      </c>
      <c r="J2520" t="str">
        <f>IF(OR(G2520="Not Map",G2520="Sequential"),"N",IF(TRIM(G2520)&lt;&gt;"","Y",""))</f>
        <v>Y</v>
      </c>
      <c r="K2520" t="str">
        <f>IF(G2520="Constant","N",IF(J2520="Y","Y",""))</f>
        <v>Y</v>
      </c>
    </row>
    <row r="2521" spans="2:11" hidden="1" x14ac:dyDescent="0.25">
      <c r="B2521" t="s">
        <v>119</v>
      </c>
      <c r="C2521" t="s">
        <v>3914</v>
      </c>
      <c r="D2521" t="s">
        <v>3915</v>
      </c>
      <c r="E2521" t="s">
        <v>400</v>
      </c>
      <c r="F2521" t="s">
        <v>428</v>
      </c>
      <c r="G2521" t="s">
        <v>429</v>
      </c>
      <c r="H2521" t="str">
        <f>IF(G2521="Local Date and Hour","Start Time of Interval",IF(OR(G2521="Additional Info",G2521="ID"),"Attribute", IF(G2521="Constant","Constant",IF(OR(G2521="Counter",G2521="Incremental/Decremental"),"Counter",""))))</f>
        <v>Counter</v>
      </c>
      <c r="I2521" t="str">
        <f>VLOOKUP(B2521,'3. Data Sources'!$B$4:$E$5002,4,0)</f>
        <v>Y</v>
      </c>
      <c r="J2521" t="str">
        <f>IF(OR(G2521="Not Map",G2521="Sequential"),"N",IF(TRIM(G2521)&lt;&gt;"","Y",""))</f>
        <v>Y</v>
      </c>
      <c r="K2521" t="str">
        <f>IF(G2521="Constant","N",IF(J2521="Y","Y",""))</f>
        <v>Y</v>
      </c>
    </row>
    <row r="2522" spans="2:11" hidden="1" x14ac:dyDescent="0.25">
      <c r="B2522" t="s">
        <v>119</v>
      </c>
      <c r="C2522" t="s">
        <v>3916</v>
      </c>
      <c r="D2522" t="s">
        <v>3917</v>
      </c>
      <c r="E2522" t="s">
        <v>400</v>
      </c>
      <c r="F2522" t="s">
        <v>428</v>
      </c>
      <c r="G2522" t="s">
        <v>429</v>
      </c>
      <c r="H2522" t="str">
        <f>IF(G2522="Local Date and Hour","Start Time of Interval",IF(OR(G2522="Additional Info",G2522="ID"),"Attribute", IF(G2522="Constant","Constant",IF(OR(G2522="Counter",G2522="Incremental/Decremental"),"Counter",""))))</f>
        <v>Counter</v>
      </c>
      <c r="I2522" t="str">
        <f>VLOOKUP(B2522,'3. Data Sources'!$B$4:$E$5002,4,0)</f>
        <v>Y</v>
      </c>
      <c r="J2522" t="str">
        <f>IF(OR(G2522="Not Map",G2522="Sequential"),"N",IF(TRIM(G2522)&lt;&gt;"","Y",""))</f>
        <v>Y</v>
      </c>
      <c r="K2522" t="str">
        <f>IF(G2522="Constant","N",IF(J2522="Y","Y",""))</f>
        <v>Y</v>
      </c>
    </row>
    <row r="2523" spans="2:11" hidden="1" x14ac:dyDescent="0.25">
      <c r="B2523" t="s">
        <v>119</v>
      </c>
      <c r="C2523" t="s">
        <v>3918</v>
      </c>
      <c r="D2523" t="s">
        <v>3919</v>
      </c>
      <c r="E2523" t="s">
        <v>400</v>
      </c>
      <c r="F2523" t="s">
        <v>428</v>
      </c>
      <c r="G2523" t="s">
        <v>429</v>
      </c>
      <c r="H2523" t="str">
        <f>IF(G2523="Local Date and Hour","Start Time of Interval",IF(OR(G2523="Additional Info",G2523="ID"),"Attribute", IF(G2523="Constant","Constant",IF(OR(G2523="Counter",G2523="Incremental/Decremental"),"Counter",""))))</f>
        <v>Counter</v>
      </c>
      <c r="I2523" t="str">
        <f>VLOOKUP(B2523,'3. Data Sources'!$B$4:$E$5002,4,0)</f>
        <v>Y</v>
      </c>
      <c r="J2523" t="str">
        <f>IF(OR(G2523="Not Map",G2523="Sequential"),"N",IF(TRIM(G2523)&lt;&gt;"","Y",""))</f>
        <v>Y</v>
      </c>
      <c r="K2523" t="str">
        <f>IF(G2523="Constant","N",IF(J2523="Y","Y",""))</f>
        <v>Y</v>
      </c>
    </row>
    <row r="2524" spans="2:11" hidden="1" x14ac:dyDescent="0.25">
      <c r="B2524" t="s">
        <v>119</v>
      </c>
      <c r="C2524" t="s">
        <v>3920</v>
      </c>
      <c r="D2524" t="s">
        <v>3921</v>
      </c>
      <c r="E2524" t="s">
        <v>400</v>
      </c>
      <c r="F2524" t="s">
        <v>428</v>
      </c>
      <c r="G2524" t="s">
        <v>429</v>
      </c>
      <c r="H2524" t="str">
        <f>IF(G2524="Local Date and Hour","Start Time of Interval",IF(OR(G2524="Additional Info",G2524="ID"),"Attribute", IF(G2524="Constant","Constant",IF(OR(G2524="Counter",G2524="Incremental/Decremental"),"Counter",""))))</f>
        <v>Counter</v>
      </c>
      <c r="I2524" t="str">
        <f>VLOOKUP(B2524,'3. Data Sources'!$B$4:$E$5002,4,0)</f>
        <v>Y</v>
      </c>
      <c r="J2524" t="str">
        <f>IF(OR(G2524="Not Map",G2524="Sequential"),"N",IF(TRIM(G2524)&lt;&gt;"","Y",""))</f>
        <v>Y</v>
      </c>
      <c r="K2524" t="str">
        <f>IF(G2524="Constant","N",IF(J2524="Y","Y",""))</f>
        <v>Y</v>
      </c>
    </row>
    <row r="2525" spans="2:11" hidden="1" x14ac:dyDescent="0.25">
      <c r="B2525" t="s">
        <v>119</v>
      </c>
      <c r="C2525" t="s">
        <v>3922</v>
      </c>
      <c r="D2525" t="s">
        <v>3923</v>
      </c>
      <c r="E2525" t="s">
        <v>400</v>
      </c>
      <c r="F2525" t="s">
        <v>428</v>
      </c>
      <c r="G2525" t="s">
        <v>429</v>
      </c>
      <c r="H2525" t="str">
        <f>IF(G2525="Local Date and Hour","Start Time of Interval",IF(OR(G2525="Additional Info",G2525="ID"),"Attribute", IF(G2525="Constant","Constant",IF(OR(G2525="Counter",G2525="Incremental/Decremental"),"Counter",""))))</f>
        <v>Counter</v>
      </c>
      <c r="I2525" t="str">
        <f>VLOOKUP(B2525,'3. Data Sources'!$B$4:$E$5002,4,0)</f>
        <v>Y</v>
      </c>
      <c r="J2525" t="str">
        <f>IF(OR(G2525="Not Map",G2525="Sequential"),"N",IF(TRIM(G2525)&lt;&gt;"","Y",""))</f>
        <v>Y</v>
      </c>
      <c r="K2525" t="str">
        <f>IF(G2525="Constant","N",IF(J2525="Y","Y",""))</f>
        <v>Y</v>
      </c>
    </row>
    <row r="2526" spans="2:11" hidden="1" x14ac:dyDescent="0.25">
      <c r="B2526" t="s">
        <v>119</v>
      </c>
      <c r="C2526" t="s">
        <v>3924</v>
      </c>
      <c r="D2526" t="s">
        <v>3925</v>
      </c>
      <c r="E2526" t="s">
        <v>400</v>
      </c>
      <c r="F2526" t="s">
        <v>428</v>
      </c>
      <c r="G2526" t="s">
        <v>429</v>
      </c>
      <c r="H2526" t="str">
        <f>IF(G2526="Local Date and Hour","Start Time of Interval",IF(OR(G2526="Additional Info",G2526="ID"),"Attribute", IF(G2526="Constant","Constant",IF(OR(G2526="Counter",G2526="Incremental/Decremental"),"Counter",""))))</f>
        <v>Counter</v>
      </c>
      <c r="I2526" t="str">
        <f>VLOOKUP(B2526,'3. Data Sources'!$B$4:$E$5002,4,0)</f>
        <v>Y</v>
      </c>
      <c r="J2526" t="str">
        <f>IF(OR(G2526="Not Map",G2526="Sequential"),"N",IF(TRIM(G2526)&lt;&gt;"","Y",""))</f>
        <v>Y</v>
      </c>
      <c r="K2526" t="str">
        <f>IF(G2526="Constant","N",IF(J2526="Y","Y",""))</f>
        <v>Y</v>
      </c>
    </row>
    <row r="2527" spans="2:11" hidden="1" x14ac:dyDescent="0.25">
      <c r="B2527" t="s">
        <v>119</v>
      </c>
      <c r="C2527" t="s">
        <v>3926</v>
      </c>
      <c r="D2527" t="s">
        <v>3927</v>
      </c>
      <c r="E2527" t="s">
        <v>400</v>
      </c>
      <c r="F2527" t="s">
        <v>428</v>
      </c>
      <c r="G2527" t="s">
        <v>429</v>
      </c>
      <c r="H2527" t="str">
        <f>IF(G2527="Local Date and Hour","Start Time of Interval",IF(OR(G2527="Additional Info",G2527="ID"),"Attribute", IF(G2527="Constant","Constant",IF(OR(G2527="Counter",G2527="Incremental/Decremental"),"Counter",""))))</f>
        <v>Counter</v>
      </c>
      <c r="I2527" t="str">
        <f>VLOOKUP(B2527,'3. Data Sources'!$B$4:$E$5002,4,0)</f>
        <v>Y</v>
      </c>
      <c r="J2527" t="str">
        <f>IF(OR(G2527="Not Map",G2527="Sequential"),"N",IF(TRIM(G2527)&lt;&gt;"","Y",""))</f>
        <v>Y</v>
      </c>
      <c r="K2527" t="str">
        <f>IF(G2527="Constant","N",IF(J2527="Y","Y",""))</f>
        <v>Y</v>
      </c>
    </row>
    <row r="2528" spans="2:11" hidden="1" x14ac:dyDescent="0.25">
      <c r="B2528" t="s">
        <v>119</v>
      </c>
      <c r="C2528" t="s">
        <v>3928</v>
      </c>
      <c r="D2528" t="s">
        <v>3929</v>
      </c>
      <c r="E2528" t="s">
        <v>400</v>
      </c>
      <c r="F2528" t="s">
        <v>428</v>
      </c>
      <c r="G2528" t="s">
        <v>429</v>
      </c>
      <c r="H2528" t="str">
        <f>IF(G2528="Local Date and Hour","Start Time of Interval",IF(OR(G2528="Additional Info",G2528="ID"),"Attribute", IF(G2528="Constant","Constant",IF(OR(G2528="Counter",G2528="Incremental/Decremental"),"Counter",""))))</f>
        <v>Counter</v>
      </c>
      <c r="I2528" t="str">
        <f>VLOOKUP(B2528,'3. Data Sources'!$B$4:$E$5002,4,0)</f>
        <v>Y</v>
      </c>
      <c r="J2528" t="str">
        <f>IF(OR(G2528="Not Map",G2528="Sequential"),"N",IF(TRIM(G2528)&lt;&gt;"","Y",""))</f>
        <v>Y</v>
      </c>
      <c r="K2528" t="str">
        <f>IF(G2528="Constant","N",IF(J2528="Y","Y",""))</f>
        <v>Y</v>
      </c>
    </row>
    <row r="2529" spans="2:11" hidden="1" x14ac:dyDescent="0.25">
      <c r="B2529" t="s">
        <v>119</v>
      </c>
      <c r="C2529" t="s">
        <v>3930</v>
      </c>
      <c r="D2529" t="s">
        <v>3931</v>
      </c>
      <c r="E2529" t="s">
        <v>400</v>
      </c>
      <c r="F2529" t="s">
        <v>428</v>
      </c>
      <c r="G2529" t="s">
        <v>429</v>
      </c>
      <c r="H2529" t="str">
        <f>IF(G2529="Local Date and Hour","Start Time of Interval",IF(OR(G2529="Additional Info",G2529="ID"),"Attribute", IF(G2529="Constant","Constant",IF(OR(G2529="Counter",G2529="Incremental/Decremental"),"Counter",""))))</f>
        <v>Counter</v>
      </c>
      <c r="I2529" t="str">
        <f>VLOOKUP(B2529,'3. Data Sources'!$B$4:$E$5002,4,0)</f>
        <v>Y</v>
      </c>
      <c r="J2529" t="str">
        <f>IF(OR(G2529="Not Map",G2529="Sequential"),"N",IF(TRIM(G2529)&lt;&gt;"","Y",""))</f>
        <v>Y</v>
      </c>
      <c r="K2529" t="str">
        <f>IF(G2529="Constant","N",IF(J2529="Y","Y",""))</f>
        <v>Y</v>
      </c>
    </row>
    <row r="2530" spans="2:11" hidden="1" x14ac:dyDescent="0.25">
      <c r="B2530" t="s">
        <v>119</v>
      </c>
      <c r="C2530" t="s">
        <v>3932</v>
      </c>
      <c r="D2530" t="s">
        <v>3933</v>
      </c>
      <c r="E2530" t="s">
        <v>400</v>
      </c>
      <c r="F2530" t="s">
        <v>428</v>
      </c>
      <c r="G2530" t="s">
        <v>429</v>
      </c>
      <c r="H2530" t="str">
        <f>IF(G2530="Local Date and Hour","Start Time of Interval",IF(OR(G2530="Additional Info",G2530="ID"),"Attribute", IF(G2530="Constant","Constant",IF(OR(G2530="Counter",G2530="Incremental/Decremental"),"Counter",""))))</f>
        <v>Counter</v>
      </c>
      <c r="I2530" t="str">
        <f>VLOOKUP(B2530,'3. Data Sources'!$B$4:$E$5002,4,0)</f>
        <v>Y</v>
      </c>
      <c r="J2530" t="str">
        <f>IF(OR(G2530="Not Map",G2530="Sequential"),"N",IF(TRIM(G2530)&lt;&gt;"","Y",""))</f>
        <v>Y</v>
      </c>
      <c r="K2530" t="str">
        <f>IF(G2530="Constant","N",IF(J2530="Y","Y",""))</f>
        <v>Y</v>
      </c>
    </row>
    <row r="2531" spans="2:11" hidden="1" x14ac:dyDescent="0.25">
      <c r="B2531" t="s">
        <v>119</v>
      </c>
      <c r="C2531" t="s">
        <v>3934</v>
      </c>
      <c r="D2531" t="s">
        <v>3935</v>
      </c>
      <c r="E2531" t="s">
        <v>400</v>
      </c>
      <c r="F2531" t="s">
        <v>428</v>
      </c>
      <c r="G2531" t="s">
        <v>429</v>
      </c>
      <c r="H2531" t="str">
        <f>IF(G2531="Local Date and Hour","Start Time of Interval",IF(OR(G2531="Additional Info",G2531="ID"),"Attribute", IF(G2531="Constant","Constant",IF(OR(G2531="Counter",G2531="Incremental/Decremental"),"Counter",""))))</f>
        <v>Counter</v>
      </c>
      <c r="I2531" t="str">
        <f>VLOOKUP(B2531,'3. Data Sources'!$B$4:$E$5002,4,0)</f>
        <v>Y</v>
      </c>
      <c r="J2531" t="str">
        <f>IF(OR(G2531="Not Map",G2531="Sequential"),"N",IF(TRIM(G2531)&lt;&gt;"","Y",""))</f>
        <v>Y</v>
      </c>
      <c r="K2531" t="str">
        <f>IF(G2531="Constant","N",IF(J2531="Y","Y",""))</f>
        <v>Y</v>
      </c>
    </row>
    <row r="2532" spans="2:11" hidden="1" x14ac:dyDescent="0.25">
      <c r="B2532" t="s">
        <v>119</v>
      </c>
      <c r="C2532" t="s">
        <v>3936</v>
      </c>
      <c r="D2532" t="s">
        <v>3937</v>
      </c>
      <c r="E2532" t="s">
        <v>400</v>
      </c>
      <c r="F2532" t="s">
        <v>428</v>
      </c>
      <c r="G2532" t="s">
        <v>429</v>
      </c>
      <c r="H2532" t="str">
        <f>IF(G2532="Local Date and Hour","Start Time of Interval",IF(OR(G2532="Additional Info",G2532="ID"),"Attribute", IF(G2532="Constant","Constant",IF(OR(G2532="Counter",G2532="Incremental/Decremental"),"Counter",""))))</f>
        <v>Counter</v>
      </c>
      <c r="I2532" t="str">
        <f>VLOOKUP(B2532,'3. Data Sources'!$B$4:$E$5002,4,0)</f>
        <v>Y</v>
      </c>
      <c r="J2532" t="str">
        <f>IF(OR(G2532="Not Map",G2532="Sequential"),"N",IF(TRIM(G2532)&lt;&gt;"","Y",""))</f>
        <v>Y</v>
      </c>
      <c r="K2532" t="str">
        <f>IF(G2532="Constant","N",IF(J2532="Y","Y",""))</f>
        <v>Y</v>
      </c>
    </row>
    <row r="2533" spans="2:11" hidden="1" x14ac:dyDescent="0.25">
      <c r="B2533" t="s">
        <v>119</v>
      </c>
      <c r="C2533" t="s">
        <v>3938</v>
      </c>
      <c r="D2533" t="s">
        <v>3939</v>
      </c>
      <c r="E2533" t="s">
        <v>400</v>
      </c>
      <c r="F2533" t="s">
        <v>428</v>
      </c>
      <c r="G2533" t="s">
        <v>429</v>
      </c>
      <c r="H2533" t="str">
        <f>IF(G2533="Local Date and Hour","Start Time of Interval",IF(OR(G2533="Additional Info",G2533="ID"),"Attribute", IF(G2533="Constant","Constant",IF(OR(G2533="Counter",G2533="Incremental/Decremental"),"Counter",""))))</f>
        <v>Counter</v>
      </c>
      <c r="I2533" t="str">
        <f>VLOOKUP(B2533,'3. Data Sources'!$B$4:$E$5002,4,0)</f>
        <v>Y</v>
      </c>
      <c r="J2533" t="str">
        <f>IF(OR(G2533="Not Map",G2533="Sequential"),"N",IF(TRIM(G2533)&lt;&gt;"","Y",""))</f>
        <v>Y</v>
      </c>
      <c r="K2533" t="str">
        <f>IF(G2533="Constant","N",IF(J2533="Y","Y",""))</f>
        <v>Y</v>
      </c>
    </row>
    <row r="2534" spans="2:11" hidden="1" x14ac:dyDescent="0.25">
      <c r="B2534" t="s">
        <v>119</v>
      </c>
      <c r="C2534" t="s">
        <v>3940</v>
      </c>
      <c r="D2534" t="s">
        <v>3941</v>
      </c>
      <c r="E2534" t="s">
        <v>400</v>
      </c>
      <c r="F2534" t="s">
        <v>428</v>
      </c>
      <c r="G2534" t="s">
        <v>429</v>
      </c>
      <c r="H2534" t="str">
        <f>IF(G2534="Local Date and Hour","Start Time of Interval",IF(OR(G2534="Additional Info",G2534="ID"),"Attribute", IF(G2534="Constant","Constant",IF(OR(G2534="Counter",G2534="Incremental/Decremental"),"Counter",""))))</f>
        <v>Counter</v>
      </c>
      <c r="I2534" t="str">
        <f>VLOOKUP(B2534,'3. Data Sources'!$B$4:$E$5002,4,0)</f>
        <v>Y</v>
      </c>
      <c r="J2534" t="str">
        <f>IF(OR(G2534="Not Map",G2534="Sequential"),"N",IF(TRIM(G2534)&lt;&gt;"","Y",""))</f>
        <v>Y</v>
      </c>
      <c r="K2534" t="str">
        <f>IF(G2534="Constant","N",IF(J2534="Y","Y",""))</f>
        <v>Y</v>
      </c>
    </row>
    <row r="2535" spans="2:11" hidden="1" x14ac:dyDescent="0.25">
      <c r="B2535" t="s">
        <v>119</v>
      </c>
      <c r="C2535" t="s">
        <v>3942</v>
      </c>
      <c r="D2535" t="s">
        <v>3943</v>
      </c>
      <c r="E2535" t="s">
        <v>400</v>
      </c>
      <c r="F2535" t="s">
        <v>428</v>
      </c>
      <c r="G2535" t="s">
        <v>429</v>
      </c>
      <c r="H2535" t="str">
        <f>IF(G2535="Local Date and Hour","Start Time of Interval",IF(OR(G2535="Additional Info",G2535="ID"),"Attribute", IF(G2535="Constant","Constant",IF(OR(G2535="Counter",G2535="Incremental/Decremental"),"Counter",""))))</f>
        <v>Counter</v>
      </c>
      <c r="I2535" t="str">
        <f>VLOOKUP(B2535,'3. Data Sources'!$B$4:$E$5002,4,0)</f>
        <v>Y</v>
      </c>
      <c r="J2535" t="str">
        <f>IF(OR(G2535="Not Map",G2535="Sequential"),"N",IF(TRIM(G2535)&lt;&gt;"","Y",""))</f>
        <v>Y</v>
      </c>
      <c r="K2535" t="str">
        <f>IF(G2535="Constant","N",IF(J2535="Y","Y",""))</f>
        <v>Y</v>
      </c>
    </row>
    <row r="2536" spans="2:11" hidden="1" x14ac:dyDescent="0.25">
      <c r="B2536" t="s">
        <v>119</v>
      </c>
      <c r="C2536" t="s">
        <v>3944</v>
      </c>
      <c r="D2536" t="s">
        <v>3945</v>
      </c>
      <c r="E2536" t="s">
        <v>400</v>
      </c>
      <c r="F2536" t="s">
        <v>428</v>
      </c>
      <c r="G2536" t="s">
        <v>429</v>
      </c>
      <c r="H2536" t="str">
        <f>IF(G2536="Local Date and Hour","Start Time of Interval",IF(OR(G2536="Additional Info",G2536="ID"),"Attribute", IF(G2536="Constant","Constant",IF(OR(G2536="Counter",G2536="Incremental/Decremental"),"Counter",""))))</f>
        <v>Counter</v>
      </c>
      <c r="I2536" t="str">
        <f>VLOOKUP(B2536,'3. Data Sources'!$B$4:$E$5002,4,0)</f>
        <v>Y</v>
      </c>
      <c r="J2536" t="str">
        <f>IF(OR(G2536="Not Map",G2536="Sequential"),"N",IF(TRIM(G2536)&lt;&gt;"","Y",""))</f>
        <v>Y</v>
      </c>
      <c r="K2536" t="str">
        <f>IF(G2536="Constant","N",IF(J2536="Y","Y",""))</f>
        <v>Y</v>
      </c>
    </row>
    <row r="2537" spans="2:11" hidden="1" x14ac:dyDescent="0.25">
      <c r="B2537" t="s">
        <v>119</v>
      </c>
      <c r="C2537" t="s">
        <v>3946</v>
      </c>
      <c r="D2537" t="s">
        <v>3947</v>
      </c>
      <c r="E2537" t="s">
        <v>400</v>
      </c>
      <c r="F2537" t="s">
        <v>428</v>
      </c>
      <c r="G2537" t="s">
        <v>429</v>
      </c>
      <c r="H2537" t="str">
        <f>IF(G2537="Local Date and Hour","Start Time of Interval",IF(OR(G2537="Additional Info",G2537="ID"),"Attribute", IF(G2537="Constant","Constant",IF(OR(G2537="Counter",G2537="Incremental/Decremental"),"Counter",""))))</f>
        <v>Counter</v>
      </c>
      <c r="I2537" t="str">
        <f>VLOOKUP(B2537,'3. Data Sources'!$B$4:$E$5002,4,0)</f>
        <v>Y</v>
      </c>
      <c r="J2537" t="str">
        <f>IF(OR(G2537="Not Map",G2537="Sequential"),"N",IF(TRIM(G2537)&lt;&gt;"","Y",""))</f>
        <v>Y</v>
      </c>
      <c r="K2537" t="str">
        <f>IF(G2537="Constant","N",IF(J2537="Y","Y",""))</f>
        <v>Y</v>
      </c>
    </row>
    <row r="2538" spans="2:11" hidden="1" x14ac:dyDescent="0.25">
      <c r="B2538" t="s">
        <v>119</v>
      </c>
      <c r="C2538" t="s">
        <v>3948</v>
      </c>
      <c r="D2538" t="s">
        <v>3949</v>
      </c>
      <c r="E2538" t="s">
        <v>400</v>
      </c>
      <c r="F2538" t="s">
        <v>428</v>
      </c>
      <c r="G2538" t="s">
        <v>429</v>
      </c>
      <c r="H2538" t="str">
        <f>IF(G2538="Local Date and Hour","Start Time of Interval",IF(OR(G2538="Additional Info",G2538="ID"),"Attribute", IF(G2538="Constant","Constant",IF(OR(G2538="Counter",G2538="Incremental/Decremental"),"Counter",""))))</f>
        <v>Counter</v>
      </c>
      <c r="I2538" t="str">
        <f>VLOOKUP(B2538,'3. Data Sources'!$B$4:$E$5002,4,0)</f>
        <v>Y</v>
      </c>
      <c r="J2538" t="str">
        <f>IF(OR(G2538="Not Map",G2538="Sequential"),"N",IF(TRIM(G2538)&lt;&gt;"","Y",""))</f>
        <v>Y</v>
      </c>
      <c r="K2538" t="str">
        <f>IF(G2538="Constant","N",IF(J2538="Y","Y",""))</f>
        <v>Y</v>
      </c>
    </row>
    <row r="2539" spans="2:11" hidden="1" x14ac:dyDescent="0.25">
      <c r="B2539" t="s">
        <v>119</v>
      </c>
      <c r="C2539" t="s">
        <v>3950</v>
      </c>
      <c r="D2539" t="s">
        <v>3951</v>
      </c>
      <c r="E2539" t="s">
        <v>400</v>
      </c>
      <c r="F2539" t="s">
        <v>428</v>
      </c>
      <c r="G2539" t="s">
        <v>429</v>
      </c>
      <c r="H2539" t="str">
        <f>IF(G2539="Local Date and Hour","Start Time of Interval",IF(OR(G2539="Additional Info",G2539="ID"),"Attribute", IF(G2539="Constant","Constant",IF(OR(G2539="Counter",G2539="Incremental/Decremental"),"Counter",""))))</f>
        <v>Counter</v>
      </c>
      <c r="I2539" t="str">
        <f>VLOOKUP(B2539,'3. Data Sources'!$B$4:$E$5002,4,0)</f>
        <v>Y</v>
      </c>
      <c r="J2539" t="str">
        <f>IF(OR(G2539="Not Map",G2539="Sequential"),"N",IF(TRIM(G2539)&lt;&gt;"","Y",""))</f>
        <v>Y</v>
      </c>
      <c r="K2539" t="str">
        <f>IF(G2539="Constant","N",IF(J2539="Y","Y",""))</f>
        <v>Y</v>
      </c>
    </row>
    <row r="2540" spans="2:11" hidden="1" x14ac:dyDescent="0.25">
      <c r="B2540" t="s">
        <v>119</v>
      </c>
      <c r="C2540" t="s">
        <v>3952</v>
      </c>
      <c r="D2540" t="s">
        <v>3953</v>
      </c>
      <c r="E2540" t="s">
        <v>400</v>
      </c>
      <c r="F2540" t="s">
        <v>428</v>
      </c>
      <c r="G2540" t="s">
        <v>429</v>
      </c>
      <c r="H2540" t="str">
        <f>IF(G2540="Local Date and Hour","Start Time of Interval",IF(OR(G2540="Additional Info",G2540="ID"),"Attribute", IF(G2540="Constant","Constant",IF(OR(G2540="Counter",G2540="Incremental/Decremental"),"Counter",""))))</f>
        <v>Counter</v>
      </c>
      <c r="I2540" t="str">
        <f>VLOOKUP(B2540,'3. Data Sources'!$B$4:$E$5002,4,0)</f>
        <v>Y</v>
      </c>
      <c r="J2540" t="str">
        <f>IF(OR(G2540="Not Map",G2540="Sequential"),"N",IF(TRIM(G2540)&lt;&gt;"","Y",""))</f>
        <v>Y</v>
      </c>
      <c r="K2540" t="str">
        <f>IF(G2540="Constant","N",IF(J2540="Y","Y",""))</f>
        <v>Y</v>
      </c>
    </row>
    <row r="2541" spans="2:11" hidden="1" x14ac:dyDescent="0.25">
      <c r="B2541" t="s">
        <v>119</v>
      </c>
      <c r="C2541" t="s">
        <v>3954</v>
      </c>
      <c r="D2541" t="s">
        <v>3955</v>
      </c>
      <c r="E2541" t="s">
        <v>400</v>
      </c>
      <c r="F2541" t="s">
        <v>428</v>
      </c>
      <c r="G2541" t="s">
        <v>429</v>
      </c>
      <c r="H2541" t="str">
        <f>IF(G2541="Local Date and Hour","Start Time of Interval",IF(OR(G2541="Additional Info",G2541="ID"),"Attribute", IF(G2541="Constant","Constant",IF(OR(G2541="Counter",G2541="Incremental/Decremental"),"Counter",""))))</f>
        <v>Counter</v>
      </c>
      <c r="I2541" t="str">
        <f>VLOOKUP(B2541,'3. Data Sources'!$B$4:$E$5002,4,0)</f>
        <v>Y</v>
      </c>
      <c r="J2541" t="str">
        <f>IF(OR(G2541="Not Map",G2541="Sequential"),"N",IF(TRIM(G2541)&lt;&gt;"","Y",""))</f>
        <v>Y</v>
      </c>
      <c r="K2541" t="str">
        <f>IF(G2541="Constant","N",IF(J2541="Y","Y",""))</f>
        <v>Y</v>
      </c>
    </row>
    <row r="2542" spans="2:11" hidden="1" x14ac:dyDescent="0.25">
      <c r="B2542" t="s">
        <v>119</v>
      </c>
      <c r="C2542" t="s">
        <v>3956</v>
      </c>
      <c r="D2542" t="s">
        <v>3957</v>
      </c>
      <c r="E2542" t="s">
        <v>400</v>
      </c>
      <c r="F2542" t="s">
        <v>428</v>
      </c>
      <c r="G2542" t="s">
        <v>429</v>
      </c>
      <c r="H2542" t="str">
        <f>IF(G2542="Local Date and Hour","Start Time of Interval",IF(OR(G2542="Additional Info",G2542="ID"),"Attribute", IF(G2542="Constant","Constant",IF(OR(G2542="Counter",G2542="Incremental/Decremental"),"Counter",""))))</f>
        <v>Counter</v>
      </c>
      <c r="I2542" t="str">
        <f>VLOOKUP(B2542,'3. Data Sources'!$B$4:$E$5002,4,0)</f>
        <v>Y</v>
      </c>
      <c r="J2542" t="str">
        <f>IF(OR(G2542="Not Map",G2542="Sequential"),"N",IF(TRIM(G2542)&lt;&gt;"","Y",""))</f>
        <v>Y</v>
      </c>
      <c r="K2542" t="str">
        <f>IF(G2542="Constant","N",IF(J2542="Y","Y",""))</f>
        <v>Y</v>
      </c>
    </row>
    <row r="2543" spans="2:11" hidden="1" x14ac:dyDescent="0.25">
      <c r="B2543" t="s">
        <v>119</v>
      </c>
      <c r="C2543" t="s">
        <v>3958</v>
      </c>
      <c r="D2543" t="s">
        <v>3959</v>
      </c>
      <c r="E2543" t="s">
        <v>400</v>
      </c>
      <c r="F2543" t="s">
        <v>428</v>
      </c>
      <c r="G2543" t="s">
        <v>429</v>
      </c>
      <c r="H2543" t="str">
        <f>IF(G2543="Local Date and Hour","Start Time of Interval",IF(OR(G2543="Additional Info",G2543="ID"),"Attribute", IF(G2543="Constant","Constant",IF(OR(G2543="Counter",G2543="Incremental/Decremental"),"Counter",""))))</f>
        <v>Counter</v>
      </c>
      <c r="I2543" t="str">
        <f>VLOOKUP(B2543,'3. Data Sources'!$B$4:$E$5002,4,0)</f>
        <v>Y</v>
      </c>
      <c r="J2543" t="str">
        <f>IF(OR(G2543="Not Map",G2543="Sequential"),"N",IF(TRIM(G2543)&lt;&gt;"","Y",""))</f>
        <v>Y</v>
      </c>
      <c r="K2543" t="str">
        <f>IF(G2543="Constant","N",IF(J2543="Y","Y",""))</f>
        <v>Y</v>
      </c>
    </row>
    <row r="2544" spans="2:11" hidden="1" x14ac:dyDescent="0.25">
      <c r="B2544" t="s">
        <v>119</v>
      </c>
      <c r="C2544" t="s">
        <v>3960</v>
      </c>
      <c r="D2544" t="s">
        <v>3961</v>
      </c>
      <c r="E2544" t="s">
        <v>400</v>
      </c>
      <c r="F2544" t="s">
        <v>428</v>
      </c>
      <c r="G2544" t="s">
        <v>429</v>
      </c>
      <c r="H2544" t="str">
        <f>IF(G2544="Local Date and Hour","Start Time of Interval",IF(OR(G2544="Additional Info",G2544="ID"),"Attribute", IF(G2544="Constant","Constant",IF(OR(G2544="Counter",G2544="Incremental/Decremental"),"Counter",""))))</f>
        <v>Counter</v>
      </c>
      <c r="I2544" t="str">
        <f>VLOOKUP(B2544,'3. Data Sources'!$B$4:$E$5002,4,0)</f>
        <v>Y</v>
      </c>
      <c r="J2544" t="str">
        <f>IF(OR(G2544="Not Map",G2544="Sequential"),"N",IF(TRIM(G2544)&lt;&gt;"","Y",""))</f>
        <v>Y</v>
      </c>
      <c r="K2544" t="str">
        <f>IF(G2544="Constant","N",IF(J2544="Y","Y",""))</f>
        <v>Y</v>
      </c>
    </row>
    <row r="2545" spans="2:11" hidden="1" x14ac:dyDescent="0.25">
      <c r="B2545" t="s">
        <v>119</v>
      </c>
      <c r="C2545" t="s">
        <v>3962</v>
      </c>
      <c r="D2545" t="s">
        <v>3963</v>
      </c>
      <c r="E2545" t="s">
        <v>400</v>
      </c>
      <c r="F2545" t="s">
        <v>428</v>
      </c>
      <c r="G2545" t="s">
        <v>429</v>
      </c>
      <c r="H2545" t="str">
        <f>IF(G2545="Local Date and Hour","Start Time of Interval",IF(OR(G2545="Additional Info",G2545="ID"),"Attribute", IF(G2545="Constant","Constant",IF(OR(G2545="Counter",G2545="Incremental/Decremental"),"Counter",""))))</f>
        <v>Counter</v>
      </c>
      <c r="I2545" t="str">
        <f>VLOOKUP(B2545,'3. Data Sources'!$B$4:$E$5002,4,0)</f>
        <v>Y</v>
      </c>
      <c r="J2545" t="str">
        <f>IF(OR(G2545="Not Map",G2545="Sequential"),"N",IF(TRIM(G2545)&lt;&gt;"","Y",""))</f>
        <v>Y</v>
      </c>
      <c r="K2545" t="str">
        <f>IF(G2545="Constant","N",IF(J2545="Y","Y",""))</f>
        <v>Y</v>
      </c>
    </row>
    <row r="2546" spans="2:11" hidden="1" x14ac:dyDescent="0.25">
      <c r="B2546" t="s">
        <v>119</v>
      </c>
      <c r="C2546" t="s">
        <v>3964</v>
      </c>
      <c r="D2546" t="s">
        <v>3965</v>
      </c>
      <c r="E2546" t="s">
        <v>400</v>
      </c>
      <c r="F2546" t="s">
        <v>428</v>
      </c>
      <c r="G2546" t="s">
        <v>429</v>
      </c>
      <c r="H2546" t="str">
        <f>IF(G2546="Local Date and Hour","Start Time of Interval",IF(OR(G2546="Additional Info",G2546="ID"),"Attribute", IF(G2546="Constant","Constant",IF(OR(G2546="Counter",G2546="Incremental/Decremental"),"Counter",""))))</f>
        <v>Counter</v>
      </c>
      <c r="I2546" t="str">
        <f>VLOOKUP(B2546,'3. Data Sources'!$B$4:$E$5002,4,0)</f>
        <v>Y</v>
      </c>
      <c r="J2546" t="str">
        <f>IF(OR(G2546="Not Map",G2546="Sequential"),"N",IF(TRIM(G2546)&lt;&gt;"","Y",""))</f>
        <v>Y</v>
      </c>
      <c r="K2546" t="str">
        <f>IF(G2546="Constant","N",IF(J2546="Y","Y",""))</f>
        <v>Y</v>
      </c>
    </row>
    <row r="2547" spans="2:11" hidden="1" x14ac:dyDescent="0.25">
      <c r="B2547" t="s">
        <v>119</v>
      </c>
      <c r="C2547" t="s">
        <v>3966</v>
      </c>
      <c r="D2547" t="s">
        <v>3967</v>
      </c>
      <c r="E2547" t="s">
        <v>400</v>
      </c>
      <c r="F2547" t="s">
        <v>428</v>
      </c>
      <c r="G2547" t="s">
        <v>429</v>
      </c>
      <c r="H2547" t="str">
        <f>IF(G2547="Local Date and Hour","Start Time of Interval",IF(OR(G2547="Additional Info",G2547="ID"),"Attribute", IF(G2547="Constant","Constant",IF(OR(G2547="Counter",G2547="Incremental/Decremental"),"Counter",""))))</f>
        <v>Counter</v>
      </c>
      <c r="I2547" t="str">
        <f>VLOOKUP(B2547,'3. Data Sources'!$B$4:$E$5002,4,0)</f>
        <v>Y</v>
      </c>
      <c r="J2547" t="str">
        <f>IF(OR(G2547="Not Map",G2547="Sequential"),"N",IF(TRIM(G2547)&lt;&gt;"","Y",""))</f>
        <v>Y</v>
      </c>
      <c r="K2547" t="str">
        <f>IF(G2547="Constant","N",IF(J2547="Y","Y",""))</f>
        <v>Y</v>
      </c>
    </row>
    <row r="2548" spans="2:11" hidden="1" x14ac:dyDescent="0.25">
      <c r="B2548" t="s">
        <v>119</v>
      </c>
      <c r="C2548" t="s">
        <v>3968</v>
      </c>
      <c r="D2548" t="s">
        <v>3969</v>
      </c>
      <c r="E2548" t="s">
        <v>400</v>
      </c>
      <c r="F2548" t="s">
        <v>428</v>
      </c>
      <c r="G2548" t="s">
        <v>429</v>
      </c>
      <c r="H2548" t="str">
        <f>IF(G2548="Local Date and Hour","Start Time of Interval",IF(OR(G2548="Additional Info",G2548="ID"),"Attribute", IF(G2548="Constant","Constant",IF(OR(G2548="Counter",G2548="Incremental/Decremental"),"Counter",""))))</f>
        <v>Counter</v>
      </c>
      <c r="I2548" t="str">
        <f>VLOOKUP(B2548,'3. Data Sources'!$B$4:$E$5002,4,0)</f>
        <v>Y</v>
      </c>
      <c r="J2548" t="str">
        <f>IF(OR(G2548="Not Map",G2548="Sequential"),"N",IF(TRIM(G2548)&lt;&gt;"","Y",""))</f>
        <v>Y</v>
      </c>
      <c r="K2548" t="str">
        <f>IF(G2548="Constant","N",IF(J2548="Y","Y",""))</f>
        <v>Y</v>
      </c>
    </row>
    <row r="2549" spans="2:11" hidden="1" x14ac:dyDescent="0.25">
      <c r="B2549" t="s">
        <v>119</v>
      </c>
      <c r="C2549" t="s">
        <v>3970</v>
      </c>
      <c r="D2549" t="s">
        <v>3971</v>
      </c>
      <c r="E2549" t="s">
        <v>400</v>
      </c>
      <c r="F2549" t="s">
        <v>428</v>
      </c>
      <c r="G2549" t="s">
        <v>429</v>
      </c>
      <c r="H2549" t="str">
        <f>IF(G2549="Local Date and Hour","Start Time of Interval",IF(OR(G2549="Additional Info",G2549="ID"),"Attribute", IF(G2549="Constant","Constant",IF(OR(G2549="Counter",G2549="Incremental/Decremental"),"Counter",""))))</f>
        <v>Counter</v>
      </c>
      <c r="I2549" t="str">
        <f>VLOOKUP(B2549,'3. Data Sources'!$B$4:$E$5002,4,0)</f>
        <v>Y</v>
      </c>
      <c r="J2549" t="str">
        <f>IF(OR(G2549="Not Map",G2549="Sequential"),"N",IF(TRIM(G2549)&lt;&gt;"","Y",""))</f>
        <v>Y</v>
      </c>
      <c r="K2549" t="str">
        <f>IF(G2549="Constant","N",IF(J2549="Y","Y",""))</f>
        <v>Y</v>
      </c>
    </row>
    <row r="2550" spans="2:11" hidden="1" x14ac:dyDescent="0.25">
      <c r="B2550" t="s">
        <v>119</v>
      </c>
      <c r="C2550" t="s">
        <v>3972</v>
      </c>
      <c r="D2550" t="s">
        <v>3973</v>
      </c>
      <c r="E2550" t="s">
        <v>400</v>
      </c>
      <c r="F2550" t="s">
        <v>428</v>
      </c>
      <c r="G2550" t="s">
        <v>429</v>
      </c>
      <c r="H2550" t="str">
        <f>IF(G2550="Local Date and Hour","Start Time of Interval",IF(OR(G2550="Additional Info",G2550="ID"),"Attribute", IF(G2550="Constant","Constant",IF(OR(G2550="Counter",G2550="Incremental/Decremental"),"Counter",""))))</f>
        <v>Counter</v>
      </c>
      <c r="I2550" t="str">
        <f>VLOOKUP(B2550,'3. Data Sources'!$B$4:$E$5002,4,0)</f>
        <v>Y</v>
      </c>
      <c r="J2550" t="str">
        <f>IF(OR(G2550="Not Map",G2550="Sequential"),"N",IF(TRIM(G2550)&lt;&gt;"","Y",""))</f>
        <v>Y</v>
      </c>
      <c r="K2550" t="str">
        <f>IF(G2550="Constant","N",IF(J2550="Y","Y",""))</f>
        <v>Y</v>
      </c>
    </row>
    <row r="2551" spans="2:11" hidden="1" x14ac:dyDescent="0.25">
      <c r="B2551" t="s">
        <v>119</v>
      </c>
      <c r="C2551" t="s">
        <v>3974</v>
      </c>
      <c r="D2551" t="s">
        <v>3975</v>
      </c>
      <c r="E2551" t="s">
        <v>400</v>
      </c>
      <c r="F2551" t="s">
        <v>428</v>
      </c>
      <c r="G2551" t="s">
        <v>429</v>
      </c>
      <c r="H2551" t="str">
        <f>IF(G2551="Local Date and Hour","Start Time of Interval",IF(OR(G2551="Additional Info",G2551="ID"),"Attribute", IF(G2551="Constant","Constant",IF(OR(G2551="Counter",G2551="Incremental/Decremental"),"Counter",""))))</f>
        <v>Counter</v>
      </c>
      <c r="I2551" t="str">
        <f>VLOOKUP(B2551,'3. Data Sources'!$B$4:$E$5002,4,0)</f>
        <v>Y</v>
      </c>
      <c r="J2551" t="str">
        <f>IF(OR(G2551="Not Map",G2551="Sequential"),"N",IF(TRIM(G2551)&lt;&gt;"","Y",""))</f>
        <v>Y</v>
      </c>
      <c r="K2551" t="str">
        <f>IF(G2551="Constant","N",IF(J2551="Y","Y",""))</f>
        <v>Y</v>
      </c>
    </row>
    <row r="2552" spans="2:11" hidden="1" x14ac:dyDescent="0.25">
      <c r="B2552" t="s">
        <v>119</v>
      </c>
      <c r="C2552" t="s">
        <v>3976</v>
      </c>
      <c r="D2552" t="s">
        <v>3977</v>
      </c>
      <c r="E2552" t="s">
        <v>400</v>
      </c>
      <c r="F2552" t="s">
        <v>428</v>
      </c>
      <c r="G2552" t="s">
        <v>429</v>
      </c>
      <c r="H2552" t="str">
        <f>IF(G2552="Local Date and Hour","Start Time of Interval",IF(OR(G2552="Additional Info",G2552="ID"),"Attribute", IF(G2552="Constant","Constant",IF(OR(G2552="Counter",G2552="Incremental/Decremental"),"Counter",""))))</f>
        <v>Counter</v>
      </c>
      <c r="I2552" t="str">
        <f>VLOOKUP(B2552,'3. Data Sources'!$B$4:$E$5002,4,0)</f>
        <v>Y</v>
      </c>
      <c r="J2552" t="str">
        <f>IF(OR(G2552="Not Map",G2552="Sequential"),"N",IF(TRIM(G2552)&lt;&gt;"","Y",""))</f>
        <v>Y</v>
      </c>
      <c r="K2552" t="str">
        <f>IF(G2552="Constant","N",IF(J2552="Y","Y",""))</f>
        <v>Y</v>
      </c>
    </row>
    <row r="2553" spans="2:11" hidden="1" x14ac:dyDescent="0.25">
      <c r="B2553" t="s">
        <v>119</v>
      </c>
      <c r="C2553" t="s">
        <v>3978</v>
      </c>
      <c r="D2553" t="s">
        <v>3979</v>
      </c>
      <c r="E2553" t="s">
        <v>400</v>
      </c>
      <c r="F2553" t="s">
        <v>428</v>
      </c>
      <c r="G2553" t="s">
        <v>429</v>
      </c>
      <c r="H2553" t="str">
        <f>IF(G2553="Local Date and Hour","Start Time of Interval",IF(OR(G2553="Additional Info",G2553="ID"),"Attribute", IF(G2553="Constant","Constant",IF(OR(G2553="Counter",G2553="Incremental/Decremental"),"Counter",""))))</f>
        <v>Counter</v>
      </c>
      <c r="I2553" t="str">
        <f>VLOOKUP(B2553,'3. Data Sources'!$B$4:$E$5002,4,0)</f>
        <v>Y</v>
      </c>
      <c r="J2553" t="str">
        <f>IF(OR(G2553="Not Map",G2553="Sequential"),"N",IF(TRIM(G2553)&lt;&gt;"","Y",""))</f>
        <v>Y</v>
      </c>
      <c r="K2553" t="str">
        <f>IF(G2553="Constant","N",IF(J2553="Y","Y",""))</f>
        <v>Y</v>
      </c>
    </row>
    <row r="2554" spans="2:11" hidden="1" x14ac:dyDescent="0.25">
      <c r="B2554" t="s">
        <v>119</v>
      </c>
      <c r="C2554" t="s">
        <v>3980</v>
      </c>
      <c r="D2554" t="s">
        <v>3981</v>
      </c>
      <c r="E2554" t="s">
        <v>400</v>
      </c>
      <c r="F2554" t="s">
        <v>428</v>
      </c>
      <c r="G2554" t="s">
        <v>429</v>
      </c>
      <c r="H2554" t="str">
        <f>IF(G2554="Local Date and Hour","Start Time of Interval",IF(OR(G2554="Additional Info",G2554="ID"),"Attribute", IF(G2554="Constant","Constant",IF(OR(G2554="Counter",G2554="Incremental/Decremental"),"Counter",""))))</f>
        <v>Counter</v>
      </c>
      <c r="I2554" t="str">
        <f>VLOOKUP(B2554,'3. Data Sources'!$B$4:$E$5002,4,0)</f>
        <v>Y</v>
      </c>
      <c r="J2554" t="str">
        <f>IF(OR(G2554="Not Map",G2554="Sequential"),"N",IF(TRIM(G2554)&lt;&gt;"","Y",""))</f>
        <v>Y</v>
      </c>
      <c r="K2554" t="str">
        <f>IF(G2554="Constant","N",IF(J2554="Y","Y",""))</f>
        <v>Y</v>
      </c>
    </row>
    <row r="2555" spans="2:11" hidden="1" x14ac:dyDescent="0.25">
      <c r="B2555" t="s">
        <v>119</v>
      </c>
      <c r="C2555" t="s">
        <v>3982</v>
      </c>
      <c r="D2555" t="s">
        <v>3983</v>
      </c>
      <c r="E2555" t="s">
        <v>400</v>
      </c>
      <c r="F2555" t="s">
        <v>428</v>
      </c>
      <c r="G2555" t="s">
        <v>429</v>
      </c>
      <c r="H2555" t="str">
        <f>IF(G2555="Local Date and Hour","Start Time of Interval",IF(OR(G2555="Additional Info",G2555="ID"),"Attribute", IF(G2555="Constant","Constant",IF(OR(G2555="Counter",G2555="Incremental/Decremental"),"Counter",""))))</f>
        <v>Counter</v>
      </c>
      <c r="I2555" t="str">
        <f>VLOOKUP(B2555,'3. Data Sources'!$B$4:$E$5002,4,0)</f>
        <v>Y</v>
      </c>
      <c r="J2555" t="str">
        <f>IF(OR(G2555="Not Map",G2555="Sequential"),"N",IF(TRIM(G2555)&lt;&gt;"","Y",""))</f>
        <v>Y</v>
      </c>
      <c r="K2555" t="str">
        <f>IF(G2555="Constant","N",IF(J2555="Y","Y",""))</f>
        <v>Y</v>
      </c>
    </row>
    <row r="2556" spans="2:11" hidden="1" x14ac:dyDescent="0.25">
      <c r="B2556" t="s">
        <v>119</v>
      </c>
      <c r="C2556" t="s">
        <v>3984</v>
      </c>
      <c r="D2556" t="s">
        <v>3985</v>
      </c>
      <c r="E2556" t="s">
        <v>400</v>
      </c>
      <c r="F2556" t="s">
        <v>428</v>
      </c>
      <c r="G2556" t="s">
        <v>429</v>
      </c>
      <c r="H2556" t="str">
        <f>IF(G2556="Local Date and Hour","Start Time of Interval",IF(OR(G2556="Additional Info",G2556="ID"),"Attribute", IF(G2556="Constant","Constant",IF(OR(G2556="Counter",G2556="Incremental/Decremental"),"Counter",""))))</f>
        <v>Counter</v>
      </c>
      <c r="I2556" t="str">
        <f>VLOOKUP(B2556,'3. Data Sources'!$B$4:$E$5002,4,0)</f>
        <v>Y</v>
      </c>
      <c r="J2556" t="str">
        <f>IF(OR(G2556="Not Map",G2556="Sequential"),"N",IF(TRIM(G2556)&lt;&gt;"","Y",""))</f>
        <v>Y</v>
      </c>
      <c r="K2556" t="str">
        <f>IF(G2556="Constant","N",IF(J2556="Y","Y",""))</f>
        <v>Y</v>
      </c>
    </row>
    <row r="2557" spans="2:11" hidden="1" x14ac:dyDescent="0.25">
      <c r="B2557" t="s">
        <v>119</v>
      </c>
      <c r="C2557" t="s">
        <v>3986</v>
      </c>
      <c r="D2557" t="s">
        <v>3987</v>
      </c>
      <c r="E2557" t="s">
        <v>400</v>
      </c>
      <c r="F2557" t="s">
        <v>428</v>
      </c>
      <c r="G2557" t="s">
        <v>429</v>
      </c>
      <c r="H2557" t="str">
        <f>IF(G2557="Local Date and Hour","Start Time of Interval",IF(OR(G2557="Additional Info",G2557="ID"),"Attribute", IF(G2557="Constant","Constant",IF(OR(G2557="Counter",G2557="Incremental/Decremental"),"Counter",""))))</f>
        <v>Counter</v>
      </c>
      <c r="I2557" t="str">
        <f>VLOOKUP(B2557,'3. Data Sources'!$B$4:$E$5002,4,0)</f>
        <v>Y</v>
      </c>
      <c r="J2557" t="str">
        <f>IF(OR(G2557="Not Map",G2557="Sequential"),"N",IF(TRIM(G2557)&lt;&gt;"","Y",""))</f>
        <v>Y</v>
      </c>
      <c r="K2557" t="str">
        <f>IF(G2557="Constant","N",IF(J2557="Y","Y",""))</f>
        <v>Y</v>
      </c>
    </row>
    <row r="2558" spans="2:11" hidden="1" x14ac:dyDescent="0.25">
      <c r="B2558" t="s">
        <v>119</v>
      </c>
      <c r="C2558" t="s">
        <v>3988</v>
      </c>
      <c r="D2558" t="s">
        <v>3989</v>
      </c>
      <c r="E2558" t="s">
        <v>400</v>
      </c>
      <c r="F2558" t="s">
        <v>428</v>
      </c>
      <c r="G2558" t="s">
        <v>429</v>
      </c>
      <c r="H2558" t="str">
        <f>IF(G2558="Local Date and Hour","Start Time of Interval",IF(OR(G2558="Additional Info",G2558="ID"),"Attribute", IF(G2558="Constant","Constant",IF(OR(G2558="Counter",G2558="Incremental/Decremental"),"Counter",""))))</f>
        <v>Counter</v>
      </c>
      <c r="I2558" t="str">
        <f>VLOOKUP(B2558,'3. Data Sources'!$B$4:$E$5002,4,0)</f>
        <v>Y</v>
      </c>
      <c r="J2558" t="str">
        <f>IF(OR(G2558="Not Map",G2558="Sequential"),"N",IF(TRIM(G2558)&lt;&gt;"","Y",""))</f>
        <v>Y</v>
      </c>
      <c r="K2558" t="str">
        <f>IF(G2558="Constant","N",IF(J2558="Y","Y",""))</f>
        <v>Y</v>
      </c>
    </row>
    <row r="2559" spans="2:11" hidden="1" x14ac:dyDescent="0.25">
      <c r="B2559" t="s">
        <v>119</v>
      </c>
      <c r="C2559" t="s">
        <v>3990</v>
      </c>
      <c r="D2559" t="s">
        <v>3991</v>
      </c>
      <c r="E2559" t="s">
        <v>400</v>
      </c>
      <c r="F2559" t="s">
        <v>428</v>
      </c>
      <c r="G2559" t="s">
        <v>429</v>
      </c>
      <c r="H2559" t="str">
        <f>IF(G2559="Local Date and Hour","Start Time of Interval",IF(OR(G2559="Additional Info",G2559="ID"),"Attribute", IF(G2559="Constant","Constant",IF(OR(G2559="Counter",G2559="Incremental/Decremental"),"Counter",""))))</f>
        <v>Counter</v>
      </c>
      <c r="I2559" t="str">
        <f>VLOOKUP(B2559,'3. Data Sources'!$B$4:$E$5002,4,0)</f>
        <v>Y</v>
      </c>
      <c r="J2559" t="str">
        <f>IF(OR(G2559="Not Map",G2559="Sequential"),"N",IF(TRIM(G2559)&lt;&gt;"","Y",""))</f>
        <v>Y</v>
      </c>
      <c r="K2559" t="str">
        <f>IF(G2559="Constant","N",IF(J2559="Y","Y",""))</f>
        <v>Y</v>
      </c>
    </row>
    <row r="2560" spans="2:11" hidden="1" x14ac:dyDescent="0.25">
      <c r="B2560" t="s">
        <v>119</v>
      </c>
      <c r="C2560" t="s">
        <v>3992</v>
      </c>
      <c r="D2560" t="s">
        <v>3993</v>
      </c>
      <c r="E2560" t="s">
        <v>400</v>
      </c>
      <c r="F2560" t="s">
        <v>428</v>
      </c>
      <c r="G2560" t="s">
        <v>429</v>
      </c>
      <c r="H2560" t="str">
        <f>IF(G2560="Local Date and Hour","Start Time of Interval",IF(OR(G2560="Additional Info",G2560="ID"),"Attribute", IF(G2560="Constant","Constant",IF(OR(G2560="Counter",G2560="Incremental/Decremental"),"Counter",""))))</f>
        <v>Counter</v>
      </c>
      <c r="I2560" t="str">
        <f>VLOOKUP(B2560,'3. Data Sources'!$B$4:$E$5002,4,0)</f>
        <v>Y</v>
      </c>
      <c r="J2560" t="str">
        <f>IF(OR(G2560="Not Map",G2560="Sequential"),"N",IF(TRIM(G2560)&lt;&gt;"","Y",""))</f>
        <v>Y</v>
      </c>
      <c r="K2560" t="str">
        <f>IF(G2560="Constant","N",IF(J2560="Y","Y",""))</f>
        <v>Y</v>
      </c>
    </row>
    <row r="2561" spans="2:11" hidden="1" x14ac:dyDescent="0.25">
      <c r="B2561" t="s">
        <v>119</v>
      </c>
      <c r="C2561" t="s">
        <v>3994</v>
      </c>
      <c r="D2561" t="s">
        <v>3995</v>
      </c>
      <c r="E2561" t="s">
        <v>400</v>
      </c>
      <c r="F2561" t="s">
        <v>428</v>
      </c>
      <c r="G2561" t="s">
        <v>429</v>
      </c>
      <c r="H2561" t="str">
        <f>IF(G2561="Local Date and Hour","Start Time of Interval",IF(OR(G2561="Additional Info",G2561="ID"),"Attribute", IF(G2561="Constant","Constant",IF(OR(G2561="Counter",G2561="Incremental/Decremental"),"Counter",""))))</f>
        <v>Counter</v>
      </c>
      <c r="I2561" t="str">
        <f>VLOOKUP(B2561,'3. Data Sources'!$B$4:$E$5002,4,0)</f>
        <v>Y</v>
      </c>
      <c r="J2561" t="str">
        <f>IF(OR(G2561="Not Map",G2561="Sequential"),"N",IF(TRIM(G2561)&lt;&gt;"","Y",""))</f>
        <v>Y</v>
      </c>
      <c r="K2561" t="str">
        <f>IF(G2561="Constant","N",IF(J2561="Y","Y",""))</f>
        <v>Y</v>
      </c>
    </row>
    <row r="2562" spans="2:11" hidden="1" x14ac:dyDescent="0.25">
      <c r="B2562" t="s">
        <v>119</v>
      </c>
      <c r="C2562" t="s">
        <v>3996</v>
      </c>
      <c r="D2562" t="s">
        <v>3997</v>
      </c>
      <c r="E2562" t="s">
        <v>400</v>
      </c>
      <c r="F2562" t="s">
        <v>428</v>
      </c>
      <c r="G2562" t="s">
        <v>429</v>
      </c>
      <c r="H2562" t="str">
        <f>IF(G2562="Local Date and Hour","Start Time of Interval",IF(OR(G2562="Additional Info",G2562="ID"),"Attribute", IF(G2562="Constant","Constant",IF(OR(G2562="Counter",G2562="Incremental/Decremental"),"Counter",""))))</f>
        <v>Counter</v>
      </c>
      <c r="I2562" t="str">
        <f>VLOOKUP(B2562,'3. Data Sources'!$B$4:$E$5002,4,0)</f>
        <v>Y</v>
      </c>
      <c r="J2562" t="str">
        <f>IF(OR(G2562="Not Map",G2562="Sequential"),"N",IF(TRIM(G2562)&lt;&gt;"","Y",""))</f>
        <v>Y</v>
      </c>
      <c r="K2562" t="str">
        <f>IF(G2562="Constant","N",IF(J2562="Y","Y",""))</f>
        <v>Y</v>
      </c>
    </row>
    <row r="2563" spans="2:11" hidden="1" x14ac:dyDescent="0.25">
      <c r="B2563" t="s">
        <v>119</v>
      </c>
      <c r="C2563" t="s">
        <v>3998</v>
      </c>
      <c r="D2563" t="s">
        <v>3999</v>
      </c>
      <c r="E2563" t="s">
        <v>400</v>
      </c>
      <c r="F2563" t="s">
        <v>428</v>
      </c>
      <c r="G2563" t="s">
        <v>429</v>
      </c>
      <c r="H2563" t="str">
        <f>IF(G2563="Local Date and Hour","Start Time of Interval",IF(OR(G2563="Additional Info",G2563="ID"),"Attribute", IF(G2563="Constant","Constant",IF(OR(G2563="Counter",G2563="Incremental/Decremental"),"Counter",""))))</f>
        <v>Counter</v>
      </c>
      <c r="I2563" t="str">
        <f>VLOOKUP(B2563,'3. Data Sources'!$B$4:$E$5002,4,0)</f>
        <v>Y</v>
      </c>
      <c r="J2563" t="str">
        <f>IF(OR(G2563="Not Map",G2563="Sequential"),"N",IF(TRIM(G2563)&lt;&gt;"","Y",""))</f>
        <v>Y</v>
      </c>
      <c r="K2563" t="str">
        <f>IF(G2563="Constant","N",IF(J2563="Y","Y",""))</f>
        <v>Y</v>
      </c>
    </row>
    <row r="2564" spans="2:11" hidden="1" x14ac:dyDescent="0.25">
      <c r="B2564" t="s">
        <v>119</v>
      </c>
      <c r="C2564" t="s">
        <v>4000</v>
      </c>
      <c r="D2564" t="s">
        <v>4001</v>
      </c>
      <c r="E2564" t="s">
        <v>400</v>
      </c>
      <c r="F2564" t="s">
        <v>428</v>
      </c>
      <c r="G2564" t="s">
        <v>429</v>
      </c>
      <c r="H2564" t="str">
        <f>IF(G2564="Local Date and Hour","Start Time of Interval",IF(OR(G2564="Additional Info",G2564="ID"),"Attribute", IF(G2564="Constant","Constant",IF(OR(G2564="Counter",G2564="Incremental/Decremental"),"Counter",""))))</f>
        <v>Counter</v>
      </c>
      <c r="I2564" t="str">
        <f>VLOOKUP(B2564,'3. Data Sources'!$B$4:$E$5002,4,0)</f>
        <v>Y</v>
      </c>
      <c r="J2564" t="str">
        <f>IF(OR(G2564="Not Map",G2564="Sequential"),"N",IF(TRIM(G2564)&lt;&gt;"","Y",""))</f>
        <v>Y</v>
      </c>
      <c r="K2564" t="str">
        <f>IF(G2564="Constant","N",IF(J2564="Y","Y",""))</f>
        <v>Y</v>
      </c>
    </row>
    <row r="2565" spans="2:11" hidden="1" x14ac:dyDescent="0.25">
      <c r="B2565" t="s">
        <v>119</v>
      </c>
      <c r="C2565" t="s">
        <v>4002</v>
      </c>
      <c r="D2565" t="s">
        <v>4003</v>
      </c>
      <c r="E2565" t="s">
        <v>400</v>
      </c>
      <c r="F2565" t="s">
        <v>428</v>
      </c>
      <c r="G2565" t="s">
        <v>429</v>
      </c>
      <c r="H2565" t="str">
        <f>IF(G2565="Local Date and Hour","Start Time of Interval",IF(OR(G2565="Additional Info",G2565="ID"),"Attribute", IF(G2565="Constant","Constant",IF(OR(G2565="Counter",G2565="Incremental/Decremental"),"Counter",""))))</f>
        <v>Counter</v>
      </c>
      <c r="I2565" t="str">
        <f>VLOOKUP(B2565,'3. Data Sources'!$B$4:$E$5002,4,0)</f>
        <v>Y</v>
      </c>
      <c r="J2565" t="str">
        <f>IF(OR(G2565="Not Map",G2565="Sequential"),"N",IF(TRIM(G2565)&lt;&gt;"","Y",""))</f>
        <v>Y</v>
      </c>
      <c r="K2565" t="str">
        <f>IF(G2565="Constant","N",IF(J2565="Y","Y",""))</f>
        <v>Y</v>
      </c>
    </row>
    <row r="2566" spans="2:11" hidden="1" x14ac:dyDescent="0.25">
      <c r="B2566" t="s">
        <v>119</v>
      </c>
      <c r="C2566" t="s">
        <v>4004</v>
      </c>
      <c r="D2566" t="s">
        <v>4005</v>
      </c>
      <c r="E2566" t="s">
        <v>400</v>
      </c>
      <c r="F2566" t="s">
        <v>428</v>
      </c>
      <c r="G2566" t="s">
        <v>429</v>
      </c>
      <c r="H2566" t="str">
        <f>IF(G2566="Local Date and Hour","Start Time of Interval",IF(OR(G2566="Additional Info",G2566="ID"),"Attribute", IF(G2566="Constant","Constant",IF(OR(G2566="Counter",G2566="Incremental/Decremental"),"Counter",""))))</f>
        <v>Counter</v>
      </c>
      <c r="I2566" t="str">
        <f>VLOOKUP(B2566,'3. Data Sources'!$B$4:$E$5002,4,0)</f>
        <v>Y</v>
      </c>
      <c r="J2566" t="str">
        <f>IF(OR(G2566="Not Map",G2566="Sequential"),"N",IF(TRIM(G2566)&lt;&gt;"","Y",""))</f>
        <v>Y</v>
      </c>
      <c r="K2566" t="str">
        <f>IF(G2566="Constant","N",IF(J2566="Y","Y",""))</f>
        <v>Y</v>
      </c>
    </row>
    <row r="2567" spans="2:11" hidden="1" x14ac:dyDescent="0.25">
      <c r="B2567" t="s">
        <v>119</v>
      </c>
      <c r="C2567" t="s">
        <v>4006</v>
      </c>
      <c r="D2567" t="s">
        <v>4007</v>
      </c>
      <c r="E2567" t="s">
        <v>400</v>
      </c>
      <c r="F2567" t="s">
        <v>428</v>
      </c>
      <c r="G2567" t="s">
        <v>429</v>
      </c>
      <c r="H2567" t="str">
        <f>IF(G2567="Local Date and Hour","Start Time of Interval",IF(OR(G2567="Additional Info",G2567="ID"),"Attribute", IF(G2567="Constant","Constant",IF(OR(G2567="Counter",G2567="Incremental/Decremental"),"Counter",""))))</f>
        <v>Counter</v>
      </c>
      <c r="I2567" t="str">
        <f>VLOOKUP(B2567,'3. Data Sources'!$B$4:$E$5002,4,0)</f>
        <v>Y</v>
      </c>
      <c r="J2567" t="str">
        <f>IF(OR(G2567="Not Map",G2567="Sequential"),"N",IF(TRIM(G2567)&lt;&gt;"","Y",""))</f>
        <v>Y</v>
      </c>
      <c r="K2567" t="str">
        <f>IF(G2567="Constant","N",IF(J2567="Y","Y",""))</f>
        <v>Y</v>
      </c>
    </row>
    <row r="2568" spans="2:11" hidden="1" x14ac:dyDescent="0.25">
      <c r="B2568" t="s">
        <v>119</v>
      </c>
      <c r="C2568" t="s">
        <v>4008</v>
      </c>
      <c r="D2568" t="s">
        <v>4009</v>
      </c>
      <c r="E2568" t="s">
        <v>400</v>
      </c>
      <c r="F2568" t="s">
        <v>428</v>
      </c>
      <c r="G2568" t="s">
        <v>429</v>
      </c>
      <c r="H2568" t="str">
        <f>IF(G2568="Local Date and Hour","Start Time of Interval",IF(OR(G2568="Additional Info",G2568="ID"),"Attribute", IF(G2568="Constant","Constant",IF(OR(G2568="Counter",G2568="Incremental/Decremental"),"Counter",""))))</f>
        <v>Counter</v>
      </c>
      <c r="I2568" t="str">
        <f>VLOOKUP(B2568,'3. Data Sources'!$B$4:$E$5002,4,0)</f>
        <v>Y</v>
      </c>
      <c r="J2568" t="str">
        <f>IF(OR(G2568="Not Map",G2568="Sequential"),"N",IF(TRIM(G2568)&lt;&gt;"","Y",""))</f>
        <v>Y</v>
      </c>
      <c r="K2568" t="str">
        <f>IF(G2568="Constant","N",IF(J2568="Y","Y",""))</f>
        <v>Y</v>
      </c>
    </row>
    <row r="2569" spans="2:11" hidden="1" x14ac:dyDescent="0.25">
      <c r="B2569" t="s">
        <v>119</v>
      </c>
      <c r="C2569" t="s">
        <v>4010</v>
      </c>
      <c r="D2569" t="s">
        <v>4011</v>
      </c>
      <c r="E2569" t="s">
        <v>400</v>
      </c>
      <c r="F2569" t="s">
        <v>428</v>
      </c>
      <c r="G2569" t="s">
        <v>429</v>
      </c>
      <c r="H2569" t="str">
        <f>IF(G2569="Local Date and Hour","Start Time of Interval",IF(OR(G2569="Additional Info",G2569="ID"),"Attribute", IF(G2569="Constant","Constant",IF(OR(G2569="Counter",G2569="Incremental/Decremental"),"Counter",""))))</f>
        <v>Counter</v>
      </c>
      <c r="I2569" t="str">
        <f>VLOOKUP(B2569,'3. Data Sources'!$B$4:$E$5002,4,0)</f>
        <v>Y</v>
      </c>
      <c r="J2569" t="str">
        <f>IF(OR(G2569="Not Map",G2569="Sequential"),"N",IF(TRIM(G2569)&lt;&gt;"","Y",""))</f>
        <v>Y</v>
      </c>
      <c r="K2569" t="str">
        <f>IF(G2569="Constant","N",IF(J2569="Y","Y",""))</f>
        <v>Y</v>
      </c>
    </row>
    <row r="2570" spans="2:11" hidden="1" x14ac:dyDescent="0.25">
      <c r="B2570" t="s">
        <v>119</v>
      </c>
      <c r="C2570" t="s">
        <v>4012</v>
      </c>
      <c r="D2570" t="s">
        <v>4013</v>
      </c>
      <c r="E2570" t="s">
        <v>400</v>
      </c>
      <c r="F2570" t="s">
        <v>428</v>
      </c>
      <c r="G2570" t="s">
        <v>429</v>
      </c>
      <c r="H2570" t="str">
        <f>IF(G2570="Local Date and Hour","Start Time of Interval",IF(OR(G2570="Additional Info",G2570="ID"),"Attribute", IF(G2570="Constant","Constant",IF(OR(G2570="Counter",G2570="Incremental/Decremental"),"Counter",""))))</f>
        <v>Counter</v>
      </c>
      <c r="I2570" t="str">
        <f>VLOOKUP(B2570,'3. Data Sources'!$B$4:$E$5002,4,0)</f>
        <v>Y</v>
      </c>
      <c r="J2570" t="str">
        <f>IF(OR(G2570="Not Map",G2570="Sequential"),"N",IF(TRIM(G2570)&lt;&gt;"","Y",""))</f>
        <v>Y</v>
      </c>
      <c r="K2570" t="str">
        <f>IF(G2570="Constant","N",IF(J2570="Y","Y",""))</f>
        <v>Y</v>
      </c>
    </row>
    <row r="2571" spans="2:11" hidden="1" x14ac:dyDescent="0.25">
      <c r="B2571" t="s">
        <v>119</v>
      </c>
      <c r="C2571" t="s">
        <v>4014</v>
      </c>
      <c r="D2571" t="s">
        <v>4015</v>
      </c>
      <c r="E2571" t="s">
        <v>400</v>
      </c>
      <c r="F2571" t="s">
        <v>428</v>
      </c>
      <c r="G2571" t="s">
        <v>429</v>
      </c>
      <c r="H2571" t="str">
        <f>IF(G2571="Local Date and Hour","Start Time of Interval",IF(OR(G2571="Additional Info",G2571="ID"),"Attribute", IF(G2571="Constant","Constant",IF(OR(G2571="Counter",G2571="Incremental/Decremental"),"Counter",""))))</f>
        <v>Counter</v>
      </c>
      <c r="I2571" t="str">
        <f>VLOOKUP(B2571,'3. Data Sources'!$B$4:$E$5002,4,0)</f>
        <v>Y</v>
      </c>
      <c r="J2571" t="str">
        <f>IF(OR(G2571="Not Map",G2571="Sequential"),"N",IF(TRIM(G2571)&lt;&gt;"","Y",""))</f>
        <v>Y</v>
      </c>
      <c r="K2571" t="str">
        <f>IF(G2571="Constant","N",IF(J2571="Y","Y",""))</f>
        <v>Y</v>
      </c>
    </row>
    <row r="2572" spans="2:11" hidden="1" x14ac:dyDescent="0.25">
      <c r="B2572" t="s">
        <v>119</v>
      </c>
      <c r="C2572" t="s">
        <v>4016</v>
      </c>
      <c r="D2572" t="s">
        <v>4017</v>
      </c>
      <c r="E2572" t="s">
        <v>400</v>
      </c>
      <c r="F2572" t="s">
        <v>428</v>
      </c>
      <c r="G2572" t="s">
        <v>429</v>
      </c>
      <c r="H2572" t="str">
        <f>IF(G2572="Local Date and Hour","Start Time of Interval",IF(OR(G2572="Additional Info",G2572="ID"),"Attribute", IF(G2572="Constant","Constant",IF(OR(G2572="Counter",G2572="Incremental/Decremental"),"Counter",""))))</f>
        <v>Counter</v>
      </c>
      <c r="I2572" t="str">
        <f>VLOOKUP(B2572,'3. Data Sources'!$B$4:$E$5002,4,0)</f>
        <v>Y</v>
      </c>
      <c r="J2572" t="str">
        <f>IF(OR(G2572="Not Map",G2572="Sequential"),"N",IF(TRIM(G2572)&lt;&gt;"","Y",""))</f>
        <v>Y</v>
      </c>
      <c r="K2572" t="str">
        <f>IF(G2572="Constant","N",IF(J2572="Y","Y",""))</f>
        <v>Y</v>
      </c>
    </row>
    <row r="2573" spans="2:11" hidden="1" x14ac:dyDescent="0.25">
      <c r="B2573" t="s">
        <v>119</v>
      </c>
      <c r="C2573" t="s">
        <v>4018</v>
      </c>
      <c r="D2573" t="s">
        <v>4019</v>
      </c>
      <c r="E2573" t="s">
        <v>400</v>
      </c>
      <c r="F2573" t="s">
        <v>428</v>
      </c>
      <c r="G2573" t="s">
        <v>429</v>
      </c>
      <c r="H2573" t="str">
        <f>IF(G2573="Local Date and Hour","Start Time of Interval",IF(OR(G2573="Additional Info",G2573="ID"),"Attribute", IF(G2573="Constant","Constant",IF(OR(G2573="Counter",G2573="Incremental/Decremental"),"Counter",""))))</f>
        <v>Counter</v>
      </c>
      <c r="I2573" t="str">
        <f>VLOOKUP(B2573,'3. Data Sources'!$B$4:$E$5002,4,0)</f>
        <v>Y</v>
      </c>
      <c r="J2573" t="str">
        <f>IF(OR(G2573="Not Map",G2573="Sequential"),"N",IF(TRIM(G2573)&lt;&gt;"","Y",""))</f>
        <v>Y</v>
      </c>
      <c r="K2573" t="str">
        <f>IF(G2573="Constant","N",IF(J2573="Y","Y",""))</f>
        <v>Y</v>
      </c>
    </row>
    <row r="2574" spans="2:11" hidden="1" x14ac:dyDescent="0.25">
      <c r="B2574" t="s">
        <v>119</v>
      </c>
      <c r="C2574" t="s">
        <v>4020</v>
      </c>
      <c r="D2574" t="s">
        <v>4021</v>
      </c>
      <c r="E2574" t="s">
        <v>400</v>
      </c>
      <c r="F2574" t="s">
        <v>428</v>
      </c>
      <c r="G2574" t="s">
        <v>429</v>
      </c>
      <c r="H2574" t="str">
        <f>IF(G2574="Local Date and Hour","Start Time of Interval",IF(OR(G2574="Additional Info",G2574="ID"),"Attribute", IF(G2574="Constant","Constant",IF(OR(G2574="Counter",G2574="Incremental/Decremental"),"Counter",""))))</f>
        <v>Counter</v>
      </c>
      <c r="I2574" t="str">
        <f>VLOOKUP(B2574,'3. Data Sources'!$B$4:$E$5002,4,0)</f>
        <v>Y</v>
      </c>
      <c r="J2574" t="str">
        <f>IF(OR(G2574="Not Map",G2574="Sequential"),"N",IF(TRIM(G2574)&lt;&gt;"","Y",""))</f>
        <v>Y</v>
      </c>
      <c r="K2574" t="str">
        <f>IF(G2574="Constant","N",IF(J2574="Y","Y",""))</f>
        <v>Y</v>
      </c>
    </row>
    <row r="2575" spans="2:11" hidden="1" x14ac:dyDescent="0.25">
      <c r="B2575" t="s">
        <v>119</v>
      </c>
      <c r="C2575" t="s">
        <v>4022</v>
      </c>
      <c r="D2575" t="s">
        <v>4023</v>
      </c>
      <c r="E2575" t="s">
        <v>400</v>
      </c>
      <c r="F2575" t="s">
        <v>428</v>
      </c>
      <c r="G2575" t="s">
        <v>429</v>
      </c>
      <c r="H2575" t="str">
        <f>IF(G2575="Local Date and Hour","Start Time of Interval",IF(OR(G2575="Additional Info",G2575="ID"),"Attribute", IF(G2575="Constant","Constant",IF(OR(G2575="Counter",G2575="Incremental/Decremental"),"Counter",""))))</f>
        <v>Counter</v>
      </c>
      <c r="I2575" t="str">
        <f>VLOOKUP(B2575,'3. Data Sources'!$B$4:$E$5002,4,0)</f>
        <v>Y</v>
      </c>
      <c r="J2575" t="str">
        <f>IF(OR(G2575="Not Map",G2575="Sequential"),"N",IF(TRIM(G2575)&lt;&gt;"","Y",""))</f>
        <v>Y</v>
      </c>
      <c r="K2575" t="str">
        <f>IF(G2575="Constant","N",IF(J2575="Y","Y",""))</f>
        <v>Y</v>
      </c>
    </row>
    <row r="2576" spans="2:11" hidden="1" x14ac:dyDescent="0.25">
      <c r="B2576" t="s">
        <v>119</v>
      </c>
      <c r="C2576" t="s">
        <v>4024</v>
      </c>
      <c r="D2576" t="s">
        <v>4025</v>
      </c>
      <c r="E2576" t="s">
        <v>400</v>
      </c>
      <c r="F2576" t="s">
        <v>428</v>
      </c>
      <c r="G2576" t="s">
        <v>429</v>
      </c>
      <c r="H2576" t="str">
        <f>IF(G2576="Local Date and Hour","Start Time of Interval",IF(OR(G2576="Additional Info",G2576="ID"),"Attribute", IF(G2576="Constant","Constant",IF(OR(G2576="Counter",G2576="Incremental/Decremental"),"Counter",""))))</f>
        <v>Counter</v>
      </c>
      <c r="I2576" t="str">
        <f>VLOOKUP(B2576,'3. Data Sources'!$B$4:$E$5002,4,0)</f>
        <v>Y</v>
      </c>
      <c r="J2576" t="str">
        <f>IF(OR(G2576="Not Map",G2576="Sequential"),"N",IF(TRIM(G2576)&lt;&gt;"","Y",""))</f>
        <v>Y</v>
      </c>
      <c r="K2576" t="str">
        <f>IF(G2576="Constant","N",IF(J2576="Y","Y",""))</f>
        <v>Y</v>
      </c>
    </row>
    <row r="2577" spans="2:11" hidden="1" x14ac:dyDescent="0.25">
      <c r="B2577" t="s">
        <v>119</v>
      </c>
      <c r="C2577" t="s">
        <v>4026</v>
      </c>
      <c r="D2577" t="s">
        <v>4027</v>
      </c>
      <c r="E2577" t="s">
        <v>400</v>
      </c>
      <c r="F2577" t="s">
        <v>428</v>
      </c>
      <c r="G2577" t="s">
        <v>429</v>
      </c>
      <c r="H2577" t="str">
        <f>IF(G2577="Local Date and Hour","Start Time of Interval",IF(OR(G2577="Additional Info",G2577="ID"),"Attribute", IF(G2577="Constant","Constant",IF(OR(G2577="Counter",G2577="Incremental/Decremental"),"Counter",""))))</f>
        <v>Counter</v>
      </c>
      <c r="I2577" t="str">
        <f>VLOOKUP(B2577,'3. Data Sources'!$B$4:$E$5002,4,0)</f>
        <v>Y</v>
      </c>
      <c r="J2577" t="str">
        <f>IF(OR(G2577="Not Map",G2577="Sequential"),"N",IF(TRIM(G2577)&lt;&gt;"","Y",""))</f>
        <v>Y</v>
      </c>
      <c r="K2577" t="str">
        <f>IF(G2577="Constant","N",IF(J2577="Y","Y",""))</f>
        <v>Y</v>
      </c>
    </row>
    <row r="2578" spans="2:11" hidden="1" x14ac:dyDescent="0.25">
      <c r="B2578" t="s">
        <v>119</v>
      </c>
      <c r="C2578" t="s">
        <v>4028</v>
      </c>
      <c r="D2578" t="s">
        <v>4029</v>
      </c>
      <c r="E2578" t="s">
        <v>400</v>
      </c>
      <c r="F2578" t="s">
        <v>428</v>
      </c>
      <c r="G2578" t="s">
        <v>429</v>
      </c>
      <c r="H2578" t="str">
        <f>IF(G2578="Local Date and Hour","Start Time of Interval",IF(OR(G2578="Additional Info",G2578="ID"),"Attribute", IF(G2578="Constant","Constant",IF(OR(G2578="Counter",G2578="Incremental/Decremental"),"Counter",""))))</f>
        <v>Counter</v>
      </c>
      <c r="I2578" t="str">
        <f>VLOOKUP(B2578,'3. Data Sources'!$B$4:$E$5002,4,0)</f>
        <v>Y</v>
      </c>
      <c r="J2578" t="str">
        <f>IF(OR(G2578="Not Map",G2578="Sequential"),"N",IF(TRIM(G2578)&lt;&gt;"","Y",""))</f>
        <v>Y</v>
      </c>
      <c r="K2578" t="str">
        <f>IF(G2578="Constant","N",IF(J2578="Y","Y",""))</f>
        <v>Y</v>
      </c>
    </row>
    <row r="2579" spans="2:11" hidden="1" x14ac:dyDescent="0.25">
      <c r="B2579" t="s">
        <v>119</v>
      </c>
      <c r="C2579" t="s">
        <v>4030</v>
      </c>
      <c r="D2579" t="s">
        <v>4031</v>
      </c>
      <c r="E2579" t="s">
        <v>400</v>
      </c>
      <c r="F2579" t="s">
        <v>428</v>
      </c>
      <c r="G2579" t="s">
        <v>429</v>
      </c>
      <c r="H2579" t="str">
        <f>IF(G2579="Local Date and Hour","Start Time of Interval",IF(OR(G2579="Additional Info",G2579="ID"),"Attribute", IF(G2579="Constant","Constant",IF(OR(G2579="Counter",G2579="Incremental/Decremental"),"Counter",""))))</f>
        <v>Counter</v>
      </c>
      <c r="I2579" t="str">
        <f>VLOOKUP(B2579,'3. Data Sources'!$B$4:$E$5002,4,0)</f>
        <v>Y</v>
      </c>
      <c r="J2579" t="str">
        <f>IF(OR(G2579="Not Map",G2579="Sequential"),"N",IF(TRIM(G2579)&lt;&gt;"","Y",""))</f>
        <v>Y</v>
      </c>
      <c r="K2579" t="str">
        <f>IF(G2579="Constant","N",IF(J2579="Y","Y",""))</f>
        <v>Y</v>
      </c>
    </row>
    <row r="2580" spans="2:11" hidden="1" x14ac:dyDescent="0.25">
      <c r="B2580" t="s">
        <v>119</v>
      </c>
      <c r="C2580" t="s">
        <v>4032</v>
      </c>
      <c r="D2580" t="s">
        <v>4033</v>
      </c>
      <c r="E2580" t="s">
        <v>400</v>
      </c>
      <c r="F2580" t="s">
        <v>428</v>
      </c>
      <c r="G2580" t="s">
        <v>429</v>
      </c>
      <c r="H2580" t="str">
        <f>IF(G2580="Local Date and Hour","Start Time of Interval",IF(OR(G2580="Additional Info",G2580="ID"),"Attribute", IF(G2580="Constant","Constant",IF(OR(G2580="Counter",G2580="Incremental/Decremental"),"Counter",""))))</f>
        <v>Counter</v>
      </c>
      <c r="I2580" t="str">
        <f>VLOOKUP(B2580,'3. Data Sources'!$B$4:$E$5002,4,0)</f>
        <v>Y</v>
      </c>
      <c r="J2580" t="str">
        <f>IF(OR(G2580="Not Map",G2580="Sequential"),"N",IF(TRIM(G2580)&lt;&gt;"","Y",""))</f>
        <v>Y</v>
      </c>
      <c r="K2580" t="str">
        <f>IF(G2580="Constant","N",IF(J2580="Y","Y",""))</f>
        <v>Y</v>
      </c>
    </row>
    <row r="2581" spans="2:11" hidden="1" x14ac:dyDescent="0.25">
      <c r="B2581" t="s">
        <v>119</v>
      </c>
      <c r="C2581" t="s">
        <v>4034</v>
      </c>
      <c r="D2581" t="s">
        <v>4035</v>
      </c>
      <c r="E2581" t="s">
        <v>400</v>
      </c>
      <c r="F2581" t="s">
        <v>428</v>
      </c>
      <c r="G2581" t="s">
        <v>429</v>
      </c>
      <c r="H2581" t="str">
        <f>IF(G2581="Local Date and Hour","Start Time of Interval",IF(OR(G2581="Additional Info",G2581="ID"),"Attribute", IF(G2581="Constant","Constant",IF(OR(G2581="Counter",G2581="Incremental/Decremental"),"Counter",""))))</f>
        <v>Counter</v>
      </c>
      <c r="I2581" t="str">
        <f>VLOOKUP(B2581,'3. Data Sources'!$B$4:$E$5002,4,0)</f>
        <v>Y</v>
      </c>
      <c r="J2581" t="str">
        <f>IF(OR(G2581="Not Map",G2581="Sequential"),"N",IF(TRIM(G2581)&lt;&gt;"","Y",""))</f>
        <v>Y</v>
      </c>
      <c r="K2581" t="str">
        <f>IF(G2581="Constant","N",IF(J2581="Y","Y",""))</f>
        <v>Y</v>
      </c>
    </row>
    <row r="2582" spans="2:11" hidden="1" x14ac:dyDescent="0.25">
      <c r="B2582" t="s">
        <v>119</v>
      </c>
      <c r="C2582" t="s">
        <v>4036</v>
      </c>
      <c r="D2582" t="s">
        <v>4037</v>
      </c>
      <c r="E2582" t="s">
        <v>400</v>
      </c>
      <c r="F2582" t="s">
        <v>428</v>
      </c>
      <c r="G2582" t="s">
        <v>429</v>
      </c>
      <c r="H2582" t="str">
        <f>IF(G2582="Local Date and Hour","Start Time of Interval",IF(OR(G2582="Additional Info",G2582="ID"),"Attribute", IF(G2582="Constant","Constant",IF(OR(G2582="Counter",G2582="Incremental/Decremental"),"Counter",""))))</f>
        <v>Counter</v>
      </c>
      <c r="I2582" t="str">
        <f>VLOOKUP(B2582,'3. Data Sources'!$B$4:$E$5002,4,0)</f>
        <v>Y</v>
      </c>
      <c r="J2582" t="str">
        <f>IF(OR(G2582="Not Map",G2582="Sequential"),"N",IF(TRIM(G2582)&lt;&gt;"","Y",""))</f>
        <v>Y</v>
      </c>
      <c r="K2582" t="str">
        <f>IF(G2582="Constant","N",IF(J2582="Y","Y",""))</f>
        <v>Y</v>
      </c>
    </row>
    <row r="2583" spans="2:11" hidden="1" x14ac:dyDescent="0.25">
      <c r="B2583" t="s">
        <v>119</v>
      </c>
      <c r="C2583" t="s">
        <v>4038</v>
      </c>
      <c r="D2583" t="s">
        <v>4039</v>
      </c>
      <c r="E2583" t="s">
        <v>400</v>
      </c>
      <c r="F2583" t="s">
        <v>428</v>
      </c>
      <c r="G2583" t="s">
        <v>429</v>
      </c>
      <c r="H2583" t="str">
        <f>IF(G2583="Local Date and Hour","Start Time of Interval",IF(OR(G2583="Additional Info",G2583="ID"),"Attribute", IF(G2583="Constant","Constant",IF(OR(G2583="Counter",G2583="Incremental/Decremental"),"Counter",""))))</f>
        <v>Counter</v>
      </c>
      <c r="I2583" t="str">
        <f>VLOOKUP(B2583,'3. Data Sources'!$B$4:$E$5002,4,0)</f>
        <v>Y</v>
      </c>
      <c r="J2583" t="str">
        <f>IF(OR(G2583="Not Map",G2583="Sequential"),"N",IF(TRIM(G2583)&lt;&gt;"","Y",""))</f>
        <v>Y</v>
      </c>
      <c r="K2583" t="str">
        <f>IF(G2583="Constant","N",IF(J2583="Y","Y",""))</f>
        <v>Y</v>
      </c>
    </row>
    <row r="2584" spans="2:11" hidden="1" x14ac:dyDescent="0.25">
      <c r="B2584" t="s">
        <v>119</v>
      </c>
      <c r="C2584" t="s">
        <v>4040</v>
      </c>
      <c r="D2584" t="s">
        <v>4041</v>
      </c>
      <c r="E2584" t="s">
        <v>400</v>
      </c>
      <c r="F2584" t="s">
        <v>428</v>
      </c>
      <c r="G2584" t="s">
        <v>429</v>
      </c>
      <c r="H2584" t="str">
        <f>IF(G2584="Local Date and Hour","Start Time of Interval",IF(OR(G2584="Additional Info",G2584="ID"),"Attribute", IF(G2584="Constant","Constant",IF(OR(G2584="Counter",G2584="Incremental/Decremental"),"Counter",""))))</f>
        <v>Counter</v>
      </c>
      <c r="I2584" t="str">
        <f>VLOOKUP(B2584,'3. Data Sources'!$B$4:$E$5002,4,0)</f>
        <v>Y</v>
      </c>
      <c r="J2584" t="str">
        <f>IF(OR(G2584="Not Map",G2584="Sequential"),"N",IF(TRIM(G2584)&lt;&gt;"","Y",""))</f>
        <v>Y</v>
      </c>
      <c r="K2584" t="str">
        <f>IF(G2584="Constant","N",IF(J2584="Y","Y",""))</f>
        <v>Y</v>
      </c>
    </row>
    <row r="2585" spans="2:11" hidden="1" x14ac:dyDescent="0.25">
      <c r="B2585" t="s">
        <v>119</v>
      </c>
      <c r="C2585" t="s">
        <v>4042</v>
      </c>
      <c r="D2585" t="s">
        <v>4043</v>
      </c>
      <c r="E2585" t="s">
        <v>400</v>
      </c>
      <c r="F2585" t="s">
        <v>428</v>
      </c>
      <c r="G2585" t="s">
        <v>429</v>
      </c>
      <c r="H2585" t="str">
        <f>IF(G2585="Local Date and Hour","Start Time of Interval",IF(OR(G2585="Additional Info",G2585="ID"),"Attribute", IF(G2585="Constant","Constant",IF(OR(G2585="Counter",G2585="Incremental/Decremental"),"Counter",""))))</f>
        <v>Counter</v>
      </c>
      <c r="I2585" t="str">
        <f>VLOOKUP(B2585,'3. Data Sources'!$B$4:$E$5002,4,0)</f>
        <v>Y</v>
      </c>
      <c r="J2585" t="str">
        <f>IF(OR(G2585="Not Map",G2585="Sequential"),"N",IF(TRIM(G2585)&lt;&gt;"","Y",""))</f>
        <v>Y</v>
      </c>
      <c r="K2585" t="str">
        <f>IF(G2585="Constant","N",IF(J2585="Y","Y",""))</f>
        <v>Y</v>
      </c>
    </row>
    <row r="2586" spans="2:11" hidden="1" x14ac:dyDescent="0.25">
      <c r="B2586" t="s">
        <v>119</v>
      </c>
      <c r="C2586" t="s">
        <v>4044</v>
      </c>
      <c r="D2586" t="s">
        <v>4045</v>
      </c>
      <c r="E2586" t="s">
        <v>400</v>
      </c>
      <c r="F2586" t="s">
        <v>428</v>
      </c>
      <c r="G2586" t="s">
        <v>429</v>
      </c>
      <c r="H2586" t="str">
        <f>IF(G2586="Local Date and Hour","Start Time of Interval",IF(OR(G2586="Additional Info",G2586="ID"),"Attribute", IF(G2586="Constant","Constant",IF(OR(G2586="Counter",G2586="Incremental/Decremental"),"Counter",""))))</f>
        <v>Counter</v>
      </c>
      <c r="I2586" t="str">
        <f>VLOOKUP(B2586,'3. Data Sources'!$B$4:$E$5002,4,0)</f>
        <v>Y</v>
      </c>
      <c r="J2586" t="str">
        <f>IF(OR(G2586="Not Map",G2586="Sequential"),"N",IF(TRIM(G2586)&lt;&gt;"","Y",""))</f>
        <v>Y</v>
      </c>
      <c r="K2586" t="str">
        <f>IF(G2586="Constant","N",IF(J2586="Y","Y",""))</f>
        <v>Y</v>
      </c>
    </row>
    <row r="2587" spans="2:11" hidden="1" x14ac:dyDescent="0.25">
      <c r="B2587" t="s">
        <v>119</v>
      </c>
      <c r="C2587" t="s">
        <v>4046</v>
      </c>
      <c r="D2587" t="s">
        <v>4047</v>
      </c>
      <c r="E2587" t="s">
        <v>400</v>
      </c>
      <c r="F2587" t="s">
        <v>428</v>
      </c>
      <c r="G2587" t="s">
        <v>429</v>
      </c>
      <c r="H2587" t="str">
        <f>IF(G2587="Local Date and Hour","Start Time of Interval",IF(OR(G2587="Additional Info",G2587="ID"),"Attribute", IF(G2587="Constant","Constant",IF(OR(G2587="Counter",G2587="Incremental/Decremental"),"Counter",""))))</f>
        <v>Counter</v>
      </c>
      <c r="I2587" t="str">
        <f>VLOOKUP(B2587,'3. Data Sources'!$B$4:$E$5002,4,0)</f>
        <v>Y</v>
      </c>
      <c r="J2587" t="str">
        <f>IF(OR(G2587="Not Map",G2587="Sequential"),"N",IF(TRIM(G2587)&lt;&gt;"","Y",""))</f>
        <v>Y</v>
      </c>
      <c r="K2587" t="str">
        <f>IF(G2587="Constant","N",IF(J2587="Y","Y",""))</f>
        <v>Y</v>
      </c>
    </row>
    <row r="2588" spans="2:11" hidden="1" x14ac:dyDescent="0.25">
      <c r="B2588" t="s">
        <v>119</v>
      </c>
      <c r="C2588" t="s">
        <v>4048</v>
      </c>
      <c r="D2588" t="s">
        <v>4049</v>
      </c>
      <c r="E2588" t="s">
        <v>400</v>
      </c>
      <c r="F2588" t="s">
        <v>428</v>
      </c>
      <c r="G2588" t="s">
        <v>429</v>
      </c>
      <c r="H2588" t="str">
        <f>IF(G2588="Local Date and Hour","Start Time of Interval",IF(OR(G2588="Additional Info",G2588="ID"),"Attribute", IF(G2588="Constant","Constant",IF(OR(G2588="Counter",G2588="Incremental/Decremental"),"Counter",""))))</f>
        <v>Counter</v>
      </c>
      <c r="I2588" t="str">
        <f>VLOOKUP(B2588,'3. Data Sources'!$B$4:$E$5002,4,0)</f>
        <v>Y</v>
      </c>
      <c r="J2588" t="str">
        <f>IF(OR(G2588="Not Map",G2588="Sequential"),"N",IF(TRIM(G2588)&lt;&gt;"","Y",""))</f>
        <v>Y</v>
      </c>
      <c r="K2588" t="str">
        <f>IF(G2588="Constant","N",IF(J2588="Y","Y",""))</f>
        <v>Y</v>
      </c>
    </row>
    <row r="2589" spans="2:11" hidden="1" x14ac:dyDescent="0.25">
      <c r="B2589" t="s">
        <v>119</v>
      </c>
      <c r="C2589" t="s">
        <v>4050</v>
      </c>
      <c r="D2589" t="s">
        <v>4051</v>
      </c>
      <c r="E2589" t="s">
        <v>400</v>
      </c>
      <c r="F2589" t="s">
        <v>428</v>
      </c>
      <c r="G2589" t="s">
        <v>429</v>
      </c>
      <c r="H2589" t="str">
        <f>IF(G2589="Local Date and Hour","Start Time of Interval",IF(OR(G2589="Additional Info",G2589="ID"),"Attribute", IF(G2589="Constant","Constant",IF(OR(G2589="Counter",G2589="Incremental/Decremental"),"Counter",""))))</f>
        <v>Counter</v>
      </c>
      <c r="I2589" t="str">
        <f>VLOOKUP(B2589,'3. Data Sources'!$B$4:$E$5002,4,0)</f>
        <v>Y</v>
      </c>
      <c r="J2589" t="str">
        <f>IF(OR(G2589="Not Map",G2589="Sequential"),"N",IF(TRIM(G2589)&lt;&gt;"","Y",""))</f>
        <v>Y</v>
      </c>
      <c r="K2589" t="str">
        <f>IF(G2589="Constant","N",IF(J2589="Y","Y",""))</f>
        <v>Y</v>
      </c>
    </row>
    <row r="2590" spans="2:11" hidden="1" x14ac:dyDescent="0.25">
      <c r="B2590" t="s">
        <v>119</v>
      </c>
      <c r="C2590" t="s">
        <v>4052</v>
      </c>
      <c r="D2590" t="s">
        <v>4053</v>
      </c>
      <c r="E2590" t="s">
        <v>400</v>
      </c>
      <c r="F2590" t="s">
        <v>428</v>
      </c>
      <c r="G2590" t="s">
        <v>429</v>
      </c>
      <c r="H2590" t="str">
        <f>IF(G2590="Local Date and Hour","Start Time of Interval",IF(OR(G2590="Additional Info",G2590="ID"),"Attribute", IF(G2590="Constant","Constant",IF(OR(G2590="Counter",G2590="Incremental/Decremental"),"Counter",""))))</f>
        <v>Counter</v>
      </c>
      <c r="I2590" t="str">
        <f>VLOOKUP(B2590,'3. Data Sources'!$B$4:$E$5002,4,0)</f>
        <v>Y</v>
      </c>
      <c r="J2590" t="str">
        <f>IF(OR(G2590="Not Map",G2590="Sequential"),"N",IF(TRIM(G2590)&lt;&gt;"","Y",""))</f>
        <v>Y</v>
      </c>
      <c r="K2590" t="str">
        <f>IF(G2590="Constant","N",IF(J2590="Y","Y",""))</f>
        <v>Y</v>
      </c>
    </row>
    <row r="2591" spans="2:11" hidden="1" x14ac:dyDescent="0.25">
      <c r="B2591" t="s">
        <v>119</v>
      </c>
      <c r="C2591" t="s">
        <v>4054</v>
      </c>
      <c r="D2591" t="s">
        <v>4055</v>
      </c>
      <c r="E2591" t="s">
        <v>400</v>
      </c>
      <c r="F2591" t="s">
        <v>428</v>
      </c>
      <c r="G2591" t="s">
        <v>429</v>
      </c>
      <c r="H2591" t="str">
        <f>IF(G2591="Local Date and Hour","Start Time of Interval",IF(OR(G2591="Additional Info",G2591="ID"),"Attribute", IF(G2591="Constant","Constant",IF(OR(G2591="Counter",G2591="Incremental/Decremental"),"Counter",""))))</f>
        <v>Counter</v>
      </c>
      <c r="I2591" t="str">
        <f>VLOOKUP(B2591,'3. Data Sources'!$B$4:$E$5002,4,0)</f>
        <v>Y</v>
      </c>
      <c r="J2591" t="str">
        <f>IF(OR(G2591="Not Map",G2591="Sequential"),"N",IF(TRIM(G2591)&lt;&gt;"","Y",""))</f>
        <v>Y</v>
      </c>
      <c r="K2591" t="str">
        <f>IF(G2591="Constant","N",IF(J2591="Y","Y",""))</f>
        <v>Y</v>
      </c>
    </row>
    <row r="2592" spans="2:11" hidden="1" x14ac:dyDescent="0.25">
      <c r="B2592" t="s">
        <v>119</v>
      </c>
      <c r="C2592" t="s">
        <v>4056</v>
      </c>
      <c r="D2592" t="s">
        <v>4057</v>
      </c>
      <c r="E2592" t="s">
        <v>400</v>
      </c>
      <c r="F2592" t="s">
        <v>428</v>
      </c>
      <c r="G2592" t="s">
        <v>429</v>
      </c>
      <c r="H2592" t="str">
        <f>IF(G2592="Local Date and Hour","Start Time of Interval",IF(OR(G2592="Additional Info",G2592="ID"),"Attribute", IF(G2592="Constant","Constant",IF(OR(G2592="Counter",G2592="Incremental/Decremental"),"Counter",""))))</f>
        <v>Counter</v>
      </c>
      <c r="I2592" t="str">
        <f>VLOOKUP(B2592,'3. Data Sources'!$B$4:$E$5002,4,0)</f>
        <v>Y</v>
      </c>
      <c r="J2592" t="str">
        <f>IF(OR(G2592="Not Map",G2592="Sequential"),"N",IF(TRIM(G2592)&lt;&gt;"","Y",""))</f>
        <v>Y</v>
      </c>
      <c r="K2592" t="str">
        <f>IF(G2592="Constant","N",IF(J2592="Y","Y",""))</f>
        <v>Y</v>
      </c>
    </row>
    <row r="2593" spans="2:11" hidden="1" x14ac:dyDescent="0.25">
      <c r="B2593" t="s">
        <v>119</v>
      </c>
      <c r="C2593" t="s">
        <v>4058</v>
      </c>
      <c r="D2593" t="s">
        <v>4059</v>
      </c>
      <c r="E2593" t="s">
        <v>400</v>
      </c>
      <c r="F2593" t="s">
        <v>428</v>
      </c>
      <c r="G2593" t="s">
        <v>429</v>
      </c>
      <c r="H2593" t="str">
        <f>IF(G2593="Local Date and Hour","Start Time of Interval",IF(OR(G2593="Additional Info",G2593="ID"),"Attribute", IF(G2593="Constant","Constant",IF(OR(G2593="Counter",G2593="Incremental/Decremental"),"Counter",""))))</f>
        <v>Counter</v>
      </c>
      <c r="I2593" t="str">
        <f>VLOOKUP(B2593,'3. Data Sources'!$B$4:$E$5002,4,0)</f>
        <v>Y</v>
      </c>
      <c r="J2593" t="str">
        <f>IF(OR(G2593="Not Map",G2593="Sequential"),"N",IF(TRIM(G2593)&lt;&gt;"","Y",""))</f>
        <v>Y</v>
      </c>
      <c r="K2593" t="str">
        <f>IF(G2593="Constant","N",IF(J2593="Y","Y",""))</f>
        <v>Y</v>
      </c>
    </row>
    <row r="2594" spans="2:11" hidden="1" x14ac:dyDescent="0.25">
      <c r="B2594" t="s">
        <v>119</v>
      </c>
      <c r="C2594" t="s">
        <v>4060</v>
      </c>
      <c r="D2594" t="s">
        <v>4061</v>
      </c>
      <c r="E2594" t="s">
        <v>400</v>
      </c>
      <c r="F2594" t="s">
        <v>428</v>
      </c>
      <c r="G2594" t="s">
        <v>429</v>
      </c>
      <c r="H2594" t="str">
        <f>IF(G2594="Local Date and Hour","Start Time of Interval",IF(OR(G2594="Additional Info",G2594="ID"),"Attribute", IF(G2594="Constant","Constant",IF(OR(G2594="Counter",G2594="Incremental/Decremental"),"Counter",""))))</f>
        <v>Counter</v>
      </c>
      <c r="I2594" t="str">
        <f>VLOOKUP(B2594,'3. Data Sources'!$B$4:$E$5002,4,0)</f>
        <v>Y</v>
      </c>
      <c r="J2594" t="str">
        <f>IF(OR(G2594="Not Map",G2594="Sequential"),"N",IF(TRIM(G2594)&lt;&gt;"","Y",""))</f>
        <v>Y</v>
      </c>
      <c r="K2594" t="str">
        <f>IF(G2594="Constant","N",IF(J2594="Y","Y",""))</f>
        <v>Y</v>
      </c>
    </row>
    <row r="2595" spans="2:11" hidden="1" x14ac:dyDescent="0.25">
      <c r="B2595" t="s">
        <v>119</v>
      </c>
      <c r="C2595" t="s">
        <v>4062</v>
      </c>
      <c r="D2595" t="s">
        <v>4063</v>
      </c>
      <c r="E2595" t="s">
        <v>400</v>
      </c>
      <c r="F2595" t="s">
        <v>428</v>
      </c>
      <c r="G2595" t="s">
        <v>429</v>
      </c>
      <c r="H2595" t="str">
        <f>IF(G2595="Local Date and Hour","Start Time of Interval",IF(OR(G2595="Additional Info",G2595="ID"),"Attribute", IF(G2595="Constant","Constant",IF(OR(G2595="Counter",G2595="Incremental/Decremental"),"Counter",""))))</f>
        <v>Counter</v>
      </c>
      <c r="I2595" t="str">
        <f>VLOOKUP(B2595,'3. Data Sources'!$B$4:$E$5002,4,0)</f>
        <v>Y</v>
      </c>
      <c r="J2595" t="str">
        <f>IF(OR(G2595="Not Map",G2595="Sequential"),"N",IF(TRIM(G2595)&lt;&gt;"","Y",""))</f>
        <v>Y</v>
      </c>
      <c r="K2595" t="str">
        <f>IF(G2595="Constant","N",IF(J2595="Y","Y",""))</f>
        <v>Y</v>
      </c>
    </row>
    <row r="2596" spans="2:11" hidden="1" x14ac:dyDescent="0.25">
      <c r="B2596" t="s">
        <v>119</v>
      </c>
      <c r="C2596" t="s">
        <v>4064</v>
      </c>
      <c r="D2596" t="s">
        <v>4065</v>
      </c>
      <c r="E2596" t="s">
        <v>400</v>
      </c>
      <c r="F2596" t="s">
        <v>428</v>
      </c>
      <c r="G2596" t="s">
        <v>429</v>
      </c>
      <c r="H2596" t="str">
        <f>IF(G2596="Local Date and Hour","Start Time of Interval",IF(OR(G2596="Additional Info",G2596="ID"),"Attribute", IF(G2596="Constant","Constant",IF(OR(G2596="Counter",G2596="Incremental/Decremental"),"Counter",""))))</f>
        <v>Counter</v>
      </c>
      <c r="I2596" t="str">
        <f>VLOOKUP(B2596,'3. Data Sources'!$B$4:$E$5002,4,0)</f>
        <v>Y</v>
      </c>
      <c r="J2596" t="str">
        <f>IF(OR(G2596="Not Map",G2596="Sequential"),"N",IF(TRIM(G2596)&lt;&gt;"","Y",""))</f>
        <v>Y</v>
      </c>
      <c r="K2596" t="str">
        <f>IF(G2596="Constant","N",IF(J2596="Y","Y",""))</f>
        <v>Y</v>
      </c>
    </row>
    <row r="2597" spans="2:11" hidden="1" x14ac:dyDescent="0.25">
      <c r="B2597" t="s">
        <v>119</v>
      </c>
      <c r="C2597" t="s">
        <v>4066</v>
      </c>
      <c r="D2597" t="s">
        <v>4067</v>
      </c>
      <c r="E2597" t="s">
        <v>400</v>
      </c>
      <c r="F2597" t="s">
        <v>428</v>
      </c>
      <c r="G2597" t="s">
        <v>429</v>
      </c>
      <c r="H2597" t="str">
        <f>IF(G2597="Local Date and Hour","Start Time of Interval",IF(OR(G2597="Additional Info",G2597="ID"),"Attribute", IF(G2597="Constant","Constant",IF(OR(G2597="Counter",G2597="Incremental/Decremental"),"Counter",""))))</f>
        <v>Counter</v>
      </c>
      <c r="I2597" t="str">
        <f>VLOOKUP(B2597,'3. Data Sources'!$B$4:$E$5002,4,0)</f>
        <v>Y</v>
      </c>
      <c r="J2597" t="str">
        <f>IF(OR(G2597="Not Map",G2597="Sequential"),"N",IF(TRIM(G2597)&lt;&gt;"","Y",""))</f>
        <v>Y</v>
      </c>
      <c r="K2597" t="str">
        <f>IF(G2597="Constant","N",IF(J2597="Y","Y",""))</f>
        <v>Y</v>
      </c>
    </row>
    <row r="2598" spans="2:11" hidden="1" x14ac:dyDescent="0.25">
      <c r="B2598" t="s">
        <v>119</v>
      </c>
      <c r="C2598" t="s">
        <v>4068</v>
      </c>
      <c r="D2598" t="s">
        <v>4069</v>
      </c>
      <c r="E2598" t="s">
        <v>400</v>
      </c>
      <c r="F2598" t="s">
        <v>428</v>
      </c>
      <c r="G2598" t="s">
        <v>429</v>
      </c>
      <c r="H2598" t="str">
        <f>IF(G2598="Local Date and Hour","Start Time of Interval",IF(OR(G2598="Additional Info",G2598="ID"),"Attribute", IF(G2598="Constant","Constant",IF(OR(G2598="Counter",G2598="Incremental/Decremental"),"Counter",""))))</f>
        <v>Counter</v>
      </c>
      <c r="I2598" t="str">
        <f>VLOOKUP(B2598,'3. Data Sources'!$B$4:$E$5002,4,0)</f>
        <v>Y</v>
      </c>
      <c r="J2598" t="str">
        <f>IF(OR(G2598="Not Map",G2598="Sequential"),"N",IF(TRIM(G2598)&lt;&gt;"","Y",""))</f>
        <v>Y</v>
      </c>
      <c r="K2598" t="str">
        <f>IF(G2598="Constant","N",IF(J2598="Y","Y",""))</f>
        <v>Y</v>
      </c>
    </row>
    <row r="2599" spans="2:11" hidden="1" x14ac:dyDescent="0.25">
      <c r="B2599" t="s">
        <v>119</v>
      </c>
      <c r="C2599" t="s">
        <v>4070</v>
      </c>
      <c r="D2599" t="s">
        <v>4071</v>
      </c>
      <c r="E2599" t="s">
        <v>400</v>
      </c>
      <c r="F2599" t="s">
        <v>428</v>
      </c>
      <c r="G2599" t="s">
        <v>429</v>
      </c>
      <c r="H2599" t="str">
        <f>IF(G2599="Local Date and Hour","Start Time of Interval",IF(OR(G2599="Additional Info",G2599="ID"),"Attribute", IF(G2599="Constant","Constant",IF(OR(G2599="Counter",G2599="Incremental/Decremental"),"Counter",""))))</f>
        <v>Counter</v>
      </c>
      <c r="I2599" t="str">
        <f>VLOOKUP(B2599,'3. Data Sources'!$B$4:$E$5002,4,0)</f>
        <v>Y</v>
      </c>
      <c r="J2599" t="str">
        <f>IF(OR(G2599="Not Map",G2599="Sequential"),"N",IF(TRIM(G2599)&lt;&gt;"","Y",""))</f>
        <v>Y</v>
      </c>
      <c r="K2599" t="str">
        <f>IF(G2599="Constant","N",IF(J2599="Y","Y",""))</f>
        <v>Y</v>
      </c>
    </row>
    <row r="2600" spans="2:11" hidden="1" x14ac:dyDescent="0.25">
      <c r="B2600" t="s">
        <v>119</v>
      </c>
      <c r="C2600" t="s">
        <v>4072</v>
      </c>
      <c r="D2600" t="s">
        <v>4073</v>
      </c>
      <c r="E2600" t="s">
        <v>400</v>
      </c>
      <c r="F2600" t="s">
        <v>428</v>
      </c>
      <c r="G2600" t="s">
        <v>429</v>
      </c>
      <c r="H2600" t="str">
        <f>IF(G2600="Local Date and Hour","Start Time of Interval",IF(OR(G2600="Additional Info",G2600="ID"),"Attribute", IF(G2600="Constant","Constant",IF(OR(G2600="Counter",G2600="Incremental/Decremental"),"Counter",""))))</f>
        <v>Counter</v>
      </c>
      <c r="I2600" t="str">
        <f>VLOOKUP(B2600,'3. Data Sources'!$B$4:$E$5002,4,0)</f>
        <v>Y</v>
      </c>
      <c r="J2600" t="str">
        <f>IF(OR(G2600="Not Map",G2600="Sequential"),"N",IF(TRIM(G2600)&lt;&gt;"","Y",""))</f>
        <v>Y</v>
      </c>
      <c r="K2600" t="str">
        <f>IF(G2600="Constant","N",IF(J2600="Y","Y",""))</f>
        <v>Y</v>
      </c>
    </row>
    <row r="2601" spans="2:11" hidden="1" x14ac:dyDescent="0.25">
      <c r="B2601" t="s">
        <v>119</v>
      </c>
      <c r="C2601" t="s">
        <v>4074</v>
      </c>
      <c r="D2601" t="s">
        <v>4075</v>
      </c>
      <c r="E2601" t="s">
        <v>400</v>
      </c>
      <c r="F2601" t="s">
        <v>428</v>
      </c>
      <c r="G2601" t="s">
        <v>429</v>
      </c>
      <c r="H2601" t="str">
        <f>IF(G2601="Local Date and Hour","Start Time of Interval",IF(OR(G2601="Additional Info",G2601="ID"),"Attribute", IF(G2601="Constant","Constant",IF(OR(G2601="Counter",G2601="Incremental/Decremental"),"Counter",""))))</f>
        <v>Counter</v>
      </c>
      <c r="I2601" t="str">
        <f>VLOOKUP(B2601,'3. Data Sources'!$B$4:$E$5002,4,0)</f>
        <v>Y</v>
      </c>
      <c r="J2601" t="str">
        <f>IF(OR(G2601="Not Map",G2601="Sequential"),"N",IF(TRIM(G2601)&lt;&gt;"","Y",""))</f>
        <v>Y</v>
      </c>
      <c r="K2601" t="str">
        <f>IF(G2601="Constant","N",IF(J2601="Y","Y",""))</f>
        <v>Y</v>
      </c>
    </row>
    <row r="2602" spans="2:11" hidden="1" x14ac:dyDescent="0.25">
      <c r="B2602" t="s">
        <v>119</v>
      </c>
      <c r="C2602" t="s">
        <v>4076</v>
      </c>
      <c r="D2602" t="s">
        <v>4077</v>
      </c>
      <c r="E2602" t="s">
        <v>400</v>
      </c>
      <c r="F2602" t="s">
        <v>428</v>
      </c>
      <c r="G2602" t="s">
        <v>429</v>
      </c>
      <c r="H2602" t="str">
        <f>IF(G2602="Local Date and Hour","Start Time of Interval",IF(OR(G2602="Additional Info",G2602="ID"),"Attribute", IF(G2602="Constant","Constant",IF(OR(G2602="Counter",G2602="Incremental/Decremental"),"Counter",""))))</f>
        <v>Counter</v>
      </c>
      <c r="I2602" t="str">
        <f>VLOOKUP(B2602,'3. Data Sources'!$B$4:$E$5002,4,0)</f>
        <v>Y</v>
      </c>
      <c r="J2602" t="str">
        <f>IF(OR(G2602="Not Map",G2602="Sequential"),"N",IF(TRIM(G2602)&lt;&gt;"","Y",""))</f>
        <v>Y</v>
      </c>
      <c r="K2602" t="str">
        <f>IF(G2602="Constant","N",IF(J2602="Y","Y",""))</f>
        <v>Y</v>
      </c>
    </row>
    <row r="2603" spans="2:11" hidden="1" x14ac:dyDescent="0.25">
      <c r="B2603" t="s">
        <v>119</v>
      </c>
      <c r="C2603" t="s">
        <v>4078</v>
      </c>
      <c r="D2603" t="s">
        <v>4079</v>
      </c>
      <c r="E2603" t="s">
        <v>400</v>
      </c>
      <c r="F2603" t="s">
        <v>428</v>
      </c>
      <c r="G2603" t="s">
        <v>429</v>
      </c>
      <c r="H2603" t="str">
        <f>IF(G2603="Local Date and Hour","Start Time of Interval",IF(OR(G2603="Additional Info",G2603="ID"),"Attribute", IF(G2603="Constant","Constant",IF(OR(G2603="Counter",G2603="Incremental/Decremental"),"Counter",""))))</f>
        <v>Counter</v>
      </c>
      <c r="I2603" t="str">
        <f>VLOOKUP(B2603,'3. Data Sources'!$B$4:$E$5002,4,0)</f>
        <v>Y</v>
      </c>
      <c r="J2603" t="str">
        <f>IF(OR(G2603="Not Map",G2603="Sequential"),"N",IF(TRIM(G2603)&lt;&gt;"","Y",""))</f>
        <v>Y</v>
      </c>
      <c r="K2603" t="str">
        <f>IF(G2603="Constant","N",IF(J2603="Y","Y",""))</f>
        <v>Y</v>
      </c>
    </row>
    <row r="2604" spans="2:11" hidden="1" x14ac:dyDescent="0.25">
      <c r="B2604" t="s">
        <v>119</v>
      </c>
      <c r="C2604" t="s">
        <v>4080</v>
      </c>
      <c r="D2604" t="s">
        <v>4081</v>
      </c>
      <c r="E2604" t="s">
        <v>400</v>
      </c>
      <c r="F2604" t="s">
        <v>428</v>
      </c>
      <c r="G2604" t="s">
        <v>429</v>
      </c>
      <c r="H2604" t="str">
        <f>IF(G2604="Local Date and Hour","Start Time of Interval",IF(OR(G2604="Additional Info",G2604="ID"),"Attribute", IF(G2604="Constant","Constant",IF(OR(G2604="Counter",G2604="Incremental/Decremental"),"Counter",""))))</f>
        <v>Counter</v>
      </c>
      <c r="I2604" t="str">
        <f>VLOOKUP(B2604,'3. Data Sources'!$B$4:$E$5002,4,0)</f>
        <v>Y</v>
      </c>
      <c r="J2604" t="str">
        <f>IF(OR(G2604="Not Map",G2604="Sequential"),"N",IF(TRIM(G2604)&lt;&gt;"","Y",""))</f>
        <v>Y</v>
      </c>
      <c r="K2604" t="str">
        <f>IF(G2604="Constant","N",IF(J2604="Y","Y",""))</f>
        <v>Y</v>
      </c>
    </row>
    <row r="2605" spans="2:11" hidden="1" x14ac:dyDescent="0.25">
      <c r="B2605" t="s">
        <v>119</v>
      </c>
      <c r="C2605" t="s">
        <v>4082</v>
      </c>
      <c r="D2605" t="s">
        <v>4083</v>
      </c>
      <c r="E2605" t="s">
        <v>400</v>
      </c>
      <c r="F2605" t="s">
        <v>428</v>
      </c>
      <c r="G2605" t="s">
        <v>429</v>
      </c>
      <c r="H2605" t="str">
        <f>IF(G2605="Local Date and Hour","Start Time of Interval",IF(OR(G2605="Additional Info",G2605="ID"),"Attribute", IF(G2605="Constant","Constant",IF(OR(G2605="Counter",G2605="Incremental/Decremental"),"Counter",""))))</f>
        <v>Counter</v>
      </c>
      <c r="I2605" t="str">
        <f>VLOOKUP(B2605,'3. Data Sources'!$B$4:$E$5002,4,0)</f>
        <v>Y</v>
      </c>
      <c r="J2605" t="str">
        <f>IF(OR(G2605="Not Map",G2605="Sequential"),"N",IF(TRIM(G2605)&lt;&gt;"","Y",""))</f>
        <v>Y</v>
      </c>
      <c r="K2605" t="str">
        <f>IF(G2605="Constant","N",IF(J2605="Y","Y",""))</f>
        <v>Y</v>
      </c>
    </row>
    <row r="2606" spans="2:11" hidden="1" x14ac:dyDescent="0.25">
      <c r="B2606" t="s">
        <v>119</v>
      </c>
      <c r="C2606" t="s">
        <v>4084</v>
      </c>
      <c r="D2606" t="s">
        <v>4085</v>
      </c>
      <c r="E2606" t="s">
        <v>400</v>
      </c>
      <c r="F2606" t="s">
        <v>428</v>
      </c>
      <c r="G2606" t="s">
        <v>429</v>
      </c>
      <c r="H2606" t="str">
        <f>IF(G2606="Local Date and Hour","Start Time of Interval",IF(OR(G2606="Additional Info",G2606="ID"),"Attribute", IF(G2606="Constant","Constant",IF(OR(G2606="Counter",G2606="Incremental/Decremental"),"Counter",""))))</f>
        <v>Counter</v>
      </c>
      <c r="I2606" t="str">
        <f>VLOOKUP(B2606,'3. Data Sources'!$B$4:$E$5002,4,0)</f>
        <v>Y</v>
      </c>
      <c r="J2606" t="str">
        <f>IF(OR(G2606="Not Map",G2606="Sequential"),"N",IF(TRIM(G2606)&lt;&gt;"","Y",""))</f>
        <v>Y</v>
      </c>
      <c r="K2606" t="str">
        <f>IF(G2606="Constant","N",IF(J2606="Y","Y",""))</f>
        <v>Y</v>
      </c>
    </row>
    <row r="2607" spans="2:11" hidden="1" x14ac:dyDescent="0.25">
      <c r="B2607" t="s">
        <v>119</v>
      </c>
      <c r="C2607" t="s">
        <v>4086</v>
      </c>
      <c r="D2607" t="s">
        <v>4087</v>
      </c>
      <c r="E2607" t="s">
        <v>400</v>
      </c>
      <c r="F2607" t="s">
        <v>428</v>
      </c>
      <c r="G2607" t="s">
        <v>429</v>
      </c>
      <c r="H2607" t="str">
        <f>IF(G2607="Local Date and Hour","Start Time of Interval",IF(OR(G2607="Additional Info",G2607="ID"),"Attribute", IF(G2607="Constant","Constant",IF(OR(G2607="Counter",G2607="Incremental/Decremental"),"Counter",""))))</f>
        <v>Counter</v>
      </c>
      <c r="I2607" t="str">
        <f>VLOOKUP(B2607,'3. Data Sources'!$B$4:$E$5002,4,0)</f>
        <v>Y</v>
      </c>
      <c r="J2607" t="str">
        <f>IF(OR(G2607="Not Map",G2607="Sequential"),"N",IF(TRIM(G2607)&lt;&gt;"","Y",""))</f>
        <v>Y</v>
      </c>
      <c r="K2607" t="str">
        <f>IF(G2607="Constant","N",IF(J2607="Y","Y",""))</f>
        <v>Y</v>
      </c>
    </row>
    <row r="2608" spans="2:11" hidden="1" x14ac:dyDescent="0.25">
      <c r="B2608" t="s">
        <v>119</v>
      </c>
      <c r="C2608" t="s">
        <v>4088</v>
      </c>
      <c r="D2608" t="s">
        <v>4089</v>
      </c>
      <c r="E2608" t="s">
        <v>400</v>
      </c>
      <c r="F2608" t="s">
        <v>428</v>
      </c>
      <c r="G2608" t="s">
        <v>429</v>
      </c>
      <c r="H2608" t="str">
        <f>IF(G2608="Local Date and Hour","Start Time of Interval",IF(OR(G2608="Additional Info",G2608="ID"),"Attribute", IF(G2608="Constant","Constant",IF(OR(G2608="Counter",G2608="Incremental/Decremental"),"Counter",""))))</f>
        <v>Counter</v>
      </c>
      <c r="I2608" t="str">
        <f>VLOOKUP(B2608,'3. Data Sources'!$B$4:$E$5002,4,0)</f>
        <v>Y</v>
      </c>
      <c r="J2608" t="str">
        <f>IF(OR(G2608="Not Map",G2608="Sequential"),"N",IF(TRIM(G2608)&lt;&gt;"","Y",""))</f>
        <v>Y</v>
      </c>
      <c r="K2608" t="str">
        <f>IF(G2608="Constant","N",IF(J2608="Y","Y",""))</f>
        <v>Y</v>
      </c>
    </row>
    <row r="2609" spans="2:11" hidden="1" x14ac:dyDescent="0.25">
      <c r="B2609" t="s">
        <v>119</v>
      </c>
      <c r="C2609" t="s">
        <v>4090</v>
      </c>
      <c r="D2609" t="s">
        <v>4091</v>
      </c>
      <c r="E2609" t="s">
        <v>400</v>
      </c>
      <c r="F2609" t="s">
        <v>428</v>
      </c>
      <c r="G2609" t="s">
        <v>429</v>
      </c>
      <c r="H2609" t="str">
        <f>IF(G2609="Local Date and Hour","Start Time of Interval",IF(OR(G2609="Additional Info",G2609="ID"),"Attribute", IF(G2609="Constant","Constant",IF(OR(G2609="Counter",G2609="Incremental/Decremental"),"Counter",""))))</f>
        <v>Counter</v>
      </c>
      <c r="I2609" t="str">
        <f>VLOOKUP(B2609,'3. Data Sources'!$B$4:$E$5002,4,0)</f>
        <v>Y</v>
      </c>
      <c r="J2609" t="str">
        <f>IF(OR(G2609="Not Map",G2609="Sequential"),"N",IF(TRIM(G2609)&lt;&gt;"","Y",""))</f>
        <v>Y</v>
      </c>
      <c r="K2609" t="str">
        <f>IF(G2609="Constant","N",IF(J2609="Y","Y",""))</f>
        <v>Y</v>
      </c>
    </row>
    <row r="2610" spans="2:11" hidden="1" x14ac:dyDescent="0.25">
      <c r="B2610" t="s">
        <v>119</v>
      </c>
      <c r="C2610" t="s">
        <v>4092</v>
      </c>
      <c r="D2610" t="s">
        <v>4093</v>
      </c>
      <c r="E2610" t="s">
        <v>400</v>
      </c>
      <c r="F2610" t="s">
        <v>428</v>
      </c>
      <c r="G2610" t="s">
        <v>429</v>
      </c>
      <c r="H2610" t="str">
        <f>IF(G2610="Local Date and Hour","Start Time of Interval",IF(OR(G2610="Additional Info",G2610="ID"),"Attribute", IF(G2610="Constant","Constant",IF(OR(G2610="Counter",G2610="Incremental/Decremental"),"Counter",""))))</f>
        <v>Counter</v>
      </c>
      <c r="I2610" t="str">
        <f>VLOOKUP(B2610,'3. Data Sources'!$B$4:$E$5002,4,0)</f>
        <v>Y</v>
      </c>
      <c r="J2610" t="str">
        <f>IF(OR(G2610="Not Map",G2610="Sequential"),"N",IF(TRIM(G2610)&lt;&gt;"","Y",""))</f>
        <v>Y</v>
      </c>
      <c r="K2610" t="str">
        <f>IF(G2610="Constant","N",IF(J2610="Y","Y",""))</f>
        <v>Y</v>
      </c>
    </row>
    <row r="2611" spans="2:11" hidden="1" x14ac:dyDescent="0.25">
      <c r="B2611" t="s">
        <v>119</v>
      </c>
      <c r="C2611" t="s">
        <v>4094</v>
      </c>
      <c r="D2611" t="s">
        <v>4095</v>
      </c>
      <c r="E2611" t="s">
        <v>400</v>
      </c>
      <c r="F2611" t="s">
        <v>428</v>
      </c>
      <c r="G2611" t="s">
        <v>429</v>
      </c>
      <c r="H2611" t="str">
        <f>IF(G2611="Local Date and Hour","Start Time of Interval",IF(OR(G2611="Additional Info",G2611="ID"),"Attribute", IF(G2611="Constant","Constant",IF(OR(G2611="Counter",G2611="Incremental/Decremental"),"Counter",""))))</f>
        <v>Counter</v>
      </c>
      <c r="I2611" t="str">
        <f>VLOOKUP(B2611,'3. Data Sources'!$B$4:$E$5002,4,0)</f>
        <v>Y</v>
      </c>
      <c r="J2611" t="str">
        <f>IF(OR(G2611="Not Map",G2611="Sequential"),"N",IF(TRIM(G2611)&lt;&gt;"","Y",""))</f>
        <v>Y</v>
      </c>
      <c r="K2611" t="str">
        <f>IF(G2611="Constant","N",IF(J2611="Y","Y",""))</f>
        <v>Y</v>
      </c>
    </row>
    <row r="2612" spans="2:11" hidden="1" x14ac:dyDescent="0.25">
      <c r="B2612" t="s">
        <v>119</v>
      </c>
      <c r="C2612" t="s">
        <v>4096</v>
      </c>
      <c r="D2612" t="s">
        <v>4097</v>
      </c>
      <c r="E2612" t="s">
        <v>400</v>
      </c>
      <c r="F2612" t="s">
        <v>428</v>
      </c>
      <c r="G2612" t="s">
        <v>429</v>
      </c>
      <c r="H2612" t="str">
        <f>IF(G2612="Local Date and Hour","Start Time of Interval",IF(OR(G2612="Additional Info",G2612="ID"),"Attribute", IF(G2612="Constant","Constant",IF(OR(G2612="Counter",G2612="Incremental/Decremental"),"Counter",""))))</f>
        <v>Counter</v>
      </c>
      <c r="I2612" t="str">
        <f>VLOOKUP(B2612,'3. Data Sources'!$B$4:$E$5002,4,0)</f>
        <v>Y</v>
      </c>
      <c r="J2612" t="str">
        <f>IF(OR(G2612="Not Map",G2612="Sequential"),"N",IF(TRIM(G2612)&lt;&gt;"","Y",""))</f>
        <v>Y</v>
      </c>
      <c r="K2612" t="str">
        <f>IF(G2612="Constant","N",IF(J2612="Y","Y",""))</f>
        <v>Y</v>
      </c>
    </row>
    <row r="2613" spans="2:11" hidden="1" x14ac:dyDescent="0.25">
      <c r="B2613" t="s">
        <v>119</v>
      </c>
      <c r="C2613" t="s">
        <v>4098</v>
      </c>
      <c r="D2613" t="s">
        <v>4099</v>
      </c>
      <c r="E2613" t="s">
        <v>400</v>
      </c>
      <c r="F2613" t="s">
        <v>428</v>
      </c>
      <c r="G2613" t="s">
        <v>429</v>
      </c>
      <c r="H2613" t="str">
        <f>IF(G2613="Local Date and Hour","Start Time of Interval",IF(OR(G2613="Additional Info",G2613="ID"),"Attribute", IF(G2613="Constant","Constant",IF(OR(G2613="Counter",G2613="Incremental/Decremental"),"Counter",""))))</f>
        <v>Counter</v>
      </c>
      <c r="I2613" t="str">
        <f>VLOOKUP(B2613,'3. Data Sources'!$B$4:$E$5002,4,0)</f>
        <v>Y</v>
      </c>
      <c r="J2613" t="str">
        <f>IF(OR(G2613="Not Map",G2613="Sequential"),"N",IF(TRIM(G2613)&lt;&gt;"","Y",""))</f>
        <v>Y</v>
      </c>
      <c r="K2613" t="str">
        <f>IF(G2613="Constant","N",IF(J2613="Y","Y",""))</f>
        <v>Y</v>
      </c>
    </row>
    <row r="2614" spans="2:11" hidden="1" x14ac:dyDescent="0.25">
      <c r="B2614" t="s">
        <v>119</v>
      </c>
      <c r="C2614" t="s">
        <v>4100</v>
      </c>
      <c r="D2614" t="s">
        <v>4101</v>
      </c>
      <c r="E2614" t="s">
        <v>400</v>
      </c>
      <c r="F2614" t="s">
        <v>428</v>
      </c>
      <c r="G2614" t="s">
        <v>429</v>
      </c>
      <c r="H2614" t="str">
        <f>IF(G2614="Local Date and Hour","Start Time of Interval",IF(OR(G2614="Additional Info",G2614="ID"),"Attribute", IF(G2614="Constant","Constant",IF(OR(G2614="Counter",G2614="Incremental/Decremental"),"Counter",""))))</f>
        <v>Counter</v>
      </c>
      <c r="I2614" t="str">
        <f>VLOOKUP(B2614,'3. Data Sources'!$B$4:$E$5002,4,0)</f>
        <v>Y</v>
      </c>
      <c r="J2614" t="str">
        <f>IF(OR(G2614="Not Map",G2614="Sequential"),"N",IF(TRIM(G2614)&lt;&gt;"","Y",""))</f>
        <v>Y</v>
      </c>
      <c r="K2614" t="str">
        <f>IF(G2614="Constant","N",IF(J2614="Y","Y",""))</f>
        <v>Y</v>
      </c>
    </row>
    <row r="2615" spans="2:11" hidden="1" x14ac:dyDescent="0.25">
      <c r="B2615" t="s">
        <v>119</v>
      </c>
      <c r="C2615" t="s">
        <v>4102</v>
      </c>
      <c r="D2615" t="s">
        <v>4103</v>
      </c>
      <c r="E2615" t="s">
        <v>400</v>
      </c>
      <c r="F2615" t="s">
        <v>428</v>
      </c>
      <c r="G2615" t="s">
        <v>429</v>
      </c>
      <c r="H2615" t="str">
        <f>IF(G2615="Local Date and Hour","Start Time of Interval",IF(OR(G2615="Additional Info",G2615="ID"),"Attribute", IF(G2615="Constant","Constant",IF(OR(G2615="Counter",G2615="Incremental/Decremental"),"Counter",""))))</f>
        <v>Counter</v>
      </c>
      <c r="I2615" t="str">
        <f>VLOOKUP(B2615,'3. Data Sources'!$B$4:$E$5002,4,0)</f>
        <v>Y</v>
      </c>
      <c r="J2615" t="str">
        <f>IF(OR(G2615="Not Map",G2615="Sequential"),"N",IF(TRIM(G2615)&lt;&gt;"","Y",""))</f>
        <v>Y</v>
      </c>
      <c r="K2615" t="str">
        <f>IF(G2615="Constant","N",IF(J2615="Y","Y",""))</f>
        <v>Y</v>
      </c>
    </row>
    <row r="2616" spans="2:11" hidden="1" x14ac:dyDescent="0.25">
      <c r="B2616" t="s">
        <v>119</v>
      </c>
      <c r="C2616" t="s">
        <v>4104</v>
      </c>
      <c r="D2616" t="s">
        <v>4105</v>
      </c>
      <c r="E2616" t="s">
        <v>400</v>
      </c>
      <c r="F2616" t="s">
        <v>428</v>
      </c>
      <c r="G2616" t="s">
        <v>429</v>
      </c>
      <c r="H2616" t="str">
        <f>IF(G2616="Local Date and Hour","Start Time of Interval",IF(OR(G2616="Additional Info",G2616="ID"),"Attribute", IF(G2616="Constant","Constant",IF(OR(G2616="Counter",G2616="Incremental/Decremental"),"Counter",""))))</f>
        <v>Counter</v>
      </c>
      <c r="I2616" t="str">
        <f>VLOOKUP(B2616,'3. Data Sources'!$B$4:$E$5002,4,0)</f>
        <v>Y</v>
      </c>
      <c r="J2616" t="str">
        <f>IF(OR(G2616="Not Map",G2616="Sequential"),"N",IF(TRIM(G2616)&lt;&gt;"","Y",""))</f>
        <v>Y</v>
      </c>
      <c r="K2616" t="str">
        <f>IF(G2616="Constant","N",IF(J2616="Y","Y",""))</f>
        <v>Y</v>
      </c>
    </row>
    <row r="2617" spans="2:11" hidden="1" x14ac:dyDescent="0.25">
      <c r="B2617" t="s">
        <v>119</v>
      </c>
      <c r="C2617" t="s">
        <v>4106</v>
      </c>
      <c r="D2617" t="s">
        <v>4107</v>
      </c>
      <c r="E2617" t="s">
        <v>400</v>
      </c>
      <c r="F2617" t="s">
        <v>428</v>
      </c>
      <c r="G2617" t="s">
        <v>429</v>
      </c>
      <c r="H2617" t="str">
        <f>IF(G2617="Local Date and Hour","Start Time of Interval",IF(OR(G2617="Additional Info",G2617="ID"),"Attribute", IF(G2617="Constant","Constant",IF(OR(G2617="Counter",G2617="Incremental/Decremental"),"Counter",""))))</f>
        <v>Counter</v>
      </c>
      <c r="I2617" t="str">
        <f>VLOOKUP(B2617,'3. Data Sources'!$B$4:$E$5002,4,0)</f>
        <v>Y</v>
      </c>
      <c r="J2617" t="str">
        <f>IF(OR(G2617="Not Map",G2617="Sequential"),"N",IF(TRIM(G2617)&lt;&gt;"","Y",""))</f>
        <v>Y</v>
      </c>
      <c r="K2617" t="str">
        <f>IF(G2617="Constant","N",IF(J2617="Y","Y",""))</f>
        <v>Y</v>
      </c>
    </row>
    <row r="2618" spans="2:11" hidden="1" x14ac:dyDescent="0.25">
      <c r="B2618" t="s">
        <v>119</v>
      </c>
      <c r="C2618" t="s">
        <v>4108</v>
      </c>
      <c r="D2618" t="s">
        <v>4109</v>
      </c>
      <c r="E2618" t="s">
        <v>400</v>
      </c>
      <c r="F2618" t="s">
        <v>428</v>
      </c>
      <c r="G2618" t="s">
        <v>429</v>
      </c>
      <c r="H2618" t="str">
        <f>IF(G2618="Local Date and Hour","Start Time of Interval",IF(OR(G2618="Additional Info",G2618="ID"),"Attribute", IF(G2618="Constant","Constant",IF(OR(G2618="Counter",G2618="Incremental/Decremental"),"Counter",""))))</f>
        <v>Counter</v>
      </c>
      <c r="I2618" t="str">
        <f>VLOOKUP(B2618,'3. Data Sources'!$B$4:$E$5002,4,0)</f>
        <v>Y</v>
      </c>
      <c r="J2618" t="str">
        <f>IF(OR(G2618="Not Map",G2618="Sequential"),"N",IF(TRIM(G2618)&lt;&gt;"","Y",""))</f>
        <v>Y</v>
      </c>
      <c r="K2618" t="str">
        <f>IF(G2618="Constant","N",IF(J2618="Y","Y",""))</f>
        <v>Y</v>
      </c>
    </row>
    <row r="2619" spans="2:11" hidden="1" x14ac:dyDescent="0.25">
      <c r="B2619" t="s">
        <v>119</v>
      </c>
      <c r="C2619" t="s">
        <v>4110</v>
      </c>
      <c r="D2619" t="s">
        <v>4111</v>
      </c>
      <c r="E2619" t="s">
        <v>400</v>
      </c>
      <c r="F2619" t="s">
        <v>428</v>
      </c>
      <c r="G2619" t="s">
        <v>429</v>
      </c>
      <c r="H2619" t="str">
        <f>IF(G2619="Local Date and Hour","Start Time of Interval",IF(OR(G2619="Additional Info",G2619="ID"),"Attribute", IF(G2619="Constant","Constant",IF(OR(G2619="Counter",G2619="Incremental/Decremental"),"Counter",""))))</f>
        <v>Counter</v>
      </c>
      <c r="I2619" t="str">
        <f>VLOOKUP(B2619,'3. Data Sources'!$B$4:$E$5002,4,0)</f>
        <v>Y</v>
      </c>
      <c r="J2619" t="str">
        <f>IF(OR(G2619="Not Map",G2619="Sequential"),"N",IF(TRIM(G2619)&lt;&gt;"","Y",""))</f>
        <v>Y</v>
      </c>
      <c r="K2619" t="str">
        <f>IF(G2619="Constant","N",IF(J2619="Y","Y",""))</f>
        <v>Y</v>
      </c>
    </row>
    <row r="2620" spans="2:11" hidden="1" x14ac:dyDescent="0.25">
      <c r="B2620" t="s">
        <v>119</v>
      </c>
      <c r="C2620" t="s">
        <v>4112</v>
      </c>
      <c r="D2620" t="s">
        <v>4113</v>
      </c>
      <c r="E2620" t="s">
        <v>400</v>
      </c>
      <c r="F2620" t="s">
        <v>428</v>
      </c>
      <c r="G2620" t="s">
        <v>429</v>
      </c>
      <c r="H2620" t="str">
        <f>IF(G2620="Local Date and Hour","Start Time of Interval",IF(OR(G2620="Additional Info",G2620="ID"),"Attribute", IF(G2620="Constant","Constant",IF(OR(G2620="Counter",G2620="Incremental/Decremental"),"Counter",""))))</f>
        <v>Counter</v>
      </c>
      <c r="I2620" t="str">
        <f>VLOOKUP(B2620,'3. Data Sources'!$B$4:$E$5002,4,0)</f>
        <v>Y</v>
      </c>
      <c r="J2620" t="str">
        <f>IF(OR(G2620="Not Map",G2620="Sequential"),"N",IF(TRIM(G2620)&lt;&gt;"","Y",""))</f>
        <v>Y</v>
      </c>
      <c r="K2620" t="str">
        <f>IF(G2620="Constant","N",IF(J2620="Y","Y",""))</f>
        <v>Y</v>
      </c>
    </row>
    <row r="2621" spans="2:11" hidden="1" x14ac:dyDescent="0.25">
      <c r="B2621" t="s">
        <v>119</v>
      </c>
      <c r="C2621" t="s">
        <v>4114</v>
      </c>
      <c r="D2621" t="s">
        <v>4115</v>
      </c>
      <c r="E2621" t="s">
        <v>400</v>
      </c>
      <c r="F2621" t="s">
        <v>428</v>
      </c>
      <c r="G2621" t="s">
        <v>429</v>
      </c>
      <c r="H2621" t="str">
        <f>IF(G2621="Local Date and Hour","Start Time of Interval",IF(OR(G2621="Additional Info",G2621="ID"),"Attribute", IF(G2621="Constant","Constant",IF(OR(G2621="Counter",G2621="Incremental/Decremental"),"Counter",""))))</f>
        <v>Counter</v>
      </c>
      <c r="I2621" t="str">
        <f>VLOOKUP(B2621,'3. Data Sources'!$B$4:$E$5002,4,0)</f>
        <v>Y</v>
      </c>
      <c r="J2621" t="str">
        <f>IF(OR(G2621="Not Map",G2621="Sequential"),"N",IF(TRIM(G2621)&lt;&gt;"","Y",""))</f>
        <v>Y</v>
      </c>
      <c r="K2621" t="str">
        <f>IF(G2621="Constant","N",IF(J2621="Y","Y",""))</f>
        <v>Y</v>
      </c>
    </row>
    <row r="2622" spans="2:11" hidden="1" x14ac:dyDescent="0.25">
      <c r="B2622" t="s">
        <v>119</v>
      </c>
      <c r="C2622" t="s">
        <v>4116</v>
      </c>
      <c r="D2622" t="s">
        <v>4117</v>
      </c>
      <c r="E2622" t="s">
        <v>400</v>
      </c>
      <c r="F2622" t="s">
        <v>428</v>
      </c>
      <c r="G2622" t="s">
        <v>429</v>
      </c>
      <c r="H2622" t="str">
        <f>IF(G2622="Local Date and Hour","Start Time of Interval",IF(OR(G2622="Additional Info",G2622="ID"),"Attribute", IF(G2622="Constant","Constant",IF(OR(G2622="Counter",G2622="Incremental/Decremental"),"Counter",""))))</f>
        <v>Counter</v>
      </c>
      <c r="I2622" t="str">
        <f>VLOOKUP(B2622,'3. Data Sources'!$B$4:$E$5002,4,0)</f>
        <v>Y</v>
      </c>
      <c r="J2622" t="str">
        <f>IF(OR(G2622="Not Map",G2622="Sequential"),"N",IF(TRIM(G2622)&lt;&gt;"","Y",""))</f>
        <v>Y</v>
      </c>
      <c r="K2622" t="str">
        <f>IF(G2622="Constant","N",IF(J2622="Y","Y",""))</f>
        <v>Y</v>
      </c>
    </row>
    <row r="2623" spans="2:11" hidden="1" x14ac:dyDescent="0.25">
      <c r="B2623" t="s">
        <v>119</v>
      </c>
      <c r="C2623" t="s">
        <v>4118</v>
      </c>
      <c r="D2623" t="s">
        <v>4119</v>
      </c>
      <c r="E2623" t="s">
        <v>400</v>
      </c>
      <c r="F2623" t="s">
        <v>428</v>
      </c>
      <c r="G2623" t="s">
        <v>429</v>
      </c>
      <c r="H2623" t="str">
        <f>IF(G2623="Local Date and Hour","Start Time of Interval",IF(OR(G2623="Additional Info",G2623="ID"),"Attribute", IF(G2623="Constant","Constant",IF(OR(G2623="Counter",G2623="Incremental/Decremental"),"Counter",""))))</f>
        <v>Counter</v>
      </c>
      <c r="I2623" t="str">
        <f>VLOOKUP(B2623,'3. Data Sources'!$B$4:$E$5002,4,0)</f>
        <v>Y</v>
      </c>
      <c r="J2623" t="str">
        <f>IF(OR(G2623="Not Map",G2623="Sequential"),"N",IF(TRIM(G2623)&lt;&gt;"","Y",""))</f>
        <v>Y</v>
      </c>
      <c r="K2623" t="str">
        <f>IF(G2623="Constant","N",IF(J2623="Y","Y",""))</f>
        <v>Y</v>
      </c>
    </row>
    <row r="2624" spans="2:11" hidden="1" x14ac:dyDescent="0.25">
      <c r="B2624" t="s">
        <v>119</v>
      </c>
      <c r="C2624" t="s">
        <v>4120</v>
      </c>
      <c r="D2624" t="s">
        <v>4121</v>
      </c>
      <c r="E2624" t="s">
        <v>400</v>
      </c>
      <c r="F2624" t="s">
        <v>428</v>
      </c>
      <c r="G2624" t="s">
        <v>429</v>
      </c>
      <c r="H2624" t="str">
        <f>IF(G2624="Local Date and Hour","Start Time of Interval",IF(OR(G2624="Additional Info",G2624="ID"),"Attribute", IF(G2624="Constant","Constant",IF(OR(G2624="Counter",G2624="Incremental/Decremental"),"Counter",""))))</f>
        <v>Counter</v>
      </c>
      <c r="I2624" t="str">
        <f>VLOOKUP(B2624,'3. Data Sources'!$B$4:$E$5002,4,0)</f>
        <v>Y</v>
      </c>
      <c r="J2624" t="str">
        <f>IF(OR(G2624="Not Map",G2624="Sequential"),"N",IF(TRIM(G2624)&lt;&gt;"","Y",""))</f>
        <v>Y</v>
      </c>
      <c r="K2624" t="str">
        <f>IF(G2624="Constant","N",IF(J2624="Y","Y",""))</f>
        <v>Y</v>
      </c>
    </row>
    <row r="2625" spans="2:11" hidden="1" x14ac:dyDescent="0.25">
      <c r="B2625" t="s">
        <v>119</v>
      </c>
      <c r="C2625" t="s">
        <v>4122</v>
      </c>
      <c r="D2625" t="s">
        <v>4123</v>
      </c>
      <c r="E2625" t="s">
        <v>400</v>
      </c>
      <c r="F2625" t="s">
        <v>428</v>
      </c>
      <c r="G2625" t="s">
        <v>429</v>
      </c>
      <c r="H2625" t="str">
        <f>IF(G2625="Local Date and Hour","Start Time of Interval",IF(OR(G2625="Additional Info",G2625="ID"),"Attribute", IF(G2625="Constant","Constant",IF(OR(G2625="Counter",G2625="Incremental/Decremental"),"Counter",""))))</f>
        <v>Counter</v>
      </c>
      <c r="I2625" t="str">
        <f>VLOOKUP(B2625,'3. Data Sources'!$B$4:$E$5002,4,0)</f>
        <v>Y</v>
      </c>
      <c r="J2625" t="str">
        <f>IF(OR(G2625="Not Map",G2625="Sequential"),"N",IF(TRIM(G2625)&lt;&gt;"","Y",""))</f>
        <v>Y</v>
      </c>
      <c r="K2625" t="str">
        <f>IF(G2625="Constant","N",IF(J2625="Y","Y",""))</f>
        <v>Y</v>
      </c>
    </row>
    <row r="2626" spans="2:11" hidden="1" x14ac:dyDescent="0.25">
      <c r="B2626" t="s">
        <v>119</v>
      </c>
      <c r="C2626" t="s">
        <v>4124</v>
      </c>
      <c r="D2626" t="s">
        <v>4125</v>
      </c>
      <c r="E2626" t="s">
        <v>400</v>
      </c>
      <c r="F2626" t="s">
        <v>428</v>
      </c>
      <c r="G2626" t="s">
        <v>429</v>
      </c>
      <c r="H2626" t="str">
        <f>IF(G2626="Local Date and Hour","Start Time of Interval",IF(OR(G2626="Additional Info",G2626="ID"),"Attribute", IF(G2626="Constant","Constant",IF(OR(G2626="Counter",G2626="Incremental/Decremental"),"Counter",""))))</f>
        <v>Counter</v>
      </c>
      <c r="I2626" t="str">
        <f>VLOOKUP(B2626,'3. Data Sources'!$B$4:$E$5002,4,0)</f>
        <v>Y</v>
      </c>
      <c r="J2626" t="str">
        <f>IF(OR(G2626="Not Map",G2626="Sequential"),"N",IF(TRIM(G2626)&lt;&gt;"","Y",""))</f>
        <v>Y</v>
      </c>
      <c r="K2626" t="str">
        <f>IF(G2626="Constant","N",IF(J2626="Y","Y",""))</f>
        <v>Y</v>
      </c>
    </row>
    <row r="2627" spans="2:11" hidden="1" x14ac:dyDescent="0.25">
      <c r="B2627" t="s">
        <v>119</v>
      </c>
      <c r="C2627" t="s">
        <v>4126</v>
      </c>
      <c r="D2627" t="s">
        <v>4127</v>
      </c>
      <c r="E2627" t="s">
        <v>400</v>
      </c>
      <c r="F2627" t="s">
        <v>428</v>
      </c>
      <c r="G2627" t="s">
        <v>429</v>
      </c>
      <c r="H2627" t="str">
        <f>IF(G2627="Local Date and Hour","Start Time of Interval",IF(OR(G2627="Additional Info",G2627="ID"),"Attribute", IF(G2627="Constant","Constant",IF(OR(G2627="Counter",G2627="Incremental/Decremental"),"Counter",""))))</f>
        <v>Counter</v>
      </c>
      <c r="I2627" t="str">
        <f>VLOOKUP(B2627,'3. Data Sources'!$B$4:$E$5002,4,0)</f>
        <v>Y</v>
      </c>
      <c r="J2627" t="str">
        <f>IF(OR(G2627="Not Map",G2627="Sequential"),"N",IF(TRIM(G2627)&lt;&gt;"","Y",""))</f>
        <v>Y</v>
      </c>
      <c r="K2627" t="str">
        <f>IF(G2627="Constant","N",IF(J2627="Y","Y",""))</f>
        <v>Y</v>
      </c>
    </row>
    <row r="2628" spans="2:11" hidden="1" x14ac:dyDescent="0.25">
      <c r="B2628" t="s">
        <v>119</v>
      </c>
      <c r="C2628" t="s">
        <v>4128</v>
      </c>
      <c r="D2628" t="s">
        <v>4129</v>
      </c>
      <c r="E2628" t="s">
        <v>400</v>
      </c>
      <c r="F2628" t="s">
        <v>428</v>
      </c>
      <c r="G2628" t="s">
        <v>429</v>
      </c>
      <c r="H2628" t="str">
        <f>IF(G2628="Local Date and Hour","Start Time of Interval",IF(OR(G2628="Additional Info",G2628="ID"),"Attribute", IF(G2628="Constant","Constant",IF(OR(G2628="Counter",G2628="Incremental/Decremental"),"Counter",""))))</f>
        <v>Counter</v>
      </c>
      <c r="I2628" t="str">
        <f>VLOOKUP(B2628,'3. Data Sources'!$B$4:$E$5002,4,0)</f>
        <v>Y</v>
      </c>
      <c r="J2628" t="str">
        <f>IF(OR(G2628="Not Map",G2628="Sequential"),"N",IF(TRIM(G2628)&lt;&gt;"","Y",""))</f>
        <v>Y</v>
      </c>
      <c r="K2628" t="str">
        <f>IF(G2628="Constant","N",IF(J2628="Y","Y",""))</f>
        <v>Y</v>
      </c>
    </row>
    <row r="2629" spans="2:11" hidden="1" x14ac:dyDescent="0.25">
      <c r="B2629" t="s">
        <v>119</v>
      </c>
      <c r="C2629" t="s">
        <v>4130</v>
      </c>
      <c r="D2629" t="s">
        <v>4131</v>
      </c>
      <c r="E2629" t="s">
        <v>400</v>
      </c>
      <c r="F2629" t="s">
        <v>428</v>
      </c>
      <c r="G2629" t="s">
        <v>429</v>
      </c>
      <c r="H2629" t="str">
        <f>IF(G2629="Local Date and Hour","Start Time of Interval",IF(OR(G2629="Additional Info",G2629="ID"),"Attribute", IF(G2629="Constant","Constant",IF(OR(G2629="Counter",G2629="Incremental/Decremental"),"Counter",""))))</f>
        <v>Counter</v>
      </c>
      <c r="I2629" t="str">
        <f>VLOOKUP(B2629,'3. Data Sources'!$B$4:$E$5002,4,0)</f>
        <v>Y</v>
      </c>
      <c r="J2629" t="str">
        <f>IF(OR(G2629="Not Map",G2629="Sequential"),"N",IF(TRIM(G2629)&lt;&gt;"","Y",""))</f>
        <v>Y</v>
      </c>
      <c r="K2629" t="str">
        <f>IF(G2629="Constant","N",IF(J2629="Y","Y",""))</f>
        <v>Y</v>
      </c>
    </row>
    <row r="2630" spans="2:11" hidden="1" x14ac:dyDescent="0.25">
      <c r="B2630" t="s">
        <v>119</v>
      </c>
      <c r="C2630" t="s">
        <v>4132</v>
      </c>
      <c r="D2630" t="s">
        <v>4133</v>
      </c>
      <c r="E2630" t="s">
        <v>400</v>
      </c>
      <c r="F2630" t="s">
        <v>428</v>
      </c>
      <c r="G2630" t="s">
        <v>429</v>
      </c>
      <c r="H2630" t="str">
        <f>IF(G2630="Local Date and Hour","Start Time of Interval",IF(OR(G2630="Additional Info",G2630="ID"),"Attribute", IF(G2630="Constant","Constant",IF(OR(G2630="Counter",G2630="Incremental/Decremental"),"Counter",""))))</f>
        <v>Counter</v>
      </c>
      <c r="I2630" t="str">
        <f>VLOOKUP(B2630,'3. Data Sources'!$B$4:$E$5002,4,0)</f>
        <v>Y</v>
      </c>
      <c r="J2630" t="str">
        <f>IF(OR(G2630="Not Map",G2630="Sequential"),"N",IF(TRIM(G2630)&lt;&gt;"","Y",""))</f>
        <v>Y</v>
      </c>
      <c r="K2630" t="str">
        <f>IF(G2630="Constant","N",IF(J2630="Y","Y",""))</f>
        <v>Y</v>
      </c>
    </row>
    <row r="2631" spans="2:11" hidden="1" x14ac:dyDescent="0.25">
      <c r="B2631" t="s">
        <v>119</v>
      </c>
      <c r="C2631" t="s">
        <v>4134</v>
      </c>
      <c r="D2631" t="s">
        <v>4135</v>
      </c>
      <c r="E2631" t="s">
        <v>400</v>
      </c>
      <c r="F2631" t="s">
        <v>428</v>
      </c>
      <c r="G2631" t="s">
        <v>429</v>
      </c>
      <c r="H2631" t="str">
        <f>IF(G2631="Local Date and Hour","Start Time of Interval",IF(OR(G2631="Additional Info",G2631="ID"),"Attribute", IF(G2631="Constant","Constant",IF(OR(G2631="Counter",G2631="Incremental/Decremental"),"Counter",""))))</f>
        <v>Counter</v>
      </c>
      <c r="I2631" t="str">
        <f>VLOOKUP(B2631,'3. Data Sources'!$B$4:$E$5002,4,0)</f>
        <v>Y</v>
      </c>
      <c r="J2631" t="str">
        <f>IF(OR(G2631="Not Map",G2631="Sequential"),"N",IF(TRIM(G2631)&lt;&gt;"","Y",""))</f>
        <v>Y</v>
      </c>
      <c r="K2631" t="str">
        <f>IF(G2631="Constant","N",IF(J2631="Y","Y",""))</f>
        <v>Y</v>
      </c>
    </row>
    <row r="2632" spans="2:11" hidden="1" x14ac:dyDescent="0.25">
      <c r="B2632" t="s">
        <v>119</v>
      </c>
      <c r="C2632" t="s">
        <v>4136</v>
      </c>
      <c r="D2632" t="s">
        <v>4137</v>
      </c>
      <c r="E2632" t="s">
        <v>400</v>
      </c>
      <c r="F2632" t="s">
        <v>428</v>
      </c>
      <c r="G2632" t="s">
        <v>429</v>
      </c>
      <c r="H2632" t="str">
        <f>IF(G2632="Local Date and Hour","Start Time of Interval",IF(OR(G2632="Additional Info",G2632="ID"),"Attribute", IF(G2632="Constant","Constant",IF(OR(G2632="Counter",G2632="Incremental/Decremental"),"Counter",""))))</f>
        <v>Counter</v>
      </c>
      <c r="I2632" t="str">
        <f>VLOOKUP(B2632,'3. Data Sources'!$B$4:$E$5002,4,0)</f>
        <v>Y</v>
      </c>
      <c r="J2632" t="str">
        <f>IF(OR(G2632="Not Map",G2632="Sequential"),"N",IF(TRIM(G2632)&lt;&gt;"","Y",""))</f>
        <v>Y</v>
      </c>
      <c r="K2632" t="str">
        <f>IF(G2632="Constant","N",IF(J2632="Y","Y",""))</f>
        <v>Y</v>
      </c>
    </row>
    <row r="2633" spans="2:11" hidden="1" x14ac:dyDescent="0.25">
      <c r="B2633" t="s">
        <v>119</v>
      </c>
      <c r="C2633" t="s">
        <v>4138</v>
      </c>
      <c r="D2633" t="s">
        <v>4139</v>
      </c>
      <c r="E2633" t="s">
        <v>400</v>
      </c>
      <c r="F2633" t="s">
        <v>428</v>
      </c>
      <c r="G2633" t="s">
        <v>429</v>
      </c>
      <c r="H2633" t="str">
        <f>IF(G2633="Local Date and Hour","Start Time of Interval",IF(OR(G2633="Additional Info",G2633="ID"),"Attribute", IF(G2633="Constant","Constant",IF(OR(G2633="Counter",G2633="Incremental/Decremental"),"Counter",""))))</f>
        <v>Counter</v>
      </c>
      <c r="I2633" t="str">
        <f>VLOOKUP(B2633,'3. Data Sources'!$B$4:$E$5002,4,0)</f>
        <v>Y</v>
      </c>
      <c r="J2633" t="str">
        <f>IF(OR(G2633="Not Map",G2633="Sequential"),"N",IF(TRIM(G2633)&lt;&gt;"","Y",""))</f>
        <v>Y</v>
      </c>
      <c r="K2633" t="str">
        <f>IF(G2633="Constant","N",IF(J2633="Y","Y",""))</f>
        <v>Y</v>
      </c>
    </row>
    <row r="2634" spans="2:11" hidden="1" x14ac:dyDescent="0.25">
      <c r="B2634" t="s">
        <v>119</v>
      </c>
      <c r="C2634" t="s">
        <v>4140</v>
      </c>
      <c r="D2634" t="s">
        <v>4141</v>
      </c>
      <c r="E2634" t="s">
        <v>400</v>
      </c>
      <c r="F2634" t="s">
        <v>428</v>
      </c>
      <c r="G2634" t="s">
        <v>429</v>
      </c>
      <c r="H2634" t="str">
        <f>IF(G2634="Local Date and Hour","Start Time of Interval",IF(OR(G2634="Additional Info",G2634="ID"),"Attribute", IF(G2634="Constant","Constant",IF(OR(G2634="Counter",G2634="Incremental/Decremental"),"Counter",""))))</f>
        <v>Counter</v>
      </c>
      <c r="I2634" t="str">
        <f>VLOOKUP(B2634,'3. Data Sources'!$B$4:$E$5002,4,0)</f>
        <v>Y</v>
      </c>
      <c r="J2634" t="str">
        <f>IF(OR(G2634="Not Map",G2634="Sequential"),"N",IF(TRIM(G2634)&lt;&gt;"","Y",""))</f>
        <v>Y</v>
      </c>
      <c r="K2634" t="str">
        <f>IF(G2634="Constant","N",IF(J2634="Y","Y",""))</f>
        <v>Y</v>
      </c>
    </row>
    <row r="2635" spans="2:11" hidden="1" x14ac:dyDescent="0.25">
      <c r="B2635" t="s">
        <v>119</v>
      </c>
      <c r="C2635" t="s">
        <v>4142</v>
      </c>
      <c r="D2635" t="s">
        <v>4143</v>
      </c>
      <c r="E2635" t="s">
        <v>400</v>
      </c>
      <c r="F2635" t="s">
        <v>428</v>
      </c>
      <c r="G2635" t="s">
        <v>429</v>
      </c>
      <c r="H2635" t="str">
        <f>IF(G2635="Local Date and Hour","Start Time of Interval",IF(OR(G2635="Additional Info",G2635="ID"),"Attribute", IF(G2635="Constant","Constant",IF(OR(G2635="Counter",G2635="Incremental/Decremental"),"Counter",""))))</f>
        <v>Counter</v>
      </c>
      <c r="I2635" t="str">
        <f>VLOOKUP(B2635,'3. Data Sources'!$B$4:$E$5002,4,0)</f>
        <v>Y</v>
      </c>
      <c r="J2635" t="str">
        <f>IF(OR(G2635="Not Map",G2635="Sequential"),"N",IF(TRIM(G2635)&lt;&gt;"","Y",""))</f>
        <v>Y</v>
      </c>
      <c r="K2635" t="str">
        <f>IF(G2635="Constant","N",IF(J2635="Y","Y",""))</f>
        <v>Y</v>
      </c>
    </row>
    <row r="2636" spans="2:11" hidden="1" x14ac:dyDescent="0.25">
      <c r="B2636" t="s">
        <v>119</v>
      </c>
      <c r="C2636" t="s">
        <v>4144</v>
      </c>
      <c r="D2636" t="s">
        <v>4145</v>
      </c>
      <c r="E2636" t="s">
        <v>400</v>
      </c>
      <c r="F2636" t="s">
        <v>428</v>
      </c>
      <c r="G2636" t="s">
        <v>429</v>
      </c>
      <c r="H2636" t="str">
        <f>IF(G2636="Local Date and Hour","Start Time of Interval",IF(OR(G2636="Additional Info",G2636="ID"),"Attribute", IF(G2636="Constant","Constant",IF(OR(G2636="Counter",G2636="Incremental/Decremental"),"Counter",""))))</f>
        <v>Counter</v>
      </c>
      <c r="I2636" t="str">
        <f>VLOOKUP(B2636,'3. Data Sources'!$B$4:$E$5002,4,0)</f>
        <v>Y</v>
      </c>
      <c r="J2636" t="str">
        <f>IF(OR(G2636="Not Map",G2636="Sequential"),"N",IF(TRIM(G2636)&lt;&gt;"","Y",""))</f>
        <v>Y</v>
      </c>
      <c r="K2636" t="str">
        <f>IF(G2636="Constant","N",IF(J2636="Y","Y",""))</f>
        <v>Y</v>
      </c>
    </row>
    <row r="2637" spans="2:11" hidden="1" x14ac:dyDescent="0.25">
      <c r="B2637" t="s">
        <v>119</v>
      </c>
      <c r="C2637" t="s">
        <v>4146</v>
      </c>
      <c r="D2637" t="s">
        <v>4147</v>
      </c>
      <c r="E2637" t="s">
        <v>400</v>
      </c>
      <c r="F2637" t="s">
        <v>428</v>
      </c>
      <c r="G2637" t="s">
        <v>429</v>
      </c>
      <c r="H2637" t="str">
        <f>IF(G2637="Local Date and Hour","Start Time of Interval",IF(OR(G2637="Additional Info",G2637="ID"),"Attribute", IF(G2637="Constant","Constant",IF(OR(G2637="Counter",G2637="Incremental/Decremental"),"Counter",""))))</f>
        <v>Counter</v>
      </c>
      <c r="I2637" t="str">
        <f>VLOOKUP(B2637,'3. Data Sources'!$B$4:$E$5002,4,0)</f>
        <v>Y</v>
      </c>
      <c r="J2637" t="str">
        <f>IF(OR(G2637="Not Map",G2637="Sequential"),"N",IF(TRIM(G2637)&lt;&gt;"","Y",""))</f>
        <v>Y</v>
      </c>
      <c r="K2637" t="str">
        <f>IF(G2637="Constant","N",IF(J2637="Y","Y",""))</f>
        <v>Y</v>
      </c>
    </row>
    <row r="2638" spans="2:11" hidden="1" x14ac:dyDescent="0.25">
      <c r="B2638" t="s">
        <v>119</v>
      </c>
      <c r="C2638" t="s">
        <v>4148</v>
      </c>
      <c r="D2638" t="s">
        <v>4149</v>
      </c>
      <c r="E2638" t="s">
        <v>400</v>
      </c>
      <c r="F2638" t="s">
        <v>428</v>
      </c>
      <c r="G2638" t="s">
        <v>429</v>
      </c>
      <c r="H2638" t="str">
        <f>IF(G2638="Local Date and Hour","Start Time of Interval",IF(OR(G2638="Additional Info",G2638="ID"),"Attribute", IF(G2638="Constant","Constant",IF(OR(G2638="Counter",G2638="Incremental/Decremental"),"Counter",""))))</f>
        <v>Counter</v>
      </c>
      <c r="I2638" t="str">
        <f>VLOOKUP(B2638,'3. Data Sources'!$B$4:$E$5002,4,0)</f>
        <v>Y</v>
      </c>
      <c r="J2638" t="str">
        <f>IF(OR(G2638="Not Map",G2638="Sequential"),"N",IF(TRIM(G2638)&lt;&gt;"","Y",""))</f>
        <v>Y</v>
      </c>
      <c r="K2638" t="str">
        <f>IF(G2638="Constant","N",IF(J2638="Y","Y",""))</f>
        <v>Y</v>
      </c>
    </row>
    <row r="2639" spans="2:11" hidden="1" x14ac:dyDescent="0.25">
      <c r="B2639" t="s">
        <v>119</v>
      </c>
      <c r="C2639" t="s">
        <v>4150</v>
      </c>
      <c r="D2639" t="s">
        <v>4151</v>
      </c>
      <c r="E2639" t="s">
        <v>400</v>
      </c>
      <c r="F2639" t="s">
        <v>428</v>
      </c>
      <c r="G2639" t="s">
        <v>429</v>
      </c>
      <c r="H2639" t="str">
        <f>IF(G2639="Local Date and Hour","Start Time of Interval",IF(OR(G2639="Additional Info",G2639="ID"),"Attribute", IF(G2639="Constant","Constant",IF(OR(G2639="Counter",G2639="Incremental/Decremental"),"Counter",""))))</f>
        <v>Counter</v>
      </c>
      <c r="I2639" t="str">
        <f>VLOOKUP(B2639,'3. Data Sources'!$B$4:$E$5002,4,0)</f>
        <v>Y</v>
      </c>
      <c r="J2639" t="str">
        <f>IF(OR(G2639="Not Map",G2639="Sequential"),"N",IF(TRIM(G2639)&lt;&gt;"","Y",""))</f>
        <v>Y</v>
      </c>
      <c r="K2639" t="str">
        <f>IF(G2639="Constant","N",IF(J2639="Y","Y",""))</f>
        <v>Y</v>
      </c>
    </row>
    <row r="2640" spans="2:11" hidden="1" x14ac:dyDescent="0.25">
      <c r="B2640" t="s">
        <v>119</v>
      </c>
      <c r="C2640" t="s">
        <v>4152</v>
      </c>
      <c r="D2640" t="s">
        <v>4153</v>
      </c>
      <c r="E2640" t="s">
        <v>400</v>
      </c>
      <c r="F2640" t="s">
        <v>428</v>
      </c>
      <c r="G2640" t="s">
        <v>429</v>
      </c>
      <c r="H2640" t="str">
        <f>IF(G2640="Local Date and Hour","Start Time of Interval",IF(OR(G2640="Additional Info",G2640="ID"),"Attribute", IF(G2640="Constant","Constant",IF(OR(G2640="Counter",G2640="Incremental/Decremental"),"Counter",""))))</f>
        <v>Counter</v>
      </c>
      <c r="I2640" t="str">
        <f>VLOOKUP(B2640,'3. Data Sources'!$B$4:$E$5002,4,0)</f>
        <v>Y</v>
      </c>
      <c r="J2640" t="str">
        <f>IF(OR(G2640="Not Map",G2640="Sequential"),"N",IF(TRIM(G2640)&lt;&gt;"","Y",""))</f>
        <v>Y</v>
      </c>
      <c r="K2640" t="str">
        <f>IF(G2640="Constant","N",IF(J2640="Y","Y",""))</f>
        <v>Y</v>
      </c>
    </row>
    <row r="2641" spans="2:11" hidden="1" x14ac:dyDescent="0.25">
      <c r="B2641" t="s">
        <v>119</v>
      </c>
      <c r="C2641" t="s">
        <v>4154</v>
      </c>
      <c r="D2641" t="s">
        <v>4155</v>
      </c>
      <c r="E2641" t="s">
        <v>400</v>
      </c>
      <c r="F2641" t="s">
        <v>428</v>
      </c>
      <c r="G2641" t="s">
        <v>429</v>
      </c>
      <c r="H2641" t="str">
        <f>IF(G2641="Local Date and Hour","Start Time of Interval",IF(OR(G2641="Additional Info",G2641="ID"),"Attribute", IF(G2641="Constant","Constant",IF(OR(G2641="Counter",G2641="Incremental/Decremental"),"Counter",""))))</f>
        <v>Counter</v>
      </c>
      <c r="I2641" t="str">
        <f>VLOOKUP(B2641,'3. Data Sources'!$B$4:$E$5002,4,0)</f>
        <v>Y</v>
      </c>
      <c r="J2641" t="str">
        <f>IF(OR(G2641="Not Map",G2641="Sequential"),"N",IF(TRIM(G2641)&lt;&gt;"","Y",""))</f>
        <v>Y</v>
      </c>
      <c r="K2641" t="str">
        <f>IF(G2641="Constant","N",IF(J2641="Y","Y",""))</f>
        <v>Y</v>
      </c>
    </row>
    <row r="2642" spans="2:11" hidden="1" x14ac:dyDescent="0.25">
      <c r="B2642" t="s">
        <v>119</v>
      </c>
      <c r="C2642" t="s">
        <v>4156</v>
      </c>
      <c r="D2642" t="s">
        <v>4157</v>
      </c>
      <c r="E2642" t="s">
        <v>400</v>
      </c>
      <c r="F2642" t="s">
        <v>428</v>
      </c>
      <c r="G2642" t="s">
        <v>429</v>
      </c>
      <c r="H2642" t="str">
        <f>IF(G2642="Local Date and Hour","Start Time of Interval",IF(OR(G2642="Additional Info",G2642="ID"),"Attribute", IF(G2642="Constant","Constant",IF(OR(G2642="Counter",G2642="Incremental/Decremental"),"Counter",""))))</f>
        <v>Counter</v>
      </c>
      <c r="I2642" t="str">
        <f>VLOOKUP(B2642,'3. Data Sources'!$B$4:$E$5002,4,0)</f>
        <v>Y</v>
      </c>
      <c r="J2642" t="str">
        <f>IF(OR(G2642="Not Map",G2642="Sequential"),"N",IF(TRIM(G2642)&lt;&gt;"","Y",""))</f>
        <v>Y</v>
      </c>
      <c r="K2642" t="str">
        <f>IF(G2642="Constant","N",IF(J2642="Y","Y",""))</f>
        <v>Y</v>
      </c>
    </row>
    <row r="2643" spans="2:11" hidden="1" x14ac:dyDescent="0.25">
      <c r="B2643" t="s">
        <v>119</v>
      </c>
      <c r="C2643" t="s">
        <v>4158</v>
      </c>
      <c r="D2643" t="s">
        <v>4159</v>
      </c>
      <c r="E2643" t="s">
        <v>400</v>
      </c>
      <c r="F2643" t="s">
        <v>428</v>
      </c>
      <c r="G2643" t="s">
        <v>429</v>
      </c>
      <c r="H2643" t="str">
        <f>IF(G2643="Local Date and Hour","Start Time of Interval",IF(OR(G2643="Additional Info",G2643="ID"),"Attribute", IF(G2643="Constant","Constant",IF(OR(G2643="Counter",G2643="Incremental/Decremental"),"Counter",""))))</f>
        <v>Counter</v>
      </c>
      <c r="I2643" t="str">
        <f>VLOOKUP(B2643,'3. Data Sources'!$B$4:$E$5002,4,0)</f>
        <v>Y</v>
      </c>
      <c r="J2643" t="str">
        <f>IF(OR(G2643="Not Map",G2643="Sequential"),"N",IF(TRIM(G2643)&lt;&gt;"","Y",""))</f>
        <v>Y</v>
      </c>
      <c r="K2643" t="str">
        <f>IF(G2643="Constant","N",IF(J2643="Y","Y",""))</f>
        <v>Y</v>
      </c>
    </row>
    <row r="2644" spans="2:11" hidden="1" x14ac:dyDescent="0.25">
      <c r="B2644" t="s">
        <v>119</v>
      </c>
      <c r="C2644" t="s">
        <v>4160</v>
      </c>
      <c r="D2644" t="s">
        <v>4161</v>
      </c>
      <c r="E2644" t="s">
        <v>400</v>
      </c>
      <c r="F2644" t="s">
        <v>428</v>
      </c>
      <c r="G2644" t="s">
        <v>429</v>
      </c>
      <c r="H2644" t="str">
        <f>IF(G2644="Local Date and Hour","Start Time of Interval",IF(OR(G2644="Additional Info",G2644="ID"),"Attribute", IF(G2644="Constant","Constant",IF(OR(G2644="Counter",G2644="Incremental/Decremental"),"Counter",""))))</f>
        <v>Counter</v>
      </c>
      <c r="I2644" t="str">
        <f>VLOOKUP(B2644,'3. Data Sources'!$B$4:$E$5002,4,0)</f>
        <v>Y</v>
      </c>
      <c r="J2644" t="str">
        <f>IF(OR(G2644="Not Map",G2644="Sequential"),"N",IF(TRIM(G2644)&lt;&gt;"","Y",""))</f>
        <v>Y</v>
      </c>
      <c r="K2644" t="str">
        <f>IF(G2644="Constant","N",IF(J2644="Y","Y",""))</f>
        <v>Y</v>
      </c>
    </row>
    <row r="2645" spans="2:11" hidden="1" x14ac:dyDescent="0.25">
      <c r="B2645" t="s">
        <v>119</v>
      </c>
      <c r="C2645" t="s">
        <v>4162</v>
      </c>
      <c r="D2645" t="s">
        <v>4163</v>
      </c>
      <c r="E2645" t="s">
        <v>400</v>
      </c>
      <c r="F2645" t="s">
        <v>428</v>
      </c>
      <c r="G2645" t="s">
        <v>429</v>
      </c>
      <c r="H2645" t="str">
        <f>IF(G2645="Local Date and Hour","Start Time of Interval",IF(OR(G2645="Additional Info",G2645="ID"),"Attribute", IF(G2645="Constant","Constant",IF(OR(G2645="Counter",G2645="Incremental/Decremental"),"Counter",""))))</f>
        <v>Counter</v>
      </c>
      <c r="I2645" t="str">
        <f>VLOOKUP(B2645,'3. Data Sources'!$B$4:$E$5002,4,0)</f>
        <v>Y</v>
      </c>
      <c r="J2645" t="str">
        <f>IF(OR(G2645="Not Map",G2645="Sequential"),"N",IF(TRIM(G2645)&lt;&gt;"","Y",""))</f>
        <v>Y</v>
      </c>
      <c r="K2645" t="str">
        <f>IF(G2645="Constant","N",IF(J2645="Y","Y",""))</f>
        <v>Y</v>
      </c>
    </row>
    <row r="2646" spans="2:11" hidden="1" x14ac:dyDescent="0.25">
      <c r="B2646" t="s">
        <v>119</v>
      </c>
      <c r="C2646" t="s">
        <v>4164</v>
      </c>
      <c r="D2646" t="s">
        <v>4165</v>
      </c>
      <c r="E2646" t="s">
        <v>400</v>
      </c>
      <c r="F2646" t="s">
        <v>428</v>
      </c>
      <c r="G2646" t="s">
        <v>429</v>
      </c>
      <c r="H2646" t="str">
        <f>IF(G2646="Local Date and Hour","Start Time of Interval",IF(OR(G2646="Additional Info",G2646="ID"),"Attribute", IF(G2646="Constant","Constant",IF(OR(G2646="Counter",G2646="Incremental/Decremental"),"Counter",""))))</f>
        <v>Counter</v>
      </c>
      <c r="I2646" t="str">
        <f>VLOOKUP(B2646,'3. Data Sources'!$B$4:$E$5002,4,0)</f>
        <v>Y</v>
      </c>
      <c r="J2646" t="str">
        <f>IF(OR(G2646="Not Map",G2646="Sequential"),"N",IF(TRIM(G2646)&lt;&gt;"","Y",""))</f>
        <v>Y</v>
      </c>
      <c r="K2646" t="str">
        <f>IF(G2646="Constant","N",IF(J2646="Y","Y",""))</f>
        <v>Y</v>
      </c>
    </row>
    <row r="2647" spans="2:11" hidden="1" x14ac:dyDescent="0.25">
      <c r="B2647" t="s">
        <v>119</v>
      </c>
      <c r="C2647" t="s">
        <v>4166</v>
      </c>
      <c r="D2647" t="s">
        <v>4167</v>
      </c>
      <c r="E2647" t="s">
        <v>400</v>
      </c>
      <c r="F2647" t="s">
        <v>428</v>
      </c>
      <c r="G2647" t="s">
        <v>429</v>
      </c>
      <c r="H2647" t="str">
        <f>IF(G2647="Local Date and Hour","Start Time of Interval",IF(OR(G2647="Additional Info",G2647="ID"),"Attribute", IF(G2647="Constant","Constant",IF(OR(G2647="Counter",G2647="Incremental/Decremental"),"Counter",""))))</f>
        <v>Counter</v>
      </c>
      <c r="I2647" t="str">
        <f>VLOOKUP(B2647,'3. Data Sources'!$B$4:$E$5002,4,0)</f>
        <v>Y</v>
      </c>
      <c r="J2647" t="str">
        <f>IF(OR(G2647="Not Map",G2647="Sequential"),"N",IF(TRIM(G2647)&lt;&gt;"","Y",""))</f>
        <v>Y</v>
      </c>
      <c r="K2647" t="str">
        <f>IF(G2647="Constant","N",IF(J2647="Y","Y",""))</f>
        <v>Y</v>
      </c>
    </row>
    <row r="2648" spans="2:11" hidden="1" x14ac:dyDescent="0.25">
      <c r="B2648" t="s">
        <v>119</v>
      </c>
      <c r="C2648" t="s">
        <v>4168</v>
      </c>
      <c r="D2648" t="s">
        <v>4169</v>
      </c>
      <c r="E2648" t="s">
        <v>400</v>
      </c>
      <c r="F2648" t="s">
        <v>428</v>
      </c>
      <c r="G2648" t="s">
        <v>429</v>
      </c>
      <c r="H2648" t="str">
        <f>IF(G2648="Local Date and Hour","Start Time of Interval",IF(OR(G2648="Additional Info",G2648="ID"),"Attribute", IF(G2648="Constant","Constant",IF(OR(G2648="Counter",G2648="Incremental/Decremental"),"Counter",""))))</f>
        <v>Counter</v>
      </c>
      <c r="I2648" t="str">
        <f>VLOOKUP(B2648,'3. Data Sources'!$B$4:$E$5002,4,0)</f>
        <v>Y</v>
      </c>
      <c r="J2648" t="str">
        <f>IF(OR(G2648="Not Map",G2648="Sequential"),"N",IF(TRIM(G2648)&lt;&gt;"","Y",""))</f>
        <v>Y</v>
      </c>
      <c r="K2648" t="str">
        <f>IF(G2648="Constant","N",IF(J2648="Y","Y",""))</f>
        <v>Y</v>
      </c>
    </row>
    <row r="2649" spans="2:11" hidden="1" x14ac:dyDescent="0.25">
      <c r="B2649" t="s">
        <v>119</v>
      </c>
      <c r="C2649" t="s">
        <v>4170</v>
      </c>
      <c r="D2649" t="s">
        <v>4171</v>
      </c>
      <c r="E2649" t="s">
        <v>400</v>
      </c>
      <c r="F2649" t="s">
        <v>428</v>
      </c>
      <c r="G2649" t="s">
        <v>429</v>
      </c>
      <c r="H2649" t="str">
        <f>IF(G2649="Local Date and Hour","Start Time of Interval",IF(OR(G2649="Additional Info",G2649="ID"),"Attribute", IF(G2649="Constant","Constant",IF(OR(G2649="Counter",G2649="Incremental/Decremental"),"Counter",""))))</f>
        <v>Counter</v>
      </c>
      <c r="I2649" t="str">
        <f>VLOOKUP(B2649,'3. Data Sources'!$B$4:$E$5002,4,0)</f>
        <v>Y</v>
      </c>
      <c r="J2649" t="str">
        <f>IF(OR(G2649="Not Map",G2649="Sequential"),"N",IF(TRIM(G2649)&lt;&gt;"","Y",""))</f>
        <v>Y</v>
      </c>
      <c r="K2649" t="str">
        <f>IF(G2649="Constant","N",IF(J2649="Y","Y",""))</f>
        <v>Y</v>
      </c>
    </row>
    <row r="2650" spans="2:11" hidden="1" x14ac:dyDescent="0.25">
      <c r="B2650" t="s">
        <v>119</v>
      </c>
      <c r="C2650" t="s">
        <v>4172</v>
      </c>
      <c r="D2650" t="s">
        <v>4173</v>
      </c>
      <c r="E2650" t="s">
        <v>400</v>
      </c>
      <c r="F2650" t="s">
        <v>428</v>
      </c>
      <c r="G2650" t="s">
        <v>429</v>
      </c>
      <c r="H2650" t="str">
        <f>IF(G2650="Local Date and Hour","Start Time of Interval",IF(OR(G2650="Additional Info",G2650="ID"),"Attribute", IF(G2650="Constant","Constant",IF(OR(G2650="Counter",G2650="Incremental/Decremental"),"Counter",""))))</f>
        <v>Counter</v>
      </c>
      <c r="I2650" t="str">
        <f>VLOOKUP(B2650,'3. Data Sources'!$B$4:$E$5002,4,0)</f>
        <v>Y</v>
      </c>
      <c r="J2650" t="str">
        <f>IF(OR(G2650="Not Map",G2650="Sequential"),"N",IF(TRIM(G2650)&lt;&gt;"","Y",""))</f>
        <v>Y</v>
      </c>
      <c r="K2650" t="str">
        <f>IF(G2650="Constant","N",IF(J2650="Y","Y",""))</f>
        <v>Y</v>
      </c>
    </row>
    <row r="2651" spans="2:11" hidden="1" x14ac:dyDescent="0.25">
      <c r="B2651" t="s">
        <v>119</v>
      </c>
      <c r="C2651" t="s">
        <v>4174</v>
      </c>
      <c r="D2651" t="s">
        <v>4175</v>
      </c>
      <c r="E2651" t="s">
        <v>400</v>
      </c>
      <c r="F2651" t="s">
        <v>428</v>
      </c>
      <c r="G2651" t="s">
        <v>429</v>
      </c>
      <c r="H2651" t="str">
        <f>IF(G2651="Local Date and Hour","Start Time of Interval",IF(OR(G2651="Additional Info",G2651="ID"),"Attribute", IF(G2651="Constant","Constant",IF(OR(G2651="Counter",G2651="Incremental/Decremental"),"Counter",""))))</f>
        <v>Counter</v>
      </c>
      <c r="I2651" t="str">
        <f>VLOOKUP(B2651,'3. Data Sources'!$B$4:$E$5002,4,0)</f>
        <v>Y</v>
      </c>
      <c r="J2651" t="str">
        <f>IF(OR(G2651="Not Map",G2651="Sequential"),"N",IF(TRIM(G2651)&lt;&gt;"","Y",""))</f>
        <v>Y</v>
      </c>
      <c r="K2651" t="str">
        <f>IF(G2651="Constant","N",IF(J2651="Y","Y",""))</f>
        <v>Y</v>
      </c>
    </row>
    <row r="2652" spans="2:11" hidden="1" x14ac:dyDescent="0.25">
      <c r="B2652" t="s">
        <v>119</v>
      </c>
      <c r="C2652" t="s">
        <v>4176</v>
      </c>
      <c r="D2652" t="s">
        <v>4177</v>
      </c>
      <c r="E2652" t="s">
        <v>400</v>
      </c>
      <c r="F2652" t="s">
        <v>428</v>
      </c>
      <c r="G2652" t="s">
        <v>429</v>
      </c>
      <c r="H2652" t="str">
        <f>IF(G2652="Local Date and Hour","Start Time of Interval",IF(OR(G2652="Additional Info",G2652="ID"),"Attribute", IF(G2652="Constant","Constant",IF(OR(G2652="Counter",G2652="Incremental/Decremental"),"Counter",""))))</f>
        <v>Counter</v>
      </c>
      <c r="I2652" t="str">
        <f>VLOOKUP(B2652,'3. Data Sources'!$B$4:$E$5002,4,0)</f>
        <v>Y</v>
      </c>
      <c r="J2652" t="str">
        <f>IF(OR(G2652="Not Map",G2652="Sequential"),"N",IF(TRIM(G2652)&lt;&gt;"","Y",""))</f>
        <v>Y</v>
      </c>
      <c r="K2652" t="str">
        <f>IF(G2652="Constant","N",IF(J2652="Y","Y",""))</f>
        <v>Y</v>
      </c>
    </row>
    <row r="2653" spans="2:11" hidden="1" x14ac:dyDescent="0.25">
      <c r="B2653" t="s">
        <v>119</v>
      </c>
      <c r="C2653" t="s">
        <v>4178</v>
      </c>
      <c r="D2653" t="s">
        <v>4179</v>
      </c>
      <c r="E2653" t="s">
        <v>400</v>
      </c>
      <c r="F2653" t="s">
        <v>428</v>
      </c>
      <c r="G2653" t="s">
        <v>429</v>
      </c>
      <c r="H2653" t="str">
        <f>IF(G2653="Local Date and Hour","Start Time of Interval",IF(OR(G2653="Additional Info",G2653="ID"),"Attribute", IF(G2653="Constant","Constant",IF(OR(G2653="Counter",G2653="Incremental/Decremental"),"Counter",""))))</f>
        <v>Counter</v>
      </c>
      <c r="I2653" t="str">
        <f>VLOOKUP(B2653,'3. Data Sources'!$B$4:$E$5002,4,0)</f>
        <v>Y</v>
      </c>
      <c r="J2653" t="str">
        <f>IF(OR(G2653="Not Map",G2653="Sequential"),"N",IF(TRIM(G2653)&lt;&gt;"","Y",""))</f>
        <v>Y</v>
      </c>
      <c r="K2653" t="str">
        <f>IF(G2653="Constant","N",IF(J2653="Y","Y",""))</f>
        <v>Y</v>
      </c>
    </row>
    <row r="2654" spans="2:11" hidden="1" x14ac:dyDescent="0.25">
      <c r="B2654" t="s">
        <v>119</v>
      </c>
      <c r="C2654" t="s">
        <v>4180</v>
      </c>
      <c r="D2654" t="s">
        <v>4181</v>
      </c>
      <c r="E2654" t="s">
        <v>400</v>
      </c>
      <c r="F2654" t="s">
        <v>428</v>
      </c>
      <c r="G2654" t="s">
        <v>429</v>
      </c>
      <c r="H2654" t="str">
        <f>IF(G2654="Local Date and Hour","Start Time of Interval",IF(OR(G2654="Additional Info",G2654="ID"),"Attribute", IF(G2654="Constant","Constant",IF(OR(G2654="Counter",G2654="Incremental/Decremental"),"Counter",""))))</f>
        <v>Counter</v>
      </c>
      <c r="I2654" t="str">
        <f>VLOOKUP(B2654,'3. Data Sources'!$B$4:$E$5002,4,0)</f>
        <v>Y</v>
      </c>
      <c r="J2654" t="str">
        <f>IF(OR(G2654="Not Map",G2654="Sequential"),"N",IF(TRIM(G2654)&lt;&gt;"","Y",""))</f>
        <v>Y</v>
      </c>
      <c r="K2654" t="str">
        <f>IF(G2654="Constant","N",IF(J2654="Y","Y",""))</f>
        <v>Y</v>
      </c>
    </row>
    <row r="2655" spans="2:11" hidden="1" x14ac:dyDescent="0.25">
      <c r="B2655" t="s">
        <v>119</v>
      </c>
      <c r="C2655" t="s">
        <v>4182</v>
      </c>
      <c r="D2655" t="s">
        <v>4183</v>
      </c>
      <c r="E2655" t="s">
        <v>400</v>
      </c>
      <c r="F2655" t="s">
        <v>428</v>
      </c>
      <c r="G2655" t="s">
        <v>429</v>
      </c>
      <c r="H2655" t="str">
        <f>IF(G2655="Local Date and Hour","Start Time of Interval",IF(OR(G2655="Additional Info",G2655="ID"),"Attribute", IF(G2655="Constant","Constant",IF(OR(G2655="Counter",G2655="Incremental/Decremental"),"Counter",""))))</f>
        <v>Counter</v>
      </c>
      <c r="I2655" t="str">
        <f>VLOOKUP(B2655,'3. Data Sources'!$B$4:$E$5002,4,0)</f>
        <v>Y</v>
      </c>
      <c r="J2655" t="str">
        <f>IF(OR(G2655="Not Map",G2655="Sequential"),"N",IF(TRIM(G2655)&lt;&gt;"","Y",""))</f>
        <v>Y</v>
      </c>
      <c r="K2655" t="str">
        <f>IF(G2655="Constant","N",IF(J2655="Y","Y",""))</f>
        <v>Y</v>
      </c>
    </row>
    <row r="2656" spans="2:11" hidden="1" x14ac:dyDescent="0.25">
      <c r="B2656" t="s">
        <v>119</v>
      </c>
      <c r="C2656" t="s">
        <v>4184</v>
      </c>
      <c r="D2656" t="s">
        <v>4185</v>
      </c>
      <c r="E2656" t="s">
        <v>400</v>
      </c>
      <c r="F2656" t="s">
        <v>428</v>
      </c>
      <c r="G2656" t="s">
        <v>429</v>
      </c>
      <c r="H2656" t="str">
        <f>IF(G2656="Local Date and Hour","Start Time of Interval",IF(OR(G2656="Additional Info",G2656="ID"),"Attribute", IF(G2656="Constant","Constant",IF(OR(G2656="Counter",G2656="Incremental/Decremental"),"Counter",""))))</f>
        <v>Counter</v>
      </c>
      <c r="I2656" t="str">
        <f>VLOOKUP(B2656,'3. Data Sources'!$B$4:$E$5002,4,0)</f>
        <v>Y</v>
      </c>
      <c r="J2656" t="str">
        <f>IF(OR(G2656="Not Map",G2656="Sequential"),"N",IF(TRIM(G2656)&lt;&gt;"","Y",""))</f>
        <v>Y</v>
      </c>
      <c r="K2656" t="str">
        <f>IF(G2656="Constant","N",IF(J2656="Y","Y",""))</f>
        <v>Y</v>
      </c>
    </row>
    <row r="2657" spans="2:11" hidden="1" x14ac:dyDescent="0.25">
      <c r="B2657" t="s">
        <v>119</v>
      </c>
      <c r="C2657" t="s">
        <v>4186</v>
      </c>
      <c r="D2657" t="s">
        <v>4187</v>
      </c>
      <c r="E2657" t="s">
        <v>400</v>
      </c>
      <c r="F2657" t="s">
        <v>428</v>
      </c>
      <c r="G2657" t="s">
        <v>429</v>
      </c>
      <c r="H2657" t="str">
        <f>IF(G2657="Local Date and Hour","Start Time of Interval",IF(OR(G2657="Additional Info",G2657="ID"),"Attribute", IF(G2657="Constant","Constant",IF(OR(G2657="Counter",G2657="Incremental/Decremental"),"Counter",""))))</f>
        <v>Counter</v>
      </c>
      <c r="I2657" t="str">
        <f>VLOOKUP(B2657,'3. Data Sources'!$B$4:$E$5002,4,0)</f>
        <v>Y</v>
      </c>
      <c r="J2657" t="str">
        <f>IF(OR(G2657="Not Map",G2657="Sequential"),"N",IF(TRIM(G2657)&lt;&gt;"","Y",""))</f>
        <v>Y</v>
      </c>
      <c r="K2657" t="str">
        <f>IF(G2657="Constant","N",IF(J2657="Y","Y",""))</f>
        <v>Y</v>
      </c>
    </row>
    <row r="2658" spans="2:11" hidden="1" x14ac:dyDescent="0.25">
      <c r="B2658" t="s">
        <v>119</v>
      </c>
      <c r="C2658" t="s">
        <v>4188</v>
      </c>
      <c r="D2658" t="s">
        <v>4189</v>
      </c>
      <c r="E2658" t="s">
        <v>400</v>
      </c>
      <c r="F2658" t="s">
        <v>428</v>
      </c>
      <c r="G2658" t="s">
        <v>429</v>
      </c>
      <c r="H2658" t="str">
        <f>IF(G2658="Local Date and Hour","Start Time of Interval",IF(OR(G2658="Additional Info",G2658="ID"),"Attribute", IF(G2658="Constant","Constant",IF(OR(G2658="Counter",G2658="Incremental/Decremental"),"Counter",""))))</f>
        <v>Counter</v>
      </c>
      <c r="I2658" t="str">
        <f>VLOOKUP(B2658,'3. Data Sources'!$B$4:$E$5002,4,0)</f>
        <v>Y</v>
      </c>
      <c r="J2658" t="str">
        <f>IF(OR(G2658="Not Map",G2658="Sequential"),"N",IF(TRIM(G2658)&lt;&gt;"","Y",""))</f>
        <v>Y</v>
      </c>
      <c r="K2658" t="str">
        <f>IF(G2658="Constant","N",IF(J2658="Y","Y",""))</f>
        <v>Y</v>
      </c>
    </row>
    <row r="2659" spans="2:11" hidden="1" x14ac:dyDescent="0.25">
      <c r="B2659" t="s">
        <v>119</v>
      </c>
      <c r="C2659" t="s">
        <v>4190</v>
      </c>
      <c r="D2659" t="s">
        <v>4191</v>
      </c>
      <c r="E2659" t="s">
        <v>400</v>
      </c>
      <c r="F2659" t="s">
        <v>428</v>
      </c>
      <c r="G2659" t="s">
        <v>429</v>
      </c>
      <c r="H2659" t="str">
        <f>IF(G2659="Local Date and Hour","Start Time of Interval",IF(OR(G2659="Additional Info",G2659="ID"),"Attribute", IF(G2659="Constant","Constant",IF(OR(G2659="Counter",G2659="Incremental/Decremental"),"Counter",""))))</f>
        <v>Counter</v>
      </c>
      <c r="I2659" t="str">
        <f>VLOOKUP(B2659,'3. Data Sources'!$B$4:$E$5002,4,0)</f>
        <v>Y</v>
      </c>
      <c r="J2659" t="str">
        <f>IF(OR(G2659="Not Map",G2659="Sequential"),"N",IF(TRIM(G2659)&lt;&gt;"","Y",""))</f>
        <v>Y</v>
      </c>
      <c r="K2659" t="str">
        <f>IF(G2659="Constant","N",IF(J2659="Y","Y",""))</f>
        <v>Y</v>
      </c>
    </row>
    <row r="2660" spans="2:11" hidden="1" x14ac:dyDescent="0.25">
      <c r="B2660" t="s">
        <v>119</v>
      </c>
      <c r="C2660" t="s">
        <v>4192</v>
      </c>
      <c r="D2660" t="s">
        <v>4193</v>
      </c>
      <c r="E2660" t="s">
        <v>400</v>
      </c>
      <c r="F2660" t="s">
        <v>428</v>
      </c>
      <c r="G2660" t="s">
        <v>429</v>
      </c>
      <c r="H2660" t="str">
        <f>IF(G2660="Local Date and Hour","Start Time of Interval",IF(OR(G2660="Additional Info",G2660="ID"),"Attribute", IF(G2660="Constant","Constant",IF(OR(G2660="Counter",G2660="Incremental/Decremental"),"Counter",""))))</f>
        <v>Counter</v>
      </c>
      <c r="I2660" t="str">
        <f>VLOOKUP(B2660,'3. Data Sources'!$B$4:$E$5002,4,0)</f>
        <v>Y</v>
      </c>
      <c r="J2660" t="str">
        <f>IF(OR(G2660="Not Map",G2660="Sequential"),"N",IF(TRIM(G2660)&lt;&gt;"","Y",""))</f>
        <v>Y</v>
      </c>
      <c r="K2660" t="str">
        <f>IF(G2660="Constant","N",IF(J2660="Y","Y",""))</f>
        <v>Y</v>
      </c>
    </row>
    <row r="2661" spans="2:11" hidden="1" x14ac:dyDescent="0.25">
      <c r="B2661" t="s">
        <v>119</v>
      </c>
      <c r="C2661" t="s">
        <v>4194</v>
      </c>
      <c r="D2661" t="s">
        <v>4195</v>
      </c>
      <c r="E2661" t="s">
        <v>400</v>
      </c>
      <c r="F2661" t="s">
        <v>428</v>
      </c>
      <c r="G2661" t="s">
        <v>429</v>
      </c>
      <c r="H2661" t="str">
        <f>IF(G2661="Local Date and Hour","Start Time of Interval",IF(OR(G2661="Additional Info",G2661="ID"),"Attribute", IF(G2661="Constant","Constant",IF(OR(G2661="Counter",G2661="Incremental/Decremental"),"Counter",""))))</f>
        <v>Counter</v>
      </c>
      <c r="I2661" t="str">
        <f>VLOOKUP(B2661,'3. Data Sources'!$B$4:$E$5002,4,0)</f>
        <v>Y</v>
      </c>
      <c r="J2661" t="str">
        <f>IF(OR(G2661="Not Map",G2661="Sequential"),"N",IF(TRIM(G2661)&lt;&gt;"","Y",""))</f>
        <v>Y</v>
      </c>
      <c r="K2661" t="str">
        <f>IF(G2661="Constant","N",IF(J2661="Y","Y",""))</f>
        <v>Y</v>
      </c>
    </row>
    <row r="2662" spans="2:11" hidden="1" x14ac:dyDescent="0.25">
      <c r="B2662" t="s">
        <v>119</v>
      </c>
      <c r="C2662" t="s">
        <v>4196</v>
      </c>
      <c r="D2662" t="s">
        <v>4197</v>
      </c>
      <c r="E2662" t="s">
        <v>400</v>
      </c>
      <c r="F2662" t="s">
        <v>428</v>
      </c>
      <c r="G2662" t="s">
        <v>429</v>
      </c>
      <c r="H2662" t="str">
        <f>IF(G2662="Local Date and Hour","Start Time of Interval",IF(OR(G2662="Additional Info",G2662="ID"),"Attribute", IF(G2662="Constant","Constant",IF(OR(G2662="Counter",G2662="Incremental/Decremental"),"Counter",""))))</f>
        <v>Counter</v>
      </c>
      <c r="I2662" t="str">
        <f>VLOOKUP(B2662,'3. Data Sources'!$B$4:$E$5002,4,0)</f>
        <v>Y</v>
      </c>
      <c r="J2662" t="str">
        <f>IF(OR(G2662="Not Map",G2662="Sequential"),"N",IF(TRIM(G2662)&lt;&gt;"","Y",""))</f>
        <v>Y</v>
      </c>
      <c r="K2662" t="str">
        <f>IF(G2662="Constant","N",IF(J2662="Y","Y",""))</f>
        <v>Y</v>
      </c>
    </row>
    <row r="2663" spans="2:11" hidden="1" x14ac:dyDescent="0.25">
      <c r="B2663" t="s">
        <v>119</v>
      </c>
      <c r="C2663" t="s">
        <v>4198</v>
      </c>
      <c r="D2663" t="s">
        <v>4199</v>
      </c>
      <c r="E2663" t="s">
        <v>400</v>
      </c>
      <c r="F2663" t="s">
        <v>428</v>
      </c>
      <c r="G2663" t="s">
        <v>429</v>
      </c>
      <c r="H2663" t="str">
        <f>IF(G2663="Local Date and Hour","Start Time of Interval",IF(OR(G2663="Additional Info",G2663="ID"),"Attribute", IF(G2663="Constant","Constant",IF(OR(G2663="Counter",G2663="Incremental/Decremental"),"Counter",""))))</f>
        <v>Counter</v>
      </c>
      <c r="I2663" t="str">
        <f>VLOOKUP(B2663,'3. Data Sources'!$B$4:$E$5002,4,0)</f>
        <v>Y</v>
      </c>
      <c r="J2663" t="str">
        <f>IF(OR(G2663="Not Map",G2663="Sequential"),"N",IF(TRIM(G2663)&lt;&gt;"","Y",""))</f>
        <v>Y</v>
      </c>
      <c r="K2663" t="str">
        <f>IF(G2663="Constant","N",IF(J2663="Y","Y",""))</f>
        <v>Y</v>
      </c>
    </row>
    <row r="2664" spans="2:11" hidden="1" x14ac:dyDescent="0.25">
      <c r="B2664" t="s">
        <v>119</v>
      </c>
      <c r="C2664" t="s">
        <v>4200</v>
      </c>
      <c r="D2664" t="s">
        <v>4201</v>
      </c>
      <c r="E2664" t="s">
        <v>400</v>
      </c>
      <c r="F2664" t="s">
        <v>428</v>
      </c>
      <c r="G2664" t="s">
        <v>429</v>
      </c>
      <c r="H2664" t="str">
        <f>IF(G2664="Local Date and Hour","Start Time of Interval",IF(OR(G2664="Additional Info",G2664="ID"),"Attribute", IF(G2664="Constant","Constant",IF(OR(G2664="Counter",G2664="Incremental/Decremental"),"Counter",""))))</f>
        <v>Counter</v>
      </c>
      <c r="I2664" t="str">
        <f>VLOOKUP(B2664,'3. Data Sources'!$B$4:$E$5002,4,0)</f>
        <v>Y</v>
      </c>
      <c r="J2664" t="str">
        <f>IF(OR(G2664="Not Map",G2664="Sequential"),"N",IF(TRIM(G2664)&lt;&gt;"","Y",""))</f>
        <v>Y</v>
      </c>
      <c r="K2664" t="str">
        <f>IF(G2664="Constant","N",IF(J2664="Y","Y",""))</f>
        <v>Y</v>
      </c>
    </row>
    <row r="2665" spans="2:11" hidden="1" x14ac:dyDescent="0.25">
      <c r="B2665" t="s">
        <v>119</v>
      </c>
      <c r="C2665" t="s">
        <v>4202</v>
      </c>
      <c r="D2665" t="s">
        <v>4203</v>
      </c>
      <c r="E2665" t="s">
        <v>400</v>
      </c>
      <c r="F2665" t="s">
        <v>428</v>
      </c>
      <c r="G2665" t="s">
        <v>429</v>
      </c>
      <c r="H2665" t="str">
        <f>IF(G2665="Local Date and Hour","Start Time of Interval",IF(OR(G2665="Additional Info",G2665="ID"),"Attribute", IF(G2665="Constant","Constant",IF(OR(G2665="Counter",G2665="Incremental/Decremental"),"Counter",""))))</f>
        <v>Counter</v>
      </c>
      <c r="I2665" t="str">
        <f>VLOOKUP(B2665,'3. Data Sources'!$B$4:$E$5002,4,0)</f>
        <v>Y</v>
      </c>
      <c r="J2665" t="str">
        <f>IF(OR(G2665="Not Map",G2665="Sequential"),"N",IF(TRIM(G2665)&lt;&gt;"","Y",""))</f>
        <v>Y</v>
      </c>
      <c r="K2665" t="str">
        <f>IF(G2665="Constant","N",IF(J2665="Y","Y",""))</f>
        <v>Y</v>
      </c>
    </row>
    <row r="2666" spans="2:11" hidden="1" x14ac:dyDescent="0.25">
      <c r="B2666" t="s">
        <v>119</v>
      </c>
      <c r="C2666" t="s">
        <v>4204</v>
      </c>
      <c r="D2666" t="s">
        <v>4205</v>
      </c>
      <c r="E2666" t="s">
        <v>400</v>
      </c>
      <c r="F2666" t="s">
        <v>428</v>
      </c>
      <c r="G2666" t="s">
        <v>429</v>
      </c>
      <c r="H2666" t="str">
        <f>IF(G2666="Local Date and Hour","Start Time of Interval",IF(OR(G2666="Additional Info",G2666="ID"),"Attribute", IF(G2666="Constant","Constant",IF(OR(G2666="Counter",G2666="Incremental/Decremental"),"Counter",""))))</f>
        <v>Counter</v>
      </c>
      <c r="I2666" t="str">
        <f>VLOOKUP(B2666,'3. Data Sources'!$B$4:$E$5002,4,0)</f>
        <v>Y</v>
      </c>
      <c r="J2666" t="str">
        <f>IF(OR(G2666="Not Map",G2666="Sequential"),"N",IF(TRIM(G2666)&lt;&gt;"","Y",""))</f>
        <v>Y</v>
      </c>
      <c r="K2666" t="str">
        <f>IF(G2666="Constant","N",IF(J2666="Y","Y",""))</f>
        <v>Y</v>
      </c>
    </row>
    <row r="2667" spans="2:11" hidden="1" x14ac:dyDescent="0.25">
      <c r="B2667" t="s">
        <v>119</v>
      </c>
      <c r="C2667" t="s">
        <v>4206</v>
      </c>
      <c r="D2667" t="s">
        <v>4207</v>
      </c>
      <c r="E2667" t="s">
        <v>400</v>
      </c>
      <c r="F2667" t="s">
        <v>428</v>
      </c>
      <c r="G2667" t="s">
        <v>429</v>
      </c>
      <c r="H2667" t="str">
        <f>IF(G2667="Local Date and Hour","Start Time of Interval",IF(OR(G2667="Additional Info",G2667="ID"),"Attribute", IF(G2667="Constant","Constant",IF(OR(G2667="Counter",G2667="Incremental/Decremental"),"Counter",""))))</f>
        <v>Counter</v>
      </c>
      <c r="I2667" t="str">
        <f>VLOOKUP(B2667,'3. Data Sources'!$B$4:$E$5002,4,0)</f>
        <v>Y</v>
      </c>
      <c r="J2667" t="str">
        <f>IF(OR(G2667="Not Map",G2667="Sequential"),"N",IF(TRIM(G2667)&lt;&gt;"","Y",""))</f>
        <v>Y</v>
      </c>
      <c r="K2667" t="str">
        <f>IF(G2667="Constant","N",IF(J2667="Y","Y",""))</f>
        <v>Y</v>
      </c>
    </row>
    <row r="2668" spans="2:11" hidden="1" x14ac:dyDescent="0.25">
      <c r="B2668" t="s">
        <v>119</v>
      </c>
      <c r="C2668" t="s">
        <v>4208</v>
      </c>
      <c r="D2668" t="s">
        <v>4209</v>
      </c>
      <c r="E2668" t="s">
        <v>400</v>
      </c>
      <c r="F2668" t="s">
        <v>428</v>
      </c>
      <c r="G2668" t="s">
        <v>429</v>
      </c>
      <c r="H2668" t="str">
        <f>IF(G2668="Local Date and Hour","Start Time of Interval",IF(OR(G2668="Additional Info",G2668="ID"),"Attribute", IF(G2668="Constant","Constant",IF(OR(G2668="Counter",G2668="Incremental/Decremental"),"Counter",""))))</f>
        <v>Counter</v>
      </c>
      <c r="I2668" t="str">
        <f>VLOOKUP(B2668,'3. Data Sources'!$B$4:$E$5002,4,0)</f>
        <v>Y</v>
      </c>
      <c r="J2668" t="str">
        <f>IF(OR(G2668="Not Map",G2668="Sequential"),"N",IF(TRIM(G2668)&lt;&gt;"","Y",""))</f>
        <v>Y</v>
      </c>
      <c r="K2668" t="str">
        <f>IF(G2668="Constant","N",IF(J2668="Y","Y",""))</f>
        <v>Y</v>
      </c>
    </row>
    <row r="2669" spans="2:11" hidden="1" x14ac:dyDescent="0.25">
      <c r="B2669" t="s">
        <v>119</v>
      </c>
      <c r="C2669" t="s">
        <v>4210</v>
      </c>
      <c r="D2669" t="s">
        <v>4211</v>
      </c>
      <c r="E2669" t="s">
        <v>400</v>
      </c>
      <c r="F2669" t="s">
        <v>428</v>
      </c>
      <c r="G2669" t="s">
        <v>429</v>
      </c>
      <c r="H2669" t="str">
        <f>IF(G2669="Local Date and Hour","Start Time of Interval",IF(OR(G2669="Additional Info",G2669="ID"),"Attribute", IF(G2669="Constant","Constant",IF(OR(G2669="Counter",G2669="Incremental/Decremental"),"Counter",""))))</f>
        <v>Counter</v>
      </c>
      <c r="I2669" t="str">
        <f>VLOOKUP(B2669,'3. Data Sources'!$B$4:$E$5002,4,0)</f>
        <v>Y</v>
      </c>
      <c r="J2669" t="str">
        <f>IF(OR(G2669="Not Map",G2669="Sequential"),"N",IF(TRIM(G2669)&lt;&gt;"","Y",""))</f>
        <v>Y</v>
      </c>
      <c r="K2669" t="str">
        <f>IF(G2669="Constant","N",IF(J2669="Y","Y",""))</f>
        <v>Y</v>
      </c>
    </row>
    <row r="2670" spans="2:11" hidden="1" x14ac:dyDescent="0.25">
      <c r="B2670" t="s">
        <v>119</v>
      </c>
      <c r="C2670" t="s">
        <v>4212</v>
      </c>
      <c r="D2670" t="s">
        <v>4213</v>
      </c>
      <c r="E2670" t="s">
        <v>400</v>
      </c>
      <c r="F2670" t="s">
        <v>428</v>
      </c>
      <c r="G2670" t="s">
        <v>429</v>
      </c>
      <c r="H2670" t="str">
        <f>IF(G2670="Local Date and Hour","Start Time of Interval",IF(OR(G2670="Additional Info",G2670="ID"),"Attribute", IF(G2670="Constant","Constant",IF(OR(G2670="Counter",G2670="Incremental/Decremental"),"Counter",""))))</f>
        <v>Counter</v>
      </c>
      <c r="I2670" t="str">
        <f>VLOOKUP(B2670,'3. Data Sources'!$B$4:$E$5002,4,0)</f>
        <v>Y</v>
      </c>
      <c r="J2670" t="str">
        <f>IF(OR(G2670="Not Map",G2670="Sequential"),"N",IF(TRIM(G2670)&lt;&gt;"","Y",""))</f>
        <v>Y</v>
      </c>
      <c r="K2670" t="str">
        <f>IF(G2670="Constant","N",IF(J2670="Y","Y",""))</f>
        <v>Y</v>
      </c>
    </row>
    <row r="2671" spans="2:11" hidden="1" x14ac:dyDescent="0.25">
      <c r="B2671" t="s">
        <v>119</v>
      </c>
      <c r="C2671" t="s">
        <v>4214</v>
      </c>
      <c r="D2671" t="s">
        <v>4215</v>
      </c>
      <c r="E2671" t="s">
        <v>400</v>
      </c>
      <c r="F2671" t="s">
        <v>428</v>
      </c>
      <c r="G2671" t="s">
        <v>429</v>
      </c>
      <c r="H2671" t="str">
        <f>IF(G2671="Local Date and Hour","Start Time of Interval",IF(OR(G2671="Additional Info",G2671="ID"),"Attribute", IF(G2671="Constant","Constant",IF(OR(G2671="Counter",G2671="Incremental/Decremental"),"Counter",""))))</f>
        <v>Counter</v>
      </c>
      <c r="I2671" t="str">
        <f>VLOOKUP(B2671,'3. Data Sources'!$B$4:$E$5002,4,0)</f>
        <v>Y</v>
      </c>
      <c r="J2671" t="str">
        <f>IF(OR(G2671="Not Map",G2671="Sequential"),"N",IF(TRIM(G2671)&lt;&gt;"","Y",""))</f>
        <v>Y</v>
      </c>
      <c r="K2671" t="str">
        <f>IF(G2671="Constant","N",IF(J2671="Y","Y",""))</f>
        <v>Y</v>
      </c>
    </row>
    <row r="2672" spans="2:11" hidden="1" x14ac:dyDescent="0.25">
      <c r="B2672" t="s">
        <v>119</v>
      </c>
      <c r="C2672" t="s">
        <v>4216</v>
      </c>
      <c r="D2672" t="s">
        <v>4217</v>
      </c>
      <c r="E2672" t="s">
        <v>400</v>
      </c>
      <c r="F2672" t="s">
        <v>428</v>
      </c>
      <c r="G2672" t="s">
        <v>429</v>
      </c>
      <c r="H2672" t="str">
        <f>IF(G2672="Local Date and Hour","Start Time of Interval",IF(OR(G2672="Additional Info",G2672="ID"),"Attribute", IF(G2672="Constant","Constant",IF(OR(G2672="Counter",G2672="Incremental/Decremental"),"Counter",""))))</f>
        <v>Counter</v>
      </c>
      <c r="I2672" t="str">
        <f>VLOOKUP(B2672,'3. Data Sources'!$B$4:$E$5002,4,0)</f>
        <v>Y</v>
      </c>
      <c r="J2672" t="str">
        <f>IF(OR(G2672="Not Map",G2672="Sequential"),"N",IF(TRIM(G2672)&lt;&gt;"","Y",""))</f>
        <v>Y</v>
      </c>
      <c r="K2672" t="str">
        <f>IF(G2672="Constant","N",IF(J2672="Y","Y",""))</f>
        <v>Y</v>
      </c>
    </row>
    <row r="2673" spans="2:11" hidden="1" x14ac:dyDescent="0.25">
      <c r="B2673" t="s">
        <v>119</v>
      </c>
      <c r="C2673" t="s">
        <v>4218</v>
      </c>
      <c r="D2673" t="s">
        <v>4219</v>
      </c>
      <c r="E2673" t="s">
        <v>400</v>
      </c>
      <c r="F2673" t="s">
        <v>428</v>
      </c>
      <c r="G2673" t="s">
        <v>429</v>
      </c>
      <c r="H2673" t="str">
        <f>IF(G2673="Local Date and Hour","Start Time of Interval",IF(OR(G2673="Additional Info",G2673="ID"),"Attribute", IF(G2673="Constant","Constant",IF(OR(G2673="Counter",G2673="Incremental/Decremental"),"Counter",""))))</f>
        <v>Counter</v>
      </c>
      <c r="I2673" t="str">
        <f>VLOOKUP(B2673,'3. Data Sources'!$B$4:$E$5002,4,0)</f>
        <v>Y</v>
      </c>
      <c r="J2673" t="str">
        <f>IF(OR(G2673="Not Map",G2673="Sequential"),"N",IF(TRIM(G2673)&lt;&gt;"","Y",""))</f>
        <v>Y</v>
      </c>
      <c r="K2673" t="str">
        <f>IF(G2673="Constant","N",IF(J2673="Y","Y",""))</f>
        <v>Y</v>
      </c>
    </row>
    <row r="2674" spans="2:11" hidden="1" x14ac:dyDescent="0.25">
      <c r="B2674" t="s">
        <v>119</v>
      </c>
      <c r="C2674" t="s">
        <v>4220</v>
      </c>
      <c r="D2674" t="s">
        <v>4221</v>
      </c>
      <c r="E2674" t="s">
        <v>400</v>
      </c>
      <c r="F2674" t="s">
        <v>428</v>
      </c>
      <c r="G2674" t="s">
        <v>429</v>
      </c>
      <c r="H2674" t="str">
        <f>IF(G2674="Local Date and Hour","Start Time of Interval",IF(OR(G2674="Additional Info",G2674="ID"),"Attribute", IF(G2674="Constant","Constant",IF(OR(G2674="Counter",G2674="Incremental/Decremental"),"Counter",""))))</f>
        <v>Counter</v>
      </c>
      <c r="I2674" t="str">
        <f>VLOOKUP(B2674,'3. Data Sources'!$B$4:$E$5002,4,0)</f>
        <v>Y</v>
      </c>
      <c r="J2674" t="str">
        <f>IF(OR(G2674="Not Map",G2674="Sequential"),"N",IF(TRIM(G2674)&lt;&gt;"","Y",""))</f>
        <v>Y</v>
      </c>
      <c r="K2674" t="str">
        <f>IF(G2674="Constant","N",IF(J2674="Y","Y",""))</f>
        <v>Y</v>
      </c>
    </row>
    <row r="2675" spans="2:11" hidden="1" x14ac:dyDescent="0.25">
      <c r="B2675" t="s">
        <v>119</v>
      </c>
      <c r="C2675" t="s">
        <v>4222</v>
      </c>
      <c r="D2675" t="s">
        <v>4223</v>
      </c>
      <c r="E2675" t="s">
        <v>400</v>
      </c>
      <c r="F2675" t="s">
        <v>428</v>
      </c>
      <c r="G2675" t="s">
        <v>429</v>
      </c>
      <c r="H2675" t="str">
        <f>IF(G2675="Local Date and Hour","Start Time of Interval",IF(OR(G2675="Additional Info",G2675="ID"),"Attribute", IF(G2675="Constant","Constant",IF(OR(G2675="Counter",G2675="Incremental/Decremental"),"Counter",""))))</f>
        <v>Counter</v>
      </c>
      <c r="I2675" t="str">
        <f>VLOOKUP(B2675,'3. Data Sources'!$B$4:$E$5002,4,0)</f>
        <v>Y</v>
      </c>
      <c r="J2675" t="str">
        <f>IF(OR(G2675="Not Map",G2675="Sequential"),"N",IF(TRIM(G2675)&lt;&gt;"","Y",""))</f>
        <v>Y</v>
      </c>
      <c r="K2675" t="str">
        <f>IF(G2675="Constant","N",IF(J2675="Y","Y",""))</f>
        <v>Y</v>
      </c>
    </row>
    <row r="2676" spans="2:11" hidden="1" x14ac:dyDescent="0.25">
      <c r="B2676" t="s">
        <v>119</v>
      </c>
      <c r="C2676" t="s">
        <v>4224</v>
      </c>
      <c r="D2676" t="s">
        <v>4225</v>
      </c>
      <c r="E2676" t="s">
        <v>400</v>
      </c>
      <c r="F2676" t="s">
        <v>428</v>
      </c>
      <c r="G2676" t="s">
        <v>429</v>
      </c>
      <c r="H2676" t="str">
        <f>IF(G2676="Local Date and Hour","Start Time of Interval",IF(OR(G2676="Additional Info",G2676="ID"),"Attribute", IF(G2676="Constant","Constant",IF(OR(G2676="Counter",G2676="Incremental/Decremental"),"Counter",""))))</f>
        <v>Counter</v>
      </c>
      <c r="I2676" t="str">
        <f>VLOOKUP(B2676,'3. Data Sources'!$B$4:$E$5002,4,0)</f>
        <v>Y</v>
      </c>
      <c r="J2676" t="str">
        <f>IF(OR(G2676="Not Map",G2676="Sequential"),"N",IF(TRIM(G2676)&lt;&gt;"","Y",""))</f>
        <v>Y</v>
      </c>
      <c r="K2676" t="str">
        <f>IF(G2676="Constant","N",IF(J2676="Y","Y",""))</f>
        <v>Y</v>
      </c>
    </row>
    <row r="2677" spans="2:11" hidden="1" x14ac:dyDescent="0.25">
      <c r="B2677" t="s">
        <v>119</v>
      </c>
      <c r="C2677" t="s">
        <v>4226</v>
      </c>
      <c r="D2677" t="s">
        <v>4227</v>
      </c>
      <c r="E2677" t="s">
        <v>400</v>
      </c>
      <c r="F2677" t="s">
        <v>428</v>
      </c>
      <c r="G2677" t="s">
        <v>429</v>
      </c>
      <c r="H2677" t="str">
        <f>IF(G2677="Local Date and Hour","Start Time of Interval",IF(OR(G2677="Additional Info",G2677="ID"),"Attribute", IF(G2677="Constant","Constant",IF(OR(G2677="Counter",G2677="Incremental/Decremental"),"Counter",""))))</f>
        <v>Counter</v>
      </c>
      <c r="I2677" t="str">
        <f>VLOOKUP(B2677,'3. Data Sources'!$B$4:$E$5002,4,0)</f>
        <v>Y</v>
      </c>
      <c r="J2677" t="str">
        <f>IF(OR(G2677="Not Map",G2677="Sequential"),"N",IF(TRIM(G2677)&lt;&gt;"","Y",""))</f>
        <v>Y</v>
      </c>
      <c r="K2677" t="str">
        <f>IF(G2677="Constant","N",IF(J2677="Y","Y",""))</f>
        <v>Y</v>
      </c>
    </row>
    <row r="2678" spans="2:11" hidden="1" x14ac:dyDescent="0.25">
      <c r="B2678" t="s">
        <v>119</v>
      </c>
      <c r="C2678" t="s">
        <v>4228</v>
      </c>
      <c r="D2678" t="s">
        <v>4229</v>
      </c>
      <c r="E2678" t="s">
        <v>400</v>
      </c>
      <c r="F2678" t="s">
        <v>428</v>
      </c>
      <c r="G2678" t="s">
        <v>429</v>
      </c>
      <c r="H2678" t="str">
        <f>IF(G2678="Local Date and Hour","Start Time of Interval",IF(OR(G2678="Additional Info",G2678="ID"),"Attribute", IF(G2678="Constant","Constant",IF(OR(G2678="Counter",G2678="Incremental/Decremental"),"Counter",""))))</f>
        <v>Counter</v>
      </c>
      <c r="I2678" t="str">
        <f>VLOOKUP(B2678,'3. Data Sources'!$B$4:$E$5002,4,0)</f>
        <v>Y</v>
      </c>
      <c r="J2678" t="str">
        <f>IF(OR(G2678="Not Map",G2678="Sequential"),"N",IF(TRIM(G2678)&lt;&gt;"","Y",""))</f>
        <v>Y</v>
      </c>
      <c r="K2678" t="str">
        <f>IF(G2678="Constant","N",IF(J2678="Y","Y",""))</f>
        <v>Y</v>
      </c>
    </row>
    <row r="2679" spans="2:11" hidden="1" x14ac:dyDescent="0.25">
      <c r="B2679" t="s">
        <v>119</v>
      </c>
      <c r="C2679" t="s">
        <v>4230</v>
      </c>
      <c r="D2679" t="s">
        <v>4231</v>
      </c>
      <c r="E2679" t="s">
        <v>400</v>
      </c>
      <c r="F2679" t="s">
        <v>428</v>
      </c>
      <c r="G2679" t="s">
        <v>429</v>
      </c>
      <c r="H2679" t="str">
        <f>IF(G2679="Local Date and Hour","Start Time of Interval",IF(OR(G2679="Additional Info",G2679="ID"),"Attribute", IF(G2679="Constant","Constant",IF(OR(G2679="Counter",G2679="Incremental/Decremental"),"Counter",""))))</f>
        <v>Counter</v>
      </c>
      <c r="I2679" t="str">
        <f>VLOOKUP(B2679,'3. Data Sources'!$B$4:$E$5002,4,0)</f>
        <v>Y</v>
      </c>
      <c r="J2679" t="str">
        <f>IF(OR(G2679="Not Map",G2679="Sequential"),"N",IF(TRIM(G2679)&lt;&gt;"","Y",""))</f>
        <v>Y</v>
      </c>
      <c r="K2679" t="str">
        <f>IF(G2679="Constant","N",IF(J2679="Y","Y",""))</f>
        <v>Y</v>
      </c>
    </row>
    <row r="2680" spans="2:11" hidden="1" x14ac:dyDescent="0.25">
      <c r="B2680" t="s">
        <v>119</v>
      </c>
      <c r="C2680" t="s">
        <v>4232</v>
      </c>
      <c r="D2680" t="s">
        <v>4233</v>
      </c>
      <c r="E2680" t="s">
        <v>400</v>
      </c>
      <c r="F2680" t="s">
        <v>428</v>
      </c>
      <c r="G2680" t="s">
        <v>429</v>
      </c>
      <c r="H2680" t="str">
        <f>IF(G2680="Local Date and Hour","Start Time of Interval",IF(OR(G2680="Additional Info",G2680="ID"),"Attribute", IF(G2680="Constant","Constant",IF(OR(G2680="Counter",G2680="Incremental/Decremental"),"Counter",""))))</f>
        <v>Counter</v>
      </c>
      <c r="I2680" t="str">
        <f>VLOOKUP(B2680,'3. Data Sources'!$B$4:$E$5002,4,0)</f>
        <v>Y</v>
      </c>
      <c r="J2680" t="str">
        <f>IF(OR(G2680="Not Map",G2680="Sequential"),"N",IF(TRIM(G2680)&lt;&gt;"","Y",""))</f>
        <v>Y</v>
      </c>
      <c r="K2680" t="str">
        <f>IF(G2680="Constant","N",IF(J2680="Y","Y",""))</f>
        <v>Y</v>
      </c>
    </row>
    <row r="2681" spans="2:11" hidden="1" x14ac:dyDescent="0.25">
      <c r="B2681" t="s">
        <v>119</v>
      </c>
      <c r="C2681" t="s">
        <v>4234</v>
      </c>
      <c r="D2681" t="s">
        <v>4235</v>
      </c>
      <c r="E2681" t="s">
        <v>400</v>
      </c>
      <c r="F2681" t="s">
        <v>428</v>
      </c>
      <c r="G2681" t="s">
        <v>429</v>
      </c>
      <c r="H2681" t="str">
        <f>IF(G2681="Local Date and Hour","Start Time of Interval",IF(OR(G2681="Additional Info",G2681="ID"),"Attribute", IF(G2681="Constant","Constant",IF(OR(G2681="Counter",G2681="Incremental/Decremental"),"Counter",""))))</f>
        <v>Counter</v>
      </c>
      <c r="I2681" t="str">
        <f>VLOOKUP(B2681,'3. Data Sources'!$B$4:$E$5002,4,0)</f>
        <v>Y</v>
      </c>
      <c r="J2681" t="str">
        <f>IF(OR(G2681="Not Map",G2681="Sequential"),"N",IF(TRIM(G2681)&lt;&gt;"","Y",""))</f>
        <v>Y</v>
      </c>
      <c r="K2681" t="str">
        <f>IF(G2681="Constant","N",IF(J2681="Y","Y",""))</f>
        <v>Y</v>
      </c>
    </row>
    <row r="2682" spans="2:11" hidden="1" x14ac:dyDescent="0.25">
      <c r="B2682" t="s">
        <v>119</v>
      </c>
      <c r="C2682" t="s">
        <v>4236</v>
      </c>
      <c r="D2682" t="s">
        <v>4237</v>
      </c>
      <c r="E2682" t="s">
        <v>400</v>
      </c>
      <c r="F2682" t="s">
        <v>428</v>
      </c>
      <c r="G2682" t="s">
        <v>429</v>
      </c>
      <c r="H2682" t="str">
        <f>IF(G2682="Local Date and Hour","Start Time of Interval",IF(OR(G2682="Additional Info",G2682="ID"),"Attribute", IF(G2682="Constant","Constant",IF(OR(G2682="Counter",G2682="Incremental/Decremental"),"Counter",""))))</f>
        <v>Counter</v>
      </c>
      <c r="I2682" t="str">
        <f>VLOOKUP(B2682,'3. Data Sources'!$B$4:$E$5002,4,0)</f>
        <v>Y</v>
      </c>
      <c r="J2682" t="str">
        <f>IF(OR(G2682="Not Map",G2682="Sequential"),"N",IF(TRIM(G2682)&lt;&gt;"","Y",""))</f>
        <v>Y</v>
      </c>
      <c r="K2682" t="str">
        <f>IF(G2682="Constant","N",IF(J2682="Y","Y",""))</f>
        <v>Y</v>
      </c>
    </row>
    <row r="2683" spans="2:11" hidden="1" x14ac:dyDescent="0.25">
      <c r="B2683" t="s">
        <v>119</v>
      </c>
      <c r="C2683" t="s">
        <v>4238</v>
      </c>
      <c r="D2683" t="s">
        <v>4239</v>
      </c>
      <c r="E2683" t="s">
        <v>400</v>
      </c>
      <c r="F2683" t="s">
        <v>428</v>
      </c>
      <c r="G2683" t="s">
        <v>429</v>
      </c>
      <c r="H2683" t="str">
        <f>IF(G2683="Local Date and Hour","Start Time of Interval",IF(OR(G2683="Additional Info",G2683="ID"),"Attribute", IF(G2683="Constant","Constant",IF(OR(G2683="Counter",G2683="Incremental/Decremental"),"Counter",""))))</f>
        <v>Counter</v>
      </c>
      <c r="I2683" t="str">
        <f>VLOOKUP(B2683,'3. Data Sources'!$B$4:$E$5002,4,0)</f>
        <v>Y</v>
      </c>
      <c r="J2683" t="str">
        <f>IF(OR(G2683="Not Map",G2683="Sequential"),"N",IF(TRIM(G2683)&lt;&gt;"","Y",""))</f>
        <v>Y</v>
      </c>
      <c r="K2683" t="str">
        <f>IF(G2683="Constant","N",IF(J2683="Y","Y",""))</f>
        <v>Y</v>
      </c>
    </row>
    <row r="2684" spans="2:11" hidden="1" x14ac:dyDescent="0.25">
      <c r="B2684" t="s">
        <v>119</v>
      </c>
      <c r="C2684" t="s">
        <v>4240</v>
      </c>
      <c r="D2684" t="s">
        <v>4241</v>
      </c>
      <c r="E2684" t="s">
        <v>400</v>
      </c>
      <c r="F2684" t="s">
        <v>428</v>
      </c>
      <c r="G2684" t="s">
        <v>429</v>
      </c>
      <c r="H2684" t="str">
        <f>IF(G2684="Local Date and Hour","Start Time of Interval",IF(OR(G2684="Additional Info",G2684="ID"),"Attribute", IF(G2684="Constant","Constant",IF(OR(G2684="Counter",G2684="Incremental/Decremental"),"Counter",""))))</f>
        <v>Counter</v>
      </c>
      <c r="I2684" t="str">
        <f>VLOOKUP(B2684,'3. Data Sources'!$B$4:$E$5002,4,0)</f>
        <v>Y</v>
      </c>
      <c r="J2684" t="str">
        <f>IF(OR(G2684="Not Map",G2684="Sequential"),"N",IF(TRIM(G2684)&lt;&gt;"","Y",""))</f>
        <v>Y</v>
      </c>
      <c r="K2684" t="str">
        <f>IF(G2684="Constant","N",IF(J2684="Y","Y",""))</f>
        <v>Y</v>
      </c>
    </row>
    <row r="2685" spans="2:11" hidden="1" x14ac:dyDescent="0.25">
      <c r="B2685" t="s">
        <v>119</v>
      </c>
      <c r="C2685" t="s">
        <v>4242</v>
      </c>
      <c r="D2685" t="s">
        <v>4243</v>
      </c>
      <c r="E2685" t="s">
        <v>400</v>
      </c>
      <c r="F2685" t="s">
        <v>428</v>
      </c>
      <c r="G2685" t="s">
        <v>429</v>
      </c>
      <c r="H2685" t="str">
        <f>IF(G2685="Local Date and Hour","Start Time of Interval",IF(OR(G2685="Additional Info",G2685="ID"),"Attribute", IF(G2685="Constant","Constant",IF(OR(G2685="Counter",G2685="Incremental/Decremental"),"Counter",""))))</f>
        <v>Counter</v>
      </c>
      <c r="I2685" t="str">
        <f>VLOOKUP(B2685,'3. Data Sources'!$B$4:$E$5002,4,0)</f>
        <v>Y</v>
      </c>
      <c r="J2685" t="str">
        <f>IF(OR(G2685="Not Map",G2685="Sequential"),"N",IF(TRIM(G2685)&lt;&gt;"","Y",""))</f>
        <v>Y</v>
      </c>
      <c r="K2685" t="str">
        <f>IF(G2685="Constant","N",IF(J2685="Y","Y",""))</f>
        <v>Y</v>
      </c>
    </row>
    <row r="2686" spans="2:11" hidden="1" x14ac:dyDescent="0.25">
      <c r="B2686" t="s">
        <v>119</v>
      </c>
      <c r="C2686" t="s">
        <v>4244</v>
      </c>
      <c r="D2686" t="s">
        <v>4245</v>
      </c>
      <c r="E2686" t="s">
        <v>400</v>
      </c>
      <c r="F2686" t="s">
        <v>428</v>
      </c>
      <c r="G2686" t="s">
        <v>429</v>
      </c>
      <c r="H2686" t="str">
        <f>IF(G2686="Local Date and Hour","Start Time of Interval",IF(OR(G2686="Additional Info",G2686="ID"),"Attribute", IF(G2686="Constant","Constant",IF(OR(G2686="Counter",G2686="Incremental/Decremental"),"Counter",""))))</f>
        <v>Counter</v>
      </c>
      <c r="I2686" t="str">
        <f>VLOOKUP(B2686,'3. Data Sources'!$B$4:$E$5002,4,0)</f>
        <v>Y</v>
      </c>
      <c r="J2686" t="str">
        <f>IF(OR(G2686="Not Map",G2686="Sequential"),"N",IF(TRIM(G2686)&lt;&gt;"","Y",""))</f>
        <v>Y</v>
      </c>
      <c r="K2686" t="str">
        <f>IF(G2686="Constant","N",IF(J2686="Y","Y",""))</f>
        <v>Y</v>
      </c>
    </row>
    <row r="2687" spans="2:11" hidden="1" x14ac:dyDescent="0.25">
      <c r="B2687" t="s">
        <v>119</v>
      </c>
      <c r="C2687" t="s">
        <v>4246</v>
      </c>
      <c r="D2687" t="s">
        <v>4247</v>
      </c>
      <c r="E2687" t="s">
        <v>400</v>
      </c>
      <c r="F2687" t="s">
        <v>428</v>
      </c>
      <c r="G2687" t="s">
        <v>429</v>
      </c>
      <c r="H2687" t="str">
        <f>IF(G2687="Local Date and Hour","Start Time of Interval",IF(OR(G2687="Additional Info",G2687="ID"),"Attribute", IF(G2687="Constant","Constant",IF(OR(G2687="Counter",G2687="Incremental/Decremental"),"Counter",""))))</f>
        <v>Counter</v>
      </c>
      <c r="I2687" t="str">
        <f>VLOOKUP(B2687,'3. Data Sources'!$B$4:$E$5002,4,0)</f>
        <v>Y</v>
      </c>
      <c r="J2687" t="str">
        <f>IF(OR(G2687="Not Map",G2687="Sequential"),"N",IF(TRIM(G2687)&lt;&gt;"","Y",""))</f>
        <v>Y</v>
      </c>
      <c r="K2687" t="str">
        <f>IF(G2687="Constant","N",IF(J2687="Y","Y",""))</f>
        <v>Y</v>
      </c>
    </row>
    <row r="2688" spans="2:11" hidden="1" x14ac:dyDescent="0.25">
      <c r="B2688" t="s">
        <v>119</v>
      </c>
      <c r="C2688" t="s">
        <v>4248</v>
      </c>
      <c r="D2688" t="s">
        <v>4249</v>
      </c>
      <c r="E2688" t="s">
        <v>400</v>
      </c>
      <c r="F2688" t="s">
        <v>428</v>
      </c>
      <c r="G2688" t="s">
        <v>429</v>
      </c>
      <c r="H2688" t="str">
        <f>IF(G2688="Local Date and Hour","Start Time of Interval",IF(OR(G2688="Additional Info",G2688="ID"),"Attribute", IF(G2688="Constant","Constant",IF(OR(G2688="Counter",G2688="Incremental/Decremental"),"Counter",""))))</f>
        <v>Counter</v>
      </c>
      <c r="I2688" t="str">
        <f>VLOOKUP(B2688,'3. Data Sources'!$B$4:$E$5002,4,0)</f>
        <v>Y</v>
      </c>
      <c r="J2688" t="str">
        <f>IF(OR(G2688="Not Map",G2688="Sequential"),"N",IF(TRIM(G2688)&lt;&gt;"","Y",""))</f>
        <v>Y</v>
      </c>
      <c r="K2688" t="str">
        <f>IF(G2688="Constant","N",IF(J2688="Y","Y",""))</f>
        <v>Y</v>
      </c>
    </row>
    <row r="2689" spans="2:13" hidden="1" x14ac:dyDescent="0.25">
      <c r="B2689" t="s">
        <v>119</v>
      </c>
      <c r="C2689" t="s">
        <v>4250</v>
      </c>
      <c r="D2689" t="s">
        <v>4251</v>
      </c>
      <c r="E2689" t="s">
        <v>400</v>
      </c>
      <c r="F2689" t="s">
        <v>428</v>
      </c>
      <c r="G2689" t="s">
        <v>429</v>
      </c>
      <c r="H2689" t="str">
        <f>IF(G2689="Local Date and Hour","Start Time of Interval",IF(OR(G2689="Additional Info",G2689="ID"),"Attribute", IF(G2689="Constant","Constant",IF(OR(G2689="Counter",G2689="Incremental/Decremental"),"Counter",""))))</f>
        <v>Counter</v>
      </c>
      <c r="I2689" t="str">
        <f>VLOOKUP(B2689,'3. Data Sources'!$B$4:$E$5002,4,0)</f>
        <v>Y</v>
      </c>
      <c r="J2689" t="str">
        <f>IF(OR(G2689="Not Map",G2689="Sequential"),"N",IF(TRIM(G2689)&lt;&gt;"","Y",""))</f>
        <v>Y</v>
      </c>
      <c r="K2689" t="str">
        <f>IF(G2689="Constant","N",IF(J2689="Y","Y",""))</f>
        <v>Y</v>
      </c>
    </row>
    <row r="2690" spans="2:13" hidden="1" x14ac:dyDescent="0.25">
      <c r="B2690" t="s">
        <v>119</v>
      </c>
      <c r="C2690" t="s">
        <v>4252</v>
      </c>
      <c r="D2690" t="s">
        <v>4253</v>
      </c>
      <c r="E2690" t="s">
        <v>400</v>
      </c>
      <c r="F2690" t="s">
        <v>428</v>
      </c>
      <c r="G2690" t="s">
        <v>429</v>
      </c>
      <c r="H2690" t="str">
        <f>IF(G2690="Local Date and Hour","Start Time of Interval",IF(OR(G2690="Additional Info",G2690="ID"),"Attribute", IF(G2690="Constant","Constant",IF(OR(G2690="Counter",G2690="Incremental/Decremental"),"Counter",""))))</f>
        <v>Counter</v>
      </c>
      <c r="I2690" t="str">
        <f>VLOOKUP(B2690,'3. Data Sources'!$B$4:$E$5002,4,0)</f>
        <v>Y</v>
      </c>
      <c r="J2690" t="str">
        <f>IF(OR(G2690="Not Map",G2690="Sequential"),"N",IF(TRIM(G2690)&lt;&gt;"","Y",""))</f>
        <v>Y</v>
      </c>
      <c r="K2690" t="str">
        <f>IF(G2690="Constant","N",IF(J2690="Y","Y",""))</f>
        <v>Y</v>
      </c>
    </row>
    <row r="2691" spans="2:13" hidden="1" x14ac:dyDescent="0.25">
      <c r="B2691" t="s">
        <v>119</v>
      </c>
      <c r="C2691" t="s">
        <v>4254</v>
      </c>
      <c r="D2691" t="s">
        <v>4255</v>
      </c>
      <c r="E2691" t="s">
        <v>400</v>
      </c>
      <c r="F2691" t="s">
        <v>428</v>
      </c>
      <c r="G2691" t="s">
        <v>429</v>
      </c>
      <c r="H2691" t="str">
        <f>IF(G2691="Local Date and Hour","Start Time of Interval",IF(OR(G2691="Additional Info",G2691="ID"),"Attribute", IF(G2691="Constant","Constant",IF(OR(G2691="Counter",G2691="Incremental/Decremental"),"Counter",""))))</f>
        <v>Counter</v>
      </c>
      <c r="I2691" t="str">
        <f>VLOOKUP(B2691,'3. Data Sources'!$B$4:$E$5002,4,0)</f>
        <v>Y</v>
      </c>
      <c r="J2691" t="str">
        <f>IF(OR(G2691="Not Map",G2691="Sequential"),"N",IF(TRIM(G2691)&lt;&gt;"","Y",""))</f>
        <v>Y</v>
      </c>
      <c r="K2691" t="str">
        <f>IF(G2691="Constant","N",IF(J2691="Y","Y",""))</f>
        <v>Y</v>
      </c>
    </row>
    <row r="2692" spans="2:13" hidden="1" x14ac:dyDescent="0.25">
      <c r="B2692" t="s">
        <v>119</v>
      </c>
      <c r="C2692" t="s">
        <v>4256</v>
      </c>
      <c r="D2692" t="s">
        <v>4257</v>
      </c>
      <c r="E2692" t="s">
        <v>400</v>
      </c>
      <c r="F2692" t="s">
        <v>428</v>
      </c>
      <c r="G2692" t="s">
        <v>429</v>
      </c>
      <c r="H2692" t="str">
        <f>IF(G2692="Local Date and Hour","Start Time of Interval",IF(OR(G2692="Additional Info",G2692="ID"),"Attribute", IF(G2692="Constant","Constant",IF(OR(G2692="Counter",G2692="Incremental/Decremental"),"Counter",""))))</f>
        <v>Counter</v>
      </c>
      <c r="I2692" t="str">
        <f>VLOOKUP(B2692,'3. Data Sources'!$B$4:$E$5002,4,0)</f>
        <v>Y</v>
      </c>
      <c r="J2692" t="str">
        <f>IF(OR(G2692="Not Map",G2692="Sequential"),"N",IF(TRIM(G2692)&lt;&gt;"","Y",""))</f>
        <v>Y</v>
      </c>
      <c r="K2692" t="str">
        <f>IF(G2692="Constant","N",IF(J2692="Y","Y",""))</f>
        <v>Y</v>
      </c>
    </row>
    <row r="2693" spans="2:13" hidden="1" x14ac:dyDescent="0.25">
      <c r="B2693" t="s">
        <v>119</v>
      </c>
      <c r="C2693" t="s">
        <v>4258</v>
      </c>
      <c r="D2693" t="s">
        <v>4259</v>
      </c>
      <c r="E2693" t="s">
        <v>400</v>
      </c>
      <c r="F2693" t="s">
        <v>428</v>
      </c>
      <c r="G2693" t="s">
        <v>429</v>
      </c>
      <c r="H2693" t="str">
        <f>IF(G2693="Local Date and Hour","Start Time of Interval",IF(OR(G2693="Additional Info",G2693="ID"),"Attribute", IF(G2693="Constant","Constant",IF(OR(G2693="Counter",G2693="Incremental/Decremental"),"Counter",""))))</f>
        <v>Counter</v>
      </c>
      <c r="I2693" t="str">
        <f>VLOOKUP(B2693,'3. Data Sources'!$B$4:$E$5002,4,0)</f>
        <v>Y</v>
      </c>
      <c r="J2693" t="str">
        <f>IF(OR(G2693="Not Map",G2693="Sequential"),"N",IF(TRIM(G2693)&lt;&gt;"","Y",""))</f>
        <v>Y</v>
      </c>
      <c r="K2693" t="str">
        <f>IF(G2693="Constant","N",IF(J2693="Y","Y",""))</f>
        <v>Y</v>
      </c>
    </row>
    <row r="2694" spans="2:13" hidden="1" x14ac:dyDescent="0.25">
      <c r="B2694" t="s">
        <v>119</v>
      </c>
      <c r="C2694" t="s">
        <v>4260</v>
      </c>
      <c r="D2694" t="s">
        <v>4261</v>
      </c>
      <c r="E2694" t="s">
        <v>400</v>
      </c>
      <c r="F2694" t="s">
        <v>428</v>
      </c>
      <c r="G2694" t="s">
        <v>429</v>
      </c>
      <c r="H2694" t="str">
        <f>IF(G2694="Local Date and Hour","Start Time of Interval",IF(OR(G2694="Additional Info",G2694="ID"),"Attribute", IF(G2694="Constant","Constant",IF(OR(G2694="Counter",G2694="Incremental/Decremental"),"Counter",""))))</f>
        <v>Counter</v>
      </c>
      <c r="I2694" t="str">
        <f>VLOOKUP(B2694,'3. Data Sources'!$B$4:$E$5002,4,0)</f>
        <v>Y</v>
      </c>
      <c r="J2694" t="str">
        <f>IF(OR(G2694="Not Map",G2694="Sequential"),"N",IF(TRIM(G2694)&lt;&gt;"","Y",""))</f>
        <v>Y</v>
      </c>
      <c r="K2694" t="str">
        <f>IF(G2694="Constant","N",IF(J2694="Y","Y",""))</f>
        <v>Y</v>
      </c>
    </row>
    <row r="2695" spans="2:13" hidden="1" x14ac:dyDescent="0.25">
      <c r="B2695" t="s">
        <v>119</v>
      </c>
      <c r="C2695" t="s">
        <v>4262</v>
      </c>
      <c r="D2695" t="s">
        <v>4263</v>
      </c>
      <c r="E2695" t="s">
        <v>400</v>
      </c>
      <c r="F2695" t="s">
        <v>428</v>
      </c>
      <c r="G2695" t="s">
        <v>429</v>
      </c>
      <c r="H2695" t="str">
        <f>IF(G2695="Local Date and Hour","Start Time of Interval",IF(OR(G2695="Additional Info",G2695="ID"),"Attribute", IF(G2695="Constant","Constant",IF(OR(G2695="Counter",G2695="Incremental/Decremental"),"Counter",""))))</f>
        <v>Counter</v>
      </c>
      <c r="I2695" t="str">
        <f>VLOOKUP(B2695,'3. Data Sources'!$B$4:$E$5002,4,0)</f>
        <v>Y</v>
      </c>
      <c r="J2695" t="str">
        <f>IF(OR(G2695="Not Map",G2695="Sequential"),"N",IF(TRIM(G2695)&lt;&gt;"","Y",""))</f>
        <v>Y</v>
      </c>
      <c r="K2695" t="str">
        <f>IF(G2695="Constant","N",IF(J2695="Y","Y",""))</f>
        <v>Y</v>
      </c>
    </row>
    <row r="2696" spans="2:13" hidden="1" x14ac:dyDescent="0.25">
      <c r="B2696" t="s">
        <v>119</v>
      </c>
      <c r="C2696" t="s">
        <v>4264</v>
      </c>
      <c r="D2696" t="s">
        <v>4265</v>
      </c>
      <c r="E2696" t="s">
        <v>400</v>
      </c>
      <c r="F2696" t="s">
        <v>428</v>
      </c>
      <c r="G2696" t="s">
        <v>429</v>
      </c>
      <c r="H2696" t="str">
        <f>IF(G2696="Local Date and Hour","Start Time of Interval",IF(OR(G2696="Additional Info",G2696="ID"),"Attribute", IF(G2696="Constant","Constant",IF(OR(G2696="Counter",G2696="Incremental/Decremental"),"Counter",""))))</f>
        <v>Counter</v>
      </c>
      <c r="I2696" t="str">
        <f>VLOOKUP(B2696,'3. Data Sources'!$B$4:$E$5002,4,0)</f>
        <v>Y</v>
      </c>
      <c r="J2696" t="str">
        <f>IF(OR(G2696="Not Map",G2696="Sequential"),"N",IF(TRIM(G2696)&lt;&gt;"","Y",""))</f>
        <v>Y</v>
      </c>
      <c r="K2696" t="str">
        <f>IF(G2696="Constant","N",IF(J2696="Y","Y",""))</f>
        <v>Y</v>
      </c>
    </row>
    <row r="2697" spans="2:13" hidden="1" x14ac:dyDescent="0.25">
      <c r="B2697" t="s">
        <v>119</v>
      </c>
      <c r="C2697" t="s">
        <v>4266</v>
      </c>
      <c r="D2697" t="s">
        <v>4267</v>
      </c>
      <c r="E2697" t="s">
        <v>400</v>
      </c>
      <c r="F2697" t="s">
        <v>428</v>
      </c>
      <c r="G2697" t="s">
        <v>429</v>
      </c>
      <c r="H2697" t="str">
        <f>IF(G2697="Local Date and Hour","Start Time of Interval",IF(OR(G2697="Additional Info",G2697="ID"),"Attribute", IF(G2697="Constant","Constant",IF(OR(G2697="Counter",G2697="Incremental/Decremental"),"Counter",""))))</f>
        <v>Counter</v>
      </c>
      <c r="I2697" t="str">
        <f>VLOOKUP(B2697,'3. Data Sources'!$B$4:$E$5002,4,0)</f>
        <v>Y</v>
      </c>
      <c r="J2697" t="str">
        <f>IF(OR(G2697="Not Map",G2697="Sequential"),"N",IF(TRIM(G2697)&lt;&gt;"","Y",""))</f>
        <v>Y</v>
      </c>
      <c r="K2697" t="str">
        <f>IF(G2697="Constant","N",IF(J2697="Y","Y",""))</f>
        <v>Y</v>
      </c>
    </row>
    <row r="2698" spans="2:13" hidden="1" x14ac:dyDescent="0.25">
      <c r="B2698" t="s">
        <v>119</v>
      </c>
      <c r="C2698" t="s">
        <v>4268</v>
      </c>
      <c r="D2698" t="s">
        <v>4269</v>
      </c>
      <c r="E2698" t="s">
        <v>400</v>
      </c>
      <c r="F2698" t="s">
        <v>428</v>
      </c>
      <c r="G2698" t="s">
        <v>429</v>
      </c>
      <c r="H2698" t="str">
        <f>IF(G2698="Local Date and Hour","Start Time of Interval",IF(OR(G2698="Additional Info",G2698="ID"),"Attribute", IF(G2698="Constant","Constant",IF(OR(G2698="Counter",G2698="Incremental/Decremental"),"Counter",""))))</f>
        <v>Counter</v>
      </c>
      <c r="I2698" t="str">
        <f>VLOOKUP(B2698,'3. Data Sources'!$B$4:$E$5002,4,0)</f>
        <v>Y</v>
      </c>
      <c r="J2698" t="str">
        <f>IF(OR(G2698="Not Map",G2698="Sequential"),"N",IF(TRIM(G2698)&lt;&gt;"","Y",""))</f>
        <v>Y</v>
      </c>
      <c r="K2698" t="str">
        <f>IF(G2698="Constant","N",IF(J2698="Y","Y",""))</f>
        <v>Y</v>
      </c>
    </row>
    <row r="2699" spans="2:13" hidden="1" x14ac:dyDescent="0.25">
      <c r="B2699" t="s">
        <v>119</v>
      </c>
      <c r="C2699" t="s">
        <v>4270</v>
      </c>
      <c r="D2699" t="s">
        <v>4271</v>
      </c>
      <c r="E2699" t="s">
        <v>400</v>
      </c>
      <c r="F2699" t="s">
        <v>428</v>
      </c>
      <c r="G2699" t="s">
        <v>429</v>
      </c>
      <c r="H2699" t="str">
        <f>IF(G2699="Local Date and Hour","Start Time of Interval",IF(OR(G2699="Additional Info",G2699="ID"),"Attribute", IF(G2699="Constant","Constant",IF(OR(G2699="Counter",G2699="Incremental/Decremental"),"Counter",""))))</f>
        <v>Counter</v>
      </c>
      <c r="I2699" t="str">
        <f>VLOOKUP(B2699,'3. Data Sources'!$B$4:$E$5002,4,0)</f>
        <v>Y</v>
      </c>
      <c r="J2699" t="str">
        <f>IF(OR(G2699="Not Map",G2699="Sequential"),"N",IF(TRIM(G2699)&lt;&gt;"","Y",""))</f>
        <v>Y</v>
      </c>
      <c r="K2699" t="str">
        <f>IF(G2699="Constant","N",IF(J2699="Y","Y",""))</f>
        <v>Y</v>
      </c>
    </row>
    <row r="2700" spans="2:13" hidden="1" x14ac:dyDescent="0.25">
      <c r="B2700" t="s">
        <v>119</v>
      </c>
      <c r="C2700" t="s">
        <v>4272</v>
      </c>
      <c r="D2700" t="s">
        <v>4273</v>
      </c>
      <c r="E2700" t="s">
        <v>400</v>
      </c>
      <c r="F2700" t="s">
        <v>428</v>
      </c>
      <c r="G2700" t="s">
        <v>429</v>
      </c>
      <c r="H2700" t="str">
        <f>IF(G2700="Local Date and Hour","Start Time of Interval",IF(OR(G2700="Additional Info",G2700="ID"),"Attribute", IF(G2700="Constant","Constant",IF(OR(G2700="Counter",G2700="Incremental/Decremental"),"Counter",""))))</f>
        <v>Counter</v>
      </c>
      <c r="I2700" t="str">
        <f>VLOOKUP(B2700,'3. Data Sources'!$B$4:$E$5002,4,0)</f>
        <v>Y</v>
      </c>
      <c r="J2700" t="str">
        <f>IF(OR(G2700="Not Map",G2700="Sequential"),"N",IF(TRIM(G2700)&lt;&gt;"","Y",""))</f>
        <v>Y</v>
      </c>
      <c r="K2700" t="str">
        <f>IF(G2700="Constant","N",IF(J2700="Y","Y",""))</f>
        <v>Y</v>
      </c>
    </row>
    <row r="2701" spans="2:13" hidden="1" x14ac:dyDescent="0.25">
      <c r="B2701" t="s">
        <v>119</v>
      </c>
      <c r="C2701" t="s">
        <v>250</v>
      </c>
      <c r="D2701" t="s">
        <v>435</v>
      </c>
      <c r="E2701" t="s">
        <v>400</v>
      </c>
      <c r="F2701" t="s">
        <v>428</v>
      </c>
      <c r="G2701" t="s">
        <v>429</v>
      </c>
      <c r="H2701" t="str">
        <f>IF(G2701="Local Date and Hour","Start Time of Interval",IF(OR(G2701="Additional Info",G2701="ID"),"Attribute", IF(G2701="Constant","Constant",IF(OR(G2701="Counter",G2701="Incremental/Decremental"),"Counter",""))))</f>
        <v>Counter</v>
      </c>
      <c r="I2701" t="str">
        <f>VLOOKUP(B2701,'3. Data Sources'!$B$4:$E$5002,4,0)</f>
        <v>Y</v>
      </c>
      <c r="J2701" t="str">
        <f>IF(OR(G2701="Not Map",G2701="Sequential"),"N",IF(TRIM(G2701)&lt;&gt;"","Y",""))</f>
        <v>Y</v>
      </c>
      <c r="K2701" t="str">
        <f>IF(G2701="Constant","N",IF(J2701="Y","Y",""))</f>
        <v>Y</v>
      </c>
      <c r="L2701" t="s">
        <v>251</v>
      </c>
    </row>
    <row r="2702" spans="2:13" hidden="1" x14ac:dyDescent="0.25">
      <c r="B2702" t="s">
        <v>119</v>
      </c>
      <c r="C2702" t="s">
        <v>252</v>
      </c>
      <c r="D2702" t="s">
        <v>252</v>
      </c>
      <c r="E2702" t="s">
        <v>394</v>
      </c>
      <c r="F2702" t="s">
        <v>436</v>
      </c>
      <c r="G2702" t="s">
        <v>417</v>
      </c>
      <c r="H2702" t="s">
        <v>415</v>
      </c>
      <c r="I2702" t="str">
        <f>VLOOKUP(B2702,'3. Data Sources'!$B$4:$E$5002,4,0)</f>
        <v>Y</v>
      </c>
      <c r="J2702" t="str">
        <f>IF(OR(G2702="Not Map",G2702="Sequential"),"N",IF(TRIM(G2702)&lt;&gt;"","Y",""))</f>
        <v>N</v>
      </c>
      <c r="K2702" t="str">
        <f>IF(G2702="Constant","N",IF(J2702="Y","Y",""))</f>
        <v/>
      </c>
      <c r="L2702" t="s">
        <v>253</v>
      </c>
    </row>
    <row r="2703" spans="2:13" hidden="1" x14ac:dyDescent="0.25">
      <c r="B2703" t="s">
        <v>119</v>
      </c>
      <c r="C2703" t="s">
        <v>254</v>
      </c>
      <c r="D2703" t="s">
        <v>254</v>
      </c>
      <c r="E2703" t="s">
        <v>418</v>
      </c>
      <c r="F2703" t="s">
        <v>436</v>
      </c>
      <c r="G2703" t="s">
        <v>419</v>
      </c>
      <c r="H2703" t="str">
        <f>IF(G2703="Local Date and Hour","Start Time of Interval",IF(OR(G2703="Additional Info",G2703="ID"),"Attribute", IF(G2703="Constant","Constant",IF(OR(G2703="Counter",G2703="Incremental/Decremental"),"Counter",""))))</f>
        <v>Start Time of Interval</v>
      </c>
      <c r="I2703" t="str">
        <f>VLOOKUP(B2703,'3. Data Sources'!$B$4:$E$5002,4,0)</f>
        <v>Y</v>
      </c>
      <c r="J2703" t="str">
        <f>IF(OR(G2703="Not Map",G2703="Sequential"),"N",IF(TRIM(G2703)&lt;&gt;"","Y",""))</f>
        <v>Y</v>
      </c>
      <c r="K2703" t="str">
        <f>IF(G2703="Constant","N",IF(J2703="Y","Y",""))</f>
        <v>Y</v>
      </c>
      <c r="L2703" t="s">
        <v>255</v>
      </c>
    </row>
    <row r="2704" spans="2:13" hidden="1" x14ac:dyDescent="0.25">
      <c r="B2704" t="s">
        <v>121</v>
      </c>
      <c r="C2704" t="s">
        <v>227</v>
      </c>
      <c r="D2704" t="s">
        <v>227</v>
      </c>
      <c r="E2704" t="s">
        <v>402</v>
      </c>
      <c r="F2704" t="s">
        <v>395</v>
      </c>
      <c r="G2704" t="s">
        <v>274</v>
      </c>
      <c r="H2704" t="str">
        <f>IF(G2704="Local Date and Hour","Start Time of Interval",IF(OR(G2704="Additional Info",G2704="ID"),"Attribute", IF(G2704="Constant","Constant",IF(OR(G2704="Counter",G2704="Incremental/Decremental"),"Counter",""))))</f>
        <v>Constant</v>
      </c>
      <c r="I2704" t="str">
        <f>VLOOKUP(B2704,'3. Data Sources'!$B$4:$E$5002,4,0)</f>
        <v>Y</v>
      </c>
      <c r="J2704" t="str">
        <f>IF(OR(G2704="Not Map",G2704="Sequential"),"N",IF(TRIM(G2704)&lt;&gt;"","Y",""))</f>
        <v>Y</v>
      </c>
      <c r="K2704" t="str">
        <f>IF(G2704="Constant","N",IF(J2704="Y","Y",""))</f>
        <v>N</v>
      </c>
      <c r="M2704" t="s">
        <v>425</v>
      </c>
    </row>
    <row r="2705" spans="2:13" hidden="1" x14ac:dyDescent="0.25">
      <c r="B2705" t="s">
        <v>121</v>
      </c>
      <c r="C2705" t="s">
        <v>228</v>
      </c>
      <c r="D2705" t="s">
        <v>228</v>
      </c>
      <c r="E2705" t="s">
        <v>402</v>
      </c>
      <c r="F2705" t="s">
        <v>395</v>
      </c>
      <c r="G2705" t="s">
        <v>274</v>
      </c>
      <c r="H2705" t="str">
        <f>IF(G2705="Local Date and Hour","Start Time of Interval",IF(OR(G2705="Additional Info",G2705="ID"),"Attribute", IF(G2705="Constant","Constant",IF(OR(G2705="Counter",G2705="Incremental/Decremental"),"Counter",""))))</f>
        <v>Constant</v>
      </c>
      <c r="I2705" t="str">
        <f>VLOOKUP(B2705,'3. Data Sources'!$B$4:$E$5002,4,0)</f>
        <v>Y</v>
      </c>
      <c r="J2705" t="str">
        <f>IF(OR(G2705="Not Map",G2705="Sequential"),"N",IF(TRIM(G2705)&lt;&gt;"","Y",""))</f>
        <v>Y</v>
      </c>
      <c r="K2705" t="str">
        <f>IF(G2705="Constant","N",IF(J2705="Y","Y",""))</f>
        <v>N</v>
      </c>
      <c r="M2705" t="s">
        <v>12038</v>
      </c>
    </row>
    <row r="2706" spans="2:13" hidden="1" x14ac:dyDescent="0.25">
      <c r="B2706" t="s">
        <v>121</v>
      </c>
      <c r="C2706" t="s">
        <v>667</v>
      </c>
      <c r="D2706" t="s">
        <v>668</v>
      </c>
      <c r="E2706" t="s">
        <v>420</v>
      </c>
      <c r="F2706" t="s">
        <v>396</v>
      </c>
      <c r="G2706" t="s">
        <v>417</v>
      </c>
      <c r="H2706" t="str">
        <f>IF(G2706="Local Date and Hour","Start Time of Interval",IF(OR(G2706="Additional Info",G2706="ID"),"Attribute", IF(G2706="Constant","Constant",IF(OR(G2706="Counter",G2706="Incremental/Decremental"),"Counter",""))))</f>
        <v/>
      </c>
      <c r="I2706" t="str">
        <f>VLOOKUP(B2706,'3. Data Sources'!$B$4:$E$5002,4,0)</f>
        <v>Y</v>
      </c>
      <c r="J2706" t="str">
        <f>IF(OR(G2706="Not Map",G2706="Sequential"),"N",IF(TRIM(G2706)&lt;&gt;"","Y",""))</f>
        <v>N</v>
      </c>
      <c r="K2706" t="str">
        <f>IF(G2706="Constant","N",IF(J2706="Y","Y",""))</f>
        <v/>
      </c>
      <c r="L2706" t="s">
        <v>667</v>
      </c>
    </row>
    <row r="2707" spans="2:13" hidden="1" x14ac:dyDescent="0.25">
      <c r="B2707" t="s">
        <v>121</v>
      </c>
      <c r="C2707" t="s">
        <v>233</v>
      </c>
      <c r="D2707" t="s">
        <v>233</v>
      </c>
      <c r="E2707" t="s">
        <v>394</v>
      </c>
      <c r="F2707" t="s">
        <v>396</v>
      </c>
      <c r="G2707" t="s">
        <v>417</v>
      </c>
      <c r="H2707" t="str">
        <f>IF(G2707="Local Date and Hour","Start Time of Interval",IF(OR(G2707="Additional Info",G2707="ID"),"Attribute", IF(G2707="Constant","Constant",IF(OR(G2707="Counter",G2707="Incremental/Decremental"),"Counter",""))))</f>
        <v/>
      </c>
      <c r="I2707" t="str">
        <f>VLOOKUP(B2707,'3. Data Sources'!$B$4:$E$5002,4,0)</f>
        <v>Y</v>
      </c>
      <c r="J2707" t="str">
        <f>IF(OR(G2707="Not Map",G2707="Sequential"),"N",IF(TRIM(G2707)&lt;&gt;"","Y",""))</f>
        <v>N</v>
      </c>
      <c r="K2707" t="str">
        <f>IF(G2707="Constant","N",IF(J2707="Y","Y",""))</f>
        <v/>
      </c>
      <c r="L2707" t="s">
        <v>234</v>
      </c>
    </row>
    <row r="2708" spans="2:13" hidden="1" x14ac:dyDescent="0.25">
      <c r="B2708" t="s">
        <v>121</v>
      </c>
      <c r="C2708" t="s">
        <v>235</v>
      </c>
      <c r="D2708" t="s">
        <v>235</v>
      </c>
      <c r="E2708" t="s">
        <v>418</v>
      </c>
      <c r="F2708" t="s">
        <v>396</v>
      </c>
      <c r="G2708" t="s">
        <v>417</v>
      </c>
      <c r="H2708" t="s">
        <v>415</v>
      </c>
      <c r="I2708" t="str">
        <f>VLOOKUP(B2708,'3. Data Sources'!$B$4:$E$5002,4,0)</f>
        <v>Y</v>
      </c>
      <c r="J2708" t="str">
        <f>IF(OR(G2708="Not Map",G2708="Sequential"),"N",IF(TRIM(G2708)&lt;&gt;"","Y",""))</f>
        <v>N</v>
      </c>
      <c r="K2708" t="str">
        <f>IF(G2708="Constant","N",IF(J2708="Y","Y",""))</f>
        <v/>
      </c>
      <c r="L2708" t="s">
        <v>236</v>
      </c>
    </row>
    <row r="2709" spans="2:13" hidden="1" x14ac:dyDescent="0.25">
      <c r="B2709" t="s">
        <v>121</v>
      </c>
      <c r="C2709" t="s">
        <v>669</v>
      </c>
      <c r="D2709" t="s">
        <v>670</v>
      </c>
      <c r="E2709" t="s">
        <v>420</v>
      </c>
      <c r="F2709" t="s">
        <v>396</v>
      </c>
      <c r="G2709" t="s">
        <v>417</v>
      </c>
      <c r="H2709" t="str">
        <f>IF(G2709="Local Date and Hour","Start Time of Interval",IF(OR(G2709="Additional Info",G2709="ID"),"Attribute", IF(G2709="Constant","Constant",IF(OR(G2709="Counter",G2709="Incremental/Decremental"),"Counter",""))))</f>
        <v/>
      </c>
      <c r="I2709" t="str">
        <f>VLOOKUP(B2709,'3. Data Sources'!$B$4:$E$5002,4,0)</f>
        <v>Y</v>
      </c>
      <c r="J2709" t="str">
        <f>IF(OR(G2709="Not Map",G2709="Sequential"),"N",IF(TRIM(G2709)&lt;&gt;"","Y",""))</f>
        <v>N</v>
      </c>
      <c r="K2709" t="str">
        <f>IF(G2709="Constant","N",IF(J2709="Y","Y",""))</f>
        <v/>
      </c>
      <c r="L2709" t="s">
        <v>669</v>
      </c>
    </row>
    <row r="2710" spans="2:13" hidden="1" x14ac:dyDescent="0.25">
      <c r="B2710" t="s">
        <v>121</v>
      </c>
      <c r="C2710" t="s">
        <v>671</v>
      </c>
      <c r="D2710" t="s">
        <v>672</v>
      </c>
      <c r="E2710" t="s">
        <v>420</v>
      </c>
      <c r="F2710" t="s">
        <v>396</v>
      </c>
      <c r="G2710" t="s">
        <v>417</v>
      </c>
      <c r="H2710" t="str">
        <f>IF(G2710="Local Date and Hour","Start Time of Interval",IF(OR(G2710="Additional Info",G2710="ID"),"Attribute", IF(G2710="Constant","Constant",IF(OR(G2710="Counter",G2710="Incremental/Decremental"),"Counter",""))))</f>
        <v/>
      </c>
      <c r="I2710" t="str">
        <f>VLOOKUP(B2710,'3. Data Sources'!$B$4:$E$5002,4,0)</f>
        <v>Y</v>
      </c>
      <c r="J2710" t="str">
        <f>IF(OR(G2710="Not Map",G2710="Sequential"),"N",IF(TRIM(G2710)&lt;&gt;"","Y",""))</f>
        <v>N</v>
      </c>
      <c r="K2710" t="str">
        <f>IF(G2710="Constant","N",IF(J2710="Y","Y",""))</f>
        <v/>
      </c>
      <c r="L2710" t="s">
        <v>671</v>
      </c>
    </row>
    <row r="2711" spans="2:13" hidden="1" x14ac:dyDescent="0.25">
      <c r="B2711" t="s">
        <v>121</v>
      </c>
      <c r="C2711" t="s">
        <v>971</v>
      </c>
      <c r="D2711" t="s">
        <v>972</v>
      </c>
      <c r="E2711" t="s">
        <v>420</v>
      </c>
      <c r="F2711" t="s">
        <v>396</v>
      </c>
      <c r="G2711" t="s">
        <v>417</v>
      </c>
      <c r="H2711" t="str">
        <f>IF(G2711="Local Date and Hour","Start Time of Interval",IF(OR(G2711="Additional Info",G2711="ID"),"Attribute", IF(G2711="Constant","Constant",IF(OR(G2711="Counter",G2711="Incremental/Decremental"),"Counter",""))))</f>
        <v/>
      </c>
      <c r="I2711" t="str">
        <f>VLOOKUP(B2711,'3. Data Sources'!$B$4:$E$5002,4,0)</f>
        <v>Y</v>
      </c>
      <c r="J2711" t="str">
        <f>IF(OR(G2711="Not Map",G2711="Sequential"),"N",IF(TRIM(G2711)&lt;&gt;"","Y",""))</f>
        <v>N</v>
      </c>
      <c r="K2711" t="str">
        <f>IF(G2711="Constant","N",IF(J2711="Y","Y",""))</f>
        <v/>
      </c>
      <c r="L2711" t="s">
        <v>971</v>
      </c>
    </row>
    <row r="2712" spans="2:13" hidden="1" x14ac:dyDescent="0.25">
      <c r="B2712" t="s">
        <v>121</v>
      </c>
      <c r="C2712" t="s">
        <v>973</v>
      </c>
      <c r="D2712" t="s">
        <v>974</v>
      </c>
      <c r="E2712" t="s">
        <v>420</v>
      </c>
      <c r="F2712" t="s">
        <v>396</v>
      </c>
      <c r="G2712" t="s">
        <v>396</v>
      </c>
      <c r="H2712" t="str">
        <f>IF(G2712="Local Date and Hour","Start Time of Interval",IF(OR(G2712="Additional Info",G2712="ID"),"Attribute", IF(G2712="Constant","Constant",IF(OR(G2712="Counter",G2712="Incremental/Decremental"),"Counter",""))))</f>
        <v>Attribute</v>
      </c>
      <c r="I2712" t="str">
        <f>VLOOKUP(B2712,'3. Data Sources'!$B$4:$E$5002,4,0)</f>
        <v>Y</v>
      </c>
      <c r="J2712" t="str">
        <f>IF(OR(G2712="Not Map",G2712="Sequential"),"N",IF(TRIM(G2712)&lt;&gt;"","Y",""))</f>
        <v>Y</v>
      </c>
      <c r="K2712" t="str">
        <f>IF(G2712="Constant","N",IF(J2712="Y","Y",""))</f>
        <v>Y</v>
      </c>
      <c r="L2712" t="s">
        <v>973</v>
      </c>
    </row>
    <row r="2713" spans="2:13" hidden="1" x14ac:dyDescent="0.25">
      <c r="B2713" t="s">
        <v>121</v>
      </c>
      <c r="C2713" t="s">
        <v>11883</v>
      </c>
      <c r="D2713" t="s">
        <v>11883</v>
      </c>
      <c r="E2713" t="s">
        <v>420</v>
      </c>
      <c r="F2713" t="s">
        <v>396</v>
      </c>
      <c r="G2713" t="s">
        <v>396</v>
      </c>
      <c r="H2713" t="str">
        <f>IF(G2713="Local Date and Hour","Start Time of Interval",IF(OR(G2713="Additional Info",G2713="ID"),"Attribute", IF(G2713="Constant","Constant",IF(OR(G2713="Counter",G2713="Incremental/Decremental"),"Counter",""))))</f>
        <v>Attribute</v>
      </c>
      <c r="I2713" t="str">
        <f>VLOOKUP(B2713,'3. Data Sources'!$B$4:$E$5002,4,0)</f>
        <v>Y</v>
      </c>
      <c r="J2713" t="str">
        <f>IF(OR(G2713="Not Map",G2713="Sequential"),"N",IF(TRIM(G2713)&lt;&gt;"","Y",""))</f>
        <v>Y</v>
      </c>
      <c r="K2713" t="str">
        <f>IF(G2713="Constant","N",IF(J2713="Y","Y",""))</f>
        <v>Y</v>
      </c>
      <c r="L2713" t="s">
        <v>666</v>
      </c>
    </row>
    <row r="2714" spans="2:13" hidden="1" x14ac:dyDescent="0.25">
      <c r="B2714" t="s">
        <v>121</v>
      </c>
      <c r="C2714" t="s">
        <v>237</v>
      </c>
      <c r="D2714" t="s">
        <v>426</v>
      </c>
      <c r="E2714" t="s">
        <v>420</v>
      </c>
      <c r="F2714" t="s">
        <v>396</v>
      </c>
      <c r="G2714" t="s">
        <v>417</v>
      </c>
      <c r="H2714" t="str">
        <f>IF(G2714="Local Date and Hour","Start Time of Interval",IF(OR(G2714="Additional Info",G2714="ID"),"Attribute", IF(G2714="Constant","Constant",IF(OR(G2714="Counter",G2714="Incremental/Decremental"),"Counter",""))))</f>
        <v/>
      </c>
      <c r="I2714" t="str">
        <f>VLOOKUP(B2714,'3. Data Sources'!$B$4:$E$5002,4,0)</f>
        <v>Y</v>
      </c>
      <c r="J2714" t="str">
        <f>IF(OR(G2714="Not Map",G2714="Sequential"),"N",IF(TRIM(G2714)&lt;&gt;"","Y",""))</f>
        <v>N</v>
      </c>
      <c r="K2714" t="str">
        <f>IF(G2714="Constant","N",IF(J2714="Y","Y",""))</f>
        <v/>
      </c>
      <c r="L2714" t="s">
        <v>237</v>
      </c>
    </row>
    <row r="2715" spans="2:13" hidden="1" x14ac:dyDescent="0.25">
      <c r="B2715" t="s">
        <v>121</v>
      </c>
      <c r="C2715" t="s">
        <v>242</v>
      </c>
      <c r="D2715" t="s">
        <v>242</v>
      </c>
      <c r="E2715" t="s">
        <v>394</v>
      </c>
      <c r="F2715" t="s">
        <v>396</v>
      </c>
      <c r="G2715" t="s">
        <v>417</v>
      </c>
      <c r="H2715" t="s">
        <v>415</v>
      </c>
      <c r="I2715" t="str">
        <f>VLOOKUP(B2715,'3. Data Sources'!$B$4:$E$5002,4,0)</f>
        <v>Y</v>
      </c>
      <c r="J2715" t="str">
        <f>IF(OR(G2715="Not Map",G2715="Sequential"),"N",IF(TRIM(G2715)&lt;&gt;"","Y",""))</f>
        <v>N</v>
      </c>
      <c r="K2715" t="str">
        <f>IF(G2715="Constant","N",IF(J2715="Y","Y",""))</f>
        <v/>
      </c>
      <c r="L2715" t="s">
        <v>243</v>
      </c>
    </row>
    <row r="2716" spans="2:13" hidden="1" x14ac:dyDescent="0.25">
      <c r="B2716" t="s">
        <v>121</v>
      </c>
      <c r="C2716" t="s">
        <v>4274</v>
      </c>
      <c r="D2716" t="s">
        <v>4275</v>
      </c>
      <c r="E2716" t="s">
        <v>400</v>
      </c>
      <c r="F2716" t="s">
        <v>428</v>
      </c>
      <c r="G2716" t="s">
        <v>429</v>
      </c>
      <c r="H2716" t="str">
        <f>IF(G2716="Local Date and Hour","Start Time of Interval",IF(OR(G2716="Additional Info",G2716="ID"),"Attribute", IF(G2716="Constant","Constant",IF(OR(G2716="Counter",G2716="Incremental/Decremental"),"Counter",""))))</f>
        <v>Counter</v>
      </c>
      <c r="I2716" t="str">
        <f>VLOOKUP(B2716,'3. Data Sources'!$B$4:$E$5002,4,0)</f>
        <v>Y</v>
      </c>
      <c r="J2716" t="str">
        <f>IF(OR(G2716="Not Map",G2716="Sequential"),"N",IF(TRIM(G2716)&lt;&gt;"","Y",""))</f>
        <v>Y</v>
      </c>
      <c r="K2716" t="str">
        <f>IF(G2716="Constant","N",IF(J2716="Y","Y",""))</f>
        <v>Y</v>
      </c>
    </row>
    <row r="2717" spans="2:13" hidden="1" x14ac:dyDescent="0.25">
      <c r="B2717" t="s">
        <v>121</v>
      </c>
      <c r="C2717" t="s">
        <v>4276</v>
      </c>
      <c r="D2717" t="s">
        <v>4277</v>
      </c>
      <c r="E2717" t="s">
        <v>400</v>
      </c>
      <c r="F2717" t="s">
        <v>428</v>
      </c>
      <c r="G2717" t="s">
        <v>429</v>
      </c>
      <c r="H2717" t="str">
        <f>IF(G2717="Local Date and Hour","Start Time of Interval",IF(OR(G2717="Additional Info",G2717="ID"),"Attribute", IF(G2717="Constant","Constant",IF(OR(G2717="Counter",G2717="Incremental/Decremental"),"Counter",""))))</f>
        <v>Counter</v>
      </c>
      <c r="I2717" t="str">
        <f>VLOOKUP(B2717,'3. Data Sources'!$B$4:$E$5002,4,0)</f>
        <v>Y</v>
      </c>
      <c r="J2717" t="str">
        <f>IF(OR(G2717="Not Map",G2717="Sequential"),"N",IF(TRIM(G2717)&lt;&gt;"","Y",""))</f>
        <v>Y</v>
      </c>
      <c r="K2717" t="str">
        <f>IF(G2717="Constant","N",IF(J2717="Y","Y",""))</f>
        <v>Y</v>
      </c>
    </row>
    <row r="2718" spans="2:13" hidden="1" x14ac:dyDescent="0.25">
      <c r="B2718" t="s">
        <v>121</v>
      </c>
      <c r="C2718" t="s">
        <v>4278</v>
      </c>
      <c r="D2718" t="s">
        <v>4279</v>
      </c>
      <c r="E2718" t="s">
        <v>400</v>
      </c>
      <c r="F2718" t="s">
        <v>428</v>
      </c>
      <c r="G2718" t="s">
        <v>429</v>
      </c>
      <c r="H2718" t="str">
        <f>IF(G2718="Local Date and Hour","Start Time of Interval",IF(OR(G2718="Additional Info",G2718="ID"),"Attribute", IF(G2718="Constant","Constant",IF(OR(G2718="Counter",G2718="Incremental/Decremental"),"Counter",""))))</f>
        <v>Counter</v>
      </c>
      <c r="I2718" t="str">
        <f>VLOOKUP(B2718,'3. Data Sources'!$B$4:$E$5002,4,0)</f>
        <v>Y</v>
      </c>
      <c r="J2718" t="str">
        <f>IF(OR(G2718="Not Map",G2718="Sequential"),"N",IF(TRIM(G2718)&lt;&gt;"","Y",""))</f>
        <v>Y</v>
      </c>
      <c r="K2718" t="str">
        <f>IF(G2718="Constant","N",IF(J2718="Y","Y",""))</f>
        <v>Y</v>
      </c>
    </row>
    <row r="2719" spans="2:13" hidden="1" x14ac:dyDescent="0.25">
      <c r="B2719" t="s">
        <v>121</v>
      </c>
      <c r="C2719" t="s">
        <v>4280</v>
      </c>
      <c r="D2719" t="s">
        <v>4281</v>
      </c>
      <c r="E2719" t="s">
        <v>400</v>
      </c>
      <c r="F2719" t="s">
        <v>428</v>
      </c>
      <c r="G2719" t="s">
        <v>429</v>
      </c>
      <c r="H2719" t="str">
        <f>IF(G2719="Local Date and Hour","Start Time of Interval",IF(OR(G2719="Additional Info",G2719="ID"),"Attribute", IF(G2719="Constant","Constant",IF(OR(G2719="Counter",G2719="Incremental/Decremental"),"Counter",""))))</f>
        <v>Counter</v>
      </c>
      <c r="I2719" t="str">
        <f>VLOOKUP(B2719,'3. Data Sources'!$B$4:$E$5002,4,0)</f>
        <v>Y</v>
      </c>
      <c r="J2719" t="str">
        <f>IF(OR(G2719="Not Map",G2719="Sequential"),"N",IF(TRIM(G2719)&lt;&gt;"","Y",""))</f>
        <v>Y</v>
      </c>
      <c r="K2719" t="str">
        <f>IF(G2719="Constant","N",IF(J2719="Y","Y",""))</f>
        <v>Y</v>
      </c>
    </row>
    <row r="2720" spans="2:13" hidden="1" x14ac:dyDescent="0.25">
      <c r="B2720" t="s">
        <v>121</v>
      </c>
      <c r="C2720" t="s">
        <v>4282</v>
      </c>
      <c r="D2720" t="s">
        <v>4283</v>
      </c>
      <c r="E2720" t="s">
        <v>400</v>
      </c>
      <c r="F2720" t="s">
        <v>428</v>
      </c>
      <c r="G2720" t="s">
        <v>429</v>
      </c>
      <c r="H2720" t="str">
        <f>IF(G2720="Local Date and Hour","Start Time of Interval",IF(OR(G2720="Additional Info",G2720="ID"),"Attribute", IF(G2720="Constant","Constant",IF(OR(G2720="Counter",G2720="Incremental/Decremental"),"Counter",""))))</f>
        <v>Counter</v>
      </c>
      <c r="I2720" t="str">
        <f>VLOOKUP(B2720,'3. Data Sources'!$B$4:$E$5002,4,0)</f>
        <v>Y</v>
      </c>
      <c r="J2720" t="str">
        <f>IF(OR(G2720="Not Map",G2720="Sequential"),"N",IF(TRIM(G2720)&lt;&gt;"","Y",""))</f>
        <v>Y</v>
      </c>
      <c r="K2720" t="str">
        <f>IF(G2720="Constant","N",IF(J2720="Y","Y",""))</f>
        <v>Y</v>
      </c>
    </row>
    <row r="2721" spans="2:11" hidden="1" x14ac:dyDescent="0.25">
      <c r="B2721" t="s">
        <v>121</v>
      </c>
      <c r="C2721" t="s">
        <v>4284</v>
      </c>
      <c r="D2721" t="s">
        <v>4285</v>
      </c>
      <c r="E2721" t="s">
        <v>400</v>
      </c>
      <c r="F2721" t="s">
        <v>428</v>
      </c>
      <c r="G2721" t="s">
        <v>429</v>
      </c>
      <c r="H2721" t="str">
        <f>IF(G2721="Local Date and Hour","Start Time of Interval",IF(OR(G2721="Additional Info",G2721="ID"),"Attribute", IF(G2721="Constant","Constant",IF(OR(G2721="Counter",G2721="Incremental/Decremental"),"Counter",""))))</f>
        <v>Counter</v>
      </c>
      <c r="I2721" t="str">
        <f>VLOOKUP(B2721,'3. Data Sources'!$B$4:$E$5002,4,0)</f>
        <v>Y</v>
      </c>
      <c r="J2721" t="str">
        <f>IF(OR(G2721="Not Map",G2721="Sequential"),"N",IF(TRIM(G2721)&lt;&gt;"","Y",""))</f>
        <v>Y</v>
      </c>
      <c r="K2721" t="str">
        <f>IF(G2721="Constant","N",IF(J2721="Y","Y",""))</f>
        <v>Y</v>
      </c>
    </row>
    <row r="2722" spans="2:11" hidden="1" x14ac:dyDescent="0.25">
      <c r="B2722" t="s">
        <v>121</v>
      </c>
      <c r="C2722" t="s">
        <v>4286</v>
      </c>
      <c r="D2722" t="s">
        <v>4287</v>
      </c>
      <c r="E2722" t="s">
        <v>400</v>
      </c>
      <c r="F2722" t="s">
        <v>428</v>
      </c>
      <c r="G2722" t="s">
        <v>429</v>
      </c>
      <c r="H2722" t="str">
        <f>IF(G2722="Local Date and Hour","Start Time of Interval",IF(OR(G2722="Additional Info",G2722="ID"),"Attribute", IF(G2722="Constant","Constant",IF(OR(G2722="Counter",G2722="Incremental/Decremental"),"Counter",""))))</f>
        <v>Counter</v>
      </c>
      <c r="I2722" t="str">
        <f>VLOOKUP(B2722,'3. Data Sources'!$B$4:$E$5002,4,0)</f>
        <v>Y</v>
      </c>
      <c r="J2722" t="str">
        <f>IF(OR(G2722="Not Map",G2722="Sequential"),"N",IF(TRIM(G2722)&lt;&gt;"","Y",""))</f>
        <v>Y</v>
      </c>
      <c r="K2722" t="str">
        <f>IF(G2722="Constant","N",IF(J2722="Y","Y",""))</f>
        <v>Y</v>
      </c>
    </row>
    <row r="2723" spans="2:11" hidden="1" x14ac:dyDescent="0.25">
      <c r="B2723" t="s">
        <v>121</v>
      </c>
      <c r="C2723" t="s">
        <v>4288</v>
      </c>
      <c r="D2723" t="s">
        <v>4289</v>
      </c>
      <c r="E2723" t="s">
        <v>400</v>
      </c>
      <c r="F2723" t="s">
        <v>428</v>
      </c>
      <c r="G2723" t="s">
        <v>429</v>
      </c>
      <c r="H2723" t="str">
        <f>IF(G2723="Local Date and Hour","Start Time of Interval",IF(OR(G2723="Additional Info",G2723="ID"),"Attribute", IF(G2723="Constant","Constant",IF(OR(G2723="Counter",G2723="Incremental/Decremental"),"Counter",""))))</f>
        <v>Counter</v>
      </c>
      <c r="I2723" t="str">
        <f>VLOOKUP(B2723,'3. Data Sources'!$B$4:$E$5002,4,0)</f>
        <v>Y</v>
      </c>
      <c r="J2723" t="str">
        <f>IF(OR(G2723="Not Map",G2723="Sequential"),"N",IF(TRIM(G2723)&lt;&gt;"","Y",""))</f>
        <v>Y</v>
      </c>
      <c r="K2723" t="str">
        <f>IF(G2723="Constant","N",IF(J2723="Y","Y",""))</f>
        <v>Y</v>
      </c>
    </row>
    <row r="2724" spans="2:11" hidden="1" x14ac:dyDescent="0.25">
      <c r="B2724" t="s">
        <v>121</v>
      </c>
      <c r="C2724" t="s">
        <v>4290</v>
      </c>
      <c r="D2724" t="s">
        <v>4291</v>
      </c>
      <c r="E2724" t="s">
        <v>400</v>
      </c>
      <c r="F2724" t="s">
        <v>428</v>
      </c>
      <c r="G2724" t="s">
        <v>429</v>
      </c>
      <c r="H2724" t="str">
        <f>IF(G2724="Local Date and Hour","Start Time of Interval",IF(OR(G2724="Additional Info",G2724="ID"),"Attribute", IF(G2724="Constant","Constant",IF(OR(G2724="Counter",G2724="Incremental/Decremental"),"Counter",""))))</f>
        <v>Counter</v>
      </c>
      <c r="I2724" t="str">
        <f>VLOOKUP(B2724,'3. Data Sources'!$B$4:$E$5002,4,0)</f>
        <v>Y</v>
      </c>
      <c r="J2724" t="str">
        <f>IF(OR(G2724="Not Map",G2724="Sequential"),"N",IF(TRIM(G2724)&lt;&gt;"","Y",""))</f>
        <v>Y</v>
      </c>
      <c r="K2724" t="str">
        <f>IF(G2724="Constant","N",IF(J2724="Y","Y",""))</f>
        <v>Y</v>
      </c>
    </row>
    <row r="2725" spans="2:11" hidden="1" x14ac:dyDescent="0.25">
      <c r="B2725" t="s">
        <v>121</v>
      </c>
      <c r="C2725" t="s">
        <v>4292</v>
      </c>
      <c r="D2725" t="s">
        <v>4293</v>
      </c>
      <c r="E2725" t="s">
        <v>400</v>
      </c>
      <c r="F2725" t="s">
        <v>428</v>
      </c>
      <c r="G2725" t="s">
        <v>429</v>
      </c>
      <c r="H2725" t="str">
        <f>IF(G2725="Local Date and Hour","Start Time of Interval",IF(OR(G2725="Additional Info",G2725="ID"),"Attribute", IF(G2725="Constant","Constant",IF(OR(G2725="Counter",G2725="Incremental/Decremental"),"Counter",""))))</f>
        <v>Counter</v>
      </c>
      <c r="I2725" t="str">
        <f>VLOOKUP(B2725,'3. Data Sources'!$B$4:$E$5002,4,0)</f>
        <v>Y</v>
      </c>
      <c r="J2725" t="str">
        <f>IF(OR(G2725="Not Map",G2725="Sequential"),"N",IF(TRIM(G2725)&lt;&gt;"","Y",""))</f>
        <v>Y</v>
      </c>
      <c r="K2725" t="str">
        <f>IF(G2725="Constant","N",IF(J2725="Y","Y",""))</f>
        <v>Y</v>
      </c>
    </row>
    <row r="2726" spans="2:11" hidden="1" x14ac:dyDescent="0.25">
      <c r="B2726" t="s">
        <v>121</v>
      </c>
      <c r="C2726" t="s">
        <v>4294</v>
      </c>
      <c r="D2726" t="s">
        <v>4295</v>
      </c>
      <c r="E2726" t="s">
        <v>400</v>
      </c>
      <c r="F2726" t="s">
        <v>428</v>
      </c>
      <c r="G2726" t="s">
        <v>429</v>
      </c>
      <c r="H2726" t="str">
        <f>IF(G2726="Local Date and Hour","Start Time of Interval",IF(OR(G2726="Additional Info",G2726="ID"),"Attribute", IF(G2726="Constant","Constant",IF(OR(G2726="Counter",G2726="Incremental/Decremental"),"Counter",""))))</f>
        <v>Counter</v>
      </c>
      <c r="I2726" t="str">
        <f>VLOOKUP(B2726,'3. Data Sources'!$B$4:$E$5002,4,0)</f>
        <v>Y</v>
      </c>
      <c r="J2726" t="str">
        <f>IF(OR(G2726="Not Map",G2726="Sequential"),"N",IF(TRIM(G2726)&lt;&gt;"","Y",""))</f>
        <v>Y</v>
      </c>
      <c r="K2726" t="str">
        <f>IF(G2726="Constant","N",IF(J2726="Y","Y",""))</f>
        <v>Y</v>
      </c>
    </row>
    <row r="2727" spans="2:11" hidden="1" x14ac:dyDescent="0.25">
      <c r="B2727" t="s">
        <v>121</v>
      </c>
      <c r="C2727" t="s">
        <v>4296</v>
      </c>
      <c r="D2727" t="s">
        <v>4297</v>
      </c>
      <c r="E2727" t="s">
        <v>400</v>
      </c>
      <c r="F2727" t="s">
        <v>428</v>
      </c>
      <c r="G2727" t="s">
        <v>429</v>
      </c>
      <c r="H2727" t="str">
        <f>IF(G2727="Local Date and Hour","Start Time of Interval",IF(OR(G2727="Additional Info",G2727="ID"),"Attribute", IF(G2727="Constant","Constant",IF(OR(G2727="Counter",G2727="Incremental/Decremental"),"Counter",""))))</f>
        <v>Counter</v>
      </c>
      <c r="I2727" t="str">
        <f>VLOOKUP(B2727,'3. Data Sources'!$B$4:$E$5002,4,0)</f>
        <v>Y</v>
      </c>
      <c r="J2727" t="str">
        <f>IF(OR(G2727="Not Map",G2727="Sequential"),"N",IF(TRIM(G2727)&lt;&gt;"","Y",""))</f>
        <v>Y</v>
      </c>
      <c r="K2727" t="str">
        <f>IF(G2727="Constant","N",IF(J2727="Y","Y",""))</f>
        <v>Y</v>
      </c>
    </row>
    <row r="2728" spans="2:11" hidden="1" x14ac:dyDescent="0.25">
      <c r="B2728" t="s">
        <v>121</v>
      </c>
      <c r="C2728" t="s">
        <v>4298</v>
      </c>
      <c r="D2728" t="s">
        <v>4299</v>
      </c>
      <c r="E2728" t="s">
        <v>400</v>
      </c>
      <c r="F2728" t="s">
        <v>428</v>
      </c>
      <c r="G2728" t="s">
        <v>429</v>
      </c>
      <c r="H2728" t="str">
        <f>IF(G2728="Local Date and Hour","Start Time of Interval",IF(OR(G2728="Additional Info",G2728="ID"),"Attribute", IF(G2728="Constant","Constant",IF(OR(G2728="Counter",G2728="Incremental/Decremental"),"Counter",""))))</f>
        <v>Counter</v>
      </c>
      <c r="I2728" t="str">
        <f>VLOOKUP(B2728,'3. Data Sources'!$B$4:$E$5002,4,0)</f>
        <v>Y</v>
      </c>
      <c r="J2728" t="str">
        <f>IF(OR(G2728="Not Map",G2728="Sequential"),"N",IF(TRIM(G2728)&lt;&gt;"","Y",""))</f>
        <v>Y</v>
      </c>
      <c r="K2728" t="str">
        <f>IF(G2728="Constant","N",IF(J2728="Y","Y",""))</f>
        <v>Y</v>
      </c>
    </row>
    <row r="2729" spans="2:11" hidden="1" x14ac:dyDescent="0.25">
      <c r="B2729" t="s">
        <v>121</v>
      </c>
      <c r="C2729" t="s">
        <v>4300</v>
      </c>
      <c r="D2729" t="s">
        <v>4301</v>
      </c>
      <c r="E2729" t="s">
        <v>400</v>
      </c>
      <c r="F2729" t="s">
        <v>428</v>
      </c>
      <c r="G2729" t="s">
        <v>429</v>
      </c>
      <c r="H2729" t="str">
        <f>IF(G2729="Local Date and Hour","Start Time of Interval",IF(OR(G2729="Additional Info",G2729="ID"),"Attribute", IF(G2729="Constant","Constant",IF(OR(G2729="Counter",G2729="Incremental/Decremental"),"Counter",""))))</f>
        <v>Counter</v>
      </c>
      <c r="I2729" t="str">
        <f>VLOOKUP(B2729,'3. Data Sources'!$B$4:$E$5002,4,0)</f>
        <v>Y</v>
      </c>
      <c r="J2729" t="str">
        <f>IF(OR(G2729="Not Map",G2729="Sequential"),"N",IF(TRIM(G2729)&lt;&gt;"","Y",""))</f>
        <v>Y</v>
      </c>
      <c r="K2729" t="str">
        <f>IF(G2729="Constant","N",IF(J2729="Y","Y",""))</f>
        <v>Y</v>
      </c>
    </row>
    <row r="2730" spans="2:11" hidden="1" x14ac:dyDescent="0.25">
      <c r="B2730" t="s">
        <v>121</v>
      </c>
      <c r="C2730" t="s">
        <v>4302</v>
      </c>
      <c r="D2730" t="s">
        <v>4303</v>
      </c>
      <c r="E2730" t="s">
        <v>400</v>
      </c>
      <c r="F2730" t="s">
        <v>428</v>
      </c>
      <c r="G2730" t="s">
        <v>429</v>
      </c>
      <c r="H2730" t="str">
        <f>IF(G2730="Local Date and Hour","Start Time of Interval",IF(OR(G2730="Additional Info",G2730="ID"),"Attribute", IF(G2730="Constant","Constant",IF(OR(G2730="Counter",G2730="Incremental/Decremental"),"Counter",""))))</f>
        <v>Counter</v>
      </c>
      <c r="I2730" t="str">
        <f>VLOOKUP(B2730,'3. Data Sources'!$B$4:$E$5002,4,0)</f>
        <v>Y</v>
      </c>
      <c r="J2730" t="str">
        <f>IF(OR(G2730="Not Map",G2730="Sequential"),"N",IF(TRIM(G2730)&lt;&gt;"","Y",""))</f>
        <v>Y</v>
      </c>
      <c r="K2730" t="str">
        <f>IF(G2730="Constant","N",IF(J2730="Y","Y",""))</f>
        <v>Y</v>
      </c>
    </row>
    <row r="2731" spans="2:11" hidden="1" x14ac:dyDescent="0.25">
      <c r="B2731" t="s">
        <v>121</v>
      </c>
      <c r="C2731" t="s">
        <v>4304</v>
      </c>
      <c r="D2731" t="s">
        <v>4305</v>
      </c>
      <c r="E2731" t="s">
        <v>400</v>
      </c>
      <c r="F2731" t="s">
        <v>428</v>
      </c>
      <c r="G2731" t="s">
        <v>429</v>
      </c>
      <c r="H2731" t="str">
        <f>IF(G2731="Local Date and Hour","Start Time of Interval",IF(OR(G2731="Additional Info",G2731="ID"),"Attribute", IF(G2731="Constant","Constant",IF(OR(G2731="Counter",G2731="Incremental/Decremental"),"Counter",""))))</f>
        <v>Counter</v>
      </c>
      <c r="I2731" t="str">
        <f>VLOOKUP(B2731,'3. Data Sources'!$B$4:$E$5002,4,0)</f>
        <v>Y</v>
      </c>
      <c r="J2731" t="str">
        <f>IF(OR(G2731="Not Map",G2731="Sequential"),"N",IF(TRIM(G2731)&lt;&gt;"","Y",""))</f>
        <v>Y</v>
      </c>
      <c r="K2731" t="str">
        <f>IF(G2731="Constant","N",IF(J2731="Y","Y",""))</f>
        <v>Y</v>
      </c>
    </row>
    <row r="2732" spans="2:11" hidden="1" x14ac:dyDescent="0.25">
      <c r="B2732" t="s">
        <v>121</v>
      </c>
      <c r="C2732" t="s">
        <v>4306</v>
      </c>
      <c r="D2732" t="s">
        <v>4307</v>
      </c>
      <c r="E2732" t="s">
        <v>400</v>
      </c>
      <c r="F2732" t="s">
        <v>428</v>
      </c>
      <c r="G2732" t="s">
        <v>429</v>
      </c>
      <c r="H2732" t="str">
        <f>IF(G2732="Local Date and Hour","Start Time of Interval",IF(OR(G2732="Additional Info",G2732="ID"),"Attribute", IF(G2732="Constant","Constant",IF(OR(G2732="Counter",G2732="Incremental/Decremental"),"Counter",""))))</f>
        <v>Counter</v>
      </c>
      <c r="I2732" t="str">
        <f>VLOOKUP(B2732,'3. Data Sources'!$B$4:$E$5002,4,0)</f>
        <v>Y</v>
      </c>
      <c r="J2732" t="str">
        <f>IF(OR(G2732="Not Map",G2732="Sequential"),"N",IF(TRIM(G2732)&lt;&gt;"","Y",""))</f>
        <v>Y</v>
      </c>
      <c r="K2732" t="str">
        <f>IF(G2732="Constant","N",IF(J2732="Y","Y",""))</f>
        <v>Y</v>
      </c>
    </row>
    <row r="2733" spans="2:11" hidden="1" x14ac:dyDescent="0.25">
      <c r="B2733" t="s">
        <v>121</v>
      </c>
      <c r="C2733" t="s">
        <v>4308</v>
      </c>
      <c r="D2733" t="s">
        <v>4309</v>
      </c>
      <c r="E2733" t="s">
        <v>400</v>
      </c>
      <c r="F2733" t="s">
        <v>428</v>
      </c>
      <c r="G2733" t="s">
        <v>429</v>
      </c>
      <c r="H2733" t="str">
        <f>IF(G2733="Local Date and Hour","Start Time of Interval",IF(OR(G2733="Additional Info",G2733="ID"),"Attribute", IF(G2733="Constant","Constant",IF(OR(G2733="Counter",G2733="Incremental/Decremental"),"Counter",""))))</f>
        <v>Counter</v>
      </c>
      <c r="I2733" t="str">
        <f>VLOOKUP(B2733,'3. Data Sources'!$B$4:$E$5002,4,0)</f>
        <v>Y</v>
      </c>
      <c r="J2733" t="str">
        <f>IF(OR(G2733="Not Map",G2733="Sequential"),"N",IF(TRIM(G2733)&lt;&gt;"","Y",""))</f>
        <v>Y</v>
      </c>
      <c r="K2733" t="str">
        <f>IF(G2733="Constant","N",IF(J2733="Y","Y",""))</f>
        <v>Y</v>
      </c>
    </row>
    <row r="2734" spans="2:11" hidden="1" x14ac:dyDescent="0.25">
      <c r="B2734" t="s">
        <v>121</v>
      </c>
      <c r="C2734" t="s">
        <v>4310</v>
      </c>
      <c r="D2734" t="s">
        <v>4311</v>
      </c>
      <c r="E2734" t="s">
        <v>400</v>
      </c>
      <c r="F2734" t="s">
        <v>428</v>
      </c>
      <c r="G2734" t="s">
        <v>429</v>
      </c>
      <c r="H2734" t="str">
        <f>IF(G2734="Local Date and Hour","Start Time of Interval",IF(OR(G2734="Additional Info",G2734="ID"),"Attribute", IF(G2734="Constant","Constant",IF(OR(G2734="Counter",G2734="Incremental/Decremental"),"Counter",""))))</f>
        <v>Counter</v>
      </c>
      <c r="I2734" t="str">
        <f>VLOOKUP(B2734,'3. Data Sources'!$B$4:$E$5002,4,0)</f>
        <v>Y</v>
      </c>
      <c r="J2734" t="str">
        <f>IF(OR(G2734="Not Map",G2734="Sequential"),"N",IF(TRIM(G2734)&lt;&gt;"","Y",""))</f>
        <v>Y</v>
      </c>
      <c r="K2734" t="str">
        <f>IF(G2734="Constant","N",IF(J2734="Y","Y",""))</f>
        <v>Y</v>
      </c>
    </row>
    <row r="2735" spans="2:11" hidden="1" x14ac:dyDescent="0.25">
      <c r="B2735" t="s">
        <v>121</v>
      </c>
      <c r="C2735" t="s">
        <v>4312</v>
      </c>
      <c r="D2735" t="s">
        <v>4313</v>
      </c>
      <c r="E2735" t="s">
        <v>400</v>
      </c>
      <c r="F2735" t="s">
        <v>428</v>
      </c>
      <c r="G2735" t="s">
        <v>429</v>
      </c>
      <c r="H2735" t="str">
        <f>IF(G2735="Local Date and Hour","Start Time of Interval",IF(OR(G2735="Additional Info",G2735="ID"),"Attribute", IF(G2735="Constant","Constant",IF(OR(G2735="Counter",G2735="Incremental/Decremental"),"Counter",""))))</f>
        <v>Counter</v>
      </c>
      <c r="I2735" t="str">
        <f>VLOOKUP(B2735,'3. Data Sources'!$B$4:$E$5002,4,0)</f>
        <v>Y</v>
      </c>
      <c r="J2735" t="str">
        <f>IF(OR(G2735="Not Map",G2735="Sequential"),"N",IF(TRIM(G2735)&lt;&gt;"","Y",""))</f>
        <v>Y</v>
      </c>
      <c r="K2735" t="str">
        <f>IF(G2735="Constant","N",IF(J2735="Y","Y",""))</f>
        <v>Y</v>
      </c>
    </row>
    <row r="2736" spans="2:11" hidden="1" x14ac:dyDescent="0.25">
      <c r="B2736" t="s">
        <v>121</v>
      </c>
      <c r="C2736" t="s">
        <v>4314</v>
      </c>
      <c r="D2736" t="s">
        <v>4315</v>
      </c>
      <c r="E2736" t="s">
        <v>400</v>
      </c>
      <c r="F2736" t="s">
        <v>428</v>
      </c>
      <c r="G2736" t="s">
        <v>429</v>
      </c>
      <c r="H2736" t="str">
        <f>IF(G2736="Local Date and Hour","Start Time of Interval",IF(OR(G2736="Additional Info",G2736="ID"),"Attribute", IF(G2736="Constant","Constant",IF(OR(G2736="Counter",G2736="Incremental/Decremental"),"Counter",""))))</f>
        <v>Counter</v>
      </c>
      <c r="I2736" t="str">
        <f>VLOOKUP(B2736,'3. Data Sources'!$B$4:$E$5002,4,0)</f>
        <v>Y</v>
      </c>
      <c r="J2736" t="str">
        <f>IF(OR(G2736="Not Map",G2736="Sequential"),"N",IF(TRIM(G2736)&lt;&gt;"","Y",""))</f>
        <v>Y</v>
      </c>
      <c r="K2736" t="str">
        <f>IF(G2736="Constant","N",IF(J2736="Y","Y",""))</f>
        <v>Y</v>
      </c>
    </row>
    <row r="2737" spans="2:11" hidden="1" x14ac:dyDescent="0.25">
      <c r="B2737" t="s">
        <v>121</v>
      </c>
      <c r="C2737" t="s">
        <v>4316</v>
      </c>
      <c r="D2737" t="s">
        <v>4317</v>
      </c>
      <c r="E2737" t="s">
        <v>400</v>
      </c>
      <c r="F2737" t="s">
        <v>428</v>
      </c>
      <c r="G2737" t="s">
        <v>429</v>
      </c>
      <c r="H2737" t="str">
        <f>IF(G2737="Local Date and Hour","Start Time of Interval",IF(OR(G2737="Additional Info",G2737="ID"),"Attribute", IF(G2737="Constant","Constant",IF(OR(G2737="Counter",G2737="Incremental/Decremental"),"Counter",""))))</f>
        <v>Counter</v>
      </c>
      <c r="I2737" t="str">
        <f>VLOOKUP(B2737,'3. Data Sources'!$B$4:$E$5002,4,0)</f>
        <v>Y</v>
      </c>
      <c r="J2737" t="str">
        <f>IF(OR(G2737="Not Map",G2737="Sequential"),"N",IF(TRIM(G2737)&lt;&gt;"","Y",""))</f>
        <v>Y</v>
      </c>
      <c r="K2737" t="str">
        <f>IF(G2737="Constant","N",IF(J2737="Y","Y",""))</f>
        <v>Y</v>
      </c>
    </row>
    <row r="2738" spans="2:11" hidden="1" x14ac:dyDescent="0.25">
      <c r="B2738" t="s">
        <v>121</v>
      </c>
      <c r="C2738" t="s">
        <v>4318</v>
      </c>
      <c r="D2738" t="s">
        <v>4319</v>
      </c>
      <c r="E2738" t="s">
        <v>400</v>
      </c>
      <c r="F2738" t="s">
        <v>428</v>
      </c>
      <c r="G2738" t="s">
        <v>429</v>
      </c>
      <c r="H2738" t="str">
        <f>IF(G2738="Local Date and Hour","Start Time of Interval",IF(OR(G2738="Additional Info",G2738="ID"),"Attribute", IF(G2738="Constant","Constant",IF(OR(G2738="Counter",G2738="Incremental/Decremental"),"Counter",""))))</f>
        <v>Counter</v>
      </c>
      <c r="I2738" t="str">
        <f>VLOOKUP(B2738,'3. Data Sources'!$B$4:$E$5002,4,0)</f>
        <v>Y</v>
      </c>
      <c r="J2738" t="str">
        <f>IF(OR(G2738="Not Map",G2738="Sequential"),"N",IF(TRIM(G2738)&lt;&gt;"","Y",""))</f>
        <v>Y</v>
      </c>
      <c r="K2738" t="str">
        <f>IF(G2738="Constant","N",IF(J2738="Y","Y",""))</f>
        <v>Y</v>
      </c>
    </row>
    <row r="2739" spans="2:11" hidden="1" x14ac:dyDescent="0.25">
      <c r="B2739" t="s">
        <v>121</v>
      </c>
      <c r="C2739" t="s">
        <v>4320</v>
      </c>
      <c r="D2739" t="s">
        <v>4321</v>
      </c>
      <c r="E2739" t="s">
        <v>400</v>
      </c>
      <c r="F2739" t="s">
        <v>428</v>
      </c>
      <c r="G2739" t="s">
        <v>429</v>
      </c>
      <c r="H2739" t="str">
        <f>IF(G2739="Local Date and Hour","Start Time of Interval",IF(OR(G2739="Additional Info",G2739="ID"),"Attribute", IF(G2739="Constant","Constant",IF(OR(G2739="Counter",G2739="Incremental/Decremental"),"Counter",""))))</f>
        <v>Counter</v>
      </c>
      <c r="I2739" t="str">
        <f>VLOOKUP(B2739,'3. Data Sources'!$B$4:$E$5002,4,0)</f>
        <v>Y</v>
      </c>
      <c r="J2739" t="str">
        <f>IF(OR(G2739="Not Map",G2739="Sequential"),"N",IF(TRIM(G2739)&lt;&gt;"","Y",""))</f>
        <v>Y</v>
      </c>
      <c r="K2739" t="str">
        <f>IF(G2739="Constant","N",IF(J2739="Y","Y",""))</f>
        <v>Y</v>
      </c>
    </row>
    <row r="2740" spans="2:11" hidden="1" x14ac:dyDescent="0.25">
      <c r="B2740" t="s">
        <v>121</v>
      </c>
      <c r="C2740" t="s">
        <v>4322</v>
      </c>
      <c r="D2740" t="s">
        <v>4323</v>
      </c>
      <c r="E2740" t="s">
        <v>400</v>
      </c>
      <c r="F2740" t="s">
        <v>428</v>
      </c>
      <c r="G2740" t="s">
        <v>429</v>
      </c>
      <c r="H2740" t="str">
        <f>IF(G2740="Local Date and Hour","Start Time of Interval",IF(OR(G2740="Additional Info",G2740="ID"),"Attribute", IF(G2740="Constant","Constant",IF(OR(G2740="Counter",G2740="Incremental/Decremental"),"Counter",""))))</f>
        <v>Counter</v>
      </c>
      <c r="I2740" t="str">
        <f>VLOOKUP(B2740,'3. Data Sources'!$B$4:$E$5002,4,0)</f>
        <v>Y</v>
      </c>
      <c r="J2740" t="str">
        <f>IF(OR(G2740="Not Map",G2740="Sequential"),"N",IF(TRIM(G2740)&lt;&gt;"","Y",""))</f>
        <v>Y</v>
      </c>
      <c r="K2740" t="str">
        <f>IF(G2740="Constant","N",IF(J2740="Y","Y",""))</f>
        <v>Y</v>
      </c>
    </row>
    <row r="2741" spans="2:11" hidden="1" x14ac:dyDescent="0.25">
      <c r="B2741" t="s">
        <v>121</v>
      </c>
      <c r="C2741" t="s">
        <v>4324</v>
      </c>
      <c r="D2741" t="s">
        <v>4325</v>
      </c>
      <c r="E2741" t="s">
        <v>400</v>
      </c>
      <c r="F2741" t="s">
        <v>428</v>
      </c>
      <c r="G2741" t="s">
        <v>429</v>
      </c>
      <c r="H2741" t="str">
        <f>IF(G2741="Local Date and Hour","Start Time of Interval",IF(OR(G2741="Additional Info",G2741="ID"),"Attribute", IF(G2741="Constant","Constant",IF(OR(G2741="Counter",G2741="Incremental/Decremental"),"Counter",""))))</f>
        <v>Counter</v>
      </c>
      <c r="I2741" t="str">
        <f>VLOOKUP(B2741,'3. Data Sources'!$B$4:$E$5002,4,0)</f>
        <v>Y</v>
      </c>
      <c r="J2741" t="str">
        <f>IF(OR(G2741="Not Map",G2741="Sequential"),"N",IF(TRIM(G2741)&lt;&gt;"","Y",""))</f>
        <v>Y</v>
      </c>
      <c r="K2741" t="str">
        <f>IF(G2741="Constant","N",IF(J2741="Y","Y",""))</f>
        <v>Y</v>
      </c>
    </row>
    <row r="2742" spans="2:11" hidden="1" x14ac:dyDescent="0.25">
      <c r="B2742" t="s">
        <v>121</v>
      </c>
      <c r="C2742" t="s">
        <v>4326</v>
      </c>
      <c r="D2742" t="s">
        <v>4327</v>
      </c>
      <c r="E2742" t="s">
        <v>400</v>
      </c>
      <c r="F2742" t="s">
        <v>428</v>
      </c>
      <c r="G2742" t="s">
        <v>429</v>
      </c>
      <c r="H2742" t="str">
        <f>IF(G2742="Local Date and Hour","Start Time of Interval",IF(OR(G2742="Additional Info",G2742="ID"),"Attribute", IF(G2742="Constant","Constant",IF(OR(G2742="Counter",G2742="Incremental/Decremental"),"Counter",""))))</f>
        <v>Counter</v>
      </c>
      <c r="I2742" t="str">
        <f>VLOOKUP(B2742,'3. Data Sources'!$B$4:$E$5002,4,0)</f>
        <v>Y</v>
      </c>
      <c r="J2742" t="str">
        <f>IF(OR(G2742="Not Map",G2742="Sequential"),"N",IF(TRIM(G2742)&lt;&gt;"","Y",""))</f>
        <v>Y</v>
      </c>
      <c r="K2742" t="str">
        <f>IF(G2742="Constant","N",IF(J2742="Y","Y",""))</f>
        <v>Y</v>
      </c>
    </row>
    <row r="2743" spans="2:11" hidden="1" x14ac:dyDescent="0.25">
      <c r="B2743" t="s">
        <v>121</v>
      </c>
      <c r="C2743" t="s">
        <v>4328</v>
      </c>
      <c r="D2743" t="s">
        <v>4329</v>
      </c>
      <c r="E2743" t="s">
        <v>400</v>
      </c>
      <c r="F2743" t="s">
        <v>428</v>
      </c>
      <c r="G2743" t="s">
        <v>429</v>
      </c>
      <c r="H2743" t="str">
        <f>IF(G2743="Local Date and Hour","Start Time of Interval",IF(OR(G2743="Additional Info",G2743="ID"),"Attribute", IF(G2743="Constant","Constant",IF(OR(G2743="Counter",G2743="Incremental/Decremental"),"Counter",""))))</f>
        <v>Counter</v>
      </c>
      <c r="I2743" t="str">
        <f>VLOOKUP(B2743,'3. Data Sources'!$B$4:$E$5002,4,0)</f>
        <v>Y</v>
      </c>
      <c r="J2743" t="str">
        <f>IF(OR(G2743="Not Map",G2743="Sequential"),"N",IF(TRIM(G2743)&lt;&gt;"","Y",""))</f>
        <v>Y</v>
      </c>
      <c r="K2743" t="str">
        <f>IF(G2743="Constant","N",IF(J2743="Y","Y",""))</f>
        <v>Y</v>
      </c>
    </row>
    <row r="2744" spans="2:11" hidden="1" x14ac:dyDescent="0.25">
      <c r="B2744" t="s">
        <v>121</v>
      </c>
      <c r="C2744" t="s">
        <v>4330</v>
      </c>
      <c r="D2744" t="s">
        <v>4331</v>
      </c>
      <c r="E2744" t="s">
        <v>400</v>
      </c>
      <c r="F2744" t="s">
        <v>428</v>
      </c>
      <c r="G2744" t="s">
        <v>429</v>
      </c>
      <c r="H2744" t="str">
        <f>IF(G2744="Local Date and Hour","Start Time of Interval",IF(OR(G2744="Additional Info",G2744="ID"),"Attribute", IF(G2744="Constant","Constant",IF(OR(G2744="Counter",G2744="Incremental/Decremental"),"Counter",""))))</f>
        <v>Counter</v>
      </c>
      <c r="I2744" t="str">
        <f>VLOOKUP(B2744,'3. Data Sources'!$B$4:$E$5002,4,0)</f>
        <v>Y</v>
      </c>
      <c r="J2744" t="str">
        <f>IF(OR(G2744="Not Map",G2744="Sequential"),"N",IF(TRIM(G2744)&lt;&gt;"","Y",""))</f>
        <v>Y</v>
      </c>
      <c r="K2744" t="str">
        <f>IF(G2744="Constant","N",IF(J2744="Y","Y",""))</f>
        <v>Y</v>
      </c>
    </row>
    <row r="2745" spans="2:11" hidden="1" x14ac:dyDescent="0.25">
      <c r="B2745" t="s">
        <v>121</v>
      </c>
      <c r="C2745" t="s">
        <v>4332</v>
      </c>
      <c r="D2745" t="s">
        <v>4333</v>
      </c>
      <c r="E2745" t="s">
        <v>400</v>
      </c>
      <c r="F2745" t="s">
        <v>428</v>
      </c>
      <c r="G2745" t="s">
        <v>429</v>
      </c>
      <c r="H2745" t="str">
        <f>IF(G2745="Local Date and Hour","Start Time of Interval",IF(OR(G2745="Additional Info",G2745="ID"),"Attribute", IF(G2745="Constant","Constant",IF(OR(G2745="Counter",G2745="Incremental/Decremental"),"Counter",""))))</f>
        <v>Counter</v>
      </c>
      <c r="I2745" t="str">
        <f>VLOOKUP(B2745,'3. Data Sources'!$B$4:$E$5002,4,0)</f>
        <v>Y</v>
      </c>
      <c r="J2745" t="str">
        <f>IF(OR(G2745="Not Map",G2745="Sequential"),"N",IF(TRIM(G2745)&lt;&gt;"","Y",""))</f>
        <v>Y</v>
      </c>
      <c r="K2745" t="str">
        <f>IF(G2745="Constant","N",IF(J2745="Y","Y",""))</f>
        <v>Y</v>
      </c>
    </row>
    <row r="2746" spans="2:11" hidden="1" x14ac:dyDescent="0.25">
      <c r="B2746" t="s">
        <v>121</v>
      </c>
      <c r="C2746" t="s">
        <v>4334</v>
      </c>
      <c r="D2746" t="s">
        <v>4335</v>
      </c>
      <c r="E2746" t="s">
        <v>400</v>
      </c>
      <c r="F2746" t="s">
        <v>428</v>
      </c>
      <c r="G2746" t="s">
        <v>429</v>
      </c>
      <c r="H2746" t="str">
        <f>IF(G2746="Local Date and Hour","Start Time of Interval",IF(OR(G2746="Additional Info",G2746="ID"),"Attribute", IF(G2746="Constant","Constant",IF(OR(G2746="Counter",G2746="Incremental/Decremental"),"Counter",""))))</f>
        <v>Counter</v>
      </c>
      <c r="I2746" t="str">
        <f>VLOOKUP(B2746,'3. Data Sources'!$B$4:$E$5002,4,0)</f>
        <v>Y</v>
      </c>
      <c r="J2746" t="str">
        <f>IF(OR(G2746="Not Map",G2746="Sequential"),"N",IF(TRIM(G2746)&lt;&gt;"","Y",""))</f>
        <v>Y</v>
      </c>
      <c r="K2746" t="str">
        <f>IF(G2746="Constant","N",IF(J2746="Y","Y",""))</f>
        <v>Y</v>
      </c>
    </row>
    <row r="2747" spans="2:11" hidden="1" x14ac:dyDescent="0.25">
      <c r="B2747" t="s">
        <v>121</v>
      </c>
      <c r="C2747" t="s">
        <v>4336</v>
      </c>
      <c r="D2747" t="s">
        <v>4337</v>
      </c>
      <c r="E2747" t="s">
        <v>400</v>
      </c>
      <c r="F2747" t="s">
        <v>428</v>
      </c>
      <c r="G2747" t="s">
        <v>429</v>
      </c>
      <c r="H2747" t="str">
        <f>IF(G2747="Local Date and Hour","Start Time of Interval",IF(OR(G2747="Additional Info",G2747="ID"),"Attribute", IF(G2747="Constant","Constant",IF(OR(G2747="Counter",G2747="Incremental/Decremental"),"Counter",""))))</f>
        <v>Counter</v>
      </c>
      <c r="I2747" t="str">
        <f>VLOOKUP(B2747,'3. Data Sources'!$B$4:$E$5002,4,0)</f>
        <v>Y</v>
      </c>
      <c r="J2747" t="str">
        <f>IF(OR(G2747="Not Map",G2747="Sequential"),"N",IF(TRIM(G2747)&lt;&gt;"","Y",""))</f>
        <v>Y</v>
      </c>
      <c r="K2747" t="str">
        <f>IF(G2747="Constant","N",IF(J2747="Y","Y",""))</f>
        <v>Y</v>
      </c>
    </row>
    <row r="2748" spans="2:11" hidden="1" x14ac:dyDescent="0.25">
      <c r="B2748" t="s">
        <v>121</v>
      </c>
      <c r="C2748" t="s">
        <v>4338</v>
      </c>
      <c r="D2748" t="s">
        <v>4339</v>
      </c>
      <c r="E2748" t="s">
        <v>400</v>
      </c>
      <c r="F2748" t="s">
        <v>428</v>
      </c>
      <c r="G2748" t="s">
        <v>429</v>
      </c>
      <c r="H2748" t="str">
        <f>IF(G2748="Local Date and Hour","Start Time of Interval",IF(OR(G2748="Additional Info",G2748="ID"),"Attribute", IF(G2748="Constant","Constant",IF(OR(G2748="Counter",G2748="Incremental/Decremental"),"Counter",""))))</f>
        <v>Counter</v>
      </c>
      <c r="I2748" t="str">
        <f>VLOOKUP(B2748,'3. Data Sources'!$B$4:$E$5002,4,0)</f>
        <v>Y</v>
      </c>
      <c r="J2748" t="str">
        <f>IF(OR(G2748="Not Map",G2748="Sequential"),"N",IF(TRIM(G2748)&lt;&gt;"","Y",""))</f>
        <v>Y</v>
      </c>
      <c r="K2748" t="str">
        <f>IF(G2748="Constant","N",IF(J2748="Y","Y",""))</f>
        <v>Y</v>
      </c>
    </row>
    <row r="2749" spans="2:11" hidden="1" x14ac:dyDescent="0.25">
      <c r="B2749" t="s">
        <v>121</v>
      </c>
      <c r="C2749" t="s">
        <v>4340</v>
      </c>
      <c r="D2749" t="s">
        <v>4341</v>
      </c>
      <c r="E2749" t="s">
        <v>400</v>
      </c>
      <c r="F2749" t="s">
        <v>428</v>
      </c>
      <c r="G2749" t="s">
        <v>429</v>
      </c>
      <c r="H2749" t="str">
        <f>IF(G2749="Local Date and Hour","Start Time of Interval",IF(OR(G2749="Additional Info",G2749="ID"),"Attribute", IF(G2749="Constant","Constant",IF(OR(G2749="Counter",G2749="Incremental/Decremental"),"Counter",""))))</f>
        <v>Counter</v>
      </c>
      <c r="I2749" t="str">
        <f>VLOOKUP(B2749,'3. Data Sources'!$B$4:$E$5002,4,0)</f>
        <v>Y</v>
      </c>
      <c r="J2749" t="str">
        <f>IF(OR(G2749="Not Map",G2749="Sequential"),"N",IF(TRIM(G2749)&lt;&gt;"","Y",""))</f>
        <v>Y</v>
      </c>
      <c r="K2749" t="str">
        <f>IF(G2749="Constant","N",IF(J2749="Y","Y",""))</f>
        <v>Y</v>
      </c>
    </row>
    <row r="2750" spans="2:11" hidden="1" x14ac:dyDescent="0.25">
      <c r="B2750" t="s">
        <v>121</v>
      </c>
      <c r="C2750" t="s">
        <v>4342</v>
      </c>
      <c r="D2750" t="s">
        <v>4343</v>
      </c>
      <c r="E2750" t="s">
        <v>400</v>
      </c>
      <c r="F2750" t="s">
        <v>428</v>
      </c>
      <c r="G2750" t="s">
        <v>429</v>
      </c>
      <c r="H2750" t="str">
        <f>IF(G2750="Local Date and Hour","Start Time of Interval",IF(OR(G2750="Additional Info",G2750="ID"),"Attribute", IF(G2750="Constant","Constant",IF(OR(G2750="Counter",G2750="Incremental/Decremental"),"Counter",""))))</f>
        <v>Counter</v>
      </c>
      <c r="I2750" t="str">
        <f>VLOOKUP(B2750,'3. Data Sources'!$B$4:$E$5002,4,0)</f>
        <v>Y</v>
      </c>
      <c r="J2750" t="str">
        <f>IF(OR(G2750="Not Map",G2750="Sequential"),"N",IF(TRIM(G2750)&lt;&gt;"","Y",""))</f>
        <v>Y</v>
      </c>
      <c r="K2750" t="str">
        <f>IF(G2750="Constant","N",IF(J2750="Y","Y",""))</f>
        <v>Y</v>
      </c>
    </row>
    <row r="2751" spans="2:11" hidden="1" x14ac:dyDescent="0.25">
      <c r="B2751" t="s">
        <v>121</v>
      </c>
      <c r="C2751" t="s">
        <v>4344</v>
      </c>
      <c r="D2751" t="s">
        <v>4345</v>
      </c>
      <c r="E2751" t="s">
        <v>400</v>
      </c>
      <c r="F2751" t="s">
        <v>428</v>
      </c>
      <c r="G2751" t="s">
        <v>429</v>
      </c>
      <c r="H2751" t="str">
        <f>IF(G2751="Local Date and Hour","Start Time of Interval",IF(OR(G2751="Additional Info",G2751="ID"),"Attribute", IF(G2751="Constant","Constant",IF(OR(G2751="Counter",G2751="Incremental/Decremental"),"Counter",""))))</f>
        <v>Counter</v>
      </c>
      <c r="I2751" t="str">
        <f>VLOOKUP(B2751,'3. Data Sources'!$B$4:$E$5002,4,0)</f>
        <v>Y</v>
      </c>
      <c r="J2751" t="str">
        <f>IF(OR(G2751="Not Map",G2751="Sequential"),"N",IF(TRIM(G2751)&lt;&gt;"","Y",""))</f>
        <v>Y</v>
      </c>
      <c r="K2751" t="str">
        <f>IF(G2751="Constant","N",IF(J2751="Y","Y",""))</f>
        <v>Y</v>
      </c>
    </row>
    <row r="2752" spans="2:11" hidden="1" x14ac:dyDescent="0.25">
      <c r="B2752" t="s">
        <v>121</v>
      </c>
      <c r="C2752" t="s">
        <v>4346</v>
      </c>
      <c r="D2752" t="s">
        <v>4347</v>
      </c>
      <c r="E2752" t="s">
        <v>400</v>
      </c>
      <c r="F2752" t="s">
        <v>428</v>
      </c>
      <c r="G2752" t="s">
        <v>429</v>
      </c>
      <c r="H2752" t="str">
        <f>IF(G2752="Local Date and Hour","Start Time of Interval",IF(OR(G2752="Additional Info",G2752="ID"),"Attribute", IF(G2752="Constant","Constant",IF(OR(G2752="Counter",G2752="Incremental/Decremental"),"Counter",""))))</f>
        <v>Counter</v>
      </c>
      <c r="I2752" t="str">
        <f>VLOOKUP(B2752,'3. Data Sources'!$B$4:$E$5002,4,0)</f>
        <v>Y</v>
      </c>
      <c r="J2752" t="str">
        <f>IF(OR(G2752="Not Map",G2752="Sequential"),"N",IF(TRIM(G2752)&lt;&gt;"","Y",""))</f>
        <v>Y</v>
      </c>
      <c r="K2752" t="str">
        <f>IF(G2752="Constant","N",IF(J2752="Y","Y",""))</f>
        <v>Y</v>
      </c>
    </row>
    <row r="2753" spans="2:11" hidden="1" x14ac:dyDescent="0.25">
      <c r="B2753" t="s">
        <v>121</v>
      </c>
      <c r="C2753" t="s">
        <v>4348</v>
      </c>
      <c r="D2753" t="s">
        <v>4349</v>
      </c>
      <c r="E2753" t="s">
        <v>400</v>
      </c>
      <c r="F2753" t="s">
        <v>428</v>
      </c>
      <c r="G2753" t="s">
        <v>429</v>
      </c>
      <c r="H2753" t="str">
        <f>IF(G2753="Local Date and Hour","Start Time of Interval",IF(OR(G2753="Additional Info",G2753="ID"),"Attribute", IF(G2753="Constant","Constant",IF(OR(G2753="Counter",G2753="Incremental/Decremental"),"Counter",""))))</f>
        <v>Counter</v>
      </c>
      <c r="I2753" t="str">
        <f>VLOOKUP(B2753,'3. Data Sources'!$B$4:$E$5002,4,0)</f>
        <v>Y</v>
      </c>
      <c r="J2753" t="str">
        <f>IF(OR(G2753="Not Map",G2753="Sequential"),"N",IF(TRIM(G2753)&lt;&gt;"","Y",""))</f>
        <v>Y</v>
      </c>
      <c r="K2753" t="str">
        <f>IF(G2753="Constant","N",IF(J2753="Y","Y",""))</f>
        <v>Y</v>
      </c>
    </row>
    <row r="2754" spans="2:11" hidden="1" x14ac:dyDescent="0.25">
      <c r="B2754" t="s">
        <v>121</v>
      </c>
      <c r="C2754" t="s">
        <v>4350</v>
      </c>
      <c r="D2754" t="s">
        <v>4351</v>
      </c>
      <c r="E2754" t="s">
        <v>400</v>
      </c>
      <c r="F2754" t="s">
        <v>428</v>
      </c>
      <c r="G2754" t="s">
        <v>429</v>
      </c>
      <c r="H2754" t="str">
        <f>IF(G2754="Local Date and Hour","Start Time of Interval",IF(OR(G2754="Additional Info",G2754="ID"),"Attribute", IF(G2754="Constant","Constant",IF(OR(G2754="Counter",G2754="Incremental/Decremental"),"Counter",""))))</f>
        <v>Counter</v>
      </c>
      <c r="I2754" t="str">
        <f>VLOOKUP(B2754,'3. Data Sources'!$B$4:$E$5002,4,0)</f>
        <v>Y</v>
      </c>
      <c r="J2754" t="str">
        <f>IF(OR(G2754="Not Map",G2754="Sequential"),"N",IF(TRIM(G2754)&lt;&gt;"","Y",""))</f>
        <v>Y</v>
      </c>
      <c r="K2754" t="str">
        <f>IF(G2754="Constant","N",IF(J2754="Y","Y",""))</f>
        <v>Y</v>
      </c>
    </row>
    <row r="2755" spans="2:11" hidden="1" x14ac:dyDescent="0.25">
      <c r="B2755" t="s">
        <v>121</v>
      </c>
      <c r="C2755" t="s">
        <v>4352</v>
      </c>
      <c r="D2755" t="s">
        <v>4353</v>
      </c>
      <c r="E2755" t="s">
        <v>400</v>
      </c>
      <c r="F2755" t="s">
        <v>428</v>
      </c>
      <c r="G2755" t="s">
        <v>429</v>
      </c>
      <c r="H2755" t="str">
        <f>IF(G2755="Local Date and Hour","Start Time of Interval",IF(OR(G2755="Additional Info",G2755="ID"),"Attribute", IF(G2755="Constant","Constant",IF(OR(G2755="Counter",G2755="Incremental/Decremental"),"Counter",""))))</f>
        <v>Counter</v>
      </c>
      <c r="I2755" t="str">
        <f>VLOOKUP(B2755,'3. Data Sources'!$B$4:$E$5002,4,0)</f>
        <v>Y</v>
      </c>
      <c r="J2755" t="str">
        <f>IF(OR(G2755="Not Map",G2755="Sequential"),"N",IF(TRIM(G2755)&lt;&gt;"","Y",""))</f>
        <v>Y</v>
      </c>
      <c r="K2755" t="str">
        <f>IF(G2755="Constant","N",IF(J2755="Y","Y",""))</f>
        <v>Y</v>
      </c>
    </row>
    <row r="2756" spans="2:11" hidden="1" x14ac:dyDescent="0.25">
      <c r="B2756" t="s">
        <v>121</v>
      </c>
      <c r="C2756" t="s">
        <v>4354</v>
      </c>
      <c r="D2756" t="s">
        <v>4355</v>
      </c>
      <c r="E2756" t="s">
        <v>400</v>
      </c>
      <c r="F2756" t="s">
        <v>428</v>
      </c>
      <c r="G2756" t="s">
        <v>429</v>
      </c>
      <c r="H2756" t="str">
        <f>IF(G2756="Local Date and Hour","Start Time of Interval",IF(OR(G2756="Additional Info",G2756="ID"),"Attribute", IF(G2756="Constant","Constant",IF(OR(G2756="Counter",G2756="Incremental/Decremental"),"Counter",""))))</f>
        <v>Counter</v>
      </c>
      <c r="I2756" t="str">
        <f>VLOOKUP(B2756,'3. Data Sources'!$B$4:$E$5002,4,0)</f>
        <v>Y</v>
      </c>
      <c r="J2756" t="str">
        <f>IF(OR(G2756="Not Map",G2756="Sequential"),"N",IF(TRIM(G2756)&lt;&gt;"","Y",""))</f>
        <v>Y</v>
      </c>
      <c r="K2756" t="str">
        <f>IF(G2756="Constant","N",IF(J2756="Y","Y",""))</f>
        <v>Y</v>
      </c>
    </row>
    <row r="2757" spans="2:11" hidden="1" x14ac:dyDescent="0.25">
      <c r="B2757" t="s">
        <v>121</v>
      </c>
      <c r="C2757" t="s">
        <v>4356</v>
      </c>
      <c r="D2757" t="s">
        <v>4357</v>
      </c>
      <c r="E2757" t="s">
        <v>400</v>
      </c>
      <c r="F2757" t="s">
        <v>428</v>
      </c>
      <c r="G2757" t="s">
        <v>429</v>
      </c>
      <c r="H2757" t="str">
        <f>IF(G2757="Local Date and Hour","Start Time of Interval",IF(OR(G2757="Additional Info",G2757="ID"),"Attribute", IF(G2757="Constant","Constant",IF(OR(G2757="Counter",G2757="Incremental/Decremental"),"Counter",""))))</f>
        <v>Counter</v>
      </c>
      <c r="I2757" t="str">
        <f>VLOOKUP(B2757,'3. Data Sources'!$B$4:$E$5002,4,0)</f>
        <v>Y</v>
      </c>
      <c r="J2757" t="str">
        <f>IF(OR(G2757="Not Map",G2757="Sequential"),"N",IF(TRIM(G2757)&lt;&gt;"","Y",""))</f>
        <v>Y</v>
      </c>
      <c r="K2757" t="str">
        <f>IF(G2757="Constant","N",IF(J2757="Y","Y",""))</f>
        <v>Y</v>
      </c>
    </row>
    <row r="2758" spans="2:11" hidden="1" x14ac:dyDescent="0.25">
      <c r="B2758" t="s">
        <v>121</v>
      </c>
      <c r="C2758" t="s">
        <v>4358</v>
      </c>
      <c r="D2758" t="s">
        <v>4359</v>
      </c>
      <c r="E2758" t="s">
        <v>400</v>
      </c>
      <c r="F2758" t="s">
        <v>428</v>
      </c>
      <c r="G2758" t="s">
        <v>429</v>
      </c>
      <c r="H2758" t="str">
        <f>IF(G2758="Local Date and Hour","Start Time of Interval",IF(OR(G2758="Additional Info",G2758="ID"),"Attribute", IF(G2758="Constant","Constant",IF(OR(G2758="Counter",G2758="Incremental/Decremental"),"Counter",""))))</f>
        <v>Counter</v>
      </c>
      <c r="I2758" t="str">
        <f>VLOOKUP(B2758,'3. Data Sources'!$B$4:$E$5002,4,0)</f>
        <v>Y</v>
      </c>
      <c r="J2758" t="str">
        <f>IF(OR(G2758="Not Map",G2758="Sequential"),"N",IF(TRIM(G2758)&lt;&gt;"","Y",""))</f>
        <v>Y</v>
      </c>
      <c r="K2758" t="str">
        <f>IF(G2758="Constant","N",IF(J2758="Y","Y",""))</f>
        <v>Y</v>
      </c>
    </row>
    <row r="2759" spans="2:11" hidden="1" x14ac:dyDescent="0.25">
      <c r="B2759" t="s">
        <v>121</v>
      </c>
      <c r="C2759" t="s">
        <v>4360</v>
      </c>
      <c r="D2759" t="s">
        <v>4361</v>
      </c>
      <c r="E2759" t="s">
        <v>400</v>
      </c>
      <c r="F2759" t="s">
        <v>428</v>
      </c>
      <c r="G2759" t="s">
        <v>429</v>
      </c>
      <c r="H2759" t="str">
        <f>IF(G2759="Local Date and Hour","Start Time of Interval",IF(OR(G2759="Additional Info",G2759="ID"),"Attribute", IF(G2759="Constant","Constant",IF(OR(G2759="Counter",G2759="Incremental/Decremental"),"Counter",""))))</f>
        <v>Counter</v>
      </c>
      <c r="I2759" t="str">
        <f>VLOOKUP(B2759,'3. Data Sources'!$B$4:$E$5002,4,0)</f>
        <v>Y</v>
      </c>
      <c r="J2759" t="str">
        <f>IF(OR(G2759="Not Map",G2759="Sequential"),"N",IF(TRIM(G2759)&lt;&gt;"","Y",""))</f>
        <v>Y</v>
      </c>
      <c r="K2759" t="str">
        <f>IF(G2759="Constant","N",IF(J2759="Y","Y",""))</f>
        <v>Y</v>
      </c>
    </row>
    <row r="2760" spans="2:11" hidden="1" x14ac:dyDescent="0.25">
      <c r="B2760" t="s">
        <v>121</v>
      </c>
      <c r="C2760" t="s">
        <v>4362</v>
      </c>
      <c r="D2760" t="s">
        <v>4363</v>
      </c>
      <c r="E2760" t="s">
        <v>400</v>
      </c>
      <c r="F2760" t="s">
        <v>428</v>
      </c>
      <c r="G2760" t="s">
        <v>429</v>
      </c>
      <c r="H2760" t="str">
        <f>IF(G2760="Local Date and Hour","Start Time of Interval",IF(OR(G2760="Additional Info",G2760="ID"),"Attribute", IF(G2760="Constant","Constant",IF(OR(G2760="Counter",G2760="Incremental/Decremental"),"Counter",""))))</f>
        <v>Counter</v>
      </c>
      <c r="I2760" t="str">
        <f>VLOOKUP(B2760,'3. Data Sources'!$B$4:$E$5002,4,0)</f>
        <v>Y</v>
      </c>
      <c r="J2760" t="str">
        <f>IF(OR(G2760="Not Map",G2760="Sequential"),"N",IF(TRIM(G2760)&lt;&gt;"","Y",""))</f>
        <v>Y</v>
      </c>
      <c r="K2760" t="str">
        <f>IF(G2760="Constant","N",IF(J2760="Y","Y",""))</f>
        <v>Y</v>
      </c>
    </row>
    <row r="2761" spans="2:11" hidden="1" x14ac:dyDescent="0.25">
      <c r="B2761" t="s">
        <v>121</v>
      </c>
      <c r="C2761" t="s">
        <v>4364</v>
      </c>
      <c r="D2761" t="s">
        <v>4365</v>
      </c>
      <c r="E2761" t="s">
        <v>400</v>
      </c>
      <c r="F2761" t="s">
        <v>428</v>
      </c>
      <c r="G2761" t="s">
        <v>429</v>
      </c>
      <c r="H2761" t="str">
        <f>IF(G2761="Local Date and Hour","Start Time of Interval",IF(OR(G2761="Additional Info",G2761="ID"),"Attribute", IF(G2761="Constant","Constant",IF(OR(G2761="Counter",G2761="Incremental/Decremental"),"Counter",""))))</f>
        <v>Counter</v>
      </c>
      <c r="I2761" t="str">
        <f>VLOOKUP(B2761,'3. Data Sources'!$B$4:$E$5002,4,0)</f>
        <v>Y</v>
      </c>
      <c r="J2761" t="str">
        <f>IF(OR(G2761="Not Map",G2761="Sequential"),"N",IF(TRIM(G2761)&lt;&gt;"","Y",""))</f>
        <v>Y</v>
      </c>
      <c r="K2761" t="str">
        <f>IF(G2761="Constant","N",IF(J2761="Y","Y",""))</f>
        <v>Y</v>
      </c>
    </row>
    <row r="2762" spans="2:11" hidden="1" x14ac:dyDescent="0.25">
      <c r="B2762" t="s">
        <v>121</v>
      </c>
      <c r="C2762" t="s">
        <v>4366</v>
      </c>
      <c r="D2762" t="s">
        <v>4367</v>
      </c>
      <c r="E2762" t="s">
        <v>400</v>
      </c>
      <c r="F2762" t="s">
        <v>428</v>
      </c>
      <c r="G2762" t="s">
        <v>429</v>
      </c>
      <c r="H2762" t="str">
        <f>IF(G2762="Local Date and Hour","Start Time of Interval",IF(OR(G2762="Additional Info",G2762="ID"),"Attribute", IF(G2762="Constant","Constant",IF(OR(G2762="Counter",G2762="Incremental/Decremental"),"Counter",""))))</f>
        <v>Counter</v>
      </c>
      <c r="I2762" t="str">
        <f>VLOOKUP(B2762,'3. Data Sources'!$B$4:$E$5002,4,0)</f>
        <v>Y</v>
      </c>
      <c r="J2762" t="str">
        <f>IF(OR(G2762="Not Map",G2762="Sequential"),"N",IF(TRIM(G2762)&lt;&gt;"","Y",""))</f>
        <v>Y</v>
      </c>
      <c r="K2762" t="str">
        <f>IF(G2762="Constant","N",IF(J2762="Y","Y",""))</f>
        <v>Y</v>
      </c>
    </row>
    <row r="2763" spans="2:11" hidden="1" x14ac:dyDescent="0.25">
      <c r="B2763" t="s">
        <v>121</v>
      </c>
      <c r="C2763" t="s">
        <v>4368</v>
      </c>
      <c r="D2763" t="s">
        <v>4369</v>
      </c>
      <c r="E2763" t="s">
        <v>400</v>
      </c>
      <c r="F2763" t="s">
        <v>428</v>
      </c>
      <c r="G2763" t="s">
        <v>429</v>
      </c>
      <c r="H2763" t="str">
        <f>IF(G2763="Local Date and Hour","Start Time of Interval",IF(OR(G2763="Additional Info",G2763="ID"),"Attribute", IF(G2763="Constant","Constant",IF(OR(G2763="Counter",G2763="Incremental/Decremental"),"Counter",""))))</f>
        <v>Counter</v>
      </c>
      <c r="I2763" t="str">
        <f>VLOOKUP(B2763,'3. Data Sources'!$B$4:$E$5002,4,0)</f>
        <v>Y</v>
      </c>
      <c r="J2763" t="str">
        <f>IF(OR(G2763="Not Map",G2763="Sequential"),"N",IF(TRIM(G2763)&lt;&gt;"","Y",""))</f>
        <v>Y</v>
      </c>
      <c r="K2763" t="str">
        <f>IF(G2763="Constant","N",IF(J2763="Y","Y",""))</f>
        <v>Y</v>
      </c>
    </row>
    <row r="2764" spans="2:11" hidden="1" x14ac:dyDescent="0.25">
      <c r="B2764" t="s">
        <v>121</v>
      </c>
      <c r="C2764" t="s">
        <v>4370</v>
      </c>
      <c r="D2764" t="s">
        <v>4371</v>
      </c>
      <c r="E2764" t="s">
        <v>400</v>
      </c>
      <c r="F2764" t="s">
        <v>428</v>
      </c>
      <c r="G2764" t="s">
        <v>429</v>
      </c>
      <c r="H2764" t="str">
        <f>IF(G2764="Local Date and Hour","Start Time of Interval",IF(OR(G2764="Additional Info",G2764="ID"),"Attribute", IF(G2764="Constant","Constant",IF(OR(G2764="Counter",G2764="Incremental/Decremental"),"Counter",""))))</f>
        <v>Counter</v>
      </c>
      <c r="I2764" t="str">
        <f>VLOOKUP(B2764,'3. Data Sources'!$B$4:$E$5002,4,0)</f>
        <v>Y</v>
      </c>
      <c r="J2764" t="str">
        <f>IF(OR(G2764="Not Map",G2764="Sequential"),"N",IF(TRIM(G2764)&lt;&gt;"","Y",""))</f>
        <v>Y</v>
      </c>
      <c r="K2764" t="str">
        <f>IF(G2764="Constant","N",IF(J2764="Y","Y",""))</f>
        <v>Y</v>
      </c>
    </row>
    <row r="2765" spans="2:11" hidden="1" x14ac:dyDescent="0.25">
      <c r="B2765" t="s">
        <v>121</v>
      </c>
      <c r="C2765" t="s">
        <v>4372</v>
      </c>
      <c r="D2765" t="s">
        <v>4373</v>
      </c>
      <c r="E2765" t="s">
        <v>400</v>
      </c>
      <c r="F2765" t="s">
        <v>428</v>
      </c>
      <c r="G2765" t="s">
        <v>429</v>
      </c>
      <c r="H2765" t="str">
        <f>IF(G2765="Local Date and Hour","Start Time of Interval",IF(OR(G2765="Additional Info",G2765="ID"),"Attribute", IF(G2765="Constant","Constant",IF(OR(G2765="Counter",G2765="Incremental/Decremental"),"Counter",""))))</f>
        <v>Counter</v>
      </c>
      <c r="I2765" t="str">
        <f>VLOOKUP(B2765,'3. Data Sources'!$B$4:$E$5002,4,0)</f>
        <v>Y</v>
      </c>
      <c r="J2765" t="str">
        <f>IF(OR(G2765="Not Map",G2765="Sequential"),"N",IF(TRIM(G2765)&lt;&gt;"","Y",""))</f>
        <v>Y</v>
      </c>
      <c r="K2765" t="str">
        <f>IF(G2765="Constant","N",IF(J2765="Y","Y",""))</f>
        <v>Y</v>
      </c>
    </row>
    <row r="2766" spans="2:11" hidden="1" x14ac:dyDescent="0.25">
      <c r="B2766" t="s">
        <v>121</v>
      </c>
      <c r="C2766" t="s">
        <v>4374</v>
      </c>
      <c r="D2766" t="s">
        <v>4375</v>
      </c>
      <c r="E2766" t="s">
        <v>400</v>
      </c>
      <c r="F2766" t="s">
        <v>428</v>
      </c>
      <c r="G2766" t="s">
        <v>429</v>
      </c>
      <c r="H2766" t="str">
        <f>IF(G2766="Local Date and Hour","Start Time of Interval",IF(OR(G2766="Additional Info",G2766="ID"),"Attribute", IF(G2766="Constant","Constant",IF(OR(G2766="Counter",G2766="Incremental/Decremental"),"Counter",""))))</f>
        <v>Counter</v>
      </c>
      <c r="I2766" t="str">
        <f>VLOOKUP(B2766,'3. Data Sources'!$B$4:$E$5002,4,0)</f>
        <v>Y</v>
      </c>
      <c r="J2766" t="str">
        <f>IF(OR(G2766="Not Map",G2766="Sequential"),"N",IF(TRIM(G2766)&lt;&gt;"","Y",""))</f>
        <v>Y</v>
      </c>
      <c r="K2766" t="str">
        <f>IF(G2766="Constant","N",IF(J2766="Y","Y",""))</f>
        <v>Y</v>
      </c>
    </row>
    <row r="2767" spans="2:11" hidden="1" x14ac:dyDescent="0.25">
      <c r="B2767" t="s">
        <v>121</v>
      </c>
      <c r="C2767" t="s">
        <v>4376</v>
      </c>
      <c r="D2767" t="s">
        <v>4377</v>
      </c>
      <c r="E2767" t="s">
        <v>400</v>
      </c>
      <c r="F2767" t="s">
        <v>428</v>
      </c>
      <c r="G2767" t="s">
        <v>429</v>
      </c>
      <c r="H2767" t="str">
        <f>IF(G2767="Local Date and Hour","Start Time of Interval",IF(OR(G2767="Additional Info",G2767="ID"),"Attribute", IF(G2767="Constant","Constant",IF(OR(G2767="Counter",G2767="Incremental/Decremental"),"Counter",""))))</f>
        <v>Counter</v>
      </c>
      <c r="I2767" t="str">
        <f>VLOOKUP(B2767,'3. Data Sources'!$B$4:$E$5002,4,0)</f>
        <v>Y</v>
      </c>
      <c r="J2767" t="str">
        <f>IF(OR(G2767="Not Map",G2767="Sequential"),"N",IF(TRIM(G2767)&lt;&gt;"","Y",""))</f>
        <v>Y</v>
      </c>
      <c r="K2767" t="str">
        <f>IF(G2767="Constant","N",IF(J2767="Y","Y",""))</f>
        <v>Y</v>
      </c>
    </row>
    <row r="2768" spans="2:11" hidden="1" x14ac:dyDescent="0.25">
      <c r="B2768" t="s">
        <v>121</v>
      </c>
      <c r="C2768" t="s">
        <v>4378</v>
      </c>
      <c r="D2768" t="s">
        <v>4379</v>
      </c>
      <c r="E2768" t="s">
        <v>400</v>
      </c>
      <c r="F2768" t="s">
        <v>428</v>
      </c>
      <c r="G2768" t="s">
        <v>429</v>
      </c>
      <c r="H2768" t="str">
        <f>IF(G2768="Local Date and Hour","Start Time of Interval",IF(OR(G2768="Additional Info",G2768="ID"),"Attribute", IF(G2768="Constant","Constant",IF(OR(G2768="Counter",G2768="Incremental/Decremental"),"Counter",""))))</f>
        <v>Counter</v>
      </c>
      <c r="I2768" t="str">
        <f>VLOOKUP(B2768,'3. Data Sources'!$B$4:$E$5002,4,0)</f>
        <v>Y</v>
      </c>
      <c r="J2768" t="str">
        <f>IF(OR(G2768="Not Map",G2768="Sequential"),"N",IF(TRIM(G2768)&lt;&gt;"","Y",""))</f>
        <v>Y</v>
      </c>
      <c r="K2768" t="str">
        <f>IF(G2768="Constant","N",IF(J2768="Y","Y",""))</f>
        <v>Y</v>
      </c>
    </row>
    <row r="2769" spans="2:11" hidden="1" x14ac:dyDescent="0.25">
      <c r="B2769" t="s">
        <v>121</v>
      </c>
      <c r="C2769" t="s">
        <v>4380</v>
      </c>
      <c r="D2769" t="s">
        <v>4381</v>
      </c>
      <c r="E2769" t="s">
        <v>400</v>
      </c>
      <c r="F2769" t="s">
        <v>428</v>
      </c>
      <c r="G2769" t="s">
        <v>429</v>
      </c>
      <c r="H2769" t="str">
        <f>IF(G2769="Local Date and Hour","Start Time of Interval",IF(OR(G2769="Additional Info",G2769="ID"),"Attribute", IF(G2769="Constant","Constant",IF(OR(G2769="Counter",G2769="Incremental/Decremental"),"Counter",""))))</f>
        <v>Counter</v>
      </c>
      <c r="I2769" t="str">
        <f>VLOOKUP(B2769,'3. Data Sources'!$B$4:$E$5002,4,0)</f>
        <v>Y</v>
      </c>
      <c r="J2769" t="str">
        <f>IF(OR(G2769="Not Map",G2769="Sequential"),"N",IF(TRIM(G2769)&lt;&gt;"","Y",""))</f>
        <v>Y</v>
      </c>
      <c r="K2769" t="str">
        <f>IF(G2769="Constant","N",IF(J2769="Y","Y",""))</f>
        <v>Y</v>
      </c>
    </row>
    <row r="2770" spans="2:11" hidden="1" x14ac:dyDescent="0.25">
      <c r="B2770" t="s">
        <v>121</v>
      </c>
      <c r="C2770" t="s">
        <v>4382</v>
      </c>
      <c r="D2770" t="s">
        <v>4383</v>
      </c>
      <c r="E2770" t="s">
        <v>400</v>
      </c>
      <c r="F2770" t="s">
        <v>428</v>
      </c>
      <c r="G2770" t="s">
        <v>429</v>
      </c>
      <c r="H2770" t="str">
        <f>IF(G2770="Local Date and Hour","Start Time of Interval",IF(OR(G2770="Additional Info",G2770="ID"),"Attribute", IF(G2770="Constant","Constant",IF(OR(G2770="Counter",G2770="Incremental/Decremental"),"Counter",""))))</f>
        <v>Counter</v>
      </c>
      <c r="I2770" t="str">
        <f>VLOOKUP(B2770,'3. Data Sources'!$B$4:$E$5002,4,0)</f>
        <v>Y</v>
      </c>
      <c r="J2770" t="str">
        <f>IF(OR(G2770="Not Map",G2770="Sequential"),"N",IF(TRIM(G2770)&lt;&gt;"","Y",""))</f>
        <v>Y</v>
      </c>
      <c r="K2770" t="str">
        <f>IF(G2770="Constant","N",IF(J2770="Y","Y",""))</f>
        <v>Y</v>
      </c>
    </row>
    <row r="2771" spans="2:11" hidden="1" x14ac:dyDescent="0.25">
      <c r="B2771" t="s">
        <v>121</v>
      </c>
      <c r="C2771" t="s">
        <v>4384</v>
      </c>
      <c r="D2771" t="s">
        <v>4385</v>
      </c>
      <c r="E2771" t="s">
        <v>400</v>
      </c>
      <c r="F2771" t="s">
        <v>428</v>
      </c>
      <c r="G2771" t="s">
        <v>429</v>
      </c>
      <c r="H2771" t="str">
        <f>IF(G2771="Local Date and Hour","Start Time of Interval",IF(OR(G2771="Additional Info",G2771="ID"),"Attribute", IF(G2771="Constant","Constant",IF(OR(G2771="Counter",G2771="Incremental/Decremental"),"Counter",""))))</f>
        <v>Counter</v>
      </c>
      <c r="I2771" t="str">
        <f>VLOOKUP(B2771,'3. Data Sources'!$B$4:$E$5002,4,0)</f>
        <v>Y</v>
      </c>
      <c r="J2771" t="str">
        <f>IF(OR(G2771="Not Map",G2771="Sequential"),"N",IF(TRIM(G2771)&lt;&gt;"","Y",""))</f>
        <v>Y</v>
      </c>
      <c r="K2771" t="str">
        <f>IF(G2771="Constant","N",IF(J2771="Y","Y",""))</f>
        <v>Y</v>
      </c>
    </row>
    <row r="2772" spans="2:11" hidden="1" x14ac:dyDescent="0.25">
      <c r="B2772" t="s">
        <v>121</v>
      </c>
      <c r="C2772" t="s">
        <v>4386</v>
      </c>
      <c r="D2772" t="s">
        <v>4387</v>
      </c>
      <c r="E2772" t="s">
        <v>400</v>
      </c>
      <c r="F2772" t="s">
        <v>428</v>
      </c>
      <c r="G2772" t="s">
        <v>429</v>
      </c>
      <c r="H2772" t="str">
        <f>IF(G2772="Local Date and Hour","Start Time of Interval",IF(OR(G2772="Additional Info",G2772="ID"),"Attribute", IF(G2772="Constant","Constant",IF(OR(G2772="Counter",G2772="Incremental/Decremental"),"Counter",""))))</f>
        <v>Counter</v>
      </c>
      <c r="I2772" t="str">
        <f>VLOOKUP(B2772,'3. Data Sources'!$B$4:$E$5002,4,0)</f>
        <v>Y</v>
      </c>
      <c r="J2772" t="str">
        <f>IF(OR(G2772="Not Map",G2772="Sequential"),"N",IF(TRIM(G2772)&lt;&gt;"","Y",""))</f>
        <v>Y</v>
      </c>
      <c r="K2772" t="str">
        <f>IF(G2772="Constant","N",IF(J2772="Y","Y",""))</f>
        <v>Y</v>
      </c>
    </row>
    <row r="2773" spans="2:11" hidden="1" x14ac:dyDescent="0.25">
      <c r="B2773" t="s">
        <v>121</v>
      </c>
      <c r="C2773" t="s">
        <v>4388</v>
      </c>
      <c r="D2773" t="s">
        <v>4389</v>
      </c>
      <c r="E2773" t="s">
        <v>400</v>
      </c>
      <c r="F2773" t="s">
        <v>428</v>
      </c>
      <c r="G2773" t="s">
        <v>429</v>
      </c>
      <c r="H2773" t="str">
        <f>IF(G2773="Local Date and Hour","Start Time of Interval",IF(OR(G2773="Additional Info",G2773="ID"),"Attribute", IF(G2773="Constant","Constant",IF(OR(G2773="Counter",G2773="Incremental/Decremental"),"Counter",""))))</f>
        <v>Counter</v>
      </c>
      <c r="I2773" t="str">
        <f>VLOOKUP(B2773,'3. Data Sources'!$B$4:$E$5002,4,0)</f>
        <v>Y</v>
      </c>
      <c r="J2773" t="str">
        <f>IF(OR(G2773="Not Map",G2773="Sequential"),"N",IF(TRIM(G2773)&lt;&gt;"","Y",""))</f>
        <v>Y</v>
      </c>
      <c r="K2773" t="str">
        <f>IF(G2773="Constant","N",IF(J2773="Y","Y",""))</f>
        <v>Y</v>
      </c>
    </row>
    <row r="2774" spans="2:11" hidden="1" x14ac:dyDescent="0.25">
      <c r="B2774" t="s">
        <v>121</v>
      </c>
      <c r="C2774" t="s">
        <v>4390</v>
      </c>
      <c r="D2774" t="s">
        <v>4391</v>
      </c>
      <c r="E2774" t="s">
        <v>400</v>
      </c>
      <c r="F2774" t="s">
        <v>428</v>
      </c>
      <c r="G2774" t="s">
        <v>429</v>
      </c>
      <c r="H2774" t="str">
        <f>IF(G2774="Local Date and Hour","Start Time of Interval",IF(OR(G2774="Additional Info",G2774="ID"),"Attribute", IF(G2774="Constant","Constant",IF(OR(G2774="Counter",G2774="Incremental/Decremental"),"Counter",""))))</f>
        <v>Counter</v>
      </c>
      <c r="I2774" t="str">
        <f>VLOOKUP(B2774,'3. Data Sources'!$B$4:$E$5002,4,0)</f>
        <v>Y</v>
      </c>
      <c r="J2774" t="str">
        <f>IF(OR(G2774="Not Map",G2774="Sequential"),"N",IF(TRIM(G2774)&lt;&gt;"","Y",""))</f>
        <v>Y</v>
      </c>
      <c r="K2774" t="str">
        <f>IF(G2774="Constant","N",IF(J2774="Y","Y",""))</f>
        <v>Y</v>
      </c>
    </row>
    <row r="2775" spans="2:11" hidden="1" x14ac:dyDescent="0.25">
      <c r="B2775" t="s">
        <v>121</v>
      </c>
      <c r="C2775" t="s">
        <v>4392</v>
      </c>
      <c r="D2775" t="s">
        <v>4393</v>
      </c>
      <c r="E2775" t="s">
        <v>400</v>
      </c>
      <c r="F2775" t="s">
        <v>428</v>
      </c>
      <c r="G2775" t="s">
        <v>429</v>
      </c>
      <c r="H2775" t="str">
        <f>IF(G2775="Local Date and Hour","Start Time of Interval",IF(OR(G2775="Additional Info",G2775="ID"),"Attribute", IF(G2775="Constant","Constant",IF(OR(G2775="Counter",G2775="Incremental/Decremental"),"Counter",""))))</f>
        <v>Counter</v>
      </c>
      <c r="I2775" t="str">
        <f>VLOOKUP(B2775,'3. Data Sources'!$B$4:$E$5002,4,0)</f>
        <v>Y</v>
      </c>
      <c r="J2775" t="str">
        <f>IF(OR(G2775="Not Map",G2775="Sequential"),"N",IF(TRIM(G2775)&lt;&gt;"","Y",""))</f>
        <v>Y</v>
      </c>
      <c r="K2775" t="str">
        <f>IF(G2775="Constant","N",IF(J2775="Y","Y",""))</f>
        <v>Y</v>
      </c>
    </row>
    <row r="2776" spans="2:11" hidden="1" x14ac:dyDescent="0.25">
      <c r="B2776" t="s">
        <v>121</v>
      </c>
      <c r="C2776" t="s">
        <v>4394</v>
      </c>
      <c r="D2776" t="s">
        <v>4395</v>
      </c>
      <c r="E2776" t="s">
        <v>400</v>
      </c>
      <c r="F2776" t="s">
        <v>428</v>
      </c>
      <c r="G2776" t="s">
        <v>429</v>
      </c>
      <c r="H2776" t="str">
        <f>IF(G2776="Local Date and Hour","Start Time of Interval",IF(OR(G2776="Additional Info",G2776="ID"),"Attribute", IF(G2776="Constant","Constant",IF(OR(G2776="Counter",G2776="Incremental/Decremental"),"Counter",""))))</f>
        <v>Counter</v>
      </c>
      <c r="I2776" t="str">
        <f>VLOOKUP(B2776,'3. Data Sources'!$B$4:$E$5002,4,0)</f>
        <v>Y</v>
      </c>
      <c r="J2776" t="str">
        <f>IF(OR(G2776="Not Map",G2776="Sequential"),"N",IF(TRIM(G2776)&lt;&gt;"","Y",""))</f>
        <v>Y</v>
      </c>
      <c r="K2776" t="str">
        <f>IF(G2776="Constant","N",IF(J2776="Y","Y",""))</f>
        <v>Y</v>
      </c>
    </row>
    <row r="2777" spans="2:11" hidden="1" x14ac:dyDescent="0.25">
      <c r="B2777" t="s">
        <v>121</v>
      </c>
      <c r="C2777" t="s">
        <v>4396</v>
      </c>
      <c r="D2777" t="s">
        <v>4397</v>
      </c>
      <c r="E2777" t="s">
        <v>400</v>
      </c>
      <c r="F2777" t="s">
        <v>428</v>
      </c>
      <c r="G2777" t="s">
        <v>429</v>
      </c>
      <c r="H2777" t="str">
        <f>IF(G2777="Local Date and Hour","Start Time of Interval",IF(OR(G2777="Additional Info",G2777="ID"),"Attribute", IF(G2777="Constant","Constant",IF(OR(G2777="Counter",G2777="Incremental/Decremental"),"Counter",""))))</f>
        <v>Counter</v>
      </c>
      <c r="I2777" t="str">
        <f>VLOOKUP(B2777,'3. Data Sources'!$B$4:$E$5002,4,0)</f>
        <v>Y</v>
      </c>
      <c r="J2777" t="str">
        <f>IF(OR(G2777="Not Map",G2777="Sequential"),"N",IF(TRIM(G2777)&lt;&gt;"","Y",""))</f>
        <v>Y</v>
      </c>
      <c r="K2777" t="str">
        <f>IF(G2777="Constant","N",IF(J2777="Y","Y",""))</f>
        <v>Y</v>
      </c>
    </row>
    <row r="2778" spans="2:11" hidden="1" x14ac:dyDescent="0.25">
      <c r="B2778" t="s">
        <v>121</v>
      </c>
      <c r="C2778" t="s">
        <v>4398</v>
      </c>
      <c r="D2778" t="s">
        <v>4399</v>
      </c>
      <c r="E2778" t="s">
        <v>400</v>
      </c>
      <c r="F2778" t="s">
        <v>428</v>
      </c>
      <c r="G2778" t="s">
        <v>429</v>
      </c>
      <c r="H2778" t="str">
        <f>IF(G2778="Local Date and Hour","Start Time of Interval",IF(OR(G2778="Additional Info",G2778="ID"),"Attribute", IF(G2778="Constant","Constant",IF(OR(G2778="Counter",G2778="Incremental/Decremental"),"Counter",""))))</f>
        <v>Counter</v>
      </c>
      <c r="I2778" t="str">
        <f>VLOOKUP(B2778,'3. Data Sources'!$B$4:$E$5002,4,0)</f>
        <v>Y</v>
      </c>
      <c r="J2778" t="str">
        <f>IF(OR(G2778="Not Map",G2778="Sequential"),"N",IF(TRIM(G2778)&lt;&gt;"","Y",""))</f>
        <v>Y</v>
      </c>
      <c r="K2778" t="str">
        <f>IF(G2778="Constant","N",IF(J2778="Y","Y",""))</f>
        <v>Y</v>
      </c>
    </row>
    <row r="2779" spans="2:11" hidden="1" x14ac:dyDescent="0.25">
      <c r="B2779" t="s">
        <v>121</v>
      </c>
      <c r="C2779" t="s">
        <v>4400</v>
      </c>
      <c r="D2779" t="s">
        <v>4401</v>
      </c>
      <c r="E2779" t="s">
        <v>400</v>
      </c>
      <c r="F2779" t="s">
        <v>428</v>
      </c>
      <c r="G2779" t="s">
        <v>429</v>
      </c>
      <c r="H2779" t="str">
        <f>IF(G2779="Local Date and Hour","Start Time of Interval",IF(OR(G2779="Additional Info",G2779="ID"),"Attribute", IF(G2779="Constant","Constant",IF(OR(G2779="Counter",G2779="Incremental/Decremental"),"Counter",""))))</f>
        <v>Counter</v>
      </c>
      <c r="I2779" t="str">
        <f>VLOOKUP(B2779,'3. Data Sources'!$B$4:$E$5002,4,0)</f>
        <v>Y</v>
      </c>
      <c r="J2779" t="str">
        <f>IF(OR(G2779="Not Map",G2779="Sequential"),"N",IF(TRIM(G2779)&lt;&gt;"","Y",""))</f>
        <v>Y</v>
      </c>
      <c r="K2779" t="str">
        <f>IF(G2779="Constant","N",IF(J2779="Y","Y",""))</f>
        <v>Y</v>
      </c>
    </row>
    <row r="2780" spans="2:11" hidden="1" x14ac:dyDescent="0.25">
      <c r="B2780" t="s">
        <v>121</v>
      </c>
      <c r="C2780" t="s">
        <v>4402</v>
      </c>
      <c r="D2780" t="s">
        <v>4403</v>
      </c>
      <c r="E2780" t="s">
        <v>400</v>
      </c>
      <c r="F2780" t="s">
        <v>428</v>
      </c>
      <c r="G2780" t="s">
        <v>429</v>
      </c>
      <c r="H2780" t="str">
        <f>IF(G2780="Local Date and Hour","Start Time of Interval",IF(OR(G2780="Additional Info",G2780="ID"),"Attribute", IF(G2780="Constant","Constant",IF(OR(G2780="Counter",G2780="Incremental/Decremental"),"Counter",""))))</f>
        <v>Counter</v>
      </c>
      <c r="I2780" t="str">
        <f>VLOOKUP(B2780,'3. Data Sources'!$B$4:$E$5002,4,0)</f>
        <v>Y</v>
      </c>
      <c r="J2780" t="str">
        <f>IF(OR(G2780="Not Map",G2780="Sequential"),"N",IF(TRIM(G2780)&lt;&gt;"","Y",""))</f>
        <v>Y</v>
      </c>
      <c r="K2780" t="str">
        <f>IF(G2780="Constant","N",IF(J2780="Y","Y",""))</f>
        <v>Y</v>
      </c>
    </row>
    <row r="2781" spans="2:11" hidden="1" x14ac:dyDescent="0.25">
      <c r="B2781" t="s">
        <v>121</v>
      </c>
      <c r="C2781" t="s">
        <v>4404</v>
      </c>
      <c r="D2781" t="s">
        <v>4405</v>
      </c>
      <c r="E2781" t="s">
        <v>400</v>
      </c>
      <c r="F2781" t="s">
        <v>428</v>
      </c>
      <c r="G2781" t="s">
        <v>429</v>
      </c>
      <c r="H2781" t="str">
        <f>IF(G2781="Local Date and Hour","Start Time of Interval",IF(OR(G2781="Additional Info",G2781="ID"),"Attribute", IF(G2781="Constant","Constant",IF(OR(G2781="Counter",G2781="Incremental/Decremental"),"Counter",""))))</f>
        <v>Counter</v>
      </c>
      <c r="I2781" t="str">
        <f>VLOOKUP(B2781,'3. Data Sources'!$B$4:$E$5002,4,0)</f>
        <v>Y</v>
      </c>
      <c r="J2781" t="str">
        <f>IF(OR(G2781="Not Map",G2781="Sequential"),"N",IF(TRIM(G2781)&lt;&gt;"","Y",""))</f>
        <v>Y</v>
      </c>
      <c r="K2781" t="str">
        <f>IF(G2781="Constant","N",IF(J2781="Y","Y",""))</f>
        <v>Y</v>
      </c>
    </row>
    <row r="2782" spans="2:11" hidden="1" x14ac:dyDescent="0.25">
      <c r="B2782" t="s">
        <v>121</v>
      </c>
      <c r="C2782" t="s">
        <v>4406</v>
      </c>
      <c r="D2782" t="s">
        <v>4407</v>
      </c>
      <c r="E2782" t="s">
        <v>400</v>
      </c>
      <c r="F2782" t="s">
        <v>428</v>
      </c>
      <c r="G2782" t="s">
        <v>429</v>
      </c>
      <c r="H2782" t="str">
        <f>IF(G2782="Local Date and Hour","Start Time of Interval",IF(OR(G2782="Additional Info",G2782="ID"),"Attribute", IF(G2782="Constant","Constant",IF(OR(G2782="Counter",G2782="Incremental/Decremental"),"Counter",""))))</f>
        <v>Counter</v>
      </c>
      <c r="I2782" t="str">
        <f>VLOOKUP(B2782,'3. Data Sources'!$B$4:$E$5002,4,0)</f>
        <v>Y</v>
      </c>
      <c r="J2782" t="str">
        <f>IF(OR(G2782="Not Map",G2782="Sequential"),"N",IF(TRIM(G2782)&lt;&gt;"","Y",""))</f>
        <v>Y</v>
      </c>
      <c r="K2782" t="str">
        <f>IF(G2782="Constant","N",IF(J2782="Y","Y",""))</f>
        <v>Y</v>
      </c>
    </row>
    <row r="2783" spans="2:11" hidden="1" x14ac:dyDescent="0.25">
      <c r="B2783" t="s">
        <v>121</v>
      </c>
      <c r="C2783" t="s">
        <v>4408</v>
      </c>
      <c r="D2783" t="s">
        <v>4409</v>
      </c>
      <c r="E2783" t="s">
        <v>400</v>
      </c>
      <c r="F2783" t="s">
        <v>428</v>
      </c>
      <c r="G2783" t="s">
        <v>429</v>
      </c>
      <c r="H2783" t="str">
        <f>IF(G2783="Local Date and Hour","Start Time of Interval",IF(OR(G2783="Additional Info",G2783="ID"),"Attribute", IF(G2783="Constant","Constant",IF(OR(G2783="Counter",G2783="Incremental/Decremental"),"Counter",""))))</f>
        <v>Counter</v>
      </c>
      <c r="I2783" t="str">
        <f>VLOOKUP(B2783,'3. Data Sources'!$B$4:$E$5002,4,0)</f>
        <v>Y</v>
      </c>
      <c r="J2783" t="str">
        <f>IF(OR(G2783="Not Map",G2783="Sequential"),"N",IF(TRIM(G2783)&lt;&gt;"","Y",""))</f>
        <v>Y</v>
      </c>
      <c r="K2783" t="str">
        <f>IF(G2783="Constant","N",IF(J2783="Y","Y",""))</f>
        <v>Y</v>
      </c>
    </row>
    <row r="2784" spans="2:11" hidden="1" x14ac:dyDescent="0.25">
      <c r="B2784" t="s">
        <v>121</v>
      </c>
      <c r="C2784" t="s">
        <v>4410</v>
      </c>
      <c r="D2784" t="s">
        <v>4411</v>
      </c>
      <c r="E2784" t="s">
        <v>400</v>
      </c>
      <c r="F2784" t="s">
        <v>428</v>
      </c>
      <c r="G2784" t="s">
        <v>429</v>
      </c>
      <c r="H2784" t="str">
        <f>IF(G2784="Local Date and Hour","Start Time of Interval",IF(OR(G2784="Additional Info",G2784="ID"),"Attribute", IF(G2784="Constant","Constant",IF(OR(G2784="Counter",G2784="Incremental/Decremental"),"Counter",""))))</f>
        <v>Counter</v>
      </c>
      <c r="I2784" t="str">
        <f>VLOOKUP(B2784,'3. Data Sources'!$B$4:$E$5002,4,0)</f>
        <v>Y</v>
      </c>
      <c r="J2784" t="str">
        <f>IF(OR(G2784="Not Map",G2784="Sequential"),"N",IF(TRIM(G2784)&lt;&gt;"","Y",""))</f>
        <v>Y</v>
      </c>
      <c r="K2784" t="str">
        <f>IF(G2784="Constant","N",IF(J2784="Y","Y",""))</f>
        <v>Y</v>
      </c>
    </row>
    <row r="2785" spans="2:11" hidden="1" x14ac:dyDescent="0.25">
      <c r="B2785" t="s">
        <v>121</v>
      </c>
      <c r="C2785" t="s">
        <v>4412</v>
      </c>
      <c r="D2785" t="s">
        <v>4413</v>
      </c>
      <c r="E2785" t="s">
        <v>400</v>
      </c>
      <c r="F2785" t="s">
        <v>428</v>
      </c>
      <c r="G2785" t="s">
        <v>429</v>
      </c>
      <c r="H2785" t="str">
        <f>IF(G2785="Local Date and Hour","Start Time of Interval",IF(OR(G2785="Additional Info",G2785="ID"),"Attribute", IF(G2785="Constant","Constant",IF(OR(G2785="Counter",G2785="Incremental/Decremental"),"Counter",""))))</f>
        <v>Counter</v>
      </c>
      <c r="I2785" t="str">
        <f>VLOOKUP(B2785,'3. Data Sources'!$B$4:$E$5002,4,0)</f>
        <v>Y</v>
      </c>
      <c r="J2785" t="str">
        <f>IF(OR(G2785="Not Map",G2785="Sequential"),"N",IF(TRIM(G2785)&lt;&gt;"","Y",""))</f>
        <v>Y</v>
      </c>
      <c r="K2785" t="str">
        <f>IF(G2785="Constant","N",IF(J2785="Y","Y",""))</f>
        <v>Y</v>
      </c>
    </row>
    <row r="2786" spans="2:11" hidden="1" x14ac:dyDescent="0.25">
      <c r="B2786" t="s">
        <v>121</v>
      </c>
      <c r="C2786" t="s">
        <v>4414</v>
      </c>
      <c r="D2786" t="s">
        <v>4415</v>
      </c>
      <c r="E2786" t="s">
        <v>400</v>
      </c>
      <c r="F2786" t="s">
        <v>428</v>
      </c>
      <c r="G2786" t="s">
        <v>429</v>
      </c>
      <c r="H2786" t="str">
        <f>IF(G2786="Local Date and Hour","Start Time of Interval",IF(OR(G2786="Additional Info",G2786="ID"),"Attribute", IF(G2786="Constant","Constant",IF(OR(G2786="Counter",G2786="Incremental/Decremental"),"Counter",""))))</f>
        <v>Counter</v>
      </c>
      <c r="I2786" t="str">
        <f>VLOOKUP(B2786,'3. Data Sources'!$B$4:$E$5002,4,0)</f>
        <v>Y</v>
      </c>
      <c r="J2786" t="str">
        <f>IF(OR(G2786="Not Map",G2786="Sequential"),"N",IF(TRIM(G2786)&lt;&gt;"","Y",""))</f>
        <v>Y</v>
      </c>
      <c r="K2786" t="str">
        <f>IF(G2786="Constant","N",IF(J2786="Y","Y",""))</f>
        <v>Y</v>
      </c>
    </row>
    <row r="2787" spans="2:11" hidden="1" x14ac:dyDescent="0.25">
      <c r="B2787" t="s">
        <v>121</v>
      </c>
      <c r="C2787" t="s">
        <v>4416</v>
      </c>
      <c r="D2787" t="s">
        <v>4417</v>
      </c>
      <c r="E2787" t="s">
        <v>400</v>
      </c>
      <c r="F2787" t="s">
        <v>428</v>
      </c>
      <c r="G2787" t="s">
        <v>429</v>
      </c>
      <c r="H2787" t="str">
        <f>IF(G2787="Local Date and Hour","Start Time of Interval",IF(OR(G2787="Additional Info",G2787="ID"),"Attribute", IF(G2787="Constant","Constant",IF(OR(G2787="Counter",G2787="Incremental/Decremental"),"Counter",""))))</f>
        <v>Counter</v>
      </c>
      <c r="I2787" t="str">
        <f>VLOOKUP(B2787,'3. Data Sources'!$B$4:$E$5002,4,0)</f>
        <v>Y</v>
      </c>
      <c r="J2787" t="str">
        <f>IF(OR(G2787="Not Map",G2787="Sequential"),"N",IF(TRIM(G2787)&lt;&gt;"","Y",""))</f>
        <v>Y</v>
      </c>
      <c r="K2787" t="str">
        <f>IF(G2787="Constant","N",IF(J2787="Y","Y",""))</f>
        <v>Y</v>
      </c>
    </row>
    <row r="2788" spans="2:11" hidden="1" x14ac:dyDescent="0.25">
      <c r="B2788" t="s">
        <v>121</v>
      </c>
      <c r="C2788" t="s">
        <v>4418</v>
      </c>
      <c r="D2788" t="s">
        <v>4419</v>
      </c>
      <c r="E2788" t="s">
        <v>400</v>
      </c>
      <c r="F2788" t="s">
        <v>428</v>
      </c>
      <c r="G2788" t="s">
        <v>429</v>
      </c>
      <c r="H2788" t="str">
        <f>IF(G2788="Local Date and Hour","Start Time of Interval",IF(OR(G2788="Additional Info",G2788="ID"),"Attribute", IF(G2788="Constant","Constant",IF(OR(G2788="Counter",G2788="Incremental/Decremental"),"Counter",""))))</f>
        <v>Counter</v>
      </c>
      <c r="I2788" t="str">
        <f>VLOOKUP(B2788,'3. Data Sources'!$B$4:$E$5002,4,0)</f>
        <v>Y</v>
      </c>
      <c r="J2788" t="str">
        <f>IF(OR(G2788="Not Map",G2788="Sequential"),"N",IF(TRIM(G2788)&lt;&gt;"","Y",""))</f>
        <v>Y</v>
      </c>
      <c r="K2788" t="str">
        <f>IF(G2788="Constant","N",IF(J2788="Y","Y",""))</f>
        <v>Y</v>
      </c>
    </row>
    <row r="2789" spans="2:11" hidden="1" x14ac:dyDescent="0.25">
      <c r="B2789" t="s">
        <v>121</v>
      </c>
      <c r="C2789" t="s">
        <v>4420</v>
      </c>
      <c r="D2789" t="s">
        <v>4421</v>
      </c>
      <c r="E2789" t="s">
        <v>400</v>
      </c>
      <c r="F2789" t="s">
        <v>428</v>
      </c>
      <c r="G2789" t="s">
        <v>429</v>
      </c>
      <c r="H2789" t="str">
        <f>IF(G2789="Local Date and Hour","Start Time of Interval",IF(OR(G2789="Additional Info",G2789="ID"),"Attribute", IF(G2789="Constant","Constant",IF(OR(G2789="Counter",G2789="Incremental/Decremental"),"Counter",""))))</f>
        <v>Counter</v>
      </c>
      <c r="I2789" t="str">
        <f>VLOOKUP(B2789,'3. Data Sources'!$B$4:$E$5002,4,0)</f>
        <v>Y</v>
      </c>
      <c r="J2789" t="str">
        <f>IF(OR(G2789="Not Map",G2789="Sequential"),"N",IF(TRIM(G2789)&lt;&gt;"","Y",""))</f>
        <v>Y</v>
      </c>
      <c r="K2789" t="str">
        <f>IF(G2789="Constant","N",IF(J2789="Y","Y",""))</f>
        <v>Y</v>
      </c>
    </row>
    <row r="2790" spans="2:11" hidden="1" x14ac:dyDescent="0.25">
      <c r="B2790" t="s">
        <v>121</v>
      </c>
      <c r="C2790" t="s">
        <v>4422</v>
      </c>
      <c r="D2790" t="s">
        <v>4423</v>
      </c>
      <c r="E2790" t="s">
        <v>400</v>
      </c>
      <c r="F2790" t="s">
        <v>428</v>
      </c>
      <c r="G2790" t="s">
        <v>429</v>
      </c>
      <c r="H2790" t="str">
        <f>IF(G2790="Local Date and Hour","Start Time of Interval",IF(OR(G2790="Additional Info",G2790="ID"),"Attribute", IF(G2790="Constant","Constant",IF(OR(G2790="Counter",G2790="Incremental/Decremental"),"Counter",""))))</f>
        <v>Counter</v>
      </c>
      <c r="I2790" t="str">
        <f>VLOOKUP(B2790,'3. Data Sources'!$B$4:$E$5002,4,0)</f>
        <v>Y</v>
      </c>
      <c r="J2790" t="str">
        <f>IF(OR(G2790="Not Map",G2790="Sequential"),"N",IF(TRIM(G2790)&lt;&gt;"","Y",""))</f>
        <v>Y</v>
      </c>
      <c r="K2790" t="str">
        <f>IF(G2790="Constant","N",IF(J2790="Y","Y",""))</f>
        <v>Y</v>
      </c>
    </row>
    <row r="2791" spans="2:11" hidden="1" x14ac:dyDescent="0.25">
      <c r="B2791" t="s">
        <v>121</v>
      </c>
      <c r="C2791" t="s">
        <v>4424</v>
      </c>
      <c r="D2791" t="s">
        <v>4425</v>
      </c>
      <c r="E2791" t="s">
        <v>400</v>
      </c>
      <c r="F2791" t="s">
        <v>428</v>
      </c>
      <c r="G2791" t="s">
        <v>429</v>
      </c>
      <c r="H2791" t="str">
        <f>IF(G2791="Local Date and Hour","Start Time of Interval",IF(OR(G2791="Additional Info",G2791="ID"),"Attribute", IF(G2791="Constant","Constant",IF(OR(G2791="Counter",G2791="Incremental/Decremental"),"Counter",""))))</f>
        <v>Counter</v>
      </c>
      <c r="I2791" t="str">
        <f>VLOOKUP(B2791,'3. Data Sources'!$B$4:$E$5002,4,0)</f>
        <v>Y</v>
      </c>
      <c r="J2791" t="str">
        <f>IF(OR(G2791="Not Map",G2791="Sequential"),"N",IF(TRIM(G2791)&lt;&gt;"","Y",""))</f>
        <v>Y</v>
      </c>
      <c r="K2791" t="str">
        <f>IF(G2791="Constant","N",IF(J2791="Y","Y",""))</f>
        <v>Y</v>
      </c>
    </row>
    <row r="2792" spans="2:11" hidden="1" x14ac:dyDescent="0.25">
      <c r="B2792" t="s">
        <v>121</v>
      </c>
      <c r="C2792" t="s">
        <v>4426</v>
      </c>
      <c r="D2792" t="s">
        <v>4427</v>
      </c>
      <c r="E2792" t="s">
        <v>400</v>
      </c>
      <c r="F2792" t="s">
        <v>428</v>
      </c>
      <c r="G2792" t="s">
        <v>429</v>
      </c>
      <c r="H2792" t="str">
        <f>IF(G2792="Local Date and Hour","Start Time of Interval",IF(OR(G2792="Additional Info",G2792="ID"),"Attribute", IF(G2792="Constant","Constant",IF(OR(G2792="Counter",G2792="Incremental/Decremental"),"Counter",""))))</f>
        <v>Counter</v>
      </c>
      <c r="I2792" t="str">
        <f>VLOOKUP(B2792,'3. Data Sources'!$B$4:$E$5002,4,0)</f>
        <v>Y</v>
      </c>
      <c r="J2792" t="str">
        <f>IF(OR(G2792="Not Map",G2792="Sequential"),"N",IF(TRIM(G2792)&lt;&gt;"","Y",""))</f>
        <v>Y</v>
      </c>
      <c r="K2792" t="str">
        <f>IF(G2792="Constant","N",IF(J2792="Y","Y",""))</f>
        <v>Y</v>
      </c>
    </row>
    <row r="2793" spans="2:11" hidden="1" x14ac:dyDescent="0.25">
      <c r="B2793" t="s">
        <v>121</v>
      </c>
      <c r="C2793" t="s">
        <v>4428</v>
      </c>
      <c r="D2793" t="s">
        <v>4429</v>
      </c>
      <c r="E2793" t="s">
        <v>400</v>
      </c>
      <c r="F2793" t="s">
        <v>428</v>
      </c>
      <c r="G2793" t="s">
        <v>429</v>
      </c>
      <c r="H2793" t="str">
        <f>IF(G2793="Local Date and Hour","Start Time of Interval",IF(OR(G2793="Additional Info",G2793="ID"),"Attribute", IF(G2793="Constant","Constant",IF(OR(G2793="Counter",G2793="Incremental/Decremental"),"Counter",""))))</f>
        <v>Counter</v>
      </c>
      <c r="I2793" t="str">
        <f>VLOOKUP(B2793,'3. Data Sources'!$B$4:$E$5002,4,0)</f>
        <v>Y</v>
      </c>
      <c r="J2793" t="str">
        <f>IF(OR(G2793="Not Map",G2793="Sequential"),"N",IF(TRIM(G2793)&lt;&gt;"","Y",""))</f>
        <v>Y</v>
      </c>
      <c r="K2793" t="str">
        <f>IF(G2793="Constant","N",IF(J2793="Y","Y",""))</f>
        <v>Y</v>
      </c>
    </row>
    <row r="2794" spans="2:11" hidden="1" x14ac:dyDescent="0.25">
      <c r="B2794" t="s">
        <v>121</v>
      </c>
      <c r="C2794" t="s">
        <v>4430</v>
      </c>
      <c r="D2794" t="s">
        <v>4431</v>
      </c>
      <c r="E2794" t="s">
        <v>400</v>
      </c>
      <c r="F2794" t="s">
        <v>428</v>
      </c>
      <c r="G2794" t="s">
        <v>429</v>
      </c>
      <c r="H2794" t="str">
        <f>IF(G2794="Local Date and Hour","Start Time of Interval",IF(OR(G2794="Additional Info",G2794="ID"),"Attribute", IF(G2794="Constant","Constant",IF(OR(G2794="Counter",G2794="Incremental/Decremental"),"Counter",""))))</f>
        <v>Counter</v>
      </c>
      <c r="I2794" t="str">
        <f>VLOOKUP(B2794,'3. Data Sources'!$B$4:$E$5002,4,0)</f>
        <v>Y</v>
      </c>
      <c r="J2794" t="str">
        <f>IF(OR(G2794="Not Map",G2794="Sequential"),"N",IF(TRIM(G2794)&lt;&gt;"","Y",""))</f>
        <v>Y</v>
      </c>
      <c r="K2794" t="str">
        <f>IF(G2794="Constant","N",IF(J2794="Y","Y",""))</f>
        <v>Y</v>
      </c>
    </row>
    <row r="2795" spans="2:11" hidden="1" x14ac:dyDescent="0.25">
      <c r="B2795" t="s">
        <v>121</v>
      </c>
      <c r="C2795" t="s">
        <v>4432</v>
      </c>
      <c r="D2795" t="s">
        <v>4433</v>
      </c>
      <c r="E2795" t="s">
        <v>400</v>
      </c>
      <c r="F2795" t="s">
        <v>428</v>
      </c>
      <c r="G2795" t="s">
        <v>429</v>
      </c>
      <c r="H2795" t="str">
        <f>IF(G2795="Local Date and Hour","Start Time of Interval",IF(OR(G2795="Additional Info",G2795="ID"),"Attribute", IF(G2795="Constant","Constant",IF(OR(G2795="Counter",G2795="Incremental/Decremental"),"Counter",""))))</f>
        <v>Counter</v>
      </c>
      <c r="I2795" t="str">
        <f>VLOOKUP(B2795,'3. Data Sources'!$B$4:$E$5002,4,0)</f>
        <v>Y</v>
      </c>
      <c r="J2795" t="str">
        <f>IF(OR(G2795="Not Map",G2795="Sequential"),"N",IF(TRIM(G2795)&lt;&gt;"","Y",""))</f>
        <v>Y</v>
      </c>
      <c r="K2795" t="str">
        <f>IF(G2795="Constant","N",IF(J2795="Y","Y",""))</f>
        <v>Y</v>
      </c>
    </row>
    <row r="2796" spans="2:11" hidden="1" x14ac:dyDescent="0.25">
      <c r="B2796" t="s">
        <v>121</v>
      </c>
      <c r="C2796" t="s">
        <v>4434</v>
      </c>
      <c r="D2796" t="s">
        <v>4435</v>
      </c>
      <c r="E2796" t="s">
        <v>400</v>
      </c>
      <c r="F2796" t="s">
        <v>428</v>
      </c>
      <c r="G2796" t="s">
        <v>429</v>
      </c>
      <c r="H2796" t="str">
        <f>IF(G2796="Local Date and Hour","Start Time of Interval",IF(OR(G2796="Additional Info",G2796="ID"),"Attribute", IF(G2796="Constant","Constant",IF(OR(G2796="Counter",G2796="Incremental/Decremental"),"Counter",""))))</f>
        <v>Counter</v>
      </c>
      <c r="I2796" t="str">
        <f>VLOOKUP(B2796,'3. Data Sources'!$B$4:$E$5002,4,0)</f>
        <v>Y</v>
      </c>
      <c r="J2796" t="str">
        <f>IF(OR(G2796="Not Map",G2796="Sequential"),"N",IF(TRIM(G2796)&lt;&gt;"","Y",""))</f>
        <v>Y</v>
      </c>
      <c r="K2796" t="str">
        <f>IF(G2796="Constant","N",IF(J2796="Y","Y",""))</f>
        <v>Y</v>
      </c>
    </row>
    <row r="2797" spans="2:11" hidden="1" x14ac:dyDescent="0.25">
      <c r="B2797" t="s">
        <v>121</v>
      </c>
      <c r="C2797" t="s">
        <v>4436</v>
      </c>
      <c r="D2797" t="s">
        <v>4437</v>
      </c>
      <c r="E2797" t="s">
        <v>400</v>
      </c>
      <c r="F2797" t="s">
        <v>428</v>
      </c>
      <c r="G2797" t="s">
        <v>429</v>
      </c>
      <c r="H2797" t="str">
        <f>IF(G2797="Local Date and Hour","Start Time of Interval",IF(OR(G2797="Additional Info",G2797="ID"),"Attribute", IF(G2797="Constant","Constant",IF(OR(G2797="Counter",G2797="Incremental/Decremental"),"Counter",""))))</f>
        <v>Counter</v>
      </c>
      <c r="I2797" t="str">
        <f>VLOOKUP(B2797,'3. Data Sources'!$B$4:$E$5002,4,0)</f>
        <v>Y</v>
      </c>
      <c r="J2797" t="str">
        <f>IF(OR(G2797="Not Map",G2797="Sequential"),"N",IF(TRIM(G2797)&lt;&gt;"","Y",""))</f>
        <v>Y</v>
      </c>
      <c r="K2797" t="str">
        <f>IF(G2797="Constant","N",IF(J2797="Y","Y",""))</f>
        <v>Y</v>
      </c>
    </row>
    <row r="2798" spans="2:11" hidden="1" x14ac:dyDescent="0.25">
      <c r="B2798" t="s">
        <v>121</v>
      </c>
      <c r="C2798" t="s">
        <v>4438</v>
      </c>
      <c r="D2798" t="s">
        <v>4439</v>
      </c>
      <c r="E2798" t="s">
        <v>400</v>
      </c>
      <c r="F2798" t="s">
        <v>428</v>
      </c>
      <c r="G2798" t="s">
        <v>429</v>
      </c>
      <c r="H2798" t="str">
        <f>IF(G2798="Local Date and Hour","Start Time of Interval",IF(OR(G2798="Additional Info",G2798="ID"),"Attribute", IF(G2798="Constant","Constant",IF(OR(G2798="Counter",G2798="Incremental/Decremental"),"Counter",""))))</f>
        <v>Counter</v>
      </c>
      <c r="I2798" t="str">
        <f>VLOOKUP(B2798,'3. Data Sources'!$B$4:$E$5002,4,0)</f>
        <v>Y</v>
      </c>
      <c r="J2798" t="str">
        <f>IF(OR(G2798="Not Map",G2798="Sequential"),"N",IF(TRIM(G2798)&lt;&gt;"","Y",""))</f>
        <v>Y</v>
      </c>
      <c r="K2798" t="str">
        <f>IF(G2798="Constant","N",IF(J2798="Y","Y",""))</f>
        <v>Y</v>
      </c>
    </row>
    <row r="2799" spans="2:11" hidden="1" x14ac:dyDescent="0.25">
      <c r="B2799" t="s">
        <v>121</v>
      </c>
      <c r="C2799" t="s">
        <v>4440</v>
      </c>
      <c r="D2799" t="s">
        <v>4441</v>
      </c>
      <c r="E2799" t="s">
        <v>400</v>
      </c>
      <c r="F2799" t="s">
        <v>428</v>
      </c>
      <c r="G2799" t="s">
        <v>429</v>
      </c>
      <c r="H2799" t="str">
        <f>IF(G2799="Local Date and Hour","Start Time of Interval",IF(OR(G2799="Additional Info",G2799="ID"),"Attribute", IF(G2799="Constant","Constant",IF(OR(G2799="Counter",G2799="Incremental/Decremental"),"Counter",""))))</f>
        <v>Counter</v>
      </c>
      <c r="I2799" t="str">
        <f>VLOOKUP(B2799,'3. Data Sources'!$B$4:$E$5002,4,0)</f>
        <v>Y</v>
      </c>
      <c r="J2799" t="str">
        <f>IF(OR(G2799="Not Map",G2799="Sequential"),"N",IF(TRIM(G2799)&lt;&gt;"","Y",""))</f>
        <v>Y</v>
      </c>
      <c r="K2799" t="str">
        <f>IF(G2799="Constant","N",IF(J2799="Y","Y",""))</f>
        <v>Y</v>
      </c>
    </row>
    <row r="2800" spans="2:11" hidden="1" x14ac:dyDescent="0.25">
      <c r="B2800" t="s">
        <v>121</v>
      </c>
      <c r="C2800" t="s">
        <v>4442</v>
      </c>
      <c r="D2800" t="s">
        <v>4443</v>
      </c>
      <c r="E2800" t="s">
        <v>400</v>
      </c>
      <c r="F2800" t="s">
        <v>428</v>
      </c>
      <c r="G2800" t="s">
        <v>429</v>
      </c>
      <c r="H2800" t="str">
        <f>IF(G2800="Local Date and Hour","Start Time of Interval",IF(OR(G2800="Additional Info",G2800="ID"),"Attribute", IF(G2800="Constant","Constant",IF(OR(G2800="Counter",G2800="Incremental/Decremental"),"Counter",""))))</f>
        <v>Counter</v>
      </c>
      <c r="I2800" t="str">
        <f>VLOOKUP(B2800,'3. Data Sources'!$B$4:$E$5002,4,0)</f>
        <v>Y</v>
      </c>
      <c r="J2800" t="str">
        <f>IF(OR(G2800="Not Map",G2800="Sequential"),"N",IF(TRIM(G2800)&lt;&gt;"","Y",""))</f>
        <v>Y</v>
      </c>
      <c r="K2800" t="str">
        <f>IF(G2800="Constant","N",IF(J2800="Y","Y",""))</f>
        <v>Y</v>
      </c>
    </row>
    <row r="2801" spans="2:11" hidden="1" x14ac:dyDescent="0.25">
      <c r="B2801" t="s">
        <v>121</v>
      </c>
      <c r="C2801" t="s">
        <v>4444</v>
      </c>
      <c r="D2801" t="s">
        <v>4445</v>
      </c>
      <c r="E2801" t="s">
        <v>400</v>
      </c>
      <c r="F2801" t="s">
        <v>428</v>
      </c>
      <c r="G2801" t="s">
        <v>429</v>
      </c>
      <c r="H2801" t="str">
        <f>IF(G2801="Local Date and Hour","Start Time of Interval",IF(OR(G2801="Additional Info",G2801="ID"),"Attribute", IF(G2801="Constant","Constant",IF(OR(G2801="Counter",G2801="Incremental/Decremental"),"Counter",""))))</f>
        <v>Counter</v>
      </c>
      <c r="I2801" t="str">
        <f>VLOOKUP(B2801,'3. Data Sources'!$B$4:$E$5002,4,0)</f>
        <v>Y</v>
      </c>
      <c r="J2801" t="str">
        <f>IF(OR(G2801="Not Map",G2801="Sequential"),"N",IF(TRIM(G2801)&lt;&gt;"","Y",""))</f>
        <v>Y</v>
      </c>
      <c r="K2801" t="str">
        <f>IF(G2801="Constant","N",IF(J2801="Y","Y",""))</f>
        <v>Y</v>
      </c>
    </row>
    <row r="2802" spans="2:11" hidden="1" x14ac:dyDescent="0.25">
      <c r="B2802" t="s">
        <v>121</v>
      </c>
      <c r="C2802" t="s">
        <v>4446</v>
      </c>
      <c r="D2802" t="s">
        <v>4447</v>
      </c>
      <c r="E2802" t="s">
        <v>400</v>
      </c>
      <c r="F2802" t="s">
        <v>428</v>
      </c>
      <c r="G2802" t="s">
        <v>429</v>
      </c>
      <c r="H2802" t="str">
        <f>IF(G2802="Local Date and Hour","Start Time of Interval",IF(OR(G2802="Additional Info",G2802="ID"),"Attribute", IF(G2802="Constant","Constant",IF(OR(G2802="Counter",G2802="Incremental/Decremental"),"Counter",""))))</f>
        <v>Counter</v>
      </c>
      <c r="I2802" t="str">
        <f>VLOOKUP(B2802,'3. Data Sources'!$B$4:$E$5002,4,0)</f>
        <v>Y</v>
      </c>
      <c r="J2802" t="str">
        <f>IF(OR(G2802="Not Map",G2802="Sequential"),"N",IF(TRIM(G2802)&lt;&gt;"","Y",""))</f>
        <v>Y</v>
      </c>
      <c r="K2802" t="str">
        <f>IF(G2802="Constant","N",IF(J2802="Y","Y",""))</f>
        <v>Y</v>
      </c>
    </row>
    <row r="2803" spans="2:11" hidden="1" x14ac:dyDescent="0.25">
      <c r="B2803" t="s">
        <v>121</v>
      </c>
      <c r="C2803" t="s">
        <v>4448</v>
      </c>
      <c r="D2803" t="s">
        <v>4449</v>
      </c>
      <c r="E2803" t="s">
        <v>400</v>
      </c>
      <c r="F2803" t="s">
        <v>428</v>
      </c>
      <c r="G2803" t="s">
        <v>429</v>
      </c>
      <c r="H2803" t="str">
        <f>IF(G2803="Local Date and Hour","Start Time of Interval",IF(OR(G2803="Additional Info",G2803="ID"),"Attribute", IF(G2803="Constant","Constant",IF(OR(G2803="Counter",G2803="Incremental/Decremental"),"Counter",""))))</f>
        <v>Counter</v>
      </c>
      <c r="I2803" t="str">
        <f>VLOOKUP(B2803,'3. Data Sources'!$B$4:$E$5002,4,0)</f>
        <v>Y</v>
      </c>
      <c r="J2803" t="str">
        <f>IF(OR(G2803="Not Map",G2803="Sequential"),"N",IF(TRIM(G2803)&lt;&gt;"","Y",""))</f>
        <v>Y</v>
      </c>
      <c r="K2803" t="str">
        <f>IF(G2803="Constant","N",IF(J2803="Y","Y",""))</f>
        <v>Y</v>
      </c>
    </row>
    <row r="2804" spans="2:11" hidden="1" x14ac:dyDescent="0.25">
      <c r="B2804" t="s">
        <v>121</v>
      </c>
      <c r="C2804" t="s">
        <v>4450</v>
      </c>
      <c r="D2804" t="s">
        <v>4451</v>
      </c>
      <c r="E2804" t="s">
        <v>400</v>
      </c>
      <c r="F2804" t="s">
        <v>428</v>
      </c>
      <c r="G2804" t="s">
        <v>429</v>
      </c>
      <c r="H2804" t="str">
        <f>IF(G2804="Local Date and Hour","Start Time of Interval",IF(OR(G2804="Additional Info",G2804="ID"),"Attribute", IF(G2804="Constant","Constant",IF(OR(G2804="Counter",G2804="Incremental/Decremental"),"Counter",""))))</f>
        <v>Counter</v>
      </c>
      <c r="I2804" t="str">
        <f>VLOOKUP(B2804,'3. Data Sources'!$B$4:$E$5002,4,0)</f>
        <v>Y</v>
      </c>
      <c r="J2804" t="str">
        <f>IF(OR(G2804="Not Map",G2804="Sequential"),"N",IF(TRIM(G2804)&lt;&gt;"","Y",""))</f>
        <v>Y</v>
      </c>
      <c r="K2804" t="str">
        <f>IF(G2804="Constant","N",IF(J2804="Y","Y",""))</f>
        <v>Y</v>
      </c>
    </row>
    <row r="2805" spans="2:11" hidden="1" x14ac:dyDescent="0.25">
      <c r="B2805" t="s">
        <v>121</v>
      </c>
      <c r="C2805" t="s">
        <v>4452</v>
      </c>
      <c r="D2805" t="s">
        <v>4453</v>
      </c>
      <c r="E2805" t="s">
        <v>400</v>
      </c>
      <c r="F2805" t="s">
        <v>428</v>
      </c>
      <c r="G2805" t="s">
        <v>429</v>
      </c>
      <c r="H2805" t="str">
        <f>IF(G2805="Local Date and Hour","Start Time of Interval",IF(OR(G2805="Additional Info",G2805="ID"),"Attribute", IF(G2805="Constant","Constant",IF(OR(G2805="Counter",G2805="Incremental/Decremental"),"Counter",""))))</f>
        <v>Counter</v>
      </c>
      <c r="I2805" t="str">
        <f>VLOOKUP(B2805,'3. Data Sources'!$B$4:$E$5002,4,0)</f>
        <v>Y</v>
      </c>
      <c r="J2805" t="str">
        <f>IF(OR(G2805="Not Map",G2805="Sequential"),"N",IF(TRIM(G2805)&lt;&gt;"","Y",""))</f>
        <v>Y</v>
      </c>
      <c r="K2805" t="str">
        <f>IF(G2805="Constant","N",IF(J2805="Y","Y",""))</f>
        <v>Y</v>
      </c>
    </row>
    <row r="2806" spans="2:11" hidden="1" x14ac:dyDescent="0.25">
      <c r="B2806" t="s">
        <v>121</v>
      </c>
      <c r="C2806" t="s">
        <v>4454</v>
      </c>
      <c r="D2806" t="s">
        <v>4455</v>
      </c>
      <c r="E2806" t="s">
        <v>400</v>
      </c>
      <c r="F2806" t="s">
        <v>428</v>
      </c>
      <c r="G2806" t="s">
        <v>429</v>
      </c>
      <c r="H2806" t="str">
        <f>IF(G2806="Local Date and Hour","Start Time of Interval",IF(OR(G2806="Additional Info",G2806="ID"),"Attribute", IF(G2806="Constant","Constant",IF(OR(G2806="Counter",G2806="Incremental/Decremental"),"Counter",""))))</f>
        <v>Counter</v>
      </c>
      <c r="I2806" t="str">
        <f>VLOOKUP(B2806,'3. Data Sources'!$B$4:$E$5002,4,0)</f>
        <v>Y</v>
      </c>
      <c r="J2806" t="str">
        <f>IF(OR(G2806="Not Map",G2806="Sequential"),"N",IF(TRIM(G2806)&lt;&gt;"","Y",""))</f>
        <v>Y</v>
      </c>
      <c r="K2806" t="str">
        <f>IF(G2806="Constant","N",IF(J2806="Y","Y",""))</f>
        <v>Y</v>
      </c>
    </row>
    <row r="2807" spans="2:11" hidden="1" x14ac:dyDescent="0.25">
      <c r="B2807" t="s">
        <v>121</v>
      </c>
      <c r="C2807" t="s">
        <v>4456</v>
      </c>
      <c r="D2807" t="s">
        <v>4457</v>
      </c>
      <c r="E2807" t="s">
        <v>400</v>
      </c>
      <c r="F2807" t="s">
        <v>428</v>
      </c>
      <c r="G2807" t="s">
        <v>429</v>
      </c>
      <c r="H2807" t="str">
        <f>IF(G2807="Local Date and Hour","Start Time of Interval",IF(OR(G2807="Additional Info",G2807="ID"),"Attribute", IF(G2807="Constant","Constant",IF(OR(G2807="Counter",G2807="Incremental/Decremental"),"Counter",""))))</f>
        <v>Counter</v>
      </c>
      <c r="I2807" t="str">
        <f>VLOOKUP(B2807,'3. Data Sources'!$B$4:$E$5002,4,0)</f>
        <v>Y</v>
      </c>
      <c r="J2807" t="str">
        <f>IF(OR(G2807="Not Map",G2807="Sequential"),"N",IF(TRIM(G2807)&lt;&gt;"","Y",""))</f>
        <v>Y</v>
      </c>
      <c r="K2807" t="str">
        <f>IF(G2807="Constant","N",IF(J2807="Y","Y",""))</f>
        <v>Y</v>
      </c>
    </row>
    <row r="2808" spans="2:11" hidden="1" x14ac:dyDescent="0.25">
      <c r="B2808" t="s">
        <v>121</v>
      </c>
      <c r="C2808" t="s">
        <v>4458</v>
      </c>
      <c r="D2808" t="s">
        <v>4459</v>
      </c>
      <c r="E2808" t="s">
        <v>400</v>
      </c>
      <c r="F2808" t="s">
        <v>428</v>
      </c>
      <c r="G2808" t="s">
        <v>429</v>
      </c>
      <c r="H2808" t="str">
        <f>IF(G2808="Local Date and Hour","Start Time of Interval",IF(OR(G2808="Additional Info",G2808="ID"),"Attribute", IF(G2808="Constant","Constant",IF(OR(G2808="Counter",G2808="Incremental/Decremental"),"Counter",""))))</f>
        <v>Counter</v>
      </c>
      <c r="I2808" t="str">
        <f>VLOOKUP(B2808,'3. Data Sources'!$B$4:$E$5002,4,0)</f>
        <v>Y</v>
      </c>
      <c r="J2808" t="str">
        <f>IF(OR(G2808="Not Map",G2808="Sequential"),"N",IF(TRIM(G2808)&lt;&gt;"","Y",""))</f>
        <v>Y</v>
      </c>
      <c r="K2808" t="str">
        <f>IF(G2808="Constant","N",IF(J2808="Y","Y",""))</f>
        <v>Y</v>
      </c>
    </row>
    <row r="2809" spans="2:11" hidden="1" x14ac:dyDescent="0.25">
      <c r="B2809" t="s">
        <v>121</v>
      </c>
      <c r="C2809" t="s">
        <v>4460</v>
      </c>
      <c r="D2809" t="s">
        <v>4461</v>
      </c>
      <c r="E2809" t="s">
        <v>400</v>
      </c>
      <c r="F2809" t="s">
        <v>428</v>
      </c>
      <c r="G2809" t="s">
        <v>429</v>
      </c>
      <c r="H2809" t="str">
        <f>IF(G2809="Local Date and Hour","Start Time of Interval",IF(OR(G2809="Additional Info",G2809="ID"),"Attribute", IF(G2809="Constant","Constant",IF(OR(G2809="Counter",G2809="Incremental/Decremental"),"Counter",""))))</f>
        <v>Counter</v>
      </c>
      <c r="I2809" t="str">
        <f>VLOOKUP(B2809,'3. Data Sources'!$B$4:$E$5002,4,0)</f>
        <v>Y</v>
      </c>
      <c r="J2809" t="str">
        <f>IF(OR(G2809="Not Map",G2809="Sequential"),"N",IF(TRIM(G2809)&lt;&gt;"","Y",""))</f>
        <v>Y</v>
      </c>
      <c r="K2809" t="str">
        <f>IF(G2809="Constant","N",IF(J2809="Y","Y",""))</f>
        <v>Y</v>
      </c>
    </row>
    <row r="2810" spans="2:11" hidden="1" x14ac:dyDescent="0.25">
      <c r="B2810" t="s">
        <v>121</v>
      </c>
      <c r="C2810" t="s">
        <v>4462</v>
      </c>
      <c r="D2810" t="s">
        <v>4463</v>
      </c>
      <c r="E2810" t="s">
        <v>400</v>
      </c>
      <c r="F2810" t="s">
        <v>428</v>
      </c>
      <c r="G2810" t="s">
        <v>429</v>
      </c>
      <c r="H2810" t="str">
        <f>IF(G2810="Local Date and Hour","Start Time of Interval",IF(OR(G2810="Additional Info",G2810="ID"),"Attribute", IF(G2810="Constant","Constant",IF(OR(G2810="Counter",G2810="Incremental/Decremental"),"Counter",""))))</f>
        <v>Counter</v>
      </c>
      <c r="I2810" t="str">
        <f>VLOOKUP(B2810,'3. Data Sources'!$B$4:$E$5002,4,0)</f>
        <v>Y</v>
      </c>
      <c r="J2810" t="str">
        <f>IF(OR(G2810="Not Map",G2810="Sequential"),"N",IF(TRIM(G2810)&lt;&gt;"","Y",""))</f>
        <v>Y</v>
      </c>
      <c r="K2810" t="str">
        <f>IF(G2810="Constant","N",IF(J2810="Y","Y",""))</f>
        <v>Y</v>
      </c>
    </row>
    <row r="2811" spans="2:11" hidden="1" x14ac:dyDescent="0.25">
      <c r="B2811" t="s">
        <v>121</v>
      </c>
      <c r="C2811" t="s">
        <v>4464</v>
      </c>
      <c r="D2811" t="s">
        <v>4465</v>
      </c>
      <c r="E2811" t="s">
        <v>400</v>
      </c>
      <c r="F2811" t="s">
        <v>428</v>
      </c>
      <c r="G2811" t="s">
        <v>429</v>
      </c>
      <c r="H2811" t="str">
        <f>IF(G2811="Local Date and Hour","Start Time of Interval",IF(OR(G2811="Additional Info",G2811="ID"),"Attribute", IF(G2811="Constant","Constant",IF(OR(G2811="Counter",G2811="Incremental/Decremental"),"Counter",""))))</f>
        <v>Counter</v>
      </c>
      <c r="I2811" t="str">
        <f>VLOOKUP(B2811,'3. Data Sources'!$B$4:$E$5002,4,0)</f>
        <v>Y</v>
      </c>
      <c r="J2811" t="str">
        <f>IF(OR(G2811="Not Map",G2811="Sequential"),"N",IF(TRIM(G2811)&lt;&gt;"","Y",""))</f>
        <v>Y</v>
      </c>
      <c r="K2811" t="str">
        <f>IF(G2811="Constant","N",IF(J2811="Y","Y",""))</f>
        <v>Y</v>
      </c>
    </row>
    <row r="2812" spans="2:11" hidden="1" x14ac:dyDescent="0.25">
      <c r="B2812" t="s">
        <v>121</v>
      </c>
      <c r="C2812" t="s">
        <v>4466</v>
      </c>
      <c r="D2812" t="s">
        <v>4467</v>
      </c>
      <c r="E2812" t="s">
        <v>400</v>
      </c>
      <c r="F2812" t="s">
        <v>428</v>
      </c>
      <c r="G2812" t="s">
        <v>429</v>
      </c>
      <c r="H2812" t="str">
        <f>IF(G2812="Local Date and Hour","Start Time of Interval",IF(OR(G2812="Additional Info",G2812="ID"),"Attribute", IF(G2812="Constant","Constant",IF(OR(G2812="Counter",G2812="Incremental/Decremental"),"Counter",""))))</f>
        <v>Counter</v>
      </c>
      <c r="I2812" t="str">
        <f>VLOOKUP(B2812,'3. Data Sources'!$B$4:$E$5002,4,0)</f>
        <v>Y</v>
      </c>
      <c r="J2812" t="str">
        <f>IF(OR(G2812="Not Map",G2812="Sequential"),"N",IF(TRIM(G2812)&lt;&gt;"","Y",""))</f>
        <v>Y</v>
      </c>
      <c r="K2812" t="str">
        <f>IF(G2812="Constant","N",IF(J2812="Y","Y",""))</f>
        <v>Y</v>
      </c>
    </row>
    <row r="2813" spans="2:11" hidden="1" x14ac:dyDescent="0.25">
      <c r="B2813" t="s">
        <v>121</v>
      </c>
      <c r="C2813" t="s">
        <v>4468</v>
      </c>
      <c r="D2813" t="s">
        <v>4469</v>
      </c>
      <c r="E2813" t="s">
        <v>400</v>
      </c>
      <c r="F2813" t="s">
        <v>428</v>
      </c>
      <c r="G2813" t="s">
        <v>429</v>
      </c>
      <c r="H2813" t="str">
        <f>IF(G2813="Local Date and Hour","Start Time of Interval",IF(OR(G2813="Additional Info",G2813="ID"),"Attribute", IF(G2813="Constant","Constant",IF(OR(G2813="Counter",G2813="Incremental/Decremental"),"Counter",""))))</f>
        <v>Counter</v>
      </c>
      <c r="I2813" t="str">
        <f>VLOOKUP(B2813,'3. Data Sources'!$B$4:$E$5002,4,0)</f>
        <v>Y</v>
      </c>
      <c r="J2813" t="str">
        <f>IF(OR(G2813="Not Map",G2813="Sequential"),"N",IF(TRIM(G2813)&lt;&gt;"","Y",""))</f>
        <v>Y</v>
      </c>
      <c r="K2813" t="str">
        <f>IF(G2813="Constant","N",IF(J2813="Y","Y",""))</f>
        <v>Y</v>
      </c>
    </row>
    <row r="2814" spans="2:11" hidden="1" x14ac:dyDescent="0.25">
      <c r="B2814" t="s">
        <v>121</v>
      </c>
      <c r="C2814" t="s">
        <v>4470</v>
      </c>
      <c r="D2814" t="s">
        <v>4471</v>
      </c>
      <c r="E2814" t="s">
        <v>400</v>
      </c>
      <c r="F2814" t="s">
        <v>428</v>
      </c>
      <c r="G2814" t="s">
        <v>429</v>
      </c>
      <c r="H2814" t="str">
        <f>IF(G2814="Local Date and Hour","Start Time of Interval",IF(OR(G2814="Additional Info",G2814="ID"),"Attribute", IF(G2814="Constant","Constant",IF(OR(G2814="Counter",G2814="Incremental/Decremental"),"Counter",""))))</f>
        <v>Counter</v>
      </c>
      <c r="I2814" t="str">
        <f>VLOOKUP(B2814,'3. Data Sources'!$B$4:$E$5002,4,0)</f>
        <v>Y</v>
      </c>
      <c r="J2814" t="str">
        <f>IF(OR(G2814="Not Map",G2814="Sequential"),"N",IF(TRIM(G2814)&lt;&gt;"","Y",""))</f>
        <v>Y</v>
      </c>
      <c r="K2814" t="str">
        <f>IF(G2814="Constant","N",IF(J2814="Y","Y",""))</f>
        <v>Y</v>
      </c>
    </row>
    <row r="2815" spans="2:11" hidden="1" x14ac:dyDescent="0.25">
      <c r="B2815" t="s">
        <v>121</v>
      </c>
      <c r="C2815" t="s">
        <v>4472</v>
      </c>
      <c r="D2815" t="s">
        <v>4473</v>
      </c>
      <c r="E2815" t="s">
        <v>400</v>
      </c>
      <c r="F2815" t="s">
        <v>428</v>
      </c>
      <c r="G2815" t="s">
        <v>429</v>
      </c>
      <c r="H2815" t="str">
        <f>IF(G2815="Local Date and Hour","Start Time of Interval",IF(OR(G2815="Additional Info",G2815="ID"),"Attribute", IF(G2815="Constant","Constant",IF(OR(G2815="Counter",G2815="Incremental/Decremental"),"Counter",""))))</f>
        <v>Counter</v>
      </c>
      <c r="I2815" t="str">
        <f>VLOOKUP(B2815,'3. Data Sources'!$B$4:$E$5002,4,0)</f>
        <v>Y</v>
      </c>
      <c r="J2815" t="str">
        <f>IF(OR(G2815="Not Map",G2815="Sequential"),"N",IF(TRIM(G2815)&lt;&gt;"","Y",""))</f>
        <v>Y</v>
      </c>
      <c r="K2815" t="str">
        <f>IF(G2815="Constant","N",IF(J2815="Y","Y",""))</f>
        <v>Y</v>
      </c>
    </row>
    <row r="2816" spans="2:11" hidden="1" x14ac:dyDescent="0.25">
      <c r="B2816" t="s">
        <v>121</v>
      </c>
      <c r="C2816" t="s">
        <v>4474</v>
      </c>
      <c r="D2816" t="s">
        <v>4475</v>
      </c>
      <c r="E2816" t="s">
        <v>400</v>
      </c>
      <c r="F2816" t="s">
        <v>428</v>
      </c>
      <c r="G2816" t="s">
        <v>429</v>
      </c>
      <c r="H2816" t="str">
        <f>IF(G2816="Local Date and Hour","Start Time of Interval",IF(OR(G2816="Additional Info",G2816="ID"),"Attribute", IF(G2816="Constant","Constant",IF(OR(G2816="Counter",G2816="Incremental/Decremental"),"Counter",""))))</f>
        <v>Counter</v>
      </c>
      <c r="I2816" t="str">
        <f>VLOOKUP(B2816,'3. Data Sources'!$B$4:$E$5002,4,0)</f>
        <v>Y</v>
      </c>
      <c r="J2816" t="str">
        <f>IF(OR(G2816="Not Map",G2816="Sequential"),"N",IF(TRIM(G2816)&lt;&gt;"","Y",""))</f>
        <v>Y</v>
      </c>
      <c r="K2816" t="str">
        <f>IF(G2816="Constant","N",IF(J2816="Y","Y",""))</f>
        <v>Y</v>
      </c>
    </row>
    <row r="2817" spans="2:11" hidden="1" x14ac:dyDescent="0.25">
      <c r="B2817" t="s">
        <v>121</v>
      </c>
      <c r="C2817" t="s">
        <v>4476</v>
      </c>
      <c r="D2817" t="s">
        <v>4477</v>
      </c>
      <c r="E2817" t="s">
        <v>400</v>
      </c>
      <c r="F2817" t="s">
        <v>428</v>
      </c>
      <c r="G2817" t="s">
        <v>429</v>
      </c>
      <c r="H2817" t="str">
        <f>IF(G2817="Local Date and Hour","Start Time of Interval",IF(OR(G2817="Additional Info",G2817="ID"),"Attribute", IF(G2817="Constant","Constant",IF(OR(G2817="Counter",G2817="Incremental/Decremental"),"Counter",""))))</f>
        <v>Counter</v>
      </c>
      <c r="I2817" t="str">
        <f>VLOOKUP(B2817,'3. Data Sources'!$B$4:$E$5002,4,0)</f>
        <v>Y</v>
      </c>
      <c r="J2817" t="str">
        <f>IF(OR(G2817="Not Map",G2817="Sequential"),"N",IF(TRIM(G2817)&lt;&gt;"","Y",""))</f>
        <v>Y</v>
      </c>
      <c r="K2817" t="str">
        <f>IF(G2817="Constant","N",IF(J2817="Y","Y",""))</f>
        <v>Y</v>
      </c>
    </row>
    <row r="2818" spans="2:11" hidden="1" x14ac:dyDescent="0.25">
      <c r="B2818" t="s">
        <v>121</v>
      </c>
      <c r="C2818" t="s">
        <v>4478</v>
      </c>
      <c r="D2818" t="s">
        <v>4479</v>
      </c>
      <c r="E2818" t="s">
        <v>400</v>
      </c>
      <c r="F2818" t="s">
        <v>428</v>
      </c>
      <c r="G2818" t="s">
        <v>429</v>
      </c>
      <c r="H2818" t="str">
        <f>IF(G2818="Local Date and Hour","Start Time of Interval",IF(OR(G2818="Additional Info",G2818="ID"),"Attribute", IF(G2818="Constant","Constant",IF(OR(G2818="Counter",G2818="Incremental/Decremental"),"Counter",""))))</f>
        <v>Counter</v>
      </c>
      <c r="I2818" t="str">
        <f>VLOOKUP(B2818,'3. Data Sources'!$B$4:$E$5002,4,0)</f>
        <v>Y</v>
      </c>
      <c r="J2818" t="str">
        <f>IF(OR(G2818="Not Map",G2818="Sequential"),"N",IF(TRIM(G2818)&lt;&gt;"","Y",""))</f>
        <v>Y</v>
      </c>
      <c r="K2818" t="str">
        <f>IF(G2818="Constant","N",IF(J2818="Y","Y",""))</f>
        <v>Y</v>
      </c>
    </row>
    <row r="2819" spans="2:11" hidden="1" x14ac:dyDescent="0.25">
      <c r="B2819" t="s">
        <v>121</v>
      </c>
      <c r="C2819" t="s">
        <v>4480</v>
      </c>
      <c r="D2819" t="s">
        <v>4481</v>
      </c>
      <c r="E2819" t="s">
        <v>400</v>
      </c>
      <c r="F2819" t="s">
        <v>428</v>
      </c>
      <c r="G2819" t="s">
        <v>429</v>
      </c>
      <c r="H2819" t="str">
        <f>IF(G2819="Local Date and Hour","Start Time of Interval",IF(OR(G2819="Additional Info",G2819="ID"),"Attribute", IF(G2819="Constant","Constant",IF(OR(G2819="Counter",G2819="Incremental/Decremental"),"Counter",""))))</f>
        <v>Counter</v>
      </c>
      <c r="I2819" t="str">
        <f>VLOOKUP(B2819,'3. Data Sources'!$B$4:$E$5002,4,0)</f>
        <v>Y</v>
      </c>
      <c r="J2819" t="str">
        <f>IF(OR(G2819="Not Map",G2819="Sequential"),"N",IF(TRIM(G2819)&lt;&gt;"","Y",""))</f>
        <v>Y</v>
      </c>
      <c r="K2819" t="str">
        <f>IF(G2819="Constant","N",IF(J2819="Y","Y",""))</f>
        <v>Y</v>
      </c>
    </row>
    <row r="2820" spans="2:11" hidden="1" x14ac:dyDescent="0.25">
      <c r="B2820" t="s">
        <v>121</v>
      </c>
      <c r="C2820" t="s">
        <v>4482</v>
      </c>
      <c r="D2820" t="s">
        <v>4483</v>
      </c>
      <c r="E2820" t="s">
        <v>400</v>
      </c>
      <c r="F2820" t="s">
        <v>428</v>
      </c>
      <c r="G2820" t="s">
        <v>429</v>
      </c>
      <c r="H2820" t="str">
        <f>IF(G2820="Local Date and Hour","Start Time of Interval",IF(OR(G2820="Additional Info",G2820="ID"),"Attribute", IF(G2820="Constant","Constant",IF(OR(G2820="Counter",G2820="Incremental/Decremental"),"Counter",""))))</f>
        <v>Counter</v>
      </c>
      <c r="I2820" t="str">
        <f>VLOOKUP(B2820,'3. Data Sources'!$B$4:$E$5002,4,0)</f>
        <v>Y</v>
      </c>
      <c r="J2820" t="str">
        <f>IF(OR(G2820="Not Map",G2820="Sequential"),"N",IF(TRIM(G2820)&lt;&gt;"","Y",""))</f>
        <v>Y</v>
      </c>
      <c r="K2820" t="str">
        <f>IF(G2820="Constant","N",IF(J2820="Y","Y",""))</f>
        <v>Y</v>
      </c>
    </row>
    <row r="2821" spans="2:11" hidden="1" x14ac:dyDescent="0.25">
      <c r="B2821" t="s">
        <v>121</v>
      </c>
      <c r="C2821" t="s">
        <v>4484</v>
      </c>
      <c r="D2821" t="s">
        <v>4485</v>
      </c>
      <c r="E2821" t="s">
        <v>400</v>
      </c>
      <c r="F2821" t="s">
        <v>428</v>
      </c>
      <c r="G2821" t="s">
        <v>429</v>
      </c>
      <c r="H2821" t="str">
        <f>IF(G2821="Local Date and Hour","Start Time of Interval",IF(OR(G2821="Additional Info",G2821="ID"),"Attribute", IF(G2821="Constant","Constant",IF(OR(G2821="Counter",G2821="Incremental/Decremental"),"Counter",""))))</f>
        <v>Counter</v>
      </c>
      <c r="I2821" t="str">
        <f>VLOOKUP(B2821,'3. Data Sources'!$B$4:$E$5002,4,0)</f>
        <v>Y</v>
      </c>
      <c r="J2821" t="str">
        <f>IF(OR(G2821="Not Map",G2821="Sequential"),"N",IF(TRIM(G2821)&lt;&gt;"","Y",""))</f>
        <v>Y</v>
      </c>
      <c r="K2821" t="str">
        <f>IF(G2821="Constant","N",IF(J2821="Y","Y",""))</f>
        <v>Y</v>
      </c>
    </row>
    <row r="2822" spans="2:11" hidden="1" x14ac:dyDescent="0.25">
      <c r="B2822" t="s">
        <v>121</v>
      </c>
      <c r="C2822" t="s">
        <v>4486</v>
      </c>
      <c r="D2822" t="s">
        <v>4487</v>
      </c>
      <c r="E2822" t="s">
        <v>400</v>
      </c>
      <c r="F2822" t="s">
        <v>428</v>
      </c>
      <c r="G2822" t="s">
        <v>429</v>
      </c>
      <c r="H2822" t="str">
        <f>IF(G2822="Local Date and Hour","Start Time of Interval",IF(OR(G2822="Additional Info",G2822="ID"),"Attribute", IF(G2822="Constant","Constant",IF(OR(G2822="Counter",G2822="Incremental/Decremental"),"Counter",""))))</f>
        <v>Counter</v>
      </c>
      <c r="I2822" t="str">
        <f>VLOOKUP(B2822,'3. Data Sources'!$B$4:$E$5002,4,0)</f>
        <v>Y</v>
      </c>
      <c r="J2822" t="str">
        <f>IF(OR(G2822="Not Map",G2822="Sequential"),"N",IF(TRIM(G2822)&lt;&gt;"","Y",""))</f>
        <v>Y</v>
      </c>
      <c r="K2822" t="str">
        <f>IF(G2822="Constant","N",IF(J2822="Y","Y",""))</f>
        <v>Y</v>
      </c>
    </row>
    <row r="2823" spans="2:11" hidden="1" x14ac:dyDescent="0.25">
      <c r="B2823" t="s">
        <v>121</v>
      </c>
      <c r="C2823" t="s">
        <v>4488</v>
      </c>
      <c r="D2823" t="s">
        <v>4489</v>
      </c>
      <c r="E2823" t="s">
        <v>400</v>
      </c>
      <c r="F2823" t="s">
        <v>428</v>
      </c>
      <c r="G2823" t="s">
        <v>429</v>
      </c>
      <c r="H2823" t="str">
        <f>IF(G2823="Local Date and Hour","Start Time of Interval",IF(OR(G2823="Additional Info",G2823="ID"),"Attribute", IF(G2823="Constant","Constant",IF(OR(G2823="Counter",G2823="Incremental/Decremental"),"Counter",""))))</f>
        <v>Counter</v>
      </c>
      <c r="I2823" t="str">
        <f>VLOOKUP(B2823,'3. Data Sources'!$B$4:$E$5002,4,0)</f>
        <v>Y</v>
      </c>
      <c r="J2823" t="str">
        <f>IF(OR(G2823="Not Map",G2823="Sequential"),"N",IF(TRIM(G2823)&lt;&gt;"","Y",""))</f>
        <v>Y</v>
      </c>
      <c r="K2823" t="str">
        <f>IF(G2823="Constant","N",IF(J2823="Y","Y",""))</f>
        <v>Y</v>
      </c>
    </row>
    <row r="2824" spans="2:11" hidden="1" x14ac:dyDescent="0.25">
      <c r="B2824" t="s">
        <v>121</v>
      </c>
      <c r="C2824" t="s">
        <v>4490</v>
      </c>
      <c r="D2824" t="s">
        <v>4491</v>
      </c>
      <c r="E2824" t="s">
        <v>400</v>
      </c>
      <c r="F2824" t="s">
        <v>428</v>
      </c>
      <c r="G2824" t="s">
        <v>429</v>
      </c>
      <c r="H2824" t="str">
        <f>IF(G2824="Local Date and Hour","Start Time of Interval",IF(OR(G2824="Additional Info",G2824="ID"),"Attribute", IF(G2824="Constant","Constant",IF(OR(G2824="Counter",G2824="Incremental/Decremental"),"Counter",""))))</f>
        <v>Counter</v>
      </c>
      <c r="I2824" t="str">
        <f>VLOOKUP(B2824,'3. Data Sources'!$B$4:$E$5002,4,0)</f>
        <v>Y</v>
      </c>
      <c r="J2824" t="str">
        <f>IF(OR(G2824="Not Map",G2824="Sequential"),"N",IF(TRIM(G2824)&lt;&gt;"","Y",""))</f>
        <v>Y</v>
      </c>
      <c r="K2824" t="str">
        <f>IF(G2824="Constant","N",IF(J2824="Y","Y",""))</f>
        <v>Y</v>
      </c>
    </row>
    <row r="2825" spans="2:11" hidden="1" x14ac:dyDescent="0.25">
      <c r="B2825" t="s">
        <v>121</v>
      </c>
      <c r="C2825" t="s">
        <v>4492</v>
      </c>
      <c r="D2825" t="s">
        <v>4493</v>
      </c>
      <c r="E2825" t="s">
        <v>400</v>
      </c>
      <c r="F2825" t="s">
        <v>428</v>
      </c>
      <c r="G2825" t="s">
        <v>429</v>
      </c>
      <c r="H2825" t="str">
        <f>IF(G2825="Local Date and Hour","Start Time of Interval",IF(OR(G2825="Additional Info",G2825="ID"),"Attribute", IF(G2825="Constant","Constant",IF(OR(G2825="Counter",G2825="Incremental/Decremental"),"Counter",""))))</f>
        <v>Counter</v>
      </c>
      <c r="I2825" t="str">
        <f>VLOOKUP(B2825,'3. Data Sources'!$B$4:$E$5002,4,0)</f>
        <v>Y</v>
      </c>
      <c r="J2825" t="str">
        <f>IF(OR(G2825="Not Map",G2825="Sequential"),"N",IF(TRIM(G2825)&lt;&gt;"","Y",""))</f>
        <v>Y</v>
      </c>
      <c r="K2825" t="str">
        <f>IF(G2825="Constant","N",IF(J2825="Y","Y",""))</f>
        <v>Y</v>
      </c>
    </row>
    <row r="2826" spans="2:11" hidden="1" x14ac:dyDescent="0.25">
      <c r="B2826" t="s">
        <v>121</v>
      </c>
      <c r="C2826" t="s">
        <v>4494</v>
      </c>
      <c r="D2826" t="s">
        <v>4495</v>
      </c>
      <c r="E2826" t="s">
        <v>400</v>
      </c>
      <c r="F2826" t="s">
        <v>428</v>
      </c>
      <c r="G2826" t="s">
        <v>429</v>
      </c>
      <c r="H2826" t="str">
        <f>IF(G2826="Local Date and Hour","Start Time of Interval",IF(OR(G2826="Additional Info",G2826="ID"),"Attribute", IF(G2826="Constant","Constant",IF(OR(G2826="Counter",G2826="Incremental/Decremental"),"Counter",""))))</f>
        <v>Counter</v>
      </c>
      <c r="I2826" t="str">
        <f>VLOOKUP(B2826,'3. Data Sources'!$B$4:$E$5002,4,0)</f>
        <v>Y</v>
      </c>
      <c r="J2826" t="str">
        <f>IF(OR(G2826="Not Map",G2826="Sequential"),"N",IF(TRIM(G2826)&lt;&gt;"","Y",""))</f>
        <v>Y</v>
      </c>
      <c r="K2826" t="str">
        <f>IF(G2826="Constant","N",IF(J2826="Y","Y",""))</f>
        <v>Y</v>
      </c>
    </row>
    <row r="2827" spans="2:11" hidden="1" x14ac:dyDescent="0.25">
      <c r="B2827" t="s">
        <v>121</v>
      </c>
      <c r="C2827" t="s">
        <v>4496</v>
      </c>
      <c r="D2827" t="s">
        <v>4497</v>
      </c>
      <c r="E2827" t="s">
        <v>400</v>
      </c>
      <c r="F2827" t="s">
        <v>428</v>
      </c>
      <c r="G2827" t="s">
        <v>429</v>
      </c>
      <c r="H2827" t="str">
        <f>IF(G2827="Local Date and Hour","Start Time of Interval",IF(OR(G2827="Additional Info",G2827="ID"),"Attribute", IF(G2827="Constant","Constant",IF(OR(G2827="Counter",G2827="Incremental/Decremental"),"Counter",""))))</f>
        <v>Counter</v>
      </c>
      <c r="I2827" t="str">
        <f>VLOOKUP(B2827,'3. Data Sources'!$B$4:$E$5002,4,0)</f>
        <v>Y</v>
      </c>
      <c r="J2827" t="str">
        <f>IF(OR(G2827="Not Map",G2827="Sequential"),"N",IF(TRIM(G2827)&lt;&gt;"","Y",""))</f>
        <v>Y</v>
      </c>
      <c r="K2827" t="str">
        <f>IF(G2827="Constant","N",IF(J2827="Y","Y",""))</f>
        <v>Y</v>
      </c>
    </row>
    <row r="2828" spans="2:11" hidden="1" x14ac:dyDescent="0.25">
      <c r="B2828" t="s">
        <v>121</v>
      </c>
      <c r="C2828" t="s">
        <v>4498</v>
      </c>
      <c r="D2828" t="s">
        <v>4499</v>
      </c>
      <c r="E2828" t="s">
        <v>400</v>
      </c>
      <c r="F2828" t="s">
        <v>428</v>
      </c>
      <c r="G2828" t="s">
        <v>429</v>
      </c>
      <c r="H2828" t="str">
        <f>IF(G2828="Local Date and Hour","Start Time of Interval",IF(OR(G2828="Additional Info",G2828="ID"),"Attribute", IF(G2828="Constant","Constant",IF(OR(G2828="Counter",G2828="Incremental/Decremental"),"Counter",""))))</f>
        <v>Counter</v>
      </c>
      <c r="I2828" t="str">
        <f>VLOOKUP(B2828,'3. Data Sources'!$B$4:$E$5002,4,0)</f>
        <v>Y</v>
      </c>
      <c r="J2828" t="str">
        <f>IF(OR(G2828="Not Map",G2828="Sequential"),"N",IF(TRIM(G2828)&lt;&gt;"","Y",""))</f>
        <v>Y</v>
      </c>
      <c r="K2828" t="str">
        <f>IF(G2828="Constant","N",IF(J2828="Y","Y",""))</f>
        <v>Y</v>
      </c>
    </row>
    <row r="2829" spans="2:11" hidden="1" x14ac:dyDescent="0.25">
      <c r="B2829" t="s">
        <v>121</v>
      </c>
      <c r="C2829" t="s">
        <v>4500</v>
      </c>
      <c r="D2829" t="s">
        <v>4501</v>
      </c>
      <c r="E2829" t="s">
        <v>400</v>
      </c>
      <c r="F2829" t="s">
        <v>428</v>
      </c>
      <c r="G2829" t="s">
        <v>429</v>
      </c>
      <c r="H2829" t="str">
        <f>IF(G2829="Local Date and Hour","Start Time of Interval",IF(OR(G2829="Additional Info",G2829="ID"),"Attribute", IF(G2829="Constant","Constant",IF(OR(G2829="Counter",G2829="Incremental/Decremental"),"Counter",""))))</f>
        <v>Counter</v>
      </c>
      <c r="I2829" t="str">
        <f>VLOOKUP(B2829,'3. Data Sources'!$B$4:$E$5002,4,0)</f>
        <v>Y</v>
      </c>
      <c r="J2829" t="str">
        <f>IF(OR(G2829="Not Map",G2829="Sequential"),"N",IF(TRIM(G2829)&lt;&gt;"","Y",""))</f>
        <v>Y</v>
      </c>
      <c r="K2829" t="str">
        <f>IF(G2829="Constant","N",IF(J2829="Y","Y",""))</f>
        <v>Y</v>
      </c>
    </row>
    <row r="2830" spans="2:11" hidden="1" x14ac:dyDescent="0.25">
      <c r="B2830" t="s">
        <v>121</v>
      </c>
      <c r="C2830" t="s">
        <v>4502</v>
      </c>
      <c r="D2830" t="s">
        <v>4503</v>
      </c>
      <c r="E2830" t="s">
        <v>400</v>
      </c>
      <c r="F2830" t="s">
        <v>428</v>
      </c>
      <c r="G2830" t="s">
        <v>429</v>
      </c>
      <c r="H2830" t="str">
        <f>IF(G2830="Local Date and Hour","Start Time of Interval",IF(OR(G2830="Additional Info",G2830="ID"),"Attribute", IF(G2830="Constant","Constant",IF(OR(G2830="Counter",G2830="Incremental/Decremental"),"Counter",""))))</f>
        <v>Counter</v>
      </c>
      <c r="I2830" t="str">
        <f>VLOOKUP(B2830,'3. Data Sources'!$B$4:$E$5002,4,0)</f>
        <v>Y</v>
      </c>
      <c r="J2830" t="str">
        <f>IF(OR(G2830="Not Map",G2830="Sequential"),"N",IF(TRIM(G2830)&lt;&gt;"","Y",""))</f>
        <v>Y</v>
      </c>
      <c r="K2830" t="str">
        <f>IF(G2830="Constant","N",IF(J2830="Y","Y",""))</f>
        <v>Y</v>
      </c>
    </row>
    <row r="2831" spans="2:11" hidden="1" x14ac:dyDescent="0.25">
      <c r="B2831" t="s">
        <v>121</v>
      </c>
      <c r="C2831" t="s">
        <v>4504</v>
      </c>
      <c r="D2831" t="s">
        <v>4505</v>
      </c>
      <c r="E2831" t="s">
        <v>400</v>
      </c>
      <c r="F2831" t="s">
        <v>428</v>
      </c>
      <c r="G2831" t="s">
        <v>429</v>
      </c>
      <c r="H2831" t="str">
        <f>IF(G2831="Local Date and Hour","Start Time of Interval",IF(OR(G2831="Additional Info",G2831="ID"),"Attribute", IF(G2831="Constant","Constant",IF(OR(G2831="Counter",G2831="Incremental/Decremental"),"Counter",""))))</f>
        <v>Counter</v>
      </c>
      <c r="I2831" t="str">
        <f>VLOOKUP(B2831,'3. Data Sources'!$B$4:$E$5002,4,0)</f>
        <v>Y</v>
      </c>
      <c r="J2831" t="str">
        <f>IF(OR(G2831="Not Map",G2831="Sequential"),"N",IF(TRIM(G2831)&lt;&gt;"","Y",""))</f>
        <v>Y</v>
      </c>
      <c r="K2831" t="str">
        <f>IF(G2831="Constant","N",IF(J2831="Y","Y",""))</f>
        <v>Y</v>
      </c>
    </row>
    <row r="2832" spans="2:11" hidden="1" x14ac:dyDescent="0.25">
      <c r="B2832" t="s">
        <v>121</v>
      </c>
      <c r="C2832" t="s">
        <v>4506</v>
      </c>
      <c r="D2832" t="s">
        <v>4507</v>
      </c>
      <c r="E2832" t="s">
        <v>400</v>
      </c>
      <c r="F2832" t="s">
        <v>428</v>
      </c>
      <c r="G2832" t="s">
        <v>429</v>
      </c>
      <c r="H2832" t="str">
        <f>IF(G2832="Local Date and Hour","Start Time of Interval",IF(OR(G2832="Additional Info",G2832="ID"),"Attribute", IF(G2832="Constant","Constant",IF(OR(G2832="Counter",G2832="Incremental/Decremental"),"Counter",""))))</f>
        <v>Counter</v>
      </c>
      <c r="I2832" t="str">
        <f>VLOOKUP(B2832,'3. Data Sources'!$B$4:$E$5002,4,0)</f>
        <v>Y</v>
      </c>
      <c r="J2832" t="str">
        <f>IF(OR(G2832="Not Map",G2832="Sequential"),"N",IF(TRIM(G2832)&lt;&gt;"","Y",""))</f>
        <v>Y</v>
      </c>
      <c r="K2832" t="str">
        <f>IF(G2832="Constant","N",IF(J2832="Y","Y",""))</f>
        <v>Y</v>
      </c>
    </row>
    <row r="2833" spans="2:11" hidden="1" x14ac:dyDescent="0.25">
      <c r="B2833" t="s">
        <v>121</v>
      </c>
      <c r="C2833" t="s">
        <v>4508</v>
      </c>
      <c r="D2833" t="s">
        <v>4509</v>
      </c>
      <c r="E2833" t="s">
        <v>400</v>
      </c>
      <c r="F2833" t="s">
        <v>428</v>
      </c>
      <c r="G2833" t="s">
        <v>429</v>
      </c>
      <c r="H2833" t="str">
        <f>IF(G2833="Local Date and Hour","Start Time of Interval",IF(OR(G2833="Additional Info",G2833="ID"),"Attribute", IF(G2833="Constant","Constant",IF(OR(G2833="Counter",G2833="Incremental/Decremental"),"Counter",""))))</f>
        <v>Counter</v>
      </c>
      <c r="I2833" t="str">
        <f>VLOOKUP(B2833,'3. Data Sources'!$B$4:$E$5002,4,0)</f>
        <v>Y</v>
      </c>
      <c r="J2833" t="str">
        <f>IF(OR(G2833="Not Map",G2833="Sequential"),"N",IF(TRIM(G2833)&lt;&gt;"","Y",""))</f>
        <v>Y</v>
      </c>
      <c r="K2833" t="str">
        <f>IF(G2833="Constant","N",IF(J2833="Y","Y",""))</f>
        <v>Y</v>
      </c>
    </row>
    <row r="2834" spans="2:11" hidden="1" x14ac:dyDescent="0.25">
      <c r="B2834" t="s">
        <v>121</v>
      </c>
      <c r="C2834" t="s">
        <v>4510</v>
      </c>
      <c r="D2834" t="s">
        <v>4511</v>
      </c>
      <c r="E2834" t="s">
        <v>400</v>
      </c>
      <c r="F2834" t="s">
        <v>428</v>
      </c>
      <c r="G2834" t="s">
        <v>429</v>
      </c>
      <c r="H2834" t="str">
        <f>IF(G2834="Local Date and Hour","Start Time of Interval",IF(OR(G2834="Additional Info",G2834="ID"),"Attribute", IF(G2834="Constant","Constant",IF(OR(G2834="Counter",G2834="Incremental/Decremental"),"Counter",""))))</f>
        <v>Counter</v>
      </c>
      <c r="I2834" t="str">
        <f>VLOOKUP(B2834,'3. Data Sources'!$B$4:$E$5002,4,0)</f>
        <v>Y</v>
      </c>
      <c r="J2834" t="str">
        <f>IF(OR(G2834="Not Map",G2834="Sequential"),"N",IF(TRIM(G2834)&lt;&gt;"","Y",""))</f>
        <v>Y</v>
      </c>
      <c r="K2834" t="str">
        <f>IF(G2834="Constant","N",IF(J2834="Y","Y",""))</f>
        <v>Y</v>
      </c>
    </row>
    <row r="2835" spans="2:11" hidden="1" x14ac:dyDescent="0.25">
      <c r="B2835" t="s">
        <v>121</v>
      </c>
      <c r="C2835" t="s">
        <v>4512</v>
      </c>
      <c r="D2835" t="s">
        <v>4513</v>
      </c>
      <c r="E2835" t="s">
        <v>400</v>
      </c>
      <c r="F2835" t="s">
        <v>428</v>
      </c>
      <c r="G2835" t="s">
        <v>429</v>
      </c>
      <c r="H2835" t="str">
        <f>IF(G2835="Local Date and Hour","Start Time of Interval",IF(OR(G2835="Additional Info",G2835="ID"),"Attribute", IF(G2835="Constant","Constant",IF(OR(G2835="Counter",G2835="Incremental/Decremental"),"Counter",""))))</f>
        <v>Counter</v>
      </c>
      <c r="I2835" t="str">
        <f>VLOOKUP(B2835,'3. Data Sources'!$B$4:$E$5002,4,0)</f>
        <v>Y</v>
      </c>
      <c r="J2835" t="str">
        <f>IF(OR(G2835="Not Map",G2835="Sequential"),"N",IF(TRIM(G2835)&lt;&gt;"","Y",""))</f>
        <v>Y</v>
      </c>
      <c r="K2835" t="str">
        <f>IF(G2835="Constant","N",IF(J2835="Y","Y",""))</f>
        <v>Y</v>
      </c>
    </row>
    <row r="2836" spans="2:11" hidden="1" x14ac:dyDescent="0.25">
      <c r="B2836" t="s">
        <v>121</v>
      </c>
      <c r="C2836" t="s">
        <v>4514</v>
      </c>
      <c r="D2836" t="s">
        <v>4515</v>
      </c>
      <c r="E2836" t="s">
        <v>400</v>
      </c>
      <c r="F2836" t="s">
        <v>428</v>
      </c>
      <c r="G2836" t="s">
        <v>429</v>
      </c>
      <c r="H2836" t="str">
        <f>IF(G2836="Local Date and Hour","Start Time of Interval",IF(OR(G2836="Additional Info",G2836="ID"),"Attribute", IF(G2836="Constant","Constant",IF(OR(G2836="Counter",G2836="Incremental/Decremental"),"Counter",""))))</f>
        <v>Counter</v>
      </c>
      <c r="I2836" t="str">
        <f>VLOOKUP(B2836,'3. Data Sources'!$B$4:$E$5002,4,0)</f>
        <v>Y</v>
      </c>
      <c r="J2836" t="str">
        <f>IF(OR(G2836="Not Map",G2836="Sequential"),"N",IF(TRIM(G2836)&lt;&gt;"","Y",""))</f>
        <v>Y</v>
      </c>
      <c r="K2836" t="str">
        <f>IF(G2836="Constant","N",IF(J2836="Y","Y",""))</f>
        <v>Y</v>
      </c>
    </row>
    <row r="2837" spans="2:11" hidden="1" x14ac:dyDescent="0.25">
      <c r="B2837" t="s">
        <v>121</v>
      </c>
      <c r="C2837" t="s">
        <v>4516</v>
      </c>
      <c r="D2837" t="s">
        <v>4517</v>
      </c>
      <c r="E2837" t="s">
        <v>400</v>
      </c>
      <c r="F2837" t="s">
        <v>428</v>
      </c>
      <c r="G2837" t="s">
        <v>429</v>
      </c>
      <c r="H2837" t="str">
        <f>IF(G2837="Local Date and Hour","Start Time of Interval",IF(OR(G2837="Additional Info",G2837="ID"),"Attribute", IF(G2837="Constant","Constant",IF(OR(G2837="Counter",G2837="Incremental/Decremental"),"Counter",""))))</f>
        <v>Counter</v>
      </c>
      <c r="I2837" t="str">
        <f>VLOOKUP(B2837,'3. Data Sources'!$B$4:$E$5002,4,0)</f>
        <v>Y</v>
      </c>
      <c r="J2837" t="str">
        <f>IF(OR(G2837="Not Map",G2837="Sequential"),"N",IF(TRIM(G2837)&lt;&gt;"","Y",""))</f>
        <v>Y</v>
      </c>
      <c r="K2837" t="str">
        <f>IF(G2837="Constant","N",IF(J2837="Y","Y",""))</f>
        <v>Y</v>
      </c>
    </row>
    <row r="2838" spans="2:11" hidden="1" x14ac:dyDescent="0.25">
      <c r="B2838" t="s">
        <v>121</v>
      </c>
      <c r="C2838" t="s">
        <v>4518</v>
      </c>
      <c r="D2838" t="s">
        <v>4519</v>
      </c>
      <c r="E2838" t="s">
        <v>400</v>
      </c>
      <c r="F2838" t="s">
        <v>428</v>
      </c>
      <c r="G2838" t="s">
        <v>429</v>
      </c>
      <c r="H2838" t="str">
        <f>IF(G2838="Local Date and Hour","Start Time of Interval",IF(OR(G2838="Additional Info",G2838="ID"),"Attribute", IF(G2838="Constant","Constant",IF(OR(G2838="Counter",G2838="Incremental/Decremental"),"Counter",""))))</f>
        <v>Counter</v>
      </c>
      <c r="I2838" t="str">
        <f>VLOOKUP(B2838,'3. Data Sources'!$B$4:$E$5002,4,0)</f>
        <v>Y</v>
      </c>
      <c r="J2838" t="str">
        <f>IF(OR(G2838="Not Map",G2838="Sequential"),"N",IF(TRIM(G2838)&lt;&gt;"","Y",""))</f>
        <v>Y</v>
      </c>
      <c r="K2838" t="str">
        <f>IF(G2838="Constant","N",IF(J2838="Y","Y",""))</f>
        <v>Y</v>
      </c>
    </row>
    <row r="2839" spans="2:11" hidden="1" x14ac:dyDescent="0.25">
      <c r="B2839" t="s">
        <v>121</v>
      </c>
      <c r="C2839" t="s">
        <v>4520</v>
      </c>
      <c r="D2839" t="s">
        <v>4521</v>
      </c>
      <c r="E2839" t="s">
        <v>400</v>
      </c>
      <c r="F2839" t="s">
        <v>428</v>
      </c>
      <c r="G2839" t="s">
        <v>429</v>
      </c>
      <c r="H2839" t="str">
        <f>IF(G2839="Local Date and Hour","Start Time of Interval",IF(OR(G2839="Additional Info",G2839="ID"),"Attribute", IF(G2839="Constant","Constant",IF(OR(G2839="Counter",G2839="Incremental/Decremental"),"Counter",""))))</f>
        <v>Counter</v>
      </c>
      <c r="I2839" t="str">
        <f>VLOOKUP(B2839,'3. Data Sources'!$B$4:$E$5002,4,0)</f>
        <v>Y</v>
      </c>
      <c r="J2839" t="str">
        <f>IF(OR(G2839="Not Map",G2839="Sequential"),"N",IF(TRIM(G2839)&lt;&gt;"","Y",""))</f>
        <v>Y</v>
      </c>
      <c r="K2839" t="str">
        <f>IF(G2839="Constant","N",IF(J2839="Y","Y",""))</f>
        <v>Y</v>
      </c>
    </row>
    <row r="2840" spans="2:11" hidden="1" x14ac:dyDescent="0.25">
      <c r="B2840" t="s">
        <v>121</v>
      </c>
      <c r="C2840" t="s">
        <v>4522</v>
      </c>
      <c r="D2840" t="s">
        <v>4523</v>
      </c>
      <c r="E2840" t="s">
        <v>400</v>
      </c>
      <c r="F2840" t="s">
        <v>428</v>
      </c>
      <c r="G2840" t="s">
        <v>429</v>
      </c>
      <c r="H2840" t="str">
        <f>IF(G2840="Local Date and Hour","Start Time of Interval",IF(OR(G2840="Additional Info",G2840="ID"),"Attribute", IF(G2840="Constant","Constant",IF(OR(G2840="Counter",G2840="Incremental/Decremental"),"Counter",""))))</f>
        <v>Counter</v>
      </c>
      <c r="I2840" t="str">
        <f>VLOOKUP(B2840,'3. Data Sources'!$B$4:$E$5002,4,0)</f>
        <v>Y</v>
      </c>
      <c r="J2840" t="str">
        <f>IF(OR(G2840="Not Map",G2840="Sequential"),"N",IF(TRIM(G2840)&lt;&gt;"","Y",""))</f>
        <v>Y</v>
      </c>
      <c r="K2840" t="str">
        <f>IF(G2840="Constant","N",IF(J2840="Y","Y",""))</f>
        <v>Y</v>
      </c>
    </row>
    <row r="2841" spans="2:11" hidden="1" x14ac:dyDescent="0.25">
      <c r="B2841" t="s">
        <v>121</v>
      </c>
      <c r="C2841" t="s">
        <v>4524</v>
      </c>
      <c r="D2841" t="s">
        <v>4525</v>
      </c>
      <c r="E2841" t="s">
        <v>400</v>
      </c>
      <c r="F2841" t="s">
        <v>428</v>
      </c>
      <c r="G2841" t="s">
        <v>429</v>
      </c>
      <c r="H2841" t="str">
        <f>IF(G2841="Local Date and Hour","Start Time of Interval",IF(OR(G2841="Additional Info",G2841="ID"),"Attribute", IF(G2841="Constant","Constant",IF(OR(G2841="Counter",G2841="Incremental/Decremental"),"Counter",""))))</f>
        <v>Counter</v>
      </c>
      <c r="I2841" t="str">
        <f>VLOOKUP(B2841,'3. Data Sources'!$B$4:$E$5002,4,0)</f>
        <v>Y</v>
      </c>
      <c r="J2841" t="str">
        <f>IF(OR(G2841="Not Map",G2841="Sequential"),"N",IF(TRIM(G2841)&lt;&gt;"","Y",""))</f>
        <v>Y</v>
      </c>
      <c r="K2841" t="str">
        <f>IF(G2841="Constant","N",IF(J2841="Y","Y",""))</f>
        <v>Y</v>
      </c>
    </row>
    <row r="2842" spans="2:11" hidden="1" x14ac:dyDescent="0.25">
      <c r="B2842" t="s">
        <v>121</v>
      </c>
      <c r="C2842" t="s">
        <v>4526</v>
      </c>
      <c r="D2842" t="s">
        <v>4527</v>
      </c>
      <c r="E2842" t="s">
        <v>400</v>
      </c>
      <c r="F2842" t="s">
        <v>428</v>
      </c>
      <c r="G2842" t="s">
        <v>429</v>
      </c>
      <c r="H2842" t="str">
        <f>IF(G2842="Local Date and Hour","Start Time of Interval",IF(OR(G2842="Additional Info",G2842="ID"),"Attribute", IF(G2842="Constant","Constant",IF(OR(G2842="Counter",G2842="Incremental/Decremental"),"Counter",""))))</f>
        <v>Counter</v>
      </c>
      <c r="I2842" t="str">
        <f>VLOOKUP(B2842,'3. Data Sources'!$B$4:$E$5002,4,0)</f>
        <v>Y</v>
      </c>
      <c r="J2842" t="str">
        <f>IF(OR(G2842="Not Map",G2842="Sequential"),"N",IF(TRIM(G2842)&lt;&gt;"","Y",""))</f>
        <v>Y</v>
      </c>
      <c r="K2842" t="str">
        <f>IF(G2842="Constant","N",IF(J2842="Y","Y",""))</f>
        <v>Y</v>
      </c>
    </row>
    <row r="2843" spans="2:11" hidden="1" x14ac:dyDescent="0.25">
      <c r="B2843" t="s">
        <v>121</v>
      </c>
      <c r="C2843" t="s">
        <v>4528</v>
      </c>
      <c r="D2843" t="s">
        <v>4529</v>
      </c>
      <c r="E2843" t="s">
        <v>400</v>
      </c>
      <c r="F2843" t="s">
        <v>428</v>
      </c>
      <c r="G2843" t="s">
        <v>429</v>
      </c>
      <c r="H2843" t="str">
        <f>IF(G2843="Local Date and Hour","Start Time of Interval",IF(OR(G2843="Additional Info",G2843="ID"),"Attribute", IF(G2843="Constant","Constant",IF(OR(G2843="Counter",G2843="Incremental/Decremental"),"Counter",""))))</f>
        <v>Counter</v>
      </c>
      <c r="I2843" t="str">
        <f>VLOOKUP(B2843,'3. Data Sources'!$B$4:$E$5002,4,0)</f>
        <v>Y</v>
      </c>
      <c r="J2843" t="str">
        <f>IF(OR(G2843="Not Map",G2843="Sequential"),"N",IF(TRIM(G2843)&lt;&gt;"","Y",""))</f>
        <v>Y</v>
      </c>
      <c r="K2843" t="str">
        <f>IF(G2843="Constant","N",IF(J2843="Y","Y",""))</f>
        <v>Y</v>
      </c>
    </row>
    <row r="2844" spans="2:11" hidden="1" x14ac:dyDescent="0.25">
      <c r="B2844" t="s">
        <v>121</v>
      </c>
      <c r="C2844" t="s">
        <v>4530</v>
      </c>
      <c r="D2844" t="s">
        <v>4531</v>
      </c>
      <c r="E2844" t="s">
        <v>400</v>
      </c>
      <c r="F2844" t="s">
        <v>428</v>
      </c>
      <c r="G2844" t="s">
        <v>429</v>
      </c>
      <c r="H2844" t="str">
        <f>IF(G2844="Local Date and Hour","Start Time of Interval",IF(OR(G2844="Additional Info",G2844="ID"),"Attribute", IF(G2844="Constant","Constant",IF(OR(G2844="Counter",G2844="Incremental/Decremental"),"Counter",""))))</f>
        <v>Counter</v>
      </c>
      <c r="I2844" t="str">
        <f>VLOOKUP(B2844,'3. Data Sources'!$B$4:$E$5002,4,0)</f>
        <v>Y</v>
      </c>
      <c r="J2844" t="str">
        <f>IF(OR(G2844="Not Map",G2844="Sequential"),"N",IF(TRIM(G2844)&lt;&gt;"","Y",""))</f>
        <v>Y</v>
      </c>
      <c r="K2844" t="str">
        <f>IF(G2844="Constant","N",IF(J2844="Y","Y",""))</f>
        <v>Y</v>
      </c>
    </row>
    <row r="2845" spans="2:11" hidden="1" x14ac:dyDescent="0.25">
      <c r="B2845" t="s">
        <v>121</v>
      </c>
      <c r="C2845" t="s">
        <v>4532</v>
      </c>
      <c r="D2845" t="s">
        <v>4533</v>
      </c>
      <c r="E2845" t="s">
        <v>400</v>
      </c>
      <c r="F2845" t="s">
        <v>428</v>
      </c>
      <c r="G2845" t="s">
        <v>429</v>
      </c>
      <c r="H2845" t="str">
        <f>IF(G2845="Local Date and Hour","Start Time of Interval",IF(OR(G2845="Additional Info",G2845="ID"),"Attribute", IF(G2845="Constant","Constant",IF(OR(G2845="Counter",G2845="Incremental/Decremental"),"Counter",""))))</f>
        <v>Counter</v>
      </c>
      <c r="I2845" t="str">
        <f>VLOOKUP(B2845,'3. Data Sources'!$B$4:$E$5002,4,0)</f>
        <v>Y</v>
      </c>
      <c r="J2845" t="str">
        <f>IF(OR(G2845="Not Map",G2845="Sequential"),"N",IF(TRIM(G2845)&lt;&gt;"","Y",""))</f>
        <v>Y</v>
      </c>
      <c r="K2845" t="str">
        <f>IF(G2845="Constant","N",IF(J2845="Y","Y",""))</f>
        <v>Y</v>
      </c>
    </row>
    <row r="2846" spans="2:11" hidden="1" x14ac:dyDescent="0.25">
      <c r="B2846" t="s">
        <v>121</v>
      </c>
      <c r="C2846" t="s">
        <v>4534</v>
      </c>
      <c r="D2846" t="s">
        <v>4535</v>
      </c>
      <c r="E2846" t="s">
        <v>400</v>
      </c>
      <c r="F2846" t="s">
        <v>428</v>
      </c>
      <c r="G2846" t="s">
        <v>429</v>
      </c>
      <c r="H2846" t="str">
        <f>IF(G2846="Local Date and Hour","Start Time of Interval",IF(OR(G2846="Additional Info",G2846="ID"),"Attribute", IF(G2846="Constant","Constant",IF(OR(G2846="Counter",G2846="Incremental/Decremental"),"Counter",""))))</f>
        <v>Counter</v>
      </c>
      <c r="I2846" t="str">
        <f>VLOOKUP(B2846,'3. Data Sources'!$B$4:$E$5002,4,0)</f>
        <v>Y</v>
      </c>
      <c r="J2846" t="str">
        <f>IF(OR(G2846="Not Map",G2846="Sequential"),"N",IF(TRIM(G2846)&lt;&gt;"","Y",""))</f>
        <v>Y</v>
      </c>
      <c r="K2846" t="str">
        <f>IF(G2846="Constant","N",IF(J2846="Y","Y",""))</f>
        <v>Y</v>
      </c>
    </row>
    <row r="2847" spans="2:11" hidden="1" x14ac:dyDescent="0.25">
      <c r="B2847" t="s">
        <v>121</v>
      </c>
      <c r="C2847" t="s">
        <v>4536</v>
      </c>
      <c r="D2847" t="s">
        <v>4537</v>
      </c>
      <c r="E2847" t="s">
        <v>400</v>
      </c>
      <c r="F2847" t="s">
        <v>428</v>
      </c>
      <c r="G2847" t="s">
        <v>429</v>
      </c>
      <c r="H2847" t="str">
        <f>IF(G2847="Local Date and Hour","Start Time of Interval",IF(OR(G2847="Additional Info",G2847="ID"),"Attribute", IF(G2847="Constant","Constant",IF(OR(G2847="Counter",G2847="Incremental/Decremental"),"Counter",""))))</f>
        <v>Counter</v>
      </c>
      <c r="I2847" t="str">
        <f>VLOOKUP(B2847,'3. Data Sources'!$B$4:$E$5002,4,0)</f>
        <v>Y</v>
      </c>
      <c r="J2847" t="str">
        <f>IF(OR(G2847="Not Map",G2847="Sequential"),"N",IF(TRIM(G2847)&lt;&gt;"","Y",""))</f>
        <v>Y</v>
      </c>
      <c r="K2847" t="str">
        <f>IF(G2847="Constant","N",IF(J2847="Y","Y",""))</f>
        <v>Y</v>
      </c>
    </row>
    <row r="2848" spans="2:11" hidden="1" x14ac:dyDescent="0.25">
      <c r="B2848" t="s">
        <v>121</v>
      </c>
      <c r="C2848" t="s">
        <v>4538</v>
      </c>
      <c r="D2848" t="s">
        <v>4539</v>
      </c>
      <c r="E2848" t="s">
        <v>400</v>
      </c>
      <c r="F2848" t="s">
        <v>428</v>
      </c>
      <c r="G2848" t="s">
        <v>429</v>
      </c>
      <c r="H2848" t="str">
        <f>IF(G2848="Local Date and Hour","Start Time of Interval",IF(OR(G2848="Additional Info",G2848="ID"),"Attribute", IF(G2848="Constant","Constant",IF(OR(G2848="Counter",G2848="Incremental/Decremental"),"Counter",""))))</f>
        <v>Counter</v>
      </c>
      <c r="I2848" t="str">
        <f>VLOOKUP(B2848,'3. Data Sources'!$B$4:$E$5002,4,0)</f>
        <v>Y</v>
      </c>
      <c r="J2848" t="str">
        <f>IF(OR(G2848="Not Map",G2848="Sequential"),"N",IF(TRIM(G2848)&lt;&gt;"","Y",""))</f>
        <v>Y</v>
      </c>
      <c r="K2848" t="str">
        <f>IF(G2848="Constant","N",IF(J2848="Y","Y",""))</f>
        <v>Y</v>
      </c>
    </row>
    <row r="2849" spans="2:12" hidden="1" x14ac:dyDescent="0.25">
      <c r="B2849" t="s">
        <v>121</v>
      </c>
      <c r="C2849" t="s">
        <v>4540</v>
      </c>
      <c r="D2849" t="s">
        <v>4541</v>
      </c>
      <c r="E2849" t="s">
        <v>400</v>
      </c>
      <c r="F2849" t="s">
        <v>428</v>
      </c>
      <c r="G2849" t="s">
        <v>429</v>
      </c>
      <c r="H2849" t="str">
        <f>IF(G2849="Local Date and Hour","Start Time of Interval",IF(OR(G2849="Additional Info",G2849="ID"),"Attribute", IF(G2849="Constant","Constant",IF(OR(G2849="Counter",G2849="Incremental/Decremental"),"Counter",""))))</f>
        <v>Counter</v>
      </c>
      <c r="I2849" t="str">
        <f>VLOOKUP(B2849,'3. Data Sources'!$B$4:$E$5002,4,0)</f>
        <v>Y</v>
      </c>
      <c r="J2849" t="str">
        <f>IF(OR(G2849="Not Map",G2849="Sequential"),"N",IF(TRIM(G2849)&lt;&gt;"","Y",""))</f>
        <v>Y</v>
      </c>
      <c r="K2849" t="str">
        <f>IF(G2849="Constant","N",IF(J2849="Y","Y",""))</f>
        <v>Y</v>
      </c>
    </row>
    <row r="2850" spans="2:12" hidden="1" x14ac:dyDescent="0.25">
      <c r="B2850" t="s">
        <v>121</v>
      </c>
      <c r="C2850" t="s">
        <v>4542</v>
      </c>
      <c r="D2850" t="s">
        <v>4543</v>
      </c>
      <c r="E2850" t="s">
        <v>400</v>
      </c>
      <c r="F2850" t="s">
        <v>428</v>
      </c>
      <c r="G2850" t="s">
        <v>429</v>
      </c>
      <c r="H2850" t="str">
        <f>IF(G2850="Local Date and Hour","Start Time of Interval",IF(OR(G2850="Additional Info",G2850="ID"),"Attribute", IF(G2850="Constant","Constant",IF(OR(G2850="Counter",G2850="Incremental/Decremental"),"Counter",""))))</f>
        <v>Counter</v>
      </c>
      <c r="I2850" t="str">
        <f>VLOOKUP(B2850,'3. Data Sources'!$B$4:$E$5002,4,0)</f>
        <v>Y</v>
      </c>
      <c r="J2850" t="str">
        <f>IF(OR(G2850="Not Map",G2850="Sequential"),"N",IF(TRIM(G2850)&lt;&gt;"","Y",""))</f>
        <v>Y</v>
      </c>
      <c r="K2850" t="str">
        <f>IF(G2850="Constant","N",IF(J2850="Y","Y",""))</f>
        <v>Y</v>
      </c>
    </row>
    <row r="2851" spans="2:12" hidden="1" x14ac:dyDescent="0.25">
      <c r="B2851" t="s">
        <v>121</v>
      </c>
      <c r="C2851" t="s">
        <v>4544</v>
      </c>
      <c r="D2851" t="s">
        <v>4545</v>
      </c>
      <c r="E2851" t="s">
        <v>400</v>
      </c>
      <c r="F2851" t="s">
        <v>428</v>
      </c>
      <c r="G2851" t="s">
        <v>429</v>
      </c>
      <c r="H2851" t="str">
        <f>IF(G2851="Local Date and Hour","Start Time of Interval",IF(OR(G2851="Additional Info",G2851="ID"),"Attribute", IF(G2851="Constant","Constant",IF(OR(G2851="Counter",G2851="Incremental/Decremental"),"Counter",""))))</f>
        <v>Counter</v>
      </c>
      <c r="I2851" t="str">
        <f>VLOOKUP(B2851,'3. Data Sources'!$B$4:$E$5002,4,0)</f>
        <v>Y</v>
      </c>
      <c r="J2851" t="str">
        <f>IF(OR(G2851="Not Map",G2851="Sequential"),"N",IF(TRIM(G2851)&lt;&gt;"","Y",""))</f>
        <v>Y</v>
      </c>
      <c r="K2851" t="str">
        <f>IF(G2851="Constant","N",IF(J2851="Y","Y",""))</f>
        <v>Y</v>
      </c>
    </row>
    <row r="2852" spans="2:12" hidden="1" x14ac:dyDescent="0.25">
      <c r="B2852" t="s">
        <v>121</v>
      </c>
      <c r="C2852" t="s">
        <v>4546</v>
      </c>
      <c r="D2852" t="s">
        <v>4547</v>
      </c>
      <c r="E2852" t="s">
        <v>400</v>
      </c>
      <c r="F2852" t="s">
        <v>428</v>
      </c>
      <c r="G2852" t="s">
        <v>429</v>
      </c>
      <c r="H2852" t="str">
        <f>IF(G2852="Local Date and Hour","Start Time of Interval",IF(OR(G2852="Additional Info",G2852="ID"),"Attribute", IF(G2852="Constant","Constant",IF(OR(G2852="Counter",G2852="Incremental/Decremental"),"Counter",""))))</f>
        <v>Counter</v>
      </c>
      <c r="I2852" t="str">
        <f>VLOOKUP(B2852,'3. Data Sources'!$B$4:$E$5002,4,0)</f>
        <v>Y</v>
      </c>
      <c r="J2852" t="str">
        <f>IF(OR(G2852="Not Map",G2852="Sequential"),"N",IF(TRIM(G2852)&lt;&gt;"","Y",""))</f>
        <v>Y</v>
      </c>
      <c r="K2852" t="str">
        <f>IF(G2852="Constant","N",IF(J2852="Y","Y",""))</f>
        <v>Y</v>
      </c>
    </row>
    <row r="2853" spans="2:12" hidden="1" x14ac:dyDescent="0.25">
      <c r="B2853" t="s">
        <v>121</v>
      </c>
      <c r="C2853" t="s">
        <v>4548</v>
      </c>
      <c r="D2853" t="s">
        <v>4549</v>
      </c>
      <c r="E2853" t="s">
        <v>400</v>
      </c>
      <c r="F2853" t="s">
        <v>428</v>
      </c>
      <c r="G2853" t="s">
        <v>429</v>
      </c>
      <c r="H2853" t="str">
        <f>IF(G2853="Local Date and Hour","Start Time of Interval",IF(OR(G2853="Additional Info",G2853="ID"),"Attribute", IF(G2853="Constant","Constant",IF(OR(G2853="Counter",G2853="Incremental/Decremental"),"Counter",""))))</f>
        <v>Counter</v>
      </c>
      <c r="I2853" t="str">
        <f>VLOOKUP(B2853,'3. Data Sources'!$B$4:$E$5002,4,0)</f>
        <v>Y</v>
      </c>
      <c r="J2853" t="str">
        <f>IF(OR(G2853="Not Map",G2853="Sequential"),"N",IF(TRIM(G2853)&lt;&gt;"","Y",""))</f>
        <v>Y</v>
      </c>
      <c r="K2853" t="str">
        <f>IF(G2853="Constant","N",IF(J2853="Y","Y",""))</f>
        <v>Y</v>
      </c>
    </row>
    <row r="2854" spans="2:12" hidden="1" x14ac:dyDescent="0.25">
      <c r="B2854" t="s">
        <v>121</v>
      </c>
      <c r="C2854" t="s">
        <v>4550</v>
      </c>
      <c r="D2854" t="s">
        <v>4551</v>
      </c>
      <c r="E2854" t="s">
        <v>400</v>
      </c>
      <c r="F2854" t="s">
        <v>428</v>
      </c>
      <c r="G2854" t="s">
        <v>429</v>
      </c>
      <c r="H2854" t="str">
        <f>IF(G2854="Local Date and Hour","Start Time of Interval",IF(OR(G2854="Additional Info",G2854="ID"),"Attribute", IF(G2854="Constant","Constant",IF(OR(G2854="Counter",G2854="Incremental/Decremental"),"Counter",""))))</f>
        <v>Counter</v>
      </c>
      <c r="I2854" t="str">
        <f>VLOOKUP(B2854,'3. Data Sources'!$B$4:$E$5002,4,0)</f>
        <v>Y</v>
      </c>
      <c r="J2854" t="str">
        <f>IF(OR(G2854="Not Map",G2854="Sequential"),"N",IF(TRIM(G2854)&lt;&gt;"","Y",""))</f>
        <v>Y</v>
      </c>
      <c r="K2854" t="str">
        <f>IF(G2854="Constant","N",IF(J2854="Y","Y",""))</f>
        <v>Y</v>
      </c>
    </row>
    <row r="2855" spans="2:12" hidden="1" x14ac:dyDescent="0.25">
      <c r="B2855" t="s">
        <v>121</v>
      </c>
      <c r="C2855" t="s">
        <v>4552</v>
      </c>
      <c r="D2855" t="s">
        <v>4553</v>
      </c>
      <c r="E2855" t="s">
        <v>400</v>
      </c>
      <c r="F2855" t="s">
        <v>428</v>
      </c>
      <c r="G2855" t="s">
        <v>429</v>
      </c>
      <c r="H2855" t="str">
        <f>IF(G2855="Local Date and Hour","Start Time of Interval",IF(OR(G2855="Additional Info",G2855="ID"),"Attribute", IF(G2855="Constant","Constant",IF(OR(G2855="Counter",G2855="Incremental/Decremental"),"Counter",""))))</f>
        <v>Counter</v>
      </c>
      <c r="I2855" t="str">
        <f>VLOOKUP(B2855,'3. Data Sources'!$B$4:$E$5002,4,0)</f>
        <v>Y</v>
      </c>
      <c r="J2855" t="str">
        <f>IF(OR(G2855="Not Map",G2855="Sequential"),"N",IF(TRIM(G2855)&lt;&gt;"","Y",""))</f>
        <v>Y</v>
      </c>
      <c r="K2855" t="str">
        <f>IF(G2855="Constant","N",IF(J2855="Y","Y",""))</f>
        <v>Y</v>
      </c>
    </row>
    <row r="2856" spans="2:12" hidden="1" x14ac:dyDescent="0.25">
      <c r="B2856" t="s">
        <v>121</v>
      </c>
      <c r="C2856" t="s">
        <v>4554</v>
      </c>
      <c r="D2856" t="s">
        <v>4555</v>
      </c>
      <c r="E2856" t="s">
        <v>400</v>
      </c>
      <c r="F2856" t="s">
        <v>428</v>
      </c>
      <c r="G2856" t="s">
        <v>429</v>
      </c>
      <c r="H2856" t="str">
        <f>IF(G2856="Local Date and Hour","Start Time of Interval",IF(OR(G2856="Additional Info",G2856="ID"),"Attribute", IF(G2856="Constant","Constant",IF(OR(G2856="Counter",G2856="Incremental/Decremental"),"Counter",""))))</f>
        <v>Counter</v>
      </c>
      <c r="I2856" t="str">
        <f>VLOOKUP(B2856,'3. Data Sources'!$B$4:$E$5002,4,0)</f>
        <v>Y</v>
      </c>
      <c r="J2856" t="str">
        <f>IF(OR(G2856="Not Map",G2856="Sequential"),"N",IF(TRIM(G2856)&lt;&gt;"","Y",""))</f>
        <v>Y</v>
      </c>
      <c r="K2856" t="str">
        <f>IF(G2856="Constant","N",IF(J2856="Y","Y",""))</f>
        <v>Y</v>
      </c>
    </row>
    <row r="2857" spans="2:12" hidden="1" x14ac:dyDescent="0.25">
      <c r="B2857" t="s">
        <v>121</v>
      </c>
      <c r="C2857" t="s">
        <v>4556</v>
      </c>
      <c r="D2857" t="s">
        <v>4557</v>
      </c>
      <c r="E2857" t="s">
        <v>400</v>
      </c>
      <c r="F2857" t="s">
        <v>428</v>
      </c>
      <c r="G2857" t="s">
        <v>429</v>
      </c>
      <c r="H2857" t="str">
        <f>IF(G2857="Local Date and Hour","Start Time of Interval",IF(OR(G2857="Additional Info",G2857="ID"),"Attribute", IF(G2857="Constant","Constant",IF(OR(G2857="Counter",G2857="Incremental/Decremental"),"Counter",""))))</f>
        <v>Counter</v>
      </c>
      <c r="I2857" t="str">
        <f>VLOOKUP(B2857,'3. Data Sources'!$B$4:$E$5002,4,0)</f>
        <v>Y</v>
      </c>
      <c r="J2857" t="str">
        <f>IF(OR(G2857="Not Map",G2857="Sequential"),"N",IF(TRIM(G2857)&lt;&gt;"","Y",""))</f>
        <v>Y</v>
      </c>
      <c r="K2857" t="str">
        <f>IF(G2857="Constant","N",IF(J2857="Y","Y",""))</f>
        <v>Y</v>
      </c>
    </row>
    <row r="2858" spans="2:12" hidden="1" x14ac:dyDescent="0.25">
      <c r="B2858" t="s">
        <v>121</v>
      </c>
      <c r="C2858" t="s">
        <v>4558</v>
      </c>
      <c r="D2858" t="s">
        <v>4559</v>
      </c>
      <c r="E2858" t="s">
        <v>400</v>
      </c>
      <c r="F2858" t="s">
        <v>428</v>
      </c>
      <c r="G2858" t="s">
        <v>429</v>
      </c>
      <c r="H2858" t="str">
        <f>IF(G2858="Local Date and Hour","Start Time of Interval",IF(OR(G2858="Additional Info",G2858="ID"),"Attribute", IF(G2858="Constant","Constant",IF(OR(G2858="Counter",G2858="Incremental/Decremental"),"Counter",""))))</f>
        <v>Counter</v>
      </c>
      <c r="I2858" t="str">
        <f>VLOOKUP(B2858,'3. Data Sources'!$B$4:$E$5002,4,0)</f>
        <v>Y</v>
      </c>
      <c r="J2858" t="str">
        <f>IF(OR(G2858="Not Map",G2858="Sequential"),"N",IF(TRIM(G2858)&lt;&gt;"","Y",""))</f>
        <v>Y</v>
      </c>
      <c r="K2858" t="str">
        <f>IF(G2858="Constant","N",IF(J2858="Y","Y",""))</f>
        <v>Y</v>
      </c>
    </row>
    <row r="2859" spans="2:12" hidden="1" x14ac:dyDescent="0.25">
      <c r="B2859" t="s">
        <v>121</v>
      </c>
      <c r="C2859" t="s">
        <v>4560</v>
      </c>
      <c r="D2859" t="s">
        <v>4561</v>
      </c>
      <c r="E2859" t="s">
        <v>400</v>
      </c>
      <c r="F2859" t="s">
        <v>428</v>
      </c>
      <c r="G2859" t="s">
        <v>429</v>
      </c>
      <c r="H2859" t="str">
        <f>IF(G2859="Local Date and Hour","Start Time of Interval",IF(OR(G2859="Additional Info",G2859="ID"),"Attribute", IF(G2859="Constant","Constant",IF(OR(G2859="Counter",G2859="Incremental/Decremental"),"Counter",""))))</f>
        <v>Counter</v>
      </c>
      <c r="I2859" t="str">
        <f>VLOOKUP(B2859,'3. Data Sources'!$B$4:$E$5002,4,0)</f>
        <v>Y</v>
      </c>
      <c r="J2859" t="str">
        <f>IF(OR(G2859="Not Map",G2859="Sequential"),"N",IF(TRIM(G2859)&lt;&gt;"","Y",""))</f>
        <v>Y</v>
      </c>
      <c r="K2859" t="str">
        <f>IF(G2859="Constant","N",IF(J2859="Y","Y",""))</f>
        <v>Y</v>
      </c>
    </row>
    <row r="2860" spans="2:12" hidden="1" x14ac:dyDescent="0.25">
      <c r="B2860" t="s">
        <v>121</v>
      </c>
      <c r="C2860" t="s">
        <v>4562</v>
      </c>
      <c r="D2860" t="s">
        <v>4563</v>
      </c>
      <c r="E2860" t="s">
        <v>400</v>
      </c>
      <c r="F2860" t="s">
        <v>428</v>
      </c>
      <c r="G2860" t="s">
        <v>429</v>
      </c>
      <c r="H2860" t="str">
        <f>IF(G2860="Local Date and Hour","Start Time of Interval",IF(OR(G2860="Additional Info",G2860="ID"),"Attribute", IF(G2860="Constant","Constant",IF(OR(G2860="Counter",G2860="Incremental/Decremental"),"Counter",""))))</f>
        <v>Counter</v>
      </c>
      <c r="I2860" t="str">
        <f>VLOOKUP(B2860,'3. Data Sources'!$B$4:$E$5002,4,0)</f>
        <v>Y</v>
      </c>
      <c r="J2860" t="str">
        <f>IF(OR(G2860="Not Map",G2860="Sequential"),"N",IF(TRIM(G2860)&lt;&gt;"","Y",""))</f>
        <v>Y</v>
      </c>
      <c r="K2860" t="str">
        <f>IF(G2860="Constant","N",IF(J2860="Y","Y",""))</f>
        <v>Y</v>
      </c>
    </row>
    <row r="2861" spans="2:12" hidden="1" x14ac:dyDescent="0.25">
      <c r="B2861" t="s">
        <v>121</v>
      </c>
      <c r="C2861" t="s">
        <v>4564</v>
      </c>
      <c r="D2861" t="s">
        <v>4565</v>
      </c>
      <c r="E2861" t="s">
        <v>400</v>
      </c>
      <c r="F2861" t="s">
        <v>428</v>
      </c>
      <c r="G2861" t="s">
        <v>429</v>
      </c>
      <c r="H2861" t="str">
        <f>IF(G2861="Local Date and Hour","Start Time of Interval",IF(OR(G2861="Additional Info",G2861="ID"),"Attribute", IF(G2861="Constant","Constant",IF(OR(G2861="Counter",G2861="Incremental/Decremental"),"Counter",""))))</f>
        <v>Counter</v>
      </c>
      <c r="I2861" t="str">
        <f>VLOOKUP(B2861,'3. Data Sources'!$B$4:$E$5002,4,0)</f>
        <v>Y</v>
      </c>
      <c r="J2861" t="str">
        <f>IF(OR(G2861="Not Map",G2861="Sequential"),"N",IF(TRIM(G2861)&lt;&gt;"","Y",""))</f>
        <v>Y</v>
      </c>
      <c r="K2861" t="str">
        <f>IF(G2861="Constant","N",IF(J2861="Y","Y",""))</f>
        <v>Y</v>
      </c>
    </row>
    <row r="2862" spans="2:12" hidden="1" x14ac:dyDescent="0.25">
      <c r="B2862" t="s">
        <v>121</v>
      </c>
      <c r="C2862" t="s">
        <v>250</v>
      </c>
      <c r="D2862" t="s">
        <v>435</v>
      </c>
      <c r="E2862" t="s">
        <v>400</v>
      </c>
      <c r="F2862" t="s">
        <v>428</v>
      </c>
      <c r="G2862" t="s">
        <v>429</v>
      </c>
      <c r="H2862" t="str">
        <f>IF(G2862="Local Date and Hour","Start Time of Interval",IF(OR(G2862="Additional Info",G2862="ID"),"Attribute", IF(G2862="Constant","Constant",IF(OR(G2862="Counter",G2862="Incremental/Decremental"),"Counter",""))))</f>
        <v>Counter</v>
      </c>
      <c r="I2862" t="str">
        <f>VLOOKUP(B2862,'3. Data Sources'!$B$4:$E$5002,4,0)</f>
        <v>Y</v>
      </c>
      <c r="J2862" t="str">
        <f>IF(OR(G2862="Not Map",G2862="Sequential"),"N",IF(TRIM(G2862)&lt;&gt;"","Y",""))</f>
        <v>Y</v>
      </c>
      <c r="K2862" t="str">
        <f>IF(G2862="Constant","N",IF(J2862="Y","Y",""))</f>
        <v>Y</v>
      </c>
      <c r="L2862" t="s">
        <v>251</v>
      </c>
    </row>
    <row r="2863" spans="2:12" hidden="1" x14ac:dyDescent="0.25">
      <c r="B2863" t="s">
        <v>121</v>
      </c>
      <c r="C2863" t="s">
        <v>252</v>
      </c>
      <c r="D2863" t="s">
        <v>252</v>
      </c>
      <c r="E2863" t="s">
        <v>394</v>
      </c>
      <c r="F2863" t="s">
        <v>436</v>
      </c>
      <c r="G2863" t="s">
        <v>417</v>
      </c>
      <c r="H2863" t="s">
        <v>415</v>
      </c>
      <c r="I2863" t="str">
        <f>VLOOKUP(B2863,'3. Data Sources'!$B$4:$E$5002,4,0)</f>
        <v>Y</v>
      </c>
      <c r="J2863" t="str">
        <f>IF(OR(G2863="Not Map",G2863="Sequential"),"N",IF(TRIM(G2863)&lt;&gt;"","Y",""))</f>
        <v>N</v>
      </c>
      <c r="K2863" t="str">
        <f>IF(G2863="Constant","N",IF(J2863="Y","Y",""))</f>
        <v/>
      </c>
      <c r="L2863" t="s">
        <v>253</v>
      </c>
    </row>
    <row r="2864" spans="2:12" hidden="1" x14ac:dyDescent="0.25">
      <c r="B2864" t="s">
        <v>121</v>
      </c>
      <c r="C2864" t="s">
        <v>254</v>
      </c>
      <c r="D2864" t="s">
        <v>254</v>
      </c>
      <c r="E2864" t="s">
        <v>418</v>
      </c>
      <c r="F2864" t="s">
        <v>436</v>
      </c>
      <c r="G2864" t="s">
        <v>419</v>
      </c>
      <c r="H2864" t="str">
        <f>IF(G2864="Local Date and Hour","Start Time of Interval",IF(OR(G2864="Additional Info",G2864="ID"),"Attribute", IF(G2864="Constant","Constant",IF(OR(G2864="Counter",G2864="Incremental/Decremental"),"Counter",""))))</f>
        <v>Start Time of Interval</v>
      </c>
      <c r="I2864" t="str">
        <f>VLOOKUP(B2864,'3. Data Sources'!$B$4:$E$5002,4,0)</f>
        <v>Y</v>
      </c>
      <c r="J2864" t="str">
        <f>IF(OR(G2864="Not Map",G2864="Sequential"),"N",IF(TRIM(G2864)&lt;&gt;"","Y",""))</f>
        <v>Y</v>
      </c>
      <c r="K2864" t="str">
        <f>IF(G2864="Constant","N",IF(J2864="Y","Y",""))</f>
        <v>Y</v>
      </c>
      <c r="L2864" t="s">
        <v>255</v>
      </c>
    </row>
    <row r="2865" spans="2:13" hidden="1" x14ac:dyDescent="0.25">
      <c r="B2865" t="s">
        <v>123</v>
      </c>
      <c r="C2865" t="s">
        <v>227</v>
      </c>
      <c r="D2865" t="s">
        <v>227</v>
      </c>
      <c r="E2865" t="s">
        <v>402</v>
      </c>
      <c r="F2865" t="s">
        <v>395</v>
      </c>
      <c r="G2865" t="s">
        <v>274</v>
      </c>
      <c r="H2865" t="str">
        <f>IF(G2865="Local Date and Hour","Start Time of Interval",IF(OR(G2865="Additional Info",G2865="ID"),"Attribute", IF(G2865="Constant","Constant",IF(OR(G2865="Counter",G2865="Incremental/Decremental"),"Counter",""))))</f>
        <v>Constant</v>
      </c>
      <c r="I2865" t="str">
        <f>VLOOKUP(B2865,'3. Data Sources'!$B$4:$E$5002,4,0)</f>
        <v>Y</v>
      </c>
      <c r="J2865" t="str">
        <f>IF(OR(G2865="Not Map",G2865="Sequential"),"N",IF(TRIM(G2865)&lt;&gt;"","Y",""))</f>
        <v>Y</v>
      </c>
      <c r="K2865" t="str">
        <f>IF(G2865="Constant","N",IF(J2865="Y","Y",""))</f>
        <v>N</v>
      </c>
      <c r="M2865" t="s">
        <v>425</v>
      </c>
    </row>
    <row r="2866" spans="2:13" hidden="1" x14ac:dyDescent="0.25">
      <c r="B2866" t="s">
        <v>123</v>
      </c>
      <c r="C2866" t="s">
        <v>228</v>
      </c>
      <c r="D2866" t="s">
        <v>228</v>
      </c>
      <c r="E2866" t="s">
        <v>402</v>
      </c>
      <c r="F2866" t="s">
        <v>395</v>
      </c>
      <c r="G2866" t="s">
        <v>274</v>
      </c>
      <c r="H2866" t="str">
        <f>IF(G2866="Local Date and Hour","Start Time of Interval",IF(OR(G2866="Additional Info",G2866="ID"),"Attribute", IF(G2866="Constant","Constant",IF(OR(G2866="Counter",G2866="Incremental/Decremental"),"Counter",""))))</f>
        <v>Constant</v>
      </c>
      <c r="I2866" t="str">
        <f>VLOOKUP(B2866,'3. Data Sources'!$B$4:$E$5002,4,0)</f>
        <v>Y</v>
      </c>
      <c r="J2866" t="str">
        <f>IF(OR(G2866="Not Map",G2866="Sequential"),"N",IF(TRIM(G2866)&lt;&gt;"","Y",""))</f>
        <v>Y</v>
      </c>
      <c r="K2866" t="str">
        <f>IF(G2866="Constant","N",IF(J2866="Y","Y",""))</f>
        <v>N</v>
      </c>
      <c r="M2866" t="s">
        <v>12038</v>
      </c>
    </row>
    <row r="2867" spans="2:13" hidden="1" x14ac:dyDescent="0.25">
      <c r="B2867" t="s">
        <v>123</v>
      </c>
      <c r="C2867" t="s">
        <v>667</v>
      </c>
      <c r="D2867" t="s">
        <v>668</v>
      </c>
      <c r="E2867" t="s">
        <v>420</v>
      </c>
      <c r="F2867" t="s">
        <v>396</v>
      </c>
      <c r="G2867" t="s">
        <v>417</v>
      </c>
      <c r="H2867" t="str">
        <f>IF(G2867="Local Date and Hour","Start Time of Interval",IF(OR(G2867="Additional Info",G2867="ID"),"Attribute", IF(G2867="Constant","Constant",IF(OR(G2867="Counter",G2867="Incremental/Decremental"),"Counter",""))))</f>
        <v/>
      </c>
      <c r="I2867" t="str">
        <f>VLOOKUP(B2867,'3. Data Sources'!$B$4:$E$5002,4,0)</f>
        <v>Y</v>
      </c>
      <c r="J2867" t="str">
        <f>IF(OR(G2867="Not Map",G2867="Sequential"),"N",IF(TRIM(G2867)&lt;&gt;"","Y",""))</f>
        <v>N</v>
      </c>
      <c r="K2867" t="str">
        <f>IF(G2867="Constant","N",IF(J2867="Y","Y",""))</f>
        <v/>
      </c>
      <c r="L2867" t="s">
        <v>667</v>
      </c>
    </row>
    <row r="2868" spans="2:13" hidden="1" x14ac:dyDescent="0.25">
      <c r="B2868" t="s">
        <v>123</v>
      </c>
      <c r="C2868" t="s">
        <v>233</v>
      </c>
      <c r="D2868" t="s">
        <v>233</v>
      </c>
      <c r="E2868" t="s">
        <v>394</v>
      </c>
      <c r="F2868" t="s">
        <v>396</v>
      </c>
      <c r="G2868" t="s">
        <v>417</v>
      </c>
      <c r="H2868" t="str">
        <f>IF(G2868="Local Date and Hour","Start Time of Interval",IF(OR(G2868="Additional Info",G2868="ID"),"Attribute", IF(G2868="Constant","Constant",IF(OR(G2868="Counter",G2868="Incremental/Decremental"),"Counter",""))))</f>
        <v/>
      </c>
      <c r="I2868" t="str">
        <f>VLOOKUP(B2868,'3. Data Sources'!$B$4:$E$5002,4,0)</f>
        <v>Y</v>
      </c>
      <c r="J2868" t="str">
        <f>IF(OR(G2868="Not Map",G2868="Sequential"),"N",IF(TRIM(G2868)&lt;&gt;"","Y",""))</f>
        <v>N</v>
      </c>
      <c r="K2868" t="str">
        <f>IF(G2868="Constant","N",IF(J2868="Y","Y",""))</f>
        <v/>
      </c>
      <c r="L2868" t="s">
        <v>234</v>
      </c>
    </row>
    <row r="2869" spans="2:13" hidden="1" x14ac:dyDescent="0.25">
      <c r="B2869" t="s">
        <v>123</v>
      </c>
      <c r="C2869" t="s">
        <v>235</v>
      </c>
      <c r="D2869" t="s">
        <v>235</v>
      </c>
      <c r="E2869" t="s">
        <v>418</v>
      </c>
      <c r="F2869" t="s">
        <v>396</v>
      </c>
      <c r="G2869" t="s">
        <v>417</v>
      </c>
      <c r="H2869" t="s">
        <v>415</v>
      </c>
      <c r="I2869" t="str">
        <f>VLOOKUP(B2869,'3. Data Sources'!$B$4:$E$5002,4,0)</f>
        <v>Y</v>
      </c>
      <c r="J2869" t="str">
        <f>IF(OR(G2869="Not Map",G2869="Sequential"),"N",IF(TRIM(G2869)&lt;&gt;"","Y",""))</f>
        <v>N</v>
      </c>
      <c r="K2869" t="str">
        <f>IF(G2869="Constant","N",IF(J2869="Y","Y",""))</f>
        <v/>
      </c>
      <c r="L2869" t="s">
        <v>236</v>
      </c>
    </row>
    <row r="2870" spans="2:13" hidden="1" x14ac:dyDescent="0.25">
      <c r="B2870" t="s">
        <v>123</v>
      </c>
      <c r="C2870" t="s">
        <v>669</v>
      </c>
      <c r="D2870" t="s">
        <v>670</v>
      </c>
      <c r="E2870" t="s">
        <v>420</v>
      </c>
      <c r="F2870" t="s">
        <v>396</v>
      </c>
      <c r="G2870" t="s">
        <v>417</v>
      </c>
      <c r="H2870" t="str">
        <f>IF(G2870="Local Date and Hour","Start Time of Interval",IF(OR(G2870="Additional Info",G2870="ID"),"Attribute", IF(G2870="Constant","Constant",IF(OR(G2870="Counter",G2870="Incremental/Decremental"),"Counter",""))))</f>
        <v/>
      </c>
      <c r="I2870" t="str">
        <f>VLOOKUP(B2870,'3. Data Sources'!$B$4:$E$5002,4,0)</f>
        <v>Y</v>
      </c>
      <c r="J2870" t="str">
        <f>IF(OR(G2870="Not Map",G2870="Sequential"),"N",IF(TRIM(G2870)&lt;&gt;"","Y",""))</f>
        <v>N</v>
      </c>
      <c r="K2870" t="str">
        <f>IF(G2870="Constant","N",IF(J2870="Y","Y",""))</f>
        <v/>
      </c>
      <c r="L2870" t="s">
        <v>669</v>
      </c>
    </row>
    <row r="2871" spans="2:13" hidden="1" x14ac:dyDescent="0.25">
      <c r="B2871" t="s">
        <v>123</v>
      </c>
      <c r="C2871" t="s">
        <v>671</v>
      </c>
      <c r="D2871" t="s">
        <v>672</v>
      </c>
      <c r="E2871" t="s">
        <v>420</v>
      </c>
      <c r="F2871" t="s">
        <v>396</v>
      </c>
      <c r="G2871" t="s">
        <v>417</v>
      </c>
      <c r="H2871" t="str">
        <f>IF(G2871="Local Date and Hour","Start Time of Interval",IF(OR(G2871="Additional Info",G2871="ID"),"Attribute", IF(G2871="Constant","Constant",IF(OR(G2871="Counter",G2871="Incremental/Decremental"),"Counter",""))))</f>
        <v/>
      </c>
      <c r="I2871" t="str">
        <f>VLOOKUP(B2871,'3. Data Sources'!$B$4:$E$5002,4,0)</f>
        <v>Y</v>
      </c>
      <c r="J2871" t="str">
        <f>IF(OR(G2871="Not Map",G2871="Sequential"),"N",IF(TRIM(G2871)&lt;&gt;"","Y",""))</f>
        <v>N</v>
      </c>
      <c r="K2871" t="str">
        <f>IF(G2871="Constant","N",IF(J2871="Y","Y",""))</f>
        <v/>
      </c>
      <c r="L2871" t="s">
        <v>671</v>
      </c>
    </row>
    <row r="2872" spans="2:13" hidden="1" x14ac:dyDescent="0.25">
      <c r="B2872" t="s">
        <v>123</v>
      </c>
      <c r="C2872" t="s">
        <v>971</v>
      </c>
      <c r="D2872" t="s">
        <v>972</v>
      </c>
      <c r="E2872" t="s">
        <v>420</v>
      </c>
      <c r="F2872" t="s">
        <v>396</v>
      </c>
      <c r="G2872" t="s">
        <v>417</v>
      </c>
      <c r="H2872" t="str">
        <f>IF(G2872="Local Date and Hour","Start Time of Interval",IF(OR(G2872="Additional Info",G2872="ID"),"Attribute", IF(G2872="Constant","Constant",IF(OR(G2872="Counter",G2872="Incremental/Decremental"),"Counter",""))))</f>
        <v/>
      </c>
      <c r="I2872" t="str">
        <f>VLOOKUP(B2872,'3. Data Sources'!$B$4:$E$5002,4,0)</f>
        <v>Y</v>
      </c>
      <c r="J2872" t="str">
        <f>IF(OR(G2872="Not Map",G2872="Sequential"),"N",IF(TRIM(G2872)&lt;&gt;"","Y",""))</f>
        <v>N</v>
      </c>
      <c r="K2872" t="str">
        <f>IF(G2872="Constant","N",IF(J2872="Y","Y",""))</f>
        <v/>
      </c>
      <c r="L2872" t="s">
        <v>971</v>
      </c>
    </row>
    <row r="2873" spans="2:13" hidden="1" x14ac:dyDescent="0.25">
      <c r="B2873" t="s">
        <v>123</v>
      </c>
      <c r="C2873" t="s">
        <v>973</v>
      </c>
      <c r="D2873" t="s">
        <v>974</v>
      </c>
      <c r="E2873" t="s">
        <v>420</v>
      </c>
      <c r="F2873" t="s">
        <v>396</v>
      </c>
      <c r="G2873" t="s">
        <v>396</v>
      </c>
      <c r="H2873" t="str">
        <f>IF(G2873="Local Date and Hour","Start Time of Interval",IF(OR(G2873="Additional Info",G2873="ID"),"Attribute", IF(G2873="Constant","Constant",IF(OR(G2873="Counter",G2873="Incremental/Decremental"),"Counter",""))))</f>
        <v>Attribute</v>
      </c>
      <c r="I2873" t="str">
        <f>VLOOKUP(B2873,'3. Data Sources'!$B$4:$E$5002,4,0)</f>
        <v>Y</v>
      </c>
      <c r="J2873" t="str">
        <f>IF(OR(G2873="Not Map",G2873="Sequential"),"N",IF(TRIM(G2873)&lt;&gt;"","Y",""))</f>
        <v>Y</v>
      </c>
      <c r="K2873" t="str">
        <f>IF(G2873="Constant","N",IF(J2873="Y","Y",""))</f>
        <v>Y</v>
      </c>
      <c r="L2873" t="s">
        <v>973</v>
      </c>
    </row>
    <row r="2874" spans="2:13" hidden="1" x14ac:dyDescent="0.25">
      <c r="B2874" t="s">
        <v>123</v>
      </c>
      <c r="C2874" t="s">
        <v>11883</v>
      </c>
      <c r="D2874" t="s">
        <v>11883</v>
      </c>
      <c r="E2874" t="s">
        <v>420</v>
      </c>
      <c r="F2874" t="s">
        <v>396</v>
      </c>
      <c r="G2874" t="s">
        <v>396</v>
      </c>
      <c r="H2874" t="str">
        <f>IF(G2874="Local Date and Hour","Start Time of Interval",IF(OR(G2874="Additional Info",G2874="ID"),"Attribute", IF(G2874="Constant","Constant",IF(OR(G2874="Counter",G2874="Incremental/Decremental"),"Counter",""))))</f>
        <v>Attribute</v>
      </c>
      <c r="I2874" t="str">
        <f>VLOOKUP(B2874,'3. Data Sources'!$B$4:$E$5002,4,0)</f>
        <v>Y</v>
      </c>
      <c r="J2874" t="str">
        <f>IF(OR(G2874="Not Map",G2874="Sequential"),"N",IF(TRIM(G2874)&lt;&gt;"","Y",""))</f>
        <v>Y</v>
      </c>
      <c r="K2874" t="str">
        <f>IF(G2874="Constant","N",IF(J2874="Y","Y",""))</f>
        <v>Y</v>
      </c>
      <c r="L2874" t="s">
        <v>666</v>
      </c>
    </row>
    <row r="2875" spans="2:13" hidden="1" x14ac:dyDescent="0.25">
      <c r="B2875" t="s">
        <v>123</v>
      </c>
      <c r="C2875" t="s">
        <v>237</v>
      </c>
      <c r="D2875" t="s">
        <v>426</v>
      </c>
      <c r="E2875" t="s">
        <v>420</v>
      </c>
      <c r="F2875" t="s">
        <v>396</v>
      </c>
      <c r="G2875" t="s">
        <v>417</v>
      </c>
      <c r="H2875" t="str">
        <f>IF(G2875="Local Date and Hour","Start Time of Interval",IF(OR(G2875="Additional Info",G2875="ID"),"Attribute", IF(G2875="Constant","Constant",IF(OR(G2875="Counter",G2875="Incremental/Decremental"),"Counter",""))))</f>
        <v/>
      </c>
      <c r="I2875" t="str">
        <f>VLOOKUP(B2875,'3. Data Sources'!$B$4:$E$5002,4,0)</f>
        <v>Y</v>
      </c>
      <c r="J2875" t="str">
        <f>IF(OR(G2875="Not Map",G2875="Sequential"),"N",IF(TRIM(G2875)&lt;&gt;"","Y",""))</f>
        <v>N</v>
      </c>
      <c r="K2875" t="str">
        <f>IF(G2875="Constant","N",IF(J2875="Y","Y",""))</f>
        <v/>
      </c>
      <c r="L2875" t="s">
        <v>237</v>
      </c>
    </row>
    <row r="2876" spans="2:13" hidden="1" x14ac:dyDescent="0.25">
      <c r="B2876" t="s">
        <v>123</v>
      </c>
      <c r="C2876" t="s">
        <v>242</v>
      </c>
      <c r="D2876" t="s">
        <v>242</v>
      </c>
      <c r="E2876" t="s">
        <v>394</v>
      </c>
      <c r="F2876" t="s">
        <v>396</v>
      </c>
      <c r="G2876" t="s">
        <v>417</v>
      </c>
      <c r="H2876" t="s">
        <v>415</v>
      </c>
      <c r="I2876" t="str">
        <f>VLOOKUP(B2876,'3. Data Sources'!$B$4:$E$5002,4,0)</f>
        <v>Y</v>
      </c>
      <c r="J2876" t="str">
        <f>IF(OR(G2876="Not Map",G2876="Sequential"),"N",IF(TRIM(G2876)&lt;&gt;"","Y",""))</f>
        <v>N</v>
      </c>
      <c r="K2876" t="str">
        <f>IF(G2876="Constant","N",IF(J2876="Y","Y",""))</f>
        <v/>
      </c>
      <c r="L2876" t="s">
        <v>243</v>
      </c>
    </row>
    <row r="2877" spans="2:13" hidden="1" x14ac:dyDescent="0.25">
      <c r="B2877" t="s">
        <v>123</v>
      </c>
      <c r="C2877" t="s">
        <v>4566</v>
      </c>
      <c r="D2877" t="s">
        <v>4567</v>
      </c>
      <c r="E2877" t="s">
        <v>400</v>
      </c>
      <c r="F2877" t="s">
        <v>428</v>
      </c>
      <c r="G2877" t="s">
        <v>429</v>
      </c>
      <c r="H2877" t="str">
        <f>IF(G2877="Local Date and Hour","Start Time of Interval",IF(OR(G2877="Additional Info",G2877="ID"),"Attribute", IF(G2877="Constant","Constant",IF(OR(G2877="Counter",G2877="Incremental/Decremental"),"Counter",""))))</f>
        <v>Counter</v>
      </c>
      <c r="I2877" t="str">
        <f>VLOOKUP(B2877,'3. Data Sources'!$B$4:$E$5002,4,0)</f>
        <v>Y</v>
      </c>
      <c r="J2877" t="str">
        <f>IF(OR(G2877="Not Map",G2877="Sequential"),"N",IF(TRIM(G2877)&lt;&gt;"","Y",""))</f>
        <v>Y</v>
      </c>
      <c r="K2877" t="str">
        <f>IF(G2877="Constant","N",IF(J2877="Y","Y",""))</f>
        <v>Y</v>
      </c>
    </row>
    <row r="2878" spans="2:13" hidden="1" x14ac:dyDescent="0.25">
      <c r="B2878" t="s">
        <v>123</v>
      </c>
      <c r="C2878" t="s">
        <v>4568</v>
      </c>
      <c r="D2878" t="s">
        <v>4569</v>
      </c>
      <c r="E2878" t="s">
        <v>400</v>
      </c>
      <c r="F2878" t="s">
        <v>428</v>
      </c>
      <c r="G2878" t="s">
        <v>429</v>
      </c>
      <c r="H2878" t="str">
        <f>IF(G2878="Local Date and Hour","Start Time of Interval",IF(OR(G2878="Additional Info",G2878="ID"),"Attribute", IF(G2878="Constant","Constant",IF(OR(G2878="Counter",G2878="Incremental/Decremental"),"Counter",""))))</f>
        <v>Counter</v>
      </c>
      <c r="I2878" t="str">
        <f>VLOOKUP(B2878,'3. Data Sources'!$B$4:$E$5002,4,0)</f>
        <v>Y</v>
      </c>
      <c r="J2878" t="str">
        <f>IF(OR(G2878="Not Map",G2878="Sequential"),"N",IF(TRIM(G2878)&lt;&gt;"","Y",""))</f>
        <v>Y</v>
      </c>
      <c r="K2878" t="str">
        <f>IF(G2878="Constant","N",IF(J2878="Y","Y",""))</f>
        <v>Y</v>
      </c>
    </row>
    <row r="2879" spans="2:13" hidden="1" x14ac:dyDescent="0.25">
      <c r="B2879" t="s">
        <v>123</v>
      </c>
      <c r="C2879" t="s">
        <v>4570</v>
      </c>
      <c r="D2879" t="s">
        <v>4571</v>
      </c>
      <c r="E2879" t="s">
        <v>400</v>
      </c>
      <c r="F2879" t="s">
        <v>428</v>
      </c>
      <c r="G2879" t="s">
        <v>429</v>
      </c>
      <c r="H2879" t="str">
        <f>IF(G2879="Local Date and Hour","Start Time of Interval",IF(OR(G2879="Additional Info",G2879="ID"),"Attribute", IF(G2879="Constant","Constant",IF(OR(G2879="Counter",G2879="Incremental/Decremental"),"Counter",""))))</f>
        <v>Counter</v>
      </c>
      <c r="I2879" t="str">
        <f>VLOOKUP(B2879,'3. Data Sources'!$B$4:$E$5002,4,0)</f>
        <v>Y</v>
      </c>
      <c r="J2879" t="str">
        <f>IF(OR(G2879="Not Map",G2879="Sequential"),"N",IF(TRIM(G2879)&lt;&gt;"","Y",""))</f>
        <v>Y</v>
      </c>
      <c r="K2879" t="str">
        <f>IF(G2879="Constant","N",IF(J2879="Y","Y",""))</f>
        <v>Y</v>
      </c>
    </row>
    <row r="2880" spans="2:13" hidden="1" x14ac:dyDescent="0.25">
      <c r="B2880" t="s">
        <v>123</v>
      </c>
      <c r="C2880" t="s">
        <v>4572</v>
      </c>
      <c r="D2880" t="s">
        <v>4573</v>
      </c>
      <c r="E2880" t="s">
        <v>400</v>
      </c>
      <c r="F2880" t="s">
        <v>428</v>
      </c>
      <c r="G2880" t="s">
        <v>429</v>
      </c>
      <c r="H2880" t="str">
        <f>IF(G2880="Local Date and Hour","Start Time of Interval",IF(OR(G2880="Additional Info",G2880="ID"),"Attribute", IF(G2880="Constant","Constant",IF(OR(G2880="Counter",G2880="Incremental/Decremental"),"Counter",""))))</f>
        <v>Counter</v>
      </c>
      <c r="I2880" t="str">
        <f>VLOOKUP(B2880,'3. Data Sources'!$B$4:$E$5002,4,0)</f>
        <v>Y</v>
      </c>
      <c r="J2880" t="str">
        <f>IF(OR(G2880="Not Map",G2880="Sequential"),"N",IF(TRIM(G2880)&lt;&gt;"","Y",""))</f>
        <v>Y</v>
      </c>
      <c r="K2880" t="str">
        <f>IF(G2880="Constant","N",IF(J2880="Y","Y",""))</f>
        <v>Y</v>
      </c>
    </row>
    <row r="2881" spans="2:11" hidden="1" x14ac:dyDescent="0.25">
      <c r="B2881" t="s">
        <v>123</v>
      </c>
      <c r="C2881" t="s">
        <v>4574</v>
      </c>
      <c r="D2881" t="s">
        <v>4575</v>
      </c>
      <c r="E2881" t="s">
        <v>400</v>
      </c>
      <c r="F2881" t="s">
        <v>428</v>
      </c>
      <c r="G2881" t="s">
        <v>429</v>
      </c>
      <c r="H2881" t="str">
        <f>IF(G2881="Local Date and Hour","Start Time of Interval",IF(OR(G2881="Additional Info",G2881="ID"),"Attribute", IF(G2881="Constant","Constant",IF(OR(G2881="Counter",G2881="Incremental/Decremental"),"Counter",""))))</f>
        <v>Counter</v>
      </c>
      <c r="I2881" t="str">
        <f>VLOOKUP(B2881,'3. Data Sources'!$B$4:$E$5002,4,0)</f>
        <v>Y</v>
      </c>
      <c r="J2881" t="str">
        <f>IF(OR(G2881="Not Map",G2881="Sequential"),"N",IF(TRIM(G2881)&lt;&gt;"","Y",""))</f>
        <v>Y</v>
      </c>
      <c r="K2881" t="str">
        <f>IF(G2881="Constant","N",IF(J2881="Y","Y",""))</f>
        <v>Y</v>
      </c>
    </row>
    <row r="2882" spans="2:11" hidden="1" x14ac:dyDescent="0.25">
      <c r="B2882" t="s">
        <v>123</v>
      </c>
      <c r="C2882" t="s">
        <v>4576</v>
      </c>
      <c r="D2882" t="s">
        <v>4577</v>
      </c>
      <c r="E2882" t="s">
        <v>400</v>
      </c>
      <c r="F2882" t="s">
        <v>428</v>
      </c>
      <c r="G2882" t="s">
        <v>429</v>
      </c>
      <c r="H2882" t="str">
        <f>IF(G2882="Local Date and Hour","Start Time of Interval",IF(OR(G2882="Additional Info",G2882="ID"),"Attribute", IF(G2882="Constant","Constant",IF(OR(G2882="Counter",G2882="Incremental/Decremental"),"Counter",""))))</f>
        <v>Counter</v>
      </c>
      <c r="I2882" t="str">
        <f>VLOOKUP(B2882,'3. Data Sources'!$B$4:$E$5002,4,0)</f>
        <v>Y</v>
      </c>
      <c r="J2882" t="str">
        <f>IF(OR(G2882="Not Map",G2882="Sequential"),"N",IF(TRIM(G2882)&lt;&gt;"","Y",""))</f>
        <v>Y</v>
      </c>
      <c r="K2882" t="str">
        <f>IF(G2882="Constant","N",IF(J2882="Y","Y",""))</f>
        <v>Y</v>
      </c>
    </row>
    <row r="2883" spans="2:11" hidden="1" x14ac:dyDescent="0.25">
      <c r="B2883" t="s">
        <v>123</v>
      </c>
      <c r="C2883" t="s">
        <v>4578</v>
      </c>
      <c r="D2883" t="s">
        <v>4579</v>
      </c>
      <c r="E2883" t="s">
        <v>400</v>
      </c>
      <c r="F2883" t="s">
        <v>428</v>
      </c>
      <c r="G2883" t="s">
        <v>429</v>
      </c>
      <c r="H2883" t="str">
        <f>IF(G2883="Local Date and Hour","Start Time of Interval",IF(OR(G2883="Additional Info",G2883="ID"),"Attribute", IF(G2883="Constant","Constant",IF(OR(G2883="Counter",G2883="Incremental/Decremental"),"Counter",""))))</f>
        <v>Counter</v>
      </c>
      <c r="I2883" t="str">
        <f>VLOOKUP(B2883,'3. Data Sources'!$B$4:$E$5002,4,0)</f>
        <v>Y</v>
      </c>
      <c r="J2883" t="str">
        <f>IF(OR(G2883="Not Map",G2883="Sequential"),"N",IF(TRIM(G2883)&lt;&gt;"","Y",""))</f>
        <v>Y</v>
      </c>
      <c r="K2883" t="str">
        <f>IF(G2883="Constant","N",IF(J2883="Y","Y",""))</f>
        <v>Y</v>
      </c>
    </row>
    <row r="2884" spans="2:11" hidden="1" x14ac:dyDescent="0.25">
      <c r="B2884" t="s">
        <v>123</v>
      </c>
      <c r="C2884" t="s">
        <v>4580</v>
      </c>
      <c r="D2884" t="s">
        <v>4581</v>
      </c>
      <c r="E2884" t="s">
        <v>400</v>
      </c>
      <c r="F2884" t="s">
        <v>428</v>
      </c>
      <c r="G2884" t="s">
        <v>429</v>
      </c>
      <c r="H2884" t="str">
        <f>IF(G2884="Local Date and Hour","Start Time of Interval",IF(OR(G2884="Additional Info",G2884="ID"),"Attribute", IF(G2884="Constant","Constant",IF(OR(G2884="Counter",G2884="Incremental/Decremental"),"Counter",""))))</f>
        <v>Counter</v>
      </c>
      <c r="I2884" t="str">
        <f>VLOOKUP(B2884,'3. Data Sources'!$B$4:$E$5002,4,0)</f>
        <v>Y</v>
      </c>
      <c r="J2884" t="str">
        <f>IF(OR(G2884="Not Map",G2884="Sequential"),"N",IF(TRIM(G2884)&lt;&gt;"","Y",""))</f>
        <v>Y</v>
      </c>
      <c r="K2884" t="str">
        <f>IF(G2884="Constant","N",IF(J2884="Y","Y",""))</f>
        <v>Y</v>
      </c>
    </row>
    <row r="2885" spans="2:11" hidden="1" x14ac:dyDescent="0.25">
      <c r="B2885" t="s">
        <v>123</v>
      </c>
      <c r="C2885" t="s">
        <v>4582</v>
      </c>
      <c r="D2885" t="s">
        <v>4583</v>
      </c>
      <c r="E2885" t="s">
        <v>400</v>
      </c>
      <c r="F2885" t="s">
        <v>428</v>
      </c>
      <c r="G2885" t="s">
        <v>429</v>
      </c>
      <c r="H2885" t="str">
        <f>IF(G2885="Local Date and Hour","Start Time of Interval",IF(OR(G2885="Additional Info",G2885="ID"),"Attribute", IF(G2885="Constant","Constant",IF(OR(G2885="Counter",G2885="Incremental/Decremental"),"Counter",""))))</f>
        <v>Counter</v>
      </c>
      <c r="I2885" t="str">
        <f>VLOOKUP(B2885,'3. Data Sources'!$B$4:$E$5002,4,0)</f>
        <v>Y</v>
      </c>
      <c r="J2885" t="str">
        <f>IF(OR(G2885="Not Map",G2885="Sequential"),"N",IF(TRIM(G2885)&lt;&gt;"","Y",""))</f>
        <v>Y</v>
      </c>
      <c r="K2885" t="str">
        <f>IF(G2885="Constant","N",IF(J2885="Y","Y",""))</f>
        <v>Y</v>
      </c>
    </row>
    <row r="2886" spans="2:11" hidden="1" x14ac:dyDescent="0.25">
      <c r="B2886" t="s">
        <v>123</v>
      </c>
      <c r="C2886" t="s">
        <v>4584</v>
      </c>
      <c r="D2886" t="s">
        <v>4585</v>
      </c>
      <c r="E2886" t="s">
        <v>400</v>
      </c>
      <c r="F2886" t="s">
        <v>428</v>
      </c>
      <c r="G2886" t="s">
        <v>429</v>
      </c>
      <c r="H2886" t="str">
        <f>IF(G2886="Local Date and Hour","Start Time of Interval",IF(OR(G2886="Additional Info",G2886="ID"),"Attribute", IF(G2886="Constant","Constant",IF(OR(G2886="Counter",G2886="Incremental/Decremental"),"Counter",""))))</f>
        <v>Counter</v>
      </c>
      <c r="I2886" t="str">
        <f>VLOOKUP(B2886,'3. Data Sources'!$B$4:$E$5002,4,0)</f>
        <v>Y</v>
      </c>
      <c r="J2886" t="str">
        <f>IF(OR(G2886="Not Map",G2886="Sequential"),"N",IF(TRIM(G2886)&lt;&gt;"","Y",""))</f>
        <v>Y</v>
      </c>
      <c r="K2886" t="str">
        <f>IF(G2886="Constant","N",IF(J2886="Y","Y",""))</f>
        <v>Y</v>
      </c>
    </row>
    <row r="2887" spans="2:11" hidden="1" x14ac:dyDescent="0.25">
      <c r="B2887" t="s">
        <v>123</v>
      </c>
      <c r="C2887" t="s">
        <v>4586</v>
      </c>
      <c r="D2887" t="s">
        <v>4587</v>
      </c>
      <c r="E2887" t="s">
        <v>400</v>
      </c>
      <c r="F2887" t="s">
        <v>428</v>
      </c>
      <c r="G2887" t="s">
        <v>429</v>
      </c>
      <c r="H2887" t="str">
        <f>IF(G2887="Local Date and Hour","Start Time of Interval",IF(OR(G2887="Additional Info",G2887="ID"),"Attribute", IF(G2887="Constant","Constant",IF(OR(G2887="Counter",G2887="Incremental/Decremental"),"Counter",""))))</f>
        <v>Counter</v>
      </c>
      <c r="I2887" t="str">
        <f>VLOOKUP(B2887,'3. Data Sources'!$B$4:$E$5002,4,0)</f>
        <v>Y</v>
      </c>
      <c r="J2887" t="str">
        <f>IF(OR(G2887="Not Map",G2887="Sequential"),"N",IF(TRIM(G2887)&lt;&gt;"","Y",""))</f>
        <v>Y</v>
      </c>
      <c r="K2887" t="str">
        <f>IF(G2887="Constant","N",IF(J2887="Y","Y",""))</f>
        <v>Y</v>
      </c>
    </row>
    <row r="2888" spans="2:11" hidden="1" x14ac:dyDescent="0.25">
      <c r="B2888" t="s">
        <v>123</v>
      </c>
      <c r="C2888" t="s">
        <v>4588</v>
      </c>
      <c r="D2888" t="s">
        <v>4589</v>
      </c>
      <c r="E2888" t="s">
        <v>400</v>
      </c>
      <c r="F2888" t="s">
        <v>428</v>
      </c>
      <c r="G2888" t="s">
        <v>429</v>
      </c>
      <c r="H2888" t="str">
        <f>IF(G2888="Local Date and Hour","Start Time of Interval",IF(OR(G2888="Additional Info",G2888="ID"),"Attribute", IF(G2888="Constant","Constant",IF(OR(G2888="Counter",G2888="Incremental/Decremental"),"Counter",""))))</f>
        <v>Counter</v>
      </c>
      <c r="I2888" t="str">
        <f>VLOOKUP(B2888,'3. Data Sources'!$B$4:$E$5002,4,0)</f>
        <v>Y</v>
      </c>
      <c r="J2888" t="str">
        <f>IF(OR(G2888="Not Map",G2888="Sequential"),"N",IF(TRIM(G2888)&lt;&gt;"","Y",""))</f>
        <v>Y</v>
      </c>
      <c r="K2888" t="str">
        <f>IF(G2888="Constant","N",IF(J2888="Y","Y",""))</f>
        <v>Y</v>
      </c>
    </row>
    <row r="2889" spans="2:11" hidden="1" x14ac:dyDescent="0.25">
      <c r="B2889" t="s">
        <v>123</v>
      </c>
      <c r="C2889" t="s">
        <v>4590</v>
      </c>
      <c r="D2889" t="s">
        <v>4591</v>
      </c>
      <c r="E2889" t="s">
        <v>400</v>
      </c>
      <c r="F2889" t="s">
        <v>428</v>
      </c>
      <c r="G2889" t="s">
        <v>429</v>
      </c>
      <c r="H2889" t="str">
        <f>IF(G2889="Local Date and Hour","Start Time of Interval",IF(OR(G2889="Additional Info",G2889="ID"),"Attribute", IF(G2889="Constant","Constant",IF(OR(G2889="Counter",G2889="Incremental/Decremental"),"Counter",""))))</f>
        <v>Counter</v>
      </c>
      <c r="I2889" t="str">
        <f>VLOOKUP(B2889,'3. Data Sources'!$B$4:$E$5002,4,0)</f>
        <v>Y</v>
      </c>
      <c r="J2889" t="str">
        <f>IF(OR(G2889="Not Map",G2889="Sequential"),"N",IF(TRIM(G2889)&lt;&gt;"","Y",""))</f>
        <v>Y</v>
      </c>
      <c r="K2889" t="str">
        <f>IF(G2889="Constant","N",IF(J2889="Y","Y",""))</f>
        <v>Y</v>
      </c>
    </row>
    <row r="2890" spans="2:11" hidden="1" x14ac:dyDescent="0.25">
      <c r="B2890" t="s">
        <v>123</v>
      </c>
      <c r="C2890" t="s">
        <v>4592</v>
      </c>
      <c r="D2890" t="s">
        <v>4593</v>
      </c>
      <c r="E2890" t="s">
        <v>400</v>
      </c>
      <c r="F2890" t="s">
        <v>428</v>
      </c>
      <c r="G2890" t="s">
        <v>429</v>
      </c>
      <c r="H2890" t="str">
        <f>IF(G2890="Local Date and Hour","Start Time of Interval",IF(OR(G2890="Additional Info",G2890="ID"),"Attribute", IF(G2890="Constant","Constant",IF(OR(G2890="Counter",G2890="Incremental/Decremental"),"Counter",""))))</f>
        <v>Counter</v>
      </c>
      <c r="I2890" t="str">
        <f>VLOOKUP(B2890,'3. Data Sources'!$B$4:$E$5002,4,0)</f>
        <v>Y</v>
      </c>
      <c r="J2890" t="str">
        <f>IF(OR(G2890="Not Map",G2890="Sequential"),"N",IF(TRIM(G2890)&lt;&gt;"","Y",""))</f>
        <v>Y</v>
      </c>
      <c r="K2890" t="str">
        <f>IF(G2890="Constant","N",IF(J2890="Y","Y",""))</f>
        <v>Y</v>
      </c>
    </row>
    <row r="2891" spans="2:11" hidden="1" x14ac:dyDescent="0.25">
      <c r="B2891" t="s">
        <v>123</v>
      </c>
      <c r="C2891" t="s">
        <v>4594</v>
      </c>
      <c r="D2891" t="s">
        <v>4595</v>
      </c>
      <c r="E2891" t="s">
        <v>400</v>
      </c>
      <c r="F2891" t="s">
        <v>428</v>
      </c>
      <c r="G2891" t="s">
        <v>429</v>
      </c>
      <c r="H2891" t="str">
        <f>IF(G2891="Local Date and Hour","Start Time of Interval",IF(OR(G2891="Additional Info",G2891="ID"),"Attribute", IF(G2891="Constant","Constant",IF(OR(G2891="Counter",G2891="Incremental/Decremental"),"Counter",""))))</f>
        <v>Counter</v>
      </c>
      <c r="I2891" t="str">
        <f>VLOOKUP(B2891,'3. Data Sources'!$B$4:$E$5002,4,0)</f>
        <v>Y</v>
      </c>
      <c r="J2891" t="str">
        <f>IF(OR(G2891="Not Map",G2891="Sequential"),"N",IF(TRIM(G2891)&lt;&gt;"","Y",""))</f>
        <v>Y</v>
      </c>
      <c r="K2891" t="str">
        <f>IF(G2891="Constant","N",IF(J2891="Y","Y",""))</f>
        <v>Y</v>
      </c>
    </row>
    <row r="2892" spans="2:11" hidden="1" x14ac:dyDescent="0.25">
      <c r="B2892" t="s">
        <v>123</v>
      </c>
      <c r="C2892" t="s">
        <v>4596</v>
      </c>
      <c r="D2892" t="s">
        <v>4597</v>
      </c>
      <c r="E2892" t="s">
        <v>400</v>
      </c>
      <c r="F2892" t="s">
        <v>428</v>
      </c>
      <c r="G2892" t="s">
        <v>429</v>
      </c>
      <c r="H2892" t="str">
        <f>IF(G2892="Local Date and Hour","Start Time of Interval",IF(OR(G2892="Additional Info",G2892="ID"),"Attribute", IF(G2892="Constant","Constant",IF(OR(G2892="Counter",G2892="Incremental/Decremental"),"Counter",""))))</f>
        <v>Counter</v>
      </c>
      <c r="I2892" t="str">
        <f>VLOOKUP(B2892,'3. Data Sources'!$B$4:$E$5002,4,0)</f>
        <v>Y</v>
      </c>
      <c r="J2892" t="str">
        <f>IF(OR(G2892="Not Map",G2892="Sequential"),"N",IF(TRIM(G2892)&lt;&gt;"","Y",""))</f>
        <v>Y</v>
      </c>
      <c r="K2892" t="str">
        <f>IF(G2892="Constant","N",IF(J2892="Y","Y",""))</f>
        <v>Y</v>
      </c>
    </row>
    <row r="2893" spans="2:11" hidden="1" x14ac:dyDescent="0.25">
      <c r="B2893" t="s">
        <v>123</v>
      </c>
      <c r="C2893" t="s">
        <v>4598</v>
      </c>
      <c r="D2893" t="s">
        <v>4599</v>
      </c>
      <c r="E2893" t="s">
        <v>400</v>
      </c>
      <c r="F2893" t="s">
        <v>428</v>
      </c>
      <c r="G2893" t="s">
        <v>429</v>
      </c>
      <c r="H2893" t="str">
        <f>IF(G2893="Local Date and Hour","Start Time of Interval",IF(OR(G2893="Additional Info",G2893="ID"),"Attribute", IF(G2893="Constant","Constant",IF(OR(G2893="Counter",G2893="Incremental/Decremental"),"Counter",""))))</f>
        <v>Counter</v>
      </c>
      <c r="I2893" t="str">
        <f>VLOOKUP(B2893,'3. Data Sources'!$B$4:$E$5002,4,0)</f>
        <v>Y</v>
      </c>
      <c r="J2893" t="str">
        <f>IF(OR(G2893="Not Map",G2893="Sequential"),"N",IF(TRIM(G2893)&lt;&gt;"","Y",""))</f>
        <v>Y</v>
      </c>
      <c r="K2893" t="str">
        <f>IF(G2893="Constant","N",IF(J2893="Y","Y",""))</f>
        <v>Y</v>
      </c>
    </row>
    <row r="2894" spans="2:11" hidden="1" x14ac:dyDescent="0.25">
      <c r="B2894" t="s">
        <v>123</v>
      </c>
      <c r="C2894" t="s">
        <v>4600</v>
      </c>
      <c r="D2894" t="s">
        <v>4601</v>
      </c>
      <c r="E2894" t="s">
        <v>400</v>
      </c>
      <c r="F2894" t="s">
        <v>428</v>
      </c>
      <c r="G2894" t="s">
        <v>429</v>
      </c>
      <c r="H2894" t="str">
        <f>IF(G2894="Local Date and Hour","Start Time of Interval",IF(OR(G2894="Additional Info",G2894="ID"),"Attribute", IF(G2894="Constant","Constant",IF(OR(G2894="Counter",G2894="Incremental/Decremental"),"Counter",""))))</f>
        <v>Counter</v>
      </c>
      <c r="I2894" t="str">
        <f>VLOOKUP(B2894,'3. Data Sources'!$B$4:$E$5002,4,0)</f>
        <v>Y</v>
      </c>
      <c r="J2894" t="str">
        <f>IF(OR(G2894="Not Map",G2894="Sequential"),"N",IF(TRIM(G2894)&lt;&gt;"","Y",""))</f>
        <v>Y</v>
      </c>
      <c r="K2894" t="str">
        <f>IF(G2894="Constant","N",IF(J2894="Y","Y",""))</f>
        <v>Y</v>
      </c>
    </row>
    <row r="2895" spans="2:11" hidden="1" x14ac:dyDescent="0.25">
      <c r="B2895" t="s">
        <v>123</v>
      </c>
      <c r="C2895" t="s">
        <v>4602</v>
      </c>
      <c r="D2895" t="s">
        <v>4603</v>
      </c>
      <c r="E2895" t="s">
        <v>400</v>
      </c>
      <c r="F2895" t="s">
        <v>428</v>
      </c>
      <c r="G2895" t="s">
        <v>429</v>
      </c>
      <c r="H2895" t="str">
        <f>IF(G2895="Local Date and Hour","Start Time of Interval",IF(OR(G2895="Additional Info",G2895="ID"),"Attribute", IF(G2895="Constant","Constant",IF(OR(G2895="Counter",G2895="Incremental/Decremental"),"Counter",""))))</f>
        <v>Counter</v>
      </c>
      <c r="I2895" t="str">
        <f>VLOOKUP(B2895,'3. Data Sources'!$B$4:$E$5002,4,0)</f>
        <v>Y</v>
      </c>
      <c r="J2895" t="str">
        <f>IF(OR(G2895="Not Map",G2895="Sequential"),"N",IF(TRIM(G2895)&lt;&gt;"","Y",""))</f>
        <v>Y</v>
      </c>
      <c r="K2895" t="str">
        <f>IF(G2895="Constant","N",IF(J2895="Y","Y",""))</f>
        <v>Y</v>
      </c>
    </row>
    <row r="2896" spans="2:11" hidden="1" x14ac:dyDescent="0.25">
      <c r="B2896" t="s">
        <v>123</v>
      </c>
      <c r="C2896" t="s">
        <v>4604</v>
      </c>
      <c r="D2896" t="s">
        <v>4605</v>
      </c>
      <c r="E2896" t="s">
        <v>400</v>
      </c>
      <c r="F2896" t="s">
        <v>428</v>
      </c>
      <c r="G2896" t="s">
        <v>429</v>
      </c>
      <c r="H2896" t="str">
        <f>IF(G2896="Local Date and Hour","Start Time of Interval",IF(OR(G2896="Additional Info",G2896="ID"),"Attribute", IF(G2896="Constant","Constant",IF(OR(G2896="Counter",G2896="Incremental/Decremental"),"Counter",""))))</f>
        <v>Counter</v>
      </c>
      <c r="I2896" t="str">
        <f>VLOOKUP(B2896,'3. Data Sources'!$B$4:$E$5002,4,0)</f>
        <v>Y</v>
      </c>
      <c r="J2896" t="str">
        <f>IF(OR(G2896="Not Map",G2896="Sequential"),"N",IF(TRIM(G2896)&lt;&gt;"","Y",""))</f>
        <v>Y</v>
      </c>
      <c r="K2896" t="str">
        <f>IF(G2896="Constant","N",IF(J2896="Y","Y",""))</f>
        <v>Y</v>
      </c>
    </row>
    <row r="2897" spans="2:11" hidden="1" x14ac:dyDescent="0.25">
      <c r="B2897" t="s">
        <v>123</v>
      </c>
      <c r="C2897" t="s">
        <v>4606</v>
      </c>
      <c r="D2897" t="s">
        <v>4607</v>
      </c>
      <c r="E2897" t="s">
        <v>400</v>
      </c>
      <c r="F2897" t="s">
        <v>428</v>
      </c>
      <c r="G2897" t="s">
        <v>429</v>
      </c>
      <c r="H2897" t="str">
        <f>IF(G2897="Local Date and Hour","Start Time of Interval",IF(OR(G2897="Additional Info",G2897="ID"),"Attribute", IF(G2897="Constant","Constant",IF(OR(G2897="Counter",G2897="Incremental/Decremental"),"Counter",""))))</f>
        <v>Counter</v>
      </c>
      <c r="I2897" t="str">
        <f>VLOOKUP(B2897,'3. Data Sources'!$B$4:$E$5002,4,0)</f>
        <v>Y</v>
      </c>
      <c r="J2897" t="str">
        <f>IF(OR(G2897="Not Map",G2897="Sequential"),"N",IF(TRIM(G2897)&lt;&gt;"","Y",""))</f>
        <v>Y</v>
      </c>
      <c r="K2897" t="str">
        <f>IF(G2897="Constant","N",IF(J2897="Y","Y",""))</f>
        <v>Y</v>
      </c>
    </row>
    <row r="2898" spans="2:11" hidden="1" x14ac:dyDescent="0.25">
      <c r="B2898" t="s">
        <v>123</v>
      </c>
      <c r="C2898" t="s">
        <v>4608</v>
      </c>
      <c r="D2898" t="s">
        <v>4609</v>
      </c>
      <c r="E2898" t="s">
        <v>400</v>
      </c>
      <c r="F2898" t="s">
        <v>428</v>
      </c>
      <c r="G2898" t="s">
        <v>429</v>
      </c>
      <c r="H2898" t="str">
        <f>IF(G2898="Local Date and Hour","Start Time of Interval",IF(OR(G2898="Additional Info",G2898="ID"),"Attribute", IF(G2898="Constant","Constant",IF(OR(G2898="Counter",G2898="Incremental/Decremental"),"Counter",""))))</f>
        <v>Counter</v>
      </c>
      <c r="I2898" t="str">
        <f>VLOOKUP(B2898,'3. Data Sources'!$B$4:$E$5002,4,0)</f>
        <v>Y</v>
      </c>
      <c r="J2898" t="str">
        <f>IF(OR(G2898="Not Map",G2898="Sequential"),"N",IF(TRIM(G2898)&lt;&gt;"","Y",""))</f>
        <v>Y</v>
      </c>
      <c r="K2898" t="str">
        <f>IF(G2898="Constant","N",IF(J2898="Y","Y",""))</f>
        <v>Y</v>
      </c>
    </row>
    <row r="2899" spans="2:11" hidden="1" x14ac:dyDescent="0.25">
      <c r="B2899" t="s">
        <v>123</v>
      </c>
      <c r="C2899" t="s">
        <v>4610</v>
      </c>
      <c r="D2899" t="s">
        <v>4611</v>
      </c>
      <c r="E2899" t="s">
        <v>400</v>
      </c>
      <c r="F2899" t="s">
        <v>428</v>
      </c>
      <c r="G2899" t="s">
        <v>429</v>
      </c>
      <c r="H2899" t="str">
        <f>IF(G2899="Local Date and Hour","Start Time of Interval",IF(OR(G2899="Additional Info",G2899="ID"),"Attribute", IF(G2899="Constant","Constant",IF(OR(G2899="Counter",G2899="Incremental/Decremental"),"Counter",""))))</f>
        <v>Counter</v>
      </c>
      <c r="I2899" t="str">
        <f>VLOOKUP(B2899,'3. Data Sources'!$B$4:$E$5002,4,0)</f>
        <v>Y</v>
      </c>
      <c r="J2899" t="str">
        <f>IF(OR(G2899="Not Map",G2899="Sequential"),"N",IF(TRIM(G2899)&lt;&gt;"","Y",""))</f>
        <v>Y</v>
      </c>
      <c r="K2899" t="str">
        <f>IF(G2899="Constant","N",IF(J2899="Y","Y",""))</f>
        <v>Y</v>
      </c>
    </row>
    <row r="2900" spans="2:11" hidden="1" x14ac:dyDescent="0.25">
      <c r="B2900" t="s">
        <v>123</v>
      </c>
      <c r="C2900" t="s">
        <v>4612</v>
      </c>
      <c r="D2900" t="s">
        <v>4613</v>
      </c>
      <c r="E2900" t="s">
        <v>400</v>
      </c>
      <c r="F2900" t="s">
        <v>428</v>
      </c>
      <c r="G2900" t="s">
        <v>429</v>
      </c>
      <c r="H2900" t="str">
        <f>IF(G2900="Local Date and Hour","Start Time of Interval",IF(OR(G2900="Additional Info",G2900="ID"),"Attribute", IF(G2900="Constant","Constant",IF(OR(G2900="Counter",G2900="Incremental/Decremental"),"Counter",""))))</f>
        <v>Counter</v>
      </c>
      <c r="I2900" t="str">
        <f>VLOOKUP(B2900,'3. Data Sources'!$B$4:$E$5002,4,0)</f>
        <v>Y</v>
      </c>
      <c r="J2900" t="str">
        <f>IF(OR(G2900="Not Map",G2900="Sequential"),"N",IF(TRIM(G2900)&lt;&gt;"","Y",""))</f>
        <v>Y</v>
      </c>
      <c r="K2900" t="str">
        <f>IF(G2900="Constant","N",IF(J2900="Y","Y",""))</f>
        <v>Y</v>
      </c>
    </row>
    <row r="2901" spans="2:11" hidden="1" x14ac:dyDescent="0.25">
      <c r="B2901" t="s">
        <v>123</v>
      </c>
      <c r="C2901" t="s">
        <v>4614</v>
      </c>
      <c r="D2901" t="s">
        <v>4615</v>
      </c>
      <c r="E2901" t="s">
        <v>400</v>
      </c>
      <c r="F2901" t="s">
        <v>428</v>
      </c>
      <c r="G2901" t="s">
        <v>429</v>
      </c>
      <c r="H2901" t="str">
        <f>IF(G2901="Local Date and Hour","Start Time of Interval",IF(OR(G2901="Additional Info",G2901="ID"),"Attribute", IF(G2901="Constant","Constant",IF(OR(G2901="Counter",G2901="Incremental/Decremental"),"Counter",""))))</f>
        <v>Counter</v>
      </c>
      <c r="I2901" t="str">
        <f>VLOOKUP(B2901,'3. Data Sources'!$B$4:$E$5002,4,0)</f>
        <v>Y</v>
      </c>
      <c r="J2901" t="str">
        <f>IF(OR(G2901="Not Map",G2901="Sequential"),"N",IF(TRIM(G2901)&lt;&gt;"","Y",""))</f>
        <v>Y</v>
      </c>
      <c r="K2901" t="str">
        <f>IF(G2901="Constant","N",IF(J2901="Y","Y",""))</f>
        <v>Y</v>
      </c>
    </row>
    <row r="2902" spans="2:11" hidden="1" x14ac:dyDescent="0.25">
      <c r="B2902" t="s">
        <v>123</v>
      </c>
      <c r="C2902" t="s">
        <v>4616</v>
      </c>
      <c r="D2902" t="s">
        <v>4617</v>
      </c>
      <c r="E2902" t="s">
        <v>400</v>
      </c>
      <c r="F2902" t="s">
        <v>428</v>
      </c>
      <c r="G2902" t="s">
        <v>429</v>
      </c>
      <c r="H2902" t="str">
        <f>IF(G2902="Local Date and Hour","Start Time of Interval",IF(OR(G2902="Additional Info",G2902="ID"),"Attribute", IF(G2902="Constant","Constant",IF(OR(G2902="Counter",G2902="Incremental/Decremental"),"Counter",""))))</f>
        <v>Counter</v>
      </c>
      <c r="I2902" t="str">
        <f>VLOOKUP(B2902,'3. Data Sources'!$B$4:$E$5002,4,0)</f>
        <v>Y</v>
      </c>
      <c r="J2902" t="str">
        <f>IF(OR(G2902="Not Map",G2902="Sequential"),"N",IF(TRIM(G2902)&lt;&gt;"","Y",""))</f>
        <v>Y</v>
      </c>
      <c r="K2902" t="str">
        <f>IF(G2902="Constant","N",IF(J2902="Y","Y",""))</f>
        <v>Y</v>
      </c>
    </row>
    <row r="2903" spans="2:11" hidden="1" x14ac:dyDescent="0.25">
      <c r="B2903" t="s">
        <v>123</v>
      </c>
      <c r="C2903" t="s">
        <v>4618</v>
      </c>
      <c r="D2903" t="s">
        <v>4619</v>
      </c>
      <c r="E2903" t="s">
        <v>400</v>
      </c>
      <c r="F2903" t="s">
        <v>428</v>
      </c>
      <c r="G2903" t="s">
        <v>429</v>
      </c>
      <c r="H2903" t="str">
        <f>IF(G2903="Local Date and Hour","Start Time of Interval",IF(OR(G2903="Additional Info",G2903="ID"),"Attribute", IF(G2903="Constant","Constant",IF(OR(G2903="Counter",G2903="Incremental/Decremental"),"Counter",""))))</f>
        <v>Counter</v>
      </c>
      <c r="I2903" t="str">
        <f>VLOOKUP(B2903,'3. Data Sources'!$B$4:$E$5002,4,0)</f>
        <v>Y</v>
      </c>
      <c r="J2903" t="str">
        <f>IF(OR(G2903="Not Map",G2903="Sequential"),"N",IF(TRIM(G2903)&lt;&gt;"","Y",""))</f>
        <v>Y</v>
      </c>
      <c r="K2903" t="str">
        <f>IF(G2903="Constant","N",IF(J2903="Y","Y",""))</f>
        <v>Y</v>
      </c>
    </row>
    <row r="2904" spans="2:11" hidden="1" x14ac:dyDescent="0.25">
      <c r="B2904" t="s">
        <v>123</v>
      </c>
      <c r="C2904" t="s">
        <v>4620</v>
      </c>
      <c r="D2904" t="s">
        <v>4621</v>
      </c>
      <c r="E2904" t="s">
        <v>400</v>
      </c>
      <c r="F2904" t="s">
        <v>428</v>
      </c>
      <c r="G2904" t="s">
        <v>429</v>
      </c>
      <c r="H2904" t="str">
        <f>IF(G2904="Local Date and Hour","Start Time of Interval",IF(OR(G2904="Additional Info",G2904="ID"),"Attribute", IF(G2904="Constant","Constant",IF(OR(G2904="Counter",G2904="Incremental/Decremental"),"Counter",""))))</f>
        <v>Counter</v>
      </c>
      <c r="I2904" t="str">
        <f>VLOOKUP(B2904,'3. Data Sources'!$B$4:$E$5002,4,0)</f>
        <v>Y</v>
      </c>
      <c r="J2904" t="str">
        <f>IF(OR(G2904="Not Map",G2904="Sequential"),"N",IF(TRIM(G2904)&lt;&gt;"","Y",""))</f>
        <v>Y</v>
      </c>
      <c r="K2904" t="str">
        <f>IF(G2904="Constant","N",IF(J2904="Y","Y",""))</f>
        <v>Y</v>
      </c>
    </row>
    <row r="2905" spans="2:11" hidden="1" x14ac:dyDescent="0.25">
      <c r="B2905" t="s">
        <v>123</v>
      </c>
      <c r="C2905" t="s">
        <v>4622</v>
      </c>
      <c r="D2905" t="s">
        <v>4623</v>
      </c>
      <c r="E2905" t="s">
        <v>400</v>
      </c>
      <c r="F2905" t="s">
        <v>428</v>
      </c>
      <c r="G2905" t="s">
        <v>429</v>
      </c>
      <c r="H2905" t="str">
        <f>IF(G2905="Local Date and Hour","Start Time of Interval",IF(OR(G2905="Additional Info",G2905="ID"),"Attribute", IF(G2905="Constant","Constant",IF(OR(G2905="Counter",G2905="Incremental/Decremental"),"Counter",""))))</f>
        <v>Counter</v>
      </c>
      <c r="I2905" t="str">
        <f>VLOOKUP(B2905,'3. Data Sources'!$B$4:$E$5002,4,0)</f>
        <v>Y</v>
      </c>
      <c r="J2905" t="str">
        <f>IF(OR(G2905="Not Map",G2905="Sequential"),"N",IF(TRIM(G2905)&lt;&gt;"","Y",""))</f>
        <v>Y</v>
      </c>
      <c r="K2905" t="str">
        <f>IF(G2905="Constant","N",IF(J2905="Y","Y",""))</f>
        <v>Y</v>
      </c>
    </row>
    <row r="2906" spans="2:11" hidden="1" x14ac:dyDescent="0.25">
      <c r="B2906" t="s">
        <v>123</v>
      </c>
      <c r="C2906" t="s">
        <v>4624</v>
      </c>
      <c r="D2906" t="s">
        <v>4625</v>
      </c>
      <c r="E2906" t="s">
        <v>400</v>
      </c>
      <c r="F2906" t="s">
        <v>428</v>
      </c>
      <c r="G2906" t="s">
        <v>429</v>
      </c>
      <c r="H2906" t="str">
        <f>IF(G2906="Local Date and Hour","Start Time of Interval",IF(OR(G2906="Additional Info",G2906="ID"),"Attribute", IF(G2906="Constant","Constant",IF(OR(G2906="Counter",G2906="Incremental/Decremental"),"Counter",""))))</f>
        <v>Counter</v>
      </c>
      <c r="I2906" t="str">
        <f>VLOOKUP(B2906,'3. Data Sources'!$B$4:$E$5002,4,0)</f>
        <v>Y</v>
      </c>
      <c r="J2906" t="str">
        <f>IF(OR(G2906="Not Map",G2906="Sequential"),"N",IF(TRIM(G2906)&lt;&gt;"","Y",""))</f>
        <v>Y</v>
      </c>
      <c r="K2906" t="str">
        <f>IF(G2906="Constant","N",IF(J2906="Y","Y",""))</f>
        <v>Y</v>
      </c>
    </row>
    <row r="2907" spans="2:11" hidden="1" x14ac:dyDescent="0.25">
      <c r="B2907" t="s">
        <v>123</v>
      </c>
      <c r="C2907" t="s">
        <v>4626</v>
      </c>
      <c r="D2907" t="s">
        <v>4627</v>
      </c>
      <c r="E2907" t="s">
        <v>400</v>
      </c>
      <c r="F2907" t="s">
        <v>428</v>
      </c>
      <c r="G2907" t="s">
        <v>429</v>
      </c>
      <c r="H2907" t="str">
        <f>IF(G2907="Local Date and Hour","Start Time of Interval",IF(OR(G2907="Additional Info",G2907="ID"),"Attribute", IF(G2907="Constant","Constant",IF(OR(G2907="Counter",G2907="Incremental/Decremental"),"Counter",""))))</f>
        <v>Counter</v>
      </c>
      <c r="I2907" t="str">
        <f>VLOOKUP(B2907,'3. Data Sources'!$B$4:$E$5002,4,0)</f>
        <v>Y</v>
      </c>
      <c r="J2907" t="str">
        <f>IF(OR(G2907="Not Map",G2907="Sequential"),"N",IF(TRIM(G2907)&lt;&gt;"","Y",""))</f>
        <v>Y</v>
      </c>
      <c r="K2907" t="str">
        <f>IF(G2907="Constant","N",IF(J2907="Y","Y",""))</f>
        <v>Y</v>
      </c>
    </row>
    <row r="2908" spans="2:11" hidden="1" x14ac:dyDescent="0.25">
      <c r="B2908" t="s">
        <v>123</v>
      </c>
      <c r="C2908" t="s">
        <v>4628</v>
      </c>
      <c r="D2908" t="s">
        <v>4629</v>
      </c>
      <c r="E2908" t="s">
        <v>400</v>
      </c>
      <c r="F2908" t="s">
        <v>428</v>
      </c>
      <c r="G2908" t="s">
        <v>429</v>
      </c>
      <c r="H2908" t="str">
        <f>IF(G2908="Local Date and Hour","Start Time of Interval",IF(OR(G2908="Additional Info",G2908="ID"),"Attribute", IF(G2908="Constant","Constant",IF(OR(G2908="Counter",G2908="Incremental/Decremental"),"Counter",""))))</f>
        <v>Counter</v>
      </c>
      <c r="I2908" t="str">
        <f>VLOOKUP(B2908,'3. Data Sources'!$B$4:$E$5002,4,0)</f>
        <v>Y</v>
      </c>
      <c r="J2908" t="str">
        <f>IF(OR(G2908="Not Map",G2908="Sequential"),"N",IF(TRIM(G2908)&lt;&gt;"","Y",""))</f>
        <v>Y</v>
      </c>
      <c r="K2908" t="str">
        <f>IF(G2908="Constant","N",IF(J2908="Y","Y",""))</f>
        <v>Y</v>
      </c>
    </row>
    <row r="2909" spans="2:11" hidden="1" x14ac:dyDescent="0.25">
      <c r="B2909" t="s">
        <v>123</v>
      </c>
      <c r="C2909" t="s">
        <v>4630</v>
      </c>
      <c r="D2909" t="s">
        <v>4631</v>
      </c>
      <c r="E2909" t="s">
        <v>400</v>
      </c>
      <c r="F2909" t="s">
        <v>428</v>
      </c>
      <c r="G2909" t="s">
        <v>429</v>
      </c>
      <c r="H2909" t="str">
        <f>IF(G2909="Local Date and Hour","Start Time of Interval",IF(OR(G2909="Additional Info",G2909="ID"),"Attribute", IF(G2909="Constant","Constant",IF(OR(G2909="Counter",G2909="Incremental/Decremental"),"Counter",""))))</f>
        <v>Counter</v>
      </c>
      <c r="I2909" t="str">
        <f>VLOOKUP(B2909,'3. Data Sources'!$B$4:$E$5002,4,0)</f>
        <v>Y</v>
      </c>
      <c r="J2909" t="str">
        <f>IF(OR(G2909="Not Map",G2909="Sequential"),"N",IF(TRIM(G2909)&lt;&gt;"","Y",""))</f>
        <v>Y</v>
      </c>
      <c r="K2909" t="str">
        <f>IF(G2909="Constant","N",IF(J2909="Y","Y",""))</f>
        <v>Y</v>
      </c>
    </row>
    <row r="2910" spans="2:11" hidden="1" x14ac:dyDescent="0.25">
      <c r="B2910" t="s">
        <v>123</v>
      </c>
      <c r="C2910" t="s">
        <v>4632</v>
      </c>
      <c r="D2910" t="s">
        <v>4633</v>
      </c>
      <c r="E2910" t="s">
        <v>400</v>
      </c>
      <c r="F2910" t="s">
        <v>428</v>
      </c>
      <c r="G2910" t="s">
        <v>429</v>
      </c>
      <c r="H2910" t="str">
        <f>IF(G2910="Local Date and Hour","Start Time of Interval",IF(OR(G2910="Additional Info",G2910="ID"),"Attribute", IF(G2910="Constant","Constant",IF(OR(G2910="Counter",G2910="Incremental/Decremental"),"Counter",""))))</f>
        <v>Counter</v>
      </c>
      <c r="I2910" t="str">
        <f>VLOOKUP(B2910,'3. Data Sources'!$B$4:$E$5002,4,0)</f>
        <v>Y</v>
      </c>
      <c r="J2910" t="str">
        <f>IF(OR(G2910="Not Map",G2910="Sequential"),"N",IF(TRIM(G2910)&lt;&gt;"","Y",""))</f>
        <v>Y</v>
      </c>
      <c r="K2910" t="str">
        <f>IF(G2910="Constant","N",IF(J2910="Y","Y",""))</f>
        <v>Y</v>
      </c>
    </row>
    <row r="2911" spans="2:11" hidden="1" x14ac:dyDescent="0.25">
      <c r="B2911" t="s">
        <v>123</v>
      </c>
      <c r="C2911" t="s">
        <v>4634</v>
      </c>
      <c r="D2911" t="s">
        <v>4635</v>
      </c>
      <c r="E2911" t="s">
        <v>400</v>
      </c>
      <c r="F2911" t="s">
        <v>428</v>
      </c>
      <c r="G2911" t="s">
        <v>429</v>
      </c>
      <c r="H2911" t="str">
        <f>IF(G2911="Local Date and Hour","Start Time of Interval",IF(OR(G2911="Additional Info",G2911="ID"),"Attribute", IF(G2911="Constant","Constant",IF(OR(G2911="Counter",G2911="Incremental/Decremental"),"Counter",""))))</f>
        <v>Counter</v>
      </c>
      <c r="I2911" t="str">
        <f>VLOOKUP(B2911,'3. Data Sources'!$B$4:$E$5002,4,0)</f>
        <v>Y</v>
      </c>
      <c r="J2911" t="str">
        <f>IF(OR(G2911="Not Map",G2911="Sequential"),"N",IF(TRIM(G2911)&lt;&gt;"","Y",""))</f>
        <v>Y</v>
      </c>
      <c r="K2911" t="str">
        <f>IF(G2911="Constant","N",IF(J2911="Y","Y",""))</f>
        <v>Y</v>
      </c>
    </row>
    <row r="2912" spans="2:11" hidden="1" x14ac:dyDescent="0.25">
      <c r="B2912" t="s">
        <v>123</v>
      </c>
      <c r="C2912" t="s">
        <v>4636</v>
      </c>
      <c r="D2912" t="s">
        <v>4637</v>
      </c>
      <c r="E2912" t="s">
        <v>400</v>
      </c>
      <c r="F2912" t="s">
        <v>428</v>
      </c>
      <c r="G2912" t="s">
        <v>429</v>
      </c>
      <c r="H2912" t="str">
        <f>IF(G2912="Local Date and Hour","Start Time of Interval",IF(OR(G2912="Additional Info",G2912="ID"),"Attribute", IF(G2912="Constant","Constant",IF(OR(G2912="Counter",G2912="Incremental/Decremental"),"Counter",""))))</f>
        <v>Counter</v>
      </c>
      <c r="I2912" t="str">
        <f>VLOOKUP(B2912,'3. Data Sources'!$B$4:$E$5002,4,0)</f>
        <v>Y</v>
      </c>
      <c r="J2912" t="str">
        <f>IF(OR(G2912="Not Map",G2912="Sequential"),"N",IF(TRIM(G2912)&lt;&gt;"","Y",""))</f>
        <v>Y</v>
      </c>
      <c r="K2912" t="str">
        <f>IF(G2912="Constant","N",IF(J2912="Y","Y",""))</f>
        <v>Y</v>
      </c>
    </row>
    <row r="2913" spans="2:11" hidden="1" x14ac:dyDescent="0.25">
      <c r="B2913" t="s">
        <v>123</v>
      </c>
      <c r="C2913" t="s">
        <v>4638</v>
      </c>
      <c r="D2913" t="s">
        <v>4639</v>
      </c>
      <c r="E2913" t="s">
        <v>400</v>
      </c>
      <c r="F2913" t="s">
        <v>428</v>
      </c>
      <c r="G2913" t="s">
        <v>429</v>
      </c>
      <c r="H2913" t="str">
        <f>IF(G2913="Local Date and Hour","Start Time of Interval",IF(OR(G2913="Additional Info",G2913="ID"),"Attribute", IF(G2913="Constant","Constant",IF(OR(G2913="Counter",G2913="Incremental/Decremental"),"Counter",""))))</f>
        <v>Counter</v>
      </c>
      <c r="I2913" t="str">
        <f>VLOOKUP(B2913,'3. Data Sources'!$B$4:$E$5002,4,0)</f>
        <v>Y</v>
      </c>
      <c r="J2913" t="str">
        <f>IF(OR(G2913="Not Map",G2913="Sequential"),"N",IF(TRIM(G2913)&lt;&gt;"","Y",""))</f>
        <v>Y</v>
      </c>
      <c r="K2913" t="str">
        <f>IF(G2913="Constant","N",IF(J2913="Y","Y",""))</f>
        <v>Y</v>
      </c>
    </row>
    <row r="2914" spans="2:11" hidden="1" x14ac:dyDescent="0.25">
      <c r="B2914" t="s">
        <v>123</v>
      </c>
      <c r="C2914" t="s">
        <v>4640</v>
      </c>
      <c r="D2914" t="s">
        <v>4641</v>
      </c>
      <c r="E2914" t="s">
        <v>400</v>
      </c>
      <c r="F2914" t="s">
        <v>428</v>
      </c>
      <c r="G2914" t="s">
        <v>429</v>
      </c>
      <c r="H2914" t="str">
        <f>IF(G2914="Local Date and Hour","Start Time of Interval",IF(OR(G2914="Additional Info",G2914="ID"),"Attribute", IF(G2914="Constant","Constant",IF(OR(G2914="Counter",G2914="Incremental/Decremental"),"Counter",""))))</f>
        <v>Counter</v>
      </c>
      <c r="I2914" t="str">
        <f>VLOOKUP(B2914,'3. Data Sources'!$B$4:$E$5002,4,0)</f>
        <v>Y</v>
      </c>
      <c r="J2914" t="str">
        <f>IF(OR(G2914="Not Map",G2914="Sequential"),"N",IF(TRIM(G2914)&lt;&gt;"","Y",""))</f>
        <v>Y</v>
      </c>
      <c r="K2914" t="str">
        <f>IF(G2914="Constant","N",IF(J2914="Y","Y",""))</f>
        <v>Y</v>
      </c>
    </row>
    <row r="2915" spans="2:11" hidden="1" x14ac:dyDescent="0.25">
      <c r="B2915" t="s">
        <v>123</v>
      </c>
      <c r="C2915" t="s">
        <v>4642</v>
      </c>
      <c r="D2915" t="s">
        <v>4643</v>
      </c>
      <c r="E2915" t="s">
        <v>400</v>
      </c>
      <c r="F2915" t="s">
        <v>428</v>
      </c>
      <c r="G2915" t="s">
        <v>429</v>
      </c>
      <c r="H2915" t="str">
        <f>IF(G2915="Local Date and Hour","Start Time of Interval",IF(OR(G2915="Additional Info",G2915="ID"),"Attribute", IF(G2915="Constant","Constant",IF(OR(G2915="Counter",G2915="Incremental/Decremental"),"Counter",""))))</f>
        <v>Counter</v>
      </c>
      <c r="I2915" t="str">
        <f>VLOOKUP(B2915,'3. Data Sources'!$B$4:$E$5002,4,0)</f>
        <v>Y</v>
      </c>
      <c r="J2915" t="str">
        <f>IF(OR(G2915="Not Map",G2915="Sequential"),"N",IF(TRIM(G2915)&lt;&gt;"","Y",""))</f>
        <v>Y</v>
      </c>
      <c r="K2915" t="str">
        <f>IF(G2915="Constant","N",IF(J2915="Y","Y",""))</f>
        <v>Y</v>
      </c>
    </row>
    <row r="2916" spans="2:11" hidden="1" x14ac:dyDescent="0.25">
      <c r="B2916" t="s">
        <v>123</v>
      </c>
      <c r="C2916" t="s">
        <v>4644</v>
      </c>
      <c r="D2916" t="s">
        <v>4645</v>
      </c>
      <c r="E2916" t="s">
        <v>400</v>
      </c>
      <c r="F2916" t="s">
        <v>428</v>
      </c>
      <c r="G2916" t="s">
        <v>429</v>
      </c>
      <c r="H2916" t="str">
        <f>IF(G2916="Local Date and Hour","Start Time of Interval",IF(OR(G2916="Additional Info",G2916="ID"),"Attribute", IF(G2916="Constant","Constant",IF(OR(G2916="Counter",G2916="Incremental/Decremental"),"Counter",""))))</f>
        <v>Counter</v>
      </c>
      <c r="I2916" t="str">
        <f>VLOOKUP(B2916,'3. Data Sources'!$B$4:$E$5002,4,0)</f>
        <v>Y</v>
      </c>
      <c r="J2916" t="str">
        <f>IF(OR(G2916="Not Map",G2916="Sequential"),"N",IF(TRIM(G2916)&lt;&gt;"","Y",""))</f>
        <v>Y</v>
      </c>
      <c r="K2916" t="str">
        <f>IF(G2916="Constant","N",IF(J2916="Y","Y",""))</f>
        <v>Y</v>
      </c>
    </row>
    <row r="2917" spans="2:11" hidden="1" x14ac:dyDescent="0.25">
      <c r="B2917" t="s">
        <v>123</v>
      </c>
      <c r="C2917" t="s">
        <v>4646</v>
      </c>
      <c r="D2917" t="s">
        <v>4647</v>
      </c>
      <c r="E2917" t="s">
        <v>400</v>
      </c>
      <c r="F2917" t="s">
        <v>428</v>
      </c>
      <c r="G2917" t="s">
        <v>429</v>
      </c>
      <c r="H2917" t="str">
        <f>IF(G2917="Local Date and Hour","Start Time of Interval",IF(OR(G2917="Additional Info",G2917="ID"),"Attribute", IF(G2917="Constant","Constant",IF(OR(G2917="Counter",G2917="Incremental/Decremental"),"Counter",""))))</f>
        <v>Counter</v>
      </c>
      <c r="I2917" t="str">
        <f>VLOOKUP(B2917,'3. Data Sources'!$B$4:$E$5002,4,0)</f>
        <v>Y</v>
      </c>
      <c r="J2917" t="str">
        <f>IF(OR(G2917="Not Map",G2917="Sequential"),"N",IF(TRIM(G2917)&lt;&gt;"","Y",""))</f>
        <v>Y</v>
      </c>
      <c r="K2917" t="str">
        <f>IF(G2917="Constant","N",IF(J2917="Y","Y",""))</f>
        <v>Y</v>
      </c>
    </row>
    <row r="2918" spans="2:11" hidden="1" x14ac:dyDescent="0.25">
      <c r="B2918" t="s">
        <v>123</v>
      </c>
      <c r="C2918" t="s">
        <v>4648</v>
      </c>
      <c r="D2918" t="s">
        <v>4649</v>
      </c>
      <c r="E2918" t="s">
        <v>400</v>
      </c>
      <c r="F2918" t="s">
        <v>428</v>
      </c>
      <c r="G2918" t="s">
        <v>429</v>
      </c>
      <c r="H2918" t="str">
        <f>IF(G2918="Local Date and Hour","Start Time of Interval",IF(OR(G2918="Additional Info",G2918="ID"),"Attribute", IF(G2918="Constant","Constant",IF(OR(G2918="Counter",G2918="Incremental/Decremental"),"Counter",""))))</f>
        <v>Counter</v>
      </c>
      <c r="I2918" t="str">
        <f>VLOOKUP(B2918,'3. Data Sources'!$B$4:$E$5002,4,0)</f>
        <v>Y</v>
      </c>
      <c r="J2918" t="str">
        <f>IF(OR(G2918="Not Map",G2918="Sequential"),"N",IF(TRIM(G2918)&lt;&gt;"","Y",""))</f>
        <v>Y</v>
      </c>
      <c r="K2918" t="str">
        <f>IF(G2918="Constant","N",IF(J2918="Y","Y",""))</f>
        <v>Y</v>
      </c>
    </row>
    <row r="2919" spans="2:11" hidden="1" x14ac:dyDescent="0.25">
      <c r="B2919" t="s">
        <v>123</v>
      </c>
      <c r="C2919" t="s">
        <v>4650</v>
      </c>
      <c r="D2919" t="s">
        <v>4651</v>
      </c>
      <c r="E2919" t="s">
        <v>400</v>
      </c>
      <c r="F2919" t="s">
        <v>428</v>
      </c>
      <c r="G2919" t="s">
        <v>429</v>
      </c>
      <c r="H2919" t="str">
        <f>IF(G2919="Local Date and Hour","Start Time of Interval",IF(OR(G2919="Additional Info",G2919="ID"),"Attribute", IF(G2919="Constant","Constant",IF(OR(G2919="Counter",G2919="Incremental/Decremental"),"Counter",""))))</f>
        <v>Counter</v>
      </c>
      <c r="I2919" t="str">
        <f>VLOOKUP(B2919,'3. Data Sources'!$B$4:$E$5002,4,0)</f>
        <v>Y</v>
      </c>
      <c r="J2919" t="str">
        <f>IF(OR(G2919="Not Map",G2919="Sequential"),"N",IF(TRIM(G2919)&lt;&gt;"","Y",""))</f>
        <v>Y</v>
      </c>
      <c r="K2919" t="str">
        <f>IF(G2919="Constant","N",IF(J2919="Y","Y",""))</f>
        <v>Y</v>
      </c>
    </row>
    <row r="2920" spans="2:11" hidden="1" x14ac:dyDescent="0.25">
      <c r="B2920" t="s">
        <v>123</v>
      </c>
      <c r="C2920" t="s">
        <v>4652</v>
      </c>
      <c r="D2920" t="s">
        <v>4653</v>
      </c>
      <c r="E2920" t="s">
        <v>400</v>
      </c>
      <c r="F2920" t="s">
        <v>428</v>
      </c>
      <c r="G2920" t="s">
        <v>429</v>
      </c>
      <c r="H2920" t="str">
        <f>IF(G2920="Local Date and Hour","Start Time of Interval",IF(OR(G2920="Additional Info",G2920="ID"),"Attribute", IF(G2920="Constant","Constant",IF(OR(G2920="Counter",G2920="Incremental/Decremental"),"Counter",""))))</f>
        <v>Counter</v>
      </c>
      <c r="I2920" t="str">
        <f>VLOOKUP(B2920,'3. Data Sources'!$B$4:$E$5002,4,0)</f>
        <v>Y</v>
      </c>
      <c r="J2920" t="str">
        <f>IF(OR(G2920="Not Map",G2920="Sequential"),"N",IF(TRIM(G2920)&lt;&gt;"","Y",""))</f>
        <v>Y</v>
      </c>
      <c r="K2920" t="str">
        <f>IF(G2920="Constant","N",IF(J2920="Y","Y",""))</f>
        <v>Y</v>
      </c>
    </row>
    <row r="2921" spans="2:11" hidden="1" x14ac:dyDescent="0.25">
      <c r="B2921" t="s">
        <v>123</v>
      </c>
      <c r="C2921" t="s">
        <v>4654</v>
      </c>
      <c r="D2921" t="s">
        <v>4655</v>
      </c>
      <c r="E2921" t="s">
        <v>400</v>
      </c>
      <c r="F2921" t="s">
        <v>428</v>
      </c>
      <c r="G2921" t="s">
        <v>429</v>
      </c>
      <c r="H2921" t="str">
        <f>IF(G2921="Local Date and Hour","Start Time of Interval",IF(OR(G2921="Additional Info",G2921="ID"),"Attribute", IF(G2921="Constant","Constant",IF(OR(G2921="Counter",G2921="Incremental/Decremental"),"Counter",""))))</f>
        <v>Counter</v>
      </c>
      <c r="I2921" t="str">
        <f>VLOOKUP(B2921,'3. Data Sources'!$B$4:$E$5002,4,0)</f>
        <v>Y</v>
      </c>
      <c r="J2921" t="str">
        <f>IF(OR(G2921="Not Map",G2921="Sequential"),"N",IF(TRIM(G2921)&lt;&gt;"","Y",""))</f>
        <v>Y</v>
      </c>
      <c r="K2921" t="str">
        <f>IF(G2921="Constant","N",IF(J2921="Y","Y",""))</f>
        <v>Y</v>
      </c>
    </row>
    <row r="2922" spans="2:11" hidden="1" x14ac:dyDescent="0.25">
      <c r="B2922" t="s">
        <v>123</v>
      </c>
      <c r="C2922" t="s">
        <v>4656</v>
      </c>
      <c r="D2922" t="s">
        <v>4657</v>
      </c>
      <c r="E2922" t="s">
        <v>400</v>
      </c>
      <c r="F2922" t="s">
        <v>428</v>
      </c>
      <c r="G2922" t="s">
        <v>429</v>
      </c>
      <c r="H2922" t="str">
        <f>IF(G2922="Local Date and Hour","Start Time of Interval",IF(OR(G2922="Additional Info",G2922="ID"),"Attribute", IF(G2922="Constant","Constant",IF(OR(G2922="Counter",G2922="Incremental/Decremental"),"Counter",""))))</f>
        <v>Counter</v>
      </c>
      <c r="I2922" t="str">
        <f>VLOOKUP(B2922,'3. Data Sources'!$B$4:$E$5002,4,0)</f>
        <v>Y</v>
      </c>
      <c r="J2922" t="str">
        <f>IF(OR(G2922="Not Map",G2922="Sequential"),"N",IF(TRIM(G2922)&lt;&gt;"","Y",""))</f>
        <v>Y</v>
      </c>
      <c r="K2922" t="str">
        <f>IF(G2922="Constant","N",IF(J2922="Y","Y",""))</f>
        <v>Y</v>
      </c>
    </row>
    <row r="2923" spans="2:11" hidden="1" x14ac:dyDescent="0.25">
      <c r="B2923" t="s">
        <v>123</v>
      </c>
      <c r="C2923" t="s">
        <v>4658</v>
      </c>
      <c r="D2923" t="s">
        <v>4659</v>
      </c>
      <c r="E2923" t="s">
        <v>400</v>
      </c>
      <c r="F2923" t="s">
        <v>428</v>
      </c>
      <c r="G2923" t="s">
        <v>429</v>
      </c>
      <c r="H2923" t="str">
        <f>IF(G2923="Local Date and Hour","Start Time of Interval",IF(OR(G2923="Additional Info",G2923="ID"),"Attribute", IF(G2923="Constant","Constant",IF(OR(G2923="Counter",G2923="Incremental/Decremental"),"Counter",""))))</f>
        <v>Counter</v>
      </c>
      <c r="I2923" t="str">
        <f>VLOOKUP(B2923,'3. Data Sources'!$B$4:$E$5002,4,0)</f>
        <v>Y</v>
      </c>
      <c r="J2923" t="str">
        <f>IF(OR(G2923="Not Map",G2923="Sequential"),"N",IF(TRIM(G2923)&lt;&gt;"","Y",""))</f>
        <v>Y</v>
      </c>
      <c r="K2923" t="str">
        <f>IF(G2923="Constant","N",IF(J2923="Y","Y",""))</f>
        <v>Y</v>
      </c>
    </row>
    <row r="2924" spans="2:11" hidden="1" x14ac:dyDescent="0.25">
      <c r="B2924" t="s">
        <v>123</v>
      </c>
      <c r="C2924" t="s">
        <v>4660</v>
      </c>
      <c r="D2924" t="s">
        <v>4661</v>
      </c>
      <c r="E2924" t="s">
        <v>400</v>
      </c>
      <c r="F2924" t="s">
        <v>428</v>
      </c>
      <c r="G2924" t="s">
        <v>429</v>
      </c>
      <c r="H2924" t="str">
        <f>IF(G2924="Local Date and Hour","Start Time of Interval",IF(OR(G2924="Additional Info",G2924="ID"),"Attribute", IF(G2924="Constant","Constant",IF(OR(G2924="Counter",G2924="Incremental/Decremental"),"Counter",""))))</f>
        <v>Counter</v>
      </c>
      <c r="I2924" t="str">
        <f>VLOOKUP(B2924,'3. Data Sources'!$B$4:$E$5002,4,0)</f>
        <v>Y</v>
      </c>
      <c r="J2924" t="str">
        <f>IF(OR(G2924="Not Map",G2924="Sequential"),"N",IF(TRIM(G2924)&lt;&gt;"","Y",""))</f>
        <v>Y</v>
      </c>
      <c r="K2924" t="str">
        <f>IF(G2924="Constant","N",IF(J2924="Y","Y",""))</f>
        <v>Y</v>
      </c>
    </row>
    <row r="2925" spans="2:11" hidden="1" x14ac:dyDescent="0.25">
      <c r="B2925" t="s">
        <v>123</v>
      </c>
      <c r="C2925" t="s">
        <v>4662</v>
      </c>
      <c r="D2925" t="s">
        <v>4663</v>
      </c>
      <c r="E2925" t="s">
        <v>400</v>
      </c>
      <c r="F2925" t="s">
        <v>428</v>
      </c>
      <c r="G2925" t="s">
        <v>429</v>
      </c>
      <c r="H2925" t="str">
        <f>IF(G2925="Local Date and Hour","Start Time of Interval",IF(OR(G2925="Additional Info",G2925="ID"),"Attribute", IF(G2925="Constant","Constant",IF(OR(G2925="Counter",G2925="Incremental/Decremental"),"Counter",""))))</f>
        <v>Counter</v>
      </c>
      <c r="I2925" t="str">
        <f>VLOOKUP(B2925,'3. Data Sources'!$B$4:$E$5002,4,0)</f>
        <v>Y</v>
      </c>
      <c r="J2925" t="str">
        <f>IF(OR(G2925="Not Map",G2925="Sequential"),"N",IF(TRIM(G2925)&lt;&gt;"","Y",""))</f>
        <v>Y</v>
      </c>
      <c r="K2925" t="str">
        <f>IF(G2925="Constant","N",IF(J2925="Y","Y",""))</f>
        <v>Y</v>
      </c>
    </row>
    <row r="2926" spans="2:11" hidden="1" x14ac:dyDescent="0.25">
      <c r="B2926" t="s">
        <v>123</v>
      </c>
      <c r="C2926" t="s">
        <v>4664</v>
      </c>
      <c r="D2926" t="s">
        <v>4665</v>
      </c>
      <c r="E2926" t="s">
        <v>400</v>
      </c>
      <c r="F2926" t="s">
        <v>428</v>
      </c>
      <c r="G2926" t="s">
        <v>429</v>
      </c>
      <c r="H2926" t="str">
        <f>IF(G2926="Local Date and Hour","Start Time of Interval",IF(OR(G2926="Additional Info",G2926="ID"),"Attribute", IF(G2926="Constant","Constant",IF(OR(G2926="Counter",G2926="Incremental/Decremental"),"Counter",""))))</f>
        <v>Counter</v>
      </c>
      <c r="I2926" t="str">
        <f>VLOOKUP(B2926,'3. Data Sources'!$B$4:$E$5002,4,0)</f>
        <v>Y</v>
      </c>
      <c r="J2926" t="str">
        <f>IF(OR(G2926="Not Map",G2926="Sequential"),"N",IF(TRIM(G2926)&lt;&gt;"","Y",""))</f>
        <v>Y</v>
      </c>
      <c r="K2926" t="str">
        <f>IF(G2926="Constant","N",IF(J2926="Y","Y",""))</f>
        <v>Y</v>
      </c>
    </row>
    <row r="2927" spans="2:11" hidden="1" x14ac:dyDescent="0.25">
      <c r="B2927" t="s">
        <v>123</v>
      </c>
      <c r="C2927" t="s">
        <v>4666</v>
      </c>
      <c r="D2927" t="s">
        <v>4667</v>
      </c>
      <c r="E2927" t="s">
        <v>400</v>
      </c>
      <c r="F2927" t="s">
        <v>428</v>
      </c>
      <c r="G2927" t="s">
        <v>429</v>
      </c>
      <c r="H2927" t="str">
        <f>IF(G2927="Local Date and Hour","Start Time of Interval",IF(OR(G2927="Additional Info",G2927="ID"),"Attribute", IF(G2927="Constant","Constant",IF(OR(G2927="Counter",G2927="Incremental/Decremental"),"Counter",""))))</f>
        <v>Counter</v>
      </c>
      <c r="I2927" t="str">
        <f>VLOOKUP(B2927,'3. Data Sources'!$B$4:$E$5002,4,0)</f>
        <v>Y</v>
      </c>
      <c r="J2927" t="str">
        <f>IF(OR(G2927="Not Map",G2927="Sequential"),"N",IF(TRIM(G2927)&lt;&gt;"","Y",""))</f>
        <v>Y</v>
      </c>
      <c r="K2927" t="str">
        <f>IF(G2927="Constant","N",IF(J2927="Y","Y",""))</f>
        <v>Y</v>
      </c>
    </row>
    <row r="2928" spans="2:11" hidden="1" x14ac:dyDescent="0.25">
      <c r="B2928" t="s">
        <v>123</v>
      </c>
      <c r="C2928" t="s">
        <v>4668</v>
      </c>
      <c r="D2928" t="s">
        <v>4669</v>
      </c>
      <c r="E2928" t="s">
        <v>400</v>
      </c>
      <c r="F2928" t="s">
        <v>428</v>
      </c>
      <c r="G2928" t="s">
        <v>429</v>
      </c>
      <c r="H2928" t="str">
        <f>IF(G2928="Local Date and Hour","Start Time of Interval",IF(OR(G2928="Additional Info",G2928="ID"),"Attribute", IF(G2928="Constant","Constant",IF(OR(G2928="Counter",G2928="Incremental/Decremental"),"Counter",""))))</f>
        <v>Counter</v>
      </c>
      <c r="I2928" t="str">
        <f>VLOOKUP(B2928,'3. Data Sources'!$B$4:$E$5002,4,0)</f>
        <v>Y</v>
      </c>
      <c r="J2928" t="str">
        <f>IF(OR(G2928="Not Map",G2928="Sequential"),"N",IF(TRIM(G2928)&lt;&gt;"","Y",""))</f>
        <v>Y</v>
      </c>
      <c r="K2928" t="str">
        <f>IF(G2928="Constant","N",IF(J2928="Y","Y",""))</f>
        <v>Y</v>
      </c>
    </row>
    <row r="2929" spans="2:11" hidden="1" x14ac:dyDescent="0.25">
      <c r="B2929" t="s">
        <v>123</v>
      </c>
      <c r="C2929" t="s">
        <v>4670</v>
      </c>
      <c r="D2929" t="s">
        <v>4671</v>
      </c>
      <c r="E2929" t="s">
        <v>400</v>
      </c>
      <c r="F2929" t="s">
        <v>428</v>
      </c>
      <c r="G2929" t="s">
        <v>429</v>
      </c>
      <c r="H2929" t="str">
        <f>IF(G2929="Local Date and Hour","Start Time of Interval",IF(OR(G2929="Additional Info",G2929="ID"),"Attribute", IF(G2929="Constant","Constant",IF(OR(G2929="Counter",G2929="Incremental/Decremental"),"Counter",""))))</f>
        <v>Counter</v>
      </c>
      <c r="I2929" t="str">
        <f>VLOOKUP(B2929,'3. Data Sources'!$B$4:$E$5002,4,0)</f>
        <v>Y</v>
      </c>
      <c r="J2929" t="str">
        <f>IF(OR(G2929="Not Map",G2929="Sequential"),"N",IF(TRIM(G2929)&lt;&gt;"","Y",""))</f>
        <v>Y</v>
      </c>
      <c r="K2929" t="str">
        <f>IF(G2929="Constant","N",IF(J2929="Y","Y",""))</f>
        <v>Y</v>
      </c>
    </row>
    <row r="2930" spans="2:11" hidden="1" x14ac:dyDescent="0.25">
      <c r="B2930" t="s">
        <v>123</v>
      </c>
      <c r="C2930" t="s">
        <v>4672</v>
      </c>
      <c r="D2930" t="s">
        <v>4673</v>
      </c>
      <c r="E2930" t="s">
        <v>400</v>
      </c>
      <c r="F2930" t="s">
        <v>428</v>
      </c>
      <c r="G2930" t="s">
        <v>429</v>
      </c>
      <c r="H2930" t="str">
        <f>IF(G2930="Local Date and Hour","Start Time of Interval",IF(OR(G2930="Additional Info",G2930="ID"),"Attribute", IF(G2930="Constant","Constant",IF(OR(G2930="Counter",G2930="Incremental/Decremental"),"Counter",""))))</f>
        <v>Counter</v>
      </c>
      <c r="I2930" t="str">
        <f>VLOOKUP(B2930,'3. Data Sources'!$B$4:$E$5002,4,0)</f>
        <v>Y</v>
      </c>
      <c r="J2930" t="str">
        <f>IF(OR(G2930="Not Map",G2930="Sequential"),"N",IF(TRIM(G2930)&lt;&gt;"","Y",""))</f>
        <v>Y</v>
      </c>
      <c r="K2930" t="str">
        <f>IF(G2930="Constant","N",IF(J2930="Y","Y",""))</f>
        <v>Y</v>
      </c>
    </row>
    <row r="2931" spans="2:11" hidden="1" x14ac:dyDescent="0.25">
      <c r="B2931" t="s">
        <v>123</v>
      </c>
      <c r="C2931" t="s">
        <v>4674</v>
      </c>
      <c r="D2931" t="s">
        <v>4675</v>
      </c>
      <c r="E2931" t="s">
        <v>400</v>
      </c>
      <c r="F2931" t="s">
        <v>428</v>
      </c>
      <c r="G2931" t="s">
        <v>429</v>
      </c>
      <c r="H2931" t="str">
        <f>IF(G2931="Local Date and Hour","Start Time of Interval",IF(OR(G2931="Additional Info",G2931="ID"),"Attribute", IF(G2931="Constant","Constant",IF(OR(G2931="Counter",G2931="Incremental/Decremental"),"Counter",""))))</f>
        <v>Counter</v>
      </c>
      <c r="I2931" t="str">
        <f>VLOOKUP(B2931,'3. Data Sources'!$B$4:$E$5002,4,0)</f>
        <v>Y</v>
      </c>
      <c r="J2931" t="str">
        <f>IF(OR(G2931="Not Map",G2931="Sequential"),"N",IF(TRIM(G2931)&lt;&gt;"","Y",""))</f>
        <v>Y</v>
      </c>
      <c r="K2931" t="str">
        <f>IF(G2931="Constant","N",IF(J2931="Y","Y",""))</f>
        <v>Y</v>
      </c>
    </row>
    <row r="2932" spans="2:11" hidden="1" x14ac:dyDescent="0.25">
      <c r="B2932" t="s">
        <v>123</v>
      </c>
      <c r="C2932" t="s">
        <v>4676</v>
      </c>
      <c r="D2932" t="s">
        <v>4677</v>
      </c>
      <c r="E2932" t="s">
        <v>400</v>
      </c>
      <c r="F2932" t="s">
        <v>428</v>
      </c>
      <c r="G2932" t="s">
        <v>429</v>
      </c>
      <c r="H2932" t="str">
        <f>IF(G2932="Local Date and Hour","Start Time of Interval",IF(OR(G2932="Additional Info",G2932="ID"),"Attribute", IF(G2932="Constant","Constant",IF(OR(G2932="Counter",G2932="Incremental/Decremental"),"Counter",""))))</f>
        <v>Counter</v>
      </c>
      <c r="I2932" t="str">
        <f>VLOOKUP(B2932,'3. Data Sources'!$B$4:$E$5002,4,0)</f>
        <v>Y</v>
      </c>
      <c r="J2932" t="str">
        <f>IF(OR(G2932="Not Map",G2932="Sequential"),"N",IF(TRIM(G2932)&lt;&gt;"","Y",""))</f>
        <v>Y</v>
      </c>
      <c r="K2932" t="str">
        <f>IF(G2932="Constant","N",IF(J2932="Y","Y",""))</f>
        <v>Y</v>
      </c>
    </row>
    <row r="2933" spans="2:11" hidden="1" x14ac:dyDescent="0.25">
      <c r="B2933" t="s">
        <v>123</v>
      </c>
      <c r="C2933" t="s">
        <v>4678</v>
      </c>
      <c r="D2933" t="s">
        <v>4679</v>
      </c>
      <c r="E2933" t="s">
        <v>400</v>
      </c>
      <c r="F2933" t="s">
        <v>428</v>
      </c>
      <c r="G2933" t="s">
        <v>429</v>
      </c>
      <c r="H2933" t="str">
        <f>IF(G2933="Local Date and Hour","Start Time of Interval",IF(OR(G2933="Additional Info",G2933="ID"),"Attribute", IF(G2933="Constant","Constant",IF(OR(G2933="Counter",G2933="Incremental/Decremental"),"Counter",""))))</f>
        <v>Counter</v>
      </c>
      <c r="I2933" t="str">
        <f>VLOOKUP(B2933,'3. Data Sources'!$B$4:$E$5002,4,0)</f>
        <v>Y</v>
      </c>
      <c r="J2933" t="str">
        <f>IF(OR(G2933="Not Map",G2933="Sequential"),"N",IF(TRIM(G2933)&lt;&gt;"","Y",""))</f>
        <v>Y</v>
      </c>
      <c r="K2933" t="str">
        <f>IF(G2933="Constant","N",IF(J2933="Y","Y",""))</f>
        <v>Y</v>
      </c>
    </row>
    <row r="2934" spans="2:11" hidden="1" x14ac:dyDescent="0.25">
      <c r="B2934" t="s">
        <v>123</v>
      </c>
      <c r="C2934" t="s">
        <v>4680</v>
      </c>
      <c r="D2934" t="s">
        <v>4681</v>
      </c>
      <c r="E2934" t="s">
        <v>400</v>
      </c>
      <c r="F2934" t="s">
        <v>428</v>
      </c>
      <c r="G2934" t="s">
        <v>429</v>
      </c>
      <c r="H2934" t="str">
        <f>IF(G2934="Local Date and Hour","Start Time of Interval",IF(OR(G2934="Additional Info",G2934="ID"),"Attribute", IF(G2934="Constant","Constant",IF(OR(G2934="Counter",G2934="Incremental/Decremental"),"Counter",""))))</f>
        <v>Counter</v>
      </c>
      <c r="I2934" t="str">
        <f>VLOOKUP(B2934,'3. Data Sources'!$B$4:$E$5002,4,0)</f>
        <v>Y</v>
      </c>
      <c r="J2934" t="str">
        <f>IF(OR(G2934="Not Map",G2934="Sequential"),"N",IF(TRIM(G2934)&lt;&gt;"","Y",""))</f>
        <v>Y</v>
      </c>
      <c r="K2934" t="str">
        <f>IF(G2934="Constant","N",IF(J2934="Y","Y",""))</f>
        <v>Y</v>
      </c>
    </row>
    <row r="2935" spans="2:11" hidden="1" x14ac:dyDescent="0.25">
      <c r="B2935" t="s">
        <v>123</v>
      </c>
      <c r="C2935" t="s">
        <v>4682</v>
      </c>
      <c r="D2935" t="s">
        <v>4683</v>
      </c>
      <c r="E2935" t="s">
        <v>400</v>
      </c>
      <c r="F2935" t="s">
        <v>428</v>
      </c>
      <c r="G2935" t="s">
        <v>429</v>
      </c>
      <c r="H2935" t="str">
        <f>IF(G2935="Local Date and Hour","Start Time of Interval",IF(OR(G2935="Additional Info",G2935="ID"),"Attribute", IF(G2935="Constant","Constant",IF(OR(G2935="Counter",G2935="Incremental/Decremental"),"Counter",""))))</f>
        <v>Counter</v>
      </c>
      <c r="I2935" t="str">
        <f>VLOOKUP(B2935,'3. Data Sources'!$B$4:$E$5002,4,0)</f>
        <v>Y</v>
      </c>
      <c r="J2935" t="str">
        <f>IF(OR(G2935="Not Map",G2935="Sequential"),"N",IF(TRIM(G2935)&lt;&gt;"","Y",""))</f>
        <v>Y</v>
      </c>
      <c r="K2935" t="str">
        <f>IF(G2935="Constant","N",IF(J2935="Y","Y",""))</f>
        <v>Y</v>
      </c>
    </row>
    <row r="2936" spans="2:11" hidden="1" x14ac:dyDescent="0.25">
      <c r="B2936" t="s">
        <v>123</v>
      </c>
      <c r="C2936" t="s">
        <v>4684</v>
      </c>
      <c r="D2936" t="s">
        <v>4685</v>
      </c>
      <c r="E2936" t="s">
        <v>400</v>
      </c>
      <c r="F2936" t="s">
        <v>428</v>
      </c>
      <c r="G2936" t="s">
        <v>429</v>
      </c>
      <c r="H2936" t="str">
        <f>IF(G2936="Local Date and Hour","Start Time of Interval",IF(OR(G2936="Additional Info",G2936="ID"),"Attribute", IF(G2936="Constant","Constant",IF(OR(G2936="Counter",G2936="Incremental/Decremental"),"Counter",""))))</f>
        <v>Counter</v>
      </c>
      <c r="I2936" t="str">
        <f>VLOOKUP(B2936,'3. Data Sources'!$B$4:$E$5002,4,0)</f>
        <v>Y</v>
      </c>
      <c r="J2936" t="str">
        <f>IF(OR(G2936="Not Map",G2936="Sequential"),"N",IF(TRIM(G2936)&lt;&gt;"","Y",""))</f>
        <v>Y</v>
      </c>
      <c r="K2936" t="str">
        <f>IF(G2936="Constant","N",IF(J2936="Y","Y",""))</f>
        <v>Y</v>
      </c>
    </row>
    <row r="2937" spans="2:11" hidden="1" x14ac:dyDescent="0.25">
      <c r="B2937" t="s">
        <v>123</v>
      </c>
      <c r="C2937" t="s">
        <v>4686</v>
      </c>
      <c r="D2937" t="s">
        <v>4687</v>
      </c>
      <c r="E2937" t="s">
        <v>400</v>
      </c>
      <c r="F2937" t="s">
        <v>428</v>
      </c>
      <c r="G2937" t="s">
        <v>429</v>
      </c>
      <c r="H2937" t="str">
        <f>IF(G2937="Local Date and Hour","Start Time of Interval",IF(OR(G2937="Additional Info",G2937="ID"),"Attribute", IF(G2937="Constant","Constant",IF(OR(G2937="Counter",G2937="Incremental/Decremental"),"Counter",""))))</f>
        <v>Counter</v>
      </c>
      <c r="I2937" t="str">
        <f>VLOOKUP(B2937,'3. Data Sources'!$B$4:$E$5002,4,0)</f>
        <v>Y</v>
      </c>
      <c r="J2937" t="str">
        <f>IF(OR(G2937="Not Map",G2937="Sequential"),"N",IF(TRIM(G2937)&lt;&gt;"","Y",""))</f>
        <v>Y</v>
      </c>
      <c r="K2937" t="str">
        <f>IF(G2937="Constant","N",IF(J2937="Y","Y",""))</f>
        <v>Y</v>
      </c>
    </row>
    <row r="2938" spans="2:11" hidden="1" x14ac:dyDescent="0.25">
      <c r="B2938" t="s">
        <v>123</v>
      </c>
      <c r="C2938" t="s">
        <v>4688</v>
      </c>
      <c r="D2938" t="s">
        <v>4689</v>
      </c>
      <c r="E2938" t="s">
        <v>400</v>
      </c>
      <c r="F2938" t="s">
        <v>428</v>
      </c>
      <c r="G2938" t="s">
        <v>429</v>
      </c>
      <c r="H2938" t="str">
        <f>IF(G2938="Local Date and Hour","Start Time of Interval",IF(OR(G2938="Additional Info",G2938="ID"),"Attribute", IF(G2938="Constant","Constant",IF(OR(G2938="Counter",G2938="Incremental/Decremental"),"Counter",""))))</f>
        <v>Counter</v>
      </c>
      <c r="I2938" t="str">
        <f>VLOOKUP(B2938,'3. Data Sources'!$B$4:$E$5002,4,0)</f>
        <v>Y</v>
      </c>
      <c r="J2938" t="str">
        <f>IF(OR(G2938="Not Map",G2938="Sequential"),"N",IF(TRIM(G2938)&lt;&gt;"","Y",""))</f>
        <v>Y</v>
      </c>
      <c r="K2938" t="str">
        <f>IF(G2938="Constant","N",IF(J2938="Y","Y",""))</f>
        <v>Y</v>
      </c>
    </row>
    <row r="2939" spans="2:11" hidden="1" x14ac:dyDescent="0.25">
      <c r="B2939" t="s">
        <v>123</v>
      </c>
      <c r="C2939" t="s">
        <v>4690</v>
      </c>
      <c r="D2939" t="s">
        <v>4691</v>
      </c>
      <c r="E2939" t="s">
        <v>400</v>
      </c>
      <c r="F2939" t="s">
        <v>428</v>
      </c>
      <c r="G2939" t="s">
        <v>429</v>
      </c>
      <c r="H2939" t="str">
        <f>IF(G2939="Local Date and Hour","Start Time of Interval",IF(OR(G2939="Additional Info",G2939="ID"),"Attribute", IF(G2939="Constant","Constant",IF(OR(G2939="Counter",G2939="Incremental/Decremental"),"Counter",""))))</f>
        <v>Counter</v>
      </c>
      <c r="I2939" t="str">
        <f>VLOOKUP(B2939,'3. Data Sources'!$B$4:$E$5002,4,0)</f>
        <v>Y</v>
      </c>
      <c r="J2939" t="str">
        <f>IF(OR(G2939="Not Map",G2939="Sequential"),"N",IF(TRIM(G2939)&lt;&gt;"","Y",""))</f>
        <v>Y</v>
      </c>
      <c r="K2939" t="str">
        <f>IF(G2939="Constant","N",IF(J2939="Y","Y",""))</f>
        <v>Y</v>
      </c>
    </row>
    <row r="2940" spans="2:11" hidden="1" x14ac:dyDescent="0.25">
      <c r="B2940" t="s">
        <v>123</v>
      </c>
      <c r="C2940" t="s">
        <v>4692</v>
      </c>
      <c r="D2940" t="s">
        <v>4693</v>
      </c>
      <c r="E2940" t="s">
        <v>400</v>
      </c>
      <c r="F2940" t="s">
        <v>428</v>
      </c>
      <c r="G2940" t="s">
        <v>429</v>
      </c>
      <c r="H2940" t="str">
        <f>IF(G2940="Local Date and Hour","Start Time of Interval",IF(OR(G2940="Additional Info",G2940="ID"),"Attribute", IF(G2940="Constant","Constant",IF(OR(G2940="Counter",G2940="Incremental/Decremental"),"Counter",""))))</f>
        <v>Counter</v>
      </c>
      <c r="I2940" t="str">
        <f>VLOOKUP(B2940,'3. Data Sources'!$B$4:$E$5002,4,0)</f>
        <v>Y</v>
      </c>
      <c r="J2940" t="str">
        <f>IF(OR(G2940="Not Map",G2940="Sequential"),"N",IF(TRIM(G2940)&lt;&gt;"","Y",""))</f>
        <v>Y</v>
      </c>
      <c r="K2940" t="str">
        <f>IF(G2940="Constant","N",IF(J2940="Y","Y",""))</f>
        <v>Y</v>
      </c>
    </row>
    <row r="2941" spans="2:11" hidden="1" x14ac:dyDescent="0.25">
      <c r="B2941" t="s">
        <v>123</v>
      </c>
      <c r="C2941" t="s">
        <v>4694</v>
      </c>
      <c r="D2941" t="s">
        <v>4695</v>
      </c>
      <c r="E2941" t="s">
        <v>400</v>
      </c>
      <c r="F2941" t="s">
        <v>428</v>
      </c>
      <c r="G2941" t="s">
        <v>429</v>
      </c>
      <c r="H2941" t="str">
        <f>IF(G2941="Local Date and Hour","Start Time of Interval",IF(OR(G2941="Additional Info",G2941="ID"),"Attribute", IF(G2941="Constant","Constant",IF(OR(G2941="Counter",G2941="Incremental/Decremental"),"Counter",""))))</f>
        <v>Counter</v>
      </c>
      <c r="I2941" t="str">
        <f>VLOOKUP(B2941,'3. Data Sources'!$B$4:$E$5002,4,0)</f>
        <v>Y</v>
      </c>
      <c r="J2941" t="str">
        <f>IF(OR(G2941="Not Map",G2941="Sequential"),"N",IF(TRIM(G2941)&lt;&gt;"","Y",""))</f>
        <v>Y</v>
      </c>
      <c r="K2941" t="str">
        <f>IF(G2941="Constant","N",IF(J2941="Y","Y",""))</f>
        <v>Y</v>
      </c>
    </row>
    <row r="2942" spans="2:11" hidden="1" x14ac:dyDescent="0.25">
      <c r="B2942" t="s">
        <v>123</v>
      </c>
      <c r="C2942" t="s">
        <v>4696</v>
      </c>
      <c r="D2942" t="s">
        <v>4697</v>
      </c>
      <c r="E2942" t="s">
        <v>400</v>
      </c>
      <c r="F2942" t="s">
        <v>428</v>
      </c>
      <c r="G2942" t="s">
        <v>429</v>
      </c>
      <c r="H2942" t="str">
        <f>IF(G2942="Local Date and Hour","Start Time of Interval",IF(OR(G2942="Additional Info",G2942="ID"),"Attribute", IF(G2942="Constant","Constant",IF(OR(G2942="Counter",G2942="Incremental/Decremental"),"Counter",""))))</f>
        <v>Counter</v>
      </c>
      <c r="I2942" t="str">
        <f>VLOOKUP(B2942,'3. Data Sources'!$B$4:$E$5002,4,0)</f>
        <v>Y</v>
      </c>
      <c r="J2942" t="str">
        <f>IF(OR(G2942="Not Map",G2942="Sequential"),"N",IF(TRIM(G2942)&lt;&gt;"","Y",""))</f>
        <v>Y</v>
      </c>
      <c r="K2942" t="str">
        <f>IF(G2942="Constant","N",IF(J2942="Y","Y",""))</f>
        <v>Y</v>
      </c>
    </row>
    <row r="2943" spans="2:11" hidden="1" x14ac:dyDescent="0.25">
      <c r="B2943" t="s">
        <v>123</v>
      </c>
      <c r="C2943" t="s">
        <v>4698</v>
      </c>
      <c r="D2943" t="s">
        <v>4699</v>
      </c>
      <c r="E2943" t="s">
        <v>400</v>
      </c>
      <c r="F2943" t="s">
        <v>428</v>
      </c>
      <c r="G2943" t="s">
        <v>429</v>
      </c>
      <c r="H2943" t="str">
        <f>IF(G2943="Local Date and Hour","Start Time of Interval",IF(OR(G2943="Additional Info",G2943="ID"),"Attribute", IF(G2943="Constant","Constant",IF(OR(G2943="Counter",G2943="Incremental/Decremental"),"Counter",""))))</f>
        <v>Counter</v>
      </c>
      <c r="I2943" t="str">
        <f>VLOOKUP(B2943,'3. Data Sources'!$B$4:$E$5002,4,0)</f>
        <v>Y</v>
      </c>
      <c r="J2943" t="str">
        <f>IF(OR(G2943="Not Map",G2943="Sequential"),"N",IF(TRIM(G2943)&lt;&gt;"","Y",""))</f>
        <v>Y</v>
      </c>
      <c r="K2943" t="str">
        <f>IF(G2943="Constant","N",IF(J2943="Y","Y",""))</f>
        <v>Y</v>
      </c>
    </row>
    <row r="2944" spans="2:11" hidden="1" x14ac:dyDescent="0.25">
      <c r="B2944" t="s">
        <v>123</v>
      </c>
      <c r="C2944" t="s">
        <v>4700</v>
      </c>
      <c r="D2944" t="s">
        <v>4701</v>
      </c>
      <c r="E2944" t="s">
        <v>400</v>
      </c>
      <c r="F2944" t="s">
        <v>428</v>
      </c>
      <c r="G2944" t="s">
        <v>429</v>
      </c>
      <c r="H2944" t="str">
        <f>IF(G2944="Local Date and Hour","Start Time of Interval",IF(OR(G2944="Additional Info",G2944="ID"),"Attribute", IF(G2944="Constant","Constant",IF(OR(G2944="Counter",G2944="Incremental/Decremental"),"Counter",""))))</f>
        <v>Counter</v>
      </c>
      <c r="I2944" t="str">
        <f>VLOOKUP(B2944,'3. Data Sources'!$B$4:$E$5002,4,0)</f>
        <v>Y</v>
      </c>
      <c r="J2944" t="str">
        <f>IF(OR(G2944="Not Map",G2944="Sequential"),"N",IF(TRIM(G2944)&lt;&gt;"","Y",""))</f>
        <v>Y</v>
      </c>
      <c r="K2944" t="str">
        <f>IF(G2944="Constant","N",IF(J2944="Y","Y",""))</f>
        <v>Y</v>
      </c>
    </row>
    <row r="2945" spans="2:11" hidden="1" x14ac:dyDescent="0.25">
      <c r="B2945" t="s">
        <v>123</v>
      </c>
      <c r="C2945" t="s">
        <v>4702</v>
      </c>
      <c r="D2945" t="s">
        <v>4703</v>
      </c>
      <c r="E2945" t="s">
        <v>400</v>
      </c>
      <c r="F2945" t="s">
        <v>428</v>
      </c>
      <c r="G2945" t="s">
        <v>429</v>
      </c>
      <c r="H2945" t="str">
        <f>IF(G2945="Local Date and Hour","Start Time of Interval",IF(OR(G2945="Additional Info",G2945="ID"),"Attribute", IF(G2945="Constant","Constant",IF(OR(G2945="Counter",G2945="Incremental/Decremental"),"Counter",""))))</f>
        <v>Counter</v>
      </c>
      <c r="I2945" t="str">
        <f>VLOOKUP(B2945,'3. Data Sources'!$B$4:$E$5002,4,0)</f>
        <v>Y</v>
      </c>
      <c r="J2945" t="str">
        <f>IF(OR(G2945="Not Map",G2945="Sequential"),"N",IF(TRIM(G2945)&lt;&gt;"","Y",""))</f>
        <v>Y</v>
      </c>
      <c r="K2945" t="str">
        <f>IF(G2945="Constant","N",IF(J2945="Y","Y",""))</f>
        <v>Y</v>
      </c>
    </row>
    <row r="2946" spans="2:11" hidden="1" x14ac:dyDescent="0.25">
      <c r="B2946" t="s">
        <v>123</v>
      </c>
      <c r="C2946" t="s">
        <v>4704</v>
      </c>
      <c r="D2946" t="s">
        <v>4705</v>
      </c>
      <c r="E2946" t="s">
        <v>400</v>
      </c>
      <c r="F2946" t="s">
        <v>428</v>
      </c>
      <c r="G2946" t="s">
        <v>429</v>
      </c>
      <c r="H2946" t="str">
        <f>IF(G2946="Local Date and Hour","Start Time of Interval",IF(OR(G2946="Additional Info",G2946="ID"),"Attribute", IF(G2946="Constant","Constant",IF(OR(G2946="Counter",G2946="Incremental/Decremental"),"Counter",""))))</f>
        <v>Counter</v>
      </c>
      <c r="I2946" t="str">
        <f>VLOOKUP(B2946,'3. Data Sources'!$B$4:$E$5002,4,0)</f>
        <v>Y</v>
      </c>
      <c r="J2946" t="str">
        <f>IF(OR(G2946="Not Map",G2946="Sequential"),"N",IF(TRIM(G2946)&lt;&gt;"","Y",""))</f>
        <v>Y</v>
      </c>
      <c r="K2946" t="str">
        <f>IF(G2946="Constant","N",IF(J2946="Y","Y",""))</f>
        <v>Y</v>
      </c>
    </row>
    <row r="2947" spans="2:11" hidden="1" x14ac:dyDescent="0.25">
      <c r="B2947" t="s">
        <v>123</v>
      </c>
      <c r="C2947" t="s">
        <v>4706</v>
      </c>
      <c r="D2947" t="s">
        <v>4707</v>
      </c>
      <c r="E2947" t="s">
        <v>400</v>
      </c>
      <c r="F2947" t="s">
        <v>428</v>
      </c>
      <c r="G2947" t="s">
        <v>429</v>
      </c>
      <c r="H2947" t="str">
        <f>IF(G2947="Local Date and Hour","Start Time of Interval",IF(OR(G2947="Additional Info",G2947="ID"),"Attribute", IF(G2947="Constant","Constant",IF(OR(G2947="Counter",G2947="Incremental/Decremental"),"Counter",""))))</f>
        <v>Counter</v>
      </c>
      <c r="I2947" t="str">
        <f>VLOOKUP(B2947,'3. Data Sources'!$B$4:$E$5002,4,0)</f>
        <v>Y</v>
      </c>
      <c r="J2947" t="str">
        <f>IF(OR(G2947="Not Map",G2947="Sequential"),"N",IF(TRIM(G2947)&lt;&gt;"","Y",""))</f>
        <v>Y</v>
      </c>
      <c r="K2947" t="str">
        <f>IF(G2947="Constant","N",IF(J2947="Y","Y",""))</f>
        <v>Y</v>
      </c>
    </row>
    <row r="2948" spans="2:11" hidden="1" x14ac:dyDescent="0.25">
      <c r="B2948" t="s">
        <v>123</v>
      </c>
      <c r="C2948" t="s">
        <v>4708</v>
      </c>
      <c r="D2948" t="s">
        <v>4709</v>
      </c>
      <c r="E2948" t="s">
        <v>400</v>
      </c>
      <c r="F2948" t="s">
        <v>428</v>
      </c>
      <c r="G2948" t="s">
        <v>429</v>
      </c>
      <c r="H2948" t="str">
        <f>IF(G2948="Local Date and Hour","Start Time of Interval",IF(OR(G2948="Additional Info",G2948="ID"),"Attribute", IF(G2948="Constant","Constant",IF(OR(G2948="Counter",G2948="Incremental/Decremental"),"Counter",""))))</f>
        <v>Counter</v>
      </c>
      <c r="I2948" t="str">
        <f>VLOOKUP(B2948,'3. Data Sources'!$B$4:$E$5002,4,0)</f>
        <v>Y</v>
      </c>
      <c r="J2948" t="str">
        <f>IF(OR(G2948="Not Map",G2948="Sequential"),"N",IF(TRIM(G2948)&lt;&gt;"","Y",""))</f>
        <v>Y</v>
      </c>
      <c r="K2948" t="str">
        <f>IF(G2948="Constant","N",IF(J2948="Y","Y",""))</f>
        <v>Y</v>
      </c>
    </row>
    <row r="2949" spans="2:11" hidden="1" x14ac:dyDescent="0.25">
      <c r="B2949" t="s">
        <v>123</v>
      </c>
      <c r="C2949" t="s">
        <v>4710</v>
      </c>
      <c r="D2949" t="s">
        <v>4711</v>
      </c>
      <c r="E2949" t="s">
        <v>400</v>
      </c>
      <c r="F2949" t="s">
        <v>428</v>
      </c>
      <c r="G2949" t="s">
        <v>429</v>
      </c>
      <c r="H2949" t="str">
        <f>IF(G2949="Local Date and Hour","Start Time of Interval",IF(OR(G2949="Additional Info",G2949="ID"),"Attribute", IF(G2949="Constant","Constant",IF(OR(G2949="Counter",G2949="Incremental/Decremental"),"Counter",""))))</f>
        <v>Counter</v>
      </c>
      <c r="I2949" t="str">
        <f>VLOOKUP(B2949,'3. Data Sources'!$B$4:$E$5002,4,0)</f>
        <v>Y</v>
      </c>
      <c r="J2949" t="str">
        <f>IF(OR(G2949="Not Map",G2949="Sequential"),"N",IF(TRIM(G2949)&lt;&gt;"","Y",""))</f>
        <v>Y</v>
      </c>
      <c r="K2949" t="str">
        <f>IF(G2949="Constant","N",IF(J2949="Y","Y",""))</f>
        <v>Y</v>
      </c>
    </row>
    <row r="2950" spans="2:11" hidden="1" x14ac:dyDescent="0.25">
      <c r="B2950" t="s">
        <v>123</v>
      </c>
      <c r="C2950" t="s">
        <v>4712</v>
      </c>
      <c r="D2950" t="s">
        <v>4713</v>
      </c>
      <c r="E2950" t="s">
        <v>400</v>
      </c>
      <c r="F2950" t="s">
        <v>428</v>
      </c>
      <c r="G2950" t="s">
        <v>429</v>
      </c>
      <c r="H2950" t="str">
        <f>IF(G2950="Local Date and Hour","Start Time of Interval",IF(OR(G2950="Additional Info",G2950="ID"),"Attribute", IF(G2950="Constant","Constant",IF(OR(G2950="Counter",G2950="Incremental/Decremental"),"Counter",""))))</f>
        <v>Counter</v>
      </c>
      <c r="I2950" t="str">
        <f>VLOOKUP(B2950,'3. Data Sources'!$B$4:$E$5002,4,0)</f>
        <v>Y</v>
      </c>
      <c r="J2950" t="str">
        <f>IF(OR(G2950="Not Map",G2950="Sequential"),"N",IF(TRIM(G2950)&lt;&gt;"","Y",""))</f>
        <v>Y</v>
      </c>
      <c r="K2950" t="str">
        <f>IF(G2950="Constant","N",IF(J2950="Y","Y",""))</f>
        <v>Y</v>
      </c>
    </row>
    <row r="2951" spans="2:11" hidden="1" x14ac:dyDescent="0.25">
      <c r="B2951" t="s">
        <v>123</v>
      </c>
      <c r="C2951" t="s">
        <v>4714</v>
      </c>
      <c r="D2951" t="s">
        <v>4715</v>
      </c>
      <c r="E2951" t="s">
        <v>400</v>
      </c>
      <c r="F2951" t="s">
        <v>428</v>
      </c>
      <c r="G2951" t="s">
        <v>429</v>
      </c>
      <c r="H2951" t="str">
        <f>IF(G2951="Local Date and Hour","Start Time of Interval",IF(OR(G2951="Additional Info",G2951="ID"),"Attribute", IF(G2951="Constant","Constant",IF(OR(G2951="Counter",G2951="Incremental/Decremental"),"Counter",""))))</f>
        <v>Counter</v>
      </c>
      <c r="I2951" t="str">
        <f>VLOOKUP(B2951,'3. Data Sources'!$B$4:$E$5002,4,0)</f>
        <v>Y</v>
      </c>
      <c r="J2951" t="str">
        <f>IF(OR(G2951="Not Map",G2951="Sequential"),"N",IF(TRIM(G2951)&lt;&gt;"","Y",""))</f>
        <v>Y</v>
      </c>
      <c r="K2951" t="str">
        <f>IF(G2951="Constant","N",IF(J2951="Y","Y",""))</f>
        <v>Y</v>
      </c>
    </row>
    <row r="2952" spans="2:11" hidden="1" x14ac:dyDescent="0.25">
      <c r="B2952" t="s">
        <v>123</v>
      </c>
      <c r="C2952" t="s">
        <v>4716</v>
      </c>
      <c r="D2952" t="s">
        <v>4717</v>
      </c>
      <c r="E2952" t="s">
        <v>400</v>
      </c>
      <c r="F2952" t="s">
        <v>428</v>
      </c>
      <c r="G2952" t="s">
        <v>429</v>
      </c>
      <c r="H2952" t="str">
        <f>IF(G2952="Local Date and Hour","Start Time of Interval",IF(OR(G2952="Additional Info",G2952="ID"),"Attribute", IF(G2952="Constant","Constant",IF(OR(G2952="Counter",G2952="Incremental/Decremental"),"Counter",""))))</f>
        <v>Counter</v>
      </c>
      <c r="I2952" t="str">
        <f>VLOOKUP(B2952,'3. Data Sources'!$B$4:$E$5002,4,0)</f>
        <v>Y</v>
      </c>
      <c r="J2952" t="str">
        <f>IF(OR(G2952="Not Map",G2952="Sequential"),"N",IF(TRIM(G2952)&lt;&gt;"","Y",""))</f>
        <v>Y</v>
      </c>
      <c r="K2952" t="str">
        <f>IF(G2952="Constant","N",IF(J2952="Y","Y",""))</f>
        <v>Y</v>
      </c>
    </row>
    <row r="2953" spans="2:11" hidden="1" x14ac:dyDescent="0.25">
      <c r="B2953" t="s">
        <v>123</v>
      </c>
      <c r="C2953" t="s">
        <v>4718</v>
      </c>
      <c r="D2953" t="s">
        <v>4719</v>
      </c>
      <c r="E2953" t="s">
        <v>400</v>
      </c>
      <c r="F2953" t="s">
        <v>428</v>
      </c>
      <c r="G2953" t="s">
        <v>429</v>
      </c>
      <c r="H2953" t="str">
        <f>IF(G2953="Local Date and Hour","Start Time of Interval",IF(OR(G2953="Additional Info",G2953="ID"),"Attribute", IF(G2953="Constant","Constant",IF(OR(G2953="Counter",G2953="Incremental/Decremental"),"Counter",""))))</f>
        <v>Counter</v>
      </c>
      <c r="I2953" t="str">
        <f>VLOOKUP(B2953,'3. Data Sources'!$B$4:$E$5002,4,0)</f>
        <v>Y</v>
      </c>
      <c r="J2953" t="str">
        <f>IF(OR(G2953="Not Map",G2953="Sequential"),"N",IF(TRIM(G2953)&lt;&gt;"","Y",""))</f>
        <v>Y</v>
      </c>
      <c r="K2953" t="str">
        <f>IF(G2953="Constant","N",IF(J2953="Y","Y",""))</f>
        <v>Y</v>
      </c>
    </row>
    <row r="2954" spans="2:11" hidden="1" x14ac:dyDescent="0.25">
      <c r="B2954" t="s">
        <v>123</v>
      </c>
      <c r="C2954" t="s">
        <v>4720</v>
      </c>
      <c r="D2954" t="s">
        <v>4721</v>
      </c>
      <c r="E2954" t="s">
        <v>400</v>
      </c>
      <c r="F2954" t="s">
        <v>428</v>
      </c>
      <c r="G2954" t="s">
        <v>429</v>
      </c>
      <c r="H2954" t="str">
        <f>IF(G2954="Local Date and Hour","Start Time of Interval",IF(OR(G2954="Additional Info",G2954="ID"),"Attribute", IF(G2954="Constant","Constant",IF(OR(G2954="Counter",G2954="Incremental/Decremental"),"Counter",""))))</f>
        <v>Counter</v>
      </c>
      <c r="I2954" t="str">
        <f>VLOOKUP(B2954,'3. Data Sources'!$B$4:$E$5002,4,0)</f>
        <v>Y</v>
      </c>
      <c r="J2954" t="str">
        <f>IF(OR(G2954="Not Map",G2954="Sequential"),"N",IF(TRIM(G2954)&lt;&gt;"","Y",""))</f>
        <v>Y</v>
      </c>
      <c r="K2954" t="str">
        <f>IF(G2954="Constant","N",IF(J2954="Y","Y",""))</f>
        <v>Y</v>
      </c>
    </row>
    <row r="2955" spans="2:11" hidden="1" x14ac:dyDescent="0.25">
      <c r="B2955" t="s">
        <v>123</v>
      </c>
      <c r="C2955" t="s">
        <v>4722</v>
      </c>
      <c r="D2955" t="s">
        <v>4723</v>
      </c>
      <c r="E2955" t="s">
        <v>400</v>
      </c>
      <c r="F2955" t="s">
        <v>428</v>
      </c>
      <c r="G2955" t="s">
        <v>429</v>
      </c>
      <c r="H2955" t="str">
        <f>IF(G2955="Local Date and Hour","Start Time of Interval",IF(OR(G2955="Additional Info",G2955="ID"),"Attribute", IF(G2955="Constant","Constant",IF(OR(G2955="Counter",G2955="Incremental/Decremental"),"Counter",""))))</f>
        <v>Counter</v>
      </c>
      <c r="I2955" t="str">
        <f>VLOOKUP(B2955,'3. Data Sources'!$B$4:$E$5002,4,0)</f>
        <v>Y</v>
      </c>
      <c r="J2955" t="str">
        <f>IF(OR(G2955="Not Map",G2955="Sequential"),"N",IF(TRIM(G2955)&lt;&gt;"","Y",""))</f>
        <v>Y</v>
      </c>
      <c r="K2955" t="str">
        <f>IF(G2955="Constant","N",IF(J2955="Y","Y",""))</f>
        <v>Y</v>
      </c>
    </row>
    <row r="2956" spans="2:11" hidden="1" x14ac:dyDescent="0.25">
      <c r="B2956" t="s">
        <v>123</v>
      </c>
      <c r="C2956" t="s">
        <v>4724</v>
      </c>
      <c r="D2956" t="s">
        <v>4725</v>
      </c>
      <c r="E2956" t="s">
        <v>400</v>
      </c>
      <c r="F2956" t="s">
        <v>428</v>
      </c>
      <c r="G2956" t="s">
        <v>429</v>
      </c>
      <c r="H2956" t="str">
        <f>IF(G2956="Local Date and Hour","Start Time of Interval",IF(OR(G2956="Additional Info",G2956="ID"),"Attribute", IF(G2956="Constant","Constant",IF(OR(G2956="Counter",G2956="Incremental/Decremental"),"Counter",""))))</f>
        <v>Counter</v>
      </c>
      <c r="I2956" t="str">
        <f>VLOOKUP(B2956,'3. Data Sources'!$B$4:$E$5002,4,0)</f>
        <v>Y</v>
      </c>
      <c r="J2956" t="str">
        <f>IF(OR(G2956="Not Map",G2956="Sequential"),"N",IF(TRIM(G2956)&lt;&gt;"","Y",""))</f>
        <v>Y</v>
      </c>
      <c r="K2956" t="str">
        <f>IF(G2956="Constant","N",IF(J2956="Y","Y",""))</f>
        <v>Y</v>
      </c>
    </row>
    <row r="2957" spans="2:11" hidden="1" x14ac:dyDescent="0.25">
      <c r="B2957" t="s">
        <v>123</v>
      </c>
      <c r="C2957" t="s">
        <v>4726</v>
      </c>
      <c r="D2957" t="s">
        <v>4727</v>
      </c>
      <c r="E2957" t="s">
        <v>400</v>
      </c>
      <c r="F2957" t="s">
        <v>428</v>
      </c>
      <c r="G2957" t="s">
        <v>429</v>
      </c>
      <c r="H2957" t="str">
        <f>IF(G2957="Local Date and Hour","Start Time of Interval",IF(OR(G2957="Additional Info",G2957="ID"),"Attribute", IF(G2957="Constant","Constant",IF(OR(G2957="Counter",G2957="Incremental/Decremental"),"Counter",""))))</f>
        <v>Counter</v>
      </c>
      <c r="I2957" t="str">
        <f>VLOOKUP(B2957,'3. Data Sources'!$B$4:$E$5002,4,0)</f>
        <v>Y</v>
      </c>
      <c r="J2957" t="str">
        <f>IF(OR(G2957="Not Map",G2957="Sequential"),"N",IF(TRIM(G2957)&lt;&gt;"","Y",""))</f>
        <v>Y</v>
      </c>
      <c r="K2957" t="str">
        <f>IF(G2957="Constant","N",IF(J2957="Y","Y",""))</f>
        <v>Y</v>
      </c>
    </row>
    <row r="2958" spans="2:11" hidden="1" x14ac:dyDescent="0.25">
      <c r="B2958" t="s">
        <v>123</v>
      </c>
      <c r="C2958" t="s">
        <v>4728</v>
      </c>
      <c r="D2958" t="s">
        <v>4729</v>
      </c>
      <c r="E2958" t="s">
        <v>400</v>
      </c>
      <c r="F2958" t="s">
        <v>428</v>
      </c>
      <c r="G2958" t="s">
        <v>429</v>
      </c>
      <c r="H2958" t="str">
        <f>IF(G2958="Local Date and Hour","Start Time of Interval",IF(OR(G2958="Additional Info",G2958="ID"),"Attribute", IF(G2958="Constant","Constant",IF(OR(G2958="Counter",G2958="Incremental/Decremental"),"Counter",""))))</f>
        <v>Counter</v>
      </c>
      <c r="I2958" t="str">
        <f>VLOOKUP(B2958,'3. Data Sources'!$B$4:$E$5002,4,0)</f>
        <v>Y</v>
      </c>
      <c r="J2958" t="str">
        <f>IF(OR(G2958="Not Map",G2958="Sequential"),"N",IF(TRIM(G2958)&lt;&gt;"","Y",""))</f>
        <v>Y</v>
      </c>
      <c r="K2958" t="str">
        <f>IF(G2958="Constant","N",IF(J2958="Y","Y",""))</f>
        <v>Y</v>
      </c>
    </row>
    <row r="2959" spans="2:11" hidden="1" x14ac:dyDescent="0.25">
      <c r="B2959" t="s">
        <v>123</v>
      </c>
      <c r="C2959" t="s">
        <v>4730</v>
      </c>
      <c r="D2959" t="s">
        <v>4731</v>
      </c>
      <c r="E2959" t="s">
        <v>400</v>
      </c>
      <c r="F2959" t="s">
        <v>428</v>
      </c>
      <c r="G2959" t="s">
        <v>429</v>
      </c>
      <c r="H2959" t="str">
        <f>IF(G2959="Local Date and Hour","Start Time of Interval",IF(OR(G2959="Additional Info",G2959="ID"),"Attribute", IF(G2959="Constant","Constant",IF(OR(G2959="Counter",G2959="Incremental/Decremental"),"Counter",""))))</f>
        <v>Counter</v>
      </c>
      <c r="I2959" t="str">
        <f>VLOOKUP(B2959,'3. Data Sources'!$B$4:$E$5002,4,0)</f>
        <v>Y</v>
      </c>
      <c r="J2959" t="str">
        <f>IF(OR(G2959="Not Map",G2959="Sequential"),"N",IF(TRIM(G2959)&lt;&gt;"","Y",""))</f>
        <v>Y</v>
      </c>
      <c r="K2959" t="str">
        <f>IF(G2959="Constant","N",IF(J2959="Y","Y",""))</f>
        <v>Y</v>
      </c>
    </row>
    <row r="2960" spans="2:11" hidden="1" x14ac:dyDescent="0.25">
      <c r="B2960" t="s">
        <v>123</v>
      </c>
      <c r="C2960" t="s">
        <v>4732</v>
      </c>
      <c r="D2960" t="s">
        <v>4733</v>
      </c>
      <c r="E2960" t="s">
        <v>400</v>
      </c>
      <c r="F2960" t="s">
        <v>428</v>
      </c>
      <c r="G2960" t="s">
        <v>429</v>
      </c>
      <c r="H2960" t="str">
        <f>IF(G2960="Local Date and Hour","Start Time of Interval",IF(OR(G2960="Additional Info",G2960="ID"),"Attribute", IF(G2960="Constant","Constant",IF(OR(G2960="Counter",G2960="Incremental/Decremental"),"Counter",""))))</f>
        <v>Counter</v>
      </c>
      <c r="I2960" t="str">
        <f>VLOOKUP(B2960,'3. Data Sources'!$B$4:$E$5002,4,0)</f>
        <v>Y</v>
      </c>
      <c r="J2960" t="str">
        <f>IF(OR(G2960="Not Map",G2960="Sequential"),"N",IF(TRIM(G2960)&lt;&gt;"","Y",""))</f>
        <v>Y</v>
      </c>
      <c r="K2960" t="str">
        <f>IF(G2960="Constant","N",IF(J2960="Y","Y",""))</f>
        <v>Y</v>
      </c>
    </row>
    <row r="2961" spans="2:11" hidden="1" x14ac:dyDescent="0.25">
      <c r="B2961" t="s">
        <v>123</v>
      </c>
      <c r="C2961" t="s">
        <v>4734</v>
      </c>
      <c r="D2961" t="s">
        <v>4735</v>
      </c>
      <c r="E2961" t="s">
        <v>400</v>
      </c>
      <c r="F2961" t="s">
        <v>428</v>
      </c>
      <c r="G2961" t="s">
        <v>429</v>
      </c>
      <c r="H2961" t="str">
        <f>IF(G2961="Local Date and Hour","Start Time of Interval",IF(OR(G2961="Additional Info",G2961="ID"),"Attribute", IF(G2961="Constant","Constant",IF(OR(G2961="Counter",G2961="Incremental/Decremental"),"Counter",""))))</f>
        <v>Counter</v>
      </c>
      <c r="I2961" t="str">
        <f>VLOOKUP(B2961,'3. Data Sources'!$B$4:$E$5002,4,0)</f>
        <v>Y</v>
      </c>
      <c r="J2961" t="str">
        <f>IF(OR(G2961="Not Map",G2961="Sequential"),"N",IF(TRIM(G2961)&lt;&gt;"","Y",""))</f>
        <v>Y</v>
      </c>
      <c r="K2961" t="str">
        <f>IF(G2961="Constant","N",IF(J2961="Y","Y",""))</f>
        <v>Y</v>
      </c>
    </row>
    <row r="2962" spans="2:11" hidden="1" x14ac:dyDescent="0.25">
      <c r="B2962" t="s">
        <v>123</v>
      </c>
      <c r="C2962" t="s">
        <v>4736</v>
      </c>
      <c r="D2962" t="s">
        <v>4737</v>
      </c>
      <c r="E2962" t="s">
        <v>400</v>
      </c>
      <c r="F2962" t="s">
        <v>428</v>
      </c>
      <c r="G2962" t="s">
        <v>429</v>
      </c>
      <c r="H2962" t="str">
        <f>IF(G2962="Local Date and Hour","Start Time of Interval",IF(OR(G2962="Additional Info",G2962="ID"),"Attribute", IF(G2962="Constant","Constant",IF(OR(G2962="Counter",G2962="Incremental/Decremental"),"Counter",""))))</f>
        <v>Counter</v>
      </c>
      <c r="I2962" t="str">
        <f>VLOOKUP(B2962,'3. Data Sources'!$B$4:$E$5002,4,0)</f>
        <v>Y</v>
      </c>
      <c r="J2962" t="str">
        <f>IF(OR(G2962="Not Map",G2962="Sequential"),"N",IF(TRIM(G2962)&lt;&gt;"","Y",""))</f>
        <v>Y</v>
      </c>
      <c r="K2962" t="str">
        <f>IF(G2962="Constant","N",IF(J2962="Y","Y",""))</f>
        <v>Y</v>
      </c>
    </row>
    <row r="2963" spans="2:11" hidden="1" x14ac:dyDescent="0.25">
      <c r="B2963" t="s">
        <v>123</v>
      </c>
      <c r="C2963" t="s">
        <v>4738</v>
      </c>
      <c r="D2963" t="s">
        <v>4739</v>
      </c>
      <c r="E2963" t="s">
        <v>400</v>
      </c>
      <c r="F2963" t="s">
        <v>428</v>
      </c>
      <c r="G2963" t="s">
        <v>429</v>
      </c>
      <c r="H2963" t="str">
        <f>IF(G2963="Local Date and Hour","Start Time of Interval",IF(OR(G2963="Additional Info",G2963="ID"),"Attribute", IF(G2963="Constant","Constant",IF(OR(G2963="Counter",G2963="Incremental/Decremental"),"Counter",""))))</f>
        <v>Counter</v>
      </c>
      <c r="I2963" t="str">
        <f>VLOOKUP(B2963,'3. Data Sources'!$B$4:$E$5002,4,0)</f>
        <v>Y</v>
      </c>
      <c r="J2963" t="str">
        <f>IF(OR(G2963="Not Map",G2963="Sequential"),"N",IF(TRIM(G2963)&lt;&gt;"","Y",""))</f>
        <v>Y</v>
      </c>
      <c r="K2963" t="str">
        <f>IF(G2963="Constant","N",IF(J2963="Y","Y",""))</f>
        <v>Y</v>
      </c>
    </row>
    <row r="2964" spans="2:11" hidden="1" x14ac:dyDescent="0.25">
      <c r="B2964" t="s">
        <v>123</v>
      </c>
      <c r="C2964" t="s">
        <v>4740</v>
      </c>
      <c r="D2964" t="s">
        <v>4741</v>
      </c>
      <c r="E2964" t="s">
        <v>400</v>
      </c>
      <c r="F2964" t="s">
        <v>428</v>
      </c>
      <c r="G2964" t="s">
        <v>429</v>
      </c>
      <c r="H2964" t="str">
        <f>IF(G2964="Local Date and Hour","Start Time of Interval",IF(OR(G2964="Additional Info",G2964="ID"),"Attribute", IF(G2964="Constant","Constant",IF(OR(G2964="Counter",G2964="Incremental/Decremental"),"Counter",""))))</f>
        <v>Counter</v>
      </c>
      <c r="I2964" t="str">
        <f>VLOOKUP(B2964,'3. Data Sources'!$B$4:$E$5002,4,0)</f>
        <v>Y</v>
      </c>
      <c r="J2964" t="str">
        <f>IF(OR(G2964="Not Map",G2964="Sequential"),"N",IF(TRIM(G2964)&lt;&gt;"","Y",""))</f>
        <v>Y</v>
      </c>
      <c r="K2964" t="str">
        <f>IF(G2964="Constant","N",IF(J2964="Y","Y",""))</f>
        <v>Y</v>
      </c>
    </row>
    <row r="2965" spans="2:11" hidden="1" x14ac:dyDescent="0.25">
      <c r="B2965" t="s">
        <v>123</v>
      </c>
      <c r="C2965" t="s">
        <v>4742</v>
      </c>
      <c r="D2965" t="s">
        <v>4743</v>
      </c>
      <c r="E2965" t="s">
        <v>400</v>
      </c>
      <c r="F2965" t="s">
        <v>428</v>
      </c>
      <c r="G2965" t="s">
        <v>429</v>
      </c>
      <c r="H2965" t="str">
        <f>IF(G2965="Local Date and Hour","Start Time of Interval",IF(OR(G2965="Additional Info",G2965="ID"),"Attribute", IF(G2965="Constant","Constant",IF(OR(G2965="Counter",G2965="Incremental/Decremental"),"Counter",""))))</f>
        <v>Counter</v>
      </c>
      <c r="I2965" t="str">
        <f>VLOOKUP(B2965,'3. Data Sources'!$B$4:$E$5002,4,0)</f>
        <v>Y</v>
      </c>
      <c r="J2965" t="str">
        <f>IF(OR(G2965="Not Map",G2965="Sequential"),"N",IF(TRIM(G2965)&lt;&gt;"","Y",""))</f>
        <v>Y</v>
      </c>
      <c r="K2965" t="str">
        <f>IF(G2965="Constant","N",IF(J2965="Y","Y",""))</f>
        <v>Y</v>
      </c>
    </row>
    <row r="2966" spans="2:11" hidden="1" x14ac:dyDescent="0.25">
      <c r="B2966" t="s">
        <v>123</v>
      </c>
      <c r="C2966" t="s">
        <v>4744</v>
      </c>
      <c r="D2966" t="s">
        <v>4745</v>
      </c>
      <c r="E2966" t="s">
        <v>400</v>
      </c>
      <c r="F2966" t="s">
        <v>428</v>
      </c>
      <c r="G2966" t="s">
        <v>429</v>
      </c>
      <c r="H2966" t="str">
        <f>IF(G2966="Local Date and Hour","Start Time of Interval",IF(OR(G2966="Additional Info",G2966="ID"),"Attribute", IF(G2966="Constant","Constant",IF(OR(G2966="Counter",G2966="Incremental/Decremental"),"Counter",""))))</f>
        <v>Counter</v>
      </c>
      <c r="I2966" t="str">
        <f>VLOOKUP(B2966,'3. Data Sources'!$B$4:$E$5002,4,0)</f>
        <v>Y</v>
      </c>
      <c r="J2966" t="str">
        <f>IF(OR(G2966="Not Map",G2966="Sequential"),"N",IF(TRIM(G2966)&lt;&gt;"","Y",""))</f>
        <v>Y</v>
      </c>
      <c r="K2966" t="str">
        <f>IF(G2966="Constant","N",IF(J2966="Y","Y",""))</f>
        <v>Y</v>
      </c>
    </row>
    <row r="2967" spans="2:11" hidden="1" x14ac:dyDescent="0.25">
      <c r="B2967" t="s">
        <v>123</v>
      </c>
      <c r="C2967" t="s">
        <v>4746</v>
      </c>
      <c r="D2967" t="s">
        <v>4747</v>
      </c>
      <c r="E2967" t="s">
        <v>400</v>
      </c>
      <c r="F2967" t="s">
        <v>428</v>
      </c>
      <c r="G2967" t="s">
        <v>429</v>
      </c>
      <c r="H2967" t="str">
        <f>IF(G2967="Local Date and Hour","Start Time of Interval",IF(OR(G2967="Additional Info",G2967="ID"),"Attribute", IF(G2967="Constant","Constant",IF(OR(G2967="Counter",G2967="Incremental/Decremental"),"Counter",""))))</f>
        <v>Counter</v>
      </c>
      <c r="I2967" t="str">
        <f>VLOOKUP(B2967,'3. Data Sources'!$B$4:$E$5002,4,0)</f>
        <v>Y</v>
      </c>
      <c r="J2967" t="str">
        <f>IF(OR(G2967="Not Map",G2967="Sequential"),"N",IF(TRIM(G2967)&lt;&gt;"","Y",""))</f>
        <v>Y</v>
      </c>
      <c r="K2967" t="str">
        <f>IF(G2967="Constant","N",IF(J2967="Y","Y",""))</f>
        <v>Y</v>
      </c>
    </row>
    <row r="2968" spans="2:11" hidden="1" x14ac:dyDescent="0.25">
      <c r="B2968" t="s">
        <v>123</v>
      </c>
      <c r="C2968" t="s">
        <v>4748</v>
      </c>
      <c r="D2968" t="s">
        <v>4749</v>
      </c>
      <c r="E2968" t="s">
        <v>400</v>
      </c>
      <c r="F2968" t="s">
        <v>428</v>
      </c>
      <c r="G2968" t="s">
        <v>429</v>
      </c>
      <c r="H2968" t="str">
        <f>IF(G2968="Local Date and Hour","Start Time of Interval",IF(OR(G2968="Additional Info",G2968="ID"),"Attribute", IF(G2968="Constant","Constant",IF(OR(G2968="Counter",G2968="Incremental/Decremental"),"Counter",""))))</f>
        <v>Counter</v>
      </c>
      <c r="I2968" t="str">
        <f>VLOOKUP(B2968,'3. Data Sources'!$B$4:$E$5002,4,0)</f>
        <v>Y</v>
      </c>
      <c r="J2968" t="str">
        <f>IF(OR(G2968="Not Map",G2968="Sequential"),"N",IF(TRIM(G2968)&lt;&gt;"","Y",""))</f>
        <v>Y</v>
      </c>
      <c r="K2968" t="str">
        <f>IF(G2968="Constant","N",IF(J2968="Y","Y",""))</f>
        <v>Y</v>
      </c>
    </row>
    <row r="2969" spans="2:11" hidden="1" x14ac:dyDescent="0.25">
      <c r="B2969" t="s">
        <v>123</v>
      </c>
      <c r="C2969" t="s">
        <v>4750</v>
      </c>
      <c r="D2969" t="s">
        <v>4751</v>
      </c>
      <c r="E2969" t="s">
        <v>400</v>
      </c>
      <c r="F2969" t="s">
        <v>428</v>
      </c>
      <c r="G2969" t="s">
        <v>429</v>
      </c>
      <c r="H2969" t="str">
        <f>IF(G2969="Local Date and Hour","Start Time of Interval",IF(OR(G2969="Additional Info",G2969="ID"),"Attribute", IF(G2969="Constant","Constant",IF(OR(G2969="Counter",G2969="Incremental/Decremental"),"Counter",""))))</f>
        <v>Counter</v>
      </c>
      <c r="I2969" t="str">
        <f>VLOOKUP(B2969,'3. Data Sources'!$B$4:$E$5002,4,0)</f>
        <v>Y</v>
      </c>
      <c r="J2969" t="str">
        <f>IF(OR(G2969="Not Map",G2969="Sequential"),"N",IF(TRIM(G2969)&lt;&gt;"","Y",""))</f>
        <v>Y</v>
      </c>
      <c r="K2969" t="str">
        <f>IF(G2969="Constant","N",IF(J2969="Y","Y",""))</f>
        <v>Y</v>
      </c>
    </row>
    <row r="2970" spans="2:11" hidden="1" x14ac:dyDescent="0.25">
      <c r="B2970" t="s">
        <v>123</v>
      </c>
      <c r="C2970" t="s">
        <v>4752</v>
      </c>
      <c r="D2970" t="s">
        <v>4753</v>
      </c>
      <c r="E2970" t="s">
        <v>400</v>
      </c>
      <c r="F2970" t="s">
        <v>428</v>
      </c>
      <c r="G2970" t="s">
        <v>429</v>
      </c>
      <c r="H2970" t="str">
        <f>IF(G2970="Local Date and Hour","Start Time of Interval",IF(OR(G2970="Additional Info",G2970="ID"),"Attribute", IF(G2970="Constant","Constant",IF(OR(G2970="Counter",G2970="Incremental/Decremental"),"Counter",""))))</f>
        <v>Counter</v>
      </c>
      <c r="I2970" t="str">
        <f>VLOOKUP(B2970,'3. Data Sources'!$B$4:$E$5002,4,0)</f>
        <v>Y</v>
      </c>
      <c r="J2970" t="str">
        <f>IF(OR(G2970="Not Map",G2970="Sequential"),"N",IF(TRIM(G2970)&lt;&gt;"","Y",""))</f>
        <v>Y</v>
      </c>
      <c r="K2970" t="str">
        <f>IF(G2970="Constant","N",IF(J2970="Y","Y",""))</f>
        <v>Y</v>
      </c>
    </row>
    <row r="2971" spans="2:11" hidden="1" x14ac:dyDescent="0.25">
      <c r="B2971" t="s">
        <v>123</v>
      </c>
      <c r="C2971" t="s">
        <v>4754</v>
      </c>
      <c r="D2971" t="s">
        <v>4755</v>
      </c>
      <c r="E2971" t="s">
        <v>400</v>
      </c>
      <c r="F2971" t="s">
        <v>428</v>
      </c>
      <c r="G2971" t="s">
        <v>429</v>
      </c>
      <c r="H2971" t="str">
        <f>IF(G2971="Local Date and Hour","Start Time of Interval",IF(OR(G2971="Additional Info",G2971="ID"),"Attribute", IF(G2971="Constant","Constant",IF(OR(G2971="Counter",G2971="Incremental/Decremental"),"Counter",""))))</f>
        <v>Counter</v>
      </c>
      <c r="I2971" t="str">
        <f>VLOOKUP(B2971,'3. Data Sources'!$B$4:$E$5002,4,0)</f>
        <v>Y</v>
      </c>
      <c r="J2971" t="str">
        <f>IF(OR(G2971="Not Map",G2971="Sequential"),"N",IF(TRIM(G2971)&lt;&gt;"","Y",""))</f>
        <v>Y</v>
      </c>
      <c r="K2971" t="str">
        <f>IF(G2971="Constant","N",IF(J2971="Y","Y",""))</f>
        <v>Y</v>
      </c>
    </row>
    <row r="2972" spans="2:11" hidden="1" x14ac:dyDescent="0.25">
      <c r="B2972" t="s">
        <v>123</v>
      </c>
      <c r="C2972" t="s">
        <v>4756</v>
      </c>
      <c r="D2972" t="s">
        <v>4757</v>
      </c>
      <c r="E2972" t="s">
        <v>400</v>
      </c>
      <c r="F2972" t="s">
        <v>428</v>
      </c>
      <c r="G2972" t="s">
        <v>429</v>
      </c>
      <c r="H2972" t="str">
        <f>IF(G2972="Local Date and Hour","Start Time of Interval",IF(OR(G2972="Additional Info",G2972="ID"),"Attribute", IF(G2972="Constant","Constant",IF(OR(G2972="Counter",G2972="Incremental/Decremental"),"Counter",""))))</f>
        <v>Counter</v>
      </c>
      <c r="I2972" t="str">
        <f>VLOOKUP(B2972,'3. Data Sources'!$B$4:$E$5002,4,0)</f>
        <v>Y</v>
      </c>
      <c r="J2972" t="str">
        <f>IF(OR(G2972="Not Map",G2972="Sequential"),"N",IF(TRIM(G2972)&lt;&gt;"","Y",""))</f>
        <v>Y</v>
      </c>
      <c r="K2972" t="str">
        <f>IF(G2972="Constant","N",IF(J2972="Y","Y",""))</f>
        <v>Y</v>
      </c>
    </row>
    <row r="2973" spans="2:11" hidden="1" x14ac:dyDescent="0.25">
      <c r="B2973" t="s">
        <v>123</v>
      </c>
      <c r="C2973" t="s">
        <v>4758</v>
      </c>
      <c r="D2973" t="s">
        <v>4759</v>
      </c>
      <c r="E2973" t="s">
        <v>400</v>
      </c>
      <c r="F2973" t="s">
        <v>428</v>
      </c>
      <c r="G2973" t="s">
        <v>429</v>
      </c>
      <c r="H2973" t="str">
        <f>IF(G2973="Local Date and Hour","Start Time of Interval",IF(OR(G2973="Additional Info",G2973="ID"),"Attribute", IF(G2973="Constant","Constant",IF(OR(G2973="Counter",G2973="Incremental/Decremental"),"Counter",""))))</f>
        <v>Counter</v>
      </c>
      <c r="I2973" t="str">
        <f>VLOOKUP(B2973,'3. Data Sources'!$B$4:$E$5002,4,0)</f>
        <v>Y</v>
      </c>
      <c r="J2973" t="str">
        <f>IF(OR(G2973="Not Map",G2973="Sequential"),"N",IF(TRIM(G2973)&lt;&gt;"","Y",""))</f>
        <v>Y</v>
      </c>
      <c r="K2973" t="str">
        <f>IF(G2973="Constant","N",IF(J2973="Y","Y",""))</f>
        <v>Y</v>
      </c>
    </row>
    <row r="2974" spans="2:11" hidden="1" x14ac:dyDescent="0.25">
      <c r="B2974" t="s">
        <v>123</v>
      </c>
      <c r="C2974" t="s">
        <v>4760</v>
      </c>
      <c r="D2974" t="s">
        <v>4761</v>
      </c>
      <c r="E2974" t="s">
        <v>400</v>
      </c>
      <c r="F2974" t="s">
        <v>428</v>
      </c>
      <c r="G2974" t="s">
        <v>429</v>
      </c>
      <c r="H2974" t="str">
        <f>IF(G2974="Local Date and Hour","Start Time of Interval",IF(OR(G2974="Additional Info",G2974="ID"),"Attribute", IF(G2974="Constant","Constant",IF(OR(G2974="Counter",G2974="Incremental/Decremental"),"Counter",""))))</f>
        <v>Counter</v>
      </c>
      <c r="I2974" t="str">
        <f>VLOOKUP(B2974,'3. Data Sources'!$B$4:$E$5002,4,0)</f>
        <v>Y</v>
      </c>
      <c r="J2974" t="str">
        <f>IF(OR(G2974="Not Map",G2974="Sequential"),"N",IF(TRIM(G2974)&lt;&gt;"","Y",""))</f>
        <v>Y</v>
      </c>
      <c r="K2974" t="str">
        <f>IF(G2974="Constant","N",IF(J2974="Y","Y",""))</f>
        <v>Y</v>
      </c>
    </row>
    <row r="2975" spans="2:11" hidden="1" x14ac:dyDescent="0.25">
      <c r="B2975" t="s">
        <v>123</v>
      </c>
      <c r="C2975" t="s">
        <v>4762</v>
      </c>
      <c r="D2975" t="s">
        <v>4763</v>
      </c>
      <c r="E2975" t="s">
        <v>400</v>
      </c>
      <c r="F2975" t="s">
        <v>428</v>
      </c>
      <c r="G2975" t="s">
        <v>429</v>
      </c>
      <c r="H2975" t="str">
        <f>IF(G2975="Local Date and Hour","Start Time of Interval",IF(OR(G2975="Additional Info",G2975="ID"),"Attribute", IF(G2975="Constant","Constant",IF(OR(G2975="Counter",G2975="Incremental/Decremental"),"Counter",""))))</f>
        <v>Counter</v>
      </c>
      <c r="I2975" t="str">
        <f>VLOOKUP(B2975,'3. Data Sources'!$B$4:$E$5002,4,0)</f>
        <v>Y</v>
      </c>
      <c r="J2975" t="str">
        <f>IF(OR(G2975="Not Map",G2975="Sequential"),"N",IF(TRIM(G2975)&lt;&gt;"","Y",""))</f>
        <v>Y</v>
      </c>
      <c r="K2975" t="str">
        <f>IF(G2975="Constant","N",IF(J2975="Y","Y",""))</f>
        <v>Y</v>
      </c>
    </row>
    <row r="2976" spans="2:11" hidden="1" x14ac:dyDescent="0.25">
      <c r="B2976" t="s">
        <v>123</v>
      </c>
      <c r="C2976" t="s">
        <v>4764</v>
      </c>
      <c r="D2976" t="s">
        <v>4765</v>
      </c>
      <c r="E2976" t="s">
        <v>400</v>
      </c>
      <c r="F2976" t="s">
        <v>428</v>
      </c>
      <c r="G2976" t="s">
        <v>429</v>
      </c>
      <c r="H2976" t="str">
        <f>IF(G2976="Local Date and Hour","Start Time of Interval",IF(OR(G2976="Additional Info",G2976="ID"),"Attribute", IF(G2976="Constant","Constant",IF(OR(G2976="Counter",G2976="Incremental/Decremental"),"Counter",""))))</f>
        <v>Counter</v>
      </c>
      <c r="I2976" t="str">
        <f>VLOOKUP(B2976,'3. Data Sources'!$B$4:$E$5002,4,0)</f>
        <v>Y</v>
      </c>
      <c r="J2976" t="str">
        <f>IF(OR(G2976="Not Map",G2976="Sequential"),"N",IF(TRIM(G2976)&lt;&gt;"","Y",""))</f>
        <v>Y</v>
      </c>
      <c r="K2976" t="str">
        <f>IF(G2976="Constant","N",IF(J2976="Y","Y",""))</f>
        <v>Y</v>
      </c>
    </row>
    <row r="2977" spans="2:11" hidden="1" x14ac:dyDescent="0.25">
      <c r="B2977" t="s">
        <v>123</v>
      </c>
      <c r="C2977" t="s">
        <v>4766</v>
      </c>
      <c r="D2977" t="s">
        <v>4767</v>
      </c>
      <c r="E2977" t="s">
        <v>400</v>
      </c>
      <c r="F2977" t="s">
        <v>428</v>
      </c>
      <c r="G2977" t="s">
        <v>429</v>
      </c>
      <c r="H2977" t="str">
        <f>IF(G2977="Local Date and Hour","Start Time of Interval",IF(OR(G2977="Additional Info",G2977="ID"),"Attribute", IF(G2977="Constant","Constant",IF(OR(G2977="Counter",G2977="Incremental/Decremental"),"Counter",""))))</f>
        <v>Counter</v>
      </c>
      <c r="I2977" t="str">
        <f>VLOOKUP(B2977,'3. Data Sources'!$B$4:$E$5002,4,0)</f>
        <v>Y</v>
      </c>
      <c r="J2977" t="str">
        <f>IF(OR(G2977="Not Map",G2977="Sequential"),"N",IF(TRIM(G2977)&lt;&gt;"","Y",""))</f>
        <v>Y</v>
      </c>
      <c r="K2977" t="str">
        <f>IF(G2977="Constant","N",IF(J2977="Y","Y",""))</f>
        <v>Y</v>
      </c>
    </row>
    <row r="2978" spans="2:11" hidden="1" x14ac:dyDescent="0.25">
      <c r="B2978" t="s">
        <v>123</v>
      </c>
      <c r="C2978" t="s">
        <v>4768</v>
      </c>
      <c r="D2978" t="s">
        <v>4769</v>
      </c>
      <c r="E2978" t="s">
        <v>400</v>
      </c>
      <c r="F2978" t="s">
        <v>428</v>
      </c>
      <c r="G2978" t="s">
        <v>429</v>
      </c>
      <c r="H2978" t="str">
        <f>IF(G2978="Local Date and Hour","Start Time of Interval",IF(OR(G2978="Additional Info",G2978="ID"),"Attribute", IF(G2978="Constant","Constant",IF(OR(G2978="Counter",G2978="Incremental/Decremental"),"Counter",""))))</f>
        <v>Counter</v>
      </c>
      <c r="I2978" t="str">
        <f>VLOOKUP(B2978,'3. Data Sources'!$B$4:$E$5002,4,0)</f>
        <v>Y</v>
      </c>
      <c r="J2978" t="str">
        <f>IF(OR(G2978="Not Map",G2978="Sequential"),"N",IF(TRIM(G2978)&lt;&gt;"","Y",""))</f>
        <v>Y</v>
      </c>
      <c r="K2978" t="str">
        <f>IF(G2978="Constant","N",IF(J2978="Y","Y",""))</f>
        <v>Y</v>
      </c>
    </row>
    <row r="2979" spans="2:11" hidden="1" x14ac:dyDescent="0.25">
      <c r="B2979" t="s">
        <v>123</v>
      </c>
      <c r="C2979" t="s">
        <v>4770</v>
      </c>
      <c r="D2979" t="s">
        <v>4771</v>
      </c>
      <c r="E2979" t="s">
        <v>400</v>
      </c>
      <c r="F2979" t="s">
        <v>428</v>
      </c>
      <c r="G2979" t="s">
        <v>429</v>
      </c>
      <c r="H2979" t="str">
        <f>IF(G2979="Local Date and Hour","Start Time of Interval",IF(OR(G2979="Additional Info",G2979="ID"),"Attribute", IF(G2979="Constant","Constant",IF(OR(G2979="Counter",G2979="Incremental/Decremental"),"Counter",""))))</f>
        <v>Counter</v>
      </c>
      <c r="I2979" t="str">
        <f>VLOOKUP(B2979,'3. Data Sources'!$B$4:$E$5002,4,0)</f>
        <v>Y</v>
      </c>
      <c r="J2979" t="str">
        <f>IF(OR(G2979="Not Map",G2979="Sequential"),"N",IF(TRIM(G2979)&lt;&gt;"","Y",""))</f>
        <v>Y</v>
      </c>
      <c r="K2979" t="str">
        <f>IF(G2979="Constant","N",IF(J2979="Y","Y",""))</f>
        <v>Y</v>
      </c>
    </row>
    <row r="2980" spans="2:11" hidden="1" x14ac:dyDescent="0.25">
      <c r="B2980" t="s">
        <v>123</v>
      </c>
      <c r="C2980" t="s">
        <v>4772</v>
      </c>
      <c r="D2980" t="s">
        <v>4773</v>
      </c>
      <c r="E2980" t="s">
        <v>400</v>
      </c>
      <c r="F2980" t="s">
        <v>428</v>
      </c>
      <c r="G2980" t="s">
        <v>429</v>
      </c>
      <c r="H2980" t="str">
        <f>IF(G2980="Local Date and Hour","Start Time of Interval",IF(OR(G2980="Additional Info",G2980="ID"),"Attribute", IF(G2980="Constant","Constant",IF(OR(G2980="Counter",G2980="Incremental/Decremental"),"Counter",""))))</f>
        <v>Counter</v>
      </c>
      <c r="I2980" t="str">
        <f>VLOOKUP(B2980,'3. Data Sources'!$B$4:$E$5002,4,0)</f>
        <v>Y</v>
      </c>
      <c r="J2980" t="str">
        <f>IF(OR(G2980="Not Map",G2980="Sequential"),"N",IF(TRIM(G2980)&lt;&gt;"","Y",""))</f>
        <v>Y</v>
      </c>
      <c r="K2980" t="str">
        <f>IF(G2980="Constant","N",IF(J2980="Y","Y",""))</f>
        <v>Y</v>
      </c>
    </row>
    <row r="2981" spans="2:11" hidden="1" x14ac:dyDescent="0.25">
      <c r="B2981" t="s">
        <v>123</v>
      </c>
      <c r="C2981" t="s">
        <v>4774</v>
      </c>
      <c r="D2981" t="s">
        <v>4775</v>
      </c>
      <c r="E2981" t="s">
        <v>400</v>
      </c>
      <c r="F2981" t="s">
        <v>428</v>
      </c>
      <c r="G2981" t="s">
        <v>429</v>
      </c>
      <c r="H2981" t="str">
        <f>IF(G2981="Local Date and Hour","Start Time of Interval",IF(OR(G2981="Additional Info",G2981="ID"),"Attribute", IF(G2981="Constant","Constant",IF(OR(G2981="Counter",G2981="Incremental/Decremental"),"Counter",""))))</f>
        <v>Counter</v>
      </c>
      <c r="I2981" t="str">
        <f>VLOOKUP(B2981,'3. Data Sources'!$B$4:$E$5002,4,0)</f>
        <v>Y</v>
      </c>
      <c r="J2981" t="str">
        <f>IF(OR(G2981="Not Map",G2981="Sequential"),"N",IF(TRIM(G2981)&lt;&gt;"","Y",""))</f>
        <v>Y</v>
      </c>
      <c r="K2981" t="str">
        <f>IF(G2981="Constant","N",IF(J2981="Y","Y",""))</f>
        <v>Y</v>
      </c>
    </row>
    <row r="2982" spans="2:11" hidden="1" x14ac:dyDescent="0.25">
      <c r="B2982" t="s">
        <v>123</v>
      </c>
      <c r="C2982" t="s">
        <v>4776</v>
      </c>
      <c r="D2982" t="s">
        <v>4777</v>
      </c>
      <c r="E2982" t="s">
        <v>400</v>
      </c>
      <c r="F2982" t="s">
        <v>428</v>
      </c>
      <c r="G2982" t="s">
        <v>429</v>
      </c>
      <c r="H2982" t="str">
        <f>IF(G2982="Local Date and Hour","Start Time of Interval",IF(OR(G2982="Additional Info",G2982="ID"),"Attribute", IF(G2982="Constant","Constant",IF(OR(G2982="Counter",G2982="Incremental/Decremental"),"Counter",""))))</f>
        <v>Counter</v>
      </c>
      <c r="I2982" t="str">
        <f>VLOOKUP(B2982,'3. Data Sources'!$B$4:$E$5002,4,0)</f>
        <v>Y</v>
      </c>
      <c r="J2982" t="str">
        <f>IF(OR(G2982="Not Map",G2982="Sequential"),"N",IF(TRIM(G2982)&lt;&gt;"","Y",""))</f>
        <v>Y</v>
      </c>
      <c r="K2982" t="str">
        <f>IF(G2982="Constant","N",IF(J2982="Y","Y",""))</f>
        <v>Y</v>
      </c>
    </row>
    <row r="2983" spans="2:11" hidden="1" x14ac:dyDescent="0.25">
      <c r="B2983" t="s">
        <v>123</v>
      </c>
      <c r="C2983" t="s">
        <v>4778</v>
      </c>
      <c r="D2983" t="s">
        <v>4779</v>
      </c>
      <c r="E2983" t="s">
        <v>400</v>
      </c>
      <c r="F2983" t="s">
        <v>428</v>
      </c>
      <c r="G2983" t="s">
        <v>429</v>
      </c>
      <c r="H2983" t="str">
        <f>IF(G2983="Local Date and Hour","Start Time of Interval",IF(OR(G2983="Additional Info",G2983="ID"),"Attribute", IF(G2983="Constant","Constant",IF(OR(G2983="Counter",G2983="Incremental/Decremental"),"Counter",""))))</f>
        <v>Counter</v>
      </c>
      <c r="I2983" t="str">
        <f>VLOOKUP(B2983,'3. Data Sources'!$B$4:$E$5002,4,0)</f>
        <v>Y</v>
      </c>
      <c r="J2983" t="str">
        <f>IF(OR(G2983="Not Map",G2983="Sequential"),"N",IF(TRIM(G2983)&lt;&gt;"","Y",""))</f>
        <v>Y</v>
      </c>
      <c r="K2983" t="str">
        <f>IF(G2983="Constant","N",IF(J2983="Y","Y",""))</f>
        <v>Y</v>
      </c>
    </row>
    <row r="2984" spans="2:11" hidden="1" x14ac:dyDescent="0.25">
      <c r="B2984" t="s">
        <v>123</v>
      </c>
      <c r="C2984" t="s">
        <v>4780</v>
      </c>
      <c r="D2984" t="s">
        <v>4781</v>
      </c>
      <c r="E2984" t="s">
        <v>400</v>
      </c>
      <c r="F2984" t="s">
        <v>428</v>
      </c>
      <c r="G2984" t="s">
        <v>429</v>
      </c>
      <c r="H2984" t="str">
        <f>IF(G2984="Local Date and Hour","Start Time of Interval",IF(OR(G2984="Additional Info",G2984="ID"),"Attribute", IF(G2984="Constant","Constant",IF(OR(G2984="Counter",G2984="Incremental/Decremental"),"Counter",""))))</f>
        <v>Counter</v>
      </c>
      <c r="I2984" t="str">
        <f>VLOOKUP(B2984,'3. Data Sources'!$B$4:$E$5002,4,0)</f>
        <v>Y</v>
      </c>
      <c r="J2984" t="str">
        <f>IF(OR(G2984="Not Map",G2984="Sequential"),"N",IF(TRIM(G2984)&lt;&gt;"","Y",""))</f>
        <v>Y</v>
      </c>
      <c r="K2984" t="str">
        <f>IF(G2984="Constant","N",IF(J2984="Y","Y",""))</f>
        <v>Y</v>
      </c>
    </row>
    <row r="2985" spans="2:11" hidden="1" x14ac:dyDescent="0.25">
      <c r="B2985" t="s">
        <v>123</v>
      </c>
      <c r="C2985" t="s">
        <v>4782</v>
      </c>
      <c r="D2985" t="s">
        <v>4783</v>
      </c>
      <c r="E2985" t="s">
        <v>400</v>
      </c>
      <c r="F2985" t="s">
        <v>428</v>
      </c>
      <c r="G2985" t="s">
        <v>429</v>
      </c>
      <c r="H2985" t="str">
        <f>IF(G2985="Local Date and Hour","Start Time of Interval",IF(OR(G2985="Additional Info",G2985="ID"),"Attribute", IF(G2985="Constant","Constant",IF(OR(G2985="Counter",G2985="Incremental/Decremental"),"Counter",""))))</f>
        <v>Counter</v>
      </c>
      <c r="I2985" t="str">
        <f>VLOOKUP(B2985,'3. Data Sources'!$B$4:$E$5002,4,0)</f>
        <v>Y</v>
      </c>
      <c r="J2985" t="str">
        <f>IF(OR(G2985="Not Map",G2985="Sequential"),"N",IF(TRIM(G2985)&lt;&gt;"","Y",""))</f>
        <v>Y</v>
      </c>
      <c r="K2985" t="str">
        <f>IF(G2985="Constant","N",IF(J2985="Y","Y",""))</f>
        <v>Y</v>
      </c>
    </row>
    <row r="2986" spans="2:11" hidden="1" x14ac:dyDescent="0.25">
      <c r="B2986" t="s">
        <v>123</v>
      </c>
      <c r="C2986" t="s">
        <v>4784</v>
      </c>
      <c r="D2986" t="s">
        <v>4785</v>
      </c>
      <c r="E2986" t="s">
        <v>400</v>
      </c>
      <c r="F2986" t="s">
        <v>428</v>
      </c>
      <c r="G2986" t="s">
        <v>429</v>
      </c>
      <c r="H2986" t="str">
        <f>IF(G2986="Local Date and Hour","Start Time of Interval",IF(OR(G2986="Additional Info",G2986="ID"),"Attribute", IF(G2986="Constant","Constant",IF(OR(G2986="Counter",G2986="Incremental/Decremental"),"Counter",""))))</f>
        <v>Counter</v>
      </c>
      <c r="I2986" t="str">
        <f>VLOOKUP(B2986,'3. Data Sources'!$B$4:$E$5002,4,0)</f>
        <v>Y</v>
      </c>
      <c r="J2986" t="str">
        <f>IF(OR(G2986="Not Map",G2986="Sequential"),"N",IF(TRIM(G2986)&lt;&gt;"","Y",""))</f>
        <v>Y</v>
      </c>
      <c r="K2986" t="str">
        <f>IF(G2986="Constant","N",IF(J2986="Y","Y",""))</f>
        <v>Y</v>
      </c>
    </row>
    <row r="2987" spans="2:11" hidden="1" x14ac:dyDescent="0.25">
      <c r="B2987" t="s">
        <v>123</v>
      </c>
      <c r="C2987" t="s">
        <v>4786</v>
      </c>
      <c r="D2987" t="s">
        <v>4787</v>
      </c>
      <c r="E2987" t="s">
        <v>400</v>
      </c>
      <c r="F2987" t="s">
        <v>428</v>
      </c>
      <c r="G2987" t="s">
        <v>429</v>
      </c>
      <c r="H2987" t="str">
        <f>IF(G2987="Local Date and Hour","Start Time of Interval",IF(OR(G2987="Additional Info",G2987="ID"),"Attribute", IF(G2987="Constant","Constant",IF(OR(G2987="Counter",G2987="Incremental/Decremental"),"Counter",""))))</f>
        <v>Counter</v>
      </c>
      <c r="I2987" t="str">
        <f>VLOOKUP(B2987,'3. Data Sources'!$B$4:$E$5002,4,0)</f>
        <v>Y</v>
      </c>
      <c r="J2987" t="str">
        <f>IF(OR(G2987="Not Map",G2987="Sequential"),"N",IF(TRIM(G2987)&lt;&gt;"","Y",""))</f>
        <v>Y</v>
      </c>
      <c r="K2987" t="str">
        <f>IF(G2987="Constant","N",IF(J2987="Y","Y",""))</f>
        <v>Y</v>
      </c>
    </row>
    <row r="2988" spans="2:11" hidden="1" x14ac:dyDescent="0.25">
      <c r="B2988" t="s">
        <v>123</v>
      </c>
      <c r="C2988" t="s">
        <v>4788</v>
      </c>
      <c r="D2988" t="s">
        <v>4789</v>
      </c>
      <c r="E2988" t="s">
        <v>400</v>
      </c>
      <c r="F2988" t="s">
        <v>428</v>
      </c>
      <c r="G2988" t="s">
        <v>429</v>
      </c>
      <c r="H2988" t="str">
        <f>IF(G2988="Local Date and Hour","Start Time of Interval",IF(OR(G2988="Additional Info",G2988="ID"),"Attribute", IF(G2988="Constant","Constant",IF(OR(G2988="Counter",G2988="Incremental/Decremental"),"Counter",""))))</f>
        <v>Counter</v>
      </c>
      <c r="I2988" t="str">
        <f>VLOOKUP(B2988,'3. Data Sources'!$B$4:$E$5002,4,0)</f>
        <v>Y</v>
      </c>
      <c r="J2988" t="str">
        <f>IF(OR(G2988="Not Map",G2988="Sequential"),"N",IF(TRIM(G2988)&lt;&gt;"","Y",""))</f>
        <v>Y</v>
      </c>
      <c r="K2988" t="str">
        <f>IF(G2988="Constant","N",IF(J2988="Y","Y",""))</f>
        <v>Y</v>
      </c>
    </row>
    <row r="2989" spans="2:11" hidden="1" x14ac:dyDescent="0.25">
      <c r="B2989" t="s">
        <v>123</v>
      </c>
      <c r="C2989" t="s">
        <v>4790</v>
      </c>
      <c r="D2989" t="s">
        <v>4791</v>
      </c>
      <c r="E2989" t="s">
        <v>400</v>
      </c>
      <c r="F2989" t="s">
        <v>428</v>
      </c>
      <c r="G2989" t="s">
        <v>429</v>
      </c>
      <c r="H2989" t="str">
        <f>IF(G2989="Local Date and Hour","Start Time of Interval",IF(OR(G2989="Additional Info",G2989="ID"),"Attribute", IF(G2989="Constant","Constant",IF(OR(G2989="Counter",G2989="Incremental/Decremental"),"Counter",""))))</f>
        <v>Counter</v>
      </c>
      <c r="I2989" t="str">
        <f>VLOOKUP(B2989,'3. Data Sources'!$B$4:$E$5002,4,0)</f>
        <v>Y</v>
      </c>
      <c r="J2989" t="str">
        <f>IF(OR(G2989="Not Map",G2989="Sequential"),"N",IF(TRIM(G2989)&lt;&gt;"","Y",""))</f>
        <v>Y</v>
      </c>
      <c r="K2989" t="str">
        <f>IF(G2989="Constant","N",IF(J2989="Y","Y",""))</f>
        <v>Y</v>
      </c>
    </row>
    <row r="2990" spans="2:11" hidden="1" x14ac:dyDescent="0.25">
      <c r="B2990" t="s">
        <v>123</v>
      </c>
      <c r="C2990" t="s">
        <v>4792</v>
      </c>
      <c r="D2990" t="s">
        <v>4793</v>
      </c>
      <c r="E2990" t="s">
        <v>400</v>
      </c>
      <c r="F2990" t="s">
        <v>428</v>
      </c>
      <c r="G2990" t="s">
        <v>429</v>
      </c>
      <c r="H2990" t="str">
        <f>IF(G2990="Local Date and Hour","Start Time of Interval",IF(OR(G2990="Additional Info",G2990="ID"),"Attribute", IF(G2990="Constant","Constant",IF(OR(G2990="Counter",G2990="Incremental/Decremental"),"Counter",""))))</f>
        <v>Counter</v>
      </c>
      <c r="I2990" t="str">
        <f>VLOOKUP(B2990,'3. Data Sources'!$B$4:$E$5002,4,0)</f>
        <v>Y</v>
      </c>
      <c r="J2990" t="str">
        <f>IF(OR(G2990="Not Map",G2990="Sequential"),"N",IF(TRIM(G2990)&lt;&gt;"","Y",""))</f>
        <v>Y</v>
      </c>
      <c r="K2990" t="str">
        <f>IF(G2990="Constant","N",IF(J2990="Y","Y",""))</f>
        <v>Y</v>
      </c>
    </row>
    <row r="2991" spans="2:11" hidden="1" x14ac:dyDescent="0.25">
      <c r="B2991" t="s">
        <v>123</v>
      </c>
      <c r="C2991" t="s">
        <v>4794</v>
      </c>
      <c r="D2991" t="s">
        <v>4795</v>
      </c>
      <c r="E2991" t="s">
        <v>400</v>
      </c>
      <c r="F2991" t="s">
        <v>428</v>
      </c>
      <c r="G2991" t="s">
        <v>429</v>
      </c>
      <c r="H2991" t="str">
        <f>IF(G2991="Local Date and Hour","Start Time of Interval",IF(OR(G2991="Additional Info",G2991="ID"),"Attribute", IF(G2991="Constant","Constant",IF(OR(G2991="Counter",G2991="Incremental/Decremental"),"Counter",""))))</f>
        <v>Counter</v>
      </c>
      <c r="I2991" t="str">
        <f>VLOOKUP(B2991,'3. Data Sources'!$B$4:$E$5002,4,0)</f>
        <v>Y</v>
      </c>
      <c r="J2991" t="str">
        <f>IF(OR(G2991="Not Map",G2991="Sequential"),"N",IF(TRIM(G2991)&lt;&gt;"","Y",""))</f>
        <v>Y</v>
      </c>
      <c r="K2991" t="str">
        <f>IF(G2991="Constant","N",IF(J2991="Y","Y",""))</f>
        <v>Y</v>
      </c>
    </row>
    <row r="2992" spans="2:11" hidden="1" x14ac:dyDescent="0.25">
      <c r="B2992" t="s">
        <v>123</v>
      </c>
      <c r="C2992" t="s">
        <v>4796</v>
      </c>
      <c r="D2992" t="s">
        <v>4797</v>
      </c>
      <c r="E2992" t="s">
        <v>400</v>
      </c>
      <c r="F2992" t="s">
        <v>428</v>
      </c>
      <c r="G2992" t="s">
        <v>429</v>
      </c>
      <c r="H2992" t="str">
        <f>IF(G2992="Local Date and Hour","Start Time of Interval",IF(OR(G2992="Additional Info",G2992="ID"),"Attribute", IF(G2992="Constant","Constant",IF(OR(G2992="Counter",G2992="Incremental/Decremental"),"Counter",""))))</f>
        <v>Counter</v>
      </c>
      <c r="I2992" t="str">
        <f>VLOOKUP(B2992,'3. Data Sources'!$B$4:$E$5002,4,0)</f>
        <v>Y</v>
      </c>
      <c r="J2992" t="str">
        <f>IF(OR(G2992="Not Map",G2992="Sequential"),"N",IF(TRIM(G2992)&lt;&gt;"","Y",""))</f>
        <v>Y</v>
      </c>
      <c r="K2992" t="str">
        <f>IF(G2992="Constant","N",IF(J2992="Y","Y",""))</f>
        <v>Y</v>
      </c>
    </row>
    <row r="2993" spans="2:11" hidden="1" x14ac:dyDescent="0.25">
      <c r="B2993" t="s">
        <v>123</v>
      </c>
      <c r="C2993" t="s">
        <v>4798</v>
      </c>
      <c r="D2993" t="s">
        <v>4799</v>
      </c>
      <c r="E2993" t="s">
        <v>400</v>
      </c>
      <c r="F2993" t="s">
        <v>428</v>
      </c>
      <c r="G2993" t="s">
        <v>429</v>
      </c>
      <c r="H2993" t="str">
        <f>IF(G2993="Local Date and Hour","Start Time of Interval",IF(OR(G2993="Additional Info",G2993="ID"),"Attribute", IF(G2993="Constant","Constant",IF(OR(G2993="Counter",G2993="Incremental/Decremental"),"Counter",""))))</f>
        <v>Counter</v>
      </c>
      <c r="I2993" t="str">
        <f>VLOOKUP(B2993,'3. Data Sources'!$B$4:$E$5002,4,0)</f>
        <v>Y</v>
      </c>
      <c r="J2993" t="str">
        <f>IF(OR(G2993="Not Map",G2993="Sequential"),"N",IF(TRIM(G2993)&lt;&gt;"","Y",""))</f>
        <v>Y</v>
      </c>
      <c r="K2993" t="str">
        <f>IF(G2993="Constant","N",IF(J2993="Y","Y",""))</f>
        <v>Y</v>
      </c>
    </row>
    <row r="2994" spans="2:11" hidden="1" x14ac:dyDescent="0.25">
      <c r="B2994" t="s">
        <v>123</v>
      </c>
      <c r="C2994" t="s">
        <v>4800</v>
      </c>
      <c r="D2994" t="s">
        <v>4801</v>
      </c>
      <c r="E2994" t="s">
        <v>400</v>
      </c>
      <c r="F2994" t="s">
        <v>428</v>
      </c>
      <c r="G2994" t="s">
        <v>429</v>
      </c>
      <c r="H2994" t="str">
        <f>IF(G2994="Local Date and Hour","Start Time of Interval",IF(OR(G2994="Additional Info",G2994="ID"),"Attribute", IF(G2994="Constant","Constant",IF(OR(G2994="Counter",G2994="Incremental/Decremental"),"Counter",""))))</f>
        <v>Counter</v>
      </c>
      <c r="I2994" t="str">
        <f>VLOOKUP(B2994,'3. Data Sources'!$B$4:$E$5002,4,0)</f>
        <v>Y</v>
      </c>
      <c r="J2994" t="str">
        <f>IF(OR(G2994="Not Map",G2994="Sequential"),"N",IF(TRIM(G2994)&lt;&gt;"","Y",""))</f>
        <v>Y</v>
      </c>
      <c r="K2994" t="str">
        <f>IF(G2994="Constant","N",IF(J2994="Y","Y",""))</f>
        <v>Y</v>
      </c>
    </row>
    <row r="2995" spans="2:11" hidden="1" x14ac:dyDescent="0.25">
      <c r="B2995" t="s">
        <v>123</v>
      </c>
      <c r="C2995" t="s">
        <v>4802</v>
      </c>
      <c r="D2995" t="s">
        <v>4803</v>
      </c>
      <c r="E2995" t="s">
        <v>400</v>
      </c>
      <c r="F2995" t="s">
        <v>428</v>
      </c>
      <c r="G2995" t="s">
        <v>429</v>
      </c>
      <c r="H2995" t="str">
        <f>IF(G2995="Local Date and Hour","Start Time of Interval",IF(OR(G2995="Additional Info",G2995="ID"),"Attribute", IF(G2995="Constant","Constant",IF(OR(G2995="Counter",G2995="Incremental/Decremental"),"Counter",""))))</f>
        <v>Counter</v>
      </c>
      <c r="I2995" t="str">
        <f>VLOOKUP(B2995,'3. Data Sources'!$B$4:$E$5002,4,0)</f>
        <v>Y</v>
      </c>
      <c r="J2995" t="str">
        <f>IF(OR(G2995="Not Map",G2995="Sequential"),"N",IF(TRIM(G2995)&lt;&gt;"","Y",""))</f>
        <v>Y</v>
      </c>
      <c r="K2995" t="str">
        <f>IF(G2995="Constant","N",IF(J2995="Y","Y",""))</f>
        <v>Y</v>
      </c>
    </row>
    <row r="2996" spans="2:11" hidden="1" x14ac:dyDescent="0.25">
      <c r="B2996" t="s">
        <v>123</v>
      </c>
      <c r="C2996" t="s">
        <v>4804</v>
      </c>
      <c r="D2996" t="s">
        <v>4805</v>
      </c>
      <c r="E2996" t="s">
        <v>400</v>
      </c>
      <c r="F2996" t="s">
        <v>428</v>
      </c>
      <c r="G2996" t="s">
        <v>429</v>
      </c>
      <c r="H2996" t="str">
        <f>IF(G2996="Local Date and Hour","Start Time of Interval",IF(OR(G2996="Additional Info",G2996="ID"),"Attribute", IF(G2996="Constant","Constant",IF(OR(G2996="Counter",G2996="Incremental/Decremental"),"Counter",""))))</f>
        <v>Counter</v>
      </c>
      <c r="I2996" t="str">
        <f>VLOOKUP(B2996,'3. Data Sources'!$B$4:$E$5002,4,0)</f>
        <v>Y</v>
      </c>
      <c r="J2996" t="str">
        <f>IF(OR(G2996="Not Map",G2996="Sequential"),"N",IF(TRIM(G2996)&lt;&gt;"","Y",""))</f>
        <v>Y</v>
      </c>
      <c r="K2996" t="str">
        <f>IF(G2996="Constant","N",IF(J2996="Y","Y",""))</f>
        <v>Y</v>
      </c>
    </row>
    <row r="2997" spans="2:11" hidden="1" x14ac:dyDescent="0.25">
      <c r="B2997" t="s">
        <v>123</v>
      </c>
      <c r="C2997" t="s">
        <v>4806</v>
      </c>
      <c r="D2997" t="s">
        <v>4807</v>
      </c>
      <c r="E2997" t="s">
        <v>400</v>
      </c>
      <c r="F2997" t="s">
        <v>428</v>
      </c>
      <c r="G2997" t="s">
        <v>429</v>
      </c>
      <c r="H2997" t="str">
        <f>IF(G2997="Local Date and Hour","Start Time of Interval",IF(OR(G2997="Additional Info",G2997="ID"),"Attribute", IF(G2997="Constant","Constant",IF(OR(G2997="Counter",G2997="Incremental/Decremental"),"Counter",""))))</f>
        <v>Counter</v>
      </c>
      <c r="I2997" t="str">
        <f>VLOOKUP(B2997,'3. Data Sources'!$B$4:$E$5002,4,0)</f>
        <v>Y</v>
      </c>
      <c r="J2997" t="str">
        <f>IF(OR(G2997="Not Map",G2997="Sequential"),"N",IF(TRIM(G2997)&lt;&gt;"","Y",""))</f>
        <v>Y</v>
      </c>
      <c r="K2997" t="str">
        <f>IF(G2997="Constant","N",IF(J2997="Y","Y",""))</f>
        <v>Y</v>
      </c>
    </row>
    <row r="2998" spans="2:11" hidden="1" x14ac:dyDescent="0.25">
      <c r="B2998" t="s">
        <v>123</v>
      </c>
      <c r="C2998" t="s">
        <v>4808</v>
      </c>
      <c r="D2998" t="s">
        <v>4809</v>
      </c>
      <c r="E2998" t="s">
        <v>400</v>
      </c>
      <c r="F2998" t="s">
        <v>428</v>
      </c>
      <c r="G2998" t="s">
        <v>429</v>
      </c>
      <c r="H2998" t="str">
        <f>IF(G2998="Local Date and Hour","Start Time of Interval",IF(OR(G2998="Additional Info",G2998="ID"),"Attribute", IF(G2998="Constant","Constant",IF(OR(G2998="Counter",G2998="Incremental/Decremental"),"Counter",""))))</f>
        <v>Counter</v>
      </c>
      <c r="I2998" t="str">
        <f>VLOOKUP(B2998,'3. Data Sources'!$B$4:$E$5002,4,0)</f>
        <v>Y</v>
      </c>
      <c r="J2998" t="str">
        <f>IF(OR(G2998="Not Map",G2998="Sequential"),"N",IF(TRIM(G2998)&lt;&gt;"","Y",""))</f>
        <v>Y</v>
      </c>
      <c r="K2998" t="str">
        <f>IF(G2998="Constant","N",IF(J2998="Y","Y",""))</f>
        <v>Y</v>
      </c>
    </row>
    <row r="2999" spans="2:11" hidden="1" x14ac:dyDescent="0.25">
      <c r="B2999" t="s">
        <v>123</v>
      </c>
      <c r="C2999" t="s">
        <v>4810</v>
      </c>
      <c r="D2999" t="s">
        <v>4811</v>
      </c>
      <c r="E2999" t="s">
        <v>400</v>
      </c>
      <c r="F2999" t="s">
        <v>428</v>
      </c>
      <c r="G2999" t="s">
        <v>429</v>
      </c>
      <c r="H2999" t="str">
        <f>IF(G2999="Local Date and Hour","Start Time of Interval",IF(OR(G2999="Additional Info",G2999="ID"),"Attribute", IF(G2999="Constant","Constant",IF(OR(G2999="Counter",G2999="Incremental/Decremental"),"Counter",""))))</f>
        <v>Counter</v>
      </c>
      <c r="I2999" t="str">
        <f>VLOOKUP(B2999,'3. Data Sources'!$B$4:$E$5002,4,0)</f>
        <v>Y</v>
      </c>
      <c r="J2999" t="str">
        <f>IF(OR(G2999="Not Map",G2999="Sequential"),"N",IF(TRIM(G2999)&lt;&gt;"","Y",""))</f>
        <v>Y</v>
      </c>
      <c r="K2999" t="str">
        <f>IF(G2999="Constant","N",IF(J2999="Y","Y",""))</f>
        <v>Y</v>
      </c>
    </row>
    <row r="3000" spans="2:11" hidden="1" x14ac:dyDescent="0.25">
      <c r="B3000" t="s">
        <v>123</v>
      </c>
      <c r="C3000" t="s">
        <v>4812</v>
      </c>
      <c r="D3000" t="s">
        <v>4813</v>
      </c>
      <c r="E3000" t="s">
        <v>400</v>
      </c>
      <c r="F3000" t="s">
        <v>428</v>
      </c>
      <c r="G3000" t="s">
        <v>429</v>
      </c>
      <c r="H3000" t="str">
        <f>IF(G3000="Local Date and Hour","Start Time of Interval",IF(OR(G3000="Additional Info",G3000="ID"),"Attribute", IF(G3000="Constant","Constant",IF(OR(G3000="Counter",G3000="Incremental/Decremental"),"Counter",""))))</f>
        <v>Counter</v>
      </c>
      <c r="I3000" t="str">
        <f>VLOOKUP(B3000,'3. Data Sources'!$B$4:$E$5002,4,0)</f>
        <v>Y</v>
      </c>
      <c r="J3000" t="str">
        <f>IF(OR(G3000="Not Map",G3000="Sequential"),"N",IF(TRIM(G3000)&lt;&gt;"","Y",""))</f>
        <v>Y</v>
      </c>
      <c r="K3000" t="str">
        <f>IF(G3000="Constant","N",IF(J3000="Y","Y",""))</f>
        <v>Y</v>
      </c>
    </row>
    <row r="3001" spans="2:11" hidden="1" x14ac:dyDescent="0.25">
      <c r="B3001" t="s">
        <v>123</v>
      </c>
      <c r="C3001" t="s">
        <v>4814</v>
      </c>
      <c r="D3001" t="s">
        <v>4815</v>
      </c>
      <c r="E3001" t="s">
        <v>400</v>
      </c>
      <c r="F3001" t="s">
        <v>428</v>
      </c>
      <c r="G3001" t="s">
        <v>429</v>
      </c>
      <c r="H3001" t="str">
        <f>IF(G3001="Local Date and Hour","Start Time of Interval",IF(OR(G3001="Additional Info",G3001="ID"),"Attribute", IF(G3001="Constant","Constant",IF(OR(G3001="Counter",G3001="Incremental/Decremental"),"Counter",""))))</f>
        <v>Counter</v>
      </c>
      <c r="I3001" t="str">
        <f>VLOOKUP(B3001,'3. Data Sources'!$B$4:$E$5002,4,0)</f>
        <v>Y</v>
      </c>
      <c r="J3001" t="str">
        <f>IF(OR(G3001="Not Map",G3001="Sequential"),"N",IF(TRIM(G3001)&lt;&gt;"","Y",""))</f>
        <v>Y</v>
      </c>
      <c r="K3001" t="str">
        <f>IF(G3001="Constant","N",IF(J3001="Y","Y",""))</f>
        <v>Y</v>
      </c>
    </row>
    <row r="3002" spans="2:11" hidden="1" x14ac:dyDescent="0.25">
      <c r="B3002" t="s">
        <v>123</v>
      </c>
      <c r="C3002" t="s">
        <v>4816</v>
      </c>
      <c r="D3002" t="s">
        <v>4817</v>
      </c>
      <c r="E3002" t="s">
        <v>400</v>
      </c>
      <c r="F3002" t="s">
        <v>428</v>
      </c>
      <c r="G3002" t="s">
        <v>429</v>
      </c>
      <c r="H3002" t="str">
        <f>IF(G3002="Local Date and Hour","Start Time of Interval",IF(OR(G3002="Additional Info",G3002="ID"),"Attribute", IF(G3002="Constant","Constant",IF(OR(G3002="Counter",G3002="Incremental/Decremental"),"Counter",""))))</f>
        <v>Counter</v>
      </c>
      <c r="I3002" t="str">
        <f>VLOOKUP(B3002,'3. Data Sources'!$B$4:$E$5002,4,0)</f>
        <v>Y</v>
      </c>
      <c r="J3002" t="str">
        <f>IF(OR(G3002="Not Map",G3002="Sequential"),"N",IF(TRIM(G3002)&lt;&gt;"","Y",""))</f>
        <v>Y</v>
      </c>
      <c r="K3002" t="str">
        <f>IF(G3002="Constant","N",IF(J3002="Y","Y",""))</f>
        <v>Y</v>
      </c>
    </row>
    <row r="3003" spans="2:11" hidden="1" x14ac:dyDescent="0.25">
      <c r="B3003" t="s">
        <v>123</v>
      </c>
      <c r="C3003" t="s">
        <v>4818</v>
      </c>
      <c r="D3003" t="s">
        <v>4819</v>
      </c>
      <c r="E3003" t="s">
        <v>400</v>
      </c>
      <c r="F3003" t="s">
        <v>428</v>
      </c>
      <c r="G3003" t="s">
        <v>429</v>
      </c>
      <c r="H3003" t="str">
        <f>IF(G3003="Local Date and Hour","Start Time of Interval",IF(OR(G3003="Additional Info",G3003="ID"),"Attribute", IF(G3003="Constant","Constant",IF(OR(G3003="Counter",G3003="Incremental/Decremental"),"Counter",""))))</f>
        <v>Counter</v>
      </c>
      <c r="I3003" t="str">
        <f>VLOOKUP(B3003,'3. Data Sources'!$B$4:$E$5002,4,0)</f>
        <v>Y</v>
      </c>
      <c r="J3003" t="str">
        <f>IF(OR(G3003="Not Map",G3003="Sequential"),"N",IF(TRIM(G3003)&lt;&gt;"","Y",""))</f>
        <v>Y</v>
      </c>
      <c r="K3003" t="str">
        <f>IF(G3003="Constant","N",IF(J3003="Y","Y",""))</f>
        <v>Y</v>
      </c>
    </row>
    <row r="3004" spans="2:11" hidden="1" x14ac:dyDescent="0.25">
      <c r="B3004" t="s">
        <v>123</v>
      </c>
      <c r="C3004" t="s">
        <v>4820</v>
      </c>
      <c r="D3004" t="s">
        <v>4821</v>
      </c>
      <c r="E3004" t="s">
        <v>400</v>
      </c>
      <c r="F3004" t="s">
        <v>428</v>
      </c>
      <c r="G3004" t="s">
        <v>429</v>
      </c>
      <c r="H3004" t="str">
        <f>IF(G3004="Local Date and Hour","Start Time of Interval",IF(OR(G3004="Additional Info",G3004="ID"),"Attribute", IF(G3004="Constant","Constant",IF(OR(G3004="Counter",G3004="Incremental/Decremental"),"Counter",""))))</f>
        <v>Counter</v>
      </c>
      <c r="I3004" t="str">
        <f>VLOOKUP(B3004,'3. Data Sources'!$B$4:$E$5002,4,0)</f>
        <v>Y</v>
      </c>
      <c r="J3004" t="str">
        <f>IF(OR(G3004="Not Map",G3004="Sequential"),"N",IF(TRIM(G3004)&lt;&gt;"","Y",""))</f>
        <v>Y</v>
      </c>
      <c r="K3004" t="str">
        <f>IF(G3004="Constant","N",IF(J3004="Y","Y",""))</f>
        <v>Y</v>
      </c>
    </row>
    <row r="3005" spans="2:11" hidden="1" x14ac:dyDescent="0.25">
      <c r="B3005" t="s">
        <v>123</v>
      </c>
      <c r="C3005" t="s">
        <v>4822</v>
      </c>
      <c r="D3005" t="s">
        <v>4823</v>
      </c>
      <c r="E3005" t="s">
        <v>400</v>
      </c>
      <c r="F3005" t="s">
        <v>428</v>
      </c>
      <c r="G3005" t="s">
        <v>429</v>
      </c>
      <c r="H3005" t="str">
        <f>IF(G3005="Local Date and Hour","Start Time of Interval",IF(OR(G3005="Additional Info",G3005="ID"),"Attribute", IF(G3005="Constant","Constant",IF(OR(G3005="Counter",G3005="Incremental/Decremental"),"Counter",""))))</f>
        <v>Counter</v>
      </c>
      <c r="I3005" t="str">
        <f>VLOOKUP(B3005,'3. Data Sources'!$B$4:$E$5002,4,0)</f>
        <v>Y</v>
      </c>
      <c r="J3005" t="str">
        <f>IF(OR(G3005="Not Map",G3005="Sequential"),"N",IF(TRIM(G3005)&lt;&gt;"","Y",""))</f>
        <v>Y</v>
      </c>
      <c r="K3005" t="str">
        <f>IF(G3005="Constant","N",IF(J3005="Y","Y",""))</f>
        <v>Y</v>
      </c>
    </row>
    <row r="3006" spans="2:11" hidden="1" x14ac:dyDescent="0.25">
      <c r="B3006" t="s">
        <v>123</v>
      </c>
      <c r="C3006" t="s">
        <v>4824</v>
      </c>
      <c r="D3006" t="s">
        <v>4825</v>
      </c>
      <c r="E3006" t="s">
        <v>400</v>
      </c>
      <c r="F3006" t="s">
        <v>428</v>
      </c>
      <c r="G3006" t="s">
        <v>429</v>
      </c>
      <c r="H3006" t="str">
        <f>IF(G3006="Local Date and Hour","Start Time of Interval",IF(OR(G3006="Additional Info",G3006="ID"),"Attribute", IF(G3006="Constant","Constant",IF(OR(G3006="Counter",G3006="Incremental/Decremental"),"Counter",""))))</f>
        <v>Counter</v>
      </c>
      <c r="I3006" t="str">
        <f>VLOOKUP(B3006,'3. Data Sources'!$B$4:$E$5002,4,0)</f>
        <v>Y</v>
      </c>
      <c r="J3006" t="str">
        <f>IF(OR(G3006="Not Map",G3006="Sequential"),"N",IF(TRIM(G3006)&lt;&gt;"","Y",""))</f>
        <v>Y</v>
      </c>
      <c r="K3006" t="str">
        <f>IF(G3006="Constant","N",IF(J3006="Y","Y",""))</f>
        <v>Y</v>
      </c>
    </row>
    <row r="3007" spans="2:11" hidden="1" x14ac:dyDescent="0.25">
      <c r="B3007" t="s">
        <v>123</v>
      </c>
      <c r="C3007" t="s">
        <v>4826</v>
      </c>
      <c r="D3007" t="s">
        <v>4827</v>
      </c>
      <c r="E3007" t="s">
        <v>400</v>
      </c>
      <c r="F3007" t="s">
        <v>428</v>
      </c>
      <c r="G3007" t="s">
        <v>429</v>
      </c>
      <c r="H3007" t="str">
        <f>IF(G3007="Local Date and Hour","Start Time of Interval",IF(OR(G3007="Additional Info",G3007="ID"),"Attribute", IF(G3007="Constant","Constant",IF(OR(G3007="Counter",G3007="Incremental/Decremental"),"Counter",""))))</f>
        <v>Counter</v>
      </c>
      <c r="I3007" t="str">
        <f>VLOOKUP(B3007,'3. Data Sources'!$B$4:$E$5002,4,0)</f>
        <v>Y</v>
      </c>
      <c r="J3007" t="str">
        <f>IF(OR(G3007="Not Map",G3007="Sequential"),"N",IF(TRIM(G3007)&lt;&gt;"","Y",""))</f>
        <v>Y</v>
      </c>
      <c r="K3007" t="str">
        <f>IF(G3007="Constant","N",IF(J3007="Y","Y",""))</f>
        <v>Y</v>
      </c>
    </row>
    <row r="3008" spans="2:11" hidden="1" x14ac:dyDescent="0.25">
      <c r="B3008" t="s">
        <v>123</v>
      </c>
      <c r="C3008" t="s">
        <v>4828</v>
      </c>
      <c r="D3008" t="s">
        <v>4829</v>
      </c>
      <c r="E3008" t="s">
        <v>400</v>
      </c>
      <c r="F3008" t="s">
        <v>428</v>
      </c>
      <c r="G3008" t="s">
        <v>429</v>
      </c>
      <c r="H3008" t="str">
        <f>IF(G3008="Local Date and Hour","Start Time of Interval",IF(OR(G3008="Additional Info",G3008="ID"),"Attribute", IF(G3008="Constant","Constant",IF(OR(G3008="Counter",G3008="Incremental/Decremental"),"Counter",""))))</f>
        <v>Counter</v>
      </c>
      <c r="I3008" t="str">
        <f>VLOOKUP(B3008,'3. Data Sources'!$B$4:$E$5002,4,0)</f>
        <v>Y</v>
      </c>
      <c r="J3008" t="str">
        <f>IF(OR(G3008="Not Map",G3008="Sequential"),"N",IF(TRIM(G3008)&lt;&gt;"","Y",""))</f>
        <v>Y</v>
      </c>
      <c r="K3008" t="str">
        <f>IF(G3008="Constant","N",IF(J3008="Y","Y",""))</f>
        <v>Y</v>
      </c>
    </row>
    <row r="3009" spans="2:11" hidden="1" x14ac:dyDescent="0.25">
      <c r="B3009" t="s">
        <v>123</v>
      </c>
      <c r="C3009" t="s">
        <v>4830</v>
      </c>
      <c r="D3009" t="s">
        <v>4831</v>
      </c>
      <c r="E3009" t="s">
        <v>400</v>
      </c>
      <c r="F3009" t="s">
        <v>428</v>
      </c>
      <c r="G3009" t="s">
        <v>429</v>
      </c>
      <c r="H3009" t="str">
        <f>IF(G3009="Local Date and Hour","Start Time of Interval",IF(OR(G3009="Additional Info",G3009="ID"),"Attribute", IF(G3009="Constant","Constant",IF(OR(G3009="Counter",G3009="Incremental/Decremental"),"Counter",""))))</f>
        <v>Counter</v>
      </c>
      <c r="I3009" t="str">
        <f>VLOOKUP(B3009,'3. Data Sources'!$B$4:$E$5002,4,0)</f>
        <v>Y</v>
      </c>
      <c r="J3009" t="str">
        <f>IF(OR(G3009="Not Map",G3009="Sequential"),"N",IF(TRIM(G3009)&lt;&gt;"","Y",""))</f>
        <v>Y</v>
      </c>
      <c r="K3009" t="str">
        <f>IF(G3009="Constant","N",IF(J3009="Y","Y",""))</f>
        <v>Y</v>
      </c>
    </row>
    <row r="3010" spans="2:11" hidden="1" x14ac:dyDescent="0.25">
      <c r="B3010" t="s">
        <v>123</v>
      </c>
      <c r="C3010" t="s">
        <v>4832</v>
      </c>
      <c r="D3010" t="s">
        <v>4833</v>
      </c>
      <c r="E3010" t="s">
        <v>400</v>
      </c>
      <c r="F3010" t="s">
        <v>428</v>
      </c>
      <c r="G3010" t="s">
        <v>429</v>
      </c>
      <c r="H3010" t="str">
        <f>IF(G3010="Local Date and Hour","Start Time of Interval",IF(OR(G3010="Additional Info",G3010="ID"),"Attribute", IF(G3010="Constant","Constant",IF(OR(G3010="Counter",G3010="Incremental/Decremental"),"Counter",""))))</f>
        <v>Counter</v>
      </c>
      <c r="I3010" t="str">
        <f>VLOOKUP(B3010,'3. Data Sources'!$B$4:$E$5002,4,0)</f>
        <v>Y</v>
      </c>
      <c r="J3010" t="str">
        <f>IF(OR(G3010="Not Map",G3010="Sequential"),"N",IF(TRIM(G3010)&lt;&gt;"","Y",""))</f>
        <v>Y</v>
      </c>
      <c r="K3010" t="str">
        <f>IF(G3010="Constant","N",IF(J3010="Y","Y",""))</f>
        <v>Y</v>
      </c>
    </row>
    <row r="3011" spans="2:11" hidden="1" x14ac:dyDescent="0.25">
      <c r="B3011" t="s">
        <v>123</v>
      </c>
      <c r="C3011" t="s">
        <v>4834</v>
      </c>
      <c r="D3011" t="s">
        <v>4835</v>
      </c>
      <c r="E3011" t="s">
        <v>400</v>
      </c>
      <c r="F3011" t="s">
        <v>428</v>
      </c>
      <c r="G3011" t="s">
        <v>429</v>
      </c>
      <c r="H3011" t="str">
        <f>IF(G3011="Local Date and Hour","Start Time of Interval",IF(OR(G3011="Additional Info",G3011="ID"),"Attribute", IF(G3011="Constant","Constant",IF(OR(G3011="Counter",G3011="Incremental/Decremental"),"Counter",""))))</f>
        <v>Counter</v>
      </c>
      <c r="I3011" t="str">
        <f>VLOOKUP(B3011,'3. Data Sources'!$B$4:$E$5002,4,0)</f>
        <v>Y</v>
      </c>
      <c r="J3011" t="str">
        <f>IF(OR(G3011="Not Map",G3011="Sequential"),"N",IF(TRIM(G3011)&lt;&gt;"","Y",""))</f>
        <v>Y</v>
      </c>
      <c r="K3011" t="str">
        <f>IF(G3011="Constant","N",IF(J3011="Y","Y",""))</f>
        <v>Y</v>
      </c>
    </row>
    <row r="3012" spans="2:11" hidden="1" x14ac:dyDescent="0.25">
      <c r="B3012" t="s">
        <v>123</v>
      </c>
      <c r="C3012" t="s">
        <v>4836</v>
      </c>
      <c r="D3012" t="s">
        <v>4837</v>
      </c>
      <c r="E3012" t="s">
        <v>400</v>
      </c>
      <c r="F3012" t="s">
        <v>428</v>
      </c>
      <c r="G3012" t="s">
        <v>429</v>
      </c>
      <c r="H3012" t="str">
        <f>IF(G3012="Local Date and Hour","Start Time of Interval",IF(OR(G3012="Additional Info",G3012="ID"),"Attribute", IF(G3012="Constant","Constant",IF(OR(G3012="Counter",G3012="Incremental/Decremental"),"Counter",""))))</f>
        <v>Counter</v>
      </c>
      <c r="I3012" t="str">
        <f>VLOOKUP(B3012,'3. Data Sources'!$B$4:$E$5002,4,0)</f>
        <v>Y</v>
      </c>
      <c r="J3012" t="str">
        <f>IF(OR(G3012="Not Map",G3012="Sequential"),"N",IF(TRIM(G3012)&lt;&gt;"","Y",""))</f>
        <v>Y</v>
      </c>
      <c r="K3012" t="str">
        <f>IF(G3012="Constant","N",IF(J3012="Y","Y",""))</f>
        <v>Y</v>
      </c>
    </row>
    <row r="3013" spans="2:11" hidden="1" x14ac:dyDescent="0.25">
      <c r="B3013" t="s">
        <v>123</v>
      </c>
      <c r="C3013" t="s">
        <v>4838</v>
      </c>
      <c r="D3013" t="s">
        <v>4839</v>
      </c>
      <c r="E3013" t="s">
        <v>400</v>
      </c>
      <c r="F3013" t="s">
        <v>428</v>
      </c>
      <c r="G3013" t="s">
        <v>429</v>
      </c>
      <c r="H3013" t="str">
        <f>IF(G3013="Local Date and Hour","Start Time of Interval",IF(OR(G3013="Additional Info",G3013="ID"),"Attribute", IF(G3013="Constant","Constant",IF(OR(G3013="Counter",G3013="Incremental/Decremental"),"Counter",""))))</f>
        <v>Counter</v>
      </c>
      <c r="I3013" t="str">
        <f>VLOOKUP(B3013,'3. Data Sources'!$B$4:$E$5002,4,0)</f>
        <v>Y</v>
      </c>
      <c r="J3013" t="str">
        <f>IF(OR(G3013="Not Map",G3013="Sequential"),"N",IF(TRIM(G3013)&lt;&gt;"","Y",""))</f>
        <v>Y</v>
      </c>
      <c r="K3013" t="str">
        <f>IF(G3013="Constant","N",IF(J3013="Y","Y",""))</f>
        <v>Y</v>
      </c>
    </row>
    <row r="3014" spans="2:11" hidden="1" x14ac:dyDescent="0.25">
      <c r="B3014" t="s">
        <v>123</v>
      </c>
      <c r="C3014" t="s">
        <v>4840</v>
      </c>
      <c r="D3014" t="s">
        <v>4841</v>
      </c>
      <c r="E3014" t="s">
        <v>400</v>
      </c>
      <c r="F3014" t="s">
        <v>428</v>
      </c>
      <c r="G3014" t="s">
        <v>429</v>
      </c>
      <c r="H3014" t="str">
        <f>IF(G3014="Local Date and Hour","Start Time of Interval",IF(OR(G3014="Additional Info",G3014="ID"),"Attribute", IF(G3014="Constant","Constant",IF(OR(G3014="Counter",G3014="Incremental/Decremental"),"Counter",""))))</f>
        <v>Counter</v>
      </c>
      <c r="I3014" t="str">
        <f>VLOOKUP(B3014,'3. Data Sources'!$B$4:$E$5002,4,0)</f>
        <v>Y</v>
      </c>
      <c r="J3014" t="str">
        <f>IF(OR(G3014="Not Map",G3014="Sequential"),"N",IF(TRIM(G3014)&lt;&gt;"","Y",""))</f>
        <v>Y</v>
      </c>
      <c r="K3014" t="str">
        <f>IF(G3014="Constant","N",IF(J3014="Y","Y",""))</f>
        <v>Y</v>
      </c>
    </row>
    <row r="3015" spans="2:11" hidden="1" x14ac:dyDescent="0.25">
      <c r="B3015" t="s">
        <v>123</v>
      </c>
      <c r="C3015" t="s">
        <v>4842</v>
      </c>
      <c r="D3015" t="s">
        <v>4843</v>
      </c>
      <c r="E3015" t="s">
        <v>400</v>
      </c>
      <c r="F3015" t="s">
        <v>428</v>
      </c>
      <c r="G3015" t="s">
        <v>429</v>
      </c>
      <c r="H3015" t="str">
        <f>IF(G3015="Local Date and Hour","Start Time of Interval",IF(OR(G3015="Additional Info",G3015="ID"),"Attribute", IF(G3015="Constant","Constant",IF(OR(G3015="Counter",G3015="Incremental/Decremental"),"Counter",""))))</f>
        <v>Counter</v>
      </c>
      <c r="I3015" t="str">
        <f>VLOOKUP(B3015,'3. Data Sources'!$B$4:$E$5002,4,0)</f>
        <v>Y</v>
      </c>
      <c r="J3015" t="str">
        <f>IF(OR(G3015="Not Map",G3015="Sequential"),"N",IF(TRIM(G3015)&lt;&gt;"","Y",""))</f>
        <v>Y</v>
      </c>
      <c r="K3015" t="str">
        <f>IF(G3015="Constant","N",IF(J3015="Y","Y",""))</f>
        <v>Y</v>
      </c>
    </row>
    <row r="3016" spans="2:11" hidden="1" x14ac:dyDescent="0.25">
      <c r="B3016" t="s">
        <v>123</v>
      </c>
      <c r="C3016" t="s">
        <v>4844</v>
      </c>
      <c r="D3016" t="s">
        <v>4845</v>
      </c>
      <c r="E3016" t="s">
        <v>400</v>
      </c>
      <c r="F3016" t="s">
        <v>428</v>
      </c>
      <c r="G3016" t="s">
        <v>429</v>
      </c>
      <c r="H3016" t="str">
        <f>IF(G3016="Local Date and Hour","Start Time of Interval",IF(OR(G3016="Additional Info",G3016="ID"),"Attribute", IF(G3016="Constant","Constant",IF(OR(G3016="Counter",G3016="Incremental/Decremental"),"Counter",""))))</f>
        <v>Counter</v>
      </c>
      <c r="I3016" t="str">
        <f>VLOOKUP(B3016,'3. Data Sources'!$B$4:$E$5002,4,0)</f>
        <v>Y</v>
      </c>
      <c r="J3016" t="str">
        <f>IF(OR(G3016="Not Map",G3016="Sequential"),"N",IF(TRIM(G3016)&lt;&gt;"","Y",""))</f>
        <v>Y</v>
      </c>
      <c r="K3016" t="str">
        <f>IF(G3016="Constant","N",IF(J3016="Y","Y",""))</f>
        <v>Y</v>
      </c>
    </row>
    <row r="3017" spans="2:11" hidden="1" x14ac:dyDescent="0.25">
      <c r="B3017" t="s">
        <v>123</v>
      </c>
      <c r="C3017" t="s">
        <v>4846</v>
      </c>
      <c r="D3017" t="s">
        <v>4847</v>
      </c>
      <c r="E3017" t="s">
        <v>400</v>
      </c>
      <c r="F3017" t="s">
        <v>428</v>
      </c>
      <c r="G3017" t="s">
        <v>429</v>
      </c>
      <c r="H3017" t="str">
        <f>IF(G3017="Local Date and Hour","Start Time of Interval",IF(OR(G3017="Additional Info",G3017="ID"),"Attribute", IF(G3017="Constant","Constant",IF(OR(G3017="Counter",G3017="Incremental/Decremental"),"Counter",""))))</f>
        <v>Counter</v>
      </c>
      <c r="I3017" t="str">
        <f>VLOOKUP(B3017,'3. Data Sources'!$B$4:$E$5002,4,0)</f>
        <v>Y</v>
      </c>
      <c r="J3017" t="str">
        <f>IF(OR(G3017="Not Map",G3017="Sequential"),"N",IF(TRIM(G3017)&lt;&gt;"","Y",""))</f>
        <v>Y</v>
      </c>
      <c r="K3017" t="str">
        <f>IF(G3017="Constant","N",IF(J3017="Y","Y",""))</f>
        <v>Y</v>
      </c>
    </row>
    <row r="3018" spans="2:11" hidden="1" x14ac:dyDescent="0.25">
      <c r="B3018" t="s">
        <v>123</v>
      </c>
      <c r="C3018" t="s">
        <v>4848</v>
      </c>
      <c r="D3018" t="s">
        <v>4849</v>
      </c>
      <c r="E3018" t="s">
        <v>400</v>
      </c>
      <c r="F3018" t="s">
        <v>428</v>
      </c>
      <c r="G3018" t="s">
        <v>429</v>
      </c>
      <c r="H3018" t="str">
        <f>IF(G3018="Local Date and Hour","Start Time of Interval",IF(OR(G3018="Additional Info",G3018="ID"),"Attribute", IF(G3018="Constant","Constant",IF(OR(G3018="Counter",G3018="Incremental/Decremental"),"Counter",""))))</f>
        <v>Counter</v>
      </c>
      <c r="I3018" t="str">
        <f>VLOOKUP(B3018,'3. Data Sources'!$B$4:$E$5002,4,0)</f>
        <v>Y</v>
      </c>
      <c r="J3018" t="str">
        <f>IF(OR(G3018="Not Map",G3018="Sequential"),"N",IF(TRIM(G3018)&lt;&gt;"","Y",""))</f>
        <v>Y</v>
      </c>
      <c r="K3018" t="str">
        <f>IF(G3018="Constant","N",IF(J3018="Y","Y",""))</f>
        <v>Y</v>
      </c>
    </row>
    <row r="3019" spans="2:11" hidden="1" x14ac:dyDescent="0.25">
      <c r="B3019" t="s">
        <v>123</v>
      </c>
      <c r="C3019" t="s">
        <v>4850</v>
      </c>
      <c r="D3019" t="s">
        <v>4851</v>
      </c>
      <c r="E3019" t="s">
        <v>400</v>
      </c>
      <c r="F3019" t="s">
        <v>428</v>
      </c>
      <c r="G3019" t="s">
        <v>429</v>
      </c>
      <c r="H3019" t="str">
        <f>IF(G3019="Local Date and Hour","Start Time of Interval",IF(OR(G3019="Additional Info",G3019="ID"),"Attribute", IF(G3019="Constant","Constant",IF(OR(G3019="Counter",G3019="Incremental/Decremental"),"Counter",""))))</f>
        <v>Counter</v>
      </c>
      <c r="I3019" t="str">
        <f>VLOOKUP(B3019,'3. Data Sources'!$B$4:$E$5002,4,0)</f>
        <v>Y</v>
      </c>
      <c r="J3019" t="str">
        <f>IF(OR(G3019="Not Map",G3019="Sequential"),"N",IF(TRIM(G3019)&lt;&gt;"","Y",""))</f>
        <v>Y</v>
      </c>
      <c r="K3019" t="str">
        <f>IF(G3019="Constant","N",IF(J3019="Y","Y",""))</f>
        <v>Y</v>
      </c>
    </row>
    <row r="3020" spans="2:11" hidden="1" x14ac:dyDescent="0.25">
      <c r="B3020" t="s">
        <v>123</v>
      </c>
      <c r="C3020" t="s">
        <v>4852</v>
      </c>
      <c r="D3020" t="s">
        <v>4853</v>
      </c>
      <c r="E3020" t="s">
        <v>400</v>
      </c>
      <c r="F3020" t="s">
        <v>428</v>
      </c>
      <c r="G3020" t="s">
        <v>429</v>
      </c>
      <c r="H3020" t="str">
        <f>IF(G3020="Local Date and Hour","Start Time of Interval",IF(OR(G3020="Additional Info",G3020="ID"),"Attribute", IF(G3020="Constant","Constant",IF(OR(G3020="Counter",G3020="Incremental/Decremental"),"Counter",""))))</f>
        <v>Counter</v>
      </c>
      <c r="I3020" t="str">
        <f>VLOOKUP(B3020,'3. Data Sources'!$B$4:$E$5002,4,0)</f>
        <v>Y</v>
      </c>
      <c r="J3020" t="str">
        <f>IF(OR(G3020="Not Map",G3020="Sequential"),"N",IF(TRIM(G3020)&lt;&gt;"","Y",""))</f>
        <v>Y</v>
      </c>
      <c r="K3020" t="str">
        <f>IF(G3020="Constant","N",IF(J3020="Y","Y",""))</f>
        <v>Y</v>
      </c>
    </row>
    <row r="3021" spans="2:11" hidden="1" x14ac:dyDescent="0.25">
      <c r="B3021" t="s">
        <v>123</v>
      </c>
      <c r="C3021" t="s">
        <v>4854</v>
      </c>
      <c r="D3021" t="s">
        <v>4855</v>
      </c>
      <c r="E3021" t="s">
        <v>400</v>
      </c>
      <c r="F3021" t="s">
        <v>428</v>
      </c>
      <c r="G3021" t="s">
        <v>429</v>
      </c>
      <c r="H3021" t="str">
        <f>IF(G3021="Local Date and Hour","Start Time of Interval",IF(OR(G3021="Additional Info",G3021="ID"),"Attribute", IF(G3021="Constant","Constant",IF(OR(G3021="Counter",G3021="Incremental/Decremental"),"Counter",""))))</f>
        <v>Counter</v>
      </c>
      <c r="I3021" t="str">
        <f>VLOOKUP(B3021,'3. Data Sources'!$B$4:$E$5002,4,0)</f>
        <v>Y</v>
      </c>
      <c r="J3021" t="str">
        <f>IF(OR(G3021="Not Map",G3021="Sequential"),"N",IF(TRIM(G3021)&lt;&gt;"","Y",""))</f>
        <v>Y</v>
      </c>
      <c r="K3021" t="str">
        <f>IF(G3021="Constant","N",IF(J3021="Y","Y",""))</f>
        <v>Y</v>
      </c>
    </row>
    <row r="3022" spans="2:11" hidden="1" x14ac:dyDescent="0.25">
      <c r="B3022" t="s">
        <v>123</v>
      </c>
      <c r="C3022" t="s">
        <v>4856</v>
      </c>
      <c r="D3022" t="s">
        <v>4857</v>
      </c>
      <c r="E3022" t="s">
        <v>400</v>
      </c>
      <c r="F3022" t="s">
        <v>428</v>
      </c>
      <c r="G3022" t="s">
        <v>429</v>
      </c>
      <c r="H3022" t="str">
        <f>IF(G3022="Local Date and Hour","Start Time of Interval",IF(OR(G3022="Additional Info",G3022="ID"),"Attribute", IF(G3022="Constant","Constant",IF(OR(G3022="Counter",G3022="Incremental/Decremental"),"Counter",""))))</f>
        <v>Counter</v>
      </c>
      <c r="I3022" t="str">
        <f>VLOOKUP(B3022,'3. Data Sources'!$B$4:$E$5002,4,0)</f>
        <v>Y</v>
      </c>
      <c r="J3022" t="str">
        <f>IF(OR(G3022="Not Map",G3022="Sequential"),"N",IF(TRIM(G3022)&lt;&gt;"","Y",""))</f>
        <v>Y</v>
      </c>
      <c r="K3022" t="str">
        <f>IF(G3022="Constant","N",IF(J3022="Y","Y",""))</f>
        <v>Y</v>
      </c>
    </row>
    <row r="3023" spans="2:11" hidden="1" x14ac:dyDescent="0.25">
      <c r="B3023" t="s">
        <v>123</v>
      </c>
      <c r="C3023" t="s">
        <v>4858</v>
      </c>
      <c r="D3023" t="s">
        <v>4859</v>
      </c>
      <c r="E3023" t="s">
        <v>400</v>
      </c>
      <c r="F3023" t="s">
        <v>428</v>
      </c>
      <c r="G3023" t="s">
        <v>429</v>
      </c>
      <c r="H3023" t="str">
        <f>IF(G3023="Local Date and Hour","Start Time of Interval",IF(OR(G3023="Additional Info",G3023="ID"),"Attribute", IF(G3023="Constant","Constant",IF(OR(G3023="Counter",G3023="Incremental/Decremental"),"Counter",""))))</f>
        <v>Counter</v>
      </c>
      <c r="I3023" t="str">
        <f>VLOOKUP(B3023,'3. Data Sources'!$B$4:$E$5002,4,0)</f>
        <v>Y</v>
      </c>
      <c r="J3023" t="str">
        <f>IF(OR(G3023="Not Map",G3023="Sequential"),"N",IF(TRIM(G3023)&lt;&gt;"","Y",""))</f>
        <v>Y</v>
      </c>
      <c r="K3023" t="str">
        <f>IF(G3023="Constant","N",IF(J3023="Y","Y",""))</f>
        <v>Y</v>
      </c>
    </row>
    <row r="3024" spans="2:11" hidden="1" x14ac:dyDescent="0.25">
      <c r="B3024" t="s">
        <v>123</v>
      </c>
      <c r="C3024" t="s">
        <v>4860</v>
      </c>
      <c r="D3024" t="s">
        <v>4861</v>
      </c>
      <c r="E3024" t="s">
        <v>400</v>
      </c>
      <c r="F3024" t="s">
        <v>428</v>
      </c>
      <c r="G3024" t="s">
        <v>429</v>
      </c>
      <c r="H3024" t="str">
        <f>IF(G3024="Local Date and Hour","Start Time of Interval",IF(OR(G3024="Additional Info",G3024="ID"),"Attribute", IF(G3024="Constant","Constant",IF(OR(G3024="Counter",G3024="Incremental/Decremental"),"Counter",""))))</f>
        <v>Counter</v>
      </c>
      <c r="I3024" t="str">
        <f>VLOOKUP(B3024,'3. Data Sources'!$B$4:$E$5002,4,0)</f>
        <v>Y</v>
      </c>
      <c r="J3024" t="str">
        <f>IF(OR(G3024="Not Map",G3024="Sequential"),"N",IF(TRIM(G3024)&lt;&gt;"","Y",""))</f>
        <v>Y</v>
      </c>
      <c r="K3024" t="str">
        <f>IF(G3024="Constant","N",IF(J3024="Y","Y",""))</f>
        <v>Y</v>
      </c>
    </row>
    <row r="3025" spans="2:11" hidden="1" x14ac:dyDescent="0.25">
      <c r="B3025" t="s">
        <v>123</v>
      </c>
      <c r="C3025" t="s">
        <v>4862</v>
      </c>
      <c r="D3025" t="s">
        <v>4863</v>
      </c>
      <c r="E3025" t="s">
        <v>400</v>
      </c>
      <c r="F3025" t="s">
        <v>428</v>
      </c>
      <c r="G3025" t="s">
        <v>429</v>
      </c>
      <c r="H3025" t="str">
        <f>IF(G3025="Local Date and Hour","Start Time of Interval",IF(OR(G3025="Additional Info",G3025="ID"),"Attribute", IF(G3025="Constant","Constant",IF(OR(G3025="Counter",G3025="Incremental/Decremental"),"Counter",""))))</f>
        <v>Counter</v>
      </c>
      <c r="I3025" t="str">
        <f>VLOOKUP(B3025,'3. Data Sources'!$B$4:$E$5002,4,0)</f>
        <v>Y</v>
      </c>
      <c r="J3025" t="str">
        <f>IF(OR(G3025="Not Map",G3025="Sequential"),"N",IF(TRIM(G3025)&lt;&gt;"","Y",""))</f>
        <v>Y</v>
      </c>
      <c r="K3025" t="str">
        <f>IF(G3025="Constant","N",IF(J3025="Y","Y",""))</f>
        <v>Y</v>
      </c>
    </row>
    <row r="3026" spans="2:11" hidden="1" x14ac:dyDescent="0.25">
      <c r="B3026" t="s">
        <v>123</v>
      </c>
      <c r="C3026" t="s">
        <v>4864</v>
      </c>
      <c r="D3026" t="s">
        <v>4865</v>
      </c>
      <c r="E3026" t="s">
        <v>400</v>
      </c>
      <c r="F3026" t="s">
        <v>428</v>
      </c>
      <c r="G3026" t="s">
        <v>429</v>
      </c>
      <c r="H3026" t="str">
        <f>IF(G3026="Local Date and Hour","Start Time of Interval",IF(OR(G3026="Additional Info",G3026="ID"),"Attribute", IF(G3026="Constant","Constant",IF(OR(G3026="Counter",G3026="Incremental/Decremental"),"Counter",""))))</f>
        <v>Counter</v>
      </c>
      <c r="I3026" t="str">
        <f>VLOOKUP(B3026,'3. Data Sources'!$B$4:$E$5002,4,0)</f>
        <v>Y</v>
      </c>
      <c r="J3026" t="str">
        <f>IF(OR(G3026="Not Map",G3026="Sequential"),"N",IF(TRIM(G3026)&lt;&gt;"","Y",""))</f>
        <v>Y</v>
      </c>
      <c r="K3026" t="str">
        <f>IF(G3026="Constant","N",IF(J3026="Y","Y",""))</f>
        <v>Y</v>
      </c>
    </row>
    <row r="3027" spans="2:11" hidden="1" x14ac:dyDescent="0.25">
      <c r="B3027" t="s">
        <v>123</v>
      </c>
      <c r="C3027" t="s">
        <v>4866</v>
      </c>
      <c r="D3027" t="s">
        <v>4867</v>
      </c>
      <c r="E3027" t="s">
        <v>400</v>
      </c>
      <c r="F3027" t="s">
        <v>428</v>
      </c>
      <c r="G3027" t="s">
        <v>429</v>
      </c>
      <c r="H3027" t="str">
        <f>IF(G3027="Local Date and Hour","Start Time of Interval",IF(OR(G3027="Additional Info",G3027="ID"),"Attribute", IF(G3027="Constant","Constant",IF(OR(G3027="Counter",G3027="Incremental/Decremental"),"Counter",""))))</f>
        <v>Counter</v>
      </c>
      <c r="I3027" t="str">
        <f>VLOOKUP(B3027,'3. Data Sources'!$B$4:$E$5002,4,0)</f>
        <v>Y</v>
      </c>
      <c r="J3027" t="str">
        <f>IF(OR(G3027="Not Map",G3027="Sequential"),"N",IF(TRIM(G3027)&lt;&gt;"","Y",""))</f>
        <v>Y</v>
      </c>
      <c r="K3027" t="str">
        <f>IF(G3027="Constant","N",IF(J3027="Y","Y",""))</f>
        <v>Y</v>
      </c>
    </row>
    <row r="3028" spans="2:11" hidden="1" x14ac:dyDescent="0.25">
      <c r="B3028" t="s">
        <v>123</v>
      </c>
      <c r="C3028" t="s">
        <v>4868</v>
      </c>
      <c r="D3028" t="s">
        <v>4869</v>
      </c>
      <c r="E3028" t="s">
        <v>400</v>
      </c>
      <c r="F3028" t="s">
        <v>428</v>
      </c>
      <c r="G3028" t="s">
        <v>429</v>
      </c>
      <c r="H3028" t="str">
        <f>IF(G3028="Local Date and Hour","Start Time of Interval",IF(OR(G3028="Additional Info",G3028="ID"),"Attribute", IF(G3028="Constant","Constant",IF(OR(G3028="Counter",G3028="Incremental/Decremental"),"Counter",""))))</f>
        <v>Counter</v>
      </c>
      <c r="I3028" t="str">
        <f>VLOOKUP(B3028,'3. Data Sources'!$B$4:$E$5002,4,0)</f>
        <v>Y</v>
      </c>
      <c r="J3028" t="str">
        <f>IF(OR(G3028="Not Map",G3028="Sequential"),"N",IF(TRIM(G3028)&lt;&gt;"","Y",""))</f>
        <v>Y</v>
      </c>
      <c r="K3028" t="str">
        <f>IF(G3028="Constant","N",IF(J3028="Y","Y",""))</f>
        <v>Y</v>
      </c>
    </row>
    <row r="3029" spans="2:11" hidden="1" x14ac:dyDescent="0.25">
      <c r="B3029" t="s">
        <v>123</v>
      </c>
      <c r="C3029" t="s">
        <v>4870</v>
      </c>
      <c r="D3029" t="s">
        <v>4871</v>
      </c>
      <c r="E3029" t="s">
        <v>400</v>
      </c>
      <c r="F3029" t="s">
        <v>428</v>
      </c>
      <c r="G3029" t="s">
        <v>429</v>
      </c>
      <c r="H3029" t="str">
        <f>IF(G3029="Local Date and Hour","Start Time of Interval",IF(OR(G3029="Additional Info",G3029="ID"),"Attribute", IF(G3029="Constant","Constant",IF(OR(G3029="Counter",G3029="Incremental/Decremental"),"Counter",""))))</f>
        <v>Counter</v>
      </c>
      <c r="I3029" t="str">
        <f>VLOOKUP(B3029,'3. Data Sources'!$B$4:$E$5002,4,0)</f>
        <v>Y</v>
      </c>
      <c r="J3029" t="str">
        <f>IF(OR(G3029="Not Map",G3029="Sequential"),"N",IF(TRIM(G3029)&lt;&gt;"","Y",""))</f>
        <v>Y</v>
      </c>
      <c r="K3029" t="str">
        <f>IF(G3029="Constant","N",IF(J3029="Y","Y",""))</f>
        <v>Y</v>
      </c>
    </row>
    <row r="3030" spans="2:11" hidden="1" x14ac:dyDescent="0.25">
      <c r="B3030" t="s">
        <v>123</v>
      </c>
      <c r="C3030" t="s">
        <v>4872</v>
      </c>
      <c r="D3030" t="s">
        <v>4873</v>
      </c>
      <c r="E3030" t="s">
        <v>400</v>
      </c>
      <c r="F3030" t="s">
        <v>428</v>
      </c>
      <c r="G3030" t="s">
        <v>429</v>
      </c>
      <c r="H3030" t="str">
        <f>IF(G3030="Local Date and Hour","Start Time of Interval",IF(OR(G3030="Additional Info",G3030="ID"),"Attribute", IF(G3030="Constant","Constant",IF(OR(G3030="Counter",G3030="Incremental/Decremental"),"Counter",""))))</f>
        <v>Counter</v>
      </c>
      <c r="I3030" t="str">
        <f>VLOOKUP(B3030,'3. Data Sources'!$B$4:$E$5002,4,0)</f>
        <v>Y</v>
      </c>
      <c r="J3030" t="str">
        <f>IF(OR(G3030="Not Map",G3030="Sequential"),"N",IF(TRIM(G3030)&lt;&gt;"","Y",""))</f>
        <v>Y</v>
      </c>
      <c r="K3030" t="str">
        <f>IF(G3030="Constant","N",IF(J3030="Y","Y",""))</f>
        <v>Y</v>
      </c>
    </row>
    <row r="3031" spans="2:11" hidden="1" x14ac:dyDescent="0.25">
      <c r="B3031" t="s">
        <v>123</v>
      </c>
      <c r="C3031" t="s">
        <v>4874</v>
      </c>
      <c r="D3031" t="s">
        <v>4875</v>
      </c>
      <c r="E3031" t="s">
        <v>400</v>
      </c>
      <c r="F3031" t="s">
        <v>428</v>
      </c>
      <c r="G3031" t="s">
        <v>429</v>
      </c>
      <c r="H3031" t="str">
        <f>IF(G3031="Local Date and Hour","Start Time of Interval",IF(OR(G3031="Additional Info",G3031="ID"),"Attribute", IF(G3031="Constant","Constant",IF(OR(G3031="Counter",G3031="Incremental/Decremental"),"Counter",""))))</f>
        <v>Counter</v>
      </c>
      <c r="I3031" t="str">
        <f>VLOOKUP(B3031,'3. Data Sources'!$B$4:$E$5002,4,0)</f>
        <v>Y</v>
      </c>
      <c r="J3031" t="str">
        <f>IF(OR(G3031="Not Map",G3031="Sequential"),"N",IF(TRIM(G3031)&lt;&gt;"","Y",""))</f>
        <v>Y</v>
      </c>
      <c r="K3031" t="str">
        <f>IF(G3031="Constant","N",IF(J3031="Y","Y",""))</f>
        <v>Y</v>
      </c>
    </row>
    <row r="3032" spans="2:11" ht="14.25" hidden="1" customHeight="1" x14ac:dyDescent="0.25">
      <c r="B3032" t="s">
        <v>123</v>
      </c>
      <c r="C3032" t="s">
        <v>4876</v>
      </c>
      <c r="D3032" t="s">
        <v>4877</v>
      </c>
      <c r="E3032" t="s">
        <v>400</v>
      </c>
      <c r="F3032" t="s">
        <v>428</v>
      </c>
      <c r="G3032" t="s">
        <v>429</v>
      </c>
      <c r="H3032" t="str">
        <f>IF(G3032="Local Date and Hour","Start Time of Interval",IF(OR(G3032="Additional Info",G3032="ID"),"Attribute", IF(G3032="Constant","Constant",IF(OR(G3032="Counter",G3032="Incremental/Decremental"),"Counter",""))))</f>
        <v>Counter</v>
      </c>
      <c r="I3032" t="str">
        <f>VLOOKUP(B3032,'3. Data Sources'!$B$4:$E$5002,4,0)</f>
        <v>Y</v>
      </c>
      <c r="J3032" t="str">
        <f>IF(OR(G3032="Not Map",G3032="Sequential"),"N",IF(TRIM(G3032)&lt;&gt;"","Y",""))</f>
        <v>Y</v>
      </c>
      <c r="K3032" t="str">
        <f>IF(G3032="Constant","N",IF(J3032="Y","Y",""))</f>
        <v>Y</v>
      </c>
    </row>
    <row r="3033" spans="2:11" ht="14.25" hidden="1" customHeight="1" x14ac:dyDescent="0.25">
      <c r="B3033" t="s">
        <v>123</v>
      </c>
      <c r="C3033" t="s">
        <v>4878</v>
      </c>
      <c r="D3033" t="s">
        <v>4879</v>
      </c>
      <c r="E3033" t="s">
        <v>400</v>
      </c>
      <c r="F3033" t="s">
        <v>428</v>
      </c>
      <c r="G3033" t="s">
        <v>429</v>
      </c>
      <c r="H3033" t="str">
        <f>IF(G3033="Local Date and Hour","Start Time of Interval",IF(OR(G3033="Additional Info",G3033="ID"),"Attribute", IF(G3033="Constant","Constant",IF(OR(G3033="Counter",G3033="Incremental/Decremental"),"Counter",""))))</f>
        <v>Counter</v>
      </c>
      <c r="I3033" t="str">
        <f>VLOOKUP(B3033,'3. Data Sources'!$B$4:$E$5002,4,0)</f>
        <v>Y</v>
      </c>
      <c r="J3033" t="str">
        <f>IF(OR(G3033="Not Map",G3033="Sequential"),"N",IF(TRIM(G3033)&lt;&gt;"","Y",""))</f>
        <v>Y</v>
      </c>
      <c r="K3033" t="str">
        <f>IF(G3033="Constant","N",IF(J3033="Y","Y",""))</f>
        <v>Y</v>
      </c>
    </row>
    <row r="3034" spans="2:11" ht="14.25" hidden="1" customHeight="1" x14ac:dyDescent="0.25">
      <c r="B3034" t="s">
        <v>123</v>
      </c>
      <c r="C3034" t="s">
        <v>4880</v>
      </c>
      <c r="D3034" t="s">
        <v>4881</v>
      </c>
      <c r="E3034" t="s">
        <v>400</v>
      </c>
      <c r="F3034" t="s">
        <v>428</v>
      </c>
      <c r="G3034" t="s">
        <v>429</v>
      </c>
      <c r="H3034" t="str">
        <f>IF(G3034="Local Date and Hour","Start Time of Interval",IF(OR(G3034="Additional Info",G3034="ID"),"Attribute", IF(G3034="Constant","Constant",IF(OR(G3034="Counter",G3034="Incremental/Decremental"),"Counter",""))))</f>
        <v>Counter</v>
      </c>
      <c r="I3034" t="str">
        <f>VLOOKUP(B3034,'3. Data Sources'!$B$4:$E$5002,4,0)</f>
        <v>Y</v>
      </c>
      <c r="J3034" t="str">
        <f>IF(OR(G3034="Not Map",G3034="Sequential"),"N",IF(TRIM(G3034)&lt;&gt;"","Y",""))</f>
        <v>Y</v>
      </c>
      <c r="K3034" t="str">
        <f>IF(G3034="Constant","N",IF(J3034="Y","Y",""))</f>
        <v>Y</v>
      </c>
    </row>
    <row r="3035" spans="2:11" ht="14.25" hidden="1" customHeight="1" x14ac:dyDescent="0.25">
      <c r="B3035" t="s">
        <v>123</v>
      </c>
      <c r="C3035" t="s">
        <v>4882</v>
      </c>
      <c r="D3035" t="s">
        <v>4883</v>
      </c>
      <c r="E3035" t="s">
        <v>400</v>
      </c>
      <c r="F3035" t="s">
        <v>428</v>
      </c>
      <c r="G3035" t="s">
        <v>429</v>
      </c>
      <c r="H3035" t="str">
        <f>IF(G3035="Local Date and Hour","Start Time of Interval",IF(OR(G3035="Additional Info",G3035="ID"),"Attribute", IF(G3035="Constant","Constant",IF(OR(G3035="Counter",G3035="Incremental/Decremental"),"Counter",""))))</f>
        <v>Counter</v>
      </c>
      <c r="I3035" t="str">
        <f>VLOOKUP(B3035,'3. Data Sources'!$B$4:$E$5002,4,0)</f>
        <v>Y</v>
      </c>
      <c r="J3035" t="str">
        <f>IF(OR(G3035="Not Map",G3035="Sequential"),"N",IF(TRIM(G3035)&lt;&gt;"","Y",""))</f>
        <v>Y</v>
      </c>
      <c r="K3035" t="str">
        <f>IF(G3035="Constant","N",IF(J3035="Y","Y",""))</f>
        <v>Y</v>
      </c>
    </row>
    <row r="3036" spans="2:11" ht="14.25" hidden="1" customHeight="1" x14ac:dyDescent="0.25">
      <c r="B3036" t="s">
        <v>123</v>
      </c>
      <c r="C3036" t="s">
        <v>4884</v>
      </c>
      <c r="D3036" t="s">
        <v>4885</v>
      </c>
      <c r="E3036" t="s">
        <v>400</v>
      </c>
      <c r="F3036" t="s">
        <v>428</v>
      </c>
      <c r="G3036" t="s">
        <v>429</v>
      </c>
      <c r="H3036" t="str">
        <f>IF(G3036="Local Date and Hour","Start Time of Interval",IF(OR(G3036="Additional Info",G3036="ID"),"Attribute", IF(G3036="Constant","Constant",IF(OR(G3036="Counter",G3036="Incremental/Decremental"),"Counter",""))))</f>
        <v>Counter</v>
      </c>
      <c r="I3036" t="str">
        <f>VLOOKUP(B3036,'3. Data Sources'!$B$4:$E$5002,4,0)</f>
        <v>Y</v>
      </c>
      <c r="J3036" t="str">
        <f>IF(OR(G3036="Not Map",G3036="Sequential"),"N",IF(TRIM(G3036)&lt;&gt;"","Y",""))</f>
        <v>Y</v>
      </c>
      <c r="K3036" t="str">
        <f>IF(G3036="Constant","N",IF(J3036="Y","Y",""))</f>
        <v>Y</v>
      </c>
    </row>
    <row r="3037" spans="2:11" ht="14.25" hidden="1" customHeight="1" x14ac:dyDescent="0.25">
      <c r="B3037" t="s">
        <v>123</v>
      </c>
      <c r="C3037" t="s">
        <v>4886</v>
      </c>
      <c r="D3037" t="s">
        <v>4887</v>
      </c>
      <c r="E3037" t="s">
        <v>400</v>
      </c>
      <c r="F3037" t="s">
        <v>428</v>
      </c>
      <c r="G3037" t="s">
        <v>429</v>
      </c>
      <c r="H3037" t="str">
        <f>IF(G3037="Local Date and Hour","Start Time of Interval",IF(OR(G3037="Additional Info",G3037="ID"),"Attribute", IF(G3037="Constant","Constant",IF(OR(G3037="Counter",G3037="Incremental/Decremental"),"Counter",""))))</f>
        <v>Counter</v>
      </c>
      <c r="I3037" t="str">
        <f>VLOOKUP(B3037,'3. Data Sources'!$B$4:$E$5002,4,0)</f>
        <v>Y</v>
      </c>
      <c r="J3037" t="str">
        <f>IF(OR(G3037="Not Map",G3037="Sequential"),"N",IF(TRIM(G3037)&lt;&gt;"","Y",""))</f>
        <v>Y</v>
      </c>
      <c r="K3037" t="str">
        <f>IF(G3037="Constant","N",IF(J3037="Y","Y",""))</f>
        <v>Y</v>
      </c>
    </row>
    <row r="3038" spans="2:11" ht="14.25" hidden="1" customHeight="1" x14ac:dyDescent="0.25">
      <c r="B3038" t="s">
        <v>123</v>
      </c>
      <c r="C3038" t="s">
        <v>4888</v>
      </c>
      <c r="D3038" t="s">
        <v>4889</v>
      </c>
      <c r="E3038" t="s">
        <v>400</v>
      </c>
      <c r="F3038" t="s">
        <v>428</v>
      </c>
      <c r="G3038" t="s">
        <v>429</v>
      </c>
      <c r="H3038" t="str">
        <f>IF(G3038="Local Date and Hour","Start Time of Interval",IF(OR(G3038="Additional Info",G3038="ID"),"Attribute", IF(G3038="Constant","Constant",IF(OR(G3038="Counter",G3038="Incremental/Decremental"),"Counter",""))))</f>
        <v>Counter</v>
      </c>
      <c r="I3038" t="str">
        <f>VLOOKUP(B3038,'3. Data Sources'!$B$4:$E$5002,4,0)</f>
        <v>Y</v>
      </c>
      <c r="J3038" t="str">
        <f>IF(OR(G3038="Not Map",G3038="Sequential"),"N",IF(TRIM(G3038)&lt;&gt;"","Y",""))</f>
        <v>Y</v>
      </c>
      <c r="K3038" t="str">
        <f>IF(G3038="Constant","N",IF(J3038="Y","Y",""))</f>
        <v>Y</v>
      </c>
    </row>
    <row r="3039" spans="2:11" ht="14.25" hidden="1" customHeight="1" x14ac:dyDescent="0.25">
      <c r="B3039" t="s">
        <v>123</v>
      </c>
      <c r="C3039" t="s">
        <v>4890</v>
      </c>
      <c r="D3039" t="s">
        <v>4891</v>
      </c>
      <c r="E3039" t="s">
        <v>400</v>
      </c>
      <c r="F3039" t="s">
        <v>428</v>
      </c>
      <c r="G3039" t="s">
        <v>429</v>
      </c>
      <c r="H3039" t="str">
        <f>IF(G3039="Local Date and Hour","Start Time of Interval",IF(OR(G3039="Additional Info",G3039="ID"),"Attribute", IF(G3039="Constant","Constant",IF(OR(G3039="Counter",G3039="Incremental/Decremental"),"Counter",""))))</f>
        <v>Counter</v>
      </c>
      <c r="I3039" t="str">
        <f>VLOOKUP(B3039,'3. Data Sources'!$B$4:$E$5002,4,0)</f>
        <v>Y</v>
      </c>
      <c r="J3039" t="str">
        <f>IF(OR(G3039="Not Map",G3039="Sequential"),"N",IF(TRIM(G3039)&lt;&gt;"","Y",""))</f>
        <v>Y</v>
      </c>
      <c r="K3039" t="str">
        <f>IF(G3039="Constant","N",IF(J3039="Y","Y",""))</f>
        <v>Y</v>
      </c>
    </row>
    <row r="3040" spans="2:11" ht="14.25" hidden="1" customHeight="1" x14ac:dyDescent="0.25">
      <c r="B3040" t="s">
        <v>123</v>
      </c>
      <c r="C3040" t="s">
        <v>4892</v>
      </c>
      <c r="D3040" t="s">
        <v>4893</v>
      </c>
      <c r="E3040" t="s">
        <v>400</v>
      </c>
      <c r="F3040" t="s">
        <v>428</v>
      </c>
      <c r="G3040" t="s">
        <v>429</v>
      </c>
      <c r="H3040" t="str">
        <f>IF(G3040="Local Date and Hour","Start Time of Interval",IF(OR(G3040="Additional Info",G3040="ID"),"Attribute", IF(G3040="Constant","Constant",IF(OR(G3040="Counter",G3040="Incremental/Decremental"),"Counter",""))))</f>
        <v>Counter</v>
      </c>
      <c r="I3040" t="str">
        <f>VLOOKUP(B3040,'3. Data Sources'!$B$4:$E$5002,4,0)</f>
        <v>Y</v>
      </c>
      <c r="J3040" t="str">
        <f>IF(OR(G3040="Not Map",G3040="Sequential"),"N",IF(TRIM(G3040)&lt;&gt;"","Y",""))</f>
        <v>Y</v>
      </c>
      <c r="K3040" t="str">
        <f>IF(G3040="Constant","N",IF(J3040="Y","Y",""))</f>
        <v>Y</v>
      </c>
    </row>
    <row r="3041" spans="2:11" ht="14.25" hidden="1" customHeight="1" x14ac:dyDescent="0.25">
      <c r="B3041" t="s">
        <v>123</v>
      </c>
      <c r="C3041" t="s">
        <v>4894</v>
      </c>
      <c r="D3041" t="s">
        <v>4895</v>
      </c>
      <c r="E3041" t="s">
        <v>400</v>
      </c>
      <c r="F3041" t="s">
        <v>428</v>
      </c>
      <c r="G3041" t="s">
        <v>429</v>
      </c>
      <c r="H3041" t="str">
        <f>IF(G3041="Local Date and Hour","Start Time of Interval",IF(OR(G3041="Additional Info",G3041="ID"),"Attribute", IF(G3041="Constant","Constant",IF(OR(G3041="Counter",G3041="Incremental/Decremental"),"Counter",""))))</f>
        <v>Counter</v>
      </c>
      <c r="I3041" t="str">
        <f>VLOOKUP(B3041,'3. Data Sources'!$B$4:$E$5002,4,0)</f>
        <v>Y</v>
      </c>
      <c r="J3041" t="str">
        <f>IF(OR(G3041="Not Map",G3041="Sequential"),"N",IF(TRIM(G3041)&lt;&gt;"","Y",""))</f>
        <v>Y</v>
      </c>
      <c r="K3041" t="str">
        <f>IF(G3041="Constant","N",IF(J3041="Y","Y",""))</f>
        <v>Y</v>
      </c>
    </row>
    <row r="3042" spans="2:11" ht="14.25" hidden="1" customHeight="1" x14ac:dyDescent="0.25">
      <c r="B3042" t="s">
        <v>123</v>
      </c>
      <c r="C3042" t="s">
        <v>4896</v>
      </c>
      <c r="D3042" t="s">
        <v>4897</v>
      </c>
      <c r="E3042" t="s">
        <v>400</v>
      </c>
      <c r="F3042" t="s">
        <v>428</v>
      </c>
      <c r="G3042" t="s">
        <v>429</v>
      </c>
      <c r="H3042" t="str">
        <f>IF(G3042="Local Date and Hour","Start Time of Interval",IF(OR(G3042="Additional Info",G3042="ID"),"Attribute", IF(G3042="Constant","Constant",IF(OR(G3042="Counter",G3042="Incremental/Decremental"),"Counter",""))))</f>
        <v>Counter</v>
      </c>
      <c r="I3042" t="str">
        <f>VLOOKUP(B3042,'3. Data Sources'!$B$4:$E$5002,4,0)</f>
        <v>Y</v>
      </c>
      <c r="J3042" t="str">
        <f>IF(OR(G3042="Not Map",G3042="Sequential"),"N",IF(TRIM(G3042)&lt;&gt;"","Y",""))</f>
        <v>Y</v>
      </c>
      <c r="K3042" t="str">
        <f>IF(G3042="Constant","N",IF(J3042="Y","Y",""))</f>
        <v>Y</v>
      </c>
    </row>
    <row r="3043" spans="2:11" ht="14.25" hidden="1" customHeight="1" x14ac:dyDescent="0.25">
      <c r="B3043" t="s">
        <v>123</v>
      </c>
      <c r="C3043" t="s">
        <v>4898</v>
      </c>
      <c r="D3043" t="s">
        <v>4899</v>
      </c>
      <c r="E3043" t="s">
        <v>400</v>
      </c>
      <c r="F3043" t="s">
        <v>428</v>
      </c>
      <c r="G3043" t="s">
        <v>429</v>
      </c>
      <c r="H3043" t="str">
        <f>IF(G3043="Local Date and Hour","Start Time of Interval",IF(OR(G3043="Additional Info",G3043="ID"),"Attribute", IF(G3043="Constant","Constant",IF(OR(G3043="Counter",G3043="Incremental/Decremental"),"Counter",""))))</f>
        <v>Counter</v>
      </c>
      <c r="I3043" t="str">
        <f>VLOOKUP(B3043,'3. Data Sources'!$B$4:$E$5002,4,0)</f>
        <v>Y</v>
      </c>
      <c r="J3043" t="str">
        <f>IF(OR(G3043="Not Map",G3043="Sequential"),"N",IF(TRIM(G3043)&lt;&gt;"","Y",""))</f>
        <v>Y</v>
      </c>
      <c r="K3043" t="str">
        <f>IF(G3043="Constant","N",IF(J3043="Y","Y",""))</f>
        <v>Y</v>
      </c>
    </row>
    <row r="3044" spans="2:11" ht="14.25" hidden="1" customHeight="1" x14ac:dyDescent="0.25">
      <c r="B3044" t="s">
        <v>123</v>
      </c>
      <c r="C3044" t="s">
        <v>4900</v>
      </c>
      <c r="D3044" t="s">
        <v>4901</v>
      </c>
      <c r="E3044" t="s">
        <v>400</v>
      </c>
      <c r="F3044" t="s">
        <v>428</v>
      </c>
      <c r="G3044" t="s">
        <v>429</v>
      </c>
      <c r="H3044" t="str">
        <f>IF(G3044="Local Date and Hour","Start Time of Interval",IF(OR(G3044="Additional Info",G3044="ID"),"Attribute", IF(G3044="Constant","Constant",IF(OR(G3044="Counter",G3044="Incremental/Decremental"),"Counter",""))))</f>
        <v>Counter</v>
      </c>
      <c r="I3044" t="str">
        <f>VLOOKUP(B3044,'3. Data Sources'!$B$4:$E$5002,4,0)</f>
        <v>Y</v>
      </c>
      <c r="J3044" t="str">
        <f>IF(OR(G3044="Not Map",G3044="Sequential"),"N",IF(TRIM(G3044)&lt;&gt;"","Y",""))</f>
        <v>Y</v>
      </c>
      <c r="K3044" t="str">
        <f>IF(G3044="Constant","N",IF(J3044="Y","Y",""))</f>
        <v>Y</v>
      </c>
    </row>
    <row r="3045" spans="2:11" ht="14.25" hidden="1" customHeight="1" x14ac:dyDescent="0.25">
      <c r="B3045" t="s">
        <v>123</v>
      </c>
      <c r="C3045" t="s">
        <v>4902</v>
      </c>
      <c r="D3045" t="s">
        <v>4903</v>
      </c>
      <c r="E3045" t="s">
        <v>400</v>
      </c>
      <c r="F3045" t="s">
        <v>428</v>
      </c>
      <c r="G3045" t="s">
        <v>429</v>
      </c>
      <c r="H3045" t="str">
        <f>IF(G3045="Local Date and Hour","Start Time of Interval",IF(OR(G3045="Additional Info",G3045="ID"),"Attribute", IF(G3045="Constant","Constant",IF(OR(G3045="Counter",G3045="Incremental/Decremental"),"Counter",""))))</f>
        <v>Counter</v>
      </c>
      <c r="I3045" t="str">
        <f>VLOOKUP(B3045,'3. Data Sources'!$B$4:$E$5002,4,0)</f>
        <v>Y</v>
      </c>
      <c r="J3045" t="str">
        <f>IF(OR(G3045="Not Map",G3045="Sequential"),"N",IF(TRIM(G3045)&lt;&gt;"","Y",""))</f>
        <v>Y</v>
      </c>
      <c r="K3045" t="str">
        <f>IF(G3045="Constant","N",IF(J3045="Y","Y",""))</f>
        <v>Y</v>
      </c>
    </row>
    <row r="3046" spans="2:11" ht="14.25" hidden="1" customHeight="1" x14ac:dyDescent="0.25">
      <c r="B3046" t="s">
        <v>123</v>
      </c>
      <c r="C3046" t="s">
        <v>4904</v>
      </c>
      <c r="D3046" t="s">
        <v>4905</v>
      </c>
      <c r="E3046" t="s">
        <v>400</v>
      </c>
      <c r="F3046" t="s">
        <v>428</v>
      </c>
      <c r="G3046" t="s">
        <v>429</v>
      </c>
      <c r="H3046" t="str">
        <f>IF(G3046="Local Date and Hour","Start Time of Interval",IF(OR(G3046="Additional Info",G3046="ID"),"Attribute", IF(G3046="Constant","Constant",IF(OR(G3046="Counter",G3046="Incremental/Decremental"),"Counter",""))))</f>
        <v>Counter</v>
      </c>
      <c r="I3046" t="str">
        <f>VLOOKUP(B3046,'3. Data Sources'!$B$4:$E$5002,4,0)</f>
        <v>Y</v>
      </c>
      <c r="J3046" t="str">
        <f>IF(OR(G3046="Not Map",G3046="Sequential"),"N",IF(TRIM(G3046)&lt;&gt;"","Y",""))</f>
        <v>Y</v>
      </c>
      <c r="K3046" t="str">
        <f>IF(G3046="Constant","N",IF(J3046="Y","Y",""))</f>
        <v>Y</v>
      </c>
    </row>
    <row r="3047" spans="2:11" ht="14.25" hidden="1" customHeight="1" x14ac:dyDescent="0.25">
      <c r="B3047" t="s">
        <v>123</v>
      </c>
      <c r="C3047" t="s">
        <v>4906</v>
      </c>
      <c r="D3047" t="s">
        <v>4907</v>
      </c>
      <c r="E3047" t="s">
        <v>400</v>
      </c>
      <c r="F3047" t="s">
        <v>428</v>
      </c>
      <c r="G3047" t="s">
        <v>429</v>
      </c>
      <c r="H3047" t="str">
        <f>IF(G3047="Local Date and Hour","Start Time of Interval",IF(OR(G3047="Additional Info",G3047="ID"),"Attribute", IF(G3047="Constant","Constant",IF(OR(G3047="Counter",G3047="Incremental/Decremental"),"Counter",""))))</f>
        <v>Counter</v>
      </c>
      <c r="I3047" t="str">
        <f>VLOOKUP(B3047,'3. Data Sources'!$B$4:$E$5002,4,0)</f>
        <v>Y</v>
      </c>
      <c r="J3047" t="str">
        <f>IF(OR(G3047="Not Map",G3047="Sequential"),"N",IF(TRIM(G3047)&lt;&gt;"","Y",""))</f>
        <v>Y</v>
      </c>
      <c r="K3047" t="str">
        <f>IF(G3047="Constant","N",IF(J3047="Y","Y",""))</f>
        <v>Y</v>
      </c>
    </row>
    <row r="3048" spans="2:11" ht="14.25" hidden="1" customHeight="1" x14ac:dyDescent="0.25">
      <c r="B3048" t="s">
        <v>123</v>
      </c>
      <c r="C3048" t="s">
        <v>4908</v>
      </c>
      <c r="D3048" t="s">
        <v>4909</v>
      </c>
      <c r="E3048" t="s">
        <v>400</v>
      </c>
      <c r="F3048" t="s">
        <v>428</v>
      </c>
      <c r="G3048" t="s">
        <v>429</v>
      </c>
      <c r="H3048" t="str">
        <f>IF(G3048="Local Date and Hour","Start Time of Interval",IF(OR(G3048="Additional Info",G3048="ID"),"Attribute", IF(G3048="Constant","Constant",IF(OR(G3048="Counter",G3048="Incremental/Decremental"),"Counter",""))))</f>
        <v>Counter</v>
      </c>
      <c r="I3048" t="str">
        <f>VLOOKUP(B3048,'3. Data Sources'!$B$4:$E$5002,4,0)</f>
        <v>Y</v>
      </c>
      <c r="J3048" t="str">
        <f>IF(OR(G3048="Not Map",G3048="Sequential"),"N",IF(TRIM(G3048)&lt;&gt;"","Y",""))</f>
        <v>Y</v>
      </c>
      <c r="K3048" t="str">
        <f>IF(G3048="Constant","N",IF(J3048="Y","Y",""))</f>
        <v>Y</v>
      </c>
    </row>
    <row r="3049" spans="2:11" ht="14.25" hidden="1" customHeight="1" x14ac:dyDescent="0.25">
      <c r="B3049" t="s">
        <v>123</v>
      </c>
      <c r="C3049" t="s">
        <v>4910</v>
      </c>
      <c r="D3049" t="s">
        <v>4911</v>
      </c>
      <c r="E3049" t="s">
        <v>400</v>
      </c>
      <c r="F3049" t="s">
        <v>428</v>
      </c>
      <c r="G3049" t="s">
        <v>429</v>
      </c>
      <c r="H3049" t="str">
        <f>IF(G3049="Local Date and Hour","Start Time of Interval",IF(OR(G3049="Additional Info",G3049="ID"),"Attribute", IF(G3049="Constant","Constant",IF(OR(G3049="Counter",G3049="Incremental/Decremental"),"Counter",""))))</f>
        <v>Counter</v>
      </c>
      <c r="I3049" t="str">
        <f>VLOOKUP(B3049,'3. Data Sources'!$B$4:$E$5002,4,0)</f>
        <v>Y</v>
      </c>
      <c r="J3049" t="str">
        <f>IF(OR(G3049="Not Map",G3049="Sequential"),"N",IF(TRIM(G3049)&lt;&gt;"","Y",""))</f>
        <v>Y</v>
      </c>
      <c r="K3049" t="str">
        <f>IF(G3049="Constant","N",IF(J3049="Y","Y",""))</f>
        <v>Y</v>
      </c>
    </row>
    <row r="3050" spans="2:11" ht="14.25" hidden="1" customHeight="1" x14ac:dyDescent="0.25">
      <c r="B3050" t="s">
        <v>123</v>
      </c>
      <c r="C3050" t="s">
        <v>4912</v>
      </c>
      <c r="D3050" t="s">
        <v>4913</v>
      </c>
      <c r="E3050" t="s">
        <v>400</v>
      </c>
      <c r="F3050" t="s">
        <v>428</v>
      </c>
      <c r="G3050" t="s">
        <v>429</v>
      </c>
      <c r="H3050" t="str">
        <f>IF(G3050="Local Date and Hour","Start Time of Interval",IF(OR(G3050="Additional Info",G3050="ID"),"Attribute", IF(G3050="Constant","Constant",IF(OR(G3050="Counter",G3050="Incremental/Decremental"),"Counter",""))))</f>
        <v>Counter</v>
      </c>
      <c r="I3050" t="str">
        <f>VLOOKUP(B3050,'3. Data Sources'!$B$4:$E$5002,4,0)</f>
        <v>Y</v>
      </c>
      <c r="J3050" t="str">
        <f>IF(OR(G3050="Not Map",G3050="Sequential"),"N",IF(TRIM(G3050)&lt;&gt;"","Y",""))</f>
        <v>Y</v>
      </c>
      <c r="K3050" t="str">
        <f>IF(G3050="Constant","N",IF(J3050="Y","Y",""))</f>
        <v>Y</v>
      </c>
    </row>
    <row r="3051" spans="2:11" ht="14.25" hidden="1" customHeight="1" x14ac:dyDescent="0.25">
      <c r="B3051" t="s">
        <v>123</v>
      </c>
      <c r="C3051" t="s">
        <v>4914</v>
      </c>
      <c r="D3051" t="s">
        <v>4915</v>
      </c>
      <c r="E3051" t="s">
        <v>400</v>
      </c>
      <c r="F3051" t="s">
        <v>428</v>
      </c>
      <c r="G3051" t="s">
        <v>429</v>
      </c>
      <c r="H3051" t="str">
        <f>IF(G3051="Local Date and Hour","Start Time of Interval",IF(OR(G3051="Additional Info",G3051="ID"),"Attribute", IF(G3051="Constant","Constant",IF(OR(G3051="Counter",G3051="Incremental/Decremental"),"Counter",""))))</f>
        <v>Counter</v>
      </c>
      <c r="I3051" t="str">
        <f>VLOOKUP(B3051,'3. Data Sources'!$B$4:$E$5002,4,0)</f>
        <v>Y</v>
      </c>
      <c r="J3051" t="str">
        <f>IF(OR(G3051="Not Map",G3051="Sequential"),"N",IF(TRIM(G3051)&lt;&gt;"","Y",""))</f>
        <v>Y</v>
      </c>
      <c r="K3051" t="str">
        <f>IF(G3051="Constant","N",IF(J3051="Y","Y",""))</f>
        <v>Y</v>
      </c>
    </row>
    <row r="3052" spans="2:11" ht="14.25" hidden="1" customHeight="1" x14ac:dyDescent="0.25">
      <c r="B3052" t="s">
        <v>123</v>
      </c>
      <c r="C3052" t="s">
        <v>4916</v>
      </c>
      <c r="D3052" t="s">
        <v>4917</v>
      </c>
      <c r="E3052" t="s">
        <v>400</v>
      </c>
      <c r="F3052" t="s">
        <v>428</v>
      </c>
      <c r="G3052" t="s">
        <v>429</v>
      </c>
      <c r="H3052" t="str">
        <f>IF(G3052="Local Date and Hour","Start Time of Interval",IF(OR(G3052="Additional Info",G3052="ID"),"Attribute", IF(G3052="Constant","Constant",IF(OR(G3052="Counter",G3052="Incremental/Decremental"),"Counter",""))))</f>
        <v>Counter</v>
      </c>
      <c r="I3052" t="str">
        <f>VLOOKUP(B3052,'3. Data Sources'!$B$4:$E$5002,4,0)</f>
        <v>Y</v>
      </c>
      <c r="J3052" t="str">
        <f>IF(OR(G3052="Not Map",G3052="Sequential"),"N",IF(TRIM(G3052)&lt;&gt;"","Y",""))</f>
        <v>Y</v>
      </c>
      <c r="K3052" t="str">
        <f>IF(G3052="Constant","N",IF(J3052="Y","Y",""))</f>
        <v>Y</v>
      </c>
    </row>
    <row r="3053" spans="2:11" ht="14.25" hidden="1" customHeight="1" x14ac:dyDescent="0.25">
      <c r="B3053" t="s">
        <v>123</v>
      </c>
      <c r="C3053" t="s">
        <v>4918</v>
      </c>
      <c r="D3053" t="s">
        <v>4919</v>
      </c>
      <c r="E3053" t="s">
        <v>400</v>
      </c>
      <c r="F3053" t="s">
        <v>428</v>
      </c>
      <c r="G3053" t="s">
        <v>429</v>
      </c>
      <c r="H3053" t="str">
        <f>IF(G3053="Local Date and Hour","Start Time of Interval",IF(OR(G3053="Additional Info",G3053="ID"),"Attribute", IF(G3053="Constant","Constant",IF(OR(G3053="Counter",G3053="Incremental/Decremental"),"Counter",""))))</f>
        <v>Counter</v>
      </c>
      <c r="I3053" t="str">
        <f>VLOOKUP(B3053,'3. Data Sources'!$B$4:$E$5002,4,0)</f>
        <v>Y</v>
      </c>
      <c r="J3053" t="str">
        <f>IF(OR(G3053="Not Map",G3053="Sequential"),"N",IF(TRIM(G3053)&lt;&gt;"","Y",""))</f>
        <v>Y</v>
      </c>
      <c r="K3053" t="str">
        <f>IF(G3053="Constant","N",IF(J3053="Y","Y",""))</f>
        <v>Y</v>
      </c>
    </row>
    <row r="3054" spans="2:11" ht="14.25" hidden="1" customHeight="1" x14ac:dyDescent="0.25">
      <c r="B3054" t="s">
        <v>123</v>
      </c>
      <c r="C3054" t="s">
        <v>4920</v>
      </c>
      <c r="D3054" t="s">
        <v>4921</v>
      </c>
      <c r="E3054" t="s">
        <v>400</v>
      </c>
      <c r="F3054" t="s">
        <v>428</v>
      </c>
      <c r="G3054" t="s">
        <v>429</v>
      </c>
      <c r="H3054" t="str">
        <f>IF(G3054="Local Date and Hour","Start Time of Interval",IF(OR(G3054="Additional Info",G3054="ID"),"Attribute", IF(G3054="Constant","Constant",IF(OR(G3054="Counter",G3054="Incremental/Decremental"),"Counter",""))))</f>
        <v>Counter</v>
      </c>
      <c r="I3054" t="str">
        <f>VLOOKUP(B3054,'3. Data Sources'!$B$4:$E$5002,4,0)</f>
        <v>Y</v>
      </c>
      <c r="J3054" t="str">
        <f>IF(OR(G3054="Not Map",G3054="Sequential"),"N",IF(TRIM(G3054)&lt;&gt;"","Y",""))</f>
        <v>Y</v>
      </c>
      <c r="K3054" t="str">
        <f>IF(G3054="Constant","N",IF(J3054="Y","Y",""))</f>
        <v>Y</v>
      </c>
    </row>
    <row r="3055" spans="2:11" ht="14.25" hidden="1" customHeight="1" x14ac:dyDescent="0.25">
      <c r="B3055" t="s">
        <v>123</v>
      </c>
      <c r="C3055" t="s">
        <v>4922</v>
      </c>
      <c r="D3055" t="s">
        <v>4923</v>
      </c>
      <c r="E3055" t="s">
        <v>400</v>
      </c>
      <c r="F3055" t="s">
        <v>428</v>
      </c>
      <c r="G3055" t="s">
        <v>429</v>
      </c>
      <c r="H3055" t="str">
        <f>IF(G3055="Local Date and Hour","Start Time of Interval",IF(OR(G3055="Additional Info",G3055="ID"),"Attribute", IF(G3055="Constant","Constant",IF(OR(G3055="Counter",G3055="Incremental/Decremental"),"Counter",""))))</f>
        <v>Counter</v>
      </c>
      <c r="I3055" t="str">
        <f>VLOOKUP(B3055,'3. Data Sources'!$B$4:$E$5002,4,0)</f>
        <v>Y</v>
      </c>
      <c r="J3055" t="str">
        <f>IF(OR(G3055="Not Map",G3055="Sequential"),"N",IF(TRIM(G3055)&lt;&gt;"","Y",""))</f>
        <v>Y</v>
      </c>
      <c r="K3055" t="str">
        <f>IF(G3055="Constant","N",IF(J3055="Y","Y",""))</f>
        <v>Y</v>
      </c>
    </row>
    <row r="3056" spans="2:11" ht="14.25" hidden="1" customHeight="1" x14ac:dyDescent="0.25">
      <c r="B3056" t="s">
        <v>123</v>
      </c>
      <c r="C3056" t="s">
        <v>4924</v>
      </c>
      <c r="D3056" t="s">
        <v>4925</v>
      </c>
      <c r="E3056" t="s">
        <v>400</v>
      </c>
      <c r="F3056" t="s">
        <v>428</v>
      </c>
      <c r="G3056" t="s">
        <v>429</v>
      </c>
      <c r="H3056" t="str">
        <f>IF(G3056="Local Date and Hour","Start Time of Interval",IF(OR(G3056="Additional Info",G3056="ID"),"Attribute", IF(G3056="Constant","Constant",IF(OR(G3056="Counter",G3056="Incremental/Decremental"),"Counter",""))))</f>
        <v>Counter</v>
      </c>
      <c r="I3056" t="str">
        <f>VLOOKUP(B3056,'3. Data Sources'!$B$4:$E$5002,4,0)</f>
        <v>Y</v>
      </c>
      <c r="J3056" t="str">
        <f>IF(OR(G3056="Not Map",G3056="Sequential"),"N",IF(TRIM(G3056)&lt;&gt;"","Y",""))</f>
        <v>Y</v>
      </c>
      <c r="K3056" t="str">
        <f>IF(G3056="Constant","N",IF(J3056="Y","Y",""))</f>
        <v>Y</v>
      </c>
    </row>
    <row r="3057" spans="2:11" ht="14.25" hidden="1" customHeight="1" x14ac:dyDescent="0.25">
      <c r="B3057" t="s">
        <v>123</v>
      </c>
      <c r="C3057" t="s">
        <v>4926</v>
      </c>
      <c r="D3057" t="s">
        <v>4927</v>
      </c>
      <c r="E3057" t="s">
        <v>400</v>
      </c>
      <c r="F3057" t="s">
        <v>428</v>
      </c>
      <c r="G3057" t="s">
        <v>429</v>
      </c>
      <c r="H3057" t="str">
        <f>IF(G3057="Local Date and Hour","Start Time of Interval",IF(OR(G3057="Additional Info",G3057="ID"),"Attribute", IF(G3057="Constant","Constant",IF(OR(G3057="Counter",G3057="Incremental/Decremental"),"Counter",""))))</f>
        <v>Counter</v>
      </c>
      <c r="I3057" t="str">
        <f>VLOOKUP(B3057,'3. Data Sources'!$B$4:$E$5002,4,0)</f>
        <v>Y</v>
      </c>
      <c r="J3057" t="str">
        <f>IF(OR(G3057="Not Map",G3057="Sequential"),"N",IF(TRIM(G3057)&lt;&gt;"","Y",""))</f>
        <v>Y</v>
      </c>
      <c r="K3057" t="str">
        <f>IF(G3057="Constant","N",IF(J3057="Y","Y",""))</f>
        <v>Y</v>
      </c>
    </row>
    <row r="3058" spans="2:11" ht="14.25" hidden="1" customHeight="1" x14ac:dyDescent="0.25">
      <c r="B3058" t="s">
        <v>123</v>
      </c>
      <c r="C3058" t="s">
        <v>4928</v>
      </c>
      <c r="D3058" t="s">
        <v>4929</v>
      </c>
      <c r="E3058" t="s">
        <v>400</v>
      </c>
      <c r="F3058" t="s">
        <v>428</v>
      </c>
      <c r="G3058" t="s">
        <v>429</v>
      </c>
      <c r="H3058" t="str">
        <f>IF(G3058="Local Date and Hour","Start Time of Interval",IF(OR(G3058="Additional Info",G3058="ID"),"Attribute", IF(G3058="Constant","Constant",IF(OR(G3058="Counter",G3058="Incremental/Decremental"),"Counter",""))))</f>
        <v>Counter</v>
      </c>
      <c r="I3058" t="str">
        <f>VLOOKUP(B3058,'3. Data Sources'!$B$4:$E$5002,4,0)</f>
        <v>Y</v>
      </c>
      <c r="J3058" t="str">
        <f>IF(OR(G3058="Not Map",G3058="Sequential"),"N",IF(TRIM(G3058)&lt;&gt;"","Y",""))</f>
        <v>Y</v>
      </c>
      <c r="K3058" t="str">
        <f>IF(G3058="Constant","N",IF(J3058="Y","Y",""))</f>
        <v>Y</v>
      </c>
    </row>
    <row r="3059" spans="2:11" ht="14.25" hidden="1" customHeight="1" x14ac:dyDescent="0.25">
      <c r="B3059" t="s">
        <v>123</v>
      </c>
      <c r="C3059" t="s">
        <v>4930</v>
      </c>
      <c r="D3059" t="s">
        <v>4931</v>
      </c>
      <c r="E3059" t="s">
        <v>400</v>
      </c>
      <c r="F3059" t="s">
        <v>428</v>
      </c>
      <c r="G3059" t="s">
        <v>429</v>
      </c>
      <c r="H3059" t="str">
        <f>IF(G3059="Local Date and Hour","Start Time of Interval",IF(OR(G3059="Additional Info",G3059="ID"),"Attribute", IF(G3059="Constant","Constant",IF(OR(G3059="Counter",G3059="Incremental/Decremental"),"Counter",""))))</f>
        <v>Counter</v>
      </c>
      <c r="I3059" t="str">
        <f>VLOOKUP(B3059,'3. Data Sources'!$B$4:$E$5002,4,0)</f>
        <v>Y</v>
      </c>
      <c r="J3059" t="str">
        <f>IF(OR(G3059="Not Map",G3059="Sequential"),"N",IF(TRIM(G3059)&lt;&gt;"","Y",""))</f>
        <v>Y</v>
      </c>
      <c r="K3059" t="str">
        <f>IF(G3059="Constant","N",IF(J3059="Y","Y",""))</f>
        <v>Y</v>
      </c>
    </row>
    <row r="3060" spans="2:11" ht="14.25" hidden="1" customHeight="1" x14ac:dyDescent="0.25">
      <c r="B3060" t="s">
        <v>123</v>
      </c>
      <c r="C3060" t="s">
        <v>4932</v>
      </c>
      <c r="D3060" t="s">
        <v>4933</v>
      </c>
      <c r="E3060" t="s">
        <v>400</v>
      </c>
      <c r="F3060" t="s">
        <v>428</v>
      </c>
      <c r="G3060" t="s">
        <v>429</v>
      </c>
      <c r="H3060" t="str">
        <f>IF(G3060="Local Date and Hour","Start Time of Interval",IF(OR(G3060="Additional Info",G3060="ID"),"Attribute", IF(G3060="Constant","Constant",IF(OR(G3060="Counter",G3060="Incremental/Decremental"),"Counter",""))))</f>
        <v>Counter</v>
      </c>
      <c r="I3060" t="str">
        <f>VLOOKUP(B3060,'3. Data Sources'!$B$4:$E$5002,4,0)</f>
        <v>Y</v>
      </c>
      <c r="J3060" t="str">
        <f>IF(OR(G3060="Not Map",G3060="Sequential"),"N",IF(TRIM(G3060)&lt;&gt;"","Y",""))</f>
        <v>Y</v>
      </c>
      <c r="K3060" t="str">
        <f>IF(G3060="Constant","N",IF(J3060="Y","Y",""))</f>
        <v>Y</v>
      </c>
    </row>
    <row r="3061" spans="2:11" ht="14.25" hidden="1" customHeight="1" x14ac:dyDescent="0.25">
      <c r="B3061" t="s">
        <v>123</v>
      </c>
      <c r="C3061" t="s">
        <v>4934</v>
      </c>
      <c r="D3061" t="s">
        <v>4935</v>
      </c>
      <c r="E3061" t="s">
        <v>400</v>
      </c>
      <c r="F3061" t="s">
        <v>428</v>
      </c>
      <c r="G3061" t="s">
        <v>429</v>
      </c>
      <c r="H3061" t="str">
        <f>IF(G3061="Local Date and Hour","Start Time of Interval",IF(OR(G3061="Additional Info",G3061="ID"),"Attribute", IF(G3061="Constant","Constant",IF(OR(G3061="Counter",G3061="Incremental/Decremental"),"Counter",""))))</f>
        <v>Counter</v>
      </c>
      <c r="I3061" t="str">
        <f>VLOOKUP(B3061,'3. Data Sources'!$B$4:$E$5002,4,0)</f>
        <v>Y</v>
      </c>
      <c r="J3061" t="str">
        <f>IF(OR(G3061="Not Map",G3061="Sequential"),"N",IF(TRIM(G3061)&lt;&gt;"","Y",""))</f>
        <v>Y</v>
      </c>
      <c r="K3061" t="str">
        <f>IF(G3061="Constant","N",IF(J3061="Y","Y",""))</f>
        <v>Y</v>
      </c>
    </row>
    <row r="3062" spans="2:11" ht="14.25" hidden="1" customHeight="1" x14ac:dyDescent="0.25">
      <c r="B3062" t="s">
        <v>123</v>
      </c>
      <c r="C3062" t="s">
        <v>4936</v>
      </c>
      <c r="D3062" t="s">
        <v>4937</v>
      </c>
      <c r="E3062" t="s">
        <v>400</v>
      </c>
      <c r="F3062" t="s">
        <v>428</v>
      </c>
      <c r="G3062" t="s">
        <v>429</v>
      </c>
      <c r="H3062" t="str">
        <f>IF(G3062="Local Date and Hour","Start Time of Interval",IF(OR(G3062="Additional Info",G3062="ID"),"Attribute", IF(G3062="Constant","Constant",IF(OR(G3062="Counter",G3062="Incremental/Decremental"),"Counter",""))))</f>
        <v>Counter</v>
      </c>
      <c r="I3062" t="str">
        <f>VLOOKUP(B3062,'3. Data Sources'!$B$4:$E$5002,4,0)</f>
        <v>Y</v>
      </c>
      <c r="J3062" t="str">
        <f>IF(OR(G3062="Not Map",G3062="Sequential"),"N",IF(TRIM(G3062)&lt;&gt;"","Y",""))</f>
        <v>Y</v>
      </c>
      <c r="K3062" t="str">
        <f>IF(G3062="Constant","N",IF(J3062="Y","Y",""))</f>
        <v>Y</v>
      </c>
    </row>
    <row r="3063" spans="2:11" ht="14.25" hidden="1" customHeight="1" x14ac:dyDescent="0.25">
      <c r="B3063" t="s">
        <v>123</v>
      </c>
      <c r="C3063" t="s">
        <v>4938</v>
      </c>
      <c r="D3063" t="s">
        <v>4939</v>
      </c>
      <c r="E3063" t="s">
        <v>400</v>
      </c>
      <c r="F3063" t="s">
        <v>428</v>
      </c>
      <c r="G3063" t="s">
        <v>429</v>
      </c>
      <c r="H3063" t="str">
        <f>IF(G3063="Local Date and Hour","Start Time of Interval",IF(OR(G3063="Additional Info",G3063="ID"),"Attribute", IF(G3063="Constant","Constant",IF(OR(G3063="Counter",G3063="Incremental/Decremental"),"Counter",""))))</f>
        <v>Counter</v>
      </c>
      <c r="I3063" t="str">
        <f>VLOOKUP(B3063,'3. Data Sources'!$B$4:$E$5002,4,0)</f>
        <v>Y</v>
      </c>
      <c r="J3063" t="str">
        <f>IF(OR(G3063="Not Map",G3063="Sequential"),"N",IF(TRIM(G3063)&lt;&gt;"","Y",""))</f>
        <v>Y</v>
      </c>
      <c r="K3063" t="str">
        <f>IF(G3063="Constant","N",IF(J3063="Y","Y",""))</f>
        <v>Y</v>
      </c>
    </row>
    <row r="3064" spans="2:11" ht="14.25" hidden="1" customHeight="1" x14ac:dyDescent="0.25">
      <c r="B3064" t="s">
        <v>123</v>
      </c>
      <c r="C3064" t="s">
        <v>4940</v>
      </c>
      <c r="D3064" t="s">
        <v>4941</v>
      </c>
      <c r="E3064" t="s">
        <v>400</v>
      </c>
      <c r="F3064" t="s">
        <v>428</v>
      </c>
      <c r="G3064" t="s">
        <v>429</v>
      </c>
      <c r="H3064" t="str">
        <f>IF(G3064="Local Date and Hour","Start Time of Interval",IF(OR(G3064="Additional Info",G3064="ID"),"Attribute", IF(G3064="Constant","Constant",IF(OR(G3064="Counter",G3064="Incremental/Decremental"),"Counter",""))))</f>
        <v>Counter</v>
      </c>
      <c r="I3064" t="str">
        <f>VLOOKUP(B3064,'3. Data Sources'!$B$4:$E$5002,4,0)</f>
        <v>Y</v>
      </c>
      <c r="J3064" t="str">
        <f>IF(OR(G3064="Not Map",G3064="Sequential"),"N",IF(TRIM(G3064)&lt;&gt;"","Y",""))</f>
        <v>Y</v>
      </c>
      <c r="K3064" t="str">
        <f>IF(G3064="Constant","N",IF(J3064="Y","Y",""))</f>
        <v>Y</v>
      </c>
    </row>
    <row r="3065" spans="2:11" ht="14.25" hidden="1" customHeight="1" x14ac:dyDescent="0.25">
      <c r="B3065" t="s">
        <v>123</v>
      </c>
      <c r="C3065" t="s">
        <v>4942</v>
      </c>
      <c r="D3065" t="s">
        <v>4943</v>
      </c>
      <c r="E3065" t="s">
        <v>400</v>
      </c>
      <c r="F3065" t="s">
        <v>428</v>
      </c>
      <c r="G3065" t="s">
        <v>429</v>
      </c>
      <c r="H3065" t="str">
        <f>IF(G3065="Local Date and Hour","Start Time of Interval",IF(OR(G3065="Additional Info",G3065="ID"),"Attribute", IF(G3065="Constant","Constant",IF(OR(G3065="Counter",G3065="Incremental/Decremental"),"Counter",""))))</f>
        <v>Counter</v>
      </c>
      <c r="I3065" t="str">
        <f>VLOOKUP(B3065,'3. Data Sources'!$B$4:$E$5002,4,0)</f>
        <v>Y</v>
      </c>
      <c r="J3065" t="str">
        <f>IF(OR(G3065="Not Map",G3065="Sequential"),"N",IF(TRIM(G3065)&lt;&gt;"","Y",""))</f>
        <v>Y</v>
      </c>
      <c r="K3065" t="str">
        <f>IF(G3065="Constant","N",IF(J3065="Y","Y",""))</f>
        <v>Y</v>
      </c>
    </row>
    <row r="3066" spans="2:11" ht="14.25" hidden="1" customHeight="1" x14ac:dyDescent="0.25">
      <c r="B3066" t="s">
        <v>123</v>
      </c>
      <c r="C3066" t="s">
        <v>4944</v>
      </c>
      <c r="D3066" t="s">
        <v>4945</v>
      </c>
      <c r="E3066" t="s">
        <v>400</v>
      </c>
      <c r="F3066" t="s">
        <v>428</v>
      </c>
      <c r="G3066" t="s">
        <v>429</v>
      </c>
      <c r="H3066" t="str">
        <f>IF(G3066="Local Date and Hour","Start Time of Interval",IF(OR(G3066="Additional Info",G3066="ID"),"Attribute", IF(G3066="Constant","Constant",IF(OR(G3066="Counter",G3066="Incremental/Decremental"),"Counter",""))))</f>
        <v>Counter</v>
      </c>
      <c r="I3066" t="str">
        <f>VLOOKUP(B3066,'3. Data Sources'!$B$4:$E$5002,4,0)</f>
        <v>Y</v>
      </c>
      <c r="J3066" t="str">
        <f>IF(OR(G3066="Not Map",G3066="Sequential"),"N",IF(TRIM(G3066)&lt;&gt;"","Y",""))</f>
        <v>Y</v>
      </c>
      <c r="K3066" t="str">
        <f>IF(G3066="Constant","N",IF(J3066="Y","Y",""))</f>
        <v>Y</v>
      </c>
    </row>
    <row r="3067" spans="2:11" ht="14.25" hidden="1" customHeight="1" x14ac:dyDescent="0.25">
      <c r="B3067" t="s">
        <v>123</v>
      </c>
      <c r="C3067" t="s">
        <v>4946</v>
      </c>
      <c r="D3067" t="s">
        <v>4947</v>
      </c>
      <c r="E3067" t="s">
        <v>400</v>
      </c>
      <c r="F3067" t="s">
        <v>428</v>
      </c>
      <c r="G3067" t="s">
        <v>429</v>
      </c>
      <c r="H3067" t="str">
        <f>IF(G3067="Local Date and Hour","Start Time of Interval",IF(OR(G3067="Additional Info",G3067="ID"),"Attribute", IF(G3067="Constant","Constant",IF(OR(G3067="Counter",G3067="Incremental/Decremental"),"Counter",""))))</f>
        <v>Counter</v>
      </c>
      <c r="I3067" t="str">
        <f>VLOOKUP(B3067,'3. Data Sources'!$B$4:$E$5002,4,0)</f>
        <v>Y</v>
      </c>
      <c r="J3067" t="str">
        <f>IF(OR(G3067="Not Map",G3067="Sequential"),"N",IF(TRIM(G3067)&lt;&gt;"","Y",""))</f>
        <v>Y</v>
      </c>
      <c r="K3067" t="str">
        <f>IF(G3067="Constant","N",IF(J3067="Y","Y",""))</f>
        <v>Y</v>
      </c>
    </row>
    <row r="3068" spans="2:11" ht="14.25" hidden="1" customHeight="1" x14ac:dyDescent="0.25">
      <c r="B3068" t="s">
        <v>123</v>
      </c>
      <c r="C3068" t="s">
        <v>4948</v>
      </c>
      <c r="D3068" t="s">
        <v>4949</v>
      </c>
      <c r="E3068" t="s">
        <v>400</v>
      </c>
      <c r="F3068" t="s">
        <v>428</v>
      </c>
      <c r="G3068" t="s">
        <v>429</v>
      </c>
      <c r="H3068" t="str">
        <f>IF(G3068="Local Date and Hour","Start Time of Interval",IF(OR(G3068="Additional Info",G3068="ID"),"Attribute", IF(G3068="Constant","Constant",IF(OR(G3068="Counter",G3068="Incremental/Decremental"),"Counter",""))))</f>
        <v>Counter</v>
      </c>
      <c r="I3068" t="str">
        <f>VLOOKUP(B3068,'3. Data Sources'!$B$4:$E$5002,4,0)</f>
        <v>Y</v>
      </c>
      <c r="J3068" t="str">
        <f>IF(OR(G3068="Not Map",G3068="Sequential"),"N",IF(TRIM(G3068)&lt;&gt;"","Y",""))</f>
        <v>Y</v>
      </c>
      <c r="K3068" t="str">
        <f>IF(G3068="Constant","N",IF(J3068="Y","Y",""))</f>
        <v>Y</v>
      </c>
    </row>
    <row r="3069" spans="2:11" ht="14.25" hidden="1" customHeight="1" x14ac:dyDescent="0.25">
      <c r="B3069" t="s">
        <v>123</v>
      </c>
      <c r="C3069" t="s">
        <v>4950</v>
      </c>
      <c r="D3069" t="s">
        <v>4951</v>
      </c>
      <c r="E3069" t="s">
        <v>400</v>
      </c>
      <c r="F3069" t="s">
        <v>428</v>
      </c>
      <c r="G3069" t="s">
        <v>429</v>
      </c>
      <c r="H3069" t="str">
        <f>IF(G3069="Local Date and Hour","Start Time of Interval",IF(OR(G3069="Additional Info",G3069="ID"),"Attribute", IF(G3069="Constant","Constant",IF(OR(G3069="Counter",G3069="Incremental/Decremental"),"Counter",""))))</f>
        <v>Counter</v>
      </c>
      <c r="I3069" t="str">
        <f>VLOOKUP(B3069,'3. Data Sources'!$B$4:$E$5002,4,0)</f>
        <v>Y</v>
      </c>
      <c r="J3069" t="str">
        <f>IF(OR(G3069="Not Map",G3069="Sequential"),"N",IF(TRIM(G3069)&lt;&gt;"","Y",""))</f>
        <v>Y</v>
      </c>
      <c r="K3069" t="str">
        <f>IF(G3069="Constant","N",IF(J3069="Y","Y",""))</f>
        <v>Y</v>
      </c>
    </row>
    <row r="3070" spans="2:11" ht="14.25" hidden="1" customHeight="1" x14ac:dyDescent="0.25">
      <c r="B3070" t="s">
        <v>123</v>
      </c>
      <c r="C3070" t="s">
        <v>4952</v>
      </c>
      <c r="D3070" t="s">
        <v>4953</v>
      </c>
      <c r="E3070" t="s">
        <v>400</v>
      </c>
      <c r="F3070" t="s">
        <v>428</v>
      </c>
      <c r="G3070" t="s">
        <v>429</v>
      </c>
      <c r="H3070" t="str">
        <f>IF(G3070="Local Date and Hour","Start Time of Interval",IF(OR(G3070="Additional Info",G3070="ID"),"Attribute", IF(G3070="Constant","Constant",IF(OR(G3070="Counter",G3070="Incremental/Decremental"),"Counter",""))))</f>
        <v>Counter</v>
      </c>
      <c r="I3070" t="str">
        <f>VLOOKUP(B3070,'3. Data Sources'!$B$4:$E$5002,4,0)</f>
        <v>Y</v>
      </c>
      <c r="J3070" t="str">
        <f>IF(OR(G3070="Not Map",G3070="Sequential"),"N",IF(TRIM(G3070)&lt;&gt;"","Y",""))</f>
        <v>Y</v>
      </c>
      <c r="K3070" t="str">
        <f>IF(G3070="Constant","N",IF(J3070="Y","Y",""))</f>
        <v>Y</v>
      </c>
    </row>
    <row r="3071" spans="2:11" ht="14.25" hidden="1" customHeight="1" x14ac:dyDescent="0.25">
      <c r="B3071" t="s">
        <v>123</v>
      </c>
      <c r="C3071" t="s">
        <v>4954</v>
      </c>
      <c r="D3071" t="s">
        <v>4955</v>
      </c>
      <c r="E3071" t="s">
        <v>400</v>
      </c>
      <c r="F3071" t="s">
        <v>428</v>
      </c>
      <c r="G3071" t="s">
        <v>429</v>
      </c>
      <c r="H3071" t="str">
        <f>IF(G3071="Local Date and Hour","Start Time of Interval",IF(OR(G3071="Additional Info",G3071="ID"),"Attribute", IF(G3071="Constant","Constant",IF(OR(G3071="Counter",G3071="Incremental/Decremental"),"Counter",""))))</f>
        <v>Counter</v>
      </c>
      <c r="I3071" t="str">
        <f>VLOOKUP(B3071,'3. Data Sources'!$B$4:$E$5002,4,0)</f>
        <v>Y</v>
      </c>
      <c r="J3071" t="str">
        <f>IF(OR(G3071="Not Map",G3071="Sequential"),"N",IF(TRIM(G3071)&lt;&gt;"","Y",""))</f>
        <v>Y</v>
      </c>
      <c r="K3071" t="str">
        <f>IF(G3071="Constant","N",IF(J3071="Y","Y",""))</f>
        <v>Y</v>
      </c>
    </row>
    <row r="3072" spans="2:11" ht="14.25" hidden="1" customHeight="1" x14ac:dyDescent="0.25">
      <c r="B3072" t="s">
        <v>123</v>
      </c>
      <c r="C3072" t="s">
        <v>4956</v>
      </c>
      <c r="D3072" t="s">
        <v>4957</v>
      </c>
      <c r="E3072" t="s">
        <v>400</v>
      </c>
      <c r="F3072" t="s">
        <v>428</v>
      </c>
      <c r="G3072" t="s">
        <v>429</v>
      </c>
      <c r="H3072" t="str">
        <f>IF(G3072="Local Date and Hour","Start Time of Interval",IF(OR(G3072="Additional Info",G3072="ID"),"Attribute", IF(G3072="Constant","Constant",IF(OR(G3072="Counter",G3072="Incremental/Decremental"),"Counter",""))))</f>
        <v>Counter</v>
      </c>
      <c r="I3072" t="str">
        <f>VLOOKUP(B3072,'3. Data Sources'!$B$4:$E$5002,4,0)</f>
        <v>Y</v>
      </c>
      <c r="J3072" t="str">
        <f>IF(OR(G3072="Not Map",G3072="Sequential"),"N",IF(TRIM(G3072)&lt;&gt;"","Y",""))</f>
        <v>Y</v>
      </c>
      <c r="K3072" t="str">
        <f>IF(G3072="Constant","N",IF(J3072="Y","Y",""))</f>
        <v>Y</v>
      </c>
    </row>
    <row r="3073" spans="2:13" ht="14.25" hidden="1" customHeight="1" x14ac:dyDescent="0.25">
      <c r="B3073" t="s">
        <v>123</v>
      </c>
      <c r="C3073" t="s">
        <v>4958</v>
      </c>
      <c r="D3073" t="s">
        <v>4959</v>
      </c>
      <c r="E3073" t="s">
        <v>400</v>
      </c>
      <c r="F3073" t="s">
        <v>428</v>
      </c>
      <c r="G3073" t="s">
        <v>429</v>
      </c>
      <c r="H3073" t="str">
        <f>IF(G3073="Local Date and Hour","Start Time of Interval",IF(OR(G3073="Additional Info",G3073="ID"),"Attribute", IF(G3073="Constant","Constant",IF(OR(G3073="Counter",G3073="Incremental/Decremental"),"Counter",""))))</f>
        <v>Counter</v>
      </c>
      <c r="I3073" t="str">
        <f>VLOOKUP(B3073,'3. Data Sources'!$B$4:$E$5002,4,0)</f>
        <v>Y</v>
      </c>
      <c r="J3073" t="str">
        <f>IF(OR(G3073="Not Map",G3073="Sequential"),"N",IF(TRIM(G3073)&lt;&gt;"","Y",""))</f>
        <v>Y</v>
      </c>
      <c r="K3073" t="str">
        <f>IF(G3073="Constant","N",IF(J3073="Y","Y",""))</f>
        <v>Y</v>
      </c>
    </row>
    <row r="3074" spans="2:13" ht="14.25" hidden="1" customHeight="1" x14ac:dyDescent="0.25">
      <c r="B3074" t="s">
        <v>123</v>
      </c>
      <c r="C3074" t="s">
        <v>4960</v>
      </c>
      <c r="D3074" t="s">
        <v>4961</v>
      </c>
      <c r="E3074" t="s">
        <v>400</v>
      </c>
      <c r="F3074" t="s">
        <v>428</v>
      </c>
      <c r="G3074" t="s">
        <v>429</v>
      </c>
      <c r="H3074" t="str">
        <f>IF(G3074="Local Date and Hour","Start Time of Interval",IF(OR(G3074="Additional Info",G3074="ID"),"Attribute", IF(G3074="Constant","Constant",IF(OR(G3074="Counter",G3074="Incremental/Decremental"),"Counter",""))))</f>
        <v>Counter</v>
      </c>
      <c r="I3074" t="str">
        <f>VLOOKUP(B3074,'3. Data Sources'!$B$4:$E$5002,4,0)</f>
        <v>Y</v>
      </c>
      <c r="J3074" t="str">
        <f>IF(OR(G3074="Not Map",G3074="Sequential"),"N",IF(TRIM(G3074)&lt;&gt;"","Y",""))</f>
        <v>Y</v>
      </c>
      <c r="K3074" t="str">
        <f>IF(G3074="Constant","N",IF(J3074="Y","Y",""))</f>
        <v>Y</v>
      </c>
    </row>
    <row r="3075" spans="2:13" ht="14.25" hidden="1" customHeight="1" x14ac:dyDescent="0.25">
      <c r="B3075" t="s">
        <v>123</v>
      </c>
      <c r="C3075" t="s">
        <v>4962</v>
      </c>
      <c r="D3075" t="s">
        <v>4963</v>
      </c>
      <c r="E3075" t="s">
        <v>400</v>
      </c>
      <c r="F3075" t="s">
        <v>428</v>
      </c>
      <c r="G3075" t="s">
        <v>429</v>
      </c>
      <c r="H3075" t="str">
        <f>IF(G3075="Local Date and Hour","Start Time of Interval",IF(OR(G3075="Additional Info",G3075="ID"),"Attribute", IF(G3075="Constant","Constant",IF(OR(G3075="Counter",G3075="Incremental/Decremental"),"Counter",""))))</f>
        <v>Counter</v>
      </c>
      <c r="I3075" t="str">
        <f>VLOOKUP(B3075,'3. Data Sources'!$B$4:$E$5002,4,0)</f>
        <v>Y</v>
      </c>
      <c r="J3075" t="str">
        <f>IF(OR(G3075="Not Map",G3075="Sequential"),"N",IF(TRIM(G3075)&lt;&gt;"","Y",""))</f>
        <v>Y</v>
      </c>
      <c r="K3075" t="str">
        <f>IF(G3075="Constant","N",IF(J3075="Y","Y",""))</f>
        <v>Y</v>
      </c>
    </row>
    <row r="3076" spans="2:13" ht="14.25" hidden="1" customHeight="1" x14ac:dyDescent="0.25">
      <c r="B3076" t="s">
        <v>123</v>
      </c>
      <c r="C3076" t="s">
        <v>4964</v>
      </c>
      <c r="D3076" t="s">
        <v>4965</v>
      </c>
      <c r="E3076" t="s">
        <v>400</v>
      </c>
      <c r="F3076" t="s">
        <v>428</v>
      </c>
      <c r="G3076" t="s">
        <v>429</v>
      </c>
      <c r="H3076" t="str">
        <f>IF(G3076="Local Date and Hour","Start Time of Interval",IF(OR(G3076="Additional Info",G3076="ID"),"Attribute", IF(G3076="Constant","Constant",IF(OR(G3076="Counter",G3076="Incremental/Decremental"),"Counter",""))))</f>
        <v>Counter</v>
      </c>
      <c r="I3076" t="str">
        <f>VLOOKUP(B3076,'3. Data Sources'!$B$4:$E$5002,4,0)</f>
        <v>Y</v>
      </c>
      <c r="J3076" t="str">
        <f>IF(OR(G3076="Not Map",G3076="Sequential"),"N",IF(TRIM(G3076)&lt;&gt;"","Y",""))</f>
        <v>Y</v>
      </c>
      <c r="K3076" t="str">
        <f>IF(G3076="Constant","N",IF(J3076="Y","Y",""))</f>
        <v>Y</v>
      </c>
    </row>
    <row r="3077" spans="2:13" ht="14.25" hidden="1" customHeight="1" x14ac:dyDescent="0.25">
      <c r="B3077" t="s">
        <v>123</v>
      </c>
      <c r="C3077" t="s">
        <v>250</v>
      </c>
      <c r="D3077" t="s">
        <v>435</v>
      </c>
      <c r="E3077" t="s">
        <v>400</v>
      </c>
      <c r="F3077" t="s">
        <v>428</v>
      </c>
      <c r="G3077" t="s">
        <v>429</v>
      </c>
      <c r="H3077" t="str">
        <f>IF(G3077="Local Date and Hour","Start Time of Interval",IF(OR(G3077="Additional Info",G3077="ID"),"Attribute", IF(G3077="Constant","Constant",IF(OR(G3077="Counter",G3077="Incremental/Decremental"),"Counter",""))))</f>
        <v>Counter</v>
      </c>
      <c r="I3077" t="str">
        <f>VLOOKUP(B3077,'3. Data Sources'!$B$4:$E$5002,4,0)</f>
        <v>Y</v>
      </c>
      <c r="J3077" t="str">
        <f>IF(OR(G3077="Not Map",G3077="Sequential"),"N",IF(TRIM(G3077)&lt;&gt;"","Y",""))</f>
        <v>Y</v>
      </c>
      <c r="K3077" t="str">
        <f>IF(G3077="Constant","N",IF(J3077="Y","Y",""))</f>
        <v>Y</v>
      </c>
      <c r="L3077" t="s">
        <v>251</v>
      </c>
    </row>
    <row r="3078" spans="2:13" ht="14.25" hidden="1" customHeight="1" x14ac:dyDescent="0.25">
      <c r="B3078" t="s">
        <v>123</v>
      </c>
      <c r="C3078" t="s">
        <v>252</v>
      </c>
      <c r="D3078" t="s">
        <v>252</v>
      </c>
      <c r="E3078" t="s">
        <v>394</v>
      </c>
      <c r="F3078" t="s">
        <v>436</v>
      </c>
      <c r="G3078" t="s">
        <v>417</v>
      </c>
      <c r="H3078" t="s">
        <v>415</v>
      </c>
      <c r="I3078" t="str">
        <f>VLOOKUP(B3078,'3. Data Sources'!$B$4:$E$5002,4,0)</f>
        <v>Y</v>
      </c>
      <c r="J3078" t="str">
        <f>IF(OR(G3078="Not Map",G3078="Sequential"),"N",IF(TRIM(G3078)&lt;&gt;"","Y",""))</f>
        <v>N</v>
      </c>
      <c r="K3078" t="str">
        <f>IF(G3078="Constant","N",IF(J3078="Y","Y",""))</f>
        <v/>
      </c>
      <c r="L3078" t="s">
        <v>253</v>
      </c>
    </row>
    <row r="3079" spans="2:13" ht="14.25" hidden="1" customHeight="1" x14ac:dyDescent="0.25">
      <c r="B3079" t="s">
        <v>123</v>
      </c>
      <c r="C3079" t="s">
        <v>254</v>
      </c>
      <c r="D3079" t="s">
        <v>254</v>
      </c>
      <c r="E3079" t="s">
        <v>418</v>
      </c>
      <c r="F3079" t="s">
        <v>436</v>
      </c>
      <c r="G3079" t="s">
        <v>419</v>
      </c>
      <c r="H3079" t="str">
        <f>IF(G3079="Local Date and Hour","Start Time of Interval",IF(OR(G3079="Additional Info",G3079="ID"),"Attribute", IF(G3079="Constant","Constant",IF(OR(G3079="Counter",G3079="Incremental/Decremental"),"Counter",""))))</f>
        <v>Start Time of Interval</v>
      </c>
      <c r="I3079" t="str">
        <f>VLOOKUP(B3079,'3. Data Sources'!$B$4:$E$5002,4,0)</f>
        <v>Y</v>
      </c>
      <c r="J3079" t="str">
        <f>IF(OR(G3079="Not Map",G3079="Sequential"),"N",IF(TRIM(G3079)&lt;&gt;"","Y",""))</f>
        <v>Y</v>
      </c>
      <c r="K3079" t="str">
        <f>IF(G3079="Constant","N",IF(J3079="Y","Y",""))</f>
        <v>Y</v>
      </c>
      <c r="L3079" t="s">
        <v>255</v>
      </c>
    </row>
    <row r="3080" spans="2:13" ht="14.25" hidden="1" customHeight="1" x14ac:dyDescent="0.25">
      <c r="B3080" t="s">
        <v>339</v>
      </c>
      <c r="C3080" t="s">
        <v>227</v>
      </c>
      <c r="D3080" t="s">
        <v>227</v>
      </c>
      <c r="E3080" t="s">
        <v>402</v>
      </c>
      <c r="F3080" t="s">
        <v>395</v>
      </c>
      <c r="G3080" t="s">
        <v>274</v>
      </c>
      <c r="H3080" t="str">
        <f>IF(G3080="Local Date and Hour","Start Time of Interval",IF(OR(G3080="Additional Info",G3080="ID"),"Attribute", IF(G3080="Constant","Constant",IF(OR(G3080="Counter",G3080="Incremental/Decremental"),"Counter",""))))</f>
        <v>Constant</v>
      </c>
      <c r="I3080" t="str">
        <f>VLOOKUP(B3080,'3. Data Sources'!$B$4:$E$5002,4,0)</f>
        <v>Y</v>
      </c>
      <c r="J3080" t="str">
        <f>IF(OR(G3080="Not Map",G3080="Sequential"),"N",IF(TRIM(G3080)&lt;&gt;"","Y",""))</f>
        <v>Y</v>
      </c>
      <c r="K3080" t="str">
        <f>IF(G3080="Constant","N",IF(J3080="Y","Y",""))</f>
        <v>N</v>
      </c>
      <c r="M3080" t="s">
        <v>425</v>
      </c>
    </row>
    <row r="3081" spans="2:13" ht="14.25" hidden="1" customHeight="1" x14ac:dyDescent="0.25">
      <c r="B3081" t="s">
        <v>339</v>
      </c>
      <c r="C3081" t="s">
        <v>228</v>
      </c>
      <c r="D3081" t="s">
        <v>228</v>
      </c>
      <c r="E3081" t="s">
        <v>402</v>
      </c>
      <c r="F3081" t="s">
        <v>395</v>
      </c>
      <c r="G3081" t="s">
        <v>274</v>
      </c>
      <c r="H3081" t="str">
        <f>IF(G3081="Local Date and Hour","Start Time of Interval",IF(OR(G3081="Additional Info",G3081="ID"),"Attribute", IF(G3081="Constant","Constant",IF(OR(G3081="Counter",G3081="Incremental/Decremental"),"Counter",""))))</f>
        <v>Constant</v>
      </c>
      <c r="I3081" t="str">
        <f>VLOOKUP(B3081,'3. Data Sources'!$B$4:$E$5002,4,0)</f>
        <v>Y</v>
      </c>
      <c r="J3081" t="str">
        <f>IF(OR(G3081="Not Map",G3081="Sequential"),"N",IF(TRIM(G3081)&lt;&gt;"","Y",""))</f>
        <v>Y</v>
      </c>
      <c r="K3081" t="str">
        <f>IF(G3081="Constant","N",IF(J3081="Y","Y",""))</f>
        <v>N</v>
      </c>
      <c r="M3081" t="s">
        <v>12038</v>
      </c>
    </row>
    <row r="3082" spans="2:13" ht="14.25" hidden="1" customHeight="1" x14ac:dyDescent="0.25">
      <c r="B3082" t="s">
        <v>339</v>
      </c>
      <c r="C3082" t="s">
        <v>201</v>
      </c>
      <c r="D3082" t="s">
        <v>201</v>
      </c>
      <c r="E3082" t="s">
        <v>420</v>
      </c>
      <c r="F3082" t="s">
        <v>396</v>
      </c>
      <c r="G3082" t="s">
        <v>396</v>
      </c>
      <c r="H3082" t="str">
        <f>IF(G3082="Local Date and Hour","Start Time of Interval",IF(OR(G3082="Additional Info",G3082="ID"),"Attribute", IF(G3082="Constant","Constant",IF(OR(G3082="Counter",G3082="Incremental/Decremental"),"Counter",""))))</f>
        <v>Attribute</v>
      </c>
      <c r="I3082" t="str">
        <f>VLOOKUP(B3082,'3. Data Sources'!$B$4:$E$5002,4,0)</f>
        <v>Y</v>
      </c>
      <c r="J3082" t="str">
        <f>IF(OR(G3082="Not Map",G3082="Sequential"),"N",IF(TRIM(G3082)&lt;&gt;"","Y",""))</f>
        <v>Y</v>
      </c>
      <c r="K3082" t="str">
        <f>IF(G3082="Constant","N",IF(J3082="Y","Y",""))</f>
        <v>Y</v>
      </c>
      <c r="L3082" t="s">
        <v>666</v>
      </c>
    </row>
    <row r="3083" spans="2:13" ht="14.25" hidden="1" customHeight="1" x14ac:dyDescent="0.25">
      <c r="B3083" t="s">
        <v>339</v>
      </c>
      <c r="C3083" t="s">
        <v>11883</v>
      </c>
      <c r="D3083" t="s">
        <v>11883</v>
      </c>
      <c r="E3083" t="s">
        <v>420</v>
      </c>
      <c r="F3083" t="s">
        <v>396</v>
      </c>
      <c r="G3083" t="s">
        <v>396</v>
      </c>
      <c r="H3083" t="str">
        <f>IF(G3083="Local Date and Hour","Start Time of Interval",IF(OR(G3083="Additional Info",G3083="ID"),"Attribute", IF(G3083="Constant","Constant",IF(OR(G3083="Counter",G3083="Incremental/Decremental"),"Counter",""))))</f>
        <v>Attribute</v>
      </c>
      <c r="I3083" t="str">
        <f>VLOOKUP(B3083,'3. Data Sources'!$B$4:$E$5002,4,0)</f>
        <v>Y</v>
      </c>
      <c r="J3083" t="str">
        <f>IF(OR(G3083="Not Map",G3083="Sequential"),"N",IF(TRIM(G3083)&lt;&gt;"","Y",""))</f>
        <v>Y</v>
      </c>
      <c r="K3083" t="str">
        <f>IF(G3083="Constant","N",IF(J3083="Y","Y",""))</f>
        <v>Y</v>
      </c>
      <c r="L3083" t="s">
        <v>666</v>
      </c>
    </row>
    <row r="3084" spans="2:13" ht="14.25" hidden="1" customHeight="1" x14ac:dyDescent="0.25">
      <c r="B3084" t="s">
        <v>339</v>
      </c>
      <c r="C3084" t="s">
        <v>667</v>
      </c>
      <c r="D3084" t="s">
        <v>668</v>
      </c>
      <c r="E3084" t="s">
        <v>420</v>
      </c>
      <c r="F3084" t="s">
        <v>396</v>
      </c>
      <c r="G3084" t="s">
        <v>417</v>
      </c>
      <c r="H3084" t="str">
        <f>IF(G3084="Local Date and Hour","Start Time of Interval",IF(OR(G3084="Additional Info",G3084="ID"),"Attribute", IF(G3084="Constant","Constant",IF(OR(G3084="Counter",G3084="Incremental/Decremental"),"Counter",""))))</f>
        <v/>
      </c>
      <c r="I3084" t="str">
        <f>VLOOKUP(B3084,'3. Data Sources'!$B$4:$E$5002,4,0)</f>
        <v>Y</v>
      </c>
      <c r="J3084" t="str">
        <f>IF(OR(G3084="Not Map",G3084="Sequential"),"N",IF(TRIM(G3084)&lt;&gt;"","Y",""))</f>
        <v>N</v>
      </c>
      <c r="K3084" t="str">
        <f>IF(G3084="Constant","N",IF(J3084="Y","Y",""))</f>
        <v/>
      </c>
      <c r="L3084" t="s">
        <v>667</v>
      </c>
    </row>
    <row r="3085" spans="2:13" ht="14.25" hidden="1" customHeight="1" x14ac:dyDescent="0.25">
      <c r="B3085" t="s">
        <v>339</v>
      </c>
      <c r="C3085" t="s">
        <v>233</v>
      </c>
      <c r="D3085" t="s">
        <v>233</v>
      </c>
      <c r="E3085" t="s">
        <v>394</v>
      </c>
      <c r="F3085" t="s">
        <v>396</v>
      </c>
      <c r="G3085" t="s">
        <v>417</v>
      </c>
      <c r="H3085" t="str">
        <f>IF(G3085="Local Date and Hour","Start Time of Interval",IF(OR(G3085="Additional Info",G3085="ID"),"Attribute", IF(G3085="Constant","Constant",IF(OR(G3085="Counter",G3085="Incremental/Decremental"),"Counter",""))))</f>
        <v/>
      </c>
      <c r="I3085" t="str">
        <f>VLOOKUP(B3085,'3. Data Sources'!$B$4:$E$5002,4,0)</f>
        <v>Y</v>
      </c>
      <c r="J3085" t="str">
        <f>IF(OR(G3085="Not Map",G3085="Sequential"),"N",IF(TRIM(G3085)&lt;&gt;"","Y",""))</f>
        <v>N</v>
      </c>
      <c r="K3085" t="str">
        <f>IF(G3085="Constant","N",IF(J3085="Y","Y",""))</f>
        <v/>
      </c>
      <c r="L3085" t="s">
        <v>234</v>
      </c>
    </row>
    <row r="3086" spans="2:13" ht="14.25" hidden="1" customHeight="1" x14ac:dyDescent="0.25">
      <c r="B3086" t="s">
        <v>339</v>
      </c>
      <c r="C3086" t="s">
        <v>235</v>
      </c>
      <c r="D3086" t="s">
        <v>235</v>
      </c>
      <c r="E3086" t="s">
        <v>418</v>
      </c>
      <c r="F3086" t="s">
        <v>396</v>
      </c>
      <c r="G3086" t="s">
        <v>417</v>
      </c>
      <c r="H3086" t="s">
        <v>415</v>
      </c>
      <c r="I3086" t="str">
        <f>VLOOKUP(B3086,'3. Data Sources'!$B$4:$E$5002,4,0)</f>
        <v>Y</v>
      </c>
      <c r="J3086" t="str">
        <f>IF(OR(G3086="Not Map",G3086="Sequential"),"N",IF(TRIM(G3086)&lt;&gt;"","Y",""))</f>
        <v>N</v>
      </c>
      <c r="K3086" t="str">
        <f>IF(G3086="Constant","N",IF(J3086="Y","Y",""))</f>
        <v/>
      </c>
      <c r="L3086" t="s">
        <v>236</v>
      </c>
    </row>
    <row r="3087" spans="2:13" ht="14.25" hidden="1" customHeight="1" x14ac:dyDescent="0.25">
      <c r="B3087" t="s">
        <v>339</v>
      </c>
      <c r="C3087" t="s">
        <v>669</v>
      </c>
      <c r="D3087" t="s">
        <v>670</v>
      </c>
      <c r="E3087" t="s">
        <v>420</v>
      </c>
      <c r="F3087" t="s">
        <v>396</v>
      </c>
      <c r="G3087" t="s">
        <v>417</v>
      </c>
      <c r="H3087" t="str">
        <f>IF(G3087="Local Date and Hour","Start Time of Interval",IF(OR(G3087="Additional Info",G3087="ID"),"Attribute", IF(G3087="Constant","Constant",IF(OR(G3087="Counter",G3087="Incremental/Decremental"),"Counter",""))))</f>
        <v/>
      </c>
      <c r="I3087" t="str">
        <f>VLOOKUP(B3087,'3. Data Sources'!$B$4:$E$5002,4,0)</f>
        <v>Y</v>
      </c>
      <c r="J3087" t="str">
        <f>IF(OR(G3087="Not Map",G3087="Sequential"),"N",IF(TRIM(G3087)&lt;&gt;"","Y",""))</f>
        <v>N</v>
      </c>
      <c r="K3087" t="str">
        <f>IF(G3087="Constant","N",IF(J3087="Y","Y",""))</f>
        <v/>
      </c>
      <c r="L3087" t="s">
        <v>669</v>
      </c>
    </row>
    <row r="3088" spans="2:13" ht="14.25" hidden="1" customHeight="1" x14ac:dyDescent="0.25">
      <c r="B3088" t="s">
        <v>339</v>
      </c>
      <c r="C3088" t="s">
        <v>5791</v>
      </c>
      <c r="D3088" t="s">
        <v>5792</v>
      </c>
      <c r="E3088" t="s">
        <v>420</v>
      </c>
      <c r="F3088" t="s">
        <v>396</v>
      </c>
      <c r="G3088" t="s">
        <v>417</v>
      </c>
      <c r="H3088" t="s">
        <v>415</v>
      </c>
      <c r="I3088" t="str">
        <f>VLOOKUP(B3088,'3. Data Sources'!$B$4:$E$5002,4,0)</f>
        <v>Y</v>
      </c>
      <c r="J3088" t="str">
        <f>IF(OR(G3088="Not Map",G3088="Sequential"),"N",IF(TRIM(G3088)&lt;&gt;"","Y",""))</f>
        <v>N</v>
      </c>
      <c r="K3088" t="str">
        <f>IF(G3088="Constant","N",IF(J3088="Y","Y",""))</f>
        <v/>
      </c>
      <c r="L3088" t="s">
        <v>5791</v>
      </c>
    </row>
    <row r="3089" spans="2:12" ht="14.25" hidden="1" customHeight="1" x14ac:dyDescent="0.25">
      <c r="B3089" t="s">
        <v>339</v>
      </c>
      <c r="C3089" t="s">
        <v>671</v>
      </c>
      <c r="D3089" t="s">
        <v>672</v>
      </c>
      <c r="E3089" t="s">
        <v>420</v>
      </c>
      <c r="F3089" t="s">
        <v>396</v>
      </c>
      <c r="G3089" t="s">
        <v>417</v>
      </c>
      <c r="H3089" t="str">
        <f>IF(G3089="Local Date and Hour","Start Time of Interval",IF(OR(G3089="Additional Info",G3089="ID"),"Attribute", IF(G3089="Constant","Constant",IF(OR(G3089="Counter",G3089="Incremental/Decremental"),"Counter",""))))</f>
        <v/>
      </c>
      <c r="I3089" t="str">
        <f>VLOOKUP(B3089,'3. Data Sources'!$B$4:$E$5002,4,0)</f>
        <v>Y</v>
      </c>
      <c r="J3089" t="str">
        <f>IF(OR(G3089="Not Map",G3089="Sequential"),"N",IF(TRIM(G3089)&lt;&gt;"","Y",""))</f>
        <v>N</v>
      </c>
      <c r="K3089" t="str">
        <f>IF(G3089="Constant","N",IF(J3089="Y","Y",""))</f>
        <v/>
      </c>
      <c r="L3089" t="s">
        <v>671</v>
      </c>
    </row>
    <row r="3090" spans="2:12" ht="14.25" hidden="1" customHeight="1" x14ac:dyDescent="0.25">
      <c r="B3090" t="s">
        <v>339</v>
      </c>
      <c r="C3090" t="s">
        <v>5628</v>
      </c>
      <c r="D3090" t="s">
        <v>5629</v>
      </c>
      <c r="E3090" t="s">
        <v>420</v>
      </c>
      <c r="F3090" t="s">
        <v>396</v>
      </c>
      <c r="G3090" t="s">
        <v>417</v>
      </c>
      <c r="H3090" t="s">
        <v>415</v>
      </c>
      <c r="I3090" t="str">
        <f>VLOOKUP(B3090,'3. Data Sources'!$B$4:$E$5002,4,0)</f>
        <v>Y</v>
      </c>
      <c r="J3090" t="str">
        <f>IF(OR(G3090="Not Map",G3090="Sequential"),"N",IF(TRIM(G3090)&lt;&gt;"","Y",""))</f>
        <v>N</v>
      </c>
      <c r="K3090" t="str">
        <f>IF(G3090="Constant","N",IF(J3090="Y","Y",""))</f>
        <v/>
      </c>
      <c r="L3090" t="s">
        <v>5628</v>
      </c>
    </row>
    <row r="3091" spans="2:12" ht="14.25" hidden="1" customHeight="1" x14ac:dyDescent="0.25">
      <c r="B3091" t="s">
        <v>339</v>
      </c>
      <c r="C3091" t="s">
        <v>673</v>
      </c>
      <c r="D3091" t="s">
        <v>674</v>
      </c>
      <c r="E3091" t="s">
        <v>420</v>
      </c>
      <c r="F3091" t="s">
        <v>396</v>
      </c>
      <c r="G3091" t="s">
        <v>417</v>
      </c>
      <c r="H3091" t="str">
        <f>IF(G3091="Local Date and Hour","Start Time of Interval",IF(OR(G3091="Additional Info",G3091="ID"),"Attribute", IF(G3091="Constant","Constant",IF(OR(G3091="Counter",G3091="Incremental/Decremental"),"Counter",""))))</f>
        <v/>
      </c>
      <c r="I3091" t="str">
        <f>VLOOKUP(B3091,'3. Data Sources'!$B$4:$E$5002,4,0)</f>
        <v>Y</v>
      </c>
      <c r="J3091" t="str">
        <f>IF(OR(G3091="Not Map",G3091="Sequential"),"N",IF(TRIM(G3091)&lt;&gt;"","Y",""))</f>
        <v>N</v>
      </c>
      <c r="K3091" t="str">
        <f>IF(G3091="Constant","N",IF(J3091="Y","Y",""))</f>
        <v/>
      </c>
      <c r="L3091" t="s">
        <v>673</v>
      </c>
    </row>
    <row r="3092" spans="2:12" ht="14.25" hidden="1" customHeight="1" x14ac:dyDescent="0.25">
      <c r="B3092" t="s">
        <v>339</v>
      </c>
      <c r="C3092" t="s">
        <v>237</v>
      </c>
      <c r="D3092" t="s">
        <v>426</v>
      </c>
      <c r="E3092" t="s">
        <v>420</v>
      </c>
      <c r="F3092" t="s">
        <v>396</v>
      </c>
      <c r="G3092" t="s">
        <v>417</v>
      </c>
      <c r="H3092" t="str">
        <f>IF(G3092="Local Date and Hour","Start Time of Interval",IF(OR(G3092="Additional Info",G3092="ID"),"Attribute", IF(G3092="Constant","Constant",IF(OR(G3092="Counter",G3092="Incremental/Decremental"),"Counter",""))))</f>
        <v/>
      </c>
      <c r="I3092" t="str">
        <f>VLOOKUP(B3092,'3. Data Sources'!$B$4:$E$5002,4,0)</f>
        <v>Y</v>
      </c>
      <c r="J3092" t="str">
        <f>IF(OR(G3092="Not Map",G3092="Sequential"),"N",IF(TRIM(G3092)&lt;&gt;"","Y",""))</f>
        <v>N</v>
      </c>
      <c r="K3092" t="str">
        <f>IF(G3092="Constant","N",IF(J3092="Y","Y",""))</f>
        <v/>
      </c>
      <c r="L3092" t="s">
        <v>237</v>
      </c>
    </row>
    <row r="3093" spans="2:12" ht="14.25" hidden="1" customHeight="1" x14ac:dyDescent="0.25">
      <c r="B3093" t="s">
        <v>339</v>
      </c>
      <c r="C3093" t="s">
        <v>242</v>
      </c>
      <c r="D3093" t="s">
        <v>242</v>
      </c>
      <c r="E3093" t="s">
        <v>394</v>
      </c>
      <c r="F3093" t="s">
        <v>396</v>
      </c>
      <c r="G3093" t="s">
        <v>417</v>
      </c>
      <c r="H3093" t="s">
        <v>415</v>
      </c>
      <c r="I3093" t="str">
        <f>VLOOKUP(B3093,'3. Data Sources'!$B$4:$E$5002,4,0)</f>
        <v>Y</v>
      </c>
      <c r="J3093" t="str">
        <f>IF(OR(G3093="Not Map",G3093="Sequential"),"N",IF(TRIM(G3093)&lt;&gt;"","Y",""))</f>
        <v>N</v>
      </c>
      <c r="K3093" t="str">
        <f>IF(G3093="Constant","N",IF(J3093="Y","Y",""))</f>
        <v/>
      </c>
      <c r="L3093" t="s">
        <v>243</v>
      </c>
    </row>
    <row r="3094" spans="2:12" ht="14.25" hidden="1" customHeight="1" x14ac:dyDescent="0.25">
      <c r="B3094" t="s">
        <v>339</v>
      </c>
      <c r="C3094" t="s">
        <v>5793</v>
      </c>
      <c r="D3094" t="s">
        <v>5794</v>
      </c>
      <c r="E3094" t="s">
        <v>400</v>
      </c>
      <c r="F3094" t="s">
        <v>428</v>
      </c>
      <c r="G3094" t="s">
        <v>429</v>
      </c>
      <c r="H3094" t="str">
        <f>IF(G3094="Local Date and Hour","Start Time of Interval",IF(OR(G3094="Additional Info",G3094="ID"),"Attribute", IF(G3094="Constant","Constant",IF(OR(G3094="Counter",G3094="Incremental/Decremental"),"Counter",""))))</f>
        <v>Counter</v>
      </c>
      <c r="I3094" t="str">
        <f>VLOOKUP(B3094,'3. Data Sources'!$B$4:$E$5002,4,0)</f>
        <v>Y</v>
      </c>
      <c r="J3094" t="str">
        <f>IF(OR(G3094="Not Map",G3094="Sequential"),"N",IF(TRIM(G3094)&lt;&gt;"","Y",""))</f>
        <v>Y</v>
      </c>
      <c r="K3094" t="str">
        <f>IF(G3094="Constant","N",IF(J3094="Y","Y",""))</f>
        <v>Y</v>
      </c>
    </row>
    <row r="3095" spans="2:12" ht="14.25" hidden="1" customHeight="1" x14ac:dyDescent="0.25">
      <c r="B3095" t="s">
        <v>339</v>
      </c>
      <c r="C3095" t="s">
        <v>5795</v>
      </c>
      <c r="D3095" t="s">
        <v>5796</v>
      </c>
      <c r="E3095" t="s">
        <v>400</v>
      </c>
      <c r="F3095" t="s">
        <v>428</v>
      </c>
      <c r="G3095" t="s">
        <v>429</v>
      </c>
      <c r="H3095" t="str">
        <f>IF(G3095="Local Date and Hour","Start Time of Interval",IF(OR(G3095="Additional Info",G3095="ID"),"Attribute", IF(G3095="Constant","Constant",IF(OR(G3095="Counter",G3095="Incremental/Decremental"),"Counter",""))))</f>
        <v>Counter</v>
      </c>
      <c r="I3095" t="str">
        <f>VLOOKUP(B3095,'3. Data Sources'!$B$4:$E$5002,4,0)</f>
        <v>Y</v>
      </c>
      <c r="J3095" t="str">
        <f>IF(OR(G3095="Not Map",G3095="Sequential"),"N",IF(TRIM(G3095)&lt;&gt;"","Y",""))</f>
        <v>Y</v>
      </c>
      <c r="K3095" t="str">
        <f>IF(G3095="Constant","N",IF(J3095="Y","Y",""))</f>
        <v>Y</v>
      </c>
    </row>
    <row r="3096" spans="2:12" ht="14.25" hidden="1" customHeight="1" x14ac:dyDescent="0.25">
      <c r="B3096" t="s">
        <v>339</v>
      </c>
      <c r="C3096" t="s">
        <v>5797</v>
      </c>
      <c r="D3096" t="s">
        <v>5798</v>
      </c>
      <c r="E3096" t="s">
        <v>400</v>
      </c>
      <c r="F3096" t="s">
        <v>428</v>
      </c>
      <c r="G3096" t="s">
        <v>429</v>
      </c>
      <c r="H3096" t="str">
        <f>IF(G3096="Local Date and Hour","Start Time of Interval",IF(OR(G3096="Additional Info",G3096="ID"),"Attribute", IF(G3096="Constant","Constant",IF(OR(G3096="Counter",G3096="Incremental/Decremental"),"Counter",""))))</f>
        <v>Counter</v>
      </c>
      <c r="I3096" t="str">
        <f>VLOOKUP(B3096,'3. Data Sources'!$B$4:$E$5002,4,0)</f>
        <v>Y</v>
      </c>
      <c r="J3096" t="str">
        <f>IF(OR(G3096="Not Map",G3096="Sequential"),"N",IF(TRIM(G3096)&lt;&gt;"","Y",""))</f>
        <v>Y</v>
      </c>
      <c r="K3096" t="str">
        <f>IF(G3096="Constant","N",IF(J3096="Y","Y",""))</f>
        <v>Y</v>
      </c>
    </row>
    <row r="3097" spans="2:12" ht="14.25" hidden="1" customHeight="1" x14ac:dyDescent="0.25">
      <c r="B3097" t="s">
        <v>339</v>
      </c>
      <c r="C3097" t="s">
        <v>5799</v>
      </c>
      <c r="D3097" t="s">
        <v>5800</v>
      </c>
      <c r="E3097" t="s">
        <v>400</v>
      </c>
      <c r="F3097" t="s">
        <v>428</v>
      </c>
      <c r="G3097" t="s">
        <v>429</v>
      </c>
      <c r="H3097" t="str">
        <f>IF(G3097="Local Date and Hour","Start Time of Interval",IF(OR(G3097="Additional Info",G3097="ID"),"Attribute", IF(G3097="Constant","Constant",IF(OR(G3097="Counter",G3097="Incremental/Decremental"),"Counter",""))))</f>
        <v>Counter</v>
      </c>
      <c r="I3097" t="str">
        <f>VLOOKUP(B3097,'3. Data Sources'!$B$4:$E$5002,4,0)</f>
        <v>Y</v>
      </c>
      <c r="J3097" t="str">
        <f>IF(OR(G3097="Not Map",G3097="Sequential"),"N",IF(TRIM(G3097)&lt;&gt;"","Y",""))</f>
        <v>Y</v>
      </c>
      <c r="K3097" t="str">
        <f>IF(G3097="Constant","N",IF(J3097="Y","Y",""))</f>
        <v>Y</v>
      </c>
    </row>
    <row r="3098" spans="2:12" ht="14.25" hidden="1" customHeight="1" x14ac:dyDescent="0.25">
      <c r="B3098" t="s">
        <v>339</v>
      </c>
      <c r="C3098" t="s">
        <v>5801</v>
      </c>
      <c r="D3098" t="s">
        <v>5802</v>
      </c>
      <c r="E3098" t="s">
        <v>400</v>
      </c>
      <c r="F3098" t="s">
        <v>428</v>
      </c>
      <c r="G3098" t="s">
        <v>429</v>
      </c>
      <c r="H3098" t="str">
        <f>IF(G3098="Local Date and Hour","Start Time of Interval",IF(OR(G3098="Additional Info",G3098="ID"),"Attribute", IF(G3098="Constant","Constant",IF(OR(G3098="Counter",G3098="Incremental/Decremental"),"Counter",""))))</f>
        <v>Counter</v>
      </c>
      <c r="I3098" t="str">
        <f>VLOOKUP(B3098,'3. Data Sources'!$B$4:$E$5002,4,0)</f>
        <v>Y</v>
      </c>
      <c r="J3098" t="str">
        <f>IF(OR(G3098="Not Map",G3098="Sequential"),"N",IF(TRIM(G3098)&lt;&gt;"","Y",""))</f>
        <v>Y</v>
      </c>
      <c r="K3098" t="str">
        <f>IF(G3098="Constant","N",IF(J3098="Y","Y",""))</f>
        <v>Y</v>
      </c>
    </row>
    <row r="3099" spans="2:12" ht="14.25" hidden="1" customHeight="1" x14ac:dyDescent="0.25">
      <c r="B3099" t="s">
        <v>339</v>
      </c>
      <c r="C3099" t="s">
        <v>5803</v>
      </c>
      <c r="D3099" t="s">
        <v>5804</v>
      </c>
      <c r="E3099" t="s">
        <v>400</v>
      </c>
      <c r="F3099" t="s">
        <v>428</v>
      </c>
      <c r="G3099" t="s">
        <v>429</v>
      </c>
      <c r="H3099" t="str">
        <f>IF(G3099="Local Date and Hour","Start Time of Interval",IF(OR(G3099="Additional Info",G3099="ID"),"Attribute", IF(G3099="Constant","Constant",IF(OR(G3099="Counter",G3099="Incremental/Decremental"),"Counter",""))))</f>
        <v>Counter</v>
      </c>
      <c r="I3099" t="str">
        <f>VLOOKUP(B3099,'3. Data Sources'!$B$4:$E$5002,4,0)</f>
        <v>Y</v>
      </c>
      <c r="J3099" t="str">
        <f>IF(OR(G3099="Not Map",G3099="Sequential"),"N",IF(TRIM(G3099)&lt;&gt;"","Y",""))</f>
        <v>Y</v>
      </c>
      <c r="K3099" t="str">
        <f>IF(G3099="Constant","N",IF(J3099="Y","Y",""))</f>
        <v>Y</v>
      </c>
    </row>
    <row r="3100" spans="2:12" ht="14.25" hidden="1" customHeight="1" x14ac:dyDescent="0.25">
      <c r="B3100" t="s">
        <v>339</v>
      </c>
      <c r="C3100" t="s">
        <v>5805</v>
      </c>
      <c r="D3100" t="s">
        <v>5806</v>
      </c>
      <c r="E3100" t="s">
        <v>400</v>
      </c>
      <c r="F3100" t="s">
        <v>428</v>
      </c>
      <c r="G3100" t="s">
        <v>429</v>
      </c>
      <c r="H3100" t="str">
        <f>IF(G3100="Local Date and Hour","Start Time of Interval",IF(OR(G3100="Additional Info",G3100="ID"),"Attribute", IF(G3100="Constant","Constant",IF(OR(G3100="Counter",G3100="Incremental/Decremental"),"Counter",""))))</f>
        <v>Counter</v>
      </c>
      <c r="I3100" t="str">
        <f>VLOOKUP(B3100,'3. Data Sources'!$B$4:$E$5002,4,0)</f>
        <v>Y</v>
      </c>
      <c r="J3100" t="str">
        <f>IF(OR(G3100="Not Map",G3100="Sequential"),"N",IF(TRIM(G3100)&lt;&gt;"","Y",""))</f>
        <v>Y</v>
      </c>
      <c r="K3100" t="str">
        <f>IF(G3100="Constant","N",IF(J3100="Y","Y",""))</f>
        <v>Y</v>
      </c>
    </row>
    <row r="3101" spans="2:12" ht="14.25" hidden="1" customHeight="1" x14ac:dyDescent="0.25">
      <c r="B3101" t="s">
        <v>339</v>
      </c>
      <c r="C3101" t="s">
        <v>5807</v>
      </c>
      <c r="D3101" t="s">
        <v>5808</v>
      </c>
      <c r="E3101" t="s">
        <v>400</v>
      </c>
      <c r="F3101" t="s">
        <v>428</v>
      </c>
      <c r="G3101" t="s">
        <v>429</v>
      </c>
      <c r="H3101" t="str">
        <f>IF(G3101="Local Date and Hour","Start Time of Interval",IF(OR(G3101="Additional Info",G3101="ID"),"Attribute", IF(G3101="Constant","Constant",IF(OR(G3101="Counter",G3101="Incremental/Decremental"),"Counter",""))))</f>
        <v>Counter</v>
      </c>
      <c r="I3101" t="str">
        <f>VLOOKUP(B3101,'3. Data Sources'!$B$4:$E$5002,4,0)</f>
        <v>Y</v>
      </c>
      <c r="J3101" t="str">
        <f>IF(OR(G3101="Not Map",G3101="Sequential"),"N",IF(TRIM(G3101)&lt;&gt;"","Y",""))</f>
        <v>Y</v>
      </c>
      <c r="K3101" t="str">
        <f>IF(G3101="Constant","N",IF(J3101="Y","Y",""))</f>
        <v>Y</v>
      </c>
    </row>
    <row r="3102" spans="2:12" ht="14.25" hidden="1" customHeight="1" x14ac:dyDescent="0.25">
      <c r="B3102" t="s">
        <v>339</v>
      </c>
      <c r="C3102" t="s">
        <v>5809</v>
      </c>
      <c r="D3102" t="s">
        <v>5810</v>
      </c>
      <c r="E3102" t="s">
        <v>400</v>
      </c>
      <c r="F3102" t="s">
        <v>428</v>
      </c>
      <c r="G3102" t="s">
        <v>429</v>
      </c>
      <c r="H3102" t="str">
        <f>IF(G3102="Local Date and Hour","Start Time of Interval",IF(OR(G3102="Additional Info",G3102="ID"),"Attribute", IF(G3102="Constant","Constant",IF(OR(G3102="Counter",G3102="Incremental/Decremental"),"Counter",""))))</f>
        <v>Counter</v>
      </c>
      <c r="I3102" t="str">
        <f>VLOOKUP(B3102,'3. Data Sources'!$B$4:$E$5002,4,0)</f>
        <v>Y</v>
      </c>
      <c r="J3102" t="str">
        <f>IF(OR(G3102="Not Map",G3102="Sequential"),"N",IF(TRIM(G3102)&lt;&gt;"","Y",""))</f>
        <v>Y</v>
      </c>
      <c r="K3102" t="str">
        <f>IF(G3102="Constant","N",IF(J3102="Y","Y",""))</f>
        <v>Y</v>
      </c>
    </row>
    <row r="3103" spans="2:12" ht="14.25" hidden="1" customHeight="1" x14ac:dyDescent="0.25">
      <c r="B3103" t="s">
        <v>339</v>
      </c>
      <c r="C3103" t="s">
        <v>5811</v>
      </c>
      <c r="D3103" t="s">
        <v>5812</v>
      </c>
      <c r="E3103" t="s">
        <v>400</v>
      </c>
      <c r="F3103" t="s">
        <v>428</v>
      </c>
      <c r="G3103" t="s">
        <v>429</v>
      </c>
      <c r="H3103" t="str">
        <f>IF(G3103="Local Date and Hour","Start Time of Interval",IF(OR(G3103="Additional Info",G3103="ID"),"Attribute", IF(G3103="Constant","Constant",IF(OR(G3103="Counter",G3103="Incremental/Decremental"),"Counter",""))))</f>
        <v>Counter</v>
      </c>
      <c r="I3103" t="str">
        <f>VLOOKUP(B3103,'3. Data Sources'!$B$4:$E$5002,4,0)</f>
        <v>Y</v>
      </c>
      <c r="J3103" t="str">
        <f>IF(OR(G3103="Not Map",G3103="Sequential"),"N",IF(TRIM(G3103)&lt;&gt;"","Y",""))</f>
        <v>Y</v>
      </c>
      <c r="K3103" t="str">
        <f>IF(G3103="Constant","N",IF(J3103="Y","Y",""))</f>
        <v>Y</v>
      </c>
    </row>
    <row r="3104" spans="2:12" ht="14.25" hidden="1" customHeight="1" x14ac:dyDescent="0.25">
      <c r="B3104" t="s">
        <v>339</v>
      </c>
      <c r="C3104" t="s">
        <v>5813</v>
      </c>
      <c r="D3104" t="s">
        <v>5814</v>
      </c>
      <c r="E3104" t="s">
        <v>400</v>
      </c>
      <c r="F3104" t="s">
        <v>428</v>
      </c>
      <c r="G3104" t="s">
        <v>429</v>
      </c>
      <c r="H3104" t="str">
        <f>IF(G3104="Local Date and Hour","Start Time of Interval",IF(OR(G3104="Additional Info",G3104="ID"),"Attribute", IF(G3104="Constant","Constant",IF(OR(G3104="Counter",G3104="Incremental/Decremental"),"Counter",""))))</f>
        <v>Counter</v>
      </c>
      <c r="I3104" t="str">
        <f>VLOOKUP(B3104,'3. Data Sources'!$B$4:$E$5002,4,0)</f>
        <v>Y</v>
      </c>
      <c r="J3104" t="str">
        <f>IF(OR(G3104="Not Map",G3104="Sequential"),"N",IF(TRIM(G3104)&lt;&gt;"","Y",""))</f>
        <v>Y</v>
      </c>
      <c r="K3104" t="str">
        <f>IF(G3104="Constant","N",IF(J3104="Y","Y",""))</f>
        <v>Y</v>
      </c>
    </row>
    <row r="3105" spans="2:13" ht="14.25" hidden="1" customHeight="1" x14ac:dyDescent="0.25">
      <c r="B3105" t="s">
        <v>339</v>
      </c>
      <c r="C3105" t="s">
        <v>5815</v>
      </c>
      <c r="D3105" t="s">
        <v>5816</v>
      </c>
      <c r="E3105" t="s">
        <v>400</v>
      </c>
      <c r="F3105" t="s">
        <v>428</v>
      </c>
      <c r="G3105" t="s">
        <v>429</v>
      </c>
      <c r="H3105" t="str">
        <f>IF(G3105="Local Date and Hour","Start Time of Interval",IF(OR(G3105="Additional Info",G3105="ID"),"Attribute", IF(G3105="Constant","Constant",IF(OR(G3105="Counter",G3105="Incremental/Decremental"),"Counter",""))))</f>
        <v>Counter</v>
      </c>
      <c r="I3105" t="str">
        <f>VLOOKUP(B3105,'3. Data Sources'!$B$4:$E$5002,4,0)</f>
        <v>Y</v>
      </c>
      <c r="J3105" t="str">
        <f>IF(OR(G3105="Not Map",G3105="Sequential"),"N",IF(TRIM(G3105)&lt;&gt;"","Y",""))</f>
        <v>Y</v>
      </c>
      <c r="K3105" t="str">
        <f>IF(G3105="Constant","N",IF(J3105="Y","Y",""))</f>
        <v>Y</v>
      </c>
    </row>
    <row r="3106" spans="2:13" ht="14.25" hidden="1" customHeight="1" x14ac:dyDescent="0.25">
      <c r="B3106" t="s">
        <v>339</v>
      </c>
      <c r="C3106" t="s">
        <v>5817</v>
      </c>
      <c r="D3106" t="s">
        <v>5818</v>
      </c>
      <c r="E3106" t="s">
        <v>400</v>
      </c>
      <c r="F3106" t="s">
        <v>428</v>
      </c>
      <c r="G3106" t="s">
        <v>429</v>
      </c>
      <c r="H3106" t="str">
        <f>IF(G3106="Local Date and Hour","Start Time of Interval",IF(OR(G3106="Additional Info",G3106="ID"),"Attribute", IF(G3106="Constant","Constant",IF(OR(G3106="Counter",G3106="Incremental/Decremental"),"Counter",""))))</f>
        <v>Counter</v>
      </c>
      <c r="I3106" t="str">
        <f>VLOOKUP(B3106,'3. Data Sources'!$B$4:$E$5002,4,0)</f>
        <v>Y</v>
      </c>
      <c r="J3106" t="str">
        <f>IF(OR(G3106="Not Map",G3106="Sequential"),"N",IF(TRIM(G3106)&lt;&gt;"","Y",""))</f>
        <v>Y</v>
      </c>
      <c r="K3106" t="str">
        <f>IF(G3106="Constant","N",IF(J3106="Y","Y",""))</f>
        <v>Y</v>
      </c>
    </row>
    <row r="3107" spans="2:13" ht="14.25" hidden="1" customHeight="1" x14ac:dyDescent="0.25">
      <c r="B3107" t="s">
        <v>339</v>
      </c>
      <c r="C3107" t="s">
        <v>5819</v>
      </c>
      <c r="D3107" t="s">
        <v>5820</v>
      </c>
      <c r="E3107" t="s">
        <v>400</v>
      </c>
      <c r="F3107" t="s">
        <v>428</v>
      </c>
      <c r="G3107" t="s">
        <v>429</v>
      </c>
      <c r="H3107" t="str">
        <f>IF(G3107="Local Date and Hour","Start Time of Interval",IF(OR(G3107="Additional Info",G3107="ID"),"Attribute", IF(G3107="Constant","Constant",IF(OR(G3107="Counter",G3107="Incremental/Decremental"),"Counter",""))))</f>
        <v>Counter</v>
      </c>
      <c r="I3107" t="str">
        <f>VLOOKUP(B3107,'3. Data Sources'!$B$4:$E$5002,4,0)</f>
        <v>Y</v>
      </c>
      <c r="J3107" t="str">
        <f>IF(OR(G3107="Not Map",G3107="Sequential"),"N",IF(TRIM(G3107)&lt;&gt;"","Y",""))</f>
        <v>Y</v>
      </c>
      <c r="K3107" t="str">
        <f>IF(G3107="Constant","N",IF(J3107="Y","Y",""))</f>
        <v>Y</v>
      </c>
    </row>
    <row r="3108" spans="2:13" ht="14.25" hidden="1" customHeight="1" x14ac:dyDescent="0.25">
      <c r="B3108" t="s">
        <v>339</v>
      </c>
      <c r="C3108" t="s">
        <v>250</v>
      </c>
      <c r="D3108" t="s">
        <v>435</v>
      </c>
      <c r="E3108" t="s">
        <v>400</v>
      </c>
      <c r="F3108" t="s">
        <v>428</v>
      </c>
      <c r="G3108" t="s">
        <v>429</v>
      </c>
      <c r="H3108" t="str">
        <f>IF(G3108="Local Date and Hour","Start Time of Interval",IF(OR(G3108="Additional Info",G3108="ID"),"Attribute", IF(G3108="Constant","Constant",IF(OR(G3108="Counter",G3108="Incremental/Decremental"),"Counter",""))))</f>
        <v>Counter</v>
      </c>
      <c r="I3108" t="str">
        <f>VLOOKUP(B3108,'3. Data Sources'!$B$4:$E$5002,4,0)</f>
        <v>Y</v>
      </c>
      <c r="J3108" t="str">
        <f>IF(OR(G3108="Not Map",G3108="Sequential"),"N",IF(TRIM(G3108)&lt;&gt;"","Y",""))</f>
        <v>Y</v>
      </c>
      <c r="K3108" t="str">
        <f>IF(G3108="Constant","N",IF(J3108="Y","Y",""))</f>
        <v>Y</v>
      </c>
      <c r="L3108" t="s">
        <v>251</v>
      </c>
    </row>
    <row r="3109" spans="2:13" ht="14.25" hidden="1" customHeight="1" x14ac:dyDescent="0.25">
      <c r="B3109" t="s">
        <v>339</v>
      </c>
      <c r="C3109" t="s">
        <v>252</v>
      </c>
      <c r="D3109" t="s">
        <v>252</v>
      </c>
      <c r="E3109" t="s">
        <v>394</v>
      </c>
      <c r="F3109" t="s">
        <v>436</v>
      </c>
      <c r="G3109" t="s">
        <v>417</v>
      </c>
      <c r="H3109" t="s">
        <v>415</v>
      </c>
      <c r="I3109" t="str">
        <f>VLOOKUP(B3109,'3. Data Sources'!$B$4:$E$5002,4,0)</f>
        <v>Y</v>
      </c>
      <c r="J3109" t="str">
        <f>IF(OR(G3109="Not Map",G3109="Sequential"),"N",IF(TRIM(G3109)&lt;&gt;"","Y",""))</f>
        <v>N</v>
      </c>
      <c r="K3109" t="str">
        <f>IF(G3109="Constant","N",IF(J3109="Y","Y",""))</f>
        <v/>
      </c>
      <c r="L3109" t="s">
        <v>253</v>
      </c>
    </row>
    <row r="3110" spans="2:13" ht="14.25" hidden="1" customHeight="1" x14ac:dyDescent="0.25">
      <c r="B3110" t="s">
        <v>339</v>
      </c>
      <c r="C3110" t="s">
        <v>254</v>
      </c>
      <c r="D3110" t="s">
        <v>254</v>
      </c>
      <c r="E3110" t="s">
        <v>418</v>
      </c>
      <c r="F3110" t="s">
        <v>436</v>
      </c>
      <c r="G3110" t="s">
        <v>419</v>
      </c>
      <c r="H3110" t="str">
        <f>IF(G3110="Local Date and Hour","Start Time of Interval",IF(OR(G3110="Additional Info",G3110="ID"),"Attribute", IF(G3110="Constant","Constant",IF(OR(G3110="Counter",G3110="Incremental/Decremental"),"Counter",""))))</f>
        <v>Start Time of Interval</v>
      </c>
      <c r="I3110" t="str">
        <f>VLOOKUP(B3110,'3. Data Sources'!$B$4:$E$5002,4,0)</f>
        <v>Y</v>
      </c>
      <c r="J3110" t="str">
        <f>IF(OR(G3110="Not Map",G3110="Sequential"),"N",IF(TRIM(G3110)&lt;&gt;"","Y",""))</f>
        <v>Y</v>
      </c>
      <c r="K3110" t="str">
        <f>IF(G3110="Constant","N",IF(J3110="Y","Y",""))</f>
        <v>Y</v>
      </c>
      <c r="L3110" t="s">
        <v>255</v>
      </c>
    </row>
    <row r="3111" spans="2:13" ht="14.25" hidden="1" customHeight="1" x14ac:dyDescent="0.25">
      <c r="B3111" t="s">
        <v>352</v>
      </c>
      <c r="C3111" t="s">
        <v>227</v>
      </c>
      <c r="D3111" t="s">
        <v>227</v>
      </c>
      <c r="E3111" t="s">
        <v>402</v>
      </c>
      <c r="F3111" t="s">
        <v>395</v>
      </c>
      <c r="G3111" t="s">
        <v>274</v>
      </c>
      <c r="H3111" t="str">
        <f>IF(G3111="Local Date and Hour","Start Time of Interval",IF(OR(G3111="Additional Info",G3111="ID"),"Attribute", IF(G3111="Constant","Constant",IF(OR(G3111="Counter",G3111="Incremental/Decremental"),"Counter",""))))</f>
        <v>Constant</v>
      </c>
      <c r="I3111" t="str">
        <f>VLOOKUP(B3111,'3. Data Sources'!$B$4:$E$5002,4,0)</f>
        <v>Y</v>
      </c>
      <c r="J3111" t="str">
        <f>IF(OR(G3111="Not Map",G3111="Sequential"),"N",IF(TRIM(G3111)&lt;&gt;"","Y",""))</f>
        <v>Y</v>
      </c>
      <c r="K3111" t="str">
        <f>IF(G3111="Constant","N",IF(J3111="Y","Y",""))</f>
        <v>N</v>
      </c>
      <c r="M3111" t="s">
        <v>425</v>
      </c>
    </row>
    <row r="3112" spans="2:13" ht="14.25" hidden="1" customHeight="1" x14ac:dyDescent="0.25">
      <c r="B3112" t="s">
        <v>352</v>
      </c>
      <c r="C3112" t="s">
        <v>228</v>
      </c>
      <c r="D3112" t="s">
        <v>228</v>
      </c>
      <c r="E3112" t="s">
        <v>402</v>
      </c>
      <c r="F3112" t="s">
        <v>395</v>
      </c>
      <c r="G3112" t="s">
        <v>274</v>
      </c>
      <c r="H3112" t="str">
        <f>IF(G3112="Local Date and Hour","Start Time of Interval",IF(OR(G3112="Additional Info",G3112="ID"),"Attribute", IF(G3112="Constant","Constant",IF(OR(G3112="Counter",G3112="Incremental/Decremental"),"Counter",""))))</f>
        <v>Constant</v>
      </c>
      <c r="I3112" t="str">
        <f>VLOOKUP(B3112,'3. Data Sources'!$B$4:$E$5002,4,0)</f>
        <v>Y</v>
      </c>
      <c r="J3112" t="str">
        <f>IF(OR(G3112="Not Map",G3112="Sequential"),"N",IF(TRIM(G3112)&lt;&gt;"","Y",""))</f>
        <v>Y</v>
      </c>
      <c r="K3112" t="str">
        <f>IF(G3112="Constant","N",IF(J3112="Y","Y",""))</f>
        <v>N</v>
      </c>
      <c r="M3112" t="s">
        <v>12038</v>
      </c>
    </row>
    <row r="3113" spans="2:13" ht="14.25" hidden="1" customHeight="1" x14ac:dyDescent="0.25">
      <c r="B3113" t="s">
        <v>352</v>
      </c>
      <c r="C3113" t="s">
        <v>201</v>
      </c>
      <c r="D3113" t="s">
        <v>201</v>
      </c>
      <c r="E3113" t="s">
        <v>420</v>
      </c>
      <c r="F3113" t="s">
        <v>396</v>
      </c>
      <c r="G3113" t="s">
        <v>396</v>
      </c>
      <c r="H3113" t="str">
        <f>IF(G3113="Local Date and Hour","Start Time of Interval",IF(OR(G3113="Additional Info",G3113="ID"),"Attribute", IF(G3113="Constant","Constant",IF(OR(G3113="Counter",G3113="Incremental/Decremental"),"Counter",""))))</f>
        <v>Attribute</v>
      </c>
      <c r="I3113" t="str">
        <f>VLOOKUP(B3113,'3. Data Sources'!$B$4:$E$5002,4,0)</f>
        <v>Y</v>
      </c>
      <c r="J3113" t="str">
        <f>IF(OR(G3113="Not Map",G3113="Sequential"),"N",IF(TRIM(G3113)&lt;&gt;"","Y",""))</f>
        <v>Y</v>
      </c>
      <c r="K3113" t="str">
        <f>IF(G3113="Constant","N",IF(J3113="Y","Y",""))</f>
        <v>Y</v>
      </c>
      <c r="L3113" t="s">
        <v>666</v>
      </c>
    </row>
    <row r="3114" spans="2:13" ht="14.25" hidden="1" customHeight="1" x14ac:dyDescent="0.25">
      <c r="B3114" t="s">
        <v>352</v>
      </c>
      <c r="C3114" t="s">
        <v>11883</v>
      </c>
      <c r="D3114" t="s">
        <v>11883</v>
      </c>
      <c r="E3114" t="s">
        <v>420</v>
      </c>
      <c r="F3114" t="s">
        <v>396</v>
      </c>
      <c r="G3114" t="s">
        <v>396</v>
      </c>
      <c r="H3114" t="str">
        <f>IF(G3114="Local Date and Hour","Start Time of Interval",IF(OR(G3114="Additional Info",G3114="ID"),"Attribute", IF(G3114="Constant","Constant",IF(OR(G3114="Counter",G3114="Incremental/Decremental"),"Counter",""))))</f>
        <v>Attribute</v>
      </c>
      <c r="I3114" t="str">
        <f>VLOOKUP(B3114,'3. Data Sources'!$B$4:$E$5002,4,0)</f>
        <v>Y</v>
      </c>
      <c r="J3114" t="str">
        <f>IF(OR(G3114="Not Map",G3114="Sequential"),"N",IF(TRIM(G3114)&lt;&gt;"","Y",""))</f>
        <v>Y</v>
      </c>
      <c r="K3114" t="str">
        <f>IF(G3114="Constant","N",IF(J3114="Y","Y",""))</f>
        <v>Y</v>
      </c>
      <c r="L3114" t="s">
        <v>666</v>
      </c>
    </row>
    <row r="3115" spans="2:13" ht="14.25" hidden="1" customHeight="1" x14ac:dyDescent="0.25">
      <c r="B3115" t="s">
        <v>352</v>
      </c>
      <c r="C3115" t="s">
        <v>667</v>
      </c>
      <c r="D3115" t="s">
        <v>668</v>
      </c>
      <c r="E3115" t="s">
        <v>420</v>
      </c>
      <c r="F3115" t="s">
        <v>396</v>
      </c>
      <c r="G3115" t="s">
        <v>417</v>
      </c>
      <c r="H3115" t="str">
        <f>IF(G3115="Local Date and Hour","Start Time of Interval",IF(OR(G3115="Additional Info",G3115="ID"),"Attribute", IF(G3115="Constant","Constant",IF(OR(G3115="Counter",G3115="Incremental/Decremental"),"Counter",""))))</f>
        <v/>
      </c>
      <c r="I3115" t="str">
        <f>VLOOKUP(B3115,'3. Data Sources'!$B$4:$E$5002,4,0)</f>
        <v>Y</v>
      </c>
      <c r="J3115" t="str">
        <f>IF(OR(G3115="Not Map",G3115="Sequential"),"N",IF(TRIM(G3115)&lt;&gt;"","Y",""))</f>
        <v>N</v>
      </c>
      <c r="K3115" t="str">
        <f>IF(G3115="Constant","N",IF(J3115="Y","Y",""))</f>
        <v/>
      </c>
      <c r="L3115" t="s">
        <v>667</v>
      </c>
    </row>
    <row r="3116" spans="2:13" ht="14.25" hidden="1" customHeight="1" x14ac:dyDescent="0.25">
      <c r="B3116" t="s">
        <v>352</v>
      </c>
      <c r="C3116" t="s">
        <v>233</v>
      </c>
      <c r="D3116" t="s">
        <v>233</v>
      </c>
      <c r="E3116" t="s">
        <v>394</v>
      </c>
      <c r="F3116" t="s">
        <v>396</v>
      </c>
      <c r="G3116" t="s">
        <v>417</v>
      </c>
      <c r="H3116" t="str">
        <f>IF(G3116="Local Date and Hour","Start Time of Interval",IF(OR(G3116="Additional Info",G3116="ID"),"Attribute", IF(G3116="Constant","Constant",IF(OR(G3116="Counter",G3116="Incremental/Decremental"),"Counter",""))))</f>
        <v/>
      </c>
      <c r="I3116" t="str">
        <f>VLOOKUP(B3116,'3. Data Sources'!$B$4:$E$5002,4,0)</f>
        <v>Y</v>
      </c>
      <c r="J3116" t="str">
        <f>IF(OR(G3116="Not Map",G3116="Sequential"),"N",IF(TRIM(G3116)&lt;&gt;"","Y",""))</f>
        <v>N</v>
      </c>
      <c r="K3116" t="str">
        <f>IF(G3116="Constant","N",IF(J3116="Y","Y",""))</f>
        <v/>
      </c>
      <c r="L3116" t="s">
        <v>234</v>
      </c>
    </row>
    <row r="3117" spans="2:13" ht="14.25" hidden="1" customHeight="1" x14ac:dyDescent="0.25">
      <c r="B3117" t="s">
        <v>352</v>
      </c>
      <c r="C3117" t="s">
        <v>235</v>
      </c>
      <c r="D3117" t="s">
        <v>235</v>
      </c>
      <c r="E3117" t="s">
        <v>418</v>
      </c>
      <c r="F3117" t="s">
        <v>396</v>
      </c>
      <c r="G3117" t="s">
        <v>417</v>
      </c>
      <c r="H3117" t="s">
        <v>415</v>
      </c>
      <c r="I3117" t="str">
        <f>VLOOKUP(B3117,'3. Data Sources'!$B$4:$E$5002,4,0)</f>
        <v>Y</v>
      </c>
      <c r="J3117" t="str">
        <f>IF(OR(G3117="Not Map",G3117="Sequential"),"N",IF(TRIM(G3117)&lt;&gt;"","Y",""))</f>
        <v>N</v>
      </c>
      <c r="K3117" t="str">
        <f>IF(G3117="Constant","N",IF(J3117="Y","Y",""))</f>
        <v/>
      </c>
      <c r="L3117" t="s">
        <v>236</v>
      </c>
    </row>
    <row r="3118" spans="2:13" ht="14.25" hidden="1" customHeight="1" x14ac:dyDescent="0.25">
      <c r="B3118" t="s">
        <v>352</v>
      </c>
      <c r="C3118" t="s">
        <v>669</v>
      </c>
      <c r="D3118" t="s">
        <v>670</v>
      </c>
      <c r="E3118" t="s">
        <v>420</v>
      </c>
      <c r="F3118" t="s">
        <v>396</v>
      </c>
      <c r="G3118" t="s">
        <v>417</v>
      </c>
      <c r="H3118" t="str">
        <f>IF(G3118="Local Date and Hour","Start Time of Interval",IF(OR(G3118="Additional Info",G3118="ID"),"Attribute", IF(G3118="Constant","Constant",IF(OR(G3118="Counter",G3118="Incremental/Decremental"),"Counter",""))))</f>
        <v/>
      </c>
      <c r="I3118" t="str">
        <f>VLOOKUP(B3118,'3. Data Sources'!$B$4:$E$5002,4,0)</f>
        <v>Y</v>
      </c>
      <c r="J3118" t="str">
        <f>IF(OR(G3118="Not Map",G3118="Sequential"),"N",IF(TRIM(G3118)&lt;&gt;"","Y",""))</f>
        <v>N</v>
      </c>
      <c r="K3118" t="str">
        <f>IF(G3118="Constant","N",IF(J3118="Y","Y",""))</f>
        <v/>
      </c>
      <c r="L3118" t="s">
        <v>669</v>
      </c>
    </row>
    <row r="3119" spans="2:13" ht="14.25" hidden="1" customHeight="1" x14ac:dyDescent="0.25">
      <c r="B3119" t="s">
        <v>352</v>
      </c>
      <c r="C3119" t="s">
        <v>5791</v>
      </c>
      <c r="D3119" t="s">
        <v>5792</v>
      </c>
      <c r="E3119" t="s">
        <v>420</v>
      </c>
      <c r="F3119" t="s">
        <v>396</v>
      </c>
      <c r="G3119" t="s">
        <v>417</v>
      </c>
      <c r="H3119" t="s">
        <v>415</v>
      </c>
      <c r="I3119" t="str">
        <f>VLOOKUP(B3119,'3. Data Sources'!$B$4:$E$5002,4,0)</f>
        <v>Y</v>
      </c>
      <c r="J3119" t="str">
        <f>IF(OR(G3119="Not Map",G3119="Sequential"),"N",IF(TRIM(G3119)&lt;&gt;"","Y",""))</f>
        <v>N</v>
      </c>
      <c r="K3119" t="str">
        <f>IF(G3119="Constant","N",IF(J3119="Y","Y",""))</f>
        <v/>
      </c>
      <c r="L3119" t="s">
        <v>5791</v>
      </c>
    </row>
    <row r="3120" spans="2:13" ht="14.25" hidden="1" customHeight="1" x14ac:dyDescent="0.25">
      <c r="B3120" t="s">
        <v>352</v>
      </c>
      <c r="C3120" t="s">
        <v>671</v>
      </c>
      <c r="D3120" t="s">
        <v>672</v>
      </c>
      <c r="E3120" t="s">
        <v>420</v>
      </c>
      <c r="F3120" t="s">
        <v>396</v>
      </c>
      <c r="G3120" t="s">
        <v>417</v>
      </c>
      <c r="H3120" t="str">
        <f>IF(G3120="Local Date and Hour","Start Time of Interval",IF(OR(G3120="Additional Info",G3120="ID"),"Attribute", IF(G3120="Constant","Constant",IF(OR(G3120="Counter",G3120="Incremental/Decremental"),"Counter",""))))</f>
        <v/>
      </c>
      <c r="I3120" t="str">
        <f>VLOOKUP(B3120,'3. Data Sources'!$B$4:$E$5002,4,0)</f>
        <v>Y</v>
      </c>
      <c r="J3120" t="str">
        <f>IF(OR(G3120="Not Map",G3120="Sequential"),"N",IF(TRIM(G3120)&lt;&gt;"","Y",""))</f>
        <v>N</v>
      </c>
      <c r="K3120" t="str">
        <f>IF(G3120="Constant","N",IF(J3120="Y","Y",""))</f>
        <v/>
      </c>
      <c r="L3120" t="s">
        <v>671</v>
      </c>
    </row>
    <row r="3121" spans="2:12" ht="14.25" hidden="1" customHeight="1" x14ac:dyDescent="0.25">
      <c r="B3121" t="s">
        <v>352</v>
      </c>
      <c r="C3121" t="s">
        <v>5628</v>
      </c>
      <c r="D3121" t="s">
        <v>5629</v>
      </c>
      <c r="E3121" t="s">
        <v>420</v>
      </c>
      <c r="F3121" t="s">
        <v>396</v>
      </c>
      <c r="G3121" t="s">
        <v>417</v>
      </c>
      <c r="H3121" t="s">
        <v>415</v>
      </c>
      <c r="I3121" t="str">
        <f>VLOOKUP(B3121,'3. Data Sources'!$B$4:$E$5002,4,0)</f>
        <v>Y</v>
      </c>
      <c r="J3121" t="str">
        <f>IF(OR(G3121="Not Map",G3121="Sequential"),"N",IF(TRIM(G3121)&lt;&gt;"","Y",""))</f>
        <v>N</v>
      </c>
      <c r="K3121" t="str">
        <f>IF(G3121="Constant","N",IF(J3121="Y","Y",""))</f>
        <v/>
      </c>
      <c r="L3121" t="s">
        <v>5628</v>
      </c>
    </row>
    <row r="3122" spans="2:12" ht="14.25" hidden="1" customHeight="1" x14ac:dyDescent="0.25">
      <c r="B3122" t="s">
        <v>352</v>
      </c>
      <c r="C3122" t="s">
        <v>673</v>
      </c>
      <c r="D3122" t="s">
        <v>674</v>
      </c>
      <c r="E3122" t="s">
        <v>420</v>
      </c>
      <c r="F3122" t="s">
        <v>396</v>
      </c>
      <c r="G3122" t="s">
        <v>417</v>
      </c>
      <c r="H3122" t="str">
        <f>IF(G3122="Local Date and Hour","Start Time of Interval",IF(OR(G3122="Additional Info",G3122="ID"),"Attribute", IF(G3122="Constant","Constant",IF(OR(G3122="Counter",G3122="Incremental/Decremental"),"Counter",""))))</f>
        <v/>
      </c>
      <c r="I3122" t="str">
        <f>VLOOKUP(B3122,'3. Data Sources'!$B$4:$E$5002,4,0)</f>
        <v>Y</v>
      </c>
      <c r="J3122" t="str">
        <f>IF(OR(G3122="Not Map",G3122="Sequential"),"N",IF(TRIM(G3122)&lt;&gt;"","Y",""))</f>
        <v>N</v>
      </c>
      <c r="K3122" t="str">
        <f>IF(G3122="Constant","N",IF(J3122="Y","Y",""))</f>
        <v/>
      </c>
      <c r="L3122" t="s">
        <v>673</v>
      </c>
    </row>
    <row r="3123" spans="2:12" ht="14.25" hidden="1" customHeight="1" x14ac:dyDescent="0.25">
      <c r="B3123" t="s">
        <v>352</v>
      </c>
      <c r="C3123" t="s">
        <v>237</v>
      </c>
      <c r="D3123" t="s">
        <v>426</v>
      </c>
      <c r="E3123" t="s">
        <v>420</v>
      </c>
      <c r="F3123" t="s">
        <v>396</v>
      </c>
      <c r="G3123" t="s">
        <v>417</v>
      </c>
      <c r="H3123" t="str">
        <f>IF(G3123="Local Date and Hour","Start Time of Interval",IF(OR(G3123="Additional Info",G3123="ID"),"Attribute", IF(G3123="Constant","Constant",IF(OR(G3123="Counter",G3123="Incremental/Decremental"),"Counter",""))))</f>
        <v/>
      </c>
      <c r="I3123" t="str">
        <f>VLOOKUP(B3123,'3. Data Sources'!$B$4:$E$5002,4,0)</f>
        <v>Y</v>
      </c>
      <c r="J3123" t="str">
        <f>IF(OR(G3123="Not Map",G3123="Sequential"),"N",IF(TRIM(G3123)&lt;&gt;"","Y",""))</f>
        <v>N</v>
      </c>
      <c r="K3123" t="str">
        <f>IF(G3123="Constant","N",IF(J3123="Y","Y",""))</f>
        <v/>
      </c>
      <c r="L3123" t="s">
        <v>237</v>
      </c>
    </row>
    <row r="3124" spans="2:12" ht="14.25" hidden="1" customHeight="1" x14ac:dyDescent="0.25">
      <c r="B3124" t="s">
        <v>352</v>
      </c>
      <c r="C3124" t="s">
        <v>242</v>
      </c>
      <c r="D3124" t="s">
        <v>242</v>
      </c>
      <c r="E3124" t="s">
        <v>394</v>
      </c>
      <c r="F3124" t="s">
        <v>396</v>
      </c>
      <c r="G3124" t="s">
        <v>417</v>
      </c>
      <c r="H3124" t="s">
        <v>415</v>
      </c>
      <c r="I3124" t="str">
        <f>VLOOKUP(B3124,'3. Data Sources'!$B$4:$E$5002,4,0)</f>
        <v>Y</v>
      </c>
      <c r="J3124" t="str">
        <f>IF(OR(G3124="Not Map",G3124="Sequential"),"N",IF(TRIM(G3124)&lt;&gt;"","Y",""))</f>
        <v>N</v>
      </c>
      <c r="K3124" t="str">
        <f>IF(G3124="Constant","N",IF(J3124="Y","Y",""))</f>
        <v/>
      </c>
      <c r="L3124" t="s">
        <v>243</v>
      </c>
    </row>
    <row r="3125" spans="2:12" ht="14.25" hidden="1" customHeight="1" x14ac:dyDescent="0.25">
      <c r="B3125" t="s">
        <v>352</v>
      </c>
      <c r="C3125" t="s">
        <v>5793</v>
      </c>
      <c r="D3125" t="s">
        <v>5794</v>
      </c>
      <c r="E3125" t="s">
        <v>400</v>
      </c>
      <c r="F3125" t="s">
        <v>428</v>
      </c>
      <c r="G3125" t="s">
        <v>429</v>
      </c>
      <c r="H3125" t="str">
        <f>IF(G3125="Local Date and Hour","Start Time of Interval",IF(OR(G3125="Additional Info",G3125="ID"),"Attribute", IF(G3125="Constant","Constant",IF(OR(G3125="Counter",G3125="Incremental/Decremental"),"Counter",""))))</f>
        <v>Counter</v>
      </c>
      <c r="I3125" t="str">
        <f>VLOOKUP(B3125,'3. Data Sources'!$B$4:$E$5002,4,0)</f>
        <v>Y</v>
      </c>
      <c r="J3125" t="str">
        <f>IF(OR(G3125="Not Map",G3125="Sequential"),"N",IF(TRIM(G3125)&lt;&gt;"","Y",""))</f>
        <v>Y</v>
      </c>
      <c r="K3125" t="str">
        <f>IF(G3125="Constant","N",IF(J3125="Y","Y",""))</f>
        <v>Y</v>
      </c>
    </row>
    <row r="3126" spans="2:12" ht="14.25" hidden="1" customHeight="1" x14ac:dyDescent="0.25">
      <c r="B3126" t="s">
        <v>352</v>
      </c>
      <c r="C3126" t="s">
        <v>5795</v>
      </c>
      <c r="D3126" t="s">
        <v>5796</v>
      </c>
      <c r="E3126" t="s">
        <v>400</v>
      </c>
      <c r="F3126" t="s">
        <v>428</v>
      </c>
      <c r="G3126" t="s">
        <v>429</v>
      </c>
      <c r="H3126" t="str">
        <f>IF(G3126="Local Date and Hour","Start Time of Interval",IF(OR(G3126="Additional Info",G3126="ID"),"Attribute", IF(G3126="Constant","Constant",IF(OR(G3126="Counter",G3126="Incremental/Decremental"),"Counter",""))))</f>
        <v>Counter</v>
      </c>
      <c r="I3126" t="str">
        <f>VLOOKUP(B3126,'3. Data Sources'!$B$4:$E$5002,4,0)</f>
        <v>Y</v>
      </c>
      <c r="J3126" t="str">
        <f>IF(OR(G3126="Not Map",G3126="Sequential"),"N",IF(TRIM(G3126)&lt;&gt;"","Y",""))</f>
        <v>Y</v>
      </c>
      <c r="K3126" t="str">
        <f>IF(G3126="Constant","N",IF(J3126="Y","Y",""))</f>
        <v>Y</v>
      </c>
    </row>
    <row r="3127" spans="2:12" ht="14.25" hidden="1" customHeight="1" x14ac:dyDescent="0.25">
      <c r="B3127" t="s">
        <v>352</v>
      </c>
      <c r="C3127" t="s">
        <v>5797</v>
      </c>
      <c r="D3127" t="s">
        <v>5798</v>
      </c>
      <c r="E3127" t="s">
        <v>400</v>
      </c>
      <c r="F3127" t="s">
        <v>428</v>
      </c>
      <c r="G3127" t="s">
        <v>429</v>
      </c>
      <c r="H3127" t="str">
        <f>IF(G3127="Local Date and Hour","Start Time of Interval",IF(OR(G3127="Additional Info",G3127="ID"),"Attribute", IF(G3127="Constant","Constant",IF(OR(G3127="Counter",G3127="Incremental/Decremental"),"Counter",""))))</f>
        <v>Counter</v>
      </c>
      <c r="I3127" t="str">
        <f>VLOOKUP(B3127,'3. Data Sources'!$B$4:$E$5002,4,0)</f>
        <v>Y</v>
      </c>
      <c r="J3127" t="str">
        <f>IF(OR(G3127="Not Map",G3127="Sequential"),"N",IF(TRIM(G3127)&lt;&gt;"","Y",""))</f>
        <v>Y</v>
      </c>
      <c r="K3127" t="str">
        <f>IF(G3127="Constant","N",IF(J3127="Y","Y",""))</f>
        <v>Y</v>
      </c>
    </row>
    <row r="3128" spans="2:12" ht="14.25" hidden="1" customHeight="1" x14ac:dyDescent="0.25">
      <c r="B3128" t="s">
        <v>352</v>
      </c>
      <c r="C3128" t="s">
        <v>5799</v>
      </c>
      <c r="D3128" t="s">
        <v>5800</v>
      </c>
      <c r="E3128" t="s">
        <v>400</v>
      </c>
      <c r="F3128" t="s">
        <v>428</v>
      </c>
      <c r="G3128" t="s">
        <v>429</v>
      </c>
      <c r="H3128" t="str">
        <f>IF(G3128="Local Date and Hour","Start Time of Interval",IF(OR(G3128="Additional Info",G3128="ID"),"Attribute", IF(G3128="Constant","Constant",IF(OR(G3128="Counter",G3128="Incremental/Decremental"),"Counter",""))))</f>
        <v>Counter</v>
      </c>
      <c r="I3128" t="str">
        <f>VLOOKUP(B3128,'3. Data Sources'!$B$4:$E$5002,4,0)</f>
        <v>Y</v>
      </c>
      <c r="J3128" t="str">
        <f>IF(OR(G3128="Not Map",G3128="Sequential"),"N",IF(TRIM(G3128)&lt;&gt;"","Y",""))</f>
        <v>Y</v>
      </c>
      <c r="K3128" t="str">
        <f>IF(G3128="Constant","N",IF(J3128="Y","Y",""))</f>
        <v>Y</v>
      </c>
    </row>
    <row r="3129" spans="2:12" ht="14.25" hidden="1" customHeight="1" x14ac:dyDescent="0.25">
      <c r="B3129" t="s">
        <v>352</v>
      </c>
      <c r="C3129" t="s">
        <v>5801</v>
      </c>
      <c r="D3129" t="s">
        <v>5802</v>
      </c>
      <c r="E3129" t="s">
        <v>400</v>
      </c>
      <c r="F3129" t="s">
        <v>428</v>
      </c>
      <c r="G3129" t="s">
        <v>429</v>
      </c>
      <c r="H3129" t="str">
        <f>IF(G3129="Local Date and Hour","Start Time of Interval",IF(OR(G3129="Additional Info",G3129="ID"),"Attribute", IF(G3129="Constant","Constant",IF(OR(G3129="Counter",G3129="Incremental/Decremental"),"Counter",""))))</f>
        <v>Counter</v>
      </c>
      <c r="I3129" t="str">
        <f>VLOOKUP(B3129,'3. Data Sources'!$B$4:$E$5002,4,0)</f>
        <v>Y</v>
      </c>
      <c r="J3129" t="str">
        <f>IF(OR(G3129="Not Map",G3129="Sequential"),"N",IF(TRIM(G3129)&lt;&gt;"","Y",""))</f>
        <v>Y</v>
      </c>
      <c r="K3129" t="str">
        <f>IF(G3129="Constant","N",IF(J3129="Y","Y",""))</f>
        <v>Y</v>
      </c>
    </row>
    <row r="3130" spans="2:12" ht="14.25" hidden="1" customHeight="1" x14ac:dyDescent="0.25">
      <c r="B3130" t="s">
        <v>352</v>
      </c>
      <c r="C3130" t="s">
        <v>5803</v>
      </c>
      <c r="D3130" t="s">
        <v>5804</v>
      </c>
      <c r="E3130" t="s">
        <v>400</v>
      </c>
      <c r="F3130" t="s">
        <v>428</v>
      </c>
      <c r="G3130" t="s">
        <v>429</v>
      </c>
      <c r="H3130" t="str">
        <f>IF(G3130="Local Date and Hour","Start Time of Interval",IF(OR(G3130="Additional Info",G3130="ID"),"Attribute", IF(G3130="Constant","Constant",IF(OR(G3130="Counter",G3130="Incremental/Decremental"),"Counter",""))))</f>
        <v>Counter</v>
      </c>
      <c r="I3130" t="str">
        <f>VLOOKUP(B3130,'3. Data Sources'!$B$4:$E$5002,4,0)</f>
        <v>Y</v>
      </c>
      <c r="J3130" t="str">
        <f>IF(OR(G3130="Not Map",G3130="Sequential"),"N",IF(TRIM(G3130)&lt;&gt;"","Y",""))</f>
        <v>Y</v>
      </c>
      <c r="K3130" t="str">
        <f>IF(G3130="Constant","N",IF(J3130="Y","Y",""))</f>
        <v>Y</v>
      </c>
    </row>
    <row r="3131" spans="2:12" ht="14.25" hidden="1" customHeight="1" x14ac:dyDescent="0.25">
      <c r="B3131" t="s">
        <v>352</v>
      </c>
      <c r="C3131" t="s">
        <v>5805</v>
      </c>
      <c r="D3131" t="s">
        <v>5806</v>
      </c>
      <c r="E3131" t="s">
        <v>400</v>
      </c>
      <c r="F3131" t="s">
        <v>428</v>
      </c>
      <c r="G3131" t="s">
        <v>429</v>
      </c>
      <c r="H3131" t="str">
        <f>IF(G3131="Local Date and Hour","Start Time of Interval",IF(OR(G3131="Additional Info",G3131="ID"),"Attribute", IF(G3131="Constant","Constant",IF(OR(G3131="Counter",G3131="Incremental/Decremental"),"Counter",""))))</f>
        <v>Counter</v>
      </c>
      <c r="I3131" t="str">
        <f>VLOOKUP(B3131,'3. Data Sources'!$B$4:$E$5002,4,0)</f>
        <v>Y</v>
      </c>
      <c r="J3131" t="str">
        <f>IF(OR(G3131="Not Map",G3131="Sequential"),"N",IF(TRIM(G3131)&lt;&gt;"","Y",""))</f>
        <v>Y</v>
      </c>
      <c r="K3131" t="str">
        <f>IF(G3131="Constant","N",IF(J3131="Y","Y",""))</f>
        <v>Y</v>
      </c>
    </row>
    <row r="3132" spans="2:12" ht="14.25" hidden="1" customHeight="1" x14ac:dyDescent="0.25">
      <c r="B3132" t="s">
        <v>352</v>
      </c>
      <c r="C3132" t="s">
        <v>5807</v>
      </c>
      <c r="D3132" t="s">
        <v>5808</v>
      </c>
      <c r="E3132" t="s">
        <v>400</v>
      </c>
      <c r="F3132" t="s">
        <v>428</v>
      </c>
      <c r="G3132" t="s">
        <v>429</v>
      </c>
      <c r="H3132" t="str">
        <f>IF(G3132="Local Date and Hour","Start Time of Interval",IF(OR(G3132="Additional Info",G3132="ID"),"Attribute", IF(G3132="Constant","Constant",IF(OR(G3132="Counter",G3132="Incremental/Decremental"),"Counter",""))))</f>
        <v>Counter</v>
      </c>
      <c r="I3132" t="str">
        <f>VLOOKUP(B3132,'3. Data Sources'!$B$4:$E$5002,4,0)</f>
        <v>Y</v>
      </c>
      <c r="J3132" t="str">
        <f>IF(OR(G3132="Not Map",G3132="Sequential"),"N",IF(TRIM(G3132)&lt;&gt;"","Y",""))</f>
        <v>Y</v>
      </c>
      <c r="K3132" t="str">
        <f>IF(G3132="Constant","N",IF(J3132="Y","Y",""))</f>
        <v>Y</v>
      </c>
    </row>
    <row r="3133" spans="2:12" ht="14.25" hidden="1" customHeight="1" x14ac:dyDescent="0.25">
      <c r="B3133" t="s">
        <v>352</v>
      </c>
      <c r="C3133" t="s">
        <v>5809</v>
      </c>
      <c r="D3133" t="s">
        <v>5810</v>
      </c>
      <c r="E3133" t="s">
        <v>400</v>
      </c>
      <c r="F3133" t="s">
        <v>428</v>
      </c>
      <c r="G3133" t="s">
        <v>429</v>
      </c>
      <c r="H3133" t="str">
        <f>IF(G3133="Local Date and Hour","Start Time of Interval",IF(OR(G3133="Additional Info",G3133="ID"),"Attribute", IF(G3133="Constant","Constant",IF(OR(G3133="Counter",G3133="Incremental/Decremental"),"Counter",""))))</f>
        <v>Counter</v>
      </c>
      <c r="I3133" t="str">
        <f>VLOOKUP(B3133,'3. Data Sources'!$B$4:$E$5002,4,0)</f>
        <v>Y</v>
      </c>
      <c r="J3133" t="str">
        <f>IF(OR(G3133="Not Map",G3133="Sequential"),"N",IF(TRIM(G3133)&lt;&gt;"","Y",""))</f>
        <v>Y</v>
      </c>
      <c r="K3133" t="str">
        <f>IF(G3133="Constant","N",IF(J3133="Y","Y",""))</f>
        <v>Y</v>
      </c>
    </row>
    <row r="3134" spans="2:12" ht="14.25" hidden="1" customHeight="1" x14ac:dyDescent="0.25">
      <c r="B3134" t="s">
        <v>352</v>
      </c>
      <c r="C3134" t="s">
        <v>5811</v>
      </c>
      <c r="D3134" t="s">
        <v>5812</v>
      </c>
      <c r="E3134" t="s">
        <v>400</v>
      </c>
      <c r="F3134" t="s">
        <v>428</v>
      </c>
      <c r="G3134" t="s">
        <v>429</v>
      </c>
      <c r="H3134" t="str">
        <f>IF(G3134="Local Date and Hour","Start Time of Interval",IF(OR(G3134="Additional Info",G3134="ID"),"Attribute", IF(G3134="Constant","Constant",IF(OR(G3134="Counter",G3134="Incremental/Decremental"),"Counter",""))))</f>
        <v>Counter</v>
      </c>
      <c r="I3134" t="str">
        <f>VLOOKUP(B3134,'3. Data Sources'!$B$4:$E$5002,4,0)</f>
        <v>Y</v>
      </c>
      <c r="J3134" t="str">
        <f>IF(OR(G3134="Not Map",G3134="Sequential"),"N",IF(TRIM(G3134)&lt;&gt;"","Y",""))</f>
        <v>Y</v>
      </c>
      <c r="K3134" t="str">
        <f>IF(G3134="Constant","N",IF(J3134="Y","Y",""))</f>
        <v>Y</v>
      </c>
    </row>
    <row r="3135" spans="2:12" ht="14.25" hidden="1" customHeight="1" x14ac:dyDescent="0.25">
      <c r="B3135" t="s">
        <v>352</v>
      </c>
      <c r="C3135" t="s">
        <v>5813</v>
      </c>
      <c r="D3135" t="s">
        <v>5814</v>
      </c>
      <c r="E3135" t="s">
        <v>400</v>
      </c>
      <c r="F3135" t="s">
        <v>428</v>
      </c>
      <c r="G3135" t="s">
        <v>429</v>
      </c>
      <c r="H3135" t="str">
        <f>IF(G3135="Local Date and Hour","Start Time of Interval",IF(OR(G3135="Additional Info",G3135="ID"),"Attribute", IF(G3135="Constant","Constant",IF(OR(G3135="Counter",G3135="Incremental/Decremental"),"Counter",""))))</f>
        <v>Counter</v>
      </c>
      <c r="I3135" t="str">
        <f>VLOOKUP(B3135,'3. Data Sources'!$B$4:$E$5002,4,0)</f>
        <v>Y</v>
      </c>
      <c r="J3135" t="str">
        <f>IF(OR(G3135="Not Map",G3135="Sequential"),"N",IF(TRIM(G3135)&lt;&gt;"","Y",""))</f>
        <v>Y</v>
      </c>
      <c r="K3135" t="str">
        <f>IF(G3135="Constant","N",IF(J3135="Y","Y",""))</f>
        <v>Y</v>
      </c>
    </row>
    <row r="3136" spans="2:12" ht="14.25" hidden="1" customHeight="1" x14ac:dyDescent="0.25">
      <c r="B3136" t="s">
        <v>352</v>
      </c>
      <c r="C3136" t="s">
        <v>5815</v>
      </c>
      <c r="D3136" t="s">
        <v>5816</v>
      </c>
      <c r="E3136" t="s">
        <v>400</v>
      </c>
      <c r="F3136" t="s">
        <v>428</v>
      </c>
      <c r="G3136" t="s">
        <v>429</v>
      </c>
      <c r="H3136" t="str">
        <f>IF(G3136="Local Date and Hour","Start Time of Interval",IF(OR(G3136="Additional Info",G3136="ID"),"Attribute", IF(G3136="Constant","Constant",IF(OR(G3136="Counter",G3136="Incremental/Decremental"),"Counter",""))))</f>
        <v>Counter</v>
      </c>
      <c r="I3136" t="str">
        <f>VLOOKUP(B3136,'3. Data Sources'!$B$4:$E$5002,4,0)</f>
        <v>Y</v>
      </c>
      <c r="J3136" t="str">
        <f>IF(OR(G3136="Not Map",G3136="Sequential"),"N",IF(TRIM(G3136)&lt;&gt;"","Y",""))</f>
        <v>Y</v>
      </c>
      <c r="K3136" t="str">
        <f>IF(G3136="Constant","N",IF(J3136="Y","Y",""))</f>
        <v>Y</v>
      </c>
    </row>
    <row r="3137" spans="2:13" ht="14.25" hidden="1" customHeight="1" x14ac:dyDescent="0.25">
      <c r="B3137" t="s">
        <v>352</v>
      </c>
      <c r="C3137" t="s">
        <v>5817</v>
      </c>
      <c r="D3137" t="s">
        <v>5818</v>
      </c>
      <c r="E3137" t="s">
        <v>400</v>
      </c>
      <c r="F3137" t="s">
        <v>428</v>
      </c>
      <c r="G3137" t="s">
        <v>429</v>
      </c>
      <c r="H3137" t="str">
        <f>IF(G3137="Local Date and Hour","Start Time of Interval",IF(OR(G3137="Additional Info",G3137="ID"),"Attribute", IF(G3137="Constant","Constant",IF(OR(G3137="Counter",G3137="Incremental/Decremental"),"Counter",""))))</f>
        <v>Counter</v>
      </c>
      <c r="I3137" t="str">
        <f>VLOOKUP(B3137,'3. Data Sources'!$B$4:$E$5002,4,0)</f>
        <v>Y</v>
      </c>
      <c r="J3137" t="str">
        <f>IF(OR(G3137="Not Map",G3137="Sequential"),"N",IF(TRIM(G3137)&lt;&gt;"","Y",""))</f>
        <v>Y</v>
      </c>
      <c r="K3137" t="str">
        <f>IF(G3137="Constant","N",IF(J3137="Y","Y",""))</f>
        <v>Y</v>
      </c>
    </row>
    <row r="3138" spans="2:13" ht="14.25" hidden="1" customHeight="1" x14ac:dyDescent="0.25">
      <c r="B3138" t="s">
        <v>352</v>
      </c>
      <c r="C3138" t="s">
        <v>5819</v>
      </c>
      <c r="D3138" t="s">
        <v>5820</v>
      </c>
      <c r="E3138" t="s">
        <v>400</v>
      </c>
      <c r="F3138" t="s">
        <v>428</v>
      </c>
      <c r="G3138" t="s">
        <v>429</v>
      </c>
      <c r="H3138" t="str">
        <f>IF(G3138="Local Date and Hour","Start Time of Interval",IF(OR(G3138="Additional Info",G3138="ID"),"Attribute", IF(G3138="Constant","Constant",IF(OR(G3138="Counter",G3138="Incremental/Decremental"),"Counter",""))))</f>
        <v>Counter</v>
      </c>
      <c r="I3138" t="str">
        <f>VLOOKUP(B3138,'3. Data Sources'!$B$4:$E$5002,4,0)</f>
        <v>Y</v>
      </c>
      <c r="J3138" t="str">
        <f>IF(OR(G3138="Not Map",G3138="Sequential"),"N",IF(TRIM(G3138)&lt;&gt;"","Y",""))</f>
        <v>Y</v>
      </c>
      <c r="K3138" t="str">
        <f>IF(G3138="Constant","N",IF(J3138="Y","Y",""))</f>
        <v>Y</v>
      </c>
    </row>
    <row r="3139" spans="2:13" ht="14.25" hidden="1" customHeight="1" x14ac:dyDescent="0.25">
      <c r="B3139" t="s">
        <v>352</v>
      </c>
      <c r="C3139" t="s">
        <v>250</v>
      </c>
      <c r="D3139" t="s">
        <v>435</v>
      </c>
      <c r="E3139" t="s">
        <v>400</v>
      </c>
      <c r="F3139" t="s">
        <v>428</v>
      </c>
      <c r="G3139" t="s">
        <v>429</v>
      </c>
      <c r="H3139" t="str">
        <f>IF(G3139="Local Date and Hour","Start Time of Interval",IF(OR(G3139="Additional Info",G3139="ID"),"Attribute", IF(G3139="Constant","Constant",IF(OR(G3139="Counter",G3139="Incremental/Decremental"),"Counter",""))))</f>
        <v>Counter</v>
      </c>
      <c r="I3139" t="str">
        <f>VLOOKUP(B3139,'3. Data Sources'!$B$4:$E$5002,4,0)</f>
        <v>Y</v>
      </c>
      <c r="J3139" t="str">
        <f>IF(OR(G3139="Not Map",G3139="Sequential"),"N",IF(TRIM(G3139)&lt;&gt;"","Y",""))</f>
        <v>Y</v>
      </c>
      <c r="K3139" t="str">
        <f>IF(G3139="Constant","N",IF(J3139="Y","Y",""))</f>
        <v>Y</v>
      </c>
      <c r="L3139" t="s">
        <v>251</v>
      </c>
    </row>
    <row r="3140" spans="2:13" ht="14.25" hidden="1" customHeight="1" x14ac:dyDescent="0.25">
      <c r="B3140" t="s">
        <v>352</v>
      </c>
      <c r="C3140" t="s">
        <v>252</v>
      </c>
      <c r="D3140" t="s">
        <v>252</v>
      </c>
      <c r="E3140" t="s">
        <v>394</v>
      </c>
      <c r="F3140" t="s">
        <v>436</v>
      </c>
      <c r="G3140" t="s">
        <v>417</v>
      </c>
      <c r="H3140" t="s">
        <v>415</v>
      </c>
      <c r="I3140" t="str">
        <f>VLOOKUP(B3140,'3. Data Sources'!$B$4:$E$5002,4,0)</f>
        <v>Y</v>
      </c>
      <c r="J3140" t="str">
        <f>IF(OR(G3140="Not Map",G3140="Sequential"),"N",IF(TRIM(G3140)&lt;&gt;"","Y",""))</f>
        <v>N</v>
      </c>
      <c r="K3140" t="str">
        <f>IF(G3140="Constant","N",IF(J3140="Y","Y",""))</f>
        <v/>
      </c>
      <c r="L3140" t="s">
        <v>253</v>
      </c>
    </row>
    <row r="3141" spans="2:13" ht="14.25" hidden="1" customHeight="1" x14ac:dyDescent="0.25">
      <c r="B3141" t="s">
        <v>352</v>
      </c>
      <c r="C3141" t="s">
        <v>254</v>
      </c>
      <c r="D3141" t="s">
        <v>254</v>
      </c>
      <c r="E3141" t="s">
        <v>418</v>
      </c>
      <c r="F3141" t="s">
        <v>436</v>
      </c>
      <c r="G3141" t="s">
        <v>419</v>
      </c>
      <c r="H3141" t="str">
        <f>IF(G3141="Local Date and Hour","Start Time of Interval",IF(OR(G3141="Additional Info",G3141="ID"),"Attribute", IF(G3141="Constant","Constant",IF(OR(G3141="Counter",G3141="Incremental/Decremental"),"Counter",""))))</f>
        <v>Start Time of Interval</v>
      </c>
      <c r="I3141" t="str">
        <f>VLOOKUP(B3141,'3. Data Sources'!$B$4:$E$5002,4,0)</f>
        <v>Y</v>
      </c>
      <c r="J3141" t="str">
        <f>IF(OR(G3141="Not Map",G3141="Sequential"),"N",IF(TRIM(G3141)&lt;&gt;"","Y",""))</f>
        <v>Y</v>
      </c>
      <c r="K3141" t="str">
        <f>IF(G3141="Constant","N",IF(J3141="Y","Y",""))</f>
        <v>Y</v>
      </c>
      <c r="L3141" t="s">
        <v>255</v>
      </c>
    </row>
    <row r="3142" spans="2:13" ht="14.25" hidden="1" customHeight="1" x14ac:dyDescent="0.25">
      <c r="B3142" t="s">
        <v>364</v>
      </c>
      <c r="C3142" t="s">
        <v>227</v>
      </c>
      <c r="D3142" t="s">
        <v>227</v>
      </c>
      <c r="E3142" t="s">
        <v>402</v>
      </c>
      <c r="F3142" t="s">
        <v>395</v>
      </c>
      <c r="G3142" t="s">
        <v>274</v>
      </c>
      <c r="H3142" t="str">
        <f>IF(G3142="Local Date and Hour","Start Time of Interval",IF(OR(G3142="Additional Info",G3142="ID"),"Attribute", IF(G3142="Constant","Constant",IF(OR(G3142="Counter",G3142="Incremental/Decremental"),"Counter",""))))</f>
        <v>Constant</v>
      </c>
      <c r="I3142" t="str">
        <f>VLOOKUP(B3142,'3. Data Sources'!$B$4:$E$5002,4,0)</f>
        <v>Y</v>
      </c>
      <c r="J3142" t="str">
        <f>IF(OR(G3142="Not Map",G3142="Sequential"),"N",IF(TRIM(G3142)&lt;&gt;"","Y",""))</f>
        <v>Y</v>
      </c>
      <c r="K3142" t="str">
        <f>IF(G3142="Constant","N",IF(J3142="Y","Y",""))</f>
        <v>N</v>
      </c>
      <c r="M3142" t="s">
        <v>425</v>
      </c>
    </row>
    <row r="3143" spans="2:13" ht="14.25" hidden="1" customHeight="1" x14ac:dyDescent="0.25">
      <c r="B3143" t="s">
        <v>364</v>
      </c>
      <c r="C3143" t="s">
        <v>228</v>
      </c>
      <c r="D3143" t="s">
        <v>228</v>
      </c>
      <c r="E3143" t="s">
        <v>402</v>
      </c>
      <c r="F3143" t="s">
        <v>395</v>
      </c>
      <c r="G3143" t="s">
        <v>274</v>
      </c>
      <c r="H3143" t="str">
        <f>IF(G3143="Local Date and Hour","Start Time of Interval",IF(OR(G3143="Additional Info",G3143="ID"),"Attribute", IF(G3143="Constant","Constant",IF(OR(G3143="Counter",G3143="Incremental/Decremental"),"Counter",""))))</f>
        <v>Constant</v>
      </c>
      <c r="I3143" t="str">
        <f>VLOOKUP(B3143,'3. Data Sources'!$B$4:$E$5002,4,0)</f>
        <v>Y</v>
      </c>
      <c r="J3143" t="str">
        <f>IF(OR(G3143="Not Map",G3143="Sequential"),"N",IF(TRIM(G3143)&lt;&gt;"","Y",""))</f>
        <v>Y</v>
      </c>
      <c r="K3143" t="str">
        <f>IF(G3143="Constant","N",IF(J3143="Y","Y",""))</f>
        <v>N</v>
      </c>
      <c r="M3143" t="s">
        <v>12038</v>
      </c>
    </row>
    <row r="3144" spans="2:13" ht="14.25" hidden="1" customHeight="1" x14ac:dyDescent="0.25">
      <c r="B3144" t="s">
        <v>364</v>
      </c>
      <c r="C3144" t="s">
        <v>201</v>
      </c>
      <c r="D3144" t="s">
        <v>201</v>
      </c>
      <c r="E3144" t="s">
        <v>420</v>
      </c>
      <c r="F3144" t="s">
        <v>396</v>
      </c>
      <c r="G3144" t="s">
        <v>396</v>
      </c>
      <c r="H3144" t="str">
        <f>IF(G3144="Local Date and Hour","Start Time of Interval",IF(OR(G3144="Additional Info",G3144="ID"),"Attribute", IF(G3144="Constant","Constant",IF(OR(G3144="Counter",G3144="Incremental/Decremental"),"Counter",""))))</f>
        <v>Attribute</v>
      </c>
      <c r="I3144" t="str">
        <f>VLOOKUP(B3144,'3. Data Sources'!$B$4:$E$5002,4,0)</f>
        <v>Y</v>
      </c>
      <c r="J3144" t="str">
        <f>IF(OR(G3144="Not Map",G3144="Sequential"),"N",IF(TRIM(G3144)&lt;&gt;"","Y",""))</f>
        <v>Y</v>
      </c>
      <c r="K3144" t="str">
        <f>IF(G3144="Constant","N",IF(J3144="Y","Y",""))</f>
        <v>Y</v>
      </c>
      <c r="L3144" t="s">
        <v>666</v>
      </c>
    </row>
    <row r="3145" spans="2:13" ht="14.25" hidden="1" customHeight="1" x14ac:dyDescent="0.25">
      <c r="B3145" t="s">
        <v>364</v>
      </c>
      <c r="C3145" t="s">
        <v>11883</v>
      </c>
      <c r="D3145" t="s">
        <v>11883</v>
      </c>
      <c r="E3145" t="s">
        <v>420</v>
      </c>
      <c r="F3145" t="s">
        <v>396</v>
      </c>
      <c r="G3145" t="s">
        <v>396</v>
      </c>
      <c r="H3145" t="str">
        <f>IF(G3145="Local Date and Hour","Start Time of Interval",IF(OR(G3145="Additional Info",G3145="ID"),"Attribute", IF(G3145="Constant","Constant",IF(OR(G3145="Counter",G3145="Incremental/Decremental"),"Counter",""))))</f>
        <v>Attribute</v>
      </c>
      <c r="I3145" t="str">
        <f>VLOOKUP(B3145,'3. Data Sources'!$B$4:$E$5002,4,0)</f>
        <v>Y</v>
      </c>
      <c r="J3145" t="str">
        <f>IF(OR(G3145="Not Map",G3145="Sequential"),"N",IF(TRIM(G3145)&lt;&gt;"","Y",""))</f>
        <v>Y</v>
      </c>
      <c r="K3145" t="str">
        <f>IF(G3145="Constant","N",IF(J3145="Y","Y",""))</f>
        <v>Y</v>
      </c>
      <c r="L3145" t="s">
        <v>666</v>
      </c>
    </row>
    <row r="3146" spans="2:13" ht="14.25" hidden="1" customHeight="1" x14ac:dyDescent="0.25">
      <c r="B3146" t="s">
        <v>364</v>
      </c>
      <c r="C3146" t="s">
        <v>667</v>
      </c>
      <c r="D3146" t="s">
        <v>668</v>
      </c>
      <c r="E3146" t="s">
        <v>420</v>
      </c>
      <c r="F3146" t="s">
        <v>396</v>
      </c>
      <c r="G3146" t="s">
        <v>417</v>
      </c>
      <c r="H3146" t="str">
        <f>IF(G3146="Local Date and Hour","Start Time of Interval",IF(OR(G3146="Additional Info",G3146="ID"),"Attribute", IF(G3146="Constant","Constant",IF(OR(G3146="Counter",G3146="Incremental/Decremental"),"Counter",""))))</f>
        <v/>
      </c>
      <c r="I3146" t="str">
        <f>VLOOKUP(B3146,'3. Data Sources'!$B$4:$E$5002,4,0)</f>
        <v>Y</v>
      </c>
      <c r="J3146" t="str">
        <f>IF(OR(G3146="Not Map",G3146="Sequential"),"N",IF(TRIM(G3146)&lt;&gt;"","Y",""))</f>
        <v>N</v>
      </c>
      <c r="K3146" t="str">
        <f>IF(G3146="Constant","N",IF(J3146="Y","Y",""))</f>
        <v/>
      </c>
      <c r="L3146" t="s">
        <v>667</v>
      </c>
    </row>
    <row r="3147" spans="2:13" ht="14.25" hidden="1" customHeight="1" x14ac:dyDescent="0.25">
      <c r="B3147" t="s">
        <v>364</v>
      </c>
      <c r="C3147" t="s">
        <v>233</v>
      </c>
      <c r="D3147" t="s">
        <v>233</v>
      </c>
      <c r="E3147" t="s">
        <v>394</v>
      </c>
      <c r="F3147" t="s">
        <v>396</v>
      </c>
      <c r="G3147" t="s">
        <v>417</v>
      </c>
      <c r="H3147" t="str">
        <f>IF(G3147="Local Date and Hour","Start Time of Interval",IF(OR(G3147="Additional Info",G3147="ID"),"Attribute", IF(G3147="Constant","Constant",IF(OR(G3147="Counter",G3147="Incremental/Decremental"),"Counter",""))))</f>
        <v/>
      </c>
      <c r="I3147" t="str">
        <f>VLOOKUP(B3147,'3. Data Sources'!$B$4:$E$5002,4,0)</f>
        <v>Y</v>
      </c>
      <c r="J3147" t="str">
        <f>IF(OR(G3147="Not Map",G3147="Sequential"),"N",IF(TRIM(G3147)&lt;&gt;"","Y",""))</f>
        <v>N</v>
      </c>
      <c r="K3147" t="str">
        <f>IF(G3147="Constant","N",IF(J3147="Y","Y",""))</f>
        <v/>
      </c>
      <c r="L3147" t="s">
        <v>234</v>
      </c>
    </row>
    <row r="3148" spans="2:13" ht="14.25" hidden="1" customHeight="1" x14ac:dyDescent="0.25">
      <c r="B3148" t="s">
        <v>364</v>
      </c>
      <c r="C3148" t="s">
        <v>235</v>
      </c>
      <c r="D3148" t="s">
        <v>235</v>
      </c>
      <c r="E3148" t="s">
        <v>418</v>
      </c>
      <c r="F3148" t="s">
        <v>396</v>
      </c>
      <c r="G3148" t="s">
        <v>417</v>
      </c>
      <c r="H3148" t="s">
        <v>415</v>
      </c>
      <c r="I3148" t="str">
        <f>VLOOKUP(B3148,'3. Data Sources'!$B$4:$E$5002,4,0)</f>
        <v>Y</v>
      </c>
      <c r="J3148" t="str">
        <f>IF(OR(G3148="Not Map",G3148="Sequential"),"N",IF(TRIM(G3148)&lt;&gt;"","Y",""))</f>
        <v>N</v>
      </c>
      <c r="K3148" t="str">
        <f>IF(G3148="Constant","N",IF(J3148="Y","Y",""))</f>
        <v/>
      </c>
      <c r="L3148" t="s">
        <v>236</v>
      </c>
    </row>
    <row r="3149" spans="2:13" ht="14.25" hidden="1" customHeight="1" x14ac:dyDescent="0.25">
      <c r="B3149" t="s">
        <v>364</v>
      </c>
      <c r="C3149" t="s">
        <v>669</v>
      </c>
      <c r="D3149" t="s">
        <v>670</v>
      </c>
      <c r="E3149" t="s">
        <v>420</v>
      </c>
      <c r="F3149" t="s">
        <v>396</v>
      </c>
      <c r="G3149" t="s">
        <v>417</v>
      </c>
      <c r="H3149" t="str">
        <f>IF(G3149="Local Date and Hour","Start Time of Interval",IF(OR(G3149="Additional Info",G3149="ID"),"Attribute", IF(G3149="Constant","Constant",IF(OR(G3149="Counter",G3149="Incremental/Decremental"),"Counter",""))))</f>
        <v/>
      </c>
      <c r="I3149" t="str">
        <f>VLOOKUP(B3149,'3. Data Sources'!$B$4:$E$5002,4,0)</f>
        <v>Y</v>
      </c>
      <c r="J3149" t="str">
        <f>IF(OR(G3149="Not Map",G3149="Sequential"),"N",IF(TRIM(G3149)&lt;&gt;"","Y",""))</f>
        <v>N</v>
      </c>
      <c r="K3149" t="str">
        <f>IF(G3149="Constant","N",IF(J3149="Y","Y",""))</f>
        <v/>
      </c>
      <c r="L3149" t="s">
        <v>669</v>
      </c>
    </row>
    <row r="3150" spans="2:13" ht="14.25" hidden="1" customHeight="1" x14ac:dyDescent="0.25">
      <c r="B3150" t="s">
        <v>364</v>
      </c>
      <c r="C3150" t="s">
        <v>5791</v>
      </c>
      <c r="D3150" t="s">
        <v>5792</v>
      </c>
      <c r="E3150" t="s">
        <v>420</v>
      </c>
      <c r="F3150" t="s">
        <v>396</v>
      </c>
      <c r="G3150" t="s">
        <v>417</v>
      </c>
      <c r="H3150" t="s">
        <v>415</v>
      </c>
      <c r="I3150" t="str">
        <f>VLOOKUP(B3150,'3. Data Sources'!$B$4:$E$5002,4,0)</f>
        <v>Y</v>
      </c>
      <c r="J3150" t="str">
        <f>IF(OR(G3150="Not Map",G3150="Sequential"),"N",IF(TRIM(G3150)&lt;&gt;"","Y",""))</f>
        <v>N</v>
      </c>
      <c r="K3150" t="str">
        <f>IF(G3150="Constant","N",IF(J3150="Y","Y",""))</f>
        <v/>
      </c>
      <c r="L3150" t="s">
        <v>5791</v>
      </c>
    </row>
    <row r="3151" spans="2:13" ht="14.25" hidden="1" customHeight="1" x14ac:dyDescent="0.25">
      <c r="B3151" t="s">
        <v>364</v>
      </c>
      <c r="C3151" t="s">
        <v>671</v>
      </c>
      <c r="D3151" t="s">
        <v>672</v>
      </c>
      <c r="E3151" t="s">
        <v>420</v>
      </c>
      <c r="F3151" t="s">
        <v>396</v>
      </c>
      <c r="G3151" t="s">
        <v>417</v>
      </c>
      <c r="H3151" t="str">
        <f>IF(G3151="Local Date and Hour","Start Time of Interval",IF(OR(G3151="Additional Info",G3151="ID"),"Attribute", IF(G3151="Constant","Constant",IF(OR(G3151="Counter",G3151="Incremental/Decremental"),"Counter",""))))</f>
        <v/>
      </c>
      <c r="I3151" t="str">
        <f>VLOOKUP(B3151,'3. Data Sources'!$B$4:$E$5002,4,0)</f>
        <v>Y</v>
      </c>
      <c r="J3151" t="str">
        <f>IF(OR(G3151="Not Map",G3151="Sequential"),"N",IF(TRIM(G3151)&lt;&gt;"","Y",""))</f>
        <v>N</v>
      </c>
      <c r="K3151" t="str">
        <f>IF(G3151="Constant","N",IF(J3151="Y","Y",""))</f>
        <v/>
      </c>
      <c r="L3151" t="s">
        <v>671</v>
      </c>
    </row>
    <row r="3152" spans="2:13" ht="14.25" hidden="1" customHeight="1" x14ac:dyDescent="0.25">
      <c r="B3152" t="s">
        <v>364</v>
      </c>
      <c r="C3152" t="s">
        <v>5628</v>
      </c>
      <c r="D3152" t="s">
        <v>5629</v>
      </c>
      <c r="E3152" t="s">
        <v>420</v>
      </c>
      <c r="F3152" t="s">
        <v>396</v>
      </c>
      <c r="G3152" t="s">
        <v>417</v>
      </c>
      <c r="H3152" t="s">
        <v>415</v>
      </c>
      <c r="I3152" t="str">
        <f>VLOOKUP(B3152,'3. Data Sources'!$B$4:$E$5002,4,0)</f>
        <v>Y</v>
      </c>
      <c r="J3152" t="str">
        <f>IF(OR(G3152="Not Map",G3152="Sequential"),"N",IF(TRIM(G3152)&lt;&gt;"","Y",""))</f>
        <v>N</v>
      </c>
      <c r="K3152" t="str">
        <f>IF(G3152="Constant","N",IF(J3152="Y","Y",""))</f>
        <v/>
      </c>
      <c r="L3152" t="s">
        <v>5628</v>
      </c>
    </row>
    <row r="3153" spans="2:12" ht="14.25" hidden="1" customHeight="1" x14ac:dyDescent="0.25">
      <c r="B3153" t="s">
        <v>364</v>
      </c>
      <c r="C3153" t="s">
        <v>673</v>
      </c>
      <c r="D3153" t="s">
        <v>674</v>
      </c>
      <c r="E3153" t="s">
        <v>420</v>
      </c>
      <c r="F3153" t="s">
        <v>396</v>
      </c>
      <c r="G3153" t="s">
        <v>417</v>
      </c>
      <c r="H3153" t="str">
        <f>IF(G3153="Local Date and Hour","Start Time of Interval",IF(OR(G3153="Additional Info",G3153="ID"),"Attribute", IF(G3153="Constant","Constant",IF(OR(G3153="Counter",G3153="Incremental/Decremental"),"Counter",""))))</f>
        <v/>
      </c>
      <c r="I3153" t="str">
        <f>VLOOKUP(B3153,'3. Data Sources'!$B$4:$E$5002,4,0)</f>
        <v>Y</v>
      </c>
      <c r="J3153" t="str">
        <f>IF(OR(G3153="Not Map",G3153="Sequential"),"N",IF(TRIM(G3153)&lt;&gt;"","Y",""))</f>
        <v>N</v>
      </c>
      <c r="K3153" t="str">
        <f>IF(G3153="Constant","N",IF(J3153="Y","Y",""))</f>
        <v/>
      </c>
      <c r="L3153" t="s">
        <v>673</v>
      </c>
    </row>
    <row r="3154" spans="2:12" ht="14.25" hidden="1" customHeight="1" x14ac:dyDescent="0.25">
      <c r="B3154" t="s">
        <v>364</v>
      </c>
      <c r="C3154" t="s">
        <v>237</v>
      </c>
      <c r="D3154" t="s">
        <v>426</v>
      </c>
      <c r="E3154" t="s">
        <v>420</v>
      </c>
      <c r="F3154" t="s">
        <v>396</v>
      </c>
      <c r="G3154" t="s">
        <v>417</v>
      </c>
      <c r="H3154" t="str">
        <f>IF(G3154="Local Date and Hour","Start Time of Interval",IF(OR(G3154="Additional Info",G3154="ID"),"Attribute", IF(G3154="Constant","Constant",IF(OR(G3154="Counter",G3154="Incremental/Decremental"),"Counter",""))))</f>
        <v/>
      </c>
      <c r="I3154" t="str">
        <f>VLOOKUP(B3154,'3. Data Sources'!$B$4:$E$5002,4,0)</f>
        <v>Y</v>
      </c>
      <c r="J3154" t="str">
        <f>IF(OR(G3154="Not Map",G3154="Sequential"),"N",IF(TRIM(G3154)&lt;&gt;"","Y",""))</f>
        <v>N</v>
      </c>
      <c r="K3154" t="str">
        <f>IF(G3154="Constant","N",IF(J3154="Y","Y",""))</f>
        <v/>
      </c>
      <c r="L3154" t="s">
        <v>237</v>
      </c>
    </row>
    <row r="3155" spans="2:12" ht="14.25" hidden="1" customHeight="1" x14ac:dyDescent="0.25">
      <c r="B3155" t="s">
        <v>364</v>
      </c>
      <c r="C3155" t="s">
        <v>242</v>
      </c>
      <c r="D3155" t="s">
        <v>242</v>
      </c>
      <c r="E3155" t="s">
        <v>394</v>
      </c>
      <c r="F3155" t="s">
        <v>396</v>
      </c>
      <c r="G3155" t="s">
        <v>417</v>
      </c>
      <c r="H3155" t="s">
        <v>415</v>
      </c>
      <c r="I3155" t="str">
        <f>VLOOKUP(B3155,'3. Data Sources'!$B$4:$E$5002,4,0)</f>
        <v>Y</v>
      </c>
      <c r="J3155" t="str">
        <f>IF(OR(G3155="Not Map",G3155="Sequential"),"N",IF(TRIM(G3155)&lt;&gt;"","Y",""))</f>
        <v>N</v>
      </c>
      <c r="K3155" t="str">
        <f>IF(G3155="Constant","N",IF(J3155="Y","Y",""))</f>
        <v/>
      </c>
      <c r="L3155" t="s">
        <v>243</v>
      </c>
    </row>
    <row r="3156" spans="2:12" ht="14.25" hidden="1" customHeight="1" x14ac:dyDescent="0.25">
      <c r="B3156" t="s">
        <v>364</v>
      </c>
      <c r="C3156" t="s">
        <v>5793</v>
      </c>
      <c r="D3156" t="s">
        <v>5794</v>
      </c>
      <c r="E3156" t="s">
        <v>400</v>
      </c>
      <c r="F3156" t="s">
        <v>428</v>
      </c>
      <c r="G3156" t="s">
        <v>429</v>
      </c>
      <c r="H3156" t="str">
        <f>IF(G3156="Local Date and Hour","Start Time of Interval",IF(OR(G3156="Additional Info",G3156="ID"),"Attribute", IF(G3156="Constant","Constant",IF(OR(G3156="Counter",G3156="Incremental/Decremental"),"Counter",""))))</f>
        <v>Counter</v>
      </c>
      <c r="I3156" t="str">
        <f>VLOOKUP(B3156,'3. Data Sources'!$B$4:$E$5002,4,0)</f>
        <v>Y</v>
      </c>
      <c r="J3156" t="str">
        <f>IF(OR(G3156="Not Map",G3156="Sequential"),"N",IF(TRIM(G3156)&lt;&gt;"","Y",""))</f>
        <v>Y</v>
      </c>
      <c r="K3156" t="str">
        <f>IF(G3156="Constant","N",IF(J3156="Y","Y",""))</f>
        <v>Y</v>
      </c>
    </row>
    <row r="3157" spans="2:12" ht="14.25" hidden="1" customHeight="1" x14ac:dyDescent="0.25">
      <c r="B3157" t="s">
        <v>364</v>
      </c>
      <c r="C3157" t="s">
        <v>5795</v>
      </c>
      <c r="D3157" t="s">
        <v>5796</v>
      </c>
      <c r="E3157" t="s">
        <v>400</v>
      </c>
      <c r="F3157" t="s">
        <v>428</v>
      </c>
      <c r="G3157" t="s">
        <v>429</v>
      </c>
      <c r="H3157" t="str">
        <f>IF(G3157="Local Date and Hour","Start Time of Interval",IF(OR(G3157="Additional Info",G3157="ID"),"Attribute", IF(G3157="Constant","Constant",IF(OR(G3157="Counter",G3157="Incremental/Decremental"),"Counter",""))))</f>
        <v>Counter</v>
      </c>
      <c r="I3157" t="str">
        <f>VLOOKUP(B3157,'3. Data Sources'!$B$4:$E$5002,4,0)</f>
        <v>Y</v>
      </c>
      <c r="J3157" t="str">
        <f>IF(OR(G3157="Not Map",G3157="Sequential"),"N",IF(TRIM(G3157)&lt;&gt;"","Y",""))</f>
        <v>Y</v>
      </c>
      <c r="K3157" t="str">
        <f>IF(G3157="Constant","N",IF(J3157="Y","Y",""))</f>
        <v>Y</v>
      </c>
    </row>
    <row r="3158" spans="2:12" ht="14.25" hidden="1" customHeight="1" x14ac:dyDescent="0.25">
      <c r="B3158" t="s">
        <v>364</v>
      </c>
      <c r="C3158" t="s">
        <v>5797</v>
      </c>
      <c r="D3158" t="s">
        <v>5798</v>
      </c>
      <c r="E3158" t="s">
        <v>400</v>
      </c>
      <c r="F3158" t="s">
        <v>428</v>
      </c>
      <c r="G3158" t="s">
        <v>429</v>
      </c>
      <c r="H3158" t="str">
        <f>IF(G3158="Local Date and Hour","Start Time of Interval",IF(OR(G3158="Additional Info",G3158="ID"),"Attribute", IF(G3158="Constant","Constant",IF(OR(G3158="Counter",G3158="Incremental/Decremental"),"Counter",""))))</f>
        <v>Counter</v>
      </c>
      <c r="I3158" t="str">
        <f>VLOOKUP(B3158,'3. Data Sources'!$B$4:$E$5002,4,0)</f>
        <v>Y</v>
      </c>
      <c r="J3158" t="str">
        <f>IF(OR(G3158="Not Map",G3158="Sequential"),"N",IF(TRIM(G3158)&lt;&gt;"","Y",""))</f>
        <v>Y</v>
      </c>
      <c r="K3158" t="str">
        <f>IF(G3158="Constant","N",IF(J3158="Y","Y",""))</f>
        <v>Y</v>
      </c>
    </row>
    <row r="3159" spans="2:12" ht="14.25" hidden="1" customHeight="1" x14ac:dyDescent="0.25">
      <c r="B3159" t="s">
        <v>364</v>
      </c>
      <c r="C3159" t="s">
        <v>5799</v>
      </c>
      <c r="D3159" t="s">
        <v>5800</v>
      </c>
      <c r="E3159" t="s">
        <v>400</v>
      </c>
      <c r="F3159" t="s">
        <v>428</v>
      </c>
      <c r="G3159" t="s">
        <v>429</v>
      </c>
      <c r="H3159" t="str">
        <f>IF(G3159="Local Date and Hour","Start Time of Interval",IF(OR(G3159="Additional Info",G3159="ID"),"Attribute", IF(G3159="Constant","Constant",IF(OR(G3159="Counter",G3159="Incremental/Decremental"),"Counter",""))))</f>
        <v>Counter</v>
      </c>
      <c r="I3159" t="str">
        <f>VLOOKUP(B3159,'3. Data Sources'!$B$4:$E$5002,4,0)</f>
        <v>Y</v>
      </c>
      <c r="J3159" t="str">
        <f>IF(OR(G3159="Not Map",G3159="Sequential"),"N",IF(TRIM(G3159)&lt;&gt;"","Y",""))</f>
        <v>Y</v>
      </c>
      <c r="K3159" t="str">
        <f>IF(G3159="Constant","N",IF(J3159="Y","Y",""))</f>
        <v>Y</v>
      </c>
    </row>
    <row r="3160" spans="2:12" ht="14.25" hidden="1" customHeight="1" x14ac:dyDescent="0.25">
      <c r="B3160" t="s">
        <v>364</v>
      </c>
      <c r="C3160" t="s">
        <v>5801</v>
      </c>
      <c r="D3160" t="s">
        <v>5802</v>
      </c>
      <c r="E3160" t="s">
        <v>400</v>
      </c>
      <c r="F3160" t="s">
        <v>428</v>
      </c>
      <c r="G3160" t="s">
        <v>429</v>
      </c>
      <c r="H3160" t="str">
        <f>IF(G3160="Local Date and Hour","Start Time of Interval",IF(OR(G3160="Additional Info",G3160="ID"),"Attribute", IF(G3160="Constant","Constant",IF(OR(G3160="Counter",G3160="Incremental/Decremental"),"Counter",""))))</f>
        <v>Counter</v>
      </c>
      <c r="I3160" t="str">
        <f>VLOOKUP(B3160,'3. Data Sources'!$B$4:$E$5002,4,0)</f>
        <v>Y</v>
      </c>
      <c r="J3160" t="str">
        <f>IF(OR(G3160="Not Map",G3160="Sequential"),"N",IF(TRIM(G3160)&lt;&gt;"","Y",""))</f>
        <v>Y</v>
      </c>
      <c r="K3160" t="str">
        <f>IF(G3160="Constant","N",IF(J3160="Y","Y",""))</f>
        <v>Y</v>
      </c>
    </row>
    <row r="3161" spans="2:12" ht="14.25" hidden="1" customHeight="1" x14ac:dyDescent="0.25">
      <c r="B3161" t="s">
        <v>364</v>
      </c>
      <c r="C3161" t="s">
        <v>5803</v>
      </c>
      <c r="D3161" t="s">
        <v>5804</v>
      </c>
      <c r="E3161" t="s">
        <v>400</v>
      </c>
      <c r="F3161" t="s">
        <v>428</v>
      </c>
      <c r="G3161" t="s">
        <v>429</v>
      </c>
      <c r="H3161" t="str">
        <f>IF(G3161="Local Date and Hour","Start Time of Interval",IF(OR(G3161="Additional Info",G3161="ID"),"Attribute", IF(G3161="Constant","Constant",IF(OR(G3161="Counter",G3161="Incremental/Decremental"),"Counter",""))))</f>
        <v>Counter</v>
      </c>
      <c r="I3161" t="str">
        <f>VLOOKUP(B3161,'3. Data Sources'!$B$4:$E$5002,4,0)</f>
        <v>Y</v>
      </c>
      <c r="J3161" t="str">
        <f>IF(OR(G3161="Not Map",G3161="Sequential"),"N",IF(TRIM(G3161)&lt;&gt;"","Y",""))</f>
        <v>Y</v>
      </c>
      <c r="K3161" t="str">
        <f>IF(G3161="Constant","N",IF(J3161="Y","Y",""))</f>
        <v>Y</v>
      </c>
    </row>
    <row r="3162" spans="2:12" ht="14.25" hidden="1" customHeight="1" x14ac:dyDescent="0.25">
      <c r="B3162" t="s">
        <v>364</v>
      </c>
      <c r="C3162" t="s">
        <v>5805</v>
      </c>
      <c r="D3162" t="s">
        <v>5806</v>
      </c>
      <c r="E3162" t="s">
        <v>400</v>
      </c>
      <c r="F3162" t="s">
        <v>428</v>
      </c>
      <c r="G3162" t="s">
        <v>429</v>
      </c>
      <c r="H3162" t="str">
        <f>IF(G3162="Local Date and Hour","Start Time of Interval",IF(OR(G3162="Additional Info",G3162="ID"),"Attribute", IF(G3162="Constant","Constant",IF(OR(G3162="Counter",G3162="Incremental/Decremental"),"Counter",""))))</f>
        <v>Counter</v>
      </c>
      <c r="I3162" t="str">
        <f>VLOOKUP(B3162,'3. Data Sources'!$B$4:$E$5002,4,0)</f>
        <v>Y</v>
      </c>
      <c r="J3162" t="str">
        <f>IF(OR(G3162="Not Map",G3162="Sequential"),"N",IF(TRIM(G3162)&lt;&gt;"","Y",""))</f>
        <v>Y</v>
      </c>
      <c r="K3162" t="str">
        <f>IF(G3162="Constant","N",IF(J3162="Y","Y",""))</f>
        <v>Y</v>
      </c>
    </row>
    <row r="3163" spans="2:12" ht="14.25" hidden="1" customHeight="1" x14ac:dyDescent="0.25">
      <c r="B3163" t="s">
        <v>364</v>
      </c>
      <c r="C3163" t="s">
        <v>5807</v>
      </c>
      <c r="D3163" t="s">
        <v>5808</v>
      </c>
      <c r="E3163" t="s">
        <v>400</v>
      </c>
      <c r="F3163" t="s">
        <v>428</v>
      </c>
      <c r="G3163" t="s">
        <v>429</v>
      </c>
      <c r="H3163" t="str">
        <f>IF(G3163="Local Date and Hour","Start Time of Interval",IF(OR(G3163="Additional Info",G3163="ID"),"Attribute", IF(G3163="Constant","Constant",IF(OR(G3163="Counter",G3163="Incremental/Decremental"),"Counter",""))))</f>
        <v>Counter</v>
      </c>
      <c r="I3163" t="str">
        <f>VLOOKUP(B3163,'3. Data Sources'!$B$4:$E$5002,4,0)</f>
        <v>Y</v>
      </c>
      <c r="J3163" t="str">
        <f>IF(OR(G3163="Not Map",G3163="Sequential"),"N",IF(TRIM(G3163)&lt;&gt;"","Y",""))</f>
        <v>Y</v>
      </c>
      <c r="K3163" t="str">
        <f>IF(G3163="Constant","N",IF(J3163="Y","Y",""))</f>
        <v>Y</v>
      </c>
    </row>
    <row r="3164" spans="2:12" ht="14.25" hidden="1" customHeight="1" x14ac:dyDescent="0.25">
      <c r="B3164" t="s">
        <v>364</v>
      </c>
      <c r="C3164" t="s">
        <v>5809</v>
      </c>
      <c r="D3164" t="s">
        <v>5810</v>
      </c>
      <c r="E3164" t="s">
        <v>400</v>
      </c>
      <c r="F3164" t="s">
        <v>428</v>
      </c>
      <c r="G3164" t="s">
        <v>429</v>
      </c>
      <c r="H3164" t="str">
        <f>IF(G3164="Local Date and Hour","Start Time of Interval",IF(OR(G3164="Additional Info",G3164="ID"),"Attribute", IF(G3164="Constant","Constant",IF(OR(G3164="Counter",G3164="Incremental/Decremental"),"Counter",""))))</f>
        <v>Counter</v>
      </c>
      <c r="I3164" t="str">
        <f>VLOOKUP(B3164,'3. Data Sources'!$B$4:$E$5002,4,0)</f>
        <v>Y</v>
      </c>
      <c r="J3164" t="str">
        <f>IF(OR(G3164="Not Map",G3164="Sequential"),"N",IF(TRIM(G3164)&lt;&gt;"","Y",""))</f>
        <v>Y</v>
      </c>
      <c r="K3164" t="str">
        <f>IF(G3164="Constant","N",IF(J3164="Y","Y",""))</f>
        <v>Y</v>
      </c>
    </row>
    <row r="3165" spans="2:12" ht="14.25" hidden="1" customHeight="1" x14ac:dyDescent="0.25">
      <c r="B3165" t="s">
        <v>364</v>
      </c>
      <c r="C3165" t="s">
        <v>5811</v>
      </c>
      <c r="D3165" t="s">
        <v>5812</v>
      </c>
      <c r="E3165" t="s">
        <v>400</v>
      </c>
      <c r="F3165" t="s">
        <v>428</v>
      </c>
      <c r="G3165" t="s">
        <v>429</v>
      </c>
      <c r="H3165" t="str">
        <f>IF(G3165="Local Date and Hour","Start Time of Interval",IF(OR(G3165="Additional Info",G3165="ID"),"Attribute", IF(G3165="Constant","Constant",IF(OR(G3165="Counter",G3165="Incremental/Decremental"),"Counter",""))))</f>
        <v>Counter</v>
      </c>
      <c r="I3165" t="str">
        <f>VLOOKUP(B3165,'3. Data Sources'!$B$4:$E$5002,4,0)</f>
        <v>Y</v>
      </c>
      <c r="J3165" t="str">
        <f>IF(OR(G3165="Not Map",G3165="Sequential"),"N",IF(TRIM(G3165)&lt;&gt;"","Y",""))</f>
        <v>Y</v>
      </c>
      <c r="K3165" t="str">
        <f>IF(G3165="Constant","N",IF(J3165="Y","Y",""))</f>
        <v>Y</v>
      </c>
    </row>
    <row r="3166" spans="2:12" ht="14.25" hidden="1" customHeight="1" x14ac:dyDescent="0.25">
      <c r="B3166" t="s">
        <v>364</v>
      </c>
      <c r="C3166" t="s">
        <v>5813</v>
      </c>
      <c r="D3166" t="s">
        <v>5814</v>
      </c>
      <c r="E3166" t="s">
        <v>400</v>
      </c>
      <c r="F3166" t="s">
        <v>428</v>
      </c>
      <c r="G3166" t="s">
        <v>429</v>
      </c>
      <c r="H3166" t="str">
        <f>IF(G3166="Local Date and Hour","Start Time of Interval",IF(OR(G3166="Additional Info",G3166="ID"),"Attribute", IF(G3166="Constant","Constant",IF(OR(G3166="Counter",G3166="Incremental/Decremental"),"Counter",""))))</f>
        <v>Counter</v>
      </c>
      <c r="I3166" t="str">
        <f>VLOOKUP(B3166,'3. Data Sources'!$B$4:$E$5002,4,0)</f>
        <v>Y</v>
      </c>
      <c r="J3166" t="str">
        <f>IF(OR(G3166="Not Map",G3166="Sequential"),"N",IF(TRIM(G3166)&lt;&gt;"","Y",""))</f>
        <v>Y</v>
      </c>
      <c r="K3166" t="str">
        <f>IF(G3166="Constant","N",IF(J3166="Y","Y",""))</f>
        <v>Y</v>
      </c>
    </row>
    <row r="3167" spans="2:12" ht="14.25" hidden="1" customHeight="1" x14ac:dyDescent="0.25">
      <c r="B3167" t="s">
        <v>364</v>
      </c>
      <c r="C3167" t="s">
        <v>5815</v>
      </c>
      <c r="D3167" t="s">
        <v>5816</v>
      </c>
      <c r="E3167" t="s">
        <v>400</v>
      </c>
      <c r="F3167" t="s">
        <v>428</v>
      </c>
      <c r="G3167" t="s">
        <v>429</v>
      </c>
      <c r="H3167" t="str">
        <f>IF(G3167="Local Date and Hour","Start Time of Interval",IF(OR(G3167="Additional Info",G3167="ID"),"Attribute", IF(G3167="Constant","Constant",IF(OR(G3167="Counter",G3167="Incremental/Decremental"),"Counter",""))))</f>
        <v>Counter</v>
      </c>
      <c r="I3167" t="str">
        <f>VLOOKUP(B3167,'3. Data Sources'!$B$4:$E$5002,4,0)</f>
        <v>Y</v>
      </c>
      <c r="J3167" t="str">
        <f>IF(OR(G3167="Not Map",G3167="Sequential"),"N",IF(TRIM(G3167)&lt;&gt;"","Y",""))</f>
        <v>Y</v>
      </c>
      <c r="K3167" t="str">
        <f>IF(G3167="Constant","N",IF(J3167="Y","Y",""))</f>
        <v>Y</v>
      </c>
    </row>
    <row r="3168" spans="2:12" ht="14.25" hidden="1" customHeight="1" x14ac:dyDescent="0.25">
      <c r="B3168" t="s">
        <v>364</v>
      </c>
      <c r="C3168" t="s">
        <v>5817</v>
      </c>
      <c r="D3168" t="s">
        <v>5818</v>
      </c>
      <c r="E3168" t="s">
        <v>400</v>
      </c>
      <c r="F3168" t="s">
        <v>428</v>
      </c>
      <c r="G3168" t="s">
        <v>429</v>
      </c>
      <c r="H3168" t="str">
        <f>IF(G3168="Local Date and Hour","Start Time of Interval",IF(OR(G3168="Additional Info",G3168="ID"),"Attribute", IF(G3168="Constant","Constant",IF(OR(G3168="Counter",G3168="Incremental/Decremental"),"Counter",""))))</f>
        <v>Counter</v>
      </c>
      <c r="I3168" t="str">
        <f>VLOOKUP(B3168,'3. Data Sources'!$B$4:$E$5002,4,0)</f>
        <v>Y</v>
      </c>
      <c r="J3168" t="str">
        <f>IF(OR(G3168="Not Map",G3168="Sequential"),"N",IF(TRIM(G3168)&lt;&gt;"","Y",""))</f>
        <v>Y</v>
      </c>
      <c r="K3168" t="str">
        <f>IF(G3168="Constant","N",IF(J3168="Y","Y",""))</f>
        <v>Y</v>
      </c>
    </row>
    <row r="3169" spans="2:13" ht="14.25" hidden="1" customHeight="1" x14ac:dyDescent="0.25">
      <c r="B3169" t="s">
        <v>364</v>
      </c>
      <c r="C3169" t="s">
        <v>5819</v>
      </c>
      <c r="D3169" t="s">
        <v>5820</v>
      </c>
      <c r="E3169" t="s">
        <v>400</v>
      </c>
      <c r="F3169" t="s">
        <v>428</v>
      </c>
      <c r="G3169" t="s">
        <v>429</v>
      </c>
      <c r="H3169" t="str">
        <f>IF(G3169="Local Date and Hour","Start Time of Interval",IF(OR(G3169="Additional Info",G3169="ID"),"Attribute", IF(G3169="Constant","Constant",IF(OR(G3169="Counter",G3169="Incremental/Decremental"),"Counter",""))))</f>
        <v>Counter</v>
      </c>
      <c r="I3169" t="str">
        <f>VLOOKUP(B3169,'3. Data Sources'!$B$4:$E$5002,4,0)</f>
        <v>Y</v>
      </c>
      <c r="J3169" t="str">
        <f>IF(OR(G3169="Not Map",G3169="Sequential"),"N",IF(TRIM(G3169)&lt;&gt;"","Y",""))</f>
        <v>Y</v>
      </c>
      <c r="K3169" t="str">
        <f>IF(G3169="Constant","N",IF(J3169="Y","Y",""))</f>
        <v>Y</v>
      </c>
    </row>
    <row r="3170" spans="2:13" ht="14.25" hidden="1" customHeight="1" x14ac:dyDescent="0.25">
      <c r="B3170" t="s">
        <v>364</v>
      </c>
      <c r="C3170" t="s">
        <v>250</v>
      </c>
      <c r="D3170" t="s">
        <v>435</v>
      </c>
      <c r="E3170" t="s">
        <v>400</v>
      </c>
      <c r="F3170" t="s">
        <v>428</v>
      </c>
      <c r="G3170" t="s">
        <v>429</v>
      </c>
      <c r="H3170" t="str">
        <f>IF(G3170="Local Date and Hour","Start Time of Interval",IF(OR(G3170="Additional Info",G3170="ID"),"Attribute", IF(G3170="Constant","Constant",IF(OR(G3170="Counter",G3170="Incremental/Decremental"),"Counter",""))))</f>
        <v>Counter</v>
      </c>
      <c r="I3170" t="str">
        <f>VLOOKUP(B3170,'3. Data Sources'!$B$4:$E$5002,4,0)</f>
        <v>Y</v>
      </c>
      <c r="J3170" t="str">
        <f>IF(OR(G3170="Not Map",G3170="Sequential"),"N",IF(TRIM(G3170)&lt;&gt;"","Y",""))</f>
        <v>Y</v>
      </c>
      <c r="K3170" t="str">
        <f>IF(G3170="Constant","N",IF(J3170="Y","Y",""))</f>
        <v>Y</v>
      </c>
      <c r="L3170" t="s">
        <v>251</v>
      </c>
    </row>
    <row r="3171" spans="2:13" ht="14.25" hidden="1" customHeight="1" x14ac:dyDescent="0.25">
      <c r="B3171" t="s">
        <v>364</v>
      </c>
      <c r="C3171" t="s">
        <v>252</v>
      </c>
      <c r="D3171" t="s">
        <v>252</v>
      </c>
      <c r="E3171" t="s">
        <v>394</v>
      </c>
      <c r="F3171" t="s">
        <v>436</v>
      </c>
      <c r="G3171" t="s">
        <v>417</v>
      </c>
      <c r="H3171" t="s">
        <v>415</v>
      </c>
      <c r="I3171" t="str">
        <f>VLOOKUP(B3171,'3. Data Sources'!$B$4:$E$5002,4,0)</f>
        <v>Y</v>
      </c>
      <c r="J3171" t="str">
        <f>IF(OR(G3171="Not Map",G3171="Sequential"),"N",IF(TRIM(G3171)&lt;&gt;"","Y",""))</f>
        <v>N</v>
      </c>
      <c r="K3171" t="str">
        <f>IF(G3171="Constant","N",IF(J3171="Y","Y",""))</f>
        <v/>
      </c>
      <c r="L3171" t="s">
        <v>253</v>
      </c>
    </row>
    <row r="3172" spans="2:13" ht="14.25" hidden="1" customHeight="1" x14ac:dyDescent="0.25">
      <c r="B3172" t="s">
        <v>364</v>
      </c>
      <c r="C3172" t="s">
        <v>254</v>
      </c>
      <c r="D3172" t="s">
        <v>254</v>
      </c>
      <c r="E3172" t="s">
        <v>418</v>
      </c>
      <c r="F3172" t="s">
        <v>436</v>
      </c>
      <c r="G3172" t="s">
        <v>419</v>
      </c>
      <c r="H3172" t="str">
        <f>IF(G3172="Local Date and Hour","Start Time of Interval",IF(OR(G3172="Additional Info",G3172="ID"),"Attribute", IF(G3172="Constant","Constant",IF(OR(G3172="Counter",G3172="Incremental/Decremental"),"Counter",""))))</f>
        <v>Start Time of Interval</v>
      </c>
      <c r="I3172" t="str">
        <f>VLOOKUP(B3172,'3. Data Sources'!$B$4:$E$5002,4,0)</f>
        <v>Y</v>
      </c>
      <c r="J3172" t="str">
        <f>IF(OR(G3172="Not Map",G3172="Sequential"),"N",IF(TRIM(G3172)&lt;&gt;"","Y",""))</f>
        <v>Y</v>
      </c>
      <c r="K3172" t="str">
        <f>IF(G3172="Constant","N",IF(J3172="Y","Y",""))</f>
        <v>Y</v>
      </c>
      <c r="L3172" t="s">
        <v>255</v>
      </c>
    </row>
    <row r="3173" spans="2:13" ht="14.25" hidden="1" customHeight="1" x14ac:dyDescent="0.25">
      <c r="B3173" t="s">
        <v>341</v>
      </c>
      <c r="C3173" t="s">
        <v>227</v>
      </c>
      <c r="D3173" t="s">
        <v>227</v>
      </c>
      <c r="E3173" t="s">
        <v>402</v>
      </c>
      <c r="F3173" t="s">
        <v>395</v>
      </c>
      <c r="G3173" t="s">
        <v>274</v>
      </c>
      <c r="H3173" t="str">
        <f>IF(G3173="Local Date and Hour","Start Time of Interval",IF(OR(G3173="Additional Info",G3173="ID"),"Attribute", IF(G3173="Constant","Constant",IF(OR(G3173="Counter",G3173="Incremental/Decremental"),"Counter",""))))</f>
        <v>Constant</v>
      </c>
      <c r="I3173" t="str">
        <f>VLOOKUP(B3173,'3. Data Sources'!$B$4:$E$5002,4,0)</f>
        <v>Y</v>
      </c>
      <c r="J3173" t="str">
        <f>IF(OR(G3173="Not Map",G3173="Sequential"),"N",IF(TRIM(G3173)&lt;&gt;"","Y",""))</f>
        <v>Y</v>
      </c>
      <c r="K3173" t="str">
        <f>IF(G3173="Constant","N",IF(J3173="Y","Y",""))</f>
        <v>N</v>
      </c>
      <c r="M3173" t="s">
        <v>425</v>
      </c>
    </row>
    <row r="3174" spans="2:13" ht="14.25" hidden="1" customHeight="1" x14ac:dyDescent="0.25">
      <c r="B3174" t="s">
        <v>341</v>
      </c>
      <c r="C3174" t="s">
        <v>228</v>
      </c>
      <c r="D3174" t="s">
        <v>228</v>
      </c>
      <c r="E3174" t="s">
        <v>402</v>
      </c>
      <c r="F3174" t="s">
        <v>395</v>
      </c>
      <c r="G3174" t="s">
        <v>274</v>
      </c>
      <c r="H3174" t="str">
        <f>IF(G3174="Local Date and Hour","Start Time of Interval",IF(OR(G3174="Additional Info",G3174="ID"),"Attribute", IF(G3174="Constant","Constant",IF(OR(G3174="Counter",G3174="Incremental/Decremental"),"Counter",""))))</f>
        <v>Constant</v>
      </c>
      <c r="I3174" t="str">
        <f>VLOOKUP(B3174,'3. Data Sources'!$B$4:$E$5002,4,0)</f>
        <v>Y</v>
      </c>
      <c r="J3174" t="str">
        <f>IF(OR(G3174="Not Map",G3174="Sequential"),"N",IF(TRIM(G3174)&lt;&gt;"","Y",""))</f>
        <v>Y</v>
      </c>
      <c r="K3174" t="str">
        <f>IF(G3174="Constant","N",IF(J3174="Y","Y",""))</f>
        <v>N</v>
      </c>
      <c r="M3174" t="s">
        <v>12038</v>
      </c>
    </row>
    <row r="3175" spans="2:13" ht="14.25" hidden="1" customHeight="1" x14ac:dyDescent="0.25">
      <c r="B3175" t="s">
        <v>341</v>
      </c>
      <c r="C3175" t="s">
        <v>201</v>
      </c>
      <c r="D3175" t="s">
        <v>201</v>
      </c>
      <c r="E3175" t="s">
        <v>420</v>
      </c>
      <c r="F3175" t="s">
        <v>396</v>
      </c>
      <c r="G3175" t="s">
        <v>396</v>
      </c>
      <c r="H3175" t="str">
        <f>IF(G3175="Local Date and Hour","Start Time of Interval",IF(OR(G3175="Additional Info",G3175="ID"),"Attribute", IF(G3175="Constant","Constant",IF(OR(G3175="Counter",G3175="Incremental/Decremental"),"Counter",""))))</f>
        <v>Attribute</v>
      </c>
      <c r="I3175" t="str">
        <f>VLOOKUP(B3175,'3. Data Sources'!$B$4:$E$5002,4,0)</f>
        <v>Y</v>
      </c>
      <c r="J3175" t="str">
        <f>IF(OR(G3175="Not Map",G3175="Sequential"),"N",IF(TRIM(G3175)&lt;&gt;"","Y",""))</f>
        <v>Y</v>
      </c>
      <c r="K3175" t="str">
        <f>IF(G3175="Constant","N",IF(J3175="Y","Y",""))</f>
        <v>Y</v>
      </c>
      <c r="L3175" t="s">
        <v>666</v>
      </c>
    </row>
    <row r="3176" spans="2:13" ht="14.25" hidden="1" customHeight="1" x14ac:dyDescent="0.25">
      <c r="B3176" t="s">
        <v>341</v>
      </c>
      <c r="C3176" t="s">
        <v>11883</v>
      </c>
      <c r="D3176" t="s">
        <v>11883</v>
      </c>
      <c r="E3176" t="s">
        <v>420</v>
      </c>
      <c r="F3176" t="s">
        <v>396</v>
      </c>
      <c r="G3176" t="s">
        <v>396</v>
      </c>
      <c r="H3176" t="str">
        <f>IF(G3176="Local Date and Hour","Start Time of Interval",IF(OR(G3176="Additional Info",G3176="ID"),"Attribute", IF(G3176="Constant","Constant",IF(OR(G3176="Counter",G3176="Incremental/Decremental"),"Counter",""))))</f>
        <v>Attribute</v>
      </c>
      <c r="I3176" t="str">
        <f>VLOOKUP(B3176,'3. Data Sources'!$B$4:$E$5002,4,0)</f>
        <v>Y</v>
      </c>
      <c r="J3176" t="str">
        <f>IF(OR(G3176="Not Map",G3176="Sequential"),"N",IF(TRIM(G3176)&lt;&gt;"","Y",""))</f>
        <v>Y</v>
      </c>
      <c r="K3176" t="str">
        <f>IF(G3176="Constant","N",IF(J3176="Y","Y",""))</f>
        <v>Y</v>
      </c>
      <c r="L3176" t="s">
        <v>666</v>
      </c>
    </row>
    <row r="3177" spans="2:13" ht="14.25" hidden="1" customHeight="1" x14ac:dyDescent="0.25">
      <c r="B3177" t="s">
        <v>341</v>
      </c>
      <c r="C3177" t="s">
        <v>667</v>
      </c>
      <c r="D3177" t="s">
        <v>668</v>
      </c>
      <c r="E3177" t="s">
        <v>420</v>
      </c>
      <c r="F3177" t="s">
        <v>396</v>
      </c>
      <c r="G3177" t="s">
        <v>417</v>
      </c>
      <c r="H3177" t="str">
        <f>IF(G3177="Local Date and Hour","Start Time of Interval",IF(OR(G3177="Additional Info",G3177="ID"),"Attribute", IF(G3177="Constant","Constant",IF(OR(G3177="Counter",G3177="Incremental/Decremental"),"Counter",""))))</f>
        <v/>
      </c>
      <c r="I3177" t="str">
        <f>VLOOKUP(B3177,'3. Data Sources'!$B$4:$E$5002,4,0)</f>
        <v>Y</v>
      </c>
      <c r="J3177" t="str">
        <f>IF(OR(G3177="Not Map",G3177="Sequential"),"N",IF(TRIM(G3177)&lt;&gt;"","Y",""))</f>
        <v>N</v>
      </c>
      <c r="K3177" t="str">
        <f>IF(G3177="Constant","N",IF(J3177="Y","Y",""))</f>
        <v/>
      </c>
      <c r="L3177" t="s">
        <v>667</v>
      </c>
    </row>
    <row r="3178" spans="2:13" ht="14.25" hidden="1" customHeight="1" x14ac:dyDescent="0.25">
      <c r="B3178" t="s">
        <v>341</v>
      </c>
      <c r="C3178" t="s">
        <v>233</v>
      </c>
      <c r="D3178" t="s">
        <v>233</v>
      </c>
      <c r="E3178" t="s">
        <v>394</v>
      </c>
      <c r="F3178" t="s">
        <v>396</v>
      </c>
      <c r="G3178" t="s">
        <v>417</v>
      </c>
      <c r="H3178" t="str">
        <f>IF(G3178="Local Date and Hour","Start Time of Interval",IF(OR(G3178="Additional Info",G3178="ID"),"Attribute", IF(G3178="Constant","Constant",IF(OR(G3178="Counter",G3178="Incremental/Decremental"),"Counter",""))))</f>
        <v/>
      </c>
      <c r="I3178" t="str">
        <f>VLOOKUP(B3178,'3. Data Sources'!$B$4:$E$5002,4,0)</f>
        <v>Y</v>
      </c>
      <c r="J3178" t="str">
        <f>IF(OR(G3178="Not Map",G3178="Sequential"),"N",IF(TRIM(G3178)&lt;&gt;"","Y",""))</f>
        <v>N</v>
      </c>
      <c r="K3178" t="str">
        <f>IF(G3178="Constant","N",IF(J3178="Y","Y",""))</f>
        <v/>
      </c>
      <c r="L3178" t="s">
        <v>234</v>
      </c>
    </row>
    <row r="3179" spans="2:13" ht="14.25" hidden="1" customHeight="1" x14ac:dyDescent="0.25">
      <c r="B3179" t="s">
        <v>341</v>
      </c>
      <c r="C3179" t="s">
        <v>235</v>
      </c>
      <c r="D3179" t="s">
        <v>235</v>
      </c>
      <c r="E3179" t="s">
        <v>418</v>
      </c>
      <c r="F3179" t="s">
        <v>396</v>
      </c>
      <c r="G3179" t="s">
        <v>417</v>
      </c>
      <c r="H3179" t="s">
        <v>415</v>
      </c>
      <c r="I3179" t="str">
        <f>VLOOKUP(B3179,'3. Data Sources'!$B$4:$E$5002,4,0)</f>
        <v>Y</v>
      </c>
      <c r="J3179" t="str">
        <f>IF(OR(G3179="Not Map",G3179="Sequential"),"N",IF(TRIM(G3179)&lt;&gt;"","Y",""))</f>
        <v>N</v>
      </c>
      <c r="K3179" t="str">
        <f>IF(G3179="Constant","N",IF(J3179="Y","Y",""))</f>
        <v/>
      </c>
      <c r="L3179" t="s">
        <v>236</v>
      </c>
    </row>
    <row r="3180" spans="2:13" ht="14.25" hidden="1" customHeight="1" x14ac:dyDescent="0.25">
      <c r="B3180" t="s">
        <v>341</v>
      </c>
      <c r="C3180" t="s">
        <v>669</v>
      </c>
      <c r="D3180" t="s">
        <v>670</v>
      </c>
      <c r="E3180" t="s">
        <v>420</v>
      </c>
      <c r="F3180" t="s">
        <v>396</v>
      </c>
      <c r="G3180" t="s">
        <v>417</v>
      </c>
      <c r="H3180" t="str">
        <f>IF(G3180="Local Date and Hour","Start Time of Interval",IF(OR(G3180="Additional Info",G3180="ID"),"Attribute", IF(G3180="Constant","Constant",IF(OR(G3180="Counter",G3180="Incremental/Decremental"),"Counter",""))))</f>
        <v/>
      </c>
      <c r="I3180" t="str">
        <f>VLOOKUP(B3180,'3. Data Sources'!$B$4:$E$5002,4,0)</f>
        <v>Y</v>
      </c>
      <c r="J3180" t="str">
        <f>IF(OR(G3180="Not Map",G3180="Sequential"),"N",IF(TRIM(G3180)&lt;&gt;"","Y",""))</f>
        <v>N</v>
      </c>
      <c r="K3180" t="str">
        <f>IF(G3180="Constant","N",IF(J3180="Y","Y",""))</f>
        <v/>
      </c>
      <c r="L3180" t="s">
        <v>669</v>
      </c>
    </row>
    <row r="3181" spans="2:13" ht="14.25" hidden="1" customHeight="1" x14ac:dyDescent="0.25">
      <c r="B3181" t="s">
        <v>341</v>
      </c>
      <c r="C3181" t="s">
        <v>5791</v>
      </c>
      <c r="D3181" t="s">
        <v>5792</v>
      </c>
      <c r="E3181" t="s">
        <v>420</v>
      </c>
      <c r="F3181" t="s">
        <v>396</v>
      </c>
      <c r="G3181" t="s">
        <v>417</v>
      </c>
      <c r="H3181" t="s">
        <v>415</v>
      </c>
      <c r="I3181" t="str">
        <f>VLOOKUP(B3181,'3. Data Sources'!$B$4:$E$5002,4,0)</f>
        <v>Y</v>
      </c>
      <c r="J3181" t="str">
        <f>IF(OR(G3181="Not Map",G3181="Sequential"),"N",IF(TRIM(G3181)&lt;&gt;"","Y",""))</f>
        <v>N</v>
      </c>
      <c r="K3181" t="str">
        <f>IF(G3181="Constant","N",IF(J3181="Y","Y",""))</f>
        <v/>
      </c>
      <c r="L3181" t="s">
        <v>5791</v>
      </c>
    </row>
    <row r="3182" spans="2:13" ht="14.25" hidden="1" customHeight="1" x14ac:dyDescent="0.25">
      <c r="B3182" t="s">
        <v>341</v>
      </c>
      <c r="C3182" t="s">
        <v>671</v>
      </c>
      <c r="D3182" t="s">
        <v>672</v>
      </c>
      <c r="E3182" t="s">
        <v>420</v>
      </c>
      <c r="F3182" t="s">
        <v>396</v>
      </c>
      <c r="G3182" t="s">
        <v>417</v>
      </c>
      <c r="H3182" t="str">
        <f>IF(G3182="Local Date and Hour","Start Time of Interval",IF(OR(G3182="Additional Info",G3182="ID"),"Attribute", IF(G3182="Constant","Constant",IF(OR(G3182="Counter",G3182="Incremental/Decremental"),"Counter",""))))</f>
        <v/>
      </c>
      <c r="I3182" t="str">
        <f>VLOOKUP(B3182,'3. Data Sources'!$B$4:$E$5002,4,0)</f>
        <v>Y</v>
      </c>
      <c r="J3182" t="str">
        <f>IF(OR(G3182="Not Map",G3182="Sequential"),"N",IF(TRIM(G3182)&lt;&gt;"","Y",""))</f>
        <v>N</v>
      </c>
      <c r="K3182" t="str">
        <f>IF(G3182="Constant","N",IF(J3182="Y","Y",""))</f>
        <v/>
      </c>
      <c r="L3182" t="s">
        <v>671</v>
      </c>
    </row>
    <row r="3183" spans="2:13" ht="14.25" hidden="1" customHeight="1" x14ac:dyDescent="0.25">
      <c r="B3183" t="s">
        <v>341</v>
      </c>
      <c r="C3183" t="s">
        <v>5628</v>
      </c>
      <c r="D3183" t="s">
        <v>5629</v>
      </c>
      <c r="E3183" t="s">
        <v>420</v>
      </c>
      <c r="F3183" t="s">
        <v>396</v>
      </c>
      <c r="G3183" t="s">
        <v>417</v>
      </c>
      <c r="H3183" t="s">
        <v>415</v>
      </c>
      <c r="I3183" t="str">
        <f>VLOOKUP(B3183,'3. Data Sources'!$B$4:$E$5002,4,0)</f>
        <v>Y</v>
      </c>
      <c r="J3183" t="str">
        <f>IF(OR(G3183="Not Map",G3183="Sequential"),"N",IF(TRIM(G3183)&lt;&gt;"","Y",""))</f>
        <v>N</v>
      </c>
      <c r="K3183" t="str">
        <f>IF(G3183="Constant","N",IF(J3183="Y","Y",""))</f>
        <v/>
      </c>
      <c r="L3183" t="s">
        <v>5628</v>
      </c>
    </row>
    <row r="3184" spans="2:13" ht="14.25" hidden="1" customHeight="1" x14ac:dyDescent="0.25">
      <c r="B3184" t="s">
        <v>341</v>
      </c>
      <c r="C3184" t="s">
        <v>673</v>
      </c>
      <c r="D3184" t="s">
        <v>674</v>
      </c>
      <c r="E3184" t="s">
        <v>420</v>
      </c>
      <c r="F3184" t="s">
        <v>396</v>
      </c>
      <c r="G3184" t="s">
        <v>417</v>
      </c>
      <c r="H3184" t="str">
        <f>IF(G3184="Local Date and Hour","Start Time of Interval",IF(OR(G3184="Additional Info",G3184="ID"),"Attribute", IF(G3184="Constant","Constant",IF(OR(G3184="Counter",G3184="Incremental/Decremental"),"Counter",""))))</f>
        <v/>
      </c>
      <c r="I3184" t="str">
        <f>VLOOKUP(B3184,'3. Data Sources'!$B$4:$E$5002,4,0)</f>
        <v>Y</v>
      </c>
      <c r="J3184" t="str">
        <f>IF(OR(G3184="Not Map",G3184="Sequential"),"N",IF(TRIM(G3184)&lt;&gt;"","Y",""))</f>
        <v>N</v>
      </c>
      <c r="K3184" t="str">
        <f>IF(G3184="Constant","N",IF(J3184="Y","Y",""))</f>
        <v/>
      </c>
      <c r="L3184" t="s">
        <v>673</v>
      </c>
    </row>
    <row r="3185" spans="2:12" ht="14.25" hidden="1" customHeight="1" x14ac:dyDescent="0.25">
      <c r="B3185" t="s">
        <v>341</v>
      </c>
      <c r="C3185" t="s">
        <v>237</v>
      </c>
      <c r="D3185" t="s">
        <v>426</v>
      </c>
      <c r="E3185" t="s">
        <v>420</v>
      </c>
      <c r="F3185" t="s">
        <v>396</v>
      </c>
      <c r="G3185" t="s">
        <v>417</v>
      </c>
      <c r="H3185" t="str">
        <f>IF(G3185="Local Date and Hour","Start Time of Interval",IF(OR(G3185="Additional Info",G3185="ID"),"Attribute", IF(G3185="Constant","Constant",IF(OR(G3185="Counter",G3185="Incremental/Decremental"),"Counter",""))))</f>
        <v/>
      </c>
      <c r="I3185" t="str">
        <f>VLOOKUP(B3185,'3. Data Sources'!$B$4:$E$5002,4,0)</f>
        <v>Y</v>
      </c>
      <c r="J3185" t="str">
        <f>IF(OR(G3185="Not Map",G3185="Sequential"),"N",IF(TRIM(G3185)&lt;&gt;"","Y",""))</f>
        <v>N</v>
      </c>
      <c r="K3185" t="str">
        <f>IF(G3185="Constant","N",IF(J3185="Y","Y",""))</f>
        <v/>
      </c>
      <c r="L3185" t="s">
        <v>237</v>
      </c>
    </row>
    <row r="3186" spans="2:12" ht="14.25" hidden="1" customHeight="1" x14ac:dyDescent="0.25">
      <c r="B3186" t="s">
        <v>341</v>
      </c>
      <c r="C3186" t="s">
        <v>242</v>
      </c>
      <c r="D3186" t="s">
        <v>242</v>
      </c>
      <c r="E3186" t="s">
        <v>394</v>
      </c>
      <c r="F3186" t="s">
        <v>396</v>
      </c>
      <c r="G3186" t="s">
        <v>417</v>
      </c>
      <c r="H3186" t="s">
        <v>415</v>
      </c>
      <c r="I3186" t="str">
        <f>VLOOKUP(B3186,'3. Data Sources'!$B$4:$E$5002,4,0)</f>
        <v>Y</v>
      </c>
      <c r="J3186" t="str">
        <f>IF(OR(G3186="Not Map",G3186="Sequential"),"N",IF(TRIM(G3186)&lt;&gt;"","Y",""))</f>
        <v>N</v>
      </c>
      <c r="K3186" t="str">
        <f>IF(G3186="Constant","N",IF(J3186="Y","Y",""))</f>
        <v/>
      </c>
      <c r="L3186" t="s">
        <v>243</v>
      </c>
    </row>
    <row r="3187" spans="2:12" ht="14.25" hidden="1" customHeight="1" x14ac:dyDescent="0.25">
      <c r="B3187" t="s">
        <v>341</v>
      </c>
      <c r="C3187" t="s">
        <v>5821</v>
      </c>
      <c r="D3187" t="s">
        <v>5822</v>
      </c>
      <c r="E3187" t="s">
        <v>400</v>
      </c>
      <c r="F3187" t="s">
        <v>428</v>
      </c>
      <c r="G3187" t="s">
        <v>429</v>
      </c>
      <c r="H3187" t="str">
        <f>IF(G3187="Local Date and Hour","Start Time of Interval",IF(OR(G3187="Additional Info",G3187="ID"),"Attribute", IF(G3187="Constant","Constant",IF(OR(G3187="Counter",G3187="Incremental/Decremental"),"Counter",""))))</f>
        <v>Counter</v>
      </c>
      <c r="I3187" t="str">
        <f>VLOOKUP(B3187,'3. Data Sources'!$B$4:$E$5002,4,0)</f>
        <v>Y</v>
      </c>
      <c r="J3187" t="str">
        <f>IF(OR(G3187="Not Map",G3187="Sequential"),"N",IF(TRIM(G3187)&lt;&gt;"","Y",""))</f>
        <v>Y</v>
      </c>
      <c r="K3187" t="str">
        <f>IF(G3187="Constant","N",IF(J3187="Y","Y",""))</f>
        <v>Y</v>
      </c>
    </row>
    <row r="3188" spans="2:12" ht="14.25" hidden="1" customHeight="1" x14ac:dyDescent="0.25">
      <c r="B3188" t="s">
        <v>341</v>
      </c>
      <c r="C3188" t="s">
        <v>5823</v>
      </c>
      <c r="D3188" t="s">
        <v>5824</v>
      </c>
      <c r="E3188" t="s">
        <v>400</v>
      </c>
      <c r="F3188" t="s">
        <v>428</v>
      </c>
      <c r="G3188" t="s">
        <v>429</v>
      </c>
      <c r="H3188" t="str">
        <f>IF(G3188="Local Date and Hour","Start Time of Interval",IF(OR(G3188="Additional Info",G3188="ID"),"Attribute", IF(G3188="Constant","Constant",IF(OR(G3188="Counter",G3188="Incremental/Decremental"),"Counter",""))))</f>
        <v>Counter</v>
      </c>
      <c r="I3188" t="str">
        <f>VLOOKUP(B3188,'3. Data Sources'!$B$4:$E$5002,4,0)</f>
        <v>Y</v>
      </c>
      <c r="J3188" t="str">
        <f>IF(OR(G3188="Not Map",G3188="Sequential"),"N",IF(TRIM(G3188)&lt;&gt;"","Y",""))</f>
        <v>Y</v>
      </c>
      <c r="K3188" t="str">
        <f>IF(G3188="Constant","N",IF(J3188="Y","Y",""))</f>
        <v>Y</v>
      </c>
    </row>
    <row r="3189" spans="2:12" ht="14.25" hidden="1" customHeight="1" x14ac:dyDescent="0.25">
      <c r="B3189" t="s">
        <v>341</v>
      </c>
      <c r="C3189" t="s">
        <v>5825</v>
      </c>
      <c r="D3189" t="s">
        <v>5826</v>
      </c>
      <c r="E3189" t="s">
        <v>400</v>
      </c>
      <c r="F3189" t="s">
        <v>428</v>
      </c>
      <c r="G3189" t="s">
        <v>429</v>
      </c>
      <c r="H3189" t="str">
        <f>IF(G3189="Local Date and Hour","Start Time of Interval",IF(OR(G3189="Additional Info",G3189="ID"),"Attribute", IF(G3189="Constant","Constant",IF(OR(G3189="Counter",G3189="Incremental/Decremental"),"Counter",""))))</f>
        <v>Counter</v>
      </c>
      <c r="I3189" t="str">
        <f>VLOOKUP(B3189,'3. Data Sources'!$B$4:$E$5002,4,0)</f>
        <v>Y</v>
      </c>
      <c r="J3189" t="str">
        <f>IF(OR(G3189="Not Map",G3189="Sequential"),"N",IF(TRIM(G3189)&lt;&gt;"","Y",""))</f>
        <v>Y</v>
      </c>
      <c r="K3189" t="str">
        <f>IF(G3189="Constant","N",IF(J3189="Y","Y",""))</f>
        <v>Y</v>
      </c>
    </row>
    <row r="3190" spans="2:12" ht="14.25" hidden="1" customHeight="1" x14ac:dyDescent="0.25">
      <c r="B3190" t="s">
        <v>341</v>
      </c>
      <c r="C3190" t="s">
        <v>5827</v>
      </c>
      <c r="D3190" t="s">
        <v>5828</v>
      </c>
      <c r="E3190" t="s">
        <v>400</v>
      </c>
      <c r="F3190" t="s">
        <v>428</v>
      </c>
      <c r="G3190" t="s">
        <v>429</v>
      </c>
      <c r="H3190" t="str">
        <f>IF(G3190="Local Date and Hour","Start Time of Interval",IF(OR(G3190="Additional Info",G3190="ID"),"Attribute", IF(G3190="Constant","Constant",IF(OR(G3190="Counter",G3190="Incremental/Decremental"),"Counter",""))))</f>
        <v>Counter</v>
      </c>
      <c r="I3190" t="str">
        <f>VLOOKUP(B3190,'3. Data Sources'!$B$4:$E$5002,4,0)</f>
        <v>Y</v>
      </c>
      <c r="J3190" t="str">
        <f>IF(OR(G3190="Not Map",G3190="Sequential"),"N",IF(TRIM(G3190)&lt;&gt;"","Y",""))</f>
        <v>Y</v>
      </c>
      <c r="K3190" t="str">
        <f>IF(G3190="Constant","N",IF(J3190="Y","Y",""))</f>
        <v>Y</v>
      </c>
    </row>
    <row r="3191" spans="2:12" ht="14.25" hidden="1" customHeight="1" x14ac:dyDescent="0.25">
      <c r="B3191" t="s">
        <v>341</v>
      </c>
      <c r="C3191" t="s">
        <v>5829</v>
      </c>
      <c r="D3191" t="s">
        <v>5830</v>
      </c>
      <c r="E3191" t="s">
        <v>400</v>
      </c>
      <c r="F3191" t="s">
        <v>428</v>
      </c>
      <c r="G3191" t="s">
        <v>429</v>
      </c>
      <c r="H3191" t="str">
        <f>IF(G3191="Local Date and Hour","Start Time of Interval",IF(OR(G3191="Additional Info",G3191="ID"),"Attribute", IF(G3191="Constant","Constant",IF(OR(G3191="Counter",G3191="Incremental/Decremental"),"Counter",""))))</f>
        <v>Counter</v>
      </c>
      <c r="I3191" t="str">
        <f>VLOOKUP(B3191,'3. Data Sources'!$B$4:$E$5002,4,0)</f>
        <v>Y</v>
      </c>
      <c r="J3191" t="str">
        <f>IF(OR(G3191="Not Map",G3191="Sequential"),"N",IF(TRIM(G3191)&lt;&gt;"","Y",""))</f>
        <v>Y</v>
      </c>
      <c r="K3191" t="str">
        <f>IF(G3191="Constant","N",IF(J3191="Y","Y",""))</f>
        <v>Y</v>
      </c>
    </row>
    <row r="3192" spans="2:12" ht="14.25" hidden="1" customHeight="1" x14ac:dyDescent="0.25">
      <c r="B3192" t="s">
        <v>341</v>
      </c>
      <c r="C3192" t="s">
        <v>5831</v>
      </c>
      <c r="D3192" t="s">
        <v>5832</v>
      </c>
      <c r="E3192" t="s">
        <v>400</v>
      </c>
      <c r="F3192" t="s">
        <v>428</v>
      </c>
      <c r="G3192" t="s">
        <v>429</v>
      </c>
      <c r="H3192" t="str">
        <f>IF(G3192="Local Date and Hour","Start Time of Interval",IF(OR(G3192="Additional Info",G3192="ID"),"Attribute", IF(G3192="Constant","Constant",IF(OR(G3192="Counter",G3192="Incremental/Decremental"),"Counter",""))))</f>
        <v>Counter</v>
      </c>
      <c r="I3192" t="str">
        <f>VLOOKUP(B3192,'3. Data Sources'!$B$4:$E$5002,4,0)</f>
        <v>Y</v>
      </c>
      <c r="J3192" t="str">
        <f>IF(OR(G3192="Not Map",G3192="Sequential"),"N",IF(TRIM(G3192)&lt;&gt;"","Y",""))</f>
        <v>Y</v>
      </c>
      <c r="K3192" t="str">
        <f>IF(G3192="Constant","N",IF(J3192="Y","Y",""))</f>
        <v>Y</v>
      </c>
    </row>
    <row r="3193" spans="2:12" ht="14.25" hidden="1" customHeight="1" x14ac:dyDescent="0.25">
      <c r="B3193" t="s">
        <v>341</v>
      </c>
      <c r="C3193" t="s">
        <v>5833</v>
      </c>
      <c r="D3193" t="s">
        <v>5834</v>
      </c>
      <c r="E3193" t="s">
        <v>400</v>
      </c>
      <c r="F3193" t="s">
        <v>428</v>
      </c>
      <c r="G3193" t="s">
        <v>429</v>
      </c>
      <c r="H3193" t="str">
        <f>IF(G3193="Local Date and Hour","Start Time of Interval",IF(OR(G3193="Additional Info",G3193="ID"),"Attribute", IF(G3193="Constant","Constant",IF(OR(G3193="Counter",G3193="Incremental/Decremental"),"Counter",""))))</f>
        <v>Counter</v>
      </c>
      <c r="I3193" t="str">
        <f>VLOOKUP(B3193,'3. Data Sources'!$B$4:$E$5002,4,0)</f>
        <v>Y</v>
      </c>
      <c r="J3193" t="str">
        <f>IF(OR(G3193="Not Map",G3193="Sequential"),"N",IF(TRIM(G3193)&lt;&gt;"","Y",""))</f>
        <v>Y</v>
      </c>
      <c r="K3193" t="str">
        <f>IF(G3193="Constant","N",IF(J3193="Y","Y",""))</f>
        <v>Y</v>
      </c>
    </row>
    <row r="3194" spans="2:12" ht="14.25" hidden="1" customHeight="1" x14ac:dyDescent="0.25">
      <c r="B3194" t="s">
        <v>341</v>
      </c>
      <c r="C3194" t="s">
        <v>5835</v>
      </c>
      <c r="D3194" t="s">
        <v>5836</v>
      </c>
      <c r="E3194" t="s">
        <v>400</v>
      </c>
      <c r="F3194" t="s">
        <v>428</v>
      </c>
      <c r="G3194" t="s">
        <v>429</v>
      </c>
      <c r="H3194" t="str">
        <f>IF(G3194="Local Date and Hour","Start Time of Interval",IF(OR(G3194="Additional Info",G3194="ID"),"Attribute", IF(G3194="Constant","Constant",IF(OR(G3194="Counter",G3194="Incremental/Decremental"),"Counter",""))))</f>
        <v>Counter</v>
      </c>
      <c r="I3194" t="str">
        <f>VLOOKUP(B3194,'3. Data Sources'!$B$4:$E$5002,4,0)</f>
        <v>Y</v>
      </c>
      <c r="J3194" t="str">
        <f>IF(OR(G3194="Not Map",G3194="Sequential"),"N",IF(TRIM(G3194)&lt;&gt;"","Y",""))</f>
        <v>Y</v>
      </c>
      <c r="K3194" t="str">
        <f>IF(G3194="Constant","N",IF(J3194="Y","Y",""))</f>
        <v>Y</v>
      </c>
    </row>
    <row r="3195" spans="2:12" ht="14.25" hidden="1" customHeight="1" x14ac:dyDescent="0.25">
      <c r="B3195" t="s">
        <v>341</v>
      </c>
      <c r="C3195" t="s">
        <v>5837</v>
      </c>
      <c r="D3195" t="s">
        <v>5838</v>
      </c>
      <c r="E3195" t="s">
        <v>400</v>
      </c>
      <c r="F3195" t="s">
        <v>428</v>
      </c>
      <c r="G3195" t="s">
        <v>429</v>
      </c>
      <c r="H3195" t="str">
        <f>IF(G3195="Local Date and Hour","Start Time of Interval",IF(OR(G3195="Additional Info",G3195="ID"),"Attribute", IF(G3195="Constant","Constant",IF(OR(G3195="Counter",G3195="Incremental/Decremental"),"Counter",""))))</f>
        <v>Counter</v>
      </c>
      <c r="I3195" t="str">
        <f>VLOOKUP(B3195,'3. Data Sources'!$B$4:$E$5002,4,0)</f>
        <v>Y</v>
      </c>
      <c r="J3195" t="str">
        <f>IF(OR(G3195="Not Map",G3195="Sequential"),"N",IF(TRIM(G3195)&lt;&gt;"","Y",""))</f>
        <v>Y</v>
      </c>
      <c r="K3195" t="str">
        <f>IF(G3195="Constant","N",IF(J3195="Y","Y",""))</f>
        <v>Y</v>
      </c>
    </row>
    <row r="3196" spans="2:12" ht="14.25" hidden="1" customHeight="1" x14ac:dyDescent="0.25">
      <c r="B3196" t="s">
        <v>341</v>
      </c>
      <c r="C3196" t="s">
        <v>5839</v>
      </c>
      <c r="D3196" t="s">
        <v>5840</v>
      </c>
      <c r="E3196" t="s">
        <v>400</v>
      </c>
      <c r="F3196" t="s">
        <v>428</v>
      </c>
      <c r="G3196" t="s">
        <v>429</v>
      </c>
      <c r="H3196" t="str">
        <f>IF(G3196="Local Date and Hour","Start Time of Interval",IF(OR(G3196="Additional Info",G3196="ID"),"Attribute", IF(G3196="Constant","Constant",IF(OR(G3196="Counter",G3196="Incremental/Decremental"),"Counter",""))))</f>
        <v>Counter</v>
      </c>
      <c r="I3196" t="str">
        <f>VLOOKUP(B3196,'3. Data Sources'!$B$4:$E$5002,4,0)</f>
        <v>Y</v>
      </c>
      <c r="J3196" t="str">
        <f>IF(OR(G3196="Not Map",G3196="Sequential"),"N",IF(TRIM(G3196)&lt;&gt;"","Y",""))</f>
        <v>Y</v>
      </c>
      <c r="K3196" t="str">
        <f>IF(G3196="Constant","N",IF(J3196="Y","Y",""))</f>
        <v>Y</v>
      </c>
    </row>
    <row r="3197" spans="2:12" ht="14.25" hidden="1" customHeight="1" x14ac:dyDescent="0.25">
      <c r="B3197" t="s">
        <v>341</v>
      </c>
      <c r="C3197" t="s">
        <v>5841</v>
      </c>
      <c r="D3197" t="s">
        <v>5842</v>
      </c>
      <c r="E3197" t="s">
        <v>400</v>
      </c>
      <c r="F3197" t="s">
        <v>428</v>
      </c>
      <c r="G3197" t="s">
        <v>429</v>
      </c>
      <c r="H3197" t="str">
        <f>IF(G3197="Local Date and Hour","Start Time of Interval",IF(OR(G3197="Additional Info",G3197="ID"),"Attribute", IF(G3197="Constant","Constant",IF(OR(G3197="Counter",G3197="Incremental/Decremental"),"Counter",""))))</f>
        <v>Counter</v>
      </c>
      <c r="I3197" t="str">
        <f>VLOOKUP(B3197,'3. Data Sources'!$B$4:$E$5002,4,0)</f>
        <v>Y</v>
      </c>
      <c r="J3197" t="str">
        <f>IF(OR(G3197="Not Map",G3197="Sequential"),"N",IF(TRIM(G3197)&lt;&gt;"","Y",""))</f>
        <v>Y</v>
      </c>
      <c r="K3197" t="str">
        <f>IF(G3197="Constant","N",IF(J3197="Y","Y",""))</f>
        <v>Y</v>
      </c>
    </row>
    <row r="3198" spans="2:12" hidden="1" x14ac:dyDescent="0.25">
      <c r="B3198" t="s">
        <v>341</v>
      </c>
      <c r="C3198" t="s">
        <v>5843</v>
      </c>
      <c r="D3198" t="s">
        <v>5844</v>
      </c>
      <c r="E3198" t="s">
        <v>400</v>
      </c>
      <c r="F3198" t="s">
        <v>428</v>
      </c>
      <c r="G3198" t="s">
        <v>429</v>
      </c>
      <c r="H3198" t="str">
        <f>IF(G3198="Local Date and Hour","Start Time of Interval",IF(OR(G3198="Additional Info",G3198="ID"),"Attribute", IF(G3198="Constant","Constant",IF(OR(G3198="Counter",G3198="Incremental/Decremental"),"Counter",""))))</f>
        <v>Counter</v>
      </c>
      <c r="I3198" t="str">
        <f>VLOOKUP(B3198,'3. Data Sources'!$B$4:$E$5002,4,0)</f>
        <v>Y</v>
      </c>
      <c r="J3198" t="str">
        <f>IF(OR(G3198="Not Map",G3198="Sequential"),"N",IF(TRIM(G3198)&lt;&gt;"","Y",""))</f>
        <v>Y</v>
      </c>
      <c r="K3198" t="str">
        <f>IF(G3198="Constant","N",IF(J3198="Y","Y",""))</f>
        <v>Y</v>
      </c>
    </row>
    <row r="3199" spans="2:12" ht="14.25" hidden="1" customHeight="1" x14ac:dyDescent="0.25">
      <c r="B3199" t="s">
        <v>341</v>
      </c>
      <c r="C3199" t="s">
        <v>5845</v>
      </c>
      <c r="D3199" t="s">
        <v>5846</v>
      </c>
      <c r="E3199" t="s">
        <v>400</v>
      </c>
      <c r="F3199" t="s">
        <v>428</v>
      </c>
      <c r="G3199" t="s">
        <v>429</v>
      </c>
      <c r="H3199" t="str">
        <f>IF(G3199="Local Date and Hour","Start Time of Interval",IF(OR(G3199="Additional Info",G3199="ID"),"Attribute", IF(G3199="Constant","Constant",IF(OR(G3199="Counter",G3199="Incremental/Decremental"),"Counter",""))))</f>
        <v>Counter</v>
      </c>
      <c r="I3199" t="str">
        <f>VLOOKUP(B3199,'3. Data Sources'!$B$4:$E$5002,4,0)</f>
        <v>Y</v>
      </c>
      <c r="J3199" t="str">
        <f>IF(OR(G3199="Not Map",G3199="Sequential"),"N",IF(TRIM(G3199)&lt;&gt;"","Y",""))</f>
        <v>Y</v>
      </c>
      <c r="K3199" t="str">
        <f>IF(G3199="Constant","N",IF(J3199="Y","Y",""))</f>
        <v>Y</v>
      </c>
    </row>
    <row r="3200" spans="2:12" ht="14.25" hidden="1" customHeight="1" x14ac:dyDescent="0.25">
      <c r="B3200" t="s">
        <v>341</v>
      </c>
      <c r="C3200" t="s">
        <v>5847</v>
      </c>
      <c r="D3200" t="s">
        <v>5848</v>
      </c>
      <c r="E3200" t="s">
        <v>400</v>
      </c>
      <c r="F3200" t="s">
        <v>428</v>
      </c>
      <c r="G3200" t="s">
        <v>429</v>
      </c>
      <c r="H3200" t="str">
        <f>IF(G3200="Local Date and Hour","Start Time of Interval",IF(OR(G3200="Additional Info",G3200="ID"),"Attribute", IF(G3200="Constant","Constant",IF(OR(G3200="Counter",G3200="Incremental/Decremental"),"Counter",""))))</f>
        <v>Counter</v>
      </c>
      <c r="I3200" t="str">
        <f>VLOOKUP(B3200,'3. Data Sources'!$B$4:$E$5002,4,0)</f>
        <v>Y</v>
      </c>
      <c r="J3200" t="str">
        <f>IF(OR(G3200="Not Map",G3200="Sequential"),"N",IF(TRIM(G3200)&lt;&gt;"","Y",""))</f>
        <v>Y</v>
      </c>
      <c r="K3200" t="str">
        <f>IF(G3200="Constant","N",IF(J3200="Y","Y",""))</f>
        <v>Y</v>
      </c>
    </row>
    <row r="3201" spans="2:13" ht="14.25" hidden="1" customHeight="1" x14ac:dyDescent="0.25">
      <c r="B3201" t="s">
        <v>341</v>
      </c>
      <c r="C3201" t="s">
        <v>5849</v>
      </c>
      <c r="D3201" t="s">
        <v>5850</v>
      </c>
      <c r="E3201" t="s">
        <v>400</v>
      </c>
      <c r="F3201" t="s">
        <v>428</v>
      </c>
      <c r="G3201" t="s">
        <v>429</v>
      </c>
      <c r="H3201" t="str">
        <f>IF(G3201="Local Date and Hour","Start Time of Interval",IF(OR(G3201="Additional Info",G3201="ID"),"Attribute", IF(G3201="Constant","Constant",IF(OR(G3201="Counter",G3201="Incremental/Decremental"),"Counter",""))))</f>
        <v>Counter</v>
      </c>
      <c r="I3201" t="str">
        <f>VLOOKUP(B3201,'3. Data Sources'!$B$4:$E$5002,4,0)</f>
        <v>Y</v>
      </c>
      <c r="J3201" t="str">
        <f>IF(OR(G3201="Not Map",G3201="Sequential"),"N",IF(TRIM(G3201)&lt;&gt;"","Y",""))</f>
        <v>Y</v>
      </c>
      <c r="K3201" t="str">
        <f>IF(G3201="Constant","N",IF(J3201="Y","Y",""))</f>
        <v>Y</v>
      </c>
    </row>
    <row r="3202" spans="2:13" ht="14.25" hidden="1" customHeight="1" x14ac:dyDescent="0.25">
      <c r="B3202" t="s">
        <v>341</v>
      </c>
      <c r="C3202" t="s">
        <v>5851</v>
      </c>
      <c r="D3202" t="s">
        <v>5852</v>
      </c>
      <c r="E3202" t="s">
        <v>400</v>
      </c>
      <c r="F3202" t="s">
        <v>428</v>
      </c>
      <c r="G3202" t="s">
        <v>429</v>
      </c>
      <c r="H3202" t="str">
        <f>IF(G3202="Local Date and Hour","Start Time of Interval",IF(OR(G3202="Additional Info",G3202="ID"),"Attribute", IF(G3202="Constant","Constant",IF(OR(G3202="Counter",G3202="Incremental/Decremental"),"Counter",""))))</f>
        <v>Counter</v>
      </c>
      <c r="I3202" t="str">
        <f>VLOOKUP(B3202,'3. Data Sources'!$B$4:$E$5002,4,0)</f>
        <v>Y</v>
      </c>
      <c r="J3202" t="str">
        <f>IF(OR(G3202="Not Map",G3202="Sequential"),"N",IF(TRIM(G3202)&lt;&gt;"","Y",""))</f>
        <v>Y</v>
      </c>
      <c r="K3202" t="str">
        <f>IF(G3202="Constant","N",IF(J3202="Y","Y",""))</f>
        <v>Y</v>
      </c>
    </row>
    <row r="3203" spans="2:13" ht="14.25" hidden="1" customHeight="1" x14ac:dyDescent="0.25">
      <c r="B3203" t="s">
        <v>341</v>
      </c>
      <c r="C3203" t="s">
        <v>5853</v>
      </c>
      <c r="D3203" t="s">
        <v>5854</v>
      </c>
      <c r="E3203" t="s">
        <v>400</v>
      </c>
      <c r="F3203" t="s">
        <v>428</v>
      </c>
      <c r="G3203" t="s">
        <v>429</v>
      </c>
      <c r="H3203" t="str">
        <f>IF(G3203="Local Date and Hour","Start Time of Interval",IF(OR(G3203="Additional Info",G3203="ID"),"Attribute", IF(G3203="Constant","Constant",IF(OR(G3203="Counter",G3203="Incremental/Decremental"),"Counter",""))))</f>
        <v>Counter</v>
      </c>
      <c r="I3203" t="str">
        <f>VLOOKUP(B3203,'3. Data Sources'!$B$4:$E$5002,4,0)</f>
        <v>Y</v>
      </c>
      <c r="J3203" t="str">
        <f>IF(OR(G3203="Not Map",G3203="Sequential"),"N",IF(TRIM(G3203)&lt;&gt;"","Y",""))</f>
        <v>Y</v>
      </c>
      <c r="K3203" t="str">
        <f>IF(G3203="Constant","N",IF(J3203="Y","Y",""))</f>
        <v>Y</v>
      </c>
    </row>
    <row r="3204" spans="2:13" ht="14.25" hidden="1" customHeight="1" x14ac:dyDescent="0.25">
      <c r="B3204" t="s">
        <v>341</v>
      </c>
      <c r="C3204" t="s">
        <v>5855</v>
      </c>
      <c r="D3204" t="s">
        <v>5856</v>
      </c>
      <c r="E3204" t="s">
        <v>400</v>
      </c>
      <c r="F3204" t="s">
        <v>428</v>
      </c>
      <c r="G3204" t="s">
        <v>429</v>
      </c>
      <c r="H3204" t="str">
        <f>IF(G3204="Local Date and Hour","Start Time of Interval",IF(OR(G3204="Additional Info",G3204="ID"),"Attribute", IF(G3204="Constant","Constant",IF(OR(G3204="Counter",G3204="Incremental/Decremental"),"Counter",""))))</f>
        <v>Counter</v>
      </c>
      <c r="I3204" t="str">
        <f>VLOOKUP(B3204,'3. Data Sources'!$B$4:$E$5002,4,0)</f>
        <v>Y</v>
      </c>
      <c r="J3204" t="str">
        <f>IF(OR(G3204="Not Map",G3204="Sequential"),"N",IF(TRIM(G3204)&lt;&gt;"","Y",""))</f>
        <v>Y</v>
      </c>
      <c r="K3204" t="str">
        <f>IF(G3204="Constant","N",IF(J3204="Y","Y",""))</f>
        <v>Y</v>
      </c>
    </row>
    <row r="3205" spans="2:13" ht="14.25" hidden="1" customHeight="1" x14ac:dyDescent="0.25">
      <c r="B3205" t="s">
        <v>341</v>
      </c>
      <c r="C3205" t="s">
        <v>5857</v>
      </c>
      <c r="D3205" t="s">
        <v>5858</v>
      </c>
      <c r="E3205" t="s">
        <v>400</v>
      </c>
      <c r="F3205" t="s">
        <v>428</v>
      </c>
      <c r="G3205" t="s">
        <v>429</v>
      </c>
      <c r="H3205" t="str">
        <f>IF(G3205="Local Date and Hour","Start Time of Interval",IF(OR(G3205="Additional Info",G3205="ID"),"Attribute", IF(G3205="Constant","Constant",IF(OR(G3205="Counter",G3205="Incremental/Decremental"),"Counter",""))))</f>
        <v>Counter</v>
      </c>
      <c r="I3205" t="str">
        <f>VLOOKUP(B3205,'3. Data Sources'!$B$4:$E$5002,4,0)</f>
        <v>Y</v>
      </c>
      <c r="J3205" t="str">
        <f>IF(OR(G3205="Not Map",G3205="Sequential"),"N",IF(TRIM(G3205)&lt;&gt;"","Y",""))</f>
        <v>Y</v>
      </c>
      <c r="K3205" t="str">
        <f>IF(G3205="Constant","N",IF(J3205="Y","Y",""))</f>
        <v>Y</v>
      </c>
    </row>
    <row r="3206" spans="2:13" ht="14.25" hidden="1" customHeight="1" x14ac:dyDescent="0.25">
      <c r="B3206" t="s">
        <v>341</v>
      </c>
      <c r="C3206" t="s">
        <v>5859</v>
      </c>
      <c r="D3206" t="s">
        <v>5860</v>
      </c>
      <c r="E3206" t="s">
        <v>400</v>
      </c>
      <c r="F3206" t="s">
        <v>428</v>
      </c>
      <c r="G3206" t="s">
        <v>429</v>
      </c>
      <c r="H3206" t="str">
        <f>IF(G3206="Local Date and Hour","Start Time of Interval",IF(OR(G3206="Additional Info",G3206="ID"),"Attribute", IF(G3206="Constant","Constant",IF(OR(G3206="Counter",G3206="Incremental/Decremental"),"Counter",""))))</f>
        <v>Counter</v>
      </c>
      <c r="I3206" t="str">
        <f>VLOOKUP(B3206,'3. Data Sources'!$B$4:$E$5002,4,0)</f>
        <v>Y</v>
      </c>
      <c r="J3206" t="str">
        <f>IF(OR(G3206="Not Map",G3206="Sequential"),"N",IF(TRIM(G3206)&lt;&gt;"","Y",""))</f>
        <v>Y</v>
      </c>
      <c r="K3206" t="str">
        <f>IF(G3206="Constant","N",IF(J3206="Y","Y",""))</f>
        <v>Y</v>
      </c>
    </row>
    <row r="3207" spans="2:13" ht="14.25" hidden="1" customHeight="1" x14ac:dyDescent="0.25">
      <c r="B3207" t="s">
        <v>341</v>
      </c>
      <c r="C3207" t="s">
        <v>5861</v>
      </c>
      <c r="D3207" t="s">
        <v>5862</v>
      </c>
      <c r="E3207" t="s">
        <v>400</v>
      </c>
      <c r="F3207" t="s">
        <v>428</v>
      </c>
      <c r="G3207" t="s">
        <v>429</v>
      </c>
      <c r="H3207" t="str">
        <f>IF(G3207="Local Date and Hour","Start Time of Interval",IF(OR(G3207="Additional Info",G3207="ID"),"Attribute", IF(G3207="Constant","Constant",IF(OR(G3207="Counter",G3207="Incremental/Decremental"),"Counter",""))))</f>
        <v>Counter</v>
      </c>
      <c r="I3207" t="str">
        <f>VLOOKUP(B3207,'3. Data Sources'!$B$4:$E$5002,4,0)</f>
        <v>Y</v>
      </c>
      <c r="J3207" t="str">
        <f>IF(OR(G3207="Not Map",G3207="Sequential"),"N",IF(TRIM(G3207)&lt;&gt;"","Y",""))</f>
        <v>Y</v>
      </c>
      <c r="K3207" t="str">
        <f>IF(G3207="Constant","N",IF(J3207="Y","Y",""))</f>
        <v>Y</v>
      </c>
    </row>
    <row r="3208" spans="2:13" ht="14.25" hidden="1" customHeight="1" x14ac:dyDescent="0.25">
      <c r="B3208" t="s">
        <v>341</v>
      </c>
      <c r="C3208" t="s">
        <v>5863</v>
      </c>
      <c r="D3208" t="s">
        <v>5864</v>
      </c>
      <c r="E3208" t="s">
        <v>400</v>
      </c>
      <c r="F3208" t="s">
        <v>428</v>
      </c>
      <c r="G3208" t="s">
        <v>429</v>
      </c>
      <c r="H3208" t="str">
        <f>IF(G3208="Local Date and Hour","Start Time of Interval",IF(OR(G3208="Additional Info",G3208="ID"),"Attribute", IF(G3208="Constant","Constant",IF(OR(G3208="Counter",G3208="Incremental/Decremental"),"Counter",""))))</f>
        <v>Counter</v>
      </c>
      <c r="I3208" t="str">
        <f>VLOOKUP(B3208,'3. Data Sources'!$B$4:$E$5002,4,0)</f>
        <v>Y</v>
      </c>
      <c r="J3208" t="str">
        <f>IF(OR(G3208="Not Map",G3208="Sequential"),"N",IF(TRIM(G3208)&lt;&gt;"","Y",""))</f>
        <v>Y</v>
      </c>
      <c r="K3208" t="str">
        <f>IF(G3208="Constant","N",IF(J3208="Y","Y",""))</f>
        <v>Y</v>
      </c>
    </row>
    <row r="3209" spans="2:13" ht="14.25" hidden="1" customHeight="1" x14ac:dyDescent="0.25">
      <c r="B3209" t="s">
        <v>341</v>
      </c>
      <c r="C3209" t="s">
        <v>5865</v>
      </c>
      <c r="D3209" t="s">
        <v>5866</v>
      </c>
      <c r="E3209" t="s">
        <v>400</v>
      </c>
      <c r="F3209" t="s">
        <v>428</v>
      </c>
      <c r="G3209" t="s">
        <v>429</v>
      </c>
      <c r="H3209" t="str">
        <f>IF(G3209="Local Date and Hour","Start Time of Interval",IF(OR(G3209="Additional Info",G3209="ID"),"Attribute", IF(G3209="Constant","Constant",IF(OR(G3209="Counter",G3209="Incremental/Decremental"),"Counter",""))))</f>
        <v>Counter</v>
      </c>
      <c r="I3209" t="str">
        <f>VLOOKUP(B3209,'3. Data Sources'!$B$4:$E$5002,4,0)</f>
        <v>Y</v>
      </c>
      <c r="J3209" t="str">
        <f>IF(OR(G3209="Not Map",G3209="Sequential"),"N",IF(TRIM(G3209)&lt;&gt;"","Y",""))</f>
        <v>Y</v>
      </c>
      <c r="K3209" t="str">
        <f>IF(G3209="Constant","N",IF(J3209="Y","Y",""))</f>
        <v>Y</v>
      </c>
    </row>
    <row r="3210" spans="2:13" ht="14.25" hidden="1" customHeight="1" x14ac:dyDescent="0.25">
      <c r="B3210" t="s">
        <v>341</v>
      </c>
      <c r="C3210" t="s">
        <v>250</v>
      </c>
      <c r="D3210" t="s">
        <v>435</v>
      </c>
      <c r="E3210" t="s">
        <v>400</v>
      </c>
      <c r="F3210" t="s">
        <v>428</v>
      </c>
      <c r="G3210" t="s">
        <v>429</v>
      </c>
      <c r="H3210" t="str">
        <f>IF(G3210="Local Date and Hour","Start Time of Interval",IF(OR(G3210="Additional Info",G3210="ID"),"Attribute", IF(G3210="Constant","Constant",IF(OR(G3210="Counter",G3210="Incremental/Decremental"),"Counter",""))))</f>
        <v>Counter</v>
      </c>
      <c r="I3210" t="str">
        <f>VLOOKUP(B3210,'3. Data Sources'!$B$4:$E$5002,4,0)</f>
        <v>Y</v>
      </c>
      <c r="J3210" t="str">
        <f>IF(OR(G3210="Not Map",G3210="Sequential"),"N",IF(TRIM(G3210)&lt;&gt;"","Y",""))</f>
        <v>Y</v>
      </c>
      <c r="K3210" t="str">
        <f>IF(G3210="Constant","N",IF(J3210="Y","Y",""))</f>
        <v>Y</v>
      </c>
      <c r="L3210" t="s">
        <v>251</v>
      </c>
    </row>
    <row r="3211" spans="2:13" ht="14.25" hidden="1" customHeight="1" x14ac:dyDescent="0.25">
      <c r="B3211" t="s">
        <v>341</v>
      </c>
      <c r="C3211" t="s">
        <v>252</v>
      </c>
      <c r="D3211" t="s">
        <v>252</v>
      </c>
      <c r="E3211" t="s">
        <v>394</v>
      </c>
      <c r="F3211" t="s">
        <v>436</v>
      </c>
      <c r="G3211" t="s">
        <v>417</v>
      </c>
      <c r="H3211" t="s">
        <v>415</v>
      </c>
      <c r="I3211" t="str">
        <f>VLOOKUP(B3211,'3. Data Sources'!$B$4:$E$5002,4,0)</f>
        <v>Y</v>
      </c>
      <c r="J3211" t="str">
        <f>IF(OR(G3211="Not Map",G3211="Sequential"),"N",IF(TRIM(G3211)&lt;&gt;"","Y",""))</f>
        <v>N</v>
      </c>
      <c r="K3211" t="str">
        <f>IF(G3211="Constant","N",IF(J3211="Y","Y",""))</f>
        <v/>
      </c>
      <c r="L3211" t="s">
        <v>253</v>
      </c>
    </row>
    <row r="3212" spans="2:13" ht="14.25" hidden="1" customHeight="1" x14ac:dyDescent="0.25">
      <c r="B3212" t="s">
        <v>341</v>
      </c>
      <c r="C3212" t="s">
        <v>254</v>
      </c>
      <c r="D3212" t="s">
        <v>254</v>
      </c>
      <c r="E3212" t="s">
        <v>418</v>
      </c>
      <c r="F3212" t="s">
        <v>436</v>
      </c>
      <c r="G3212" t="s">
        <v>419</v>
      </c>
      <c r="H3212" t="str">
        <f>IF(G3212="Local Date and Hour","Start Time of Interval",IF(OR(G3212="Additional Info",G3212="ID"),"Attribute", IF(G3212="Constant","Constant",IF(OR(G3212="Counter",G3212="Incremental/Decremental"),"Counter",""))))</f>
        <v>Start Time of Interval</v>
      </c>
      <c r="I3212" t="str">
        <f>VLOOKUP(B3212,'3. Data Sources'!$B$4:$E$5002,4,0)</f>
        <v>Y</v>
      </c>
      <c r="J3212" t="str">
        <f>IF(OR(G3212="Not Map",G3212="Sequential"),"N",IF(TRIM(G3212)&lt;&gt;"","Y",""))</f>
        <v>Y</v>
      </c>
      <c r="K3212" t="str">
        <f>IF(G3212="Constant","N",IF(J3212="Y","Y",""))</f>
        <v>Y</v>
      </c>
      <c r="L3212" t="s">
        <v>255</v>
      </c>
    </row>
    <row r="3213" spans="2:13" ht="14.25" hidden="1" customHeight="1" x14ac:dyDescent="0.25">
      <c r="B3213" t="s">
        <v>353</v>
      </c>
      <c r="C3213" t="s">
        <v>227</v>
      </c>
      <c r="D3213" t="s">
        <v>227</v>
      </c>
      <c r="E3213" t="s">
        <v>402</v>
      </c>
      <c r="F3213" t="s">
        <v>395</v>
      </c>
      <c r="G3213" t="s">
        <v>274</v>
      </c>
      <c r="H3213" t="str">
        <f>IF(G3213="Local Date and Hour","Start Time of Interval",IF(OR(G3213="Additional Info",G3213="ID"),"Attribute", IF(G3213="Constant","Constant",IF(OR(G3213="Counter",G3213="Incremental/Decremental"),"Counter",""))))</f>
        <v>Constant</v>
      </c>
      <c r="I3213" t="str">
        <f>VLOOKUP(B3213,'3. Data Sources'!$B$4:$E$5002,4,0)</f>
        <v>Y</v>
      </c>
      <c r="J3213" t="str">
        <f>IF(OR(G3213="Not Map",G3213="Sequential"),"N",IF(TRIM(G3213)&lt;&gt;"","Y",""))</f>
        <v>Y</v>
      </c>
      <c r="K3213" t="str">
        <f>IF(G3213="Constant","N",IF(J3213="Y","Y",""))</f>
        <v>N</v>
      </c>
      <c r="M3213" t="s">
        <v>425</v>
      </c>
    </row>
    <row r="3214" spans="2:13" ht="14.25" hidden="1" customHeight="1" x14ac:dyDescent="0.25">
      <c r="B3214" t="s">
        <v>353</v>
      </c>
      <c r="C3214" t="s">
        <v>228</v>
      </c>
      <c r="D3214" t="s">
        <v>228</v>
      </c>
      <c r="E3214" t="s">
        <v>402</v>
      </c>
      <c r="F3214" t="s">
        <v>395</v>
      </c>
      <c r="G3214" t="s">
        <v>274</v>
      </c>
      <c r="H3214" t="str">
        <f>IF(G3214="Local Date and Hour","Start Time of Interval",IF(OR(G3214="Additional Info",G3214="ID"),"Attribute", IF(G3214="Constant","Constant",IF(OR(G3214="Counter",G3214="Incremental/Decremental"),"Counter",""))))</f>
        <v>Constant</v>
      </c>
      <c r="I3214" t="str">
        <f>VLOOKUP(B3214,'3. Data Sources'!$B$4:$E$5002,4,0)</f>
        <v>Y</v>
      </c>
      <c r="J3214" t="str">
        <f>IF(OR(G3214="Not Map",G3214="Sequential"),"N",IF(TRIM(G3214)&lt;&gt;"","Y",""))</f>
        <v>Y</v>
      </c>
      <c r="K3214" t="str">
        <f>IF(G3214="Constant","N",IF(J3214="Y","Y",""))</f>
        <v>N</v>
      </c>
      <c r="M3214" t="s">
        <v>12038</v>
      </c>
    </row>
    <row r="3215" spans="2:13" ht="14.25" hidden="1" customHeight="1" x14ac:dyDescent="0.25">
      <c r="B3215" t="s">
        <v>353</v>
      </c>
      <c r="C3215" t="s">
        <v>201</v>
      </c>
      <c r="D3215" t="s">
        <v>201</v>
      </c>
      <c r="E3215" t="s">
        <v>420</v>
      </c>
      <c r="F3215" t="s">
        <v>396</v>
      </c>
      <c r="G3215" t="s">
        <v>396</v>
      </c>
      <c r="H3215" t="str">
        <f>IF(G3215="Local Date and Hour","Start Time of Interval",IF(OR(G3215="Additional Info",G3215="ID"),"Attribute", IF(G3215="Constant","Constant",IF(OR(G3215="Counter",G3215="Incremental/Decremental"),"Counter",""))))</f>
        <v>Attribute</v>
      </c>
      <c r="I3215" t="str">
        <f>VLOOKUP(B3215,'3. Data Sources'!$B$4:$E$5002,4,0)</f>
        <v>Y</v>
      </c>
      <c r="J3215" t="str">
        <f>IF(OR(G3215="Not Map",G3215="Sequential"),"N",IF(TRIM(G3215)&lt;&gt;"","Y",""))</f>
        <v>Y</v>
      </c>
      <c r="K3215" t="str">
        <f>IF(G3215="Constant","N",IF(J3215="Y","Y",""))</f>
        <v>Y</v>
      </c>
      <c r="L3215" t="s">
        <v>666</v>
      </c>
    </row>
    <row r="3216" spans="2:13" ht="14.25" hidden="1" customHeight="1" x14ac:dyDescent="0.25">
      <c r="B3216" t="s">
        <v>353</v>
      </c>
      <c r="C3216" t="s">
        <v>11883</v>
      </c>
      <c r="D3216" t="s">
        <v>11883</v>
      </c>
      <c r="E3216" t="s">
        <v>420</v>
      </c>
      <c r="F3216" t="s">
        <v>396</v>
      </c>
      <c r="G3216" t="s">
        <v>396</v>
      </c>
      <c r="H3216" t="str">
        <f>IF(G3216="Local Date and Hour","Start Time of Interval",IF(OR(G3216="Additional Info",G3216="ID"),"Attribute", IF(G3216="Constant","Constant",IF(OR(G3216="Counter",G3216="Incremental/Decremental"),"Counter",""))))</f>
        <v>Attribute</v>
      </c>
      <c r="I3216" t="str">
        <f>VLOOKUP(B3216,'3. Data Sources'!$B$4:$E$5002,4,0)</f>
        <v>Y</v>
      </c>
      <c r="J3216" t="str">
        <f>IF(OR(G3216="Not Map",G3216="Sequential"),"N",IF(TRIM(G3216)&lt;&gt;"","Y",""))</f>
        <v>Y</v>
      </c>
      <c r="K3216" t="str">
        <f>IF(G3216="Constant","N",IF(J3216="Y","Y",""))</f>
        <v>Y</v>
      </c>
      <c r="L3216" t="s">
        <v>666</v>
      </c>
    </row>
    <row r="3217" spans="2:12" ht="14.25" hidden="1" customHeight="1" x14ac:dyDescent="0.25">
      <c r="B3217" t="s">
        <v>353</v>
      </c>
      <c r="C3217" t="s">
        <v>667</v>
      </c>
      <c r="D3217" t="s">
        <v>668</v>
      </c>
      <c r="E3217" t="s">
        <v>420</v>
      </c>
      <c r="F3217" t="s">
        <v>396</v>
      </c>
      <c r="G3217" t="s">
        <v>417</v>
      </c>
      <c r="H3217" t="str">
        <f>IF(G3217="Local Date and Hour","Start Time of Interval",IF(OR(G3217="Additional Info",G3217="ID"),"Attribute", IF(G3217="Constant","Constant",IF(OR(G3217="Counter",G3217="Incremental/Decremental"),"Counter",""))))</f>
        <v/>
      </c>
      <c r="I3217" t="str">
        <f>VLOOKUP(B3217,'3. Data Sources'!$B$4:$E$5002,4,0)</f>
        <v>Y</v>
      </c>
      <c r="J3217" t="str">
        <f>IF(OR(G3217="Not Map",G3217="Sequential"),"N",IF(TRIM(G3217)&lt;&gt;"","Y",""))</f>
        <v>N</v>
      </c>
      <c r="K3217" t="str">
        <f>IF(G3217="Constant","N",IF(J3217="Y","Y",""))</f>
        <v/>
      </c>
      <c r="L3217" t="s">
        <v>667</v>
      </c>
    </row>
    <row r="3218" spans="2:12" ht="14.25" hidden="1" customHeight="1" x14ac:dyDescent="0.25">
      <c r="B3218" t="s">
        <v>353</v>
      </c>
      <c r="C3218" t="s">
        <v>233</v>
      </c>
      <c r="D3218" t="s">
        <v>233</v>
      </c>
      <c r="E3218" t="s">
        <v>394</v>
      </c>
      <c r="F3218" t="s">
        <v>396</v>
      </c>
      <c r="G3218" t="s">
        <v>417</v>
      </c>
      <c r="H3218" t="str">
        <f>IF(G3218="Local Date and Hour","Start Time of Interval",IF(OR(G3218="Additional Info",G3218="ID"),"Attribute", IF(G3218="Constant","Constant",IF(OR(G3218="Counter",G3218="Incremental/Decremental"),"Counter",""))))</f>
        <v/>
      </c>
      <c r="I3218" t="str">
        <f>VLOOKUP(B3218,'3. Data Sources'!$B$4:$E$5002,4,0)</f>
        <v>Y</v>
      </c>
      <c r="J3218" t="str">
        <f>IF(OR(G3218="Not Map",G3218="Sequential"),"N",IF(TRIM(G3218)&lt;&gt;"","Y",""))</f>
        <v>N</v>
      </c>
      <c r="K3218" t="str">
        <f>IF(G3218="Constant","N",IF(J3218="Y","Y",""))</f>
        <v/>
      </c>
      <c r="L3218" t="s">
        <v>234</v>
      </c>
    </row>
    <row r="3219" spans="2:12" ht="14.25" hidden="1" customHeight="1" x14ac:dyDescent="0.25">
      <c r="B3219" t="s">
        <v>353</v>
      </c>
      <c r="C3219" t="s">
        <v>235</v>
      </c>
      <c r="D3219" t="s">
        <v>235</v>
      </c>
      <c r="E3219" t="s">
        <v>418</v>
      </c>
      <c r="F3219" t="s">
        <v>396</v>
      </c>
      <c r="G3219" t="s">
        <v>417</v>
      </c>
      <c r="H3219" t="s">
        <v>415</v>
      </c>
      <c r="I3219" t="str">
        <f>VLOOKUP(B3219,'3. Data Sources'!$B$4:$E$5002,4,0)</f>
        <v>Y</v>
      </c>
      <c r="J3219" t="str">
        <f>IF(OR(G3219="Not Map",G3219="Sequential"),"N",IF(TRIM(G3219)&lt;&gt;"","Y",""))</f>
        <v>N</v>
      </c>
      <c r="K3219" t="str">
        <f>IF(G3219="Constant","N",IF(J3219="Y","Y",""))</f>
        <v/>
      </c>
      <c r="L3219" t="s">
        <v>236</v>
      </c>
    </row>
    <row r="3220" spans="2:12" ht="14.25" hidden="1" customHeight="1" x14ac:dyDescent="0.25">
      <c r="B3220" t="s">
        <v>353</v>
      </c>
      <c r="C3220" t="s">
        <v>669</v>
      </c>
      <c r="D3220" t="s">
        <v>670</v>
      </c>
      <c r="E3220" t="s">
        <v>420</v>
      </c>
      <c r="F3220" t="s">
        <v>396</v>
      </c>
      <c r="G3220" t="s">
        <v>417</v>
      </c>
      <c r="H3220" t="str">
        <f>IF(G3220="Local Date and Hour","Start Time of Interval",IF(OR(G3220="Additional Info",G3220="ID"),"Attribute", IF(G3220="Constant","Constant",IF(OR(G3220="Counter",G3220="Incremental/Decremental"),"Counter",""))))</f>
        <v/>
      </c>
      <c r="I3220" t="str">
        <f>VLOOKUP(B3220,'3. Data Sources'!$B$4:$E$5002,4,0)</f>
        <v>Y</v>
      </c>
      <c r="J3220" t="str">
        <f>IF(OR(G3220="Not Map",G3220="Sequential"),"N",IF(TRIM(G3220)&lt;&gt;"","Y",""))</f>
        <v>N</v>
      </c>
      <c r="K3220" t="str">
        <f>IF(G3220="Constant","N",IF(J3220="Y","Y",""))</f>
        <v/>
      </c>
      <c r="L3220" t="s">
        <v>669</v>
      </c>
    </row>
    <row r="3221" spans="2:12" ht="14.25" hidden="1" customHeight="1" x14ac:dyDescent="0.25">
      <c r="B3221" t="s">
        <v>353</v>
      </c>
      <c r="C3221" t="s">
        <v>5791</v>
      </c>
      <c r="D3221" t="s">
        <v>5792</v>
      </c>
      <c r="E3221" t="s">
        <v>420</v>
      </c>
      <c r="F3221" t="s">
        <v>396</v>
      </c>
      <c r="G3221" t="s">
        <v>417</v>
      </c>
      <c r="H3221" t="s">
        <v>415</v>
      </c>
      <c r="I3221" t="str">
        <f>VLOOKUP(B3221,'3. Data Sources'!$B$4:$E$5002,4,0)</f>
        <v>Y</v>
      </c>
      <c r="J3221" t="str">
        <f>IF(OR(G3221="Not Map",G3221="Sequential"),"N",IF(TRIM(G3221)&lt;&gt;"","Y",""))</f>
        <v>N</v>
      </c>
      <c r="K3221" t="str">
        <f>IF(G3221="Constant","N",IF(J3221="Y","Y",""))</f>
        <v/>
      </c>
      <c r="L3221" t="s">
        <v>5791</v>
      </c>
    </row>
    <row r="3222" spans="2:12" ht="14.25" hidden="1" customHeight="1" x14ac:dyDescent="0.25">
      <c r="B3222" t="s">
        <v>353</v>
      </c>
      <c r="C3222" t="s">
        <v>671</v>
      </c>
      <c r="D3222" t="s">
        <v>672</v>
      </c>
      <c r="E3222" t="s">
        <v>420</v>
      </c>
      <c r="F3222" t="s">
        <v>396</v>
      </c>
      <c r="G3222" t="s">
        <v>417</v>
      </c>
      <c r="H3222" t="str">
        <f>IF(G3222="Local Date and Hour","Start Time of Interval",IF(OR(G3222="Additional Info",G3222="ID"),"Attribute", IF(G3222="Constant","Constant",IF(OR(G3222="Counter",G3222="Incremental/Decremental"),"Counter",""))))</f>
        <v/>
      </c>
      <c r="I3222" t="str">
        <f>VLOOKUP(B3222,'3. Data Sources'!$B$4:$E$5002,4,0)</f>
        <v>Y</v>
      </c>
      <c r="J3222" t="str">
        <f>IF(OR(G3222="Not Map",G3222="Sequential"),"N",IF(TRIM(G3222)&lt;&gt;"","Y",""))</f>
        <v>N</v>
      </c>
      <c r="K3222" t="str">
        <f>IF(G3222="Constant","N",IF(J3222="Y","Y",""))</f>
        <v/>
      </c>
      <c r="L3222" t="s">
        <v>671</v>
      </c>
    </row>
    <row r="3223" spans="2:12" ht="14.25" hidden="1" customHeight="1" x14ac:dyDescent="0.25">
      <c r="B3223" t="s">
        <v>353</v>
      </c>
      <c r="C3223" t="s">
        <v>5628</v>
      </c>
      <c r="D3223" t="s">
        <v>5629</v>
      </c>
      <c r="E3223" t="s">
        <v>420</v>
      </c>
      <c r="F3223" t="s">
        <v>396</v>
      </c>
      <c r="G3223" t="s">
        <v>417</v>
      </c>
      <c r="H3223" t="s">
        <v>415</v>
      </c>
      <c r="I3223" t="str">
        <f>VLOOKUP(B3223,'3. Data Sources'!$B$4:$E$5002,4,0)</f>
        <v>Y</v>
      </c>
      <c r="J3223" t="str">
        <f>IF(OR(G3223="Not Map",G3223="Sequential"),"N",IF(TRIM(G3223)&lt;&gt;"","Y",""))</f>
        <v>N</v>
      </c>
      <c r="K3223" t="str">
        <f>IF(G3223="Constant","N",IF(J3223="Y","Y",""))</f>
        <v/>
      </c>
      <c r="L3223" t="s">
        <v>5628</v>
      </c>
    </row>
    <row r="3224" spans="2:12" ht="14.25" hidden="1" customHeight="1" x14ac:dyDescent="0.25">
      <c r="B3224" t="s">
        <v>353</v>
      </c>
      <c r="C3224" t="s">
        <v>673</v>
      </c>
      <c r="D3224" t="s">
        <v>674</v>
      </c>
      <c r="E3224" t="s">
        <v>420</v>
      </c>
      <c r="F3224" t="s">
        <v>396</v>
      </c>
      <c r="G3224" t="s">
        <v>417</v>
      </c>
      <c r="H3224" t="str">
        <f>IF(G3224="Local Date and Hour","Start Time of Interval",IF(OR(G3224="Additional Info",G3224="ID"),"Attribute", IF(G3224="Constant","Constant",IF(OR(G3224="Counter",G3224="Incremental/Decremental"),"Counter",""))))</f>
        <v/>
      </c>
      <c r="I3224" t="str">
        <f>VLOOKUP(B3224,'3. Data Sources'!$B$4:$E$5002,4,0)</f>
        <v>Y</v>
      </c>
      <c r="J3224" t="str">
        <f>IF(OR(G3224="Not Map",G3224="Sequential"),"N",IF(TRIM(G3224)&lt;&gt;"","Y",""))</f>
        <v>N</v>
      </c>
      <c r="K3224" t="str">
        <f>IF(G3224="Constant","N",IF(J3224="Y","Y",""))</f>
        <v/>
      </c>
      <c r="L3224" t="s">
        <v>673</v>
      </c>
    </row>
    <row r="3225" spans="2:12" ht="14.25" hidden="1" customHeight="1" x14ac:dyDescent="0.25">
      <c r="B3225" t="s">
        <v>353</v>
      </c>
      <c r="C3225" t="s">
        <v>237</v>
      </c>
      <c r="D3225" t="s">
        <v>426</v>
      </c>
      <c r="E3225" t="s">
        <v>420</v>
      </c>
      <c r="F3225" t="s">
        <v>396</v>
      </c>
      <c r="G3225" t="s">
        <v>417</v>
      </c>
      <c r="H3225" t="str">
        <f>IF(G3225="Local Date and Hour","Start Time of Interval",IF(OR(G3225="Additional Info",G3225="ID"),"Attribute", IF(G3225="Constant","Constant",IF(OR(G3225="Counter",G3225="Incremental/Decremental"),"Counter",""))))</f>
        <v/>
      </c>
      <c r="I3225" t="str">
        <f>VLOOKUP(B3225,'3. Data Sources'!$B$4:$E$5002,4,0)</f>
        <v>Y</v>
      </c>
      <c r="J3225" t="str">
        <f>IF(OR(G3225="Not Map",G3225="Sequential"),"N",IF(TRIM(G3225)&lt;&gt;"","Y",""))</f>
        <v>N</v>
      </c>
      <c r="K3225" t="str">
        <f>IF(G3225="Constant","N",IF(J3225="Y","Y",""))</f>
        <v/>
      </c>
      <c r="L3225" t="s">
        <v>237</v>
      </c>
    </row>
    <row r="3226" spans="2:12" ht="14.25" hidden="1" customHeight="1" x14ac:dyDescent="0.25">
      <c r="B3226" t="s">
        <v>353</v>
      </c>
      <c r="C3226" t="s">
        <v>242</v>
      </c>
      <c r="D3226" t="s">
        <v>242</v>
      </c>
      <c r="E3226" t="s">
        <v>394</v>
      </c>
      <c r="F3226" t="s">
        <v>396</v>
      </c>
      <c r="G3226" t="s">
        <v>417</v>
      </c>
      <c r="H3226" t="s">
        <v>415</v>
      </c>
      <c r="I3226" t="str">
        <f>VLOOKUP(B3226,'3. Data Sources'!$B$4:$E$5002,4,0)</f>
        <v>Y</v>
      </c>
      <c r="J3226" t="str">
        <f>IF(OR(G3226="Not Map",G3226="Sequential"),"N",IF(TRIM(G3226)&lt;&gt;"","Y",""))</f>
        <v>N</v>
      </c>
      <c r="K3226" t="str">
        <f>IF(G3226="Constant","N",IF(J3226="Y","Y",""))</f>
        <v/>
      </c>
      <c r="L3226" t="s">
        <v>243</v>
      </c>
    </row>
    <row r="3227" spans="2:12" ht="14.25" hidden="1" customHeight="1" x14ac:dyDescent="0.25">
      <c r="B3227" t="s">
        <v>353</v>
      </c>
      <c r="C3227" t="s">
        <v>5821</v>
      </c>
      <c r="D3227" t="s">
        <v>5822</v>
      </c>
      <c r="E3227" t="s">
        <v>400</v>
      </c>
      <c r="F3227" t="s">
        <v>428</v>
      </c>
      <c r="G3227" t="s">
        <v>429</v>
      </c>
      <c r="H3227" t="str">
        <f>IF(G3227="Local Date and Hour","Start Time of Interval",IF(OR(G3227="Additional Info",G3227="ID"),"Attribute", IF(G3227="Constant","Constant",IF(OR(G3227="Counter",G3227="Incremental/Decremental"),"Counter",""))))</f>
        <v>Counter</v>
      </c>
      <c r="I3227" t="str">
        <f>VLOOKUP(B3227,'3. Data Sources'!$B$4:$E$5002,4,0)</f>
        <v>Y</v>
      </c>
      <c r="J3227" t="str">
        <f>IF(OR(G3227="Not Map",G3227="Sequential"),"N",IF(TRIM(G3227)&lt;&gt;"","Y",""))</f>
        <v>Y</v>
      </c>
      <c r="K3227" t="str">
        <f>IF(G3227="Constant","N",IF(J3227="Y","Y",""))</f>
        <v>Y</v>
      </c>
    </row>
    <row r="3228" spans="2:12" ht="14.25" hidden="1" customHeight="1" x14ac:dyDescent="0.25">
      <c r="B3228" t="s">
        <v>353</v>
      </c>
      <c r="C3228" t="s">
        <v>5823</v>
      </c>
      <c r="D3228" t="s">
        <v>5824</v>
      </c>
      <c r="E3228" t="s">
        <v>400</v>
      </c>
      <c r="F3228" t="s">
        <v>428</v>
      </c>
      <c r="G3228" t="s">
        <v>429</v>
      </c>
      <c r="H3228" t="str">
        <f>IF(G3228="Local Date and Hour","Start Time of Interval",IF(OR(G3228="Additional Info",G3228="ID"),"Attribute", IF(G3228="Constant","Constant",IF(OR(G3228="Counter",G3228="Incremental/Decremental"),"Counter",""))))</f>
        <v>Counter</v>
      </c>
      <c r="I3228" t="str">
        <f>VLOOKUP(B3228,'3. Data Sources'!$B$4:$E$5002,4,0)</f>
        <v>Y</v>
      </c>
      <c r="J3228" t="str">
        <f>IF(OR(G3228="Not Map",G3228="Sequential"),"N",IF(TRIM(G3228)&lt;&gt;"","Y",""))</f>
        <v>Y</v>
      </c>
      <c r="K3228" t="str">
        <f>IF(G3228="Constant","N",IF(J3228="Y","Y",""))</f>
        <v>Y</v>
      </c>
    </row>
    <row r="3229" spans="2:12" ht="14.25" hidden="1" customHeight="1" x14ac:dyDescent="0.25">
      <c r="B3229" t="s">
        <v>353</v>
      </c>
      <c r="C3229" t="s">
        <v>5825</v>
      </c>
      <c r="D3229" t="s">
        <v>5826</v>
      </c>
      <c r="E3229" t="s">
        <v>400</v>
      </c>
      <c r="F3229" t="s">
        <v>428</v>
      </c>
      <c r="G3229" t="s">
        <v>429</v>
      </c>
      <c r="H3229" t="str">
        <f>IF(G3229="Local Date and Hour","Start Time of Interval",IF(OR(G3229="Additional Info",G3229="ID"),"Attribute", IF(G3229="Constant","Constant",IF(OR(G3229="Counter",G3229="Incremental/Decremental"),"Counter",""))))</f>
        <v>Counter</v>
      </c>
      <c r="I3229" t="str">
        <f>VLOOKUP(B3229,'3. Data Sources'!$B$4:$E$5002,4,0)</f>
        <v>Y</v>
      </c>
      <c r="J3229" t="str">
        <f>IF(OR(G3229="Not Map",G3229="Sequential"),"N",IF(TRIM(G3229)&lt;&gt;"","Y",""))</f>
        <v>Y</v>
      </c>
      <c r="K3229" t="str">
        <f>IF(G3229="Constant","N",IF(J3229="Y","Y",""))</f>
        <v>Y</v>
      </c>
    </row>
    <row r="3230" spans="2:12" ht="14.25" hidden="1" customHeight="1" x14ac:dyDescent="0.25">
      <c r="B3230" t="s">
        <v>353</v>
      </c>
      <c r="C3230" t="s">
        <v>5827</v>
      </c>
      <c r="D3230" t="s">
        <v>5828</v>
      </c>
      <c r="E3230" t="s">
        <v>400</v>
      </c>
      <c r="F3230" t="s">
        <v>428</v>
      </c>
      <c r="G3230" t="s">
        <v>429</v>
      </c>
      <c r="H3230" t="str">
        <f>IF(G3230="Local Date and Hour","Start Time of Interval",IF(OR(G3230="Additional Info",G3230="ID"),"Attribute", IF(G3230="Constant","Constant",IF(OR(G3230="Counter",G3230="Incremental/Decremental"),"Counter",""))))</f>
        <v>Counter</v>
      </c>
      <c r="I3230" t="str">
        <f>VLOOKUP(B3230,'3. Data Sources'!$B$4:$E$5002,4,0)</f>
        <v>Y</v>
      </c>
      <c r="J3230" t="str">
        <f>IF(OR(G3230="Not Map",G3230="Sequential"),"N",IF(TRIM(G3230)&lt;&gt;"","Y",""))</f>
        <v>Y</v>
      </c>
      <c r="K3230" t="str">
        <f>IF(G3230="Constant","N",IF(J3230="Y","Y",""))</f>
        <v>Y</v>
      </c>
    </row>
    <row r="3231" spans="2:12" ht="14.25" hidden="1" customHeight="1" x14ac:dyDescent="0.25">
      <c r="B3231" t="s">
        <v>353</v>
      </c>
      <c r="C3231" t="s">
        <v>5829</v>
      </c>
      <c r="D3231" t="s">
        <v>5830</v>
      </c>
      <c r="E3231" t="s">
        <v>400</v>
      </c>
      <c r="F3231" t="s">
        <v>428</v>
      </c>
      <c r="G3231" t="s">
        <v>429</v>
      </c>
      <c r="H3231" t="str">
        <f>IF(G3231="Local Date and Hour","Start Time of Interval",IF(OR(G3231="Additional Info",G3231="ID"),"Attribute", IF(G3231="Constant","Constant",IF(OR(G3231="Counter",G3231="Incremental/Decremental"),"Counter",""))))</f>
        <v>Counter</v>
      </c>
      <c r="I3231" t="str">
        <f>VLOOKUP(B3231,'3. Data Sources'!$B$4:$E$5002,4,0)</f>
        <v>Y</v>
      </c>
      <c r="J3231" t="str">
        <f>IF(OR(G3231="Not Map",G3231="Sequential"),"N",IF(TRIM(G3231)&lt;&gt;"","Y",""))</f>
        <v>Y</v>
      </c>
      <c r="K3231" t="str">
        <f>IF(G3231="Constant","N",IF(J3231="Y","Y",""))</f>
        <v>Y</v>
      </c>
    </row>
    <row r="3232" spans="2:12" ht="14.25" hidden="1" customHeight="1" x14ac:dyDescent="0.25">
      <c r="B3232" t="s">
        <v>353</v>
      </c>
      <c r="C3232" t="s">
        <v>5831</v>
      </c>
      <c r="D3232" t="s">
        <v>5832</v>
      </c>
      <c r="E3232" t="s">
        <v>400</v>
      </c>
      <c r="F3232" t="s">
        <v>428</v>
      </c>
      <c r="G3232" t="s">
        <v>429</v>
      </c>
      <c r="H3232" t="str">
        <f>IF(G3232="Local Date and Hour","Start Time of Interval",IF(OR(G3232="Additional Info",G3232="ID"),"Attribute", IF(G3232="Constant","Constant",IF(OR(G3232="Counter",G3232="Incremental/Decremental"),"Counter",""))))</f>
        <v>Counter</v>
      </c>
      <c r="I3232" t="str">
        <f>VLOOKUP(B3232,'3. Data Sources'!$B$4:$E$5002,4,0)</f>
        <v>Y</v>
      </c>
      <c r="J3232" t="str">
        <f>IF(OR(G3232="Not Map",G3232="Sequential"),"N",IF(TRIM(G3232)&lt;&gt;"","Y",""))</f>
        <v>Y</v>
      </c>
      <c r="K3232" t="str">
        <f>IF(G3232="Constant","N",IF(J3232="Y","Y",""))</f>
        <v>Y</v>
      </c>
    </row>
    <row r="3233" spans="2:11" ht="14.25" hidden="1" customHeight="1" x14ac:dyDescent="0.25">
      <c r="B3233" t="s">
        <v>353</v>
      </c>
      <c r="C3233" t="s">
        <v>5833</v>
      </c>
      <c r="D3233" t="s">
        <v>5834</v>
      </c>
      <c r="E3233" t="s">
        <v>400</v>
      </c>
      <c r="F3233" t="s">
        <v>428</v>
      </c>
      <c r="G3233" t="s">
        <v>429</v>
      </c>
      <c r="H3233" t="str">
        <f>IF(G3233="Local Date and Hour","Start Time of Interval",IF(OR(G3233="Additional Info",G3233="ID"),"Attribute", IF(G3233="Constant","Constant",IF(OR(G3233="Counter",G3233="Incremental/Decremental"),"Counter",""))))</f>
        <v>Counter</v>
      </c>
      <c r="I3233" t="str">
        <f>VLOOKUP(B3233,'3. Data Sources'!$B$4:$E$5002,4,0)</f>
        <v>Y</v>
      </c>
      <c r="J3233" t="str">
        <f>IF(OR(G3233="Not Map",G3233="Sequential"),"N",IF(TRIM(G3233)&lt;&gt;"","Y",""))</f>
        <v>Y</v>
      </c>
      <c r="K3233" t="str">
        <f>IF(G3233="Constant","N",IF(J3233="Y","Y",""))</f>
        <v>Y</v>
      </c>
    </row>
    <row r="3234" spans="2:11" ht="14.25" hidden="1" customHeight="1" x14ac:dyDescent="0.25">
      <c r="B3234" t="s">
        <v>353</v>
      </c>
      <c r="C3234" t="s">
        <v>5835</v>
      </c>
      <c r="D3234" t="s">
        <v>5836</v>
      </c>
      <c r="E3234" t="s">
        <v>400</v>
      </c>
      <c r="F3234" t="s">
        <v>428</v>
      </c>
      <c r="G3234" t="s">
        <v>429</v>
      </c>
      <c r="H3234" t="str">
        <f>IF(G3234="Local Date and Hour","Start Time of Interval",IF(OR(G3234="Additional Info",G3234="ID"),"Attribute", IF(G3234="Constant","Constant",IF(OR(G3234="Counter",G3234="Incremental/Decremental"),"Counter",""))))</f>
        <v>Counter</v>
      </c>
      <c r="I3234" t="str">
        <f>VLOOKUP(B3234,'3. Data Sources'!$B$4:$E$5002,4,0)</f>
        <v>Y</v>
      </c>
      <c r="J3234" t="str">
        <f>IF(OR(G3234="Not Map",G3234="Sequential"),"N",IF(TRIM(G3234)&lt;&gt;"","Y",""))</f>
        <v>Y</v>
      </c>
      <c r="K3234" t="str">
        <f>IF(G3234="Constant","N",IF(J3234="Y","Y",""))</f>
        <v>Y</v>
      </c>
    </row>
    <row r="3235" spans="2:11" ht="14.25" hidden="1" customHeight="1" x14ac:dyDescent="0.25">
      <c r="B3235" t="s">
        <v>353</v>
      </c>
      <c r="C3235" t="s">
        <v>5837</v>
      </c>
      <c r="D3235" t="s">
        <v>5838</v>
      </c>
      <c r="E3235" t="s">
        <v>400</v>
      </c>
      <c r="F3235" t="s">
        <v>428</v>
      </c>
      <c r="G3235" t="s">
        <v>429</v>
      </c>
      <c r="H3235" t="str">
        <f>IF(G3235="Local Date and Hour","Start Time of Interval",IF(OR(G3235="Additional Info",G3235="ID"),"Attribute", IF(G3235="Constant","Constant",IF(OR(G3235="Counter",G3235="Incremental/Decremental"),"Counter",""))))</f>
        <v>Counter</v>
      </c>
      <c r="I3235" t="str">
        <f>VLOOKUP(B3235,'3. Data Sources'!$B$4:$E$5002,4,0)</f>
        <v>Y</v>
      </c>
      <c r="J3235" t="str">
        <f>IF(OR(G3235="Not Map",G3235="Sequential"),"N",IF(TRIM(G3235)&lt;&gt;"","Y",""))</f>
        <v>Y</v>
      </c>
      <c r="K3235" t="str">
        <f>IF(G3235="Constant","N",IF(J3235="Y","Y",""))</f>
        <v>Y</v>
      </c>
    </row>
    <row r="3236" spans="2:11" ht="14.25" hidden="1" customHeight="1" x14ac:dyDescent="0.25">
      <c r="B3236" t="s">
        <v>353</v>
      </c>
      <c r="C3236" t="s">
        <v>5839</v>
      </c>
      <c r="D3236" t="s">
        <v>5840</v>
      </c>
      <c r="E3236" t="s">
        <v>400</v>
      </c>
      <c r="F3236" t="s">
        <v>428</v>
      </c>
      <c r="G3236" t="s">
        <v>429</v>
      </c>
      <c r="H3236" t="str">
        <f>IF(G3236="Local Date and Hour","Start Time of Interval",IF(OR(G3236="Additional Info",G3236="ID"),"Attribute", IF(G3236="Constant","Constant",IF(OR(G3236="Counter",G3236="Incremental/Decremental"),"Counter",""))))</f>
        <v>Counter</v>
      </c>
      <c r="I3236" t="str">
        <f>VLOOKUP(B3236,'3. Data Sources'!$B$4:$E$5002,4,0)</f>
        <v>Y</v>
      </c>
      <c r="J3236" t="str">
        <f>IF(OR(G3236="Not Map",G3236="Sequential"),"N",IF(TRIM(G3236)&lt;&gt;"","Y",""))</f>
        <v>Y</v>
      </c>
      <c r="K3236" t="str">
        <f>IF(G3236="Constant","N",IF(J3236="Y","Y",""))</f>
        <v>Y</v>
      </c>
    </row>
    <row r="3237" spans="2:11" ht="14.25" hidden="1" customHeight="1" x14ac:dyDescent="0.25">
      <c r="B3237" t="s">
        <v>353</v>
      </c>
      <c r="C3237" t="s">
        <v>5841</v>
      </c>
      <c r="D3237" t="s">
        <v>5842</v>
      </c>
      <c r="E3237" t="s">
        <v>400</v>
      </c>
      <c r="F3237" t="s">
        <v>428</v>
      </c>
      <c r="G3237" t="s">
        <v>429</v>
      </c>
      <c r="H3237" t="str">
        <f>IF(G3237="Local Date and Hour","Start Time of Interval",IF(OR(G3237="Additional Info",G3237="ID"),"Attribute", IF(G3237="Constant","Constant",IF(OR(G3237="Counter",G3237="Incremental/Decremental"),"Counter",""))))</f>
        <v>Counter</v>
      </c>
      <c r="I3237" t="str">
        <f>VLOOKUP(B3237,'3. Data Sources'!$B$4:$E$5002,4,0)</f>
        <v>Y</v>
      </c>
      <c r="J3237" t="str">
        <f>IF(OR(G3237="Not Map",G3237="Sequential"),"N",IF(TRIM(G3237)&lt;&gt;"","Y",""))</f>
        <v>Y</v>
      </c>
      <c r="K3237" t="str">
        <f>IF(G3237="Constant","N",IF(J3237="Y","Y",""))</f>
        <v>Y</v>
      </c>
    </row>
    <row r="3238" spans="2:11" ht="14.25" hidden="1" customHeight="1" x14ac:dyDescent="0.25">
      <c r="B3238" t="s">
        <v>353</v>
      </c>
      <c r="C3238" t="s">
        <v>5843</v>
      </c>
      <c r="D3238" t="s">
        <v>5844</v>
      </c>
      <c r="E3238" t="s">
        <v>400</v>
      </c>
      <c r="F3238" t="s">
        <v>428</v>
      </c>
      <c r="G3238" t="s">
        <v>429</v>
      </c>
      <c r="H3238" t="str">
        <f>IF(G3238="Local Date and Hour","Start Time of Interval",IF(OR(G3238="Additional Info",G3238="ID"),"Attribute", IF(G3238="Constant","Constant",IF(OR(G3238="Counter",G3238="Incremental/Decremental"),"Counter",""))))</f>
        <v>Counter</v>
      </c>
      <c r="I3238" t="str">
        <f>VLOOKUP(B3238,'3. Data Sources'!$B$4:$E$5002,4,0)</f>
        <v>Y</v>
      </c>
      <c r="J3238" t="str">
        <f>IF(OR(G3238="Not Map",G3238="Sequential"),"N",IF(TRIM(G3238)&lt;&gt;"","Y",""))</f>
        <v>Y</v>
      </c>
      <c r="K3238" t="str">
        <f>IF(G3238="Constant","N",IF(J3238="Y","Y",""))</f>
        <v>Y</v>
      </c>
    </row>
    <row r="3239" spans="2:11" hidden="1" x14ac:dyDescent="0.25">
      <c r="B3239" t="s">
        <v>353</v>
      </c>
      <c r="C3239" t="s">
        <v>5845</v>
      </c>
      <c r="D3239" t="s">
        <v>5846</v>
      </c>
      <c r="E3239" t="s">
        <v>400</v>
      </c>
      <c r="F3239" t="s">
        <v>428</v>
      </c>
      <c r="G3239" t="s">
        <v>429</v>
      </c>
      <c r="H3239" t="str">
        <f>IF(G3239="Local Date and Hour","Start Time of Interval",IF(OR(G3239="Additional Info",G3239="ID"),"Attribute", IF(G3239="Constant","Constant",IF(OR(G3239="Counter",G3239="Incremental/Decremental"),"Counter",""))))</f>
        <v>Counter</v>
      </c>
      <c r="I3239" t="str">
        <f>VLOOKUP(B3239,'3. Data Sources'!$B$4:$E$5002,4,0)</f>
        <v>Y</v>
      </c>
      <c r="J3239" t="str">
        <f>IF(OR(G3239="Not Map",G3239="Sequential"),"N",IF(TRIM(G3239)&lt;&gt;"","Y",""))</f>
        <v>Y</v>
      </c>
      <c r="K3239" t="str">
        <f>IF(G3239="Constant","N",IF(J3239="Y","Y",""))</f>
        <v>Y</v>
      </c>
    </row>
    <row r="3240" spans="2:11" hidden="1" x14ac:dyDescent="0.25">
      <c r="B3240" t="s">
        <v>353</v>
      </c>
      <c r="C3240" t="s">
        <v>5847</v>
      </c>
      <c r="D3240" t="s">
        <v>5848</v>
      </c>
      <c r="E3240" t="s">
        <v>400</v>
      </c>
      <c r="F3240" t="s">
        <v>428</v>
      </c>
      <c r="G3240" t="s">
        <v>429</v>
      </c>
      <c r="H3240" t="str">
        <f>IF(G3240="Local Date and Hour","Start Time of Interval",IF(OR(G3240="Additional Info",G3240="ID"),"Attribute", IF(G3240="Constant","Constant",IF(OR(G3240="Counter",G3240="Incremental/Decremental"),"Counter",""))))</f>
        <v>Counter</v>
      </c>
      <c r="I3240" t="str">
        <f>VLOOKUP(B3240,'3. Data Sources'!$B$4:$E$5002,4,0)</f>
        <v>Y</v>
      </c>
      <c r="J3240" t="str">
        <f>IF(OR(G3240="Not Map",G3240="Sequential"),"N",IF(TRIM(G3240)&lt;&gt;"","Y",""))</f>
        <v>Y</v>
      </c>
      <c r="K3240" t="str">
        <f>IF(G3240="Constant","N",IF(J3240="Y","Y",""))</f>
        <v>Y</v>
      </c>
    </row>
    <row r="3241" spans="2:11" hidden="1" x14ac:dyDescent="0.25">
      <c r="B3241" t="s">
        <v>353</v>
      </c>
      <c r="C3241" t="s">
        <v>5849</v>
      </c>
      <c r="D3241" t="s">
        <v>5850</v>
      </c>
      <c r="E3241" t="s">
        <v>400</v>
      </c>
      <c r="F3241" t="s">
        <v>428</v>
      </c>
      <c r="G3241" t="s">
        <v>429</v>
      </c>
      <c r="H3241" t="str">
        <f>IF(G3241="Local Date and Hour","Start Time of Interval",IF(OR(G3241="Additional Info",G3241="ID"),"Attribute", IF(G3241="Constant","Constant",IF(OR(G3241="Counter",G3241="Incremental/Decremental"),"Counter",""))))</f>
        <v>Counter</v>
      </c>
      <c r="I3241" t="str">
        <f>VLOOKUP(B3241,'3. Data Sources'!$B$4:$E$5002,4,0)</f>
        <v>Y</v>
      </c>
      <c r="J3241" t="str">
        <f>IF(OR(G3241="Not Map",G3241="Sequential"),"N",IF(TRIM(G3241)&lt;&gt;"","Y",""))</f>
        <v>Y</v>
      </c>
      <c r="K3241" t="str">
        <f>IF(G3241="Constant","N",IF(J3241="Y","Y",""))</f>
        <v>Y</v>
      </c>
    </row>
    <row r="3242" spans="2:11" hidden="1" x14ac:dyDescent="0.25">
      <c r="B3242" t="s">
        <v>353</v>
      </c>
      <c r="C3242" t="s">
        <v>5851</v>
      </c>
      <c r="D3242" t="s">
        <v>5852</v>
      </c>
      <c r="E3242" t="s">
        <v>400</v>
      </c>
      <c r="F3242" t="s">
        <v>428</v>
      </c>
      <c r="G3242" t="s">
        <v>429</v>
      </c>
      <c r="H3242" t="str">
        <f>IF(G3242="Local Date and Hour","Start Time of Interval",IF(OR(G3242="Additional Info",G3242="ID"),"Attribute", IF(G3242="Constant","Constant",IF(OR(G3242="Counter",G3242="Incremental/Decremental"),"Counter",""))))</f>
        <v>Counter</v>
      </c>
      <c r="I3242" t="str">
        <f>VLOOKUP(B3242,'3. Data Sources'!$B$4:$E$5002,4,0)</f>
        <v>Y</v>
      </c>
      <c r="J3242" t="str">
        <f>IF(OR(G3242="Not Map",G3242="Sequential"),"N",IF(TRIM(G3242)&lt;&gt;"","Y",""))</f>
        <v>Y</v>
      </c>
      <c r="K3242" t="str">
        <f>IF(G3242="Constant","N",IF(J3242="Y","Y",""))</f>
        <v>Y</v>
      </c>
    </row>
    <row r="3243" spans="2:11" hidden="1" x14ac:dyDescent="0.25">
      <c r="B3243" t="s">
        <v>353</v>
      </c>
      <c r="C3243" t="s">
        <v>5853</v>
      </c>
      <c r="D3243" t="s">
        <v>5854</v>
      </c>
      <c r="E3243" t="s">
        <v>400</v>
      </c>
      <c r="F3243" t="s">
        <v>428</v>
      </c>
      <c r="G3243" t="s">
        <v>429</v>
      </c>
      <c r="H3243" t="str">
        <f>IF(G3243="Local Date and Hour","Start Time of Interval",IF(OR(G3243="Additional Info",G3243="ID"),"Attribute", IF(G3243="Constant","Constant",IF(OR(G3243="Counter",G3243="Incremental/Decremental"),"Counter",""))))</f>
        <v>Counter</v>
      </c>
      <c r="I3243" t="str">
        <f>VLOOKUP(B3243,'3. Data Sources'!$B$4:$E$5002,4,0)</f>
        <v>Y</v>
      </c>
      <c r="J3243" t="str">
        <f>IF(OR(G3243="Not Map",G3243="Sequential"),"N",IF(TRIM(G3243)&lt;&gt;"","Y",""))</f>
        <v>Y</v>
      </c>
      <c r="K3243" t="str">
        <f>IF(G3243="Constant","N",IF(J3243="Y","Y",""))</f>
        <v>Y</v>
      </c>
    </row>
    <row r="3244" spans="2:11" hidden="1" x14ac:dyDescent="0.25">
      <c r="B3244" t="s">
        <v>353</v>
      </c>
      <c r="C3244" t="s">
        <v>5855</v>
      </c>
      <c r="D3244" t="s">
        <v>5856</v>
      </c>
      <c r="E3244" t="s">
        <v>400</v>
      </c>
      <c r="F3244" t="s">
        <v>428</v>
      </c>
      <c r="G3244" t="s">
        <v>429</v>
      </c>
      <c r="H3244" t="str">
        <f>IF(G3244="Local Date and Hour","Start Time of Interval",IF(OR(G3244="Additional Info",G3244="ID"),"Attribute", IF(G3244="Constant","Constant",IF(OR(G3244="Counter",G3244="Incremental/Decremental"),"Counter",""))))</f>
        <v>Counter</v>
      </c>
      <c r="I3244" t="str">
        <f>VLOOKUP(B3244,'3. Data Sources'!$B$4:$E$5002,4,0)</f>
        <v>Y</v>
      </c>
      <c r="J3244" t="str">
        <f>IF(OR(G3244="Not Map",G3244="Sequential"),"N",IF(TRIM(G3244)&lt;&gt;"","Y",""))</f>
        <v>Y</v>
      </c>
      <c r="K3244" t="str">
        <f>IF(G3244="Constant","N",IF(J3244="Y","Y",""))</f>
        <v>Y</v>
      </c>
    </row>
    <row r="3245" spans="2:11" hidden="1" x14ac:dyDescent="0.25">
      <c r="B3245" t="s">
        <v>353</v>
      </c>
      <c r="C3245" t="s">
        <v>5857</v>
      </c>
      <c r="D3245" t="s">
        <v>5858</v>
      </c>
      <c r="E3245" t="s">
        <v>400</v>
      </c>
      <c r="F3245" t="s">
        <v>428</v>
      </c>
      <c r="G3245" t="s">
        <v>429</v>
      </c>
      <c r="H3245" t="str">
        <f>IF(G3245="Local Date and Hour","Start Time of Interval",IF(OR(G3245="Additional Info",G3245="ID"),"Attribute", IF(G3245="Constant","Constant",IF(OR(G3245="Counter",G3245="Incremental/Decremental"),"Counter",""))))</f>
        <v>Counter</v>
      </c>
      <c r="I3245" t="str">
        <f>VLOOKUP(B3245,'3. Data Sources'!$B$4:$E$5002,4,0)</f>
        <v>Y</v>
      </c>
      <c r="J3245" t="str">
        <f>IF(OR(G3245="Not Map",G3245="Sequential"),"N",IF(TRIM(G3245)&lt;&gt;"","Y",""))</f>
        <v>Y</v>
      </c>
      <c r="K3245" t="str">
        <f>IF(G3245="Constant","N",IF(J3245="Y","Y",""))</f>
        <v>Y</v>
      </c>
    </row>
    <row r="3246" spans="2:11" hidden="1" x14ac:dyDescent="0.25">
      <c r="B3246" t="s">
        <v>353</v>
      </c>
      <c r="C3246" t="s">
        <v>5859</v>
      </c>
      <c r="D3246" t="s">
        <v>5860</v>
      </c>
      <c r="E3246" t="s">
        <v>400</v>
      </c>
      <c r="F3246" t="s">
        <v>428</v>
      </c>
      <c r="G3246" t="s">
        <v>429</v>
      </c>
      <c r="H3246" t="str">
        <f>IF(G3246="Local Date and Hour","Start Time of Interval",IF(OR(G3246="Additional Info",G3246="ID"),"Attribute", IF(G3246="Constant","Constant",IF(OR(G3246="Counter",G3246="Incremental/Decremental"),"Counter",""))))</f>
        <v>Counter</v>
      </c>
      <c r="I3246" t="str">
        <f>VLOOKUP(B3246,'3. Data Sources'!$B$4:$E$5002,4,0)</f>
        <v>Y</v>
      </c>
      <c r="J3246" t="str">
        <f>IF(OR(G3246="Not Map",G3246="Sequential"),"N",IF(TRIM(G3246)&lt;&gt;"","Y",""))</f>
        <v>Y</v>
      </c>
      <c r="K3246" t="str">
        <f>IF(G3246="Constant","N",IF(J3246="Y","Y",""))</f>
        <v>Y</v>
      </c>
    </row>
    <row r="3247" spans="2:11" hidden="1" x14ac:dyDescent="0.25">
      <c r="B3247" t="s">
        <v>353</v>
      </c>
      <c r="C3247" t="s">
        <v>5861</v>
      </c>
      <c r="D3247" t="s">
        <v>5862</v>
      </c>
      <c r="E3247" t="s">
        <v>400</v>
      </c>
      <c r="F3247" t="s">
        <v>428</v>
      </c>
      <c r="G3247" t="s">
        <v>429</v>
      </c>
      <c r="H3247" t="str">
        <f>IF(G3247="Local Date and Hour","Start Time of Interval",IF(OR(G3247="Additional Info",G3247="ID"),"Attribute", IF(G3247="Constant","Constant",IF(OR(G3247="Counter",G3247="Incremental/Decremental"),"Counter",""))))</f>
        <v>Counter</v>
      </c>
      <c r="I3247" t="str">
        <f>VLOOKUP(B3247,'3. Data Sources'!$B$4:$E$5002,4,0)</f>
        <v>Y</v>
      </c>
      <c r="J3247" t="str">
        <f>IF(OR(G3247="Not Map",G3247="Sequential"),"N",IF(TRIM(G3247)&lt;&gt;"","Y",""))</f>
        <v>Y</v>
      </c>
      <c r="K3247" t="str">
        <f>IF(G3247="Constant","N",IF(J3247="Y","Y",""))</f>
        <v>Y</v>
      </c>
    </row>
    <row r="3248" spans="2:11" hidden="1" x14ac:dyDescent="0.25">
      <c r="B3248" t="s">
        <v>353</v>
      </c>
      <c r="C3248" t="s">
        <v>5863</v>
      </c>
      <c r="D3248" t="s">
        <v>5864</v>
      </c>
      <c r="E3248" t="s">
        <v>400</v>
      </c>
      <c r="F3248" t="s">
        <v>428</v>
      </c>
      <c r="G3248" t="s">
        <v>429</v>
      </c>
      <c r="H3248" t="str">
        <f>IF(G3248="Local Date and Hour","Start Time of Interval",IF(OR(G3248="Additional Info",G3248="ID"),"Attribute", IF(G3248="Constant","Constant",IF(OR(G3248="Counter",G3248="Incremental/Decremental"),"Counter",""))))</f>
        <v>Counter</v>
      </c>
      <c r="I3248" t="str">
        <f>VLOOKUP(B3248,'3. Data Sources'!$B$4:$E$5002,4,0)</f>
        <v>Y</v>
      </c>
      <c r="J3248" t="str">
        <f>IF(OR(G3248="Not Map",G3248="Sequential"),"N",IF(TRIM(G3248)&lt;&gt;"","Y",""))</f>
        <v>Y</v>
      </c>
      <c r="K3248" t="str">
        <f>IF(G3248="Constant","N",IF(J3248="Y","Y",""))</f>
        <v>Y</v>
      </c>
    </row>
    <row r="3249" spans="2:13" hidden="1" x14ac:dyDescent="0.25">
      <c r="B3249" t="s">
        <v>353</v>
      </c>
      <c r="C3249" t="s">
        <v>5865</v>
      </c>
      <c r="D3249" t="s">
        <v>5866</v>
      </c>
      <c r="E3249" t="s">
        <v>400</v>
      </c>
      <c r="F3249" t="s">
        <v>428</v>
      </c>
      <c r="G3249" t="s">
        <v>429</v>
      </c>
      <c r="H3249" t="str">
        <f>IF(G3249="Local Date and Hour","Start Time of Interval",IF(OR(G3249="Additional Info",G3249="ID"),"Attribute", IF(G3249="Constant","Constant",IF(OR(G3249="Counter",G3249="Incremental/Decremental"),"Counter",""))))</f>
        <v>Counter</v>
      </c>
      <c r="I3249" t="str">
        <f>VLOOKUP(B3249,'3. Data Sources'!$B$4:$E$5002,4,0)</f>
        <v>Y</v>
      </c>
      <c r="J3249" t="str">
        <f>IF(OR(G3249="Not Map",G3249="Sequential"),"N",IF(TRIM(G3249)&lt;&gt;"","Y",""))</f>
        <v>Y</v>
      </c>
      <c r="K3249" t="str">
        <f>IF(G3249="Constant","N",IF(J3249="Y","Y",""))</f>
        <v>Y</v>
      </c>
    </row>
    <row r="3250" spans="2:13" hidden="1" x14ac:dyDescent="0.25">
      <c r="B3250" t="s">
        <v>353</v>
      </c>
      <c r="C3250" t="s">
        <v>250</v>
      </c>
      <c r="D3250" t="s">
        <v>435</v>
      </c>
      <c r="E3250" t="s">
        <v>400</v>
      </c>
      <c r="F3250" t="s">
        <v>428</v>
      </c>
      <c r="G3250" t="s">
        <v>429</v>
      </c>
      <c r="H3250" t="str">
        <f>IF(G3250="Local Date and Hour","Start Time of Interval",IF(OR(G3250="Additional Info",G3250="ID"),"Attribute", IF(G3250="Constant","Constant",IF(OR(G3250="Counter",G3250="Incremental/Decremental"),"Counter",""))))</f>
        <v>Counter</v>
      </c>
      <c r="I3250" t="str">
        <f>VLOOKUP(B3250,'3. Data Sources'!$B$4:$E$5002,4,0)</f>
        <v>Y</v>
      </c>
      <c r="J3250" t="str">
        <f>IF(OR(G3250="Not Map",G3250="Sequential"),"N",IF(TRIM(G3250)&lt;&gt;"","Y",""))</f>
        <v>Y</v>
      </c>
      <c r="K3250" t="str">
        <f>IF(G3250="Constant","N",IF(J3250="Y","Y",""))</f>
        <v>Y</v>
      </c>
      <c r="L3250" t="s">
        <v>251</v>
      </c>
    </row>
    <row r="3251" spans="2:13" hidden="1" x14ac:dyDescent="0.25">
      <c r="B3251" t="s">
        <v>353</v>
      </c>
      <c r="C3251" t="s">
        <v>252</v>
      </c>
      <c r="D3251" t="s">
        <v>252</v>
      </c>
      <c r="E3251" t="s">
        <v>394</v>
      </c>
      <c r="F3251" t="s">
        <v>436</v>
      </c>
      <c r="G3251" t="s">
        <v>417</v>
      </c>
      <c r="H3251" t="s">
        <v>415</v>
      </c>
      <c r="I3251" t="str">
        <f>VLOOKUP(B3251,'3. Data Sources'!$B$4:$E$5002,4,0)</f>
        <v>Y</v>
      </c>
      <c r="J3251" t="str">
        <f>IF(OR(G3251="Not Map",G3251="Sequential"),"N",IF(TRIM(G3251)&lt;&gt;"","Y",""))</f>
        <v>N</v>
      </c>
      <c r="K3251" t="str">
        <f>IF(G3251="Constant","N",IF(J3251="Y","Y",""))</f>
        <v/>
      </c>
      <c r="L3251" t="s">
        <v>253</v>
      </c>
    </row>
    <row r="3252" spans="2:13" hidden="1" x14ac:dyDescent="0.25">
      <c r="B3252" t="s">
        <v>353</v>
      </c>
      <c r="C3252" t="s">
        <v>254</v>
      </c>
      <c r="D3252" t="s">
        <v>254</v>
      </c>
      <c r="E3252" t="s">
        <v>418</v>
      </c>
      <c r="F3252" t="s">
        <v>436</v>
      </c>
      <c r="G3252" t="s">
        <v>419</v>
      </c>
      <c r="H3252" t="str">
        <f>IF(G3252="Local Date and Hour","Start Time of Interval",IF(OR(G3252="Additional Info",G3252="ID"),"Attribute", IF(G3252="Constant","Constant",IF(OR(G3252="Counter",G3252="Incremental/Decremental"),"Counter",""))))</f>
        <v>Start Time of Interval</v>
      </c>
      <c r="I3252" t="str">
        <f>VLOOKUP(B3252,'3. Data Sources'!$B$4:$E$5002,4,0)</f>
        <v>Y</v>
      </c>
      <c r="J3252" t="str">
        <f>IF(OR(G3252="Not Map",G3252="Sequential"),"N",IF(TRIM(G3252)&lt;&gt;"","Y",""))</f>
        <v>Y</v>
      </c>
      <c r="K3252" t="str">
        <f>IF(G3252="Constant","N",IF(J3252="Y","Y",""))</f>
        <v>Y</v>
      </c>
      <c r="L3252" t="s">
        <v>255</v>
      </c>
    </row>
    <row r="3253" spans="2:13" hidden="1" x14ac:dyDescent="0.25">
      <c r="B3253" t="s">
        <v>365</v>
      </c>
      <c r="C3253" t="s">
        <v>227</v>
      </c>
      <c r="D3253" t="s">
        <v>227</v>
      </c>
      <c r="E3253" t="s">
        <v>402</v>
      </c>
      <c r="F3253" t="s">
        <v>395</v>
      </c>
      <c r="G3253" t="s">
        <v>274</v>
      </c>
      <c r="H3253" t="str">
        <f>IF(G3253="Local Date and Hour","Start Time of Interval",IF(OR(G3253="Additional Info",G3253="ID"),"Attribute", IF(G3253="Constant","Constant",IF(OR(G3253="Counter",G3253="Incremental/Decremental"),"Counter",""))))</f>
        <v>Constant</v>
      </c>
      <c r="I3253" t="str">
        <f>VLOOKUP(B3253,'3. Data Sources'!$B$4:$E$5002,4,0)</f>
        <v>Y</v>
      </c>
      <c r="J3253" t="str">
        <f>IF(OR(G3253="Not Map",G3253="Sequential"),"N",IF(TRIM(G3253)&lt;&gt;"","Y",""))</f>
        <v>Y</v>
      </c>
      <c r="K3253" t="str">
        <f>IF(G3253="Constant","N",IF(J3253="Y","Y",""))</f>
        <v>N</v>
      </c>
      <c r="M3253" t="s">
        <v>425</v>
      </c>
    </row>
    <row r="3254" spans="2:13" hidden="1" x14ac:dyDescent="0.25">
      <c r="B3254" t="s">
        <v>365</v>
      </c>
      <c r="C3254" t="s">
        <v>228</v>
      </c>
      <c r="D3254" t="s">
        <v>228</v>
      </c>
      <c r="E3254" t="s">
        <v>402</v>
      </c>
      <c r="F3254" t="s">
        <v>395</v>
      </c>
      <c r="G3254" t="s">
        <v>274</v>
      </c>
      <c r="H3254" t="str">
        <f>IF(G3254="Local Date and Hour","Start Time of Interval",IF(OR(G3254="Additional Info",G3254="ID"),"Attribute", IF(G3254="Constant","Constant",IF(OR(G3254="Counter",G3254="Incremental/Decremental"),"Counter",""))))</f>
        <v>Constant</v>
      </c>
      <c r="I3254" t="str">
        <f>VLOOKUP(B3254,'3. Data Sources'!$B$4:$E$5002,4,0)</f>
        <v>Y</v>
      </c>
      <c r="J3254" t="str">
        <f>IF(OR(G3254="Not Map",G3254="Sequential"),"N",IF(TRIM(G3254)&lt;&gt;"","Y",""))</f>
        <v>Y</v>
      </c>
      <c r="K3254" t="str">
        <f>IF(G3254="Constant","N",IF(J3254="Y","Y",""))</f>
        <v>N</v>
      </c>
      <c r="M3254" t="s">
        <v>12038</v>
      </c>
    </row>
    <row r="3255" spans="2:13" hidden="1" x14ac:dyDescent="0.25">
      <c r="B3255" t="s">
        <v>365</v>
      </c>
      <c r="C3255" t="s">
        <v>201</v>
      </c>
      <c r="D3255" t="s">
        <v>201</v>
      </c>
      <c r="E3255" t="s">
        <v>420</v>
      </c>
      <c r="F3255" t="s">
        <v>396</v>
      </c>
      <c r="G3255" t="s">
        <v>396</v>
      </c>
      <c r="H3255" t="str">
        <f>IF(G3255="Local Date and Hour","Start Time of Interval",IF(OR(G3255="Additional Info",G3255="ID"),"Attribute", IF(G3255="Constant","Constant",IF(OR(G3255="Counter",G3255="Incremental/Decremental"),"Counter",""))))</f>
        <v>Attribute</v>
      </c>
      <c r="I3255" t="str">
        <f>VLOOKUP(B3255,'3. Data Sources'!$B$4:$E$5002,4,0)</f>
        <v>Y</v>
      </c>
      <c r="J3255" t="str">
        <f>IF(OR(G3255="Not Map",G3255="Sequential"),"N",IF(TRIM(G3255)&lt;&gt;"","Y",""))</f>
        <v>Y</v>
      </c>
      <c r="K3255" t="str">
        <f>IF(G3255="Constant","N",IF(J3255="Y","Y",""))</f>
        <v>Y</v>
      </c>
      <c r="L3255" t="s">
        <v>666</v>
      </c>
    </row>
    <row r="3256" spans="2:13" hidden="1" x14ac:dyDescent="0.25">
      <c r="B3256" t="s">
        <v>365</v>
      </c>
      <c r="C3256" t="s">
        <v>11883</v>
      </c>
      <c r="D3256" t="s">
        <v>11883</v>
      </c>
      <c r="E3256" t="s">
        <v>420</v>
      </c>
      <c r="F3256" t="s">
        <v>396</v>
      </c>
      <c r="G3256" t="s">
        <v>396</v>
      </c>
      <c r="H3256" t="str">
        <f>IF(G3256="Local Date and Hour","Start Time of Interval",IF(OR(G3256="Additional Info",G3256="ID"),"Attribute", IF(G3256="Constant","Constant",IF(OR(G3256="Counter",G3256="Incremental/Decremental"),"Counter",""))))</f>
        <v>Attribute</v>
      </c>
      <c r="I3256" t="str">
        <f>VLOOKUP(B3256,'3. Data Sources'!$B$4:$E$5002,4,0)</f>
        <v>Y</v>
      </c>
      <c r="J3256" t="str">
        <f>IF(OR(G3256="Not Map",G3256="Sequential"),"N",IF(TRIM(G3256)&lt;&gt;"","Y",""))</f>
        <v>Y</v>
      </c>
      <c r="K3256" t="str">
        <f>IF(G3256="Constant","N",IF(J3256="Y","Y",""))</f>
        <v>Y</v>
      </c>
      <c r="L3256" t="s">
        <v>666</v>
      </c>
    </row>
    <row r="3257" spans="2:13" hidden="1" x14ac:dyDescent="0.25">
      <c r="B3257" t="s">
        <v>365</v>
      </c>
      <c r="C3257" t="s">
        <v>667</v>
      </c>
      <c r="D3257" t="s">
        <v>668</v>
      </c>
      <c r="E3257" t="s">
        <v>420</v>
      </c>
      <c r="F3257" t="s">
        <v>396</v>
      </c>
      <c r="G3257" t="s">
        <v>417</v>
      </c>
      <c r="H3257" t="str">
        <f>IF(G3257="Local Date and Hour","Start Time of Interval",IF(OR(G3257="Additional Info",G3257="ID"),"Attribute", IF(G3257="Constant","Constant",IF(OR(G3257="Counter",G3257="Incremental/Decremental"),"Counter",""))))</f>
        <v/>
      </c>
      <c r="I3257" t="str">
        <f>VLOOKUP(B3257,'3. Data Sources'!$B$4:$E$5002,4,0)</f>
        <v>Y</v>
      </c>
      <c r="J3257" t="str">
        <f>IF(OR(G3257="Not Map",G3257="Sequential"),"N",IF(TRIM(G3257)&lt;&gt;"","Y",""))</f>
        <v>N</v>
      </c>
      <c r="K3257" t="str">
        <f>IF(G3257="Constant","N",IF(J3257="Y","Y",""))</f>
        <v/>
      </c>
      <c r="L3257" t="s">
        <v>667</v>
      </c>
    </row>
    <row r="3258" spans="2:13" hidden="1" x14ac:dyDescent="0.25">
      <c r="B3258" t="s">
        <v>365</v>
      </c>
      <c r="C3258" t="s">
        <v>233</v>
      </c>
      <c r="D3258" t="s">
        <v>233</v>
      </c>
      <c r="E3258" t="s">
        <v>394</v>
      </c>
      <c r="F3258" t="s">
        <v>396</v>
      </c>
      <c r="G3258" t="s">
        <v>417</v>
      </c>
      <c r="H3258" t="str">
        <f>IF(G3258="Local Date and Hour","Start Time of Interval",IF(OR(G3258="Additional Info",G3258="ID"),"Attribute", IF(G3258="Constant","Constant",IF(OR(G3258="Counter",G3258="Incremental/Decremental"),"Counter",""))))</f>
        <v/>
      </c>
      <c r="I3258" t="str">
        <f>VLOOKUP(B3258,'3. Data Sources'!$B$4:$E$5002,4,0)</f>
        <v>Y</v>
      </c>
      <c r="J3258" t="str">
        <f>IF(OR(G3258="Not Map",G3258="Sequential"),"N",IF(TRIM(G3258)&lt;&gt;"","Y",""))</f>
        <v>N</v>
      </c>
      <c r="K3258" t="str">
        <f>IF(G3258="Constant","N",IF(J3258="Y","Y",""))</f>
        <v/>
      </c>
      <c r="L3258" t="s">
        <v>234</v>
      </c>
    </row>
    <row r="3259" spans="2:13" hidden="1" x14ac:dyDescent="0.25">
      <c r="B3259" t="s">
        <v>365</v>
      </c>
      <c r="C3259" t="s">
        <v>235</v>
      </c>
      <c r="D3259" t="s">
        <v>235</v>
      </c>
      <c r="E3259" t="s">
        <v>418</v>
      </c>
      <c r="F3259" t="s">
        <v>396</v>
      </c>
      <c r="G3259" t="s">
        <v>417</v>
      </c>
      <c r="H3259" t="s">
        <v>415</v>
      </c>
      <c r="I3259" t="str">
        <f>VLOOKUP(B3259,'3. Data Sources'!$B$4:$E$5002,4,0)</f>
        <v>Y</v>
      </c>
      <c r="J3259" t="str">
        <f>IF(OR(G3259="Not Map",G3259="Sequential"),"N",IF(TRIM(G3259)&lt;&gt;"","Y",""))</f>
        <v>N</v>
      </c>
      <c r="K3259" t="str">
        <f>IF(G3259="Constant","N",IF(J3259="Y","Y",""))</f>
        <v/>
      </c>
      <c r="L3259" t="s">
        <v>236</v>
      </c>
    </row>
    <row r="3260" spans="2:13" hidden="1" x14ac:dyDescent="0.25">
      <c r="B3260" t="s">
        <v>365</v>
      </c>
      <c r="C3260" t="s">
        <v>669</v>
      </c>
      <c r="D3260" t="s">
        <v>670</v>
      </c>
      <c r="E3260" t="s">
        <v>420</v>
      </c>
      <c r="F3260" t="s">
        <v>396</v>
      </c>
      <c r="G3260" t="s">
        <v>417</v>
      </c>
      <c r="H3260" t="str">
        <f>IF(G3260="Local Date and Hour","Start Time of Interval",IF(OR(G3260="Additional Info",G3260="ID"),"Attribute", IF(G3260="Constant","Constant",IF(OR(G3260="Counter",G3260="Incremental/Decremental"),"Counter",""))))</f>
        <v/>
      </c>
      <c r="I3260" t="str">
        <f>VLOOKUP(B3260,'3. Data Sources'!$B$4:$E$5002,4,0)</f>
        <v>Y</v>
      </c>
      <c r="J3260" t="str">
        <f>IF(OR(G3260="Not Map",G3260="Sequential"),"N",IF(TRIM(G3260)&lt;&gt;"","Y",""))</f>
        <v>N</v>
      </c>
      <c r="K3260" t="str">
        <f>IF(G3260="Constant","N",IF(J3260="Y","Y",""))</f>
        <v/>
      </c>
      <c r="L3260" t="s">
        <v>669</v>
      </c>
    </row>
    <row r="3261" spans="2:13" hidden="1" x14ac:dyDescent="0.25">
      <c r="B3261" t="s">
        <v>365</v>
      </c>
      <c r="C3261" t="s">
        <v>5791</v>
      </c>
      <c r="D3261" t="s">
        <v>5792</v>
      </c>
      <c r="E3261" t="s">
        <v>420</v>
      </c>
      <c r="F3261" t="s">
        <v>396</v>
      </c>
      <c r="G3261" t="s">
        <v>417</v>
      </c>
      <c r="H3261" t="s">
        <v>415</v>
      </c>
      <c r="I3261" t="str">
        <f>VLOOKUP(B3261,'3. Data Sources'!$B$4:$E$5002,4,0)</f>
        <v>Y</v>
      </c>
      <c r="J3261" t="str">
        <f>IF(OR(G3261="Not Map",G3261="Sequential"),"N",IF(TRIM(G3261)&lt;&gt;"","Y",""))</f>
        <v>N</v>
      </c>
      <c r="K3261" t="str">
        <f>IF(G3261="Constant","N",IF(J3261="Y","Y",""))</f>
        <v/>
      </c>
      <c r="L3261" t="s">
        <v>5791</v>
      </c>
    </row>
    <row r="3262" spans="2:13" hidden="1" x14ac:dyDescent="0.25">
      <c r="B3262" t="s">
        <v>365</v>
      </c>
      <c r="C3262" t="s">
        <v>671</v>
      </c>
      <c r="D3262" t="s">
        <v>672</v>
      </c>
      <c r="E3262" t="s">
        <v>420</v>
      </c>
      <c r="F3262" t="s">
        <v>396</v>
      </c>
      <c r="G3262" t="s">
        <v>417</v>
      </c>
      <c r="H3262" t="str">
        <f>IF(G3262="Local Date and Hour","Start Time of Interval",IF(OR(G3262="Additional Info",G3262="ID"),"Attribute", IF(G3262="Constant","Constant",IF(OR(G3262="Counter",G3262="Incremental/Decremental"),"Counter",""))))</f>
        <v/>
      </c>
      <c r="I3262" t="str">
        <f>VLOOKUP(B3262,'3. Data Sources'!$B$4:$E$5002,4,0)</f>
        <v>Y</v>
      </c>
      <c r="J3262" t="str">
        <f>IF(OR(G3262="Not Map",G3262="Sequential"),"N",IF(TRIM(G3262)&lt;&gt;"","Y",""))</f>
        <v>N</v>
      </c>
      <c r="K3262" t="str">
        <f>IF(G3262="Constant","N",IF(J3262="Y","Y",""))</f>
        <v/>
      </c>
      <c r="L3262" t="s">
        <v>671</v>
      </c>
    </row>
    <row r="3263" spans="2:13" hidden="1" x14ac:dyDescent="0.25">
      <c r="B3263" t="s">
        <v>365</v>
      </c>
      <c r="C3263" t="s">
        <v>5628</v>
      </c>
      <c r="D3263" t="s">
        <v>5629</v>
      </c>
      <c r="E3263" t="s">
        <v>420</v>
      </c>
      <c r="F3263" t="s">
        <v>396</v>
      </c>
      <c r="G3263" t="s">
        <v>417</v>
      </c>
      <c r="H3263" t="s">
        <v>415</v>
      </c>
      <c r="I3263" t="str">
        <f>VLOOKUP(B3263,'3. Data Sources'!$B$4:$E$5002,4,0)</f>
        <v>Y</v>
      </c>
      <c r="J3263" t="str">
        <f>IF(OR(G3263="Not Map",G3263="Sequential"),"N",IF(TRIM(G3263)&lt;&gt;"","Y",""))</f>
        <v>N</v>
      </c>
      <c r="K3263" t="str">
        <f>IF(G3263="Constant","N",IF(J3263="Y","Y",""))</f>
        <v/>
      </c>
      <c r="L3263" t="s">
        <v>5628</v>
      </c>
    </row>
    <row r="3264" spans="2:13" hidden="1" x14ac:dyDescent="0.25">
      <c r="B3264" t="s">
        <v>365</v>
      </c>
      <c r="C3264" t="s">
        <v>673</v>
      </c>
      <c r="D3264" t="s">
        <v>674</v>
      </c>
      <c r="E3264" t="s">
        <v>420</v>
      </c>
      <c r="F3264" t="s">
        <v>396</v>
      </c>
      <c r="G3264" t="s">
        <v>417</v>
      </c>
      <c r="H3264" t="str">
        <f>IF(G3264="Local Date and Hour","Start Time of Interval",IF(OR(G3264="Additional Info",G3264="ID"),"Attribute", IF(G3264="Constant","Constant",IF(OR(G3264="Counter",G3264="Incremental/Decremental"),"Counter",""))))</f>
        <v/>
      </c>
      <c r="I3264" t="str">
        <f>VLOOKUP(B3264,'3. Data Sources'!$B$4:$E$5002,4,0)</f>
        <v>Y</v>
      </c>
      <c r="J3264" t="str">
        <f>IF(OR(G3264="Not Map",G3264="Sequential"),"N",IF(TRIM(G3264)&lt;&gt;"","Y",""))</f>
        <v>N</v>
      </c>
      <c r="K3264" t="str">
        <f>IF(G3264="Constant","N",IF(J3264="Y","Y",""))</f>
        <v/>
      </c>
      <c r="L3264" t="s">
        <v>673</v>
      </c>
    </row>
    <row r="3265" spans="2:12" hidden="1" x14ac:dyDescent="0.25">
      <c r="B3265" t="s">
        <v>365</v>
      </c>
      <c r="C3265" t="s">
        <v>237</v>
      </c>
      <c r="D3265" t="s">
        <v>426</v>
      </c>
      <c r="E3265" t="s">
        <v>420</v>
      </c>
      <c r="F3265" t="s">
        <v>396</v>
      </c>
      <c r="G3265" t="s">
        <v>417</v>
      </c>
      <c r="H3265" t="str">
        <f>IF(G3265="Local Date and Hour","Start Time of Interval",IF(OR(G3265="Additional Info",G3265="ID"),"Attribute", IF(G3265="Constant","Constant",IF(OR(G3265="Counter",G3265="Incremental/Decremental"),"Counter",""))))</f>
        <v/>
      </c>
      <c r="I3265" t="str">
        <f>VLOOKUP(B3265,'3. Data Sources'!$B$4:$E$5002,4,0)</f>
        <v>Y</v>
      </c>
      <c r="J3265" t="str">
        <f>IF(OR(G3265="Not Map",G3265="Sequential"),"N",IF(TRIM(G3265)&lt;&gt;"","Y",""))</f>
        <v>N</v>
      </c>
      <c r="K3265" t="str">
        <f>IF(G3265="Constant","N",IF(J3265="Y","Y",""))</f>
        <v/>
      </c>
      <c r="L3265" t="s">
        <v>237</v>
      </c>
    </row>
    <row r="3266" spans="2:12" hidden="1" x14ac:dyDescent="0.25">
      <c r="B3266" t="s">
        <v>365</v>
      </c>
      <c r="C3266" t="s">
        <v>242</v>
      </c>
      <c r="D3266" t="s">
        <v>242</v>
      </c>
      <c r="E3266" t="s">
        <v>394</v>
      </c>
      <c r="F3266" t="s">
        <v>396</v>
      </c>
      <c r="G3266" t="s">
        <v>417</v>
      </c>
      <c r="H3266" t="s">
        <v>415</v>
      </c>
      <c r="I3266" t="str">
        <f>VLOOKUP(B3266,'3. Data Sources'!$B$4:$E$5002,4,0)</f>
        <v>Y</v>
      </c>
      <c r="J3266" t="str">
        <f>IF(OR(G3266="Not Map",G3266="Sequential"),"N",IF(TRIM(G3266)&lt;&gt;"","Y",""))</f>
        <v>N</v>
      </c>
      <c r="K3266" t="str">
        <f>IF(G3266="Constant","N",IF(J3266="Y","Y",""))</f>
        <v/>
      </c>
      <c r="L3266" t="s">
        <v>243</v>
      </c>
    </row>
    <row r="3267" spans="2:12" hidden="1" x14ac:dyDescent="0.25">
      <c r="B3267" t="s">
        <v>365</v>
      </c>
      <c r="C3267" t="s">
        <v>5821</v>
      </c>
      <c r="D3267" t="s">
        <v>5822</v>
      </c>
      <c r="E3267" t="s">
        <v>400</v>
      </c>
      <c r="F3267" t="s">
        <v>428</v>
      </c>
      <c r="G3267" t="s">
        <v>429</v>
      </c>
      <c r="H3267" t="str">
        <f>IF(G3267="Local Date and Hour","Start Time of Interval",IF(OR(G3267="Additional Info",G3267="ID"),"Attribute", IF(G3267="Constant","Constant",IF(OR(G3267="Counter",G3267="Incremental/Decremental"),"Counter",""))))</f>
        <v>Counter</v>
      </c>
      <c r="I3267" t="str">
        <f>VLOOKUP(B3267,'3. Data Sources'!$B$4:$E$5002,4,0)</f>
        <v>Y</v>
      </c>
      <c r="J3267" t="str">
        <f>IF(OR(G3267="Not Map",G3267="Sequential"),"N",IF(TRIM(G3267)&lt;&gt;"","Y",""))</f>
        <v>Y</v>
      </c>
      <c r="K3267" t="str">
        <f>IF(G3267="Constant","N",IF(J3267="Y","Y",""))</f>
        <v>Y</v>
      </c>
    </row>
    <row r="3268" spans="2:12" hidden="1" x14ac:dyDescent="0.25">
      <c r="B3268" t="s">
        <v>365</v>
      </c>
      <c r="C3268" t="s">
        <v>5823</v>
      </c>
      <c r="D3268" t="s">
        <v>5824</v>
      </c>
      <c r="E3268" t="s">
        <v>400</v>
      </c>
      <c r="F3268" t="s">
        <v>428</v>
      </c>
      <c r="G3268" t="s">
        <v>429</v>
      </c>
      <c r="H3268" t="str">
        <f>IF(G3268="Local Date and Hour","Start Time of Interval",IF(OR(G3268="Additional Info",G3268="ID"),"Attribute", IF(G3268="Constant","Constant",IF(OR(G3268="Counter",G3268="Incremental/Decremental"),"Counter",""))))</f>
        <v>Counter</v>
      </c>
      <c r="I3268" t="str">
        <f>VLOOKUP(B3268,'3. Data Sources'!$B$4:$E$5002,4,0)</f>
        <v>Y</v>
      </c>
      <c r="J3268" t="str">
        <f>IF(OR(G3268="Not Map",G3268="Sequential"),"N",IF(TRIM(G3268)&lt;&gt;"","Y",""))</f>
        <v>Y</v>
      </c>
      <c r="K3268" t="str">
        <f>IF(G3268="Constant","N",IF(J3268="Y","Y",""))</f>
        <v>Y</v>
      </c>
    </row>
    <row r="3269" spans="2:12" hidden="1" x14ac:dyDescent="0.25">
      <c r="B3269" t="s">
        <v>365</v>
      </c>
      <c r="C3269" t="s">
        <v>5825</v>
      </c>
      <c r="D3269" t="s">
        <v>5826</v>
      </c>
      <c r="E3269" t="s">
        <v>400</v>
      </c>
      <c r="F3269" t="s">
        <v>428</v>
      </c>
      <c r="G3269" t="s">
        <v>429</v>
      </c>
      <c r="H3269" t="str">
        <f>IF(G3269="Local Date and Hour","Start Time of Interval",IF(OR(G3269="Additional Info",G3269="ID"),"Attribute", IF(G3269="Constant","Constant",IF(OR(G3269="Counter",G3269="Incremental/Decremental"),"Counter",""))))</f>
        <v>Counter</v>
      </c>
      <c r="I3269" t="str">
        <f>VLOOKUP(B3269,'3. Data Sources'!$B$4:$E$5002,4,0)</f>
        <v>Y</v>
      </c>
      <c r="J3269" t="str">
        <f>IF(OR(G3269="Not Map",G3269="Sequential"),"N",IF(TRIM(G3269)&lt;&gt;"","Y",""))</f>
        <v>Y</v>
      </c>
      <c r="K3269" t="str">
        <f>IF(G3269="Constant","N",IF(J3269="Y","Y",""))</f>
        <v>Y</v>
      </c>
    </row>
    <row r="3270" spans="2:12" hidden="1" x14ac:dyDescent="0.25">
      <c r="B3270" t="s">
        <v>365</v>
      </c>
      <c r="C3270" t="s">
        <v>5827</v>
      </c>
      <c r="D3270" t="s">
        <v>5828</v>
      </c>
      <c r="E3270" t="s">
        <v>400</v>
      </c>
      <c r="F3270" t="s">
        <v>428</v>
      </c>
      <c r="G3270" t="s">
        <v>429</v>
      </c>
      <c r="H3270" t="str">
        <f>IF(G3270="Local Date and Hour","Start Time of Interval",IF(OR(G3270="Additional Info",G3270="ID"),"Attribute", IF(G3270="Constant","Constant",IF(OR(G3270="Counter",G3270="Incremental/Decremental"),"Counter",""))))</f>
        <v>Counter</v>
      </c>
      <c r="I3270" t="str">
        <f>VLOOKUP(B3270,'3. Data Sources'!$B$4:$E$5002,4,0)</f>
        <v>Y</v>
      </c>
      <c r="J3270" t="str">
        <f>IF(OR(G3270="Not Map",G3270="Sequential"),"N",IF(TRIM(G3270)&lt;&gt;"","Y",""))</f>
        <v>Y</v>
      </c>
      <c r="K3270" t="str">
        <f>IF(G3270="Constant","N",IF(J3270="Y","Y",""))</f>
        <v>Y</v>
      </c>
    </row>
    <row r="3271" spans="2:12" hidden="1" x14ac:dyDescent="0.25">
      <c r="B3271" t="s">
        <v>365</v>
      </c>
      <c r="C3271" t="s">
        <v>5829</v>
      </c>
      <c r="D3271" t="s">
        <v>5830</v>
      </c>
      <c r="E3271" t="s">
        <v>400</v>
      </c>
      <c r="F3271" t="s">
        <v>428</v>
      </c>
      <c r="G3271" t="s">
        <v>429</v>
      </c>
      <c r="H3271" t="str">
        <f>IF(G3271="Local Date and Hour","Start Time of Interval",IF(OR(G3271="Additional Info",G3271="ID"),"Attribute", IF(G3271="Constant","Constant",IF(OR(G3271="Counter",G3271="Incremental/Decremental"),"Counter",""))))</f>
        <v>Counter</v>
      </c>
      <c r="I3271" t="str">
        <f>VLOOKUP(B3271,'3. Data Sources'!$B$4:$E$5002,4,0)</f>
        <v>Y</v>
      </c>
      <c r="J3271" t="str">
        <f>IF(OR(G3271="Not Map",G3271="Sequential"),"N",IF(TRIM(G3271)&lt;&gt;"","Y",""))</f>
        <v>Y</v>
      </c>
      <c r="K3271" t="str">
        <f>IF(G3271="Constant","N",IF(J3271="Y","Y",""))</f>
        <v>Y</v>
      </c>
    </row>
    <row r="3272" spans="2:12" hidden="1" x14ac:dyDescent="0.25">
      <c r="B3272" t="s">
        <v>365</v>
      </c>
      <c r="C3272" t="s">
        <v>5831</v>
      </c>
      <c r="D3272" t="s">
        <v>5832</v>
      </c>
      <c r="E3272" t="s">
        <v>400</v>
      </c>
      <c r="F3272" t="s">
        <v>428</v>
      </c>
      <c r="G3272" t="s">
        <v>429</v>
      </c>
      <c r="H3272" t="str">
        <f>IF(G3272="Local Date and Hour","Start Time of Interval",IF(OR(G3272="Additional Info",G3272="ID"),"Attribute", IF(G3272="Constant","Constant",IF(OR(G3272="Counter",G3272="Incremental/Decremental"),"Counter",""))))</f>
        <v>Counter</v>
      </c>
      <c r="I3272" t="str">
        <f>VLOOKUP(B3272,'3. Data Sources'!$B$4:$E$5002,4,0)</f>
        <v>Y</v>
      </c>
      <c r="J3272" t="str">
        <f>IF(OR(G3272="Not Map",G3272="Sequential"),"N",IF(TRIM(G3272)&lt;&gt;"","Y",""))</f>
        <v>Y</v>
      </c>
      <c r="K3272" t="str">
        <f>IF(G3272="Constant","N",IF(J3272="Y","Y",""))</f>
        <v>Y</v>
      </c>
    </row>
    <row r="3273" spans="2:12" hidden="1" x14ac:dyDescent="0.25">
      <c r="B3273" t="s">
        <v>365</v>
      </c>
      <c r="C3273" t="s">
        <v>5833</v>
      </c>
      <c r="D3273" t="s">
        <v>5834</v>
      </c>
      <c r="E3273" t="s">
        <v>400</v>
      </c>
      <c r="F3273" t="s">
        <v>428</v>
      </c>
      <c r="G3273" t="s">
        <v>429</v>
      </c>
      <c r="H3273" t="str">
        <f>IF(G3273="Local Date and Hour","Start Time of Interval",IF(OR(G3273="Additional Info",G3273="ID"),"Attribute", IF(G3273="Constant","Constant",IF(OR(G3273="Counter",G3273="Incremental/Decremental"),"Counter",""))))</f>
        <v>Counter</v>
      </c>
      <c r="I3273" t="str">
        <f>VLOOKUP(B3273,'3. Data Sources'!$B$4:$E$5002,4,0)</f>
        <v>Y</v>
      </c>
      <c r="J3273" t="str">
        <f>IF(OR(G3273="Not Map",G3273="Sequential"),"N",IF(TRIM(G3273)&lt;&gt;"","Y",""))</f>
        <v>Y</v>
      </c>
      <c r="K3273" t="str">
        <f>IF(G3273="Constant","N",IF(J3273="Y","Y",""))</f>
        <v>Y</v>
      </c>
    </row>
    <row r="3274" spans="2:12" hidden="1" x14ac:dyDescent="0.25">
      <c r="B3274" t="s">
        <v>365</v>
      </c>
      <c r="C3274" t="s">
        <v>5835</v>
      </c>
      <c r="D3274" t="s">
        <v>5836</v>
      </c>
      <c r="E3274" t="s">
        <v>400</v>
      </c>
      <c r="F3274" t="s">
        <v>428</v>
      </c>
      <c r="G3274" t="s">
        <v>429</v>
      </c>
      <c r="H3274" t="str">
        <f>IF(G3274="Local Date and Hour","Start Time of Interval",IF(OR(G3274="Additional Info",G3274="ID"),"Attribute", IF(G3274="Constant","Constant",IF(OR(G3274="Counter",G3274="Incremental/Decremental"),"Counter",""))))</f>
        <v>Counter</v>
      </c>
      <c r="I3274" t="str">
        <f>VLOOKUP(B3274,'3. Data Sources'!$B$4:$E$5002,4,0)</f>
        <v>Y</v>
      </c>
      <c r="J3274" t="str">
        <f>IF(OR(G3274="Not Map",G3274="Sequential"),"N",IF(TRIM(G3274)&lt;&gt;"","Y",""))</f>
        <v>Y</v>
      </c>
      <c r="K3274" t="str">
        <f>IF(G3274="Constant","N",IF(J3274="Y","Y",""))</f>
        <v>Y</v>
      </c>
    </row>
    <row r="3275" spans="2:12" hidden="1" x14ac:dyDescent="0.25">
      <c r="B3275" t="s">
        <v>365</v>
      </c>
      <c r="C3275" t="s">
        <v>5837</v>
      </c>
      <c r="D3275" t="s">
        <v>5838</v>
      </c>
      <c r="E3275" t="s">
        <v>400</v>
      </c>
      <c r="F3275" t="s">
        <v>428</v>
      </c>
      <c r="G3275" t="s">
        <v>429</v>
      </c>
      <c r="H3275" t="str">
        <f>IF(G3275="Local Date and Hour","Start Time of Interval",IF(OR(G3275="Additional Info",G3275="ID"),"Attribute", IF(G3275="Constant","Constant",IF(OR(G3275="Counter",G3275="Incremental/Decremental"),"Counter",""))))</f>
        <v>Counter</v>
      </c>
      <c r="I3275" t="str">
        <f>VLOOKUP(B3275,'3. Data Sources'!$B$4:$E$5002,4,0)</f>
        <v>Y</v>
      </c>
      <c r="J3275" t="str">
        <f>IF(OR(G3275="Not Map",G3275="Sequential"),"N",IF(TRIM(G3275)&lt;&gt;"","Y",""))</f>
        <v>Y</v>
      </c>
      <c r="K3275" t="str">
        <f>IF(G3275="Constant","N",IF(J3275="Y","Y",""))</f>
        <v>Y</v>
      </c>
    </row>
    <row r="3276" spans="2:12" hidden="1" x14ac:dyDescent="0.25">
      <c r="B3276" t="s">
        <v>365</v>
      </c>
      <c r="C3276" t="s">
        <v>5839</v>
      </c>
      <c r="D3276" t="s">
        <v>5840</v>
      </c>
      <c r="E3276" t="s">
        <v>400</v>
      </c>
      <c r="F3276" t="s">
        <v>428</v>
      </c>
      <c r="G3276" t="s">
        <v>429</v>
      </c>
      <c r="H3276" t="str">
        <f>IF(G3276="Local Date and Hour","Start Time of Interval",IF(OR(G3276="Additional Info",G3276="ID"),"Attribute", IF(G3276="Constant","Constant",IF(OR(G3276="Counter",G3276="Incremental/Decremental"),"Counter",""))))</f>
        <v>Counter</v>
      </c>
      <c r="I3276" t="str">
        <f>VLOOKUP(B3276,'3. Data Sources'!$B$4:$E$5002,4,0)</f>
        <v>Y</v>
      </c>
      <c r="J3276" t="str">
        <f>IF(OR(G3276="Not Map",G3276="Sequential"),"N",IF(TRIM(G3276)&lt;&gt;"","Y",""))</f>
        <v>Y</v>
      </c>
      <c r="K3276" t="str">
        <f>IF(G3276="Constant","N",IF(J3276="Y","Y",""))</f>
        <v>Y</v>
      </c>
    </row>
    <row r="3277" spans="2:12" hidden="1" x14ac:dyDescent="0.25">
      <c r="B3277" t="s">
        <v>365</v>
      </c>
      <c r="C3277" t="s">
        <v>5841</v>
      </c>
      <c r="D3277" t="s">
        <v>5842</v>
      </c>
      <c r="E3277" t="s">
        <v>400</v>
      </c>
      <c r="F3277" t="s">
        <v>428</v>
      </c>
      <c r="G3277" t="s">
        <v>429</v>
      </c>
      <c r="H3277" t="str">
        <f>IF(G3277="Local Date and Hour","Start Time of Interval",IF(OR(G3277="Additional Info",G3277="ID"),"Attribute", IF(G3277="Constant","Constant",IF(OR(G3277="Counter",G3277="Incremental/Decremental"),"Counter",""))))</f>
        <v>Counter</v>
      </c>
      <c r="I3277" t="str">
        <f>VLOOKUP(B3277,'3. Data Sources'!$B$4:$E$5002,4,0)</f>
        <v>Y</v>
      </c>
      <c r="J3277" t="str">
        <f>IF(OR(G3277="Not Map",G3277="Sequential"),"N",IF(TRIM(G3277)&lt;&gt;"","Y",""))</f>
        <v>Y</v>
      </c>
      <c r="K3277" t="str">
        <f>IF(G3277="Constant","N",IF(J3277="Y","Y",""))</f>
        <v>Y</v>
      </c>
    </row>
    <row r="3278" spans="2:12" ht="14.25" hidden="1" customHeight="1" x14ac:dyDescent="0.25">
      <c r="B3278" t="s">
        <v>365</v>
      </c>
      <c r="C3278" t="s">
        <v>5843</v>
      </c>
      <c r="D3278" t="s">
        <v>5844</v>
      </c>
      <c r="E3278" t="s">
        <v>400</v>
      </c>
      <c r="F3278" t="s">
        <v>428</v>
      </c>
      <c r="G3278" t="s">
        <v>429</v>
      </c>
      <c r="H3278" t="str">
        <f>IF(G3278="Local Date and Hour","Start Time of Interval",IF(OR(G3278="Additional Info",G3278="ID"),"Attribute", IF(G3278="Constant","Constant",IF(OR(G3278="Counter",G3278="Incremental/Decremental"),"Counter",""))))</f>
        <v>Counter</v>
      </c>
      <c r="I3278" t="str">
        <f>VLOOKUP(B3278,'3. Data Sources'!$B$4:$E$5002,4,0)</f>
        <v>Y</v>
      </c>
      <c r="J3278" t="str">
        <f>IF(OR(G3278="Not Map",G3278="Sequential"),"N",IF(TRIM(G3278)&lt;&gt;"","Y",""))</f>
        <v>Y</v>
      </c>
      <c r="K3278" t="str">
        <f>IF(G3278="Constant","N",IF(J3278="Y","Y",""))</f>
        <v>Y</v>
      </c>
    </row>
    <row r="3279" spans="2:12" ht="14.25" hidden="1" customHeight="1" x14ac:dyDescent="0.25">
      <c r="B3279" t="s">
        <v>365</v>
      </c>
      <c r="C3279" t="s">
        <v>5845</v>
      </c>
      <c r="D3279" t="s">
        <v>5846</v>
      </c>
      <c r="E3279" t="s">
        <v>400</v>
      </c>
      <c r="F3279" t="s">
        <v>428</v>
      </c>
      <c r="G3279" t="s">
        <v>429</v>
      </c>
      <c r="H3279" t="str">
        <f>IF(G3279="Local Date and Hour","Start Time of Interval",IF(OR(G3279="Additional Info",G3279="ID"),"Attribute", IF(G3279="Constant","Constant",IF(OR(G3279="Counter",G3279="Incremental/Decremental"),"Counter",""))))</f>
        <v>Counter</v>
      </c>
      <c r="I3279" t="str">
        <f>VLOOKUP(B3279,'3. Data Sources'!$B$4:$E$5002,4,0)</f>
        <v>Y</v>
      </c>
      <c r="J3279" t="str">
        <f>IF(OR(G3279="Not Map",G3279="Sequential"),"N",IF(TRIM(G3279)&lt;&gt;"","Y",""))</f>
        <v>Y</v>
      </c>
      <c r="K3279" t="str">
        <f>IF(G3279="Constant","N",IF(J3279="Y","Y",""))</f>
        <v>Y</v>
      </c>
    </row>
    <row r="3280" spans="2:12" ht="14.25" hidden="1" customHeight="1" x14ac:dyDescent="0.25">
      <c r="B3280" t="s">
        <v>365</v>
      </c>
      <c r="C3280" t="s">
        <v>5847</v>
      </c>
      <c r="D3280" t="s">
        <v>5848</v>
      </c>
      <c r="E3280" t="s">
        <v>400</v>
      </c>
      <c r="F3280" t="s">
        <v>428</v>
      </c>
      <c r="G3280" t="s">
        <v>429</v>
      </c>
      <c r="H3280" t="str">
        <f>IF(G3280="Local Date and Hour","Start Time of Interval",IF(OR(G3280="Additional Info",G3280="ID"),"Attribute", IF(G3280="Constant","Constant",IF(OR(G3280="Counter",G3280="Incremental/Decremental"),"Counter",""))))</f>
        <v>Counter</v>
      </c>
      <c r="I3280" t="str">
        <f>VLOOKUP(B3280,'3. Data Sources'!$B$4:$E$5002,4,0)</f>
        <v>Y</v>
      </c>
      <c r="J3280" t="str">
        <f>IF(OR(G3280="Not Map",G3280="Sequential"),"N",IF(TRIM(G3280)&lt;&gt;"","Y",""))</f>
        <v>Y</v>
      </c>
      <c r="K3280" t="str">
        <f>IF(G3280="Constant","N",IF(J3280="Y","Y",""))</f>
        <v>Y</v>
      </c>
    </row>
    <row r="3281" spans="2:13" ht="14.25" hidden="1" customHeight="1" x14ac:dyDescent="0.25">
      <c r="B3281" t="s">
        <v>365</v>
      </c>
      <c r="C3281" t="s">
        <v>5849</v>
      </c>
      <c r="D3281" t="s">
        <v>5850</v>
      </c>
      <c r="E3281" t="s">
        <v>400</v>
      </c>
      <c r="F3281" t="s">
        <v>428</v>
      </c>
      <c r="G3281" t="s">
        <v>429</v>
      </c>
      <c r="H3281" t="str">
        <f>IF(G3281="Local Date and Hour","Start Time of Interval",IF(OR(G3281="Additional Info",G3281="ID"),"Attribute", IF(G3281="Constant","Constant",IF(OR(G3281="Counter",G3281="Incremental/Decremental"),"Counter",""))))</f>
        <v>Counter</v>
      </c>
      <c r="I3281" t="str">
        <f>VLOOKUP(B3281,'3. Data Sources'!$B$4:$E$5002,4,0)</f>
        <v>Y</v>
      </c>
      <c r="J3281" t="str">
        <f>IF(OR(G3281="Not Map",G3281="Sequential"),"N",IF(TRIM(G3281)&lt;&gt;"","Y",""))</f>
        <v>Y</v>
      </c>
      <c r="K3281" t="str">
        <f>IF(G3281="Constant","N",IF(J3281="Y","Y",""))</f>
        <v>Y</v>
      </c>
    </row>
    <row r="3282" spans="2:13" ht="14.25" hidden="1" customHeight="1" x14ac:dyDescent="0.25">
      <c r="B3282" t="s">
        <v>365</v>
      </c>
      <c r="C3282" t="s">
        <v>5851</v>
      </c>
      <c r="D3282" t="s">
        <v>5852</v>
      </c>
      <c r="E3282" t="s">
        <v>400</v>
      </c>
      <c r="F3282" t="s">
        <v>428</v>
      </c>
      <c r="G3282" t="s">
        <v>429</v>
      </c>
      <c r="H3282" t="str">
        <f>IF(G3282="Local Date and Hour","Start Time of Interval",IF(OR(G3282="Additional Info",G3282="ID"),"Attribute", IF(G3282="Constant","Constant",IF(OR(G3282="Counter",G3282="Incremental/Decremental"),"Counter",""))))</f>
        <v>Counter</v>
      </c>
      <c r="I3282" t="str">
        <f>VLOOKUP(B3282,'3. Data Sources'!$B$4:$E$5002,4,0)</f>
        <v>Y</v>
      </c>
      <c r="J3282" t="str">
        <f>IF(OR(G3282="Not Map",G3282="Sequential"),"N",IF(TRIM(G3282)&lt;&gt;"","Y",""))</f>
        <v>Y</v>
      </c>
      <c r="K3282" t="str">
        <f>IF(G3282="Constant","N",IF(J3282="Y","Y",""))</f>
        <v>Y</v>
      </c>
    </row>
    <row r="3283" spans="2:13" ht="14.25" hidden="1" customHeight="1" x14ac:dyDescent="0.25">
      <c r="B3283" t="s">
        <v>365</v>
      </c>
      <c r="C3283" t="s">
        <v>5853</v>
      </c>
      <c r="D3283" t="s">
        <v>5854</v>
      </c>
      <c r="E3283" t="s">
        <v>400</v>
      </c>
      <c r="F3283" t="s">
        <v>428</v>
      </c>
      <c r="G3283" t="s">
        <v>429</v>
      </c>
      <c r="H3283" t="str">
        <f>IF(G3283="Local Date and Hour","Start Time of Interval",IF(OR(G3283="Additional Info",G3283="ID"),"Attribute", IF(G3283="Constant","Constant",IF(OR(G3283="Counter",G3283="Incremental/Decremental"),"Counter",""))))</f>
        <v>Counter</v>
      </c>
      <c r="I3283" t="str">
        <f>VLOOKUP(B3283,'3. Data Sources'!$B$4:$E$5002,4,0)</f>
        <v>Y</v>
      </c>
      <c r="J3283" t="str">
        <f>IF(OR(G3283="Not Map",G3283="Sequential"),"N",IF(TRIM(G3283)&lt;&gt;"","Y",""))</f>
        <v>Y</v>
      </c>
      <c r="K3283" t="str">
        <f>IF(G3283="Constant","N",IF(J3283="Y","Y",""))</f>
        <v>Y</v>
      </c>
    </row>
    <row r="3284" spans="2:13" ht="14.25" hidden="1" customHeight="1" x14ac:dyDescent="0.25">
      <c r="B3284" t="s">
        <v>365</v>
      </c>
      <c r="C3284" t="s">
        <v>5855</v>
      </c>
      <c r="D3284" t="s">
        <v>5856</v>
      </c>
      <c r="E3284" t="s">
        <v>400</v>
      </c>
      <c r="F3284" t="s">
        <v>428</v>
      </c>
      <c r="G3284" t="s">
        <v>429</v>
      </c>
      <c r="H3284" t="str">
        <f>IF(G3284="Local Date and Hour","Start Time of Interval",IF(OR(G3284="Additional Info",G3284="ID"),"Attribute", IF(G3284="Constant","Constant",IF(OR(G3284="Counter",G3284="Incremental/Decremental"),"Counter",""))))</f>
        <v>Counter</v>
      </c>
      <c r="I3284" t="str">
        <f>VLOOKUP(B3284,'3. Data Sources'!$B$4:$E$5002,4,0)</f>
        <v>Y</v>
      </c>
      <c r="J3284" t="str">
        <f>IF(OR(G3284="Not Map",G3284="Sequential"),"N",IF(TRIM(G3284)&lt;&gt;"","Y",""))</f>
        <v>Y</v>
      </c>
      <c r="K3284" t="str">
        <f>IF(G3284="Constant","N",IF(J3284="Y","Y",""))</f>
        <v>Y</v>
      </c>
    </row>
    <row r="3285" spans="2:13" ht="14.25" hidden="1" customHeight="1" x14ac:dyDescent="0.25">
      <c r="B3285" t="s">
        <v>365</v>
      </c>
      <c r="C3285" t="s">
        <v>5857</v>
      </c>
      <c r="D3285" t="s">
        <v>5858</v>
      </c>
      <c r="E3285" t="s">
        <v>400</v>
      </c>
      <c r="F3285" t="s">
        <v>428</v>
      </c>
      <c r="G3285" t="s">
        <v>429</v>
      </c>
      <c r="H3285" t="str">
        <f>IF(G3285="Local Date and Hour","Start Time of Interval",IF(OR(G3285="Additional Info",G3285="ID"),"Attribute", IF(G3285="Constant","Constant",IF(OR(G3285="Counter",G3285="Incremental/Decremental"),"Counter",""))))</f>
        <v>Counter</v>
      </c>
      <c r="I3285" t="str">
        <f>VLOOKUP(B3285,'3. Data Sources'!$B$4:$E$5002,4,0)</f>
        <v>Y</v>
      </c>
      <c r="J3285" t="str">
        <f>IF(OR(G3285="Not Map",G3285="Sequential"),"N",IF(TRIM(G3285)&lt;&gt;"","Y",""))</f>
        <v>Y</v>
      </c>
      <c r="K3285" t="str">
        <f>IF(G3285="Constant","N",IF(J3285="Y","Y",""))</f>
        <v>Y</v>
      </c>
    </row>
    <row r="3286" spans="2:13" ht="14.25" hidden="1" customHeight="1" x14ac:dyDescent="0.25">
      <c r="B3286" t="s">
        <v>365</v>
      </c>
      <c r="C3286" t="s">
        <v>5859</v>
      </c>
      <c r="D3286" t="s">
        <v>5860</v>
      </c>
      <c r="E3286" t="s">
        <v>400</v>
      </c>
      <c r="F3286" t="s">
        <v>428</v>
      </c>
      <c r="G3286" t="s">
        <v>429</v>
      </c>
      <c r="H3286" t="str">
        <f>IF(G3286="Local Date and Hour","Start Time of Interval",IF(OR(G3286="Additional Info",G3286="ID"),"Attribute", IF(G3286="Constant","Constant",IF(OR(G3286="Counter",G3286="Incremental/Decremental"),"Counter",""))))</f>
        <v>Counter</v>
      </c>
      <c r="I3286" t="str">
        <f>VLOOKUP(B3286,'3. Data Sources'!$B$4:$E$5002,4,0)</f>
        <v>Y</v>
      </c>
      <c r="J3286" t="str">
        <f>IF(OR(G3286="Not Map",G3286="Sequential"),"N",IF(TRIM(G3286)&lt;&gt;"","Y",""))</f>
        <v>Y</v>
      </c>
      <c r="K3286" t="str">
        <f>IF(G3286="Constant","N",IF(J3286="Y","Y",""))</f>
        <v>Y</v>
      </c>
    </row>
    <row r="3287" spans="2:13" ht="14.25" hidden="1" customHeight="1" x14ac:dyDescent="0.25">
      <c r="B3287" t="s">
        <v>365</v>
      </c>
      <c r="C3287" t="s">
        <v>5861</v>
      </c>
      <c r="D3287" t="s">
        <v>5862</v>
      </c>
      <c r="E3287" t="s">
        <v>400</v>
      </c>
      <c r="F3287" t="s">
        <v>428</v>
      </c>
      <c r="G3287" t="s">
        <v>429</v>
      </c>
      <c r="H3287" t="str">
        <f>IF(G3287="Local Date and Hour","Start Time of Interval",IF(OR(G3287="Additional Info",G3287="ID"),"Attribute", IF(G3287="Constant","Constant",IF(OR(G3287="Counter",G3287="Incremental/Decremental"),"Counter",""))))</f>
        <v>Counter</v>
      </c>
      <c r="I3287" t="str">
        <f>VLOOKUP(B3287,'3. Data Sources'!$B$4:$E$5002,4,0)</f>
        <v>Y</v>
      </c>
      <c r="J3287" t="str">
        <f>IF(OR(G3287="Not Map",G3287="Sequential"),"N",IF(TRIM(G3287)&lt;&gt;"","Y",""))</f>
        <v>Y</v>
      </c>
      <c r="K3287" t="str">
        <f>IF(G3287="Constant","N",IF(J3287="Y","Y",""))</f>
        <v>Y</v>
      </c>
    </row>
    <row r="3288" spans="2:13" ht="14.25" hidden="1" customHeight="1" x14ac:dyDescent="0.25">
      <c r="B3288" t="s">
        <v>365</v>
      </c>
      <c r="C3288" t="s">
        <v>5863</v>
      </c>
      <c r="D3288" t="s">
        <v>5864</v>
      </c>
      <c r="E3288" t="s">
        <v>400</v>
      </c>
      <c r="F3288" t="s">
        <v>428</v>
      </c>
      <c r="G3288" t="s">
        <v>429</v>
      </c>
      <c r="H3288" t="str">
        <f>IF(G3288="Local Date and Hour","Start Time of Interval",IF(OR(G3288="Additional Info",G3288="ID"),"Attribute", IF(G3288="Constant","Constant",IF(OR(G3288="Counter",G3288="Incremental/Decremental"),"Counter",""))))</f>
        <v>Counter</v>
      </c>
      <c r="I3288" t="str">
        <f>VLOOKUP(B3288,'3. Data Sources'!$B$4:$E$5002,4,0)</f>
        <v>Y</v>
      </c>
      <c r="J3288" t="str">
        <f>IF(OR(G3288="Not Map",G3288="Sequential"),"N",IF(TRIM(G3288)&lt;&gt;"","Y",""))</f>
        <v>Y</v>
      </c>
      <c r="K3288" t="str">
        <f>IF(G3288="Constant","N",IF(J3288="Y","Y",""))</f>
        <v>Y</v>
      </c>
    </row>
    <row r="3289" spans="2:13" ht="14.25" hidden="1" customHeight="1" x14ac:dyDescent="0.25">
      <c r="B3289" t="s">
        <v>365</v>
      </c>
      <c r="C3289" t="s">
        <v>5865</v>
      </c>
      <c r="D3289" t="s">
        <v>5866</v>
      </c>
      <c r="E3289" t="s">
        <v>400</v>
      </c>
      <c r="F3289" t="s">
        <v>428</v>
      </c>
      <c r="G3289" t="s">
        <v>429</v>
      </c>
      <c r="H3289" t="str">
        <f>IF(G3289="Local Date and Hour","Start Time of Interval",IF(OR(G3289="Additional Info",G3289="ID"),"Attribute", IF(G3289="Constant","Constant",IF(OR(G3289="Counter",G3289="Incremental/Decremental"),"Counter",""))))</f>
        <v>Counter</v>
      </c>
      <c r="I3289" t="str">
        <f>VLOOKUP(B3289,'3. Data Sources'!$B$4:$E$5002,4,0)</f>
        <v>Y</v>
      </c>
      <c r="J3289" t="str">
        <f>IF(OR(G3289="Not Map",G3289="Sequential"),"N",IF(TRIM(G3289)&lt;&gt;"","Y",""))</f>
        <v>Y</v>
      </c>
      <c r="K3289" t="str">
        <f>IF(G3289="Constant","N",IF(J3289="Y","Y",""))</f>
        <v>Y</v>
      </c>
    </row>
    <row r="3290" spans="2:13" ht="14.25" hidden="1" customHeight="1" x14ac:dyDescent="0.25">
      <c r="B3290" t="s">
        <v>365</v>
      </c>
      <c r="C3290" t="s">
        <v>250</v>
      </c>
      <c r="D3290" t="s">
        <v>435</v>
      </c>
      <c r="E3290" t="s">
        <v>400</v>
      </c>
      <c r="F3290" t="s">
        <v>428</v>
      </c>
      <c r="G3290" t="s">
        <v>429</v>
      </c>
      <c r="H3290" t="str">
        <f>IF(G3290="Local Date and Hour","Start Time of Interval",IF(OR(G3290="Additional Info",G3290="ID"),"Attribute", IF(G3290="Constant","Constant",IF(OR(G3290="Counter",G3290="Incremental/Decremental"),"Counter",""))))</f>
        <v>Counter</v>
      </c>
      <c r="I3290" t="str">
        <f>VLOOKUP(B3290,'3. Data Sources'!$B$4:$E$5002,4,0)</f>
        <v>Y</v>
      </c>
      <c r="J3290" t="str">
        <f>IF(OR(G3290="Not Map",G3290="Sequential"),"N",IF(TRIM(G3290)&lt;&gt;"","Y",""))</f>
        <v>Y</v>
      </c>
      <c r="K3290" t="str">
        <f>IF(G3290="Constant","N",IF(J3290="Y","Y",""))</f>
        <v>Y</v>
      </c>
      <c r="L3290" t="s">
        <v>251</v>
      </c>
    </row>
    <row r="3291" spans="2:13" ht="14.25" hidden="1" customHeight="1" x14ac:dyDescent="0.25">
      <c r="B3291" t="s">
        <v>365</v>
      </c>
      <c r="C3291" t="s">
        <v>252</v>
      </c>
      <c r="D3291" t="s">
        <v>252</v>
      </c>
      <c r="E3291" t="s">
        <v>394</v>
      </c>
      <c r="F3291" t="s">
        <v>436</v>
      </c>
      <c r="G3291" t="s">
        <v>417</v>
      </c>
      <c r="H3291" t="s">
        <v>415</v>
      </c>
      <c r="I3291" t="str">
        <f>VLOOKUP(B3291,'3. Data Sources'!$B$4:$E$5002,4,0)</f>
        <v>Y</v>
      </c>
      <c r="J3291" t="str">
        <f>IF(OR(G3291="Not Map",G3291="Sequential"),"N",IF(TRIM(G3291)&lt;&gt;"","Y",""))</f>
        <v>N</v>
      </c>
      <c r="K3291" t="str">
        <f>IF(G3291="Constant","N",IF(J3291="Y","Y",""))</f>
        <v/>
      </c>
      <c r="L3291" t="s">
        <v>253</v>
      </c>
    </row>
    <row r="3292" spans="2:13" ht="14.25" hidden="1" customHeight="1" x14ac:dyDescent="0.25">
      <c r="B3292" t="s">
        <v>365</v>
      </c>
      <c r="C3292" t="s">
        <v>254</v>
      </c>
      <c r="D3292" t="s">
        <v>254</v>
      </c>
      <c r="E3292" t="s">
        <v>418</v>
      </c>
      <c r="F3292" t="s">
        <v>436</v>
      </c>
      <c r="G3292" t="s">
        <v>419</v>
      </c>
      <c r="H3292" t="str">
        <f>IF(G3292="Local Date and Hour","Start Time of Interval",IF(OR(G3292="Additional Info",G3292="ID"),"Attribute", IF(G3292="Constant","Constant",IF(OR(G3292="Counter",G3292="Incremental/Decremental"),"Counter",""))))</f>
        <v>Start Time of Interval</v>
      </c>
      <c r="I3292" t="str">
        <f>VLOOKUP(B3292,'3. Data Sources'!$B$4:$E$5002,4,0)</f>
        <v>Y</v>
      </c>
      <c r="J3292" t="str">
        <f>IF(OR(G3292="Not Map",G3292="Sequential"),"N",IF(TRIM(G3292)&lt;&gt;"","Y",""))</f>
        <v>Y</v>
      </c>
      <c r="K3292" t="str">
        <f>IF(G3292="Constant","N",IF(J3292="Y","Y",""))</f>
        <v>Y</v>
      </c>
      <c r="L3292" t="s">
        <v>255</v>
      </c>
    </row>
    <row r="3293" spans="2:13" ht="14.25" hidden="1" customHeight="1" x14ac:dyDescent="0.25">
      <c r="B3293" t="s">
        <v>342</v>
      </c>
      <c r="C3293" t="s">
        <v>227</v>
      </c>
      <c r="D3293" t="s">
        <v>227</v>
      </c>
      <c r="E3293" t="s">
        <v>402</v>
      </c>
      <c r="F3293" t="s">
        <v>395</v>
      </c>
      <c r="G3293" t="s">
        <v>274</v>
      </c>
      <c r="H3293" t="str">
        <f>IF(G3293="Local Date and Hour","Start Time of Interval",IF(OR(G3293="Additional Info",G3293="ID"),"Attribute", IF(G3293="Constant","Constant",IF(OR(G3293="Counter",G3293="Incremental/Decremental"),"Counter",""))))</f>
        <v>Constant</v>
      </c>
      <c r="I3293" t="str">
        <f>VLOOKUP(B3293,'3. Data Sources'!$B$4:$E$5002,4,0)</f>
        <v>Y</v>
      </c>
      <c r="J3293" t="str">
        <f>IF(OR(G3293="Not Map",G3293="Sequential"),"N",IF(TRIM(G3293)&lt;&gt;"","Y",""))</f>
        <v>Y</v>
      </c>
      <c r="K3293" t="str">
        <f>IF(G3293="Constant","N",IF(J3293="Y","Y",""))</f>
        <v>N</v>
      </c>
      <c r="M3293" t="s">
        <v>425</v>
      </c>
    </row>
    <row r="3294" spans="2:13" ht="14.25" hidden="1" customHeight="1" x14ac:dyDescent="0.25">
      <c r="B3294" t="s">
        <v>342</v>
      </c>
      <c r="C3294" t="s">
        <v>228</v>
      </c>
      <c r="D3294" t="s">
        <v>228</v>
      </c>
      <c r="E3294" t="s">
        <v>402</v>
      </c>
      <c r="F3294" t="s">
        <v>395</v>
      </c>
      <c r="G3294" t="s">
        <v>274</v>
      </c>
      <c r="H3294" t="str">
        <f>IF(G3294="Local Date and Hour","Start Time of Interval",IF(OR(G3294="Additional Info",G3294="ID"),"Attribute", IF(G3294="Constant","Constant",IF(OR(G3294="Counter",G3294="Incremental/Decremental"),"Counter",""))))</f>
        <v>Constant</v>
      </c>
      <c r="I3294" t="str">
        <f>VLOOKUP(B3294,'3. Data Sources'!$B$4:$E$5002,4,0)</f>
        <v>Y</v>
      </c>
      <c r="J3294" t="str">
        <f>IF(OR(G3294="Not Map",G3294="Sequential"),"N",IF(TRIM(G3294)&lt;&gt;"","Y",""))</f>
        <v>Y</v>
      </c>
      <c r="K3294" t="str">
        <f>IF(G3294="Constant","N",IF(J3294="Y","Y",""))</f>
        <v>N</v>
      </c>
      <c r="M3294" t="s">
        <v>12038</v>
      </c>
    </row>
    <row r="3295" spans="2:13" ht="14.25" hidden="1" customHeight="1" x14ac:dyDescent="0.25">
      <c r="B3295" t="s">
        <v>342</v>
      </c>
      <c r="C3295" t="s">
        <v>201</v>
      </c>
      <c r="D3295" t="s">
        <v>201</v>
      </c>
      <c r="E3295" t="s">
        <v>420</v>
      </c>
      <c r="F3295" t="s">
        <v>396</v>
      </c>
      <c r="G3295" t="s">
        <v>396</v>
      </c>
      <c r="H3295" t="str">
        <f>IF(G3295="Local Date and Hour","Start Time of Interval",IF(OR(G3295="Additional Info",G3295="ID"),"Attribute", IF(G3295="Constant","Constant",IF(OR(G3295="Counter",G3295="Incremental/Decremental"),"Counter",""))))</f>
        <v>Attribute</v>
      </c>
      <c r="I3295" t="str">
        <f>VLOOKUP(B3295,'3. Data Sources'!$B$4:$E$5002,4,0)</f>
        <v>Y</v>
      </c>
      <c r="J3295" t="str">
        <f>IF(OR(G3295="Not Map",G3295="Sequential"),"N",IF(TRIM(G3295)&lt;&gt;"","Y",""))</f>
        <v>Y</v>
      </c>
      <c r="K3295" t="str">
        <f>IF(G3295="Constant","N",IF(J3295="Y","Y",""))</f>
        <v>Y</v>
      </c>
      <c r="L3295" t="s">
        <v>666</v>
      </c>
    </row>
    <row r="3296" spans="2:13" ht="14.25" hidden="1" customHeight="1" x14ac:dyDescent="0.25">
      <c r="B3296" t="s">
        <v>342</v>
      </c>
      <c r="C3296" t="s">
        <v>11883</v>
      </c>
      <c r="D3296" t="s">
        <v>11883</v>
      </c>
      <c r="E3296" t="s">
        <v>420</v>
      </c>
      <c r="F3296" t="s">
        <v>396</v>
      </c>
      <c r="G3296" t="s">
        <v>396</v>
      </c>
      <c r="H3296" t="str">
        <f>IF(G3296="Local Date and Hour","Start Time of Interval",IF(OR(G3296="Additional Info",G3296="ID"),"Attribute", IF(G3296="Constant","Constant",IF(OR(G3296="Counter",G3296="Incremental/Decremental"),"Counter",""))))</f>
        <v>Attribute</v>
      </c>
      <c r="I3296" t="str">
        <f>VLOOKUP(B3296,'3. Data Sources'!$B$4:$E$5002,4,0)</f>
        <v>Y</v>
      </c>
      <c r="J3296" t="str">
        <f>IF(OR(G3296="Not Map",G3296="Sequential"),"N",IF(TRIM(G3296)&lt;&gt;"","Y",""))</f>
        <v>Y</v>
      </c>
      <c r="K3296" t="str">
        <f>IF(G3296="Constant","N",IF(J3296="Y","Y",""))</f>
        <v>Y</v>
      </c>
      <c r="L3296" t="s">
        <v>666</v>
      </c>
    </row>
    <row r="3297" spans="2:12" ht="14.25" hidden="1" customHeight="1" x14ac:dyDescent="0.25">
      <c r="B3297" t="s">
        <v>342</v>
      </c>
      <c r="C3297" t="s">
        <v>667</v>
      </c>
      <c r="D3297" t="s">
        <v>668</v>
      </c>
      <c r="E3297" t="s">
        <v>420</v>
      </c>
      <c r="F3297" t="s">
        <v>396</v>
      </c>
      <c r="G3297" t="s">
        <v>417</v>
      </c>
      <c r="H3297" t="str">
        <f>IF(G3297="Local Date and Hour","Start Time of Interval",IF(OR(G3297="Additional Info",G3297="ID"),"Attribute", IF(G3297="Constant","Constant",IF(OR(G3297="Counter",G3297="Incremental/Decremental"),"Counter",""))))</f>
        <v/>
      </c>
      <c r="I3297" t="str">
        <f>VLOOKUP(B3297,'3. Data Sources'!$B$4:$E$5002,4,0)</f>
        <v>Y</v>
      </c>
      <c r="J3297" t="str">
        <f>IF(OR(G3297="Not Map",G3297="Sequential"),"N",IF(TRIM(G3297)&lt;&gt;"","Y",""))</f>
        <v>N</v>
      </c>
      <c r="K3297" t="str">
        <f>IF(G3297="Constant","N",IF(J3297="Y","Y",""))</f>
        <v/>
      </c>
      <c r="L3297" t="s">
        <v>667</v>
      </c>
    </row>
    <row r="3298" spans="2:12" ht="14.25" hidden="1" customHeight="1" x14ac:dyDescent="0.25">
      <c r="B3298" t="s">
        <v>342</v>
      </c>
      <c r="C3298" t="s">
        <v>233</v>
      </c>
      <c r="D3298" t="s">
        <v>233</v>
      </c>
      <c r="E3298" t="s">
        <v>394</v>
      </c>
      <c r="F3298" t="s">
        <v>396</v>
      </c>
      <c r="G3298" t="s">
        <v>417</v>
      </c>
      <c r="H3298" t="str">
        <f>IF(G3298="Local Date and Hour","Start Time of Interval",IF(OR(G3298="Additional Info",G3298="ID"),"Attribute", IF(G3298="Constant","Constant",IF(OR(G3298="Counter",G3298="Incremental/Decremental"),"Counter",""))))</f>
        <v/>
      </c>
      <c r="I3298" t="str">
        <f>VLOOKUP(B3298,'3. Data Sources'!$B$4:$E$5002,4,0)</f>
        <v>Y</v>
      </c>
      <c r="J3298" t="str">
        <f>IF(OR(G3298="Not Map",G3298="Sequential"),"N",IF(TRIM(G3298)&lt;&gt;"","Y",""))</f>
        <v>N</v>
      </c>
      <c r="K3298" t="str">
        <f>IF(G3298="Constant","N",IF(J3298="Y","Y",""))</f>
        <v/>
      </c>
      <c r="L3298" t="s">
        <v>234</v>
      </c>
    </row>
    <row r="3299" spans="2:12" ht="14.25" hidden="1" customHeight="1" x14ac:dyDescent="0.25">
      <c r="B3299" t="s">
        <v>342</v>
      </c>
      <c r="C3299" t="s">
        <v>235</v>
      </c>
      <c r="D3299" t="s">
        <v>235</v>
      </c>
      <c r="E3299" t="s">
        <v>418</v>
      </c>
      <c r="F3299" t="s">
        <v>396</v>
      </c>
      <c r="G3299" t="s">
        <v>417</v>
      </c>
      <c r="H3299" t="s">
        <v>415</v>
      </c>
      <c r="I3299" t="str">
        <f>VLOOKUP(B3299,'3. Data Sources'!$B$4:$E$5002,4,0)</f>
        <v>Y</v>
      </c>
      <c r="J3299" t="str">
        <f>IF(OR(G3299="Not Map",G3299="Sequential"),"N",IF(TRIM(G3299)&lt;&gt;"","Y",""))</f>
        <v>N</v>
      </c>
      <c r="K3299" t="str">
        <f>IF(G3299="Constant","N",IF(J3299="Y","Y",""))</f>
        <v/>
      </c>
      <c r="L3299" t="s">
        <v>236</v>
      </c>
    </row>
    <row r="3300" spans="2:12" ht="14.25" hidden="1" customHeight="1" x14ac:dyDescent="0.25">
      <c r="B3300" t="s">
        <v>342</v>
      </c>
      <c r="C3300" t="s">
        <v>669</v>
      </c>
      <c r="D3300" t="s">
        <v>670</v>
      </c>
      <c r="E3300" t="s">
        <v>420</v>
      </c>
      <c r="F3300" t="s">
        <v>396</v>
      </c>
      <c r="G3300" t="s">
        <v>417</v>
      </c>
      <c r="H3300" t="str">
        <f>IF(G3300="Local Date and Hour","Start Time of Interval",IF(OR(G3300="Additional Info",G3300="ID"),"Attribute", IF(G3300="Constant","Constant",IF(OR(G3300="Counter",G3300="Incremental/Decremental"),"Counter",""))))</f>
        <v/>
      </c>
      <c r="I3300" t="str">
        <f>VLOOKUP(B3300,'3. Data Sources'!$B$4:$E$5002,4,0)</f>
        <v>Y</v>
      </c>
      <c r="J3300" t="str">
        <f>IF(OR(G3300="Not Map",G3300="Sequential"),"N",IF(TRIM(G3300)&lt;&gt;"","Y",""))</f>
        <v>N</v>
      </c>
      <c r="K3300" t="str">
        <f>IF(G3300="Constant","N",IF(J3300="Y","Y",""))</f>
        <v/>
      </c>
      <c r="L3300" t="s">
        <v>669</v>
      </c>
    </row>
    <row r="3301" spans="2:12" ht="14.25" hidden="1" customHeight="1" x14ac:dyDescent="0.25">
      <c r="B3301" t="s">
        <v>342</v>
      </c>
      <c r="C3301" t="s">
        <v>5791</v>
      </c>
      <c r="D3301" t="s">
        <v>5792</v>
      </c>
      <c r="E3301" t="s">
        <v>420</v>
      </c>
      <c r="F3301" t="s">
        <v>396</v>
      </c>
      <c r="G3301" t="s">
        <v>417</v>
      </c>
      <c r="H3301" t="s">
        <v>415</v>
      </c>
      <c r="I3301" t="str">
        <f>VLOOKUP(B3301,'3. Data Sources'!$B$4:$E$5002,4,0)</f>
        <v>Y</v>
      </c>
      <c r="J3301" t="str">
        <f>IF(OR(G3301="Not Map",G3301="Sequential"),"N",IF(TRIM(G3301)&lt;&gt;"","Y",""))</f>
        <v>N</v>
      </c>
      <c r="K3301" t="str">
        <f>IF(G3301="Constant","N",IF(J3301="Y","Y",""))</f>
        <v/>
      </c>
      <c r="L3301" t="s">
        <v>5791</v>
      </c>
    </row>
    <row r="3302" spans="2:12" ht="14.25" hidden="1" customHeight="1" x14ac:dyDescent="0.25">
      <c r="B3302" t="s">
        <v>342</v>
      </c>
      <c r="C3302" t="s">
        <v>671</v>
      </c>
      <c r="D3302" t="s">
        <v>672</v>
      </c>
      <c r="E3302" t="s">
        <v>420</v>
      </c>
      <c r="F3302" t="s">
        <v>396</v>
      </c>
      <c r="G3302" t="s">
        <v>417</v>
      </c>
      <c r="H3302" t="str">
        <f>IF(G3302="Local Date and Hour","Start Time of Interval",IF(OR(G3302="Additional Info",G3302="ID"),"Attribute", IF(G3302="Constant","Constant",IF(OR(G3302="Counter",G3302="Incremental/Decremental"),"Counter",""))))</f>
        <v/>
      </c>
      <c r="I3302" t="str">
        <f>VLOOKUP(B3302,'3. Data Sources'!$B$4:$E$5002,4,0)</f>
        <v>Y</v>
      </c>
      <c r="J3302" t="str">
        <f>IF(OR(G3302="Not Map",G3302="Sequential"),"N",IF(TRIM(G3302)&lt;&gt;"","Y",""))</f>
        <v>N</v>
      </c>
      <c r="K3302" t="str">
        <f>IF(G3302="Constant","N",IF(J3302="Y","Y",""))</f>
        <v/>
      </c>
      <c r="L3302" t="s">
        <v>671</v>
      </c>
    </row>
    <row r="3303" spans="2:12" ht="14.25" hidden="1" customHeight="1" x14ac:dyDescent="0.25">
      <c r="B3303" t="s">
        <v>342</v>
      </c>
      <c r="C3303" t="s">
        <v>5628</v>
      </c>
      <c r="D3303" t="s">
        <v>5629</v>
      </c>
      <c r="E3303" t="s">
        <v>420</v>
      </c>
      <c r="F3303" t="s">
        <v>396</v>
      </c>
      <c r="G3303" t="s">
        <v>417</v>
      </c>
      <c r="H3303" t="s">
        <v>415</v>
      </c>
      <c r="I3303" t="str">
        <f>VLOOKUP(B3303,'3. Data Sources'!$B$4:$E$5002,4,0)</f>
        <v>Y</v>
      </c>
      <c r="J3303" t="str">
        <f>IF(OR(G3303="Not Map",G3303="Sequential"),"N",IF(TRIM(G3303)&lt;&gt;"","Y",""))</f>
        <v>N</v>
      </c>
      <c r="K3303" t="str">
        <f>IF(G3303="Constant","N",IF(J3303="Y","Y",""))</f>
        <v/>
      </c>
      <c r="L3303" t="s">
        <v>5628</v>
      </c>
    </row>
    <row r="3304" spans="2:12" ht="14.25" hidden="1" customHeight="1" x14ac:dyDescent="0.25">
      <c r="B3304" t="s">
        <v>342</v>
      </c>
      <c r="C3304" t="s">
        <v>673</v>
      </c>
      <c r="D3304" t="s">
        <v>674</v>
      </c>
      <c r="E3304" t="s">
        <v>420</v>
      </c>
      <c r="F3304" t="s">
        <v>396</v>
      </c>
      <c r="G3304" t="s">
        <v>417</v>
      </c>
      <c r="H3304" t="str">
        <f>IF(G3304="Local Date and Hour","Start Time of Interval",IF(OR(G3304="Additional Info",G3304="ID"),"Attribute", IF(G3304="Constant","Constant",IF(OR(G3304="Counter",G3304="Incremental/Decremental"),"Counter",""))))</f>
        <v/>
      </c>
      <c r="I3304" t="str">
        <f>VLOOKUP(B3304,'3. Data Sources'!$B$4:$E$5002,4,0)</f>
        <v>Y</v>
      </c>
      <c r="J3304" t="str">
        <f>IF(OR(G3304="Not Map",G3304="Sequential"),"N",IF(TRIM(G3304)&lt;&gt;"","Y",""))</f>
        <v>N</v>
      </c>
      <c r="K3304" t="str">
        <f>IF(G3304="Constant","N",IF(J3304="Y","Y",""))</f>
        <v/>
      </c>
      <c r="L3304" t="s">
        <v>673</v>
      </c>
    </row>
    <row r="3305" spans="2:12" ht="14.25" hidden="1" customHeight="1" x14ac:dyDescent="0.25">
      <c r="B3305" t="s">
        <v>342</v>
      </c>
      <c r="C3305" t="s">
        <v>237</v>
      </c>
      <c r="D3305" t="s">
        <v>426</v>
      </c>
      <c r="E3305" t="s">
        <v>420</v>
      </c>
      <c r="F3305" t="s">
        <v>396</v>
      </c>
      <c r="G3305" t="s">
        <v>417</v>
      </c>
      <c r="H3305" t="str">
        <f>IF(G3305="Local Date and Hour","Start Time of Interval",IF(OR(G3305="Additional Info",G3305="ID"),"Attribute", IF(G3305="Constant","Constant",IF(OR(G3305="Counter",G3305="Incremental/Decremental"),"Counter",""))))</f>
        <v/>
      </c>
      <c r="I3305" t="str">
        <f>VLOOKUP(B3305,'3. Data Sources'!$B$4:$E$5002,4,0)</f>
        <v>Y</v>
      </c>
      <c r="J3305" t="str">
        <f>IF(OR(G3305="Not Map",G3305="Sequential"),"N",IF(TRIM(G3305)&lt;&gt;"","Y",""))</f>
        <v>N</v>
      </c>
      <c r="K3305" t="str">
        <f>IF(G3305="Constant","N",IF(J3305="Y","Y",""))</f>
        <v/>
      </c>
      <c r="L3305" t="s">
        <v>237</v>
      </c>
    </row>
    <row r="3306" spans="2:12" ht="14.25" hidden="1" customHeight="1" x14ac:dyDescent="0.25">
      <c r="B3306" t="s">
        <v>342</v>
      </c>
      <c r="C3306" t="s">
        <v>242</v>
      </c>
      <c r="D3306" t="s">
        <v>242</v>
      </c>
      <c r="E3306" t="s">
        <v>394</v>
      </c>
      <c r="F3306" t="s">
        <v>396</v>
      </c>
      <c r="G3306" t="s">
        <v>417</v>
      </c>
      <c r="H3306" t="s">
        <v>415</v>
      </c>
      <c r="I3306" t="str">
        <f>VLOOKUP(B3306,'3. Data Sources'!$B$4:$E$5002,4,0)</f>
        <v>Y</v>
      </c>
      <c r="J3306" t="str">
        <f>IF(OR(G3306="Not Map",G3306="Sequential"),"N",IF(TRIM(G3306)&lt;&gt;"","Y",""))</f>
        <v>N</v>
      </c>
      <c r="K3306" t="str">
        <f>IF(G3306="Constant","N",IF(J3306="Y","Y",""))</f>
        <v/>
      </c>
      <c r="L3306" t="s">
        <v>243</v>
      </c>
    </row>
    <row r="3307" spans="2:12" ht="14.25" hidden="1" customHeight="1" x14ac:dyDescent="0.25">
      <c r="B3307" t="s">
        <v>342</v>
      </c>
      <c r="C3307" t="s">
        <v>5867</v>
      </c>
      <c r="D3307" t="s">
        <v>5868</v>
      </c>
      <c r="E3307" t="s">
        <v>400</v>
      </c>
      <c r="F3307" t="s">
        <v>428</v>
      </c>
      <c r="G3307" t="s">
        <v>429</v>
      </c>
      <c r="H3307" t="str">
        <f>IF(G3307="Local Date and Hour","Start Time of Interval",IF(OR(G3307="Additional Info",G3307="ID"),"Attribute", IF(G3307="Constant","Constant",IF(OR(G3307="Counter",G3307="Incremental/Decremental"),"Counter",""))))</f>
        <v>Counter</v>
      </c>
      <c r="I3307" t="str">
        <f>VLOOKUP(B3307,'3. Data Sources'!$B$4:$E$5002,4,0)</f>
        <v>Y</v>
      </c>
      <c r="J3307" t="str">
        <f>IF(OR(G3307="Not Map",G3307="Sequential"),"N",IF(TRIM(G3307)&lt;&gt;"","Y",""))</f>
        <v>Y</v>
      </c>
      <c r="K3307" t="str">
        <f>IF(G3307="Constant","N",IF(J3307="Y","Y",""))</f>
        <v>Y</v>
      </c>
    </row>
    <row r="3308" spans="2:12" ht="14.25" hidden="1" customHeight="1" x14ac:dyDescent="0.25">
      <c r="B3308" t="s">
        <v>342</v>
      </c>
      <c r="C3308" t="s">
        <v>5869</v>
      </c>
      <c r="D3308" t="s">
        <v>5870</v>
      </c>
      <c r="E3308" t="s">
        <v>400</v>
      </c>
      <c r="F3308" t="s">
        <v>428</v>
      </c>
      <c r="G3308" t="s">
        <v>429</v>
      </c>
      <c r="H3308" t="str">
        <f>IF(G3308="Local Date and Hour","Start Time of Interval",IF(OR(G3308="Additional Info",G3308="ID"),"Attribute", IF(G3308="Constant","Constant",IF(OR(G3308="Counter",G3308="Incremental/Decremental"),"Counter",""))))</f>
        <v>Counter</v>
      </c>
      <c r="I3308" t="str">
        <f>VLOOKUP(B3308,'3. Data Sources'!$B$4:$E$5002,4,0)</f>
        <v>Y</v>
      </c>
      <c r="J3308" t="str">
        <f>IF(OR(G3308="Not Map",G3308="Sequential"),"N",IF(TRIM(G3308)&lt;&gt;"","Y",""))</f>
        <v>Y</v>
      </c>
      <c r="K3308" t="str">
        <f>IF(G3308="Constant","N",IF(J3308="Y","Y",""))</f>
        <v>Y</v>
      </c>
    </row>
    <row r="3309" spans="2:12" ht="14.25" hidden="1" customHeight="1" x14ac:dyDescent="0.25">
      <c r="B3309" t="s">
        <v>342</v>
      </c>
      <c r="C3309" t="s">
        <v>5871</v>
      </c>
      <c r="D3309" t="s">
        <v>5872</v>
      </c>
      <c r="E3309" t="s">
        <v>400</v>
      </c>
      <c r="F3309" t="s">
        <v>428</v>
      </c>
      <c r="G3309" t="s">
        <v>429</v>
      </c>
      <c r="H3309" t="str">
        <f>IF(G3309="Local Date and Hour","Start Time of Interval",IF(OR(G3309="Additional Info",G3309="ID"),"Attribute", IF(G3309="Constant","Constant",IF(OR(G3309="Counter",G3309="Incremental/Decremental"),"Counter",""))))</f>
        <v>Counter</v>
      </c>
      <c r="I3309" t="str">
        <f>VLOOKUP(B3309,'3. Data Sources'!$B$4:$E$5002,4,0)</f>
        <v>Y</v>
      </c>
      <c r="J3309" t="str">
        <f>IF(OR(G3309="Not Map",G3309="Sequential"),"N",IF(TRIM(G3309)&lt;&gt;"","Y",""))</f>
        <v>Y</v>
      </c>
      <c r="K3309" t="str">
        <f>IF(G3309="Constant","N",IF(J3309="Y","Y",""))</f>
        <v>Y</v>
      </c>
    </row>
    <row r="3310" spans="2:12" ht="14.25" hidden="1" customHeight="1" x14ac:dyDescent="0.25">
      <c r="B3310" t="s">
        <v>342</v>
      </c>
      <c r="C3310" t="s">
        <v>5873</v>
      </c>
      <c r="D3310" t="s">
        <v>5874</v>
      </c>
      <c r="E3310" t="s">
        <v>400</v>
      </c>
      <c r="F3310" t="s">
        <v>428</v>
      </c>
      <c r="G3310" t="s">
        <v>429</v>
      </c>
      <c r="H3310" t="str">
        <f>IF(G3310="Local Date and Hour","Start Time of Interval",IF(OR(G3310="Additional Info",G3310="ID"),"Attribute", IF(G3310="Constant","Constant",IF(OR(G3310="Counter",G3310="Incremental/Decremental"),"Counter",""))))</f>
        <v>Counter</v>
      </c>
      <c r="I3310" t="str">
        <f>VLOOKUP(B3310,'3. Data Sources'!$B$4:$E$5002,4,0)</f>
        <v>Y</v>
      </c>
      <c r="J3310" t="str">
        <f>IF(OR(G3310="Not Map",G3310="Sequential"),"N",IF(TRIM(G3310)&lt;&gt;"","Y",""))</f>
        <v>Y</v>
      </c>
      <c r="K3310" t="str">
        <f>IF(G3310="Constant","N",IF(J3310="Y","Y",""))</f>
        <v>Y</v>
      </c>
    </row>
    <row r="3311" spans="2:12" ht="14.25" hidden="1" customHeight="1" x14ac:dyDescent="0.25">
      <c r="B3311" t="s">
        <v>342</v>
      </c>
      <c r="C3311" t="s">
        <v>5875</v>
      </c>
      <c r="D3311" t="s">
        <v>5876</v>
      </c>
      <c r="E3311" t="s">
        <v>400</v>
      </c>
      <c r="F3311" t="s">
        <v>428</v>
      </c>
      <c r="G3311" t="s">
        <v>429</v>
      </c>
      <c r="H3311" t="str">
        <f>IF(G3311="Local Date and Hour","Start Time of Interval",IF(OR(G3311="Additional Info",G3311="ID"),"Attribute", IF(G3311="Constant","Constant",IF(OR(G3311="Counter",G3311="Incremental/Decremental"),"Counter",""))))</f>
        <v>Counter</v>
      </c>
      <c r="I3311" t="str">
        <f>VLOOKUP(B3311,'3. Data Sources'!$B$4:$E$5002,4,0)</f>
        <v>Y</v>
      </c>
      <c r="J3311" t="str">
        <f>IF(OR(G3311="Not Map",G3311="Sequential"),"N",IF(TRIM(G3311)&lt;&gt;"","Y",""))</f>
        <v>Y</v>
      </c>
      <c r="K3311" t="str">
        <f>IF(G3311="Constant","N",IF(J3311="Y","Y",""))</f>
        <v>Y</v>
      </c>
    </row>
    <row r="3312" spans="2:12" ht="14.25" hidden="1" customHeight="1" x14ac:dyDescent="0.25">
      <c r="B3312" t="s">
        <v>342</v>
      </c>
      <c r="C3312" t="s">
        <v>5877</v>
      </c>
      <c r="D3312" t="s">
        <v>5878</v>
      </c>
      <c r="E3312" t="s">
        <v>400</v>
      </c>
      <c r="F3312" t="s">
        <v>428</v>
      </c>
      <c r="G3312" t="s">
        <v>429</v>
      </c>
      <c r="H3312" t="str">
        <f>IF(G3312="Local Date and Hour","Start Time of Interval",IF(OR(G3312="Additional Info",G3312="ID"),"Attribute", IF(G3312="Constant","Constant",IF(OR(G3312="Counter",G3312="Incremental/Decremental"),"Counter",""))))</f>
        <v>Counter</v>
      </c>
      <c r="I3312" t="str">
        <f>VLOOKUP(B3312,'3. Data Sources'!$B$4:$E$5002,4,0)</f>
        <v>Y</v>
      </c>
      <c r="J3312" t="str">
        <f>IF(OR(G3312="Not Map",G3312="Sequential"),"N",IF(TRIM(G3312)&lt;&gt;"","Y",""))</f>
        <v>Y</v>
      </c>
      <c r="K3312" t="str">
        <f>IF(G3312="Constant","N",IF(J3312="Y","Y",""))</f>
        <v>Y</v>
      </c>
    </row>
    <row r="3313" spans="2:13" ht="14.25" hidden="1" customHeight="1" x14ac:dyDescent="0.25">
      <c r="B3313" t="s">
        <v>342</v>
      </c>
      <c r="C3313" t="s">
        <v>5879</v>
      </c>
      <c r="D3313" t="s">
        <v>5880</v>
      </c>
      <c r="E3313" t="s">
        <v>400</v>
      </c>
      <c r="F3313" t="s">
        <v>428</v>
      </c>
      <c r="G3313" t="s">
        <v>429</v>
      </c>
      <c r="H3313" t="str">
        <f>IF(G3313="Local Date and Hour","Start Time of Interval",IF(OR(G3313="Additional Info",G3313="ID"),"Attribute", IF(G3313="Constant","Constant",IF(OR(G3313="Counter",G3313="Incremental/Decremental"),"Counter",""))))</f>
        <v>Counter</v>
      </c>
      <c r="I3313" t="str">
        <f>VLOOKUP(B3313,'3. Data Sources'!$B$4:$E$5002,4,0)</f>
        <v>Y</v>
      </c>
      <c r="J3313" t="str">
        <f>IF(OR(G3313="Not Map",G3313="Sequential"),"N",IF(TRIM(G3313)&lt;&gt;"","Y",""))</f>
        <v>Y</v>
      </c>
      <c r="K3313" t="str">
        <f>IF(G3313="Constant","N",IF(J3313="Y","Y",""))</f>
        <v>Y</v>
      </c>
    </row>
    <row r="3314" spans="2:13" ht="14.25" hidden="1" customHeight="1" x14ac:dyDescent="0.25">
      <c r="B3314" t="s">
        <v>342</v>
      </c>
      <c r="C3314" t="s">
        <v>5881</v>
      </c>
      <c r="D3314" t="s">
        <v>5882</v>
      </c>
      <c r="E3314" t="s">
        <v>400</v>
      </c>
      <c r="F3314" t="s">
        <v>428</v>
      </c>
      <c r="G3314" t="s">
        <v>429</v>
      </c>
      <c r="H3314" t="str">
        <f>IF(G3314="Local Date and Hour","Start Time of Interval",IF(OR(G3314="Additional Info",G3314="ID"),"Attribute", IF(G3314="Constant","Constant",IF(OR(G3314="Counter",G3314="Incremental/Decremental"),"Counter",""))))</f>
        <v>Counter</v>
      </c>
      <c r="I3314" t="str">
        <f>VLOOKUP(B3314,'3. Data Sources'!$B$4:$E$5002,4,0)</f>
        <v>Y</v>
      </c>
      <c r="J3314" t="str">
        <f>IF(OR(G3314="Not Map",G3314="Sequential"),"N",IF(TRIM(G3314)&lt;&gt;"","Y",""))</f>
        <v>Y</v>
      </c>
      <c r="K3314" t="str">
        <f>IF(G3314="Constant","N",IF(J3314="Y","Y",""))</f>
        <v>Y</v>
      </c>
    </row>
    <row r="3315" spans="2:13" ht="14.25" hidden="1" customHeight="1" x14ac:dyDescent="0.25">
      <c r="B3315" t="s">
        <v>342</v>
      </c>
      <c r="C3315" t="s">
        <v>5883</v>
      </c>
      <c r="D3315" t="s">
        <v>5884</v>
      </c>
      <c r="E3315" t="s">
        <v>400</v>
      </c>
      <c r="F3315" t="s">
        <v>428</v>
      </c>
      <c r="G3315" t="s">
        <v>429</v>
      </c>
      <c r="H3315" t="str">
        <f>IF(G3315="Local Date and Hour","Start Time of Interval",IF(OR(G3315="Additional Info",G3315="ID"),"Attribute", IF(G3315="Constant","Constant",IF(OR(G3315="Counter",G3315="Incremental/Decremental"),"Counter",""))))</f>
        <v>Counter</v>
      </c>
      <c r="I3315" t="str">
        <f>VLOOKUP(B3315,'3. Data Sources'!$B$4:$E$5002,4,0)</f>
        <v>Y</v>
      </c>
      <c r="J3315" t="str">
        <f>IF(OR(G3315="Not Map",G3315="Sequential"),"N",IF(TRIM(G3315)&lt;&gt;"","Y",""))</f>
        <v>Y</v>
      </c>
      <c r="K3315" t="str">
        <f>IF(G3315="Constant","N",IF(J3315="Y","Y",""))</f>
        <v>Y</v>
      </c>
    </row>
    <row r="3316" spans="2:13" ht="14.25" hidden="1" customHeight="1" x14ac:dyDescent="0.25">
      <c r="B3316" t="s">
        <v>342</v>
      </c>
      <c r="C3316" t="s">
        <v>5885</v>
      </c>
      <c r="D3316" t="s">
        <v>5886</v>
      </c>
      <c r="E3316" t="s">
        <v>400</v>
      </c>
      <c r="F3316" t="s">
        <v>428</v>
      </c>
      <c r="G3316" t="s">
        <v>429</v>
      </c>
      <c r="H3316" t="str">
        <f>IF(G3316="Local Date and Hour","Start Time of Interval",IF(OR(G3316="Additional Info",G3316="ID"),"Attribute", IF(G3316="Constant","Constant",IF(OR(G3316="Counter",G3316="Incremental/Decremental"),"Counter",""))))</f>
        <v>Counter</v>
      </c>
      <c r="I3316" t="str">
        <f>VLOOKUP(B3316,'3. Data Sources'!$B$4:$E$5002,4,0)</f>
        <v>Y</v>
      </c>
      <c r="J3316" t="str">
        <f>IF(OR(G3316="Not Map",G3316="Sequential"),"N",IF(TRIM(G3316)&lt;&gt;"","Y",""))</f>
        <v>Y</v>
      </c>
      <c r="K3316" t="str">
        <f>IF(G3316="Constant","N",IF(J3316="Y","Y",""))</f>
        <v>Y</v>
      </c>
    </row>
    <row r="3317" spans="2:13" ht="14.25" hidden="1" customHeight="1" x14ac:dyDescent="0.25">
      <c r="B3317" t="s">
        <v>342</v>
      </c>
      <c r="C3317" t="s">
        <v>5887</v>
      </c>
      <c r="D3317" t="s">
        <v>5888</v>
      </c>
      <c r="E3317" t="s">
        <v>400</v>
      </c>
      <c r="F3317" t="s">
        <v>428</v>
      </c>
      <c r="G3317" t="s">
        <v>429</v>
      </c>
      <c r="H3317" t="str">
        <f>IF(G3317="Local Date and Hour","Start Time of Interval",IF(OR(G3317="Additional Info",G3317="ID"),"Attribute", IF(G3317="Constant","Constant",IF(OR(G3317="Counter",G3317="Incremental/Decremental"),"Counter",""))))</f>
        <v>Counter</v>
      </c>
      <c r="I3317" t="str">
        <f>VLOOKUP(B3317,'3. Data Sources'!$B$4:$E$5002,4,0)</f>
        <v>Y</v>
      </c>
      <c r="J3317" t="str">
        <f>IF(OR(G3317="Not Map",G3317="Sequential"),"N",IF(TRIM(G3317)&lt;&gt;"","Y",""))</f>
        <v>Y</v>
      </c>
      <c r="K3317" t="str">
        <f>IF(G3317="Constant","N",IF(J3317="Y","Y",""))</f>
        <v>Y</v>
      </c>
    </row>
    <row r="3318" spans="2:13" ht="14.25" hidden="1" customHeight="1" x14ac:dyDescent="0.25">
      <c r="B3318" t="s">
        <v>342</v>
      </c>
      <c r="C3318" t="s">
        <v>5889</v>
      </c>
      <c r="D3318" t="s">
        <v>5890</v>
      </c>
      <c r="E3318" t="s">
        <v>400</v>
      </c>
      <c r="F3318" t="s">
        <v>428</v>
      </c>
      <c r="G3318" t="s">
        <v>429</v>
      </c>
      <c r="H3318" t="str">
        <f>IF(G3318="Local Date and Hour","Start Time of Interval",IF(OR(G3318="Additional Info",G3318="ID"),"Attribute", IF(G3318="Constant","Constant",IF(OR(G3318="Counter",G3318="Incremental/Decremental"),"Counter",""))))</f>
        <v>Counter</v>
      </c>
      <c r="I3318" t="str">
        <f>VLOOKUP(B3318,'3. Data Sources'!$B$4:$E$5002,4,0)</f>
        <v>Y</v>
      </c>
      <c r="J3318" t="str">
        <f>IF(OR(G3318="Not Map",G3318="Sequential"),"N",IF(TRIM(G3318)&lt;&gt;"","Y",""))</f>
        <v>Y</v>
      </c>
      <c r="K3318" t="str">
        <f>IF(G3318="Constant","N",IF(J3318="Y","Y",""))</f>
        <v>Y</v>
      </c>
    </row>
    <row r="3319" spans="2:13" ht="14.25" hidden="1" customHeight="1" x14ac:dyDescent="0.25">
      <c r="B3319" t="s">
        <v>342</v>
      </c>
      <c r="C3319" t="s">
        <v>250</v>
      </c>
      <c r="D3319" t="s">
        <v>435</v>
      </c>
      <c r="E3319" t="s">
        <v>400</v>
      </c>
      <c r="F3319" t="s">
        <v>428</v>
      </c>
      <c r="G3319" t="s">
        <v>429</v>
      </c>
      <c r="H3319" t="str">
        <f>IF(G3319="Local Date and Hour","Start Time of Interval",IF(OR(G3319="Additional Info",G3319="ID"),"Attribute", IF(G3319="Constant","Constant",IF(OR(G3319="Counter",G3319="Incremental/Decremental"),"Counter",""))))</f>
        <v>Counter</v>
      </c>
      <c r="I3319" t="str">
        <f>VLOOKUP(B3319,'3. Data Sources'!$B$4:$E$5002,4,0)</f>
        <v>Y</v>
      </c>
      <c r="J3319" t="str">
        <f>IF(OR(G3319="Not Map",G3319="Sequential"),"N",IF(TRIM(G3319)&lt;&gt;"","Y",""))</f>
        <v>Y</v>
      </c>
      <c r="K3319" t="str">
        <f>IF(G3319="Constant","N",IF(J3319="Y","Y",""))</f>
        <v>Y</v>
      </c>
      <c r="L3319" t="s">
        <v>251</v>
      </c>
    </row>
    <row r="3320" spans="2:13" ht="14.25" hidden="1" customHeight="1" x14ac:dyDescent="0.25">
      <c r="B3320" t="s">
        <v>342</v>
      </c>
      <c r="C3320" t="s">
        <v>252</v>
      </c>
      <c r="D3320" t="s">
        <v>252</v>
      </c>
      <c r="E3320" t="s">
        <v>394</v>
      </c>
      <c r="F3320" t="s">
        <v>436</v>
      </c>
      <c r="G3320" t="s">
        <v>417</v>
      </c>
      <c r="H3320" t="s">
        <v>415</v>
      </c>
      <c r="I3320" t="str">
        <f>VLOOKUP(B3320,'3. Data Sources'!$B$4:$E$5002,4,0)</f>
        <v>Y</v>
      </c>
      <c r="J3320" t="str">
        <f>IF(OR(G3320="Not Map",G3320="Sequential"),"N",IF(TRIM(G3320)&lt;&gt;"","Y",""))</f>
        <v>N</v>
      </c>
      <c r="K3320" t="str">
        <f>IF(G3320="Constant","N",IF(J3320="Y","Y",""))</f>
        <v/>
      </c>
      <c r="L3320" t="s">
        <v>253</v>
      </c>
    </row>
    <row r="3321" spans="2:13" ht="14.25" hidden="1" customHeight="1" x14ac:dyDescent="0.25">
      <c r="B3321" t="s">
        <v>342</v>
      </c>
      <c r="C3321" t="s">
        <v>254</v>
      </c>
      <c r="D3321" t="s">
        <v>254</v>
      </c>
      <c r="E3321" t="s">
        <v>418</v>
      </c>
      <c r="F3321" t="s">
        <v>436</v>
      </c>
      <c r="G3321" t="s">
        <v>419</v>
      </c>
      <c r="H3321" t="str">
        <f>IF(G3321="Local Date and Hour","Start Time of Interval",IF(OR(G3321="Additional Info",G3321="ID"),"Attribute", IF(G3321="Constant","Constant",IF(OR(G3321="Counter",G3321="Incremental/Decremental"),"Counter",""))))</f>
        <v>Start Time of Interval</v>
      </c>
      <c r="I3321" t="str">
        <f>VLOOKUP(B3321,'3. Data Sources'!$B$4:$E$5002,4,0)</f>
        <v>Y</v>
      </c>
      <c r="J3321" t="str">
        <f>IF(OR(G3321="Not Map",G3321="Sequential"),"N",IF(TRIM(G3321)&lt;&gt;"","Y",""))</f>
        <v>Y</v>
      </c>
      <c r="K3321" t="str">
        <f>IF(G3321="Constant","N",IF(J3321="Y","Y",""))</f>
        <v>Y</v>
      </c>
      <c r="L3321" t="s">
        <v>255</v>
      </c>
    </row>
    <row r="3322" spans="2:13" ht="14.25" hidden="1" customHeight="1" x14ac:dyDescent="0.25">
      <c r="B3322" t="s">
        <v>354</v>
      </c>
      <c r="C3322" t="s">
        <v>227</v>
      </c>
      <c r="D3322" t="s">
        <v>227</v>
      </c>
      <c r="E3322" t="s">
        <v>402</v>
      </c>
      <c r="F3322" t="s">
        <v>395</v>
      </c>
      <c r="G3322" t="s">
        <v>274</v>
      </c>
      <c r="H3322" t="str">
        <f>IF(G3322="Local Date and Hour","Start Time of Interval",IF(OR(G3322="Additional Info",G3322="ID"),"Attribute", IF(G3322="Constant","Constant",IF(OR(G3322="Counter",G3322="Incremental/Decremental"),"Counter",""))))</f>
        <v>Constant</v>
      </c>
      <c r="I3322" t="str">
        <f>VLOOKUP(B3322,'3. Data Sources'!$B$4:$E$5002,4,0)</f>
        <v>Y</v>
      </c>
      <c r="J3322" t="str">
        <f>IF(OR(G3322="Not Map",G3322="Sequential"),"N",IF(TRIM(G3322)&lt;&gt;"","Y",""))</f>
        <v>Y</v>
      </c>
      <c r="K3322" t="str">
        <f>IF(G3322="Constant","N",IF(J3322="Y","Y",""))</f>
        <v>N</v>
      </c>
      <c r="M3322" t="s">
        <v>425</v>
      </c>
    </row>
    <row r="3323" spans="2:13" ht="14.25" hidden="1" customHeight="1" x14ac:dyDescent="0.25">
      <c r="B3323" t="s">
        <v>354</v>
      </c>
      <c r="C3323" t="s">
        <v>228</v>
      </c>
      <c r="D3323" t="s">
        <v>228</v>
      </c>
      <c r="E3323" t="s">
        <v>402</v>
      </c>
      <c r="F3323" t="s">
        <v>395</v>
      </c>
      <c r="G3323" t="s">
        <v>274</v>
      </c>
      <c r="H3323" t="str">
        <f>IF(G3323="Local Date and Hour","Start Time of Interval",IF(OR(G3323="Additional Info",G3323="ID"),"Attribute", IF(G3323="Constant","Constant",IF(OR(G3323="Counter",G3323="Incremental/Decremental"),"Counter",""))))</f>
        <v>Constant</v>
      </c>
      <c r="I3323" t="str">
        <f>VLOOKUP(B3323,'3. Data Sources'!$B$4:$E$5002,4,0)</f>
        <v>Y</v>
      </c>
      <c r="J3323" t="str">
        <f>IF(OR(G3323="Not Map",G3323="Sequential"),"N",IF(TRIM(G3323)&lt;&gt;"","Y",""))</f>
        <v>Y</v>
      </c>
      <c r="K3323" t="str">
        <f>IF(G3323="Constant","N",IF(J3323="Y","Y",""))</f>
        <v>N</v>
      </c>
      <c r="M3323" t="s">
        <v>12038</v>
      </c>
    </row>
    <row r="3324" spans="2:13" ht="14.25" hidden="1" customHeight="1" x14ac:dyDescent="0.25">
      <c r="B3324" t="s">
        <v>354</v>
      </c>
      <c r="C3324" t="s">
        <v>201</v>
      </c>
      <c r="D3324" t="s">
        <v>201</v>
      </c>
      <c r="E3324" t="s">
        <v>420</v>
      </c>
      <c r="F3324" t="s">
        <v>396</v>
      </c>
      <c r="G3324" t="s">
        <v>396</v>
      </c>
      <c r="H3324" t="str">
        <f>IF(G3324="Local Date and Hour","Start Time of Interval",IF(OR(G3324="Additional Info",G3324="ID"),"Attribute", IF(G3324="Constant","Constant",IF(OR(G3324="Counter",G3324="Incremental/Decremental"),"Counter",""))))</f>
        <v>Attribute</v>
      </c>
      <c r="I3324" t="str">
        <f>VLOOKUP(B3324,'3. Data Sources'!$B$4:$E$5002,4,0)</f>
        <v>Y</v>
      </c>
      <c r="J3324" t="str">
        <f>IF(OR(G3324="Not Map",G3324="Sequential"),"N",IF(TRIM(G3324)&lt;&gt;"","Y",""))</f>
        <v>Y</v>
      </c>
      <c r="K3324" t="str">
        <f>IF(G3324="Constant","N",IF(J3324="Y","Y",""))</f>
        <v>Y</v>
      </c>
      <c r="L3324" t="s">
        <v>666</v>
      </c>
    </row>
    <row r="3325" spans="2:13" ht="14.25" hidden="1" customHeight="1" x14ac:dyDescent="0.25">
      <c r="B3325" t="s">
        <v>354</v>
      </c>
      <c r="C3325" t="s">
        <v>11883</v>
      </c>
      <c r="D3325" t="s">
        <v>11883</v>
      </c>
      <c r="E3325" t="s">
        <v>420</v>
      </c>
      <c r="F3325" t="s">
        <v>396</v>
      </c>
      <c r="G3325" t="s">
        <v>396</v>
      </c>
      <c r="H3325" t="str">
        <f>IF(G3325="Local Date and Hour","Start Time of Interval",IF(OR(G3325="Additional Info",G3325="ID"),"Attribute", IF(G3325="Constant","Constant",IF(OR(G3325="Counter",G3325="Incremental/Decremental"),"Counter",""))))</f>
        <v>Attribute</v>
      </c>
      <c r="I3325" t="str">
        <f>VLOOKUP(B3325,'3. Data Sources'!$B$4:$E$5002,4,0)</f>
        <v>Y</v>
      </c>
      <c r="J3325" t="str">
        <f>IF(OR(G3325="Not Map",G3325="Sequential"),"N",IF(TRIM(G3325)&lt;&gt;"","Y",""))</f>
        <v>Y</v>
      </c>
      <c r="K3325" t="str">
        <f>IF(G3325="Constant","N",IF(J3325="Y","Y",""))</f>
        <v>Y</v>
      </c>
      <c r="L3325" t="s">
        <v>666</v>
      </c>
    </row>
    <row r="3326" spans="2:13" ht="14.25" hidden="1" customHeight="1" x14ac:dyDescent="0.25">
      <c r="B3326" t="s">
        <v>354</v>
      </c>
      <c r="C3326" t="s">
        <v>667</v>
      </c>
      <c r="D3326" t="s">
        <v>668</v>
      </c>
      <c r="E3326" t="s">
        <v>420</v>
      </c>
      <c r="F3326" t="s">
        <v>396</v>
      </c>
      <c r="G3326" t="s">
        <v>417</v>
      </c>
      <c r="H3326" t="str">
        <f>IF(G3326="Local Date and Hour","Start Time of Interval",IF(OR(G3326="Additional Info",G3326="ID"),"Attribute", IF(G3326="Constant","Constant",IF(OR(G3326="Counter",G3326="Incremental/Decremental"),"Counter",""))))</f>
        <v/>
      </c>
      <c r="I3326" t="str">
        <f>VLOOKUP(B3326,'3. Data Sources'!$B$4:$E$5002,4,0)</f>
        <v>Y</v>
      </c>
      <c r="J3326" t="str">
        <f>IF(OR(G3326="Not Map",G3326="Sequential"),"N",IF(TRIM(G3326)&lt;&gt;"","Y",""))</f>
        <v>N</v>
      </c>
      <c r="K3326" t="str">
        <f>IF(G3326="Constant","N",IF(J3326="Y","Y",""))</f>
        <v/>
      </c>
      <c r="L3326" t="s">
        <v>667</v>
      </c>
    </row>
    <row r="3327" spans="2:13" ht="14.25" hidden="1" customHeight="1" x14ac:dyDescent="0.25">
      <c r="B3327" t="s">
        <v>354</v>
      </c>
      <c r="C3327" t="s">
        <v>233</v>
      </c>
      <c r="D3327" t="s">
        <v>233</v>
      </c>
      <c r="E3327" t="s">
        <v>394</v>
      </c>
      <c r="F3327" t="s">
        <v>396</v>
      </c>
      <c r="G3327" t="s">
        <v>417</v>
      </c>
      <c r="H3327" t="str">
        <f>IF(G3327="Local Date and Hour","Start Time of Interval",IF(OR(G3327="Additional Info",G3327="ID"),"Attribute", IF(G3327="Constant","Constant",IF(OR(G3327="Counter",G3327="Incremental/Decremental"),"Counter",""))))</f>
        <v/>
      </c>
      <c r="I3327" t="str">
        <f>VLOOKUP(B3327,'3. Data Sources'!$B$4:$E$5002,4,0)</f>
        <v>Y</v>
      </c>
      <c r="J3327" t="str">
        <f>IF(OR(G3327="Not Map",G3327="Sequential"),"N",IF(TRIM(G3327)&lt;&gt;"","Y",""))</f>
        <v>N</v>
      </c>
      <c r="K3327" t="str">
        <f>IF(G3327="Constant","N",IF(J3327="Y","Y",""))</f>
        <v/>
      </c>
      <c r="L3327" t="s">
        <v>234</v>
      </c>
    </row>
    <row r="3328" spans="2:13" ht="14.25" hidden="1" customHeight="1" x14ac:dyDescent="0.25">
      <c r="B3328" t="s">
        <v>354</v>
      </c>
      <c r="C3328" t="s">
        <v>235</v>
      </c>
      <c r="D3328" t="s">
        <v>235</v>
      </c>
      <c r="E3328" t="s">
        <v>418</v>
      </c>
      <c r="F3328" t="s">
        <v>396</v>
      </c>
      <c r="G3328" t="s">
        <v>417</v>
      </c>
      <c r="H3328" t="s">
        <v>415</v>
      </c>
      <c r="I3328" t="str">
        <f>VLOOKUP(B3328,'3. Data Sources'!$B$4:$E$5002,4,0)</f>
        <v>Y</v>
      </c>
      <c r="J3328" t="str">
        <f>IF(OR(G3328="Not Map",G3328="Sequential"),"N",IF(TRIM(G3328)&lt;&gt;"","Y",""))</f>
        <v>N</v>
      </c>
      <c r="K3328" t="str">
        <f>IF(G3328="Constant","N",IF(J3328="Y","Y",""))</f>
        <v/>
      </c>
      <c r="L3328" t="s">
        <v>236</v>
      </c>
    </row>
    <row r="3329" spans="2:12" ht="14.25" hidden="1" customHeight="1" x14ac:dyDescent="0.25">
      <c r="B3329" t="s">
        <v>354</v>
      </c>
      <c r="C3329" t="s">
        <v>669</v>
      </c>
      <c r="D3329" t="s">
        <v>670</v>
      </c>
      <c r="E3329" t="s">
        <v>420</v>
      </c>
      <c r="F3329" t="s">
        <v>396</v>
      </c>
      <c r="G3329" t="s">
        <v>417</v>
      </c>
      <c r="H3329" t="str">
        <f>IF(G3329="Local Date and Hour","Start Time of Interval",IF(OR(G3329="Additional Info",G3329="ID"),"Attribute", IF(G3329="Constant","Constant",IF(OR(G3329="Counter",G3329="Incremental/Decremental"),"Counter",""))))</f>
        <v/>
      </c>
      <c r="I3329" t="str">
        <f>VLOOKUP(B3329,'3. Data Sources'!$B$4:$E$5002,4,0)</f>
        <v>Y</v>
      </c>
      <c r="J3329" t="str">
        <f>IF(OR(G3329="Not Map",G3329="Sequential"),"N",IF(TRIM(G3329)&lt;&gt;"","Y",""))</f>
        <v>N</v>
      </c>
      <c r="K3329" t="str">
        <f>IF(G3329="Constant","N",IF(J3329="Y","Y",""))</f>
        <v/>
      </c>
      <c r="L3329" t="s">
        <v>669</v>
      </c>
    </row>
    <row r="3330" spans="2:12" ht="14.25" hidden="1" customHeight="1" x14ac:dyDescent="0.25">
      <c r="B3330" t="s">
        <v>354</v>
      </c>
      <c r="C3330" t="s">
        <v>5791</v>
      </c>
      <c r="D3330" t="s">
        <v>5792</v>
      </c>
      <c r="E3330" t="s">
        <v>420</v>
      </c>
      <c r="F3330" t="s">
        <v>396</v>
      </c>
      <c r="G3330" t="s">
        <v>417</v>
      </c>
      <c r="H3330" t="s">
        <v>415</v>
      </c>
      <c r="I3330" t="str">
        <f>VLOOKUP(B3330,'3. Data Sources'!$B$4:$E$5002,4,0)</f>
        <v>Y</v>
      </c>
      <c r="J3330" t="str">
        <f>IF(OR(G3330="Not Map",G3330="Sequential"),"N",IF(TRIM(G3330)&lt;&gt;"","Y",""))</f>
        <v>N</v>
      </c>
      <c r="K3330" t="str">
        <f>IF(G3330="Constant","N",IF(J3330="Y","Y",""))</f>
        <v/>
      </c>
      <c r="L3330" t="s">
        <v>5791</v>
      </c>
    </row>
    <row r="3331" spans="2:12" ht="14.25" hidden="1" customHeight="1" x14ac:dyDescent="0.25">
      <c r="B3331" t="s">
        <v>354</v>
      </c>
      <c r="C3331" t="s">
        <v>671</v>
      </c>
      <c r="D3331" t="s">
        <v>672</v>
      </c>
      <c r="E3331" t="s">
        <v>420</v>
      </c>
      <c r="F3331" t="s">
        <v>396</v>
      </c>
      <c r="G3331" t="s">
        <v>417</v>
      </c>
      <c r="H3331" t="str">
        <f>IF(G3331="Local Date and Hour","Start Time of Interval",IF(OR(G3331="Additional Info",G3331="ID"),"Attribute", IF(G3331="Constant","Constant",IF(OR(G3331="Counter",G3331="Incremental/Decremental"),"Counter",""))))</f>
        <v/>
      </c>
      <c r="I3331" t="str">
        <f>VLOOKUP(B3331,'3. Data Sources'!$B$4:$E$5002,4,0)</f>
        <v>Y</v>
      </c>
      <c r="J3331" t="str">
        <f>IF(OR(G3331="Not Map",G3331="Sequential"),"N",IF(TRIM(G3331)&lt;&gt;"","Y",""))</f>
        <v>N</v>
      </c>
      <c r="K3331" t="str">
        <f>IF(G3331="Constant","N",IF(J3331="Y","Y",""))</f>
        <v/>
      </c>
      <c r="L3331" t="s">
        <v>671</v>
      </c>
    </row>
    <row r="3332" spans="2:12" ht="14.25" hidden="1" customHeight="1" x14ac:dyDescent="0.25">
      <c r="B3332" t="s">
        <v>354</v>
      </c>
      <c r="C3332" t="s">
        <v>5628</v>
      </c>
      <c r="D3332" t="s">
        <v>5629</v>
      </c>
      <c r="E3332" t="s">
        <v>420</v>
      </c>
      <c r="F3332" t="s">
        <v>396</v>
      </c>
      <c r="G3332" t="s">
        <v>417</v>
      </c>
      <c r="H3332" t="s">
        <v>415</v>
      </c>
      <c r="I3332" t="str">
        <f>VLOOKUP(B3332,'3. Data Sources'!$B$4:$E$5002,4,0)</f>
        <v>Y</v>
      </c>
      <c r="J3332" t="str">
        <f>IF(OR(G3332="Not Map",G3332="Sequential"),"N",IF(TRIM(G3332)&lt;&gt;"","Y",""))</f>
        <v>N</v>
      </c>
      <c r="K3332" t="str">
        <f>IF(G3332="Constant","N",IF(J3332="Y","Y",""))</f>
        <v/>
      </c>
      <c r="L3332" t="s">
        <v>5628</v>
      </c>
    </row>
    <row r="3333" spans="2:12" ht="14.25" hidden="1" customHeight="1" x14ac:dyDescent="0.25">
      <c r="B3333" t="s">
        <v>354</v>
      </c>
      <c r="C3333" t="s">
        <v>673</v>
      </c>
      <c r="D3333" t="s">
        <v>674</v>
      </c>
      <c r="E3333" t="s">
        <v>420</v>
      </c>
      <c r="F3333" t="s">
        <v>396</v>
      </c>
      <c r="G3333" t="s">
        <v>417</v>
      </c>
      <c r="H3333" t="str">
        <f>IF(G3333="Local Date and Hour","Start Time of Interval",IF(OR(G3333="Additional Info",G3333="ID"),"Attribute", IF(G3333="Constant","Constant",IF(OR(G3333="Counter",G3333="Incremental/Decremental"),"Counter",""))))</f>
        <v/>
      </c>
      <c r="I3333" t="str">
        <f>VLOOKUP(B3333,'3. Data Sources'!$B$4:$E$5002,4,0)</f>
        <v>Y</v>
      </c>
      <c r="J3333" t="str">
        <f>IF(OR(G3333="Not Map",G3333="Sequential"),"N",IF(TRIM(G3333)&lt;&gt;"","Y",""))</f>
        <v>N</v>
      </c>
      <c r="K3333" t="str">
        <f>IF(G3333="Constant","N",IF(J3333="Y","Y",""))</f>
        <v/>
      </c>
      <c r="L3333" t="s">
        <v>673</v>
      </c>
    </row>
    <row r="3334" spans="2:12" ht="14.25" hidden="1" customHeight="1" x14ac:dyDescent="0.25">
      <c r="B3334" t="s">
        <v>354</v>
      </c>
      <c r="C3334" t="s">
        <v>237</v>
      </c>
      <c r="D3334" t="s">
        <v>426</v>
      </c>
      <c r="E3334" t="s">
        <v>420</v>
      </c>
      <c r="F3334" t="s">
        <v>396</v>
      </c>
      <c r="G3334" t="s">
        <v>417</v>
      </c>
      <c r="H3334" t="str">
        <f>IF(G3334="Local Date and Hour","Start Time of Interval",IF(OR(G3334="Additional Info",G3334="ID"),"Attribute", IF(G3334="Constant","Constant",IF(OR(G3334="Counter",G3334="Incremental/Decremental"),"Counter",""))))</f>
        <v/>
      </c>
      <c r="I3334" t="str">
        <f>VLOOKUP(B3334,'3. Data Sources'!$B$4:$E$5002,4,0)</f>
        <v>Y</v>
      </c>
      <c r="J3334" t="str">
        <f>IF(OR(G3334="Not Map",G3334="Sequential"),"N",IF(TRIM(G3334)&lt;&gt;"","Y",""))</f>
        <v>N</v>
      </c>
      <c r="K3334" t="str">
        <f>IF(G3334="Constant","N",IF(J3334="Y","Y",""))</f>
        <v/>
      </c>
      <c r="L3334" t="s">
        <v>237</v>
      </c>
    </row>
    <row r="3335" spans="2:12" ht="14.25" hidden="1" customHeight="1" x14ac:dyDescent="0.25">
      <c r="B3335" t="s">
        <v>354</v>
      </c>
      <c r="C3335" t="s">
        <v>242</v>
      </c>
      <c r="D3335" t="s">
        <v>242</v>
      </c>
      <c r="E3335" t="s">
        <v>394</v>
      </c>
      <c r="F3335" t="s">
        <v>396</v>
      </c>
      <c r="G3335" t="s">
        <v>417</v>
      </c>
      <c r="H3335" t="s">
        <v>415</v>
      </c>
      <c r="I3335" t="str">
        <f>VLOOKUP(B3335,'3. Data Sources'!$B$4:$E$5002,4,0)</f>
        <v>Y</v>
      </c>
      <c r="J3335" t="str">
        <f>IF(OR(G3335="Not Map",G3335="Sequential"),"N",IF(TRIM(G3335)&lt;&gt;"","Y",""))</f>
        <v>N</v>
      </c>
      <c r="K3335" t="str">
        <f>IF(G3335="Constant","N",IF(J3335="Y","Y",""))</f>
        <v/>
      </c>
      <c r="L3335" t="s">
        <v>243</v>
      </c>
    </row>
    <row r="3336" spans="2:12" ht="14.25" hidden="1" customHeight="1" x14ac:dyDescent="0.25">
      <c r="B3336" t="s">
        <v>354</v>
      </c>
      <c r="C3336" t="s">
        <v>5867</v>
      </c>
      <c r="D3336" t="s">
        <v>5868</v>
      </c>
      <c r="E3336" t="s">
        <v>400</v>
      </c>
      <c r="F3336" t="s">
        <v>428</v>
      </c>
      <c r="G3336" t="s">
        <v>429</v>
      </c>
      <c r="H3336" t="str">
        <f>IF(G3336="Local Date and Hour","Start Time of Interval",IF(OR(G3336="Additional Info",G3336="ID"),"Attribute", IF(G3336="Constant","Constant",IF(OR(G3336="Counter",G3336="Incremental/Decremental"),"Counter",""))))</f>
        <v>Counter</v>
      </c>
      <c r="I3336" t="str">
        <f>VLOOKUP(B3336,'3. Data Sources'!$B$4:$E$5002,4,0)</f>
        <v>Y</v>
      </c>
      <c r="J3336" t="str">
        <f>IF(OR(G3336="Not Map",G3336="Sequential"),"N",IF(TRIM(G3336)&lt;&gt;"","Y",""))</f>
        <v>Y</v>
      </c>
      <c r="K3336" t="str">
        <f>IF(G3336="Constant","N",IF(J3336="Y","Y",""))</f>
        <v>Y</v>
      </c>
    </row>
    <row r="3337" spans="2:12" ht="14.25" hidden="1" customHeight="1" x14ac:dyDescent="0.25">
      <c r="B3337" t="s">
        <v>354</v>
      </c>
      <c r="C3337" t="s">
        <v>5869</v>
      </c>
      <c r="D3337" t="s">
        <v>5870</v>
      </c>
      <c r="E3337" t="s">
        <v>400</v>
      </c>
      <c r="F3337" t="s">
        <v>428</v>
      </c>
      <c r="G3337" t="s">
        <v>429</v>
      </c>
      <c r="H3337" t="str">
        <f>IF(G3337="Local Date and Hour","Start Time of Interval",IF(OR(G3337="Additional Info",G3337="ID"),"Attribute", IF(G3337="Constant","Constant",IF(OR(G3337="Counter",G3337="Incremental/Decremental"),"Counter",""))))</f>
        <v>Counter</v>
      </c>
      <c r="I3337" t="str">
        <f>VLOOKUP(B3337,'3. Data Sources'!$B$4:$E$5002,4,0)</f>
        <v>Y</v>
      </c>
      <c r="J3337" t="str">
        <f>IF(OR(G3337="Not Map",G3337="Sequential"),"N",IF(TRIM(G3337)&lt;&gt;"","Y",""))</f>
        <v>Y</v>
      </c>
      <c r="K3337" t="str">
        <f>IF(G3337="Constant","N",IF(J3337="Y","Y",""))</f>
        <v>Y</v>
      </c>
    </row>
    <row r="3338" spans="2:12" ht="14.25" hidden="1" customHeight="1" x14ac:dyDescent="0.25">
      <c r="B3338" t="s">
        <v>354</v>
      </c>
      <c r="C3338" t="s">
        <v>5871</v>
      </c>
      <c r="D3338" t="s">
        <v>5872</v>
      </c>
      <c r="E3338" t="s">
        <v>400</v>
      </c>
      <c r="F3338" t="s">
        <v>428</v>
      </c>
      <c r="G3338" t="s">
        <v>429</v>
      </c>
      <c r="H3338" t="str">
        <f>IF(G3338="Local Date and Hour","Start Time of Interval",IF(OR(G3338="Additional Info",G3338="ID"),"Attribute", IF(G3338="Constant","Constant",IF(OR(G3338="Counter",G3338="Incremental/Decremental"),"Counter",""))))</f>
        <v>Counter</v>
      </c>
      <c r="I3338" t="str">
        <f>VLOOKUP(B3338,'3. Data Sources'!$B$4:$E$5002,4,0)</f>
        <v>Y</v>
      </c>
      <c r="J3338" t="str">
        <f>IF(OR(G3338="Not Map",G3338="Sequential"),"N",IF(TRIM(G3338)&lt;&gt;"","Y",""))</f>
        <v>Y</v>
      </c>
      <c r="K3338" t="str">
        <f>IF(G3338="Constant","N",IF(J3338="Y","Y",""))</f>
        <v>Y</v>
      </c>
    </row>
    <row r="3339" spans="2:12" ht="14.25" hidden="1" customHeight="1" x14ac:dyDescent="0.25">
      <c r="B3339" t="s">
        <v>354</v>
      </c>
      <c r="C3339" t="s">
        <v>5873</v>
      </c>
      <c r="D3339" t="s">
        <v>5874</v>
      </c>
      <c r="E3339" t="s">
        <v>400</v>
      </c>
      <c r="F3339" t="s">
        <v>428</v>
      </c>
      <c r="G3339" t="s">
        <v>429</v>
      </c>
      <c r="H3339" t="str">
        <f>IF(G3339="Local Date and Hour","Start Time of Interval",IF(OR(G3339="Additional Info",G3339="ID"),"Attribute", IF(G3339="Constant","Constant",IF(OR(G3339="Counter",G3339="Incremental/Decremental"),"Counter",""))))</f>
        <v>Counter</v>
      </c>
      <c r="I3339" t="str">
        <f>VLOOKUP(B3339,'3. Data Sources'!$B$4:$E$5002,4,0)</f>
        <v>Y</v>
      </c>
      <c r="J3339" t="str">
        <f>IF(OR(G3339="Not Map",G3339="Sequential"),"N",IF(TRIM(G3339)&lt;&gt;"","Y",""))</f>
        <v>Y</v>
      </c>
      <c r="K3339" t="str">
        <f>IF(G3339="Constant","N",IF(J3339="Y","Y",""))</f>
        <v>Y</v>
      </c>
    </row>
    <row r="3340" spans="2:12" ht="14.25" hidden="1" customHeight="1" x14ac:dyDescent="0.25">
      <c r="B3340" t="s">
        <v>354</v>
      </c>
      <c r="C3340" t="s">
        <v>5875</v>
      </c>
      <c r="D3340" t="s">
        <v>5876</v>
      </c>
      <c r="E3340" t="s">
        <v>400</v>
      </c>
      <c r="F3340" t="s">
        <v>428</v>
      </c>
      <c r="G3340" t="s">
        <v>429</v>
      </c>
      <c r="H3340" t="str">
        <f>IF(G3340="Local Date and Hour","Start Time of Interval",IF(OR(G3340="Additional Info",G3340="ID"),"Attribute", IF(G3340="Constant","Constant",IF(OR(G3340="Counter",G3340="Incremental/Decremental"),"Counter",""))))</f>
        <v>Counter</v>
      </c>
      <c r="I3340" t="str">
        <f>VLOOKUP(B3340,'3. Data Sources'!$B$4:$E$5002,4,0)</f>
        <v>Y</v>
      </c>
      <c r="J3340" t="str">
        <f>IF(OR(G3340="Not Map",G3340="Sequential"),"N",IF(TRIM(G3340)&lt;&gt;"","Y",""))</f>
        <v>Y</v>
      </c>
      <c r="K3340" t="str">
        <f>IF(G3340="Constant","N",IF(J3340="Y","Y",""))</f>
        <v>Y</v>
      </c>
    </row>
    <row r="3341" spans="2:12" ht="14.25" hidden="1" customHeight="1" x14ac:dyDescent="0.25">
      <c r="B3341" t="s">
        <v>354</v>
      </c>
      <c r="C3341" t="s">
        <v>5877</v>
      </c>
      <c r="D3341" t="s">
        <v>5878</v>
      </c>
      <c r="E3341" t="s">
        <v>400</v>
      </c>
      <c r="F3341" t="s">
        <v>428</v>
      </c>
      <c r="G3341" t="s">
        <v>429</v>
      </c>
      <c r="H3341" t="str">
        <f>IF(G3341="Local Date and Hour","Start Time of Interval",IF(OR(G3341="Additional Info",G3341="ID"),"Attribute", IF(G3341="Constant","Constant",IF(OR(G3341="Counter",G3341="Incremental/Decremental"),"Counter",""))))</f>
        <v>Counter</v>
      </c>
      <c r="I3341" t="str">
        <f>VLOOKUP(B3341,'3. Data Sources'!$B$4:$E$5002,4,0)</f>
        <v>Y</v>
      </c>
      <c r="J3341" t="str">
        <f>IF(OR(G3341="Not Map",G3341="Sequential"),"N",IF(TRIM(G3341)&lt;&gt;"","Y",""))</f>
        <v>Y</v>
      </c>
      <c r="K3341" t="str">
        <f>IF(G3341="Constant","N",IF(J3341="Y","Y",""))</f>
        <v>Y</v>
      </c>
    </row>
    <row r="3342" spans="2:12" ht="14.25" hidden="1" customHeight="1" x14ac:dyDescent="0.25">
      <c r="B3342" t="s">
        <v>354</v>
      </c>
      <c r="C3342" t="s">
        <v>5879</v>
      </c>
      <c r="D3342" t="s">
        <v>5880</v>
      </c>
      <c r="E3342" t="s">
        <v>400</v>
      </c>
      <c r="F3342" t="s">
        <v>428</v>
      </c>
      <c r="G3342" t="s">
        <v>429</v>
      </c>
      <c r="H3342" t="str">
        <f>IF(G3342="Local Date and Hour","Start Time of Interval",IF(OR(G3342="Additional Info",G3342="ID"),"Attribute", IF(G3342="Constant","Constant",IF(OR(G3342="Counter",G3342="Incremental/Decremental"),"Counter",""))))</f>
        <v>Counter</v>
      </c>
      <c r="I3342" t="str">
        <f>VLOOKUP(B3342,'3. Data Sources'!$B$4:$E$5002,4,0)</f>
        <v>Y</v>
      </c>
      <c r="J3342" t="str">
        <f>IF(OR(G3342="Not Map",G3342="Sequential"),"N",IF(TRIM(G3342)&lt;&gt;"","Y",""))</f>
        <v>Y</v>
      </c>
      <c r="K3342" t="str">
        <f>IF(G3342="Constant","N",IF(J3342="Y","Y",""))</f>
        <v>Y</v>
      </c>
    </row>
    <row r="3343" spans="2:12" ht="14.25" hidden="1" customHeight="1" x14ac:dyDescent="0.25">
      <c r="B3343" t="s">
        <v>354</v>
      </c>
      <c r="C3343" t="s">
        <v>5881</v>
      </c>
      <c r="D3343" t="s">
        <v>5882</v>
      </c>
      <c r="E3343" t="s">
        <v>400</v>
      </c>
      <c r="F3343" t="s">
        <v>428</v>
      </c>
      <c r="G3343" t="s">
        <v>429</v>
      </c>
      <c r="H3343" t="str">
        <f>IF(G3343="Local Date and Hour","Start Time of Interval",IF(OR(G3343="Additional Info",G3343="ID"),"Attribute", IF(G3343="Constant","Constant",IF(OR(G3343="Counter",G3343="Incremental/Decremental"),"Counter",""))))</f>
        <v>Counter</v>
      </c>
      <c r="I3343" t="str">
        <f>VLOOKUP(B3343,'3. Data Sources'!$B$4:$E$5002,4,0)</f>
        <v>Y</v>
      </c>
      <c r="J3343" t="str">
        <f>IF(OR(G3343="Not Map",G3343="Sequential"),"N",IF(TRIM(G3343)&lt;&gt;"","Y",""))</f>
        <v>Y</v>
      </c>
      <c r="K3343" t="str">
        <f>IF(G3343="Constant","N",IF(J3343="Y","Y",""))</f>
        <v>Y</v>
      </c>
    </row>
    <row r="3344" spans="2:12" ht="14.25" hidden="1" customHeight="1" x14ac:dyDescent="0.25">
      <c r="B3344" t="s">
        <v>354</v>
      </c>
      <c r="C3344" t="s">
        <v>5883</v>
      </c>
      <c r="D3344" t="s">
        <v>5884</v>
      </c>
      <c r="E3344" t="s">
        <v>400</v>
      </c>
      <c r="F3344" t="s">
        <v>428</v>
      </c>
      <c r="G3344" t="s">
        <v>429</v>
      </c>
      <c r="H3344" t="str">
        <f>IF(G3344="Local Date and Hour","Start Time of Interval",IF(OR(G3344="Additional Info",G3344="ID"),"Attribute", IF(G3344="Constant","Constant",IF(OR(G3344="Counter",G3344="Incremental/Decremental"),"Counter",""))))</f>
        <v>Counter</v>
      </c>
      <c r="I3344" t="str">
        <f>VLOOKUP(B3344,'3. Data Sources'!$B$4:$E$5002,4,0)</f>
        <v>Y</v>
      </c>
      <c r="J3344" t="str">
        <f>IF(OR(G3344="Not Map",G3344="Sequential"),"N",IF(TRIM(G3344)&lt;&gt;"","Y",""))</f>
        <v>Y</v>
      </c>
      <c r="K3344" t="str">
        <f>IF(G3344="Constant","N",IF(J3344="Y","Y",""))</f>
        <v>Y</v>
      </c>
    </row>
    <row r="3345" spans="2:13" ht="14.25" hidden="1" customHeight="1" x14ac:dyDescent="0.25">
      <c r="B3345" t="s">
        <v>354</v>
      </c>
      <c r="C3345" t="s">
        <v>5885</v>
      </c>
      <c r="D3345" t="s">
        <v>5886</v>
      </c>
      <c r="E3345" t="s">
        <v>400</v>
      </c>
      <c r="F3345" t="s">
        <v>428</v>
      </c>
      <c r="G3345" t="s">
        <v>429</v>
      </c>
      <c r="H3345" t="str">
        <f>IF(G3345="Local Date and Hour","Start Time of Interval",IF(OR(G3345="Additional Info",G3345="ID"),"Attribute", IF(G3345="Constant","Constant",IF(OR(G3345="Counter",G3345="Incremental/Decremental"),"Counter",""))))</f>
        <v>Counter</v>
      </c>
      <c r="I3345" t="str">
        <f>VLOOKUP(B3345,'3. Data Sources'!$B$4:$E$5002,4,0)</f>
        <v>Y</v>
      </c>
      <c r="J3345" t="str">
        <f>IF(OR(G3345="Not Map",G3345="Sequential"),"N",IF(TRIM(G3345)&lt;&gt;"","Y",""))</f>
        <v>Y</v>
      </c>
      <c r="K3345" t="str">
        <f>IF(G3345="Constant","N",IF(J3345="Y","Y",""))</f>
        <v>Y</v>
      </c>
    </row>
    <row r="3346" spans="2:13" ht="14.25" hidden="1" customHeight="1" x14ac:dyDescent="0.25">
      <c r="B3346" t="s">
        <v>354</v>
      </c>
      <c r="C3346" t="s">
        <v>5887</v>
      </c>
      <c r="D3346" t="s">
        <v>5888</v>
      </c>
      <c r="E3346" t="s">
        <v>400</v>
      </c>
      <c r="F3346" t="s">
        <v>428</v>
      </c>
      <c r="G3346" t="s">
        <v>429</v>
      </c>
      <c r="H3346" t="str">
        <f>IF(G3346="Local Date and Hour","Start Time of Interval",IF(OR(G3346="Additional Info",G3346="ID"),"Attribute", IF(G3346="Constant","Constant",IF(OR(G3346="Counter",G3346="Incremental/Decremental"),"Counter",""))))</f>
        <v>Counter</v>
      </c>
      <c r="I3346" t="str">
        <f>VLOOKUP(B3346,'3. Data Sources'!$B$4:$E$5002,4,0)</f>
        <v>Y</v>
      </c>
      <c r="J3346" t="str">
        <f>IF(OR(G3346="Not Map",G3346="Sequential"),"N",IF(TRIM(G3346)&lt;&gt;"","Y",""))</f>
        <v>Y</v>
      </c>
      <c r="K3346" t="str">
        <f>IF(G3346="Constant","N",IF(J3346="Y","Y",""))</f>
        <v>Y</v>
      </c>
    </row>
    <row r="3347" spans="2:13" ht="14.25" hidden="1" customHeight="1" x14ac:dyDescent="0.25">
      <c r="B3347" t="s">
        <v>354</v>
      </c>
      <c r="C3347" t="s">
        <v>5889</v>
      </c>
      <c r="D3347" t="s">
        <v>5890</v>
      </c>
      <c r="E3347" t="s">
        <v>400</v>
      </c>
      <c r="F3347" t="s">
        <v>428</v>
      </c>
      <c r="G3347" t="s">
        <v>429</v>
      </c>
      <c r="H3347" t="str">
        <f>IF(G3347="Local Date and Hour","Start Time of Interval",IF(OR(G3347="Additional Info",G3347="ID"),"Attribute", IF(G3347="Constant","Constant",IF(OR(G3347="Counter",G3347="Incremental/Decremental"),"Counter",""))))</f>
        <v>Counter</v>
      </c>
      <c r="I3347" t="str">
        <f>VLOOKUP(B3347,'3. Data Sources'!$B$4:$E$5002,4,0)</f>
        <v>Y</v>
      </c>
      <c r="J3347" t="str">
        <f>IF(OR(G3347="Not Map",G3347="Sequential"),"N",IF(TRIM(G3347)&lt;&gt;"","Y",""))</f>
        <v>Y</v>
      </c>
      <c r="K3347" t="str">
        <f>IF(G3347="Constant","N",IF(J3347="Y","Y",""))</f>
        <v>Y</v>
      </c>
    </row>
    <row r="3348" spans="2:13" ht="14.25" hidden="1" customHeight="1" x14ac:dyDescent="0.25">
      <c r="B3348" t="s">
        <v>354</v>
      </c>
      <c r="C3348" t="s">
        <v>250</v>
      </c>
      <c r="D3348" t="s">
        <v>435</v>
      </c>
      <c r="E3348" t="s">
        <v>400</v>
      </c>
      <c r="F3348" t="s">
        <v>428</v>
      </c>
      <c r="G3348" t="s">
        <v>429</v>
      </c>
      <c r="H3348" t="str">
        <f>IF(G3348="Local Date and Hour","Start Time of Interval",IF(OR(G3348="Additional Info",G3348="ID"),"Attribute", IF(G3348="Constant","Constant",IF(OR(G3348="Counter",G3348="Incremental/Decremental"),"Counter",""))))</f>
        <v>Counter</v>
      </c>
      <c r="I3348" t="str">
        <f>VLOOKUP(B3348,'3. Data Sources'!$B$4:$E$5002,4,0)</f>
        <v>Y</v>
      </c>
      <c r="J3348" t="str">
        <f>IF(OR(G3348="Not Map",G3348="Sequential"),"N",IF(TRIM(G3348)&lt;&gt;"","Y",""))</f>
        <v>Y</v>
      </c>
      <c r="K3348" t="str">
        <f>IF(G3348="Constant","N",IF(J3348="Y","Y",""))</f>
        <v>Y</v>
      </c>
      <c r="L3348" t="s">
        <v>251</v>
      </c>
    </row>
    <row r="3349" spans="2:13" ht="14.25" hidden="1" customHeight="1" x14ac:dyDescent="0.25">
      <c r="B3349" t="s">
        <v>354</v>
      </c>
      <c r="C3349" t="s">
        <v>252</v>
      </c>
      <c r="D3349" t="s">
        <v>252</v>
      </c>
      <c r="E3349" t="s">
        <v>394</v>
      </c>
      <c r="F3349" t="s">
        <v>436</v>
      </c>
      <c r="G3349" t="s">
        <v>417</v>
      </c>
      <c r="H3349" t="s">
        <v>415</v>
      </c>
      <c r="I3349" t="str">
        <f>VLOOKUP(B3349,'3. Data Sources'!$B$4:$E$5002,4,0)</f>
        <v>Y</v>
      </c>
      <c r="J3349" t="str">
        <f>IF(OR(G3349="Not Map",G3349="Sequential"),"N",IF(TRIM(G3349)&lt;&gt;"","Y",""))</f>
        <v>N</v>
      </c>
      <c r="K3349" t="str">
        <f>IF(G3349="Constant","N",IF(J3349="Y","Y",""))</f>
        <v/>
      </c>
      <c r="L3349" t="s">
        <v>253</v>
      </c>
    </row>
    <row r="3350" spans="2:13" ht="14.25" hidden="1" customHeight="1" x14ac:dyDescent="0.25">
      <c r="B3350" t="s">
        <v>354</v>
      </c>
      <c r="C3350" t="s">
        <v>254</v>
      </c>
      <c r="D3350" t="s">
        <v>254</v>
      </c>
      <c r="E3350" t="s">
        <v>418</v>
      </c>
      <c r="F3350" t="s">
        <v>436</v>
      </c>
      <c r="G3350" t="s">
        <v>419</v>
      </c>
      <c r="H3350" t="str">
        <f>IF(G3350="Local Date and Hour","Start Time of Interval",IF(OR(G3350="Additional Info",G3350="ID"),"Attribute", IF(G3350="Constant","Constant",IF(OR(G3350="Counter",G3350="Incremental/Decremental"),"Counter",""))))</f>
        <v>Start Time of Interval</v>
      </c>
      <c r="I3350" t="str">
        <f>VLOOKUP(B3350,'3. Data Sources'!$B$4:$E$5002,4,0)</f>
        <v>Y</v>
      </c>
      <c r="J3350" t="str">
        <f>IF(OR(G3350="Not Map",G3350="Sequential"),"N",IF(TRIM(G3350)&lt;&gt;"","Y",""))</f>
        <v>Y</v>
      </c>
      <c r="K3350" t="str">
        <f>IF(G3350="Constant","N",IF(J3350="Y","Y",""))</f>
        <v>Y</v>
      </c>
      <c r="L3350" t="s">
        <v>255</v>
      </c>
    </row>
    <row r="3351" spans="2:13" ht="14.25" hidden="1" customHeight="1" x14ac:dyDescent="0.25">
      <c r="B3351" t="s">
        <v>366</v>
      </c>
      <c r="C3351" t="s">
        <v>227</v>
      </c>
      <c r="D3351" t="s">
        <v>227</v>
      </c>
      <c r="E3351" t="s">
        <v>402</v>
      </c>
      <c r="F3351" t="s">
        <v>395</v>
      </c>
      <c r="G3351" t="s">
        <v>274</v>
      </c>
      <c r="H3351" t="str">
        <f>IF(G3351="Local Date and Hour","Start Time of Interval",IF(OR(G3351="Additional Info",G3351="ID"),"Attribute", IF(G3351="Constant","Constant",IF(OR(G3351="Counter",G3351="Incremental/Decremental"),"Counter",""))))</f>
        <v>Constant</v>
      </c>
      <c r="I3351" t="str">
        <f>VLOOKUP(B3351,'3. Data Sources'!$B$4:$E$5002,4,0)</f>
        <v>Y</v>
      </c>
      <c r="J3351" t="str">
        <f>IF(OR(G3351="Not Map",G3351="Sequential"),"N",IF(TRIM(G3351)&lt;&gt;"","Y",""))</f>
        <v>Y</v>
      </c>
      <c r="K3351" t="str">
        <f>IF(G3351="Constant","N",IF(J3351="Y","Y",""))</f>
        <v>N</v>
      </c>
      <c r="M3351" t="s">
        <v>425</v>
      </c>
    </row>
    <row r="3352" spans="2:13" ht="14.25" hidden="1" customHeight="1" x14ac:dyDescent="0.25">
      <c r="B3352" t="s">
        <v>366</v>
      </c>
      <c r="C3352" t="s">
        <v>228</v>
      </c>
      <c r="D3352" t="s">
        <v>228</v>
      </c>
      <c r="E3352" t="s">
        <v>402</v>
      </c>
      <c r="F3352" t="s">
        <v>395</v>
      </c>
      <c r="G3352" t="s">
        <v>274</v>
      </c>
      <c r="H3352" t="str">
        <f>IF(G3352="Local Date and Hour","Start Time of Interval",IF(OR(G3352="Additional Info",G3352="ID"),"Attribute", IF(G3352="Constant","Constant",IF(OR(G3352="Counter",G3352="Incremental/Decremental"),"Counter",""))))</f>
        <v>Constant</v>
      </c>
      <c r="I3352" t="str">
        <f>VLOOKUP(B3352,'3. Data Sources'!$B$4:$E$5002,4,0)</f>
        <v>Y</v>
      </c>
      <c r="J3352" t="str">
        <f>IF(OR(G3352="Not Map",G3352="Sequential"),"N",IF(TRIM(G3352)&lt;&gt;"","Y",""))</f>
        <v>Y</v>
      </c>
      <c r="K3352" t="str">
        <f>IF(G3352="Constant","N",IF(J3352="Y","Y",""))</f>
        <v>N</v>
      </c>
      <c r="M3352" t="s">
        <v>12038</v>
      </c>
    </row>
    <row r="3353" spans="2:13" ht="14.25" hidden="1" customHeight="1" x14ac:dyDescent="0.25">
      <c r="B3353" t="s">
        <v>366</v>
      </c>
      <c r="C3353" t="s">
        <v>201</v>
      </c>
      <c r="D3353" t="s">
        <v>201</v>
      </c>
      <c r="E3353" t="s">
        <v>420</v>
      </c>
      <c r="F3353" t="s">
        <v>396</v>
      </c>
      <c r="G3353" t="s">
        <v>396</v>
      </c>
      <c r="H3353" t="str">
        <f>IF(G3353="Local Date and Hour","Start Time of Interval",IF(OR(G3353="Additional Info",G3353="ID"),"Attribute", IF(G3353="Constant","Constant",IF(OR(G3353="Counter",G3353="Incremental/Decremental"),"Counter",""))))</f>
        <v>Attribute</v>
      </c>
      <c r="I3353" t="str">
        <f>VLOOKUP(B3353,'3. Data Sources'!$B$4:$E$5002,4,0)</f>
        <v>Y</v>
      </c>
      <c r="J3353" t="str">
        <f>IF(OR(G3353="Not Map",G3353="Sequential"),"N",IF(TRIM(G3353)&lt;&gt;"","Y",""))</f>
        <v>Y</v>
      </c>
      <c r="K3353" t="str">
        <f>IF(G3353="Constant","N",IF(J3353="Y","Y",""))</f>
        <v>Y</v>
      </c>
      <c r="L3353" t="s">
        <v>666</v>
      </c>
    </row>
    <row r="3354" spans="2:13" ht="14.25" hidden="1" customHeight="1" x14ac:dyDescent="0.25">
      <c r="B3354" t="s">
        <v>366</v>
      </c>
      <c r="C3354" t="s">
        <v>11883</v>
      </c>
      <c r="D3354" t="s">
        <v>11883</v>
      </c>
      <c r="E3354" t="s">
        <v>420</v>
      </c>
      <c r="F3354" t="s">
        <v>396</v>
      </c>
      <c r="G3354" t="s">
        <v>396</v>
      </c>
      <c r="H3354" t="str">
        <f>IF(G3354="Local Date and Hour","Start Time of Interval",IF(OR(G3354="Additional Info",G3354="ID"),"Attribute", IF(G3354="Constant","Constant",IF(OR(G3354="Counter",G3354="Incremental/Decremental"),"Counter",""))))</f>
        <v>Attribute</v>
      </c>
      <c r="I3354" t="str">
        <f>VLOOKUP(B3354,'3. Data Sources'!$B$4:$E$5002,4,0)</f>
        <v>Y</v>
      </c>
      <c r="J3354" t="str">
        <f>IF(OR(G3354="Not Map",G3354="Sequential"),"N",IF(TRIM(G3354)&lt;&gt;"","Y",""))</f>
        <v>Y</v>
      </c>
      <c r="K3354" t="str">
        <f>IF(G3354="Constant","N",IF(J3354="Y","Y",""))</f>
        <v>Y</v>
      </c>
      <c r="L3354" t="s">
        <v>666</v>
      </c>
    </row>
    <row r="3355" spans="2:13" ht="14.25" hidden="1" customHeight="1" x14ac:dyDescent="0.25">
      <c r="B3355" t="s">
        <v>366</v>
      </c>
      <c r="C3355" t="s">
        <v>667</v>
      </c>
      <c r="D3355" t="s">
        <v>668</v>
      </c>
      <c r="E3355" t="s">
        <v>420</v>
      </c>
      <c r="F3355" t="s">
        <v>396</v>
      </c>
      <c r="G3355" t="s">
        <v>417</v>
      </c>
      <c r="H3355" t="str">
        <f>IF(G3355="Local Date and Hour","Start Time of Interval",IF(OR(G3355="Additional Info",G3355="ID"),"Attribute", IF(G3355="Constant","Constant",IF(OR(G3355="Counter",G3355="Incremental/Decremental"),"Counter",""))))</f>
        <v/>
      </c>
      <c r="I3355" t="str">
        <f>VLOOKUP(B3355,'3. Data Sources'!$B$4:$E$5002,4,0)</f>
        <v>Y</v>
      </c>
      <c r="J3355" t="str">
        <f>IF(OR(G3355="Not Map",G3355="Sequential"),"N",IF(TRIM(G3355)&lt;&gt;"","Y",""))</f>
        <v>N</v>
      </c>
      <c r="K3355" t="str">
        <f>IF(G3355="Constant","N",IF(J3355="Y","Y",""))</f>
        <v/>
      </c>
      <c r="L3355" t="s">
        <v>667</v>
      </c>
    </row>
    <row r="3356" spans="2:13" ht="14.25" hidden="1" customHeight="1" x14ac:dyDescent="0.25">
      <c r="B3356" t="s">
        <v>366</v>
      </c>
      <c r="C3356" t="s">
        <v>233</v>
      </c>
      <c r="D3356" t="s">
        <v>233</v>
      </c>
      <c r="E3356" t="s">
        <v>394</v>
      </c>
      <c r="F3356" t="s">
        <v>396</v>
      </c>
      <c r="G3356" t="s">
        <v>417</v>
      </c>
      <c r="H3356" t="str">
        <f>IF(G3356="Local Date and Hour","Start Time of Interval",IF(OR(G3356="Additional Info",G3356="ID"),"Attribute", IF(G3356="Constant","Constant",IF(OR(G3356="Counter",G3356="Incremental/Decremental"),"Counter",""))))</f>
        <v/>
      </c>
      <c r="I3356" t="str">
        <f>VLOOKUP(B3356,'3. Data Sources'!$B$4:$E$5002,4,0)</f>
        <v>Y</v>
      </c>
      <c r="J3356" t="str">
        <f>IF(OR(G3356="Not Map",G3356="Sequential"),"N",IF(TRIM(G3356)&lt;&gt;"","Y",""))</f>
        <v>N</v>
      </c>
      <c r="K3356" t="str">
        <f>IF(G3356="Constant","N",IF(J3356="Y","Y",""))</f>
        <v/>
      </c>
      <c r="L3356" t="s">
        <v>234</v>
      </c>
    </row>
    <row r="3357" spans="2:13" ht="14.25" hidden="1" customHeight="1" x14ac:dyDescent="0.25">
      <c r="B3357" t="s">
        <v>366</v>
      </c>
      <c r="C3357" t="s">
        <v>235</v>
      </c>
      <c r="D3357" t="s">
        <v>235</v>
      </c>
      <c r="E3357" t="s">
        <v>418</v>
      </c>
      <c r="F3357" t="s">
        <v>396</v>
      </c>
      <c r="G3357" t="s">
        <v>417</v>
      </c>
      <c r="H3357" t="s">
        <v>415</v>
      </c>
      <c r="I3357" t="str">
        <f>VLOOKUP(B3357,'3. Data Sources'!$B$4:$E$5002,4,0)</f>
        <v>Y</v>
      </c>
      <c r="J3357" t="str">
        <f>IF(OR(G3357="Not Map",G3357="Sequential"),"N",IF(TRIM(G3357)&lt;&gt;"","Y",""))</f>
        <v>N</v>
      </c>
      <c r="K3357" t="str">
        <f>IF(G3357="Constant","N",IF(J3357="Y","Y",""))</f>
        <v/>
      </c>
      <c r="L3357" t="s">
        <v>236</v>
      </c>
    </row>
    <row r="3358" spans="2:13" ht="14.25" hidden="1" customHeight="1" x14ac:dyDescent="0.25">
      <c r="B3358" t="s">
        <v>366</v>
      </c>
      <c r="C3358" t="s">
        <v>669</v>
      </c>
      <c r="D3358" t="s">
        <v>670</v>
      </c>
      <c r="E3358" t="s">
        <v>420</v>
      </c>
      <c r="F3358" t="s">
        <v>396</v>
      </c>
      <c r="G3358" t="s">
        <v>417</v>
      </c>
      <c r="H3358" t="str">
        <f>IF(G3358="Local Date and Hour","Start Time of Interval",IF(OR(G3358="Additional Info",G3358="ID"),"Attribute", IF(G3358="Constant","Constant",IF(OR(G3358="Counter",G3358="Incremental/Decremental"),"Counter",""))))</f>
        <v/>
      </c>
      <c r="I3358" t="str">
        <f>VLOOKUP(B3358,'3. Data Sources'!$B$4:$E$5002,4,0)</f>
        <v>Y</v>
      </c>
      <c r="J3358" t="str">
        <f>IF(OR(G3358="Not Map",G3358="Sequential"),"N",IF(TRIM(G3358)&lt;&gt;"","Y",""))</f>
        <v>N</v>
      </c>
      <c r="K3358" t="str">
        <f>IF(G3358="Constant","N",IF(J3358="Y","Y",""))</f>
        <v/>
      </c>
      <c r="L3358" t="s">
        <v>669</v>
      </c>
    </row>
    <row r="3359" spans="2:13" ht="14.25" hidden="1" customHeight="1" x14ac:dyDescent="0.25">
      <c r="B3359" t="s">
        <v>366</v>
      </c>
      <c r="C3359" t="s">
        <v>5791</v>
      </c>
      <c r="D3359" t="s">
        <v>5792</v>
      </c>
      <c r="E3359" t="s">
        <v>420</v>
      </c>
      <c r="F3359" t="s">
        <v>396</v>
      </c>
      <c r="G3359" t="s">
        <v>417</v>
      </c>
      <c r="H3359" t="s">
        <v>415</v>
      </c>
      <c r="I3359" t="str">
        <f>VLOOKUP(B3359,'3. Data Sources'!$B$4:$E$5002,4,0)</f>
        <v>Y</v>
      </c>
      <c r="J3359" t="str">
        <f>IF(OR(G3359="Not Map",G3359="Sequential"),"N",IF(TRIM(G3359)&lt;&gt;"","Y",""))</f>
        <v>N</v>
      </c>
      <c r="K3359" t="str">
        <f>IF(G3359="Constant","N",IF(J3359="Y","Y",""))</f>
        <v/>
      </c>
      <c r="L3359" t="s">
        <v>5791</v>
      </c>
    </row>
    <row r="3360" spans="2:13" ht="14.25" hidden="1" customHeight="1" x14ac:dyDescent="0.25">
      <c r="B3360" t="s">
        <v>366</v>
      </c>
      <c r="C3360" t="s">
        <v>671</v>
      </c>
      <c r="D3360" t="s">
        <v>672</v>
      </c>
      <c r="E3360" t="s">
        <v>420</v>
      </c>
      <c r="F3360" t="s">
        <v>396</v>
      </c>
      <c r="G3360" t="s">
        <v>417</v>
      </c>
      <c r="H3360" t="str">
        <f>IF(G3360="Local Date and Hour","Start Time of Interval",IF(OR(G3360="Additional Info",G3360="ID"),"Attribute", IF(G3360="Constant","Constant",IF(OR(G3360="Counter",G3360="Incremental/Decremental"),"Counter",""))))</f>
        <v/>
      </c>
      <c r="I3360" t="str">
        <f>VLOOKUP(B3360,'3. Data Sources'!$B$4:$E$5002,4,0)</f>
        <v>Y</v>
      </c>
      <c r="J3360" t="str">
        <f>IF(OR(G3360="Not Map",G3360="Sequential"),"N",IF(TRIM(G3360)&lt;&gt;"","Y",""))</f>
        <v>N</v>
      </c>
      <c r="K3360" t="str">
        <f>IF(G3360="Constant","N",IF(J3360="Y","Y",""))</f>
        <v/>
      </c>
      <c r="L3360" t="s">
        <v>671</v>
      </c>
    </row>
    <row r="3361" spans="2:12" ht="14.25" hidden="1" customHeight="1" x14ac:dyDescent="0.25">
      <c r="B3361" t="s">
        <v>366</v>
      </c>
      <c r="C3361" t="s">
        <v>5628</v>
      </c>
      <c r="D3361" t="s">
        <v>5629</v>
      </c>
      <c r="E3361" t="s">
        <v>420</v>
      </c>
      <c r="F3361" t="s">
        <v>396</v>
      </c>
      <c r="G3361" t="s">
        <v>417</v>
      </c>
      <c r="H3361" t="s">
        <v>415</v>
      </c>
      <c r="I3361" t="str">
        <f>VLOOKUP(B3361,'3. Data Sources'!$B$4:$E$5002,4,0)</f>
        <v>Y</v>
      </c>
      <c r="J3361" t="str">
        <f>IF(OR(G3361="Not Map",G3361="Sequential"),"N",IF(TRIM(G3361)&lt;&gt;"","Y",""))</f>
        <v>N</v>
      </c>
      <c r="K3361" t="str">
        <f>IF(G3361="Constant","N",IF(J3361="Y","Y",""))</f>
        <v/>
      </c>
      <c r="L3361" t="s">
        <v>5628</v>
      </c>
    </row>
    <row r="3362" spans="2:12" ht="14.25" hidden="1" customHeight="1" x14ac:dyDescent="0.25">
      <c r="B3362" t="s">
        <v>366</v>
      </c>
      <c r="C3362" t="s">
        <v>673</v>
      </c>
      <c r="D3362" t="s">
        <v>674</v>
      </c>
      <c r="E3362" t="s">
        <v>420</v>
      </c>
      <c r="F3362" t="s">
        <v>396</v>
      </c>
      <c r="G3362" t="s">
        <v>417</v>
      </c>
      <c r="H3362" t="str">
        <f>IF(G3362="Local Date and Hour","Start Time of Interval",IF(OR(G3362="Additional Info",G3362="ID"),"Attribute", IF(G3362="Constant","Constant",IF(OR(G3362="Counter",G3362="Incremental/Decremental"),"Counter",""))))</f>
        <v/>
      </c>
      <c r="I3362" t="str">
        <f>VLOOKUP(B3362,'3. Data Sources'!$B$4:$E$5002,4,0)</f>
        <v>Y</v>
      </c>
      <c r="J3362" t="str">
        <f>IF(OR(G3362="Not Map",G3362="Sequential"),"N",IF(TRIM(G3362)&lt;&gt;"","Y",""))</f>
        <v>N</v>
      </c>
      <c r="K3362" t="str">
        <f>IF(G3362="Constant","N",IF(J3362="Y","Y",""))</f>
        <v/>
      </c>
      <c r="L3362" t="s">
        <v>673</v>
      </c>
    </row>
    <row r="3363" spans="2:12" ht="14.25" hidden="1" customHeight="1" x14ac:dyDescent="0.25">
      <c r="B3363" t="s">
        <v>366</v>
      </c>
      <c r="C3363" t="s">
        <v>237</v>
      </c>
      <c r="D3363" t="s">
        <v>426</v>
      </c>
      <c r="E3363" t="s">
        <v>420</v>
      </c>
      <c r="F3363" t="s">
        <v>396</v>
      </c>
      <c r="G3363" t="s">
        <v>417</v>
      </c>
      <c r="H3363" t="str">
        <f>IF(G3363="Local Date and Hour","Start Time of Interval",IF(OR(G3363="Additional Info",G3363="ID"),"Attribute", IF(G3363="Constant","Constant",IF(OR(G3363="Counter",G3363="Incremental/Decremental"),"Counter",""))))</f>
        <v/>
      </c>
      <c r="I3363" t="str">
        <f>VLOOKUP(B3363,'3. Data Sources'!$B$4:$E$5002,4,0)</f>
        <v>Y</v>
      </c>
      <c r="J3363" t="str">
        <f>IF(OR(G3363="Not Map",G3363="Sequential"),"N",IF(TRIM(G3363)&lt;&gt;"","Y",""))</f>
        <v>N</v>
      </c>
      <c r="K3363" t="str">
        <f>IF(G3363="Constant","N",IF(J3363="Y","Y",""))</f>
        <v/>
      </c>
      <c r="L3363" t="s">
        <v>237</v>
      </c>
    </row>
    <row r="3364" spans="2:12" ht="14.25" hidden="1" customHeight="1" x14ac:dyDescent="0.25">
      <c r="B3364" t="s">
        <v>366</v>
      </c>
      <c r="C3364" t="s">
        <v>242</v>
      </c>
      <c r="D3364" t="s">
        <v>242</v>
      </c>
      <c r="E3364" t="s">
        <v>394</v>
      </c>
      <c r="F3364" t="s">
        <v>396</v>
      </c>
      <c r="G3364" t="s">
        <v>417</v>
      </c>
      <c r="H3364" t="s">
        <v>415</v>
      </c>
      <c r="I3364" t="str">
        <f>VLOOKUP(B3364,'3. Data Sources'!$B$4:$E$5002,4,0)</f>
        <v>Y</v>
      </c>
      <c r="J3364" t="str">
        <f>IF(OR(G3364="Not Map",G3364="Sequential"),"N",IF(TRIM(G3364)&lt;&gt;"","Y",""))</f>
        <v>N</v>
      </c>
      <c r="K3364" t="str">
        <f>IF(G3364="Constant","N",IF(J3364="Y","Y",""))</f>
        <v/>
      </c>
      <c r="L3364" t="s">
        <v>243</v>
      </c>
    </row>
    <row r="3365" spans="2:12" ht="14.25" hidden="1" customHeight="1" x14ac:dyDescent="0.25">
      <c r="B3365" t="s">
        <v>366</v>
      </c>
      <c r="C3365" t="s">
        <v>5867</v>
      </c>
      <c r="D3365" t="s">
        <v>5868</v>
      </c>
      <c r="E3365" t="s">
        <v>400</v>
      </c>
      <c r="F3365" t="s">
        <v>428</v>
      </c>
      <c r="G3365" t="s">
        <v>429</v>
      </c>
      <c r="H3365" t="str">
        <f>IF(G3365="Local Date and Hour","Start Time of Interval",IF(OR(G3365="Additional Info",G3365="ID"),"Attribute", IF(G3365="Constant","Constant",IF(OR(G3365="Counter",G3365="Incremental/Decremental"),"Counter",""))))</f>
        <v>Counter</v>
      </c>
      <c r="I3365" t="str">
        <f>VLOOKUP(B3365,'3. Data Sources'!$B$4:$E$5002,4,0)</f>
        <v>Y</v>
      </c>
      <c r="J3365" t="str">
        <f>IF(OR(G3365="Not Map",G3365="Sequential"),"N",IF(TRIM(G3365)&lt;&gt;"","Y",""))</f>
        <v>Y</v>
      </c>
      <c r="K3365" t="str">
        <f>IF(G3365="Constant","N",IF(J3365="Y","Y",""))</f>
        <v>Y</v>
      </c>
    </row>
    <row r="3366" spans="2:12" ht="14.25" hidden="1" customHeight="1" x14ac:dyDescent="0.25">
      <c r="B3366" t="s">
        <v>366</v>
      </c>
      <c r="C3366" t="s">
        <v>5869</v>
      </c>
      <c r="D3366" t="s">
        <v>5870</v>
      </c>
      <c r="E3366" t="s">
        <v>400</v>
      </c>
      <c r="F3366" t="s">
        <v>428</v>
      </c>
      <c r="G3366" t="s">
        <v>429</v>
      </c>
      <c r="H3366" t="str">
        <f>IF(G3366="Local Date and Hour","Start Time of Interval",IF(OR(G3366="Additional Info",G3366="ID"),"Attribute", IF(G3366="Constant","Constant",IF(OR(G3366="Counter",G3366="Incremental/Decremental"),"Counter",""))))</f>
        <v>Counter</v>
      </c>
      <c r="I3366" t="str">
        <f>VLOOKUP(B3366,'3. Data Sources'!$B$4:$E$5002,4,0)</f>
        <v>Y</v>
      </c>
      <c r="J3366" t="str">
        <f>IF(OR(G3366="Not Map",G3366="Sequential"),"N",IF(TRIM(G3366)&lt;&gt;"","Y",""))</f>
        <v>Y</v>
      </c>
      <c r="K3366" t="str">
        <f>IF(G3366="Constant","N",IF(J3366="Y","Y",""))</f>
        <v>Y</v>
      </c>
    </row>
    <row r="3367" spans="2:12" ht="14.25" hidden="1" customHeight="1" x14ac:dyDescent="0.25">
      <c r="B3367" t="s">
        <v>366</v>
      </c>
      <c r="C3367" t="s">
        <v>5871</v>
      </c>
      <c r="D3367" t="s">
        <v>5872</v>
      </c>
      <c r="E3367" t="s">
        <v>400</v>
      </c>
      <c r="F3367" t="s">
        <v>428</v>
      </c>
      <c r="G3367" t="s">
        <v>429</v>
      </c>
      <c r="H3367" t="str">
        <f>IF(G3367="Local Date and Hour","Start Time of Interval",IF(OR(G3367="Additional Info",G3367="ID"),"Attribute", IF(G3367="Constant","Constant",IF(OR(G3367="Counter",G3367="Incremental/Decremental"),"Counter",""))))</f>
        <v>Counter</v>
      </c>
      <c r="I3367" t="str">
        <f>VLOOKUP(B3367,'3. Data Sources'!$B$4:$E$5002,4,0)</f>
        <v>Y</v>
      </c>
      <c r="J3367" t="str">
        <f>IF(OR(G3367="Not Map",G3367="Sequential"),"N",IF(TRIM(G3367)&lt;&gt;"","Y",""))</f>
        <v>Y</v>
      </c>
      <c r="K3367" t="str">
        <f>IF(G3367="Constant","N",IF(J3367="Y","Y",""))</f>
        <v>Y</v>
      </c>
    </row>
    <row r="3368" spans="2:12" ht="14.25" hidden="1" customHeight="1" x14ac:dyDescent="0.25">
      <c r="B3368" t="s">
        <v>366</v>
      </c>
      <c r="C3368" t="s">
        <v>5873</v>
      </c>
      <c r="D3368" t="s">
        <v>5874</v>
      </c>
      <c r="E3368" t="s">
        <v>400</v>
      </c>
      <c r="F3368" t="s">
        <v>428</v>
      </c>
      <c r="G3368" t="s">
        <v>429</v>
      </c>
      <c r="H3368" t="str">
        <f>IF(G3368="Local Date and Hour","Start Time of Interval",IF(OR(G3368="Additional Info",G3368="ID"),"Attribute", IF(G3368="Constant","Constant",IF(OR(G3368="Counter",G3368="Incremental/Decremental"),"Counter",""))))</f>
        <v>Counter</v>
      </c>
      <c r="I3368" t="str">
        <f>VLOOKUP(B3368,'3. Data Sources'!$B$4:$E$5002,4,0)</f>
        <v>Y</v>
      </c>
      <c r="J3368" t="str">
        <f>IF(OR(G3368="Not Map",G3368="Sequential"),"N",IF(TRIM(G3368)&lt;&gt;"","Y",""))</f>
        <v>Y</v>
      </c>
      <c r="K3368" t="str">
        <f>IF(G3368="Constant","N",IF(J3368="Y","Y",""))</f>
        <v>Y</v>
      </c>
    </row>
    <row r="3369" spans="2:12" ht="14.25" hidden="1" customHeight="1" x14ac:dyDescent="0.25">
      <c r="B3369" t="s">
        <v>366</v>
      </c>
      <c r="C3369" t="s">
        <v>5875</v>
      </c>
      <c r="D3369" t="s">
        <v>5876</v>
      </c>
      <c r="E3369" t="s">
        <v>400</v>
      </c>
      <c r="F3369" t="s">
        <v>428</v>
      </c>
      <c r="G3369" t="s">
        <v>429</v>
      </c>
      <c r="H3369" t="str">
        <f>IF(G3369="Local Date and Hour","Start Time of Interval",IF(OR(G3369="Additional Info",G3369="ID"),"Attribute", IF(G3369="Constant","Constant",IF(OR(G3369="Counter",G3369="Incremental/Decremental"),"Counter",""))))</f>
        <v>Counter</v>
      </c>
      <c r="I3369" t="str">
        <f>VLOOKUP(B3369,'3. Data Sources'!$B$4:$E$5002,4,0)</f>
        <v>Y</v>
      </c>
      <c r="J3369" t="str">
        <f>IF(OR(G3369="Not Map",G3369="Sequential"),"N",IF(TRIM(G3369)&lt;&gt;"","Y",""))</f>
        <v>Y</v>
      </c>
      <c r="K3369" t="str">
        <f>IF(G3369="Constant","N",IF(J3369="Y","Y",""))</f>
        <v>Y</v>
      </c>
    </row>
    <row r="3370" spans="2:12" ht="14.25" hidden="1" customHeight="1" x14ac:dyDescent="0.25">
      <c r="B3370" t="s">
        <v>366</v>
      </c>
      <c r="C3370" t="s">
        <v>5877</v>
      </c>
      <c r="D3370" t="s">
        <v>5878</v>
      </c>
      <c r="E3370" t="s">
        <v>400</v>
      </c>
      <c r="F3370" t="s">
        <v>428</v>
      </c>
      <c r="G3370" t="s">
        <v>429</v>
      </c>
      <c r="H3370" t="str">
        <f>IF(G3370="Local Date and Hour","Start Time of Interval",IF(OR(G3370="Additional Info",G3370="ID"),"Attribute", IF(G3370="Constant","Constant",IF(OR(G3370="Counter",G3370="Incremental/Decremental"),"Counter",""))))</f>
        <v>Counter</v>
      </c>
      <c r="I3370" t="str">
        <f>VLOOKUP(B3370,'3. Data Sources'!$B$4:$E$5002,4,0)</f>
        <v>Y</v>
      </c>
      <c r="J3370" t="str">
        <f>IF(OR(G3370="Not Map",G3370="Sequential"),"N",IF(TRIM(G3370)&lt;&gt;"","Y",""))</f>
        <v>Y</v>
      </c>
      <c r="K3370" t="str">
        <f>IF(G3370="Constant","N",IF(J3370="Y","Y",""))</f>
        <v>Y</v>
      </c>
    </row>
    <row r="3371" spans="2:12" ht="14.25" hidden="1" customHeight="1" x14ac:dyDescent="0.25">
      <c r="B3371" t="s">
        <v>366</v>
      </c>
      <c r="C3371" t="s">
        <v>5879</v>
      </c>
      <c r="D3371" t="s">
        <v>5880</v>
      </c>
      <c r="E3371" t="s">
        <v>400</v>
      </c>
      <c r="F3371" t="s">
        <v>428</v>
      </c>
      <c r="G3371" t="s">
        <v>429</v>
      </c>
      <c r="H3371" t="str">
        <f>IF(G3371="Local Date and Hour","Start Time of Interval",IF(OR(G3371="Additional Info",G3371="ID"),"Attribute", IF(G3371="Constant","Constant",IF(OR(G3371="Counter",G3371="Incremental/Decremental"),"Counter",""))))</f>
        <v>Counter</v>
      </c>
      <c r="I3371" t="str">
        <f>VLOOKUP(B3371,'3. Data Sources'!$B$4:$E$5002,4,0)</f>
        <v>Y</v>
      </c>
      <c r="J3371" t="str">
        <f>IF(OR(G3371="Not Map",G3371="Sequential"),"N",IF(TRIM(G3371)&lt;&gt;"","Y",""))</f>
        <v>Y</v>
      </c>
      <c r="K3371" t="str">
        <f>IF(G3371="Constant","N",IF(J3371="Y","Y",""))</f>
        <v>Y</v>
      </c>
    </row>
    <row r="3372" spans="2:12" ht="14.25" hidden="1" customHeight="1" x14ac:dyDescent="0.25">
      <c r="B3372" t="s">
        <v>366</v>
      </c>
      <c r="C3372" t="s">
        <v>5881</v>
      </c>
      <c r="D3372" t="s">
        <v>5882</v>
      </c>
      <c r="E3372" t="s">
        <v>400</v>
      </c>
      <c r="F3372" t="s">
        <v>428</v>
      </c>
      <c r="G3372" t="s">
        <v>429</v>
      </c>
      <c r="H3372" t="str">
        <f>IF(G3372="Local Date and Hour","Start Time of Interval",IF(OR(G3372="Additional Info",G3372="ID"),"Attribute", IF(G3372="Constant","Constant",IF(OR(G3372="Counter",G3372="Incremental/Decremental"),"Counter",""))))</f>
        <v>Counter</v>
      </c>
      <c r="I3372" t="str">
        <f>VLOOKUP(B3372,'3. Data Sources'!$B$4:$E$5002,4,0)</f>
        <v>Y</v>
      </c>
      <c r="J3372" t="str">
        <f>IF(OR(G3372="Not Map",G3372="Sequential"),"N",IF(TRIM(G3372)&lt;&gt;"","Y",""))</f>
        <v>Y</v>
      </c>
      <c r="K3372" t="str">
        <f>IF(G3372="Constant","N",IF(J3372="Y","Y",""))</f>
        <v>Y</v>
      </c>
    </row>
    <row r="3373" spans="2:12" ht="14.25" hidden="1" customHeight="1" x14ac:dyDescent="0.25">
      <c r="B3373" t="s">
        <v>366</v>
      </c>
      <c r="C3373" t="s">
        <v>5883</v>
      </c>
      <c r="D3373" t="s">
        <v>5884</v>
      </c>
      <c r="E3373" t="s">
        <v>400</v>
      </c>
      <c r="F3373" t="s">
        <v>428</v>
      </c>
      <c r="G3373" t="s">
        <v>429</v>
      </c>
      <c r="H3373" t="str">
        <f>IF(G3373="Local Date and Hour","Start Time of Interval",IF(OR(G3373="Additional Info",G3373="ID"),"Attribute", IF(G3373="Constant","Constant",IF(OR(G3373="Counter",G3373="Incremental/Decremental"),"Counter",""))))</f>
        <v>Counter</v>
      </c>
      <c r="I3373" t="str">
        <f>VLOOKUP(B3373,'3. Data Sources'!$B$4:$E$5002,4,0)</f>
        <v>Y</v>
      </c>
      <c r="J3373" t="str">
        <f>IF(OR(G3373="Not Map",G3373="Sequential"),"N",IF(TRIM(G3373)&lt;&gt;"","Y",""))</f>
        <v>Y</v>
      </c>
      <c r="K3373" t="str">
        <f>IF(G3373="Constant","N",IF(J3373="Y","Y",""))</f>
        <v>Y</v>
      </c>
    </row>
    <row r="3374" spans="2:12" ht="14.25" hidden="1" customHeight="1" x14ac:dyDescent="0.25">
      <c r="B3374" t="s">
        <v>366</v>
      </c>
      <c r="C3374" t="s">
        <v>5885</v>
      </c>
      <c r="D3374" t="s">
        <v>5886</v>
      </c>
      <c r="E3374" t="s">
        <v>400</v>
      </c>
      <c r="F3374" t="s">
        <v>428</v>
      </c>
      <c r="G3374" t="s">
        <v>429</v>
      </c>
      <c r="H3374" t="str">
        <f>IF(G3374="Local Date and Hour","Start Time of Interval",IF(OR(G3374="Additional Info",G3374="ID"),"Attribute", IF(G3374="Constant","Constant",IF(OR(G3374="Counter",G3374="Incremental/Decremental"),"Counter",""))))</f>
        <v>Counter</v>
      </c>
      <c r="I3374" t="str">
        <f>VLOOKUP(B3374,'3. Data Sources'!$B$4:$E$5002,4,0)</f>
        <v>Y</v>
      </c>
      <c r="J3374" t="str">
        <f>IF(OR(G3374="Not Map",G3374="Sequential"),"N",IF(TRIM(G3374)&lt;&gt;"","Y",""))</f>
        <v>Y</v>
      </c>
      <c r="K3374" t="str">
        <f>IF(G3374="Constant","N",IF(J3374="Y","Y",""))</f>
        <v>Y</v>
      </c>
    </row>
    <row r="3375" spans="2:12" ht="14.25" hidden="1" customHeight="1" x14ac:dyDescent="0.25">
      <c r="B3375" t="s">
        <v>366</v>
      </c>
      <c r="C3375" t="s">
        <v>5887</v>
      </c>
      <c r="D3375" t="s">
        <v>5888</v>
      </c>
      <c r="E3375" t="s">
        <v>400</v>
      </c>
      <c r="F3375" t="s">
        <v>428</v>
      </c>
      <c r="G3375" t="s">
        <v>429</v>
      </c>
      <c r="H3375" t="str">
        <f>IF(G3375="Local Date and Hour","Start Time of Interval",IF(OR(G3375="Additional Info",G3375="ID"),"Attribute", IF(G3375="Constant","Constant",IF(OR(G3375="Counter",G3375="Incremental/Decremental"),"Counter",""))))</f>
        <v>Counter</v>
      </c>
      <c r="I3375" t="str">
        <f>VLOOKUP(B3375,'3. Data Sources'!$B$4:$E$5002,4,0)</f>
        <v>Y</v>
      </c>
      <c r="J3375" t="str">
        <f>IF(OR(G3375="Not Map",G3375="Sequential"),"N",IF(TRIM(G3375)&lt;&gt;"","Y",""))</f>
        <v>Y</v>
      </c>
      <c r="K3375" t="str">
        <f>IF(G3375="Constant","N",IF(J3375="Y","Y",""))</f>
        <v>Y</v>
      </c>
    </row>
    <row r="3376" spans="2:12" ht="14.25" hidden="1" customHeight="1" x14ac:dyDescent="0.25">
      <c r="B3376" t="s">
        <v>366</v>
      </c>
      <c r="C3376" t="s">
        <v>5889</v>
      </c>
      <c r="D3376" t="s">
        <v>5890</v>
      </c>
      <c r="E3376" t="s">
        <v>400</v>
      </c>
      <c r="F3376" t="s">
        <v>428</v>
      </c>
      <c r="G3376" t="s">
        <v>429</v>
      </c>
      <c r="H3376" t="str">
        <f>IF(G3376="Local Date and Hour","Start Time of Interval",IF(OR(G3376="Additional Info",G3376="ID"),"Attribute", IF(G3376="Constant","Constant",IF(OR(G3376="Counter",G3376="Incremental/Decremental"),"Counter",""))))</f>
        <v>Counter</v>
      </c>
      <c r="I3376" t="str">
        <f>VLOOKUP(B3376,'3. Data Sources'!$B$4:$E$5002,4,0)</f>
        <v>Y</v>
      </c>
      <c r="J3376" t="str">
        <f>IF(OR(G3376="Not Map",G3376="Sequential"),"N",IF(TRIM(G3376)&lt;&gt;"","Y",""))</f>
        <v>Y</v>
      </c>
      <c r="K3376" t="str">
        <f>IF(G3376="Constant","N",IF(J3376="Y","Y",""))</f>
        <v>Y</v>
      </c>
    </row>
    <row r="3377" spans="2:13" ht="14.25" hidden="1" customHeight="1" x14ac:dyDescent="0.25">
      <c r="B3377" t="s">
        <v>366</v>
      </c>
      <c r="C3377" t="s">
        <v>250</v>
      </c>
      <c r="D3377" t="s">
        <v>435</v>
      </c>
      <c r="E3377" t="s">
        <v>400</v>
      </c>
      <c r="F3377" t="s">
        <v>428</v>
      </c>
      <c r="G3377" t="s">
        <v>429</v>
      </c>
      <c r="H3377" t="str">
        <f>IF(G3377="Local Date and Hour","Start Time of Interval",IF(OR(G3377="Additional Info",G3377="ID"),"Attribute", IF(G3377="Constant","Constant",IF(OR(G3377="Counter",G3377="Incremental/Decremental"),"Counter",""))))</f>
        <v>Counter</v>
      </c>
      <c r="I3377" t="str">
        <f>VLOOKUP(B3377,'3. Data Sources'!$B$4:$E$5002,4,0)</f>
        <v>Y</v>
      </c>
      <c r="J3377" t="str">
        <f>IF(OR(G3377="Not Map",G3377="Sequential"),"N",IF(TRIM(G3377)&lt;&gt;"","Y",""))</f>
        <v>Y</v>
      </c>
      <c r="K3377" t="str">
        <f>IF(G3377="Constant","N",IF(J3377="Y","Y",""))</f>
        <v>Y</v>
      </c>
      <c r="L3377" t="s">
        <v>251</v>
      </c>
    </row>
    <row r="3378" spans="2:13" ht="14.25" hidden="1" customHeight="1" x14ac:dyDescent="0.25">
      <c r="B3378" t="s">
        <v>366</v>
      </c>
      <c r="C3378" t="s">
        <v>252</v>
      </c>
      <c r="D3378" t="s">
        <v>252</v>
      </c>
      <c r="E3378" t="s">
        <v>394</v>
      </c>
      <c r="F3378" t="s">
        <v>436</v>
      </c>
      <c r="G3378" t="s">
        <v>417</v>
      </c>
      <c r="H3378" t="s">
        <v>415</v>
      </c>
      <c r="I3378" t="str">
        <f>VLOOKUP(B3378,'3. Data Sources'!$B$4:$E$5002,4,0)</f>
        <v>Y</v>
      </c>
      <c r="J3378" t="str">
        <f>IF(OR(G3378="Not Map",G3378="Sequential"),"N",IF(TRIM(G3378)&lt;&gt;"","Y",""))</f>
        <v>N</v>
      </c>
      <c r="K3378" t="str">
        <f>IF(G3378="Constant","N",IF(J3378="Y","Y",""))</f>
        <v/>
      </c>
      <c r="L3378" t="s">
        <v>253</v>
      </c>
    </row>
    <row r="3379" spans="2:13" ht="14.25" hidden="1" customHeight="1" x14ac:dyDescent="0.25">
      <c r="B3379" t="s">
        <v>366</v>
      </c>
      <c r="C3379" t="s">
        <v>254</v>
      </c>
      <c r="D3379" t="s">
        <v>254</v>
      </c>
      <c r="E3379" t="s">
        <v>418</v>
      </c>
      <c r="F3379" t="s">
        <v>436</v>
      </c>
      <c r="G3379" t="s">
        <v>419</v>
      </c>
      <c r="H3379" t="str">
        <f>IF(G3379="Local Date and Hour","Start Time of Interval",IF(OR(G3379="Additional Info",G3379="ID"),"Attribute", IF(G3379="Constant","Constant",IF(OR(G3379="Counter",G3379="Incremental/Decremental"),"Counter",""))))</f>
        <v>Start Time of Interval</v>
      </c>
      <c r="I3379" t="str">
        <f>VLOOKUP(B3379,'3. Data Sources'!$B$4:$E$5002,4,0)</f>
        <v>Y</v>
      </c>
      <c r="J3379" t="str">
        <f>IF(OR(G3379="Not Map",G3379="Sequential"),"N",IF(TRIM(G3379)&lt;&gt;"","Y",""))</f>
        <v>Y</v>
      </c>
      <c r="K3379" t="str">
        <f>IF(G3379="Constant","N",IF(J3379="Y","Y",""))</f>
        <v>Y</v>
      </c>
      <c r="L3379" t="s">
        <v>255</v>
      </c>
    </row>
    <row r="3380" spans="2:13" ht="14.25" hidden="1" customHeight="1" x14ac:dyDescent="0.25">
      <c r="B3380" t="s">
        <v>343</v>
      </c>
      <c r="C3380" t="s">
        <v>227</v>
      </c>
      <c r="D3380" t="s">
        <v>227</v>
      </c>
      <c r="E3380" t="s">
        <v>402</v>
      </c>
      <c r="F3380" t="s">
        <v>395</v>
      </c>
      <c r="G3380" t="s">
        <v>274</v>
      </c>
      <c r="H3380" t="str">
        <f>IF(G3380="Local Date and Hour","Start Time of Interval",IF(OR(G3380="Additional Info",G3380="ID"),"Attribute", IF(G3380="Constant","Constant",IF(OR(G3380="Counter",G3380="Incremental/Decremental"),"Counter",""))))</f>
        <v>Constant</v>
      </c>
      <c r="I3380" t="str">
        <f>VLOOKUP(B3380,'3. Data Sources'!$B$4:$E$5002,4,0)</f>
        <v>Y</v>
      </c>
      <c r="J3380" t="str">
        <f>IF(OR(G3380="Not Map",G3380="Sequential"),"N",IF(TRIM(G3380)&lt;&gt;"","Y",""))</f>
        <v>Y</v>
      </c>
      <c r="K3380" t="str">
        <f>IF(G3380="Constant","N",IF(J3380="Y","Y",""))</f>
        <v>N</v>
      </c>
      <c r="M3380" t="s">
        <v>425</v>
      </c>
    </row>
    <row r="3381" spans="2:13" ht="14.25" hidden="1" customHeight="1" x14ac:dyDescent="0.25">
      <c r="B3381" t="s">
        <v>343</v>
      </c>
      <c r="C3381" t="s">
        <v>228</v>
      </c>
      <c r="D3381" t="s">
        <v>228</v>
      </c>
      <c r="E3381" t="s">
        <v>402</v>
      </c>
      <c r="F3381" t="s">
        <v>395</v>
      </c>
      <c r="G3381" t="s">
        <v>274</v>
      </c>
      <c r="H3381" t="str">
        <f>IF(G3381="Local Date and Hour","Start Time of Interval",IF(OR(G3381="Additional Info",G3381="ID"),"Attribute", IF(G3381="Constant","Constant",IF(OR(G3381="Counter",G3381="Incremental/Decremental"),"Counter",""))))</f>
        <v>Constant</v>
      </c>
      <c r="I3381" t="str">
        <f>VLOOKUP(B3381,'3. Data Sources'!$B$4:$E$5002,4,0)</f>
        <v>Y</v>
      </c>
      <c r="J3381" t="str">
        <f>IF(OR(G3381="Not Map",G3381="Sequential"),"N",IF(TRIM(G3381)&lt;&gt;"","Y",""))</f>
        <v>Y</v>
      </c>
      <c r="K3381" t="str">
        <f>IF(G3381="Constant","N",IF(J3381="Y","Y",""))</f>
        <v>N</v>
      </c>
      <c r="M3381" t="s">
        <v>12038</v>
      </c>
    </row>
    <row r="3382" spans="2:13" ht="14.25" hidden="1" customHeight="1" x14ac:dyDescent="0.25">
      <c r="B3382" t="s">
        <v>343</v>
      </c>
      <c r="C3382" t="s">
        <v>667</v>
      </c>
      <c r="D3382" t="s">
        <v>668</v>
      </c>
      <c r="E3382" t="s">
        <v>420</v>
      </c>
      <c r="F3382" t="s">
        <v>396</v>
      </c>
      <c r="G3382" t="s">
        <v>417</v>
      </c>
      <c r="H3382" t="str">
        <f>IF(G3382="Local Date and Hour","Start Time of Interval",IF(OR(G3382="Additional Info",G3382="ID"),"Attribute", IF(G3382="Constant","Constant",IF(OR(G3382="Counter",G3382="Incremental/Decremental"),"Counter",""))))</f>
        <v/>
      </c>
      <c r="I3382" t="str">
        <f>VLOOKUP(B3382,'3. Data Sources'!$B$4:$E$5002,4,0)</f>
        <v>Y</v>
      </c>
      <c r="J3382" t="str">
        <f>IF(OR(G3382="Not Map",G3382="Sequential"),"N",IF(TRIM(G3382)&lt;&gt;"","Y",""))</f>
        <v>N</v>
      </c>
      <c r="K3382" t="str">
        <f>IF(G3382="Constant","N",IF(J3382="Y","Y",""))</f>
        <v/>
      </c>
      <c r="L3382" t="s">
        <v>667</v>
      </c>
    </row>
    <row r="3383" spans="2:13" ht="14.25" hidden="1" customHeight="1" x14ac:dyDescent="0.25">
      <c r="B3383" t="s">
        <v>343</v>
      </c>
      <c r="C3383" t="s">
        <v>233</v>
      </c>
      <c r="D3383" t="s">
        <v>233</v>
      </c>
      <c r="E3383" t="s">
        <v>394</v>
      </c>
      <c r="F3383" t="s">
        <v>396</v>
      </c>
      <c r="G3383" t="s">
        <v>417</v>
      </c>
      <c r="H3383" t="str">
        <f>IF(G3383="Local Date and Hour","Start Time of Interval",IF(OR(G3383="Additional Info",G3383="ID"),"Attribute", IF(G3383="Constant","Constant",IF(OR(G3383="Counter",G3383="Incremental/Decremental"),"Counter",""))))</f>
        <v/>
      </c>
      <c r="I3383" t="str">
        <f>VLOOKUP(B3383,'3. Data Sources'!$B$4:$E$5002,4,0)</f>
        <v>Y</v>
      </c>
      <c r="J3383" t="str">
        <f>IF(OR(G3383="Not Map",G3383="Sequential"),"N",IF(TRIM(G3383)&lt;&gt;"","Y",""))</f>
        <v>N</v>
      </c>
      <c r="K3383" t="str">
        <f>IF(G3383="Constant","N",IF(J3383="Y","Y",""))</f>
        <v/>
      </c>
      <c r="L3383" t="s">
        <v>234</v>
      </c>
    </row>
    <row r="3384" spans="2:13" ht="14.25" hidden="1" customHeight="1" x14ac:dyDescent="0.25">
      <c r="B3384" t="s">
        <v>343</v>
      </c>
      <c r="C3384" t="s">
        <v>235</v>
      </c>
      <c r="D3384" t="s">
        <v>235</v>
      </c>
      <c r="E3384" t="s">
        <v>418</v>
      </c>
      <c r="F3384" t="s">
        <v>396</v>
      </c>
      <c r="G3384" t="s">
        <v>417</v>
      </c>
      <c r="H3384" t="s">
        <v>415</v>
      </c>
      <c r="I3384" t="str">
        <f>VLOOKUP(B3384,'3. Data Sources'!$B$4:$E$5002,4,0)</f>
        <v>Y</v>
      </c>
      <c r="J3384" t="str">
        <f>IF(OR(G3384="Not Map",G3384="Sequential"),"N",IF(TRIM(G3384)&lt;&gt;"","Y",""))</f>
        <v>N</v>
      </c>
      <c r="K3384" t="str">
        <f>IF(G3384="Constant","N",IF(J3384="Y","Y",""))</f>
        <v/>
      </c>
      <c r="L3384" t="s">
        <v>236</v>
      </c>
    </row>
    <row r="3385" spans="2:13" ht="14.25" hidden="1" customHeight="1" x14ac:dyDescent="0.25">
      <c r="B3385" t="s">
        <v>343</v>
      </c>
      <c r="C3385" t="s">
        <v>669</v>
      </c>
      <c r="D3385" t="s">
        <v>670</v>
      </c>
      <c r="E3385" t="s">
        <v>420</v>
      </c>
      <c r="F3385" t="s">
        <v>396</v>
      </c>
      <c r="G3385" t="s">
        <v>417</v>
      </c>
      <c r="H3385" t="str">
        <f>IF(G3385="Local Date and Hour","Start Time of Interval",IF(OR(G3385="Additional Info",G3385="ID"),"Attribute", IF(G3385="Constant","Constant",IF(OR(G3385="Counter",G3385="Incremental/Decremental"),"Counter",""))))</f>
        <v/>
      </c>
      <c r="I3385" t="str">
        <f>VLOOKUP(B3385,'3. Data Sources'!$B$4:$E$5002,4,0)</f>
        <v>Y</v>
      </c>
      <c r="J3385" t="str">
        <f>IF(OR(G3385="Not Map",G3385="Sequential"),"N",IF(TRIM(G3385)&lt;&gt;"","Y",""))</f>
        <v>N</v>
      </c>
      <c r="K3385" t="str">
        <f>IF(G3385="Constant","N",IF(J3385="Y","Y",""))</f>
        <v/>
      </c>
      <c r="L3385" t="s">
        <v>669</v>
      </c>
    </row>
    <row r="3386" spans="2:13" ht="14.25" hidden="1" customHeight="1" x14ac:dyDescent="0.25">
      <c r="B3386" t="s">
        <v>343</v>
      </c>
      <c r="C3386" t="s">
        <v>5791</v>
      </c>
      <c r="D3386" t="s">
        <v>5792</v>
      </c>
      <c r="E3386" t="s">
        <v>420</v>
      </c>
      <c r="F3386" t="s">
        <v>396</v>
      </c>
      <c r="G3386" t="s">
        <v>417</v>
      </c>
      <c r="H3386" t="s">
        <v>415</v>
      </c>
      <c r="I3386" t="str">
        <f>VLOOKUP(B3386,'3. Data Sources'!$B$4:$E$5002,4,0)</f>
        <v>Y</v>
      </c>
      <c r="J3386" t="str">
        <f>IF(OR(G3386="Not Map",G3386="Sequential"),"N",IF(TRIM(G3386)&lt;&gt;"","Y",""))</f>
        <v>N</v>
      </c>
      <c r="K3386" t="str">
        <f>IF(G3386="Constant","N",IF(J3386="Y","Y",""))</f>
        <v/>
      </c>
      <c r="L3386" t="s">
        <v>5791</v>
      </c>
    </row>
    <row r="3387" spans="2:13" ht="14.25" hidden="1" customHeight="1" x14ac:dyDescent="0.25">
      <c r="B3387" t="s">
        <v>343</v>
      </c>
      <c r="C3387" t="s">
        <v>671</v>
      </c>
      <c r="D3387" t="s">
        <v>672</v>
      </c>
      <c r="E3387" t="s">
        <v>420</v>
      </c>
      <c r="F3387" t="s">
        <v>396</v>
      </c>
      <c r="G3387" t="s">
        <v>417</v>
      </c>
      <c r="H3387" t="str">
        <f>IF(G3387="Local Date and Hour","Start Time of Interval",IF(OR(G3387="Additional Info",G3387="ID"),"Attribute", IF(G3387="Constant","Constant",IF(OR(G3387="Counter",G3387="Incremental/Decremental"),"Counter",""))))</f>
        <v/>
      </c>
      <c r="I3387" t="str">
        <f>VLOOKUP(B3387,'3. Data Sources'!$B$4:$E$5002,4,0)</f>
        <v>Y</v>
      </c>
      <c r="J3387" t="str">
        <f>IF(OR(G3387="Not Map",G3387="Sequential"),"N",IF(TRIM(G3387)&lt;&gt;"","Y",""))</f>
        <v>N</v>
      </c>
      <c r="K3387" t="str">
        <f>IF(G3387="Constant","N",IF(J3387="Y","Y",""))</f>
        <v/>
      </c>
      <c r="L3387" t="s">
        <v>671</v>
      </c>
    </row>
    <row r="3388" spans="2:13" ht="14.25" hidden="1" customHeight="1" x14ac:dyDescent="0.25">
      <c r="B3388" t="s">
        <v>343</v>
      </c>
      <c r="C3388" t="s">
        <v>5628</v>
      </c>
      <c r="D3388" t="s">
        <v>5629</v>
      </c>
      <c r="E3388" t="s">
        <v>420</v>
      </c>
      <c r="F3388" t="s">
        <v>396</v>
      </c>
      <c r="G3388" t="s">
        <v>417</v>
      </c>
      <c r="H3388" t="s">
        <v>415</v>
      </c>
      <c r="I3388" t="str">
        <f>VLOOKUP(B3388,'3. Data Sources'!$B$4:$E$5002,4,0)</f>
        <v>Y</v>
      </c>
      <c r="J3388" t="str">
        <f>IF(OR(G3388="Not Map",G3388="Sequential"),"N",IF(TRIM(G3388)&lt;&gt;"","Y",""))</f>
        <v>N</v>
      </c>
      <c r="K3388" t="str">
        <f>IF(G3388="Constant","N",IF(J3388="Y","Y",""))</f>
        <v/>
      </c>
      <c r="L3388" t="s">
        <v>5628</v>
      </c>
    </row>
    <row r="3389" spans="2:13" ht="14.25" hidden="1" customHeight="1" x14ac:dyDescent="0.25">
      <c r="B3389" t="s">
        <v>343</v>
      </c>
      <c r="C3389" t="s">
        <v>971</v>
      </c>
      <c r="D3389" t="s">
        <v>972</v>
      </c>
      <c r="E3389" t="s">
        <v>420</v>
      </c>
      <c r="F3389" t="s">
        <v>396</v>
      </c>
      <c r="G3389" t="s">
        <v>417</v>
      </c>
      <c r="H3389" t="str">
        <f>IF(G3389="Local Date and Hour","Start Time of Interval",IF(OR(G3389="Additional Info",G3389="ID"),"Attribute", IF(G3389="Constant","Constant",IF(OR(G3389="Counter",G3389="Incremental/Decremental"),"Counter",""))))</f>
        <v/>
      </c>
      <c r="I3389" t="str">
        <f>VLOOKUP(B3389,'3. Data Sources'!$B$4:$E$5002,4,0)</f>
        <v>Y</v>
      </c>
      <c r="J3389" t="str">
        <f>IF(OR(G3389="Not Map",G3389="Sequential"),"N",IF(TRIM(G3389)&lt;&gt;"","Y",""))</f>
        <v>N</v>
      </c>
      <c r="K3389" t="str">
        <f>IF(G3389="Constant","N",IF(J3389="Y","Y",""))</f>
        <v/>
      </c>
      <c r="L3389" t="s">
        <v>971</v>
      </c>
    </row>
    <row r="3390" spans="2:13" ht="14.25" hidden="1" customHeight="1" x14ac:dyDescent="0.25">
      <c r="B3390" t="s">
        <v>343</v>
      </c>
      <c r="C3390" t="s">
        <v>973</v>
      </c>
      <c r="D3390" t="s">
        <v>974</v>
      </c>
      <c r="E3390" t="s">
        <v>420</v>
      </c>
      <c r="F3390" t="s">
        <v>396</v>
      </c>
      <c r="G3390" t="s">
        <v>396</v>
      </c>
      <c r="H3390" t="str">
        <f>IF(G3390="Local Date and Hour","Start Time of Interval",IF(OR(G3390="Additional Info",G3390="ID"),"Attribute", IF(G3390="Constant","Constant",IF(OR(G3390="Counter",G3390="Incremental/Decremental"),"Counter",""))))</f>
        <v>Attribute</v>
      </c>
      <c r="I3390" t="str">
        <f>VLOOKUP(B3390,'3. Data Sources'!$B$4:$E$5002,4,0)</f>
        <v>Y</v>
      </c>
      <c r="J3390" t="str">
        <f>IF(OR(G3390="Not Map",G3390="Sequential"),"N",IF(TRIM(G3390)&lt;&gt;"","Y",""))</f>
        <v>Y</v>
      </c>
      <c r="K3390" t="str">
        <f>IF(G3390="Constant","N",IF(J3390="Y","Y",""))</f>
        <v>Y</v>
      </c>
      <c r="L3390" t="s">
        <v>973</v>
      </c>
    </row>
    <row r="3391" spans="2:13" ht="14.25" hidden="1" customHeight="1" x14ac:dyDescent="0.25">
      <c r="B3391" t="s">
        <v>343</v>
      </c>
      <c r="C3391" t="s">
        <v>11883</v>
      </c>
      <c r="D3391" t="s">
        <v>11883</v>
      </c>
      <c r="E3391" t="s">
        <v>420</v>
      </c>
      <c r="F3391" t="s">
        <v>396</v>
      </c>
      <c r="G3391" t="s">
        <v>396</v>
      </c>
      <c r="H3391" t="str">
        <f>IF(G3391="Local Date and Hour","Start Time of Interval",IF(OR(G3391="Additional Info",G3391="ID"),"Attribute", IF(G3391="Constant","Constant",IF(OR(G3391="Counter",G3391="Incremental/Decremental"),"Counter",""))))</f>
        <v>Attribute</v>
      </c>
      <c r="I3391" t="str">
        <f>VLOOKUP(B3391,'3. Data Sources'!$B$4:$E$5002,4,0)</f>
        <v>Y</v>
      </c>
      <c r="J3391" t="str">
        <f>IF(OR(G3391="Not Map",G3391="Sequential"),"N",IF(TRIM(G3391)&lt;&gt;"","Y",""))</f>
        <v>Y</v>
      </c>
      <c r="K3391" t="str">
        <f>IF(G3391="Constant","N",IF(J3391="Y","Y",""))</f>
        <v>Y</v>
      </c>
      <c r="L3391" t="s">
        <v>666</v>
      </c>
    </row>
    <row r="3392" spans="2:13" ht="14.25" hidden="1" customHeight="1" x14ac:dyDescent="0.25">
      <c r="B3392" t="s">
        <v>343</v>
      </c>
      <c r="C3392" t="s">
        <v>237</v>
      </c>
      <c r="D3392" t="s">
        <v>426</v>
      </c>
      <c r="E3392" t="s">
        <v>420</v>
      </c>
      <c r="F3392" t="s">
        <v>396</v>
      </c>
      <c r="G3392" t="s">
        <v>417</v>
      </c>
      <c r="H3392" t="str">
        <f>IF(G3392="Local Date and Hour","Start Time of Interval",IF(OR(G3392="Additional Info",G3392="ID"),"Attribute", IF(G3392="Constant","Constant",IF(OR(G3392="Counter",G3392="Incremental/Decremental"),"Counter",""))))</f>
        <v/>
      </c>
      <c r="I3392" t="str">
        <f>VLOOKUP(B3392,'3. Data Sources'!$B$4:$E$5002,4,0)</f>
        <v>Y</v>
      </c>
      <c r="J3392" t="str">
        <f>IF(OR(G3392="Not Map",G3392="Sequential"),"N",IF(TRIM(G3392)&lt;&gt;"","Y",""))</f>
        <v>N</v>
      </c>
      <c r="K3392" t="str">
        <f>IF(G3392="Constant","N",IF(J3392="Y","Y",""))</f>
        <v/>
      </c>
      <c r="L3392" t="s">
        <v>237</v>
      </c>
    </row>
    <row r="3393" spans="2:12" ht="14.25" hidden="1" customHeight="1" x14ac:dyDescent="0.25">
      <c r="B3393" t="s">
        <v>343</v>
      </c>
      <c r="C3393" t="s">
        <v>242</v>
      </c>
      <c r="D3393" t="s">
        <v>242</v>
      </c>
      <c r="E3393" t="s">
        <v>394</v>
      </c>
      <c r="F3393" t="s">
        <v>396</v>
      </c>
      <c r="G3393" t="s">
        <v>417</v>
      </c>
      <c r="H3393" t="s">
        <v>415</v>
      </c>
      <c r="I3393" t="str">
        <f>VLOOKUP(B3393,'3. Data Sources'!$B$4:$E$5002,4,0)</f>
        <v>Y</v>
      </c>
      <c r="J3393" t="str">
        <f>IF(OR(G3393="Not Map",G3393="Sequential"),"N",IF(TRIM(G3393)&lt;&gt;"","Y",""))</f>
        <v>N</v>
      </c>
      <c r="K3393" t="str">
        <f>IF(G3393="Constant","N",IF(J3393="Y","Y",""))</f>
        <v/>
      </c>
      <c r="L3393" t="s">
        <v>243</v>
      </c>
    </row>
    <row r="3394" spans="2:12" ht="14.25" hidden="1" customHeight="1" x14ac:dyDescent="0.25">
      <c r="B3394" t="s">
        <v>343</v>
      </c>
      <c r="C3394" t="s">
        <v>5891</v>
      </c>
      <c r="D3394" t="s">
        <v>5892</v>
      </c>
      <c r="E3394" t="s">
        <v>400</v>
      </c>
      <c r="F3394" t="s">
        <v>428</v>
      </c>
      <c r="G3394" t="s">
        <v>429</v>
      </c>
      <c r="H3394" t="str">
        <f>IF(G3394="Local Date and Hour","Start Time of Interval",IF(OR(G3394="Additional Info",G3394="ID"),"Attribute", IF(G3394="Constant","Constant",IF(OR(G3394="Counter",G3394="Incremental/Decremental"),"Counter",""))))</f>
        <v>Counter</v>
      </c>
      <c r="I3394" t="str">
        <f>VLOOKUP(B3394,'3. Data Sources'!$B$4:$E$5002,4,0)</f>
        <v>Y</v>
      </c>
      <c r="J3394" t="str">
        <f>IF(OR(G3394="Not Map",G3394="Sequential"),"N",IF(TRIM(G3394)&lt;&gt;"","Y",""))</f>
        <v>Y</v>
      </c>
      <c r="K3394" t="str">
        <f>IF(G3394="Constant","N",IF(J3394="Y","Y",""))</f>
        <v>Y</v>
      </c>
    </row>
    <row r="3395" spans="2:12" ht="14.25" hidden="1" customHeight="1" x14ac:dyDescent="0.25">
      <c r="B3395" t="s">
        <v>343</v>
      </c>
      <c r="C3395" t="s">
        <v>5893</v>
      </c>
      <c r="D3395" t="s">
        <v>5894</v>
      </c>
      <c r="E3395" t="s">
        <v>400</v>
      </c>
      <c r="F3395" t="s">
        <v>428</v>
      </c>
      <c r="G3395" t="s">
        <v>429</v>
      </c>
      <c r="H3395" t="str">
        <f>IF(G3395="Local Date and Hour","Start Time of Interval",IF(OR(G3395="Additional Info",G3395="ID"),"Attribute", IF(G3395="Constant","Constant",IF(OR(G3395="Counter",G3395="Incremental/Decremental"),"Counter",""))))</f>
        <v>Counter</v>
      </c>
      <c r="I3395" t="str">
        <f>VLOOKUP(B3395,'3. Data Sources'!$B$4:$E$5002,4,0)</f>
        <v>Y</v>
      </c>
      <c r="J3395" t="str">
        <f>IF(OR(G3395="Not Map",G3395="Sequential"),"N",IF(TRIM(G3395)&lt;&gt;"","Y",""))</f>
        <v>Y</v>
      </c>
      <c r="K3395" t="str">
        <f>IF(G3395="Constant","N",IF(J3395="Y","Y",""))</f>
        <v>Y</v>
      </c>
    </row>
    <row r="3396" spans="2:12" ht="14.25" hidden="1" customHeight="1" x14ac:dyDescent="0.25">
      <c r="B3396" t="s">
        <v>343</v>
      </c>
      <c r="C3396" t="s">
        <v>5895</v>
      </c>
      <c r="D3396" t="s">
        <v>5896</v>
      </c>
      <c r="E3396" t="s">
        <v>400</v>
      </c>
      <c r="F3396" t="s">
        <v>428</v>
      </c>
      <c r="G3396" t="s">
        <v>429</v>
      </c>
      <c r="H3396" t="str">
        <f>IF(G3396="Local Date and Hour","Start Time of Interval",IF(OR(G3396="Additional Info",G3396="ID"),"Attribute", IF(G3396="Constant","Constant",IF(OR(G3396="Counter",G3396="Incremental/Decremental"),"Counter",""))))</f>
        <v>Counter</v>
      </c>
      <c r="I3396" t="str">
        <f>VLOOKUP(B3396,'3. Data Sources'!$B$4:$E$5002,4,0)</f>
        <v>Y</v>
      </c>
      <c r="J3396" t="str">
        <f>IF(OR(G3396="Not Map",G3396="Sequential"),"N",IF(TRIM(G3396)&lt;&gt;"","Y",""))</f>
        <v>Y</v>
      </c>
      <c r="K3396" t="str">
        <f>IF(G3396="Constant","N",IF(J3396="Y","Y",""))</f>
        <v>Y</v>
      </c>
    </row>
    <row r="3397" spans="2:12" ht="14.25" hidden="1" customHeight="1" x14ac:dyDescent="0.25">
      <c r="B3397" t="s">
        <v>343</v>
      </c>
      <c r="C3397" t="s">
        <v>5897</v>
      </c>
      <c r="D3397" t="s">
        <v>5898</v>
      </c>
      <c r="E3397" t="s">
        <v>400</v>
      </c>
      <c r="F3397" t="s">
        <v>428</v>
      </c>
      <c r="G3397" t="s">
        <v>429</v>
      </c>
      <c r="H3397" t="str">
        <f>IF(G3397="Local Date and Hour","Start Time of Interval",IF(OR(G3397="Additional Info",G3397="ID"),"Attribute", IF(G3397="Constant","Constant",IF(OR(G3397="Counter",G3397="Incremental/Decremental"),"Counter",""))))</f>
        <v>Counter</v>
      </c>
      <c r="I3397" t="str">
        <f>VLOOKUP(B3397,'3. Data Sources'!$B$4:$E$5002,4,0)</f>
        <v>Y</v>
      </c>
      <c r="J3397" t="str">
        <f>IF(OR(G3397="Not Map",G3397="Sequential"),"N",IF(TRIM(G3397)&lt;&gt;"","Y",""))</f>
        <v>Y</v>
      </c>
      <c r="K3397" t="str">
        <f>IF(G3397="Constant","N",IF(J3397="Y","Y",""))</f>
        <v>Y</v>
      </c>
    </row>
    <row r="3398" spans="2:12" ht="14.25" hidden="1" customHeight="1" x14ac:dyDescent="0.25">
      <c r="B3398" t="s">
        <v>343</v>
      </c>
      <c r="C3398" t="s">
        <v>5899</v>
      </c>
      <c r="D3398" t="s">
        <v>5900</v>
      </c>
      <c r="E3398" t="s">
        <v>400</v>
      </c>
      <c r="F3398" t="s">
        <v>428</v>
      </c>
      <c r="G3398" t="s">
        <v>429</v>
      </c>
      <c r="H3398" t="str">
        <f>IF(G3398="Local Date and Hour","Start Time of Interval",IF(OR(G3398="Additional Info",G3398="ID"),"Attribute", IF(G3398="Constant","Constant",IF(OR(G3398="Counter",G3398="Incremental/Decremental"),"Counter",""))))</f>
        <v>Counter</v>
      </c>
      <c r="I3398" t="str">
        <f>VLOOKUP(B3398,'3. Data Sources'!$B$4:$E$5002,4,0)</f>
        <v>Y</v>
      </c>
      <c r="J3398" t="str">
        <f>IF(OR(G3398="Not Map",G3398="Sequential"),"N",IF(TRIM(G3398)&lt;&gt;"","Y",""))</f>
        <v>Y</v>
      </c>
      <c r="K3398" t="str">
        <f>IF(G3398="Constant","N",IF(J3398="Y","Y",""))</f>
        <v>Y</v>
      </c>
    </row>
    <row r="3399" spans="2:12" ht="14.25" hidden="1" customHeight="1" x14ac:dyDescent="0.25">
      <c r="B3399" t="s">
        <v>343</v>
      </c>
      <c r="C3399" t="s">
        <v>5901</v>
      </c>
      <c r="D3399" t="s">
        <v>5902</v>
      </c>
      <c r="E3399" t="s">
        <v>400</v>
      </c>
      <c r="F3399" t="s">
        <v>428</v>
      </c>
      <c r="G3399" t="s">
        <v>429</v>
      </c>
      <c r="H3399" t="str">
        <f>IF(G3399="Local Date and Hour","Start Time of Interval",IF(OR(G3399="Additional Info",G3399="ID"),"Attribute", IF(G3399="Constant","Constant",IF(OR(G3399="Counter",G3399="Incremental/Decremental"),"Counter",""))))</f>
        <v>Counter</v>
      </c>
      <c r="I3399" t="str">
        <f>VLOOKUP(B3399,'3. Data Sources'!$B$4:$E$5002,4,0)</f>
        <v>Y</v>
      </c>
      <c r="J3399" t="str">
        <f>IF(OR(G3399="Not Map",G3399="Sequential"),"N",IF(TRIM(G3399)&lt;&gt;"","Y",""))</f>
        <v>Y</v>
      </c>
      <c r="K3399" t="str">
        <f>IF(G3399="Constant","N",IF(J3399="Y","Y",""))</f>
        <v>Y</v>
      </c>
    </row>
    <row r="3400" spans="2:12" ht="14.25" hidden="1" customHeight="1" x14ac:dyDescent="0.25">
      <c r="B3400" t="s">
        <v>343</v>
      </c>
      <c r="C3400" t="s">
        <v>5903</v>
      </c>
      <c r="D3400" t="s">
        <v>5904</v>
      </c>
      <c r="E3400" t="s">
        <v>400</v>
      </c>
      <c r="F3400" t="s">
        <v>428</v>
      </c>
      <c r="G3400" t="s">
        <v>429</v>
      </c>
      <c r="H3400" t="str">
        <f>IF(G3400="Local Date and Hour","Start Time of Interval",IF(OR(G3400="Additional Info",G3400="ID"),"Attribute", IF(G3400="Constant","Constant",IF(OR(G3400="Counter",G3400="Incremental/Decremental"),"Counter",""))))</f>
        <v>Counter</v>
      </c>
      <c r="I3400" t="str">
        <f>VLOOKUP(B3400,'3. Data Sources'!$B$4:$E$5002,4,0)</f>
        <v>Y</v>
      </c>
      <c r="J3400" t="str">
        <f>IF(OR(G3400="Not Map",G3400="Sequential"),"N",IF(TRIM(G3400)&lt;&gt;"","Y",""))</f>
        <v>Y</v>
      </c>
      <c r="K3400" t="str">
        <f>IF(G3400="Constant","N",IF(J3400="Y","Y",""))</f>
        <v>Y</v>
      </c>
    </row>
    <row r="3401" spans="2:12" ht="14.25" hidden="1" customHeight="1" x14ac:dyDescent="0.25">
      <c r="B3401" t="s">
        <v>343</v>
      </c>
      <c r="C3401" t="s">
        <v>5905</v>
      </c>
      <c r="D3401" t="s">
        <v>5906</v>
      </c>
      <c r="E3401" t="s">
        <v>400</v>
      </c>
      <c r="F3401" t="s">
        <v>428</v>
      </c>
      <c r="G3401" t="s">
        <v>429</v>
      </c>
      <c r="H3401" t="str">
        <f>IF(G3401="Local Date and Hour","Start Time of Interval",IF(OR(G3401="Additional Info",G3401="ID"),"Attribute", IF(G3401="Constant","Constant",IF(OR(G3401="Counter",G3401="Incremental/Decremental"),"Counter",""))))</f>
        <v>Counter</v>
      </c>
      <c r="I3401" t="str">
        <f>VLOOKUP(B3401,'3. Data Sources'!$B$4:$E$5002,4,0)</f>
        <v>Y</v>
      </c>
      <c r="J3401" t="str">
        <f>IF(OR(G3401="Not Map",G3401="Sequential"),"N",IF(TRIM(G3401)&lt;&gt;"","Y",""))</f>
        <v>Y</v>
      </c>
      <c r="K3401" t="str">
        <f>IF(G3401="Constant","N",IF(J3401="Y","Y",""))</f>
        <v>Y</v>
      </c>
    </row>
    <row r="3402" spans="2:12" ht="14.25" hidden="1" customHeight="1" x14ac:dyDescent="0.25">
      <c r="B3402" t="s">
        <v>343</v>
      </c>
      <c r="C3402" t="s">
        <v>5907</v>
      </c>
      <c r="D3402" t="s">
        <v>5908</v>
      </c>
      <c r="E3402" t="s">
        <v>400</v>
      </c>
      <c r="F3402" t="s">
        <v>428</v>
      </c>
      <c r="G3402" t="s">
        <v>429</v>
      </c>
      <c r="H3402" t="str">
        <f>IF(G3402="Local Date and Hour","Start Time of Interval",IF(OR(G3402="Additional Info",G3402="ID"),"Attribute", IF(G3402="Constant","Constant",IF(OR(G3402="Counter",G3402="Incremental/Decremental"),"Counter",""))))</f>
        <v>Counter</v>
      </c>
      <c r="I3402" t="str">
        <f>VLOOKUP(B3402,'3. Data Sources'!$B$4:$E$5002,4,0)</f>
        <v>Y</v>
      </c>
      <c r="J3402" t="str">
        <f>IF(OR(G3402="Not Map",G3402="Sequential"),"N",IF(TRIM(G3402)&lt;&gt;"","Y",""))</f>
        <v>Y</v>
      </c>
      <c r="K3402" t="str">
        <f>IF(G3402="Constant","N",IF(J3402="Y","Y",""))</f>
        <v>Y</v>
      </c>
    </row>
    <row r="3403" spans="2:12" ht="14.25" hidden="1" customHeight="1" x14ac:dyDescent="0.25">
      <c r="B3403" t="s">
        <v>343</v>
      </c>
      <c r="C3403" t="s">
        <v>5909</v>
      </c>
      <c r="D3403" t="s">
        <v>5910</v>
      </c>
      <c r="E3403" t="s">
        <v>400</v>
      </c>
      <c r="F3403" t="s">
        <v>428</v>
      </c>
      <c r="G3403" t="s">
        <v>429</v>
      </c>
      <c r="H3403" t="str">
        <f>IF(G3403="Local Date and Hour","Start Time of Interval",IF(OR(G3403="Additional Info",G3403="ID"),"Attribute", IF(G3403="Constant","Constant",IF(OR(G3403="Counter",G3403="Incremental/Decremental"),"Counter",""))))</f>
        <v>Counter</v>
      </c>
      <c r="I3403" t="str">
        <f>VLOOKUP(B3403,'3. Data Sources'!$B$4:$E$5002,4,0)</f>
        <v>Y</v>
      </c>
      <c r="J3403" t="str">
        <f>IF(OR(G3403="Not Map",G3403="Sequential"),"N",IF(TRIM(G3403)&lt;&gt;"","Y",""))</f>
        <v>Y</v>
      </c>
      <c r="K3403" t="str">
        <f>IF(G3403="Constant","N",IF(J3403="Y","Y",""))</f>
        <v>Y</v>
      </c>
    </row>
    <row r="3404" spans="2:12" ht="14.25" hidden="1" customHeight="1" x14ac:dyDescent="0.25">
      <c r="B3404" t="s">
        <v>343</v>
      </c>
      <c r="C3404" t="s">
        <v>5911</v>
      </c>
      <c r="D3404" t="s">
        <v>5912</v>
      </c>
      <c r="E3404" t="s">
        <v>400</v>
      </c>
      <c r="F3404" t="s">
        <v>428</v>
      </c>
      <c r="G3404" t="s">
        <v>429</v>
      </c>
      <c r="H3404" t="str">
        <f>IF(G3404="Local Date and Hour","Start Time of Interval",IF(OR(G3404="Additional Info",G3404="ID"),"Attribute", IF(G3404="Constant","Constant",IF(OR(G3404="Counter",G3404="Incremental/Decremental"),"Counter",""))))</f>
        <v>Counter</v>
      </c>
      <c r="I3404" t="str">
        <f>VLOOKUP(B3404,'3. Data Sources'!$B$4:$E$5002,4,0)</f>
        <v>Y</v>
      </c>
      <c r="J3404" t="str">
        <f>IF(OR(G3404="Not Map",G3404="Sequential"),"N",IF(TRIM(G3404)&lt;&gt;"","Y",""))</f>
        <v>Y</v>
      </c>
      <c r="K3404" t="str">
        <f>IF(G3404="Constant","N",IF(J3404="Y","Y",""))</f>
        <v>Y</v>
      </c>
    </row>
    <row r="3405" spans="2:12" ht="14.25" hidden="1" customHeight="1" x14ac:dyDescent="0.25">
      <c r="B3405" t="s">
        <v>343</v>
      </c>
      <c r="C3405" t="s">
        <v>5913</v>
      </c>
      <c r="D3405" t="s">
        <v>5914</v>
      </c>
      <c r="E3405" t="s">
        <v>400</v>
      </c>
      <c r="F3405" t="s">
        <v>428</v>
      </c>
      <c r="G3405" t="s">
        <v>429</v>
      </c>
      <c r="H3405" t="str">
        <f>IF(G3405="Local Date and Hour","Start Time of Interval",IF(OR(G3405="Additional Info",G3405="ID"),"Attribute", IF(G3405="Constant","Constant",IF(OR(G3405="Counter",G3405="Incremental/Decremental"),"Counter",""))))</f>
        <v>Counter</v>
      </c>
      <c r="I3405" t="str">
        <f>VLOOKUP(B3405,'3. Data Sources'!$B$4:$E$5002,4,0)</f>
        <v>Y</v>
      </c>
      <c r="J3405" t="str">
        <f>IF(OR(G3405="Not Map",G3405="Sequential"),"N",IF(TRIM(G3405)&lt;&gt;"","Y",""))</f>
        <v>Y</v>
      </c>
      <c r="K3405" t="str">
        <f>IF(G3405="Constant","N",IF(J3405="Y","Y",""))</f>
        <v>Y</v>
      </c>
    </row>
    <row r="3406" spans="2:12" ht="14.25" hidden="1" customHeight="1" x14ac:dyDescent="0.25">
      <c r="B3406" t="s">
        <v>343</v>
      </c>
      <c r="C3406" t="s">
        <v>5915</v>
      </c>
      <c r="D3406" t="s">
        <v>5916</v>
      </c>
      <c r="E3406" t="s">
        <v>400</v>
      </c>
      <c r="F3406" t="s">
        <v>428</v>
      </c>
      <c r="G3406" t="s">
        <v>429</v>
      </c>
      <c r="H3406" t="str">
        <f>IF(G3406="Local Date and Hour","Start Time of Interval",IF(OR(G3406="Additional Info",G3406="ID"),"Attribute", IF(G3406="Constant","Constant",IF(OR(G3406="Counter",G3406="Incremental/Decremental"),"Counter",""))))</f>
        <v>Counter</v>
      </c>
      <c r="I3406" t="str">
        <f>VLOOKUP(B3406,'3. Data Sources'!$B$4:$E$5002,4,0)</f>
        <v>Y</v>
      </c>
      <c r="J3406" t="str">
        <f>IF(OR(G3406="Not Map",G3406="Sequential"),"N",IF(TRIM(G3406)&lt;&gt;"","Y",""))</f>
        <v>Y</v>
      </c>
      <c r="K3406" t="str">
        <f>IF(G3406="Constant","N",IF(J3406="Y","Y",""))</f>
        <v>Y</v>
      </c>
    </row>
    <row r="3407" spans="2:12" ht="14.25" hidden="1" customHeight="1" x14ac:dyDescent="0.25">
      <c r="B3407" t="s">
        <v>343</v>
      </c>
      <c r="C3407" t="s">
        <v>5917</v>
      </c>
      <c r="D3407" t="s">
        <v>5918</v>
      </c>
      <c r="E3407" t="s">
        <v>400</v>
      </c>
      <c r="F3407" t="s">
        <v>428</v>
      </c>
      <c r="G3407" t="s">
        <v>429</v>
      </c>
      <c r="H3407" t="str">
        <f>IF(G3407="Local Date and Hour","Start Time of Interval",IF(OR(G3407="Additional Info",G3407="ID"),"Attribute", IF(G3407="Constant","Constant",IF(OR(G3407="Counter",G3407="Incremental/Decremental"),"Counter",""))))</f>
        <v>Counter</v>
      </c>
      <c r="I3407" t="str">
        <f>VLOOKUP(B3407,'3. Data Sources'!$B$4:$E$5002,4,0)</f>
        <v>Y</v>
      </c>
      <c r="J3407" t="str">
        <f>IF(OR(G3407="Not Map",G3407="Sequential"),"N",IF(TRIM(G3407)&lt;&gt;"","Y",""))</f>
        <v>Y</v>
      </c>
      <c r="K3407" t="str">
        <f>IF(G3407="Constant","N",IF(J3407="Y","Y",""))</f>
        <v>Y</v>
      </c>
    </row>
    <row r="3408" spans="2:12" ht="14.25" hidden="1" customHeight="1" x14ac:dyDescent="0.25">
      <c r="B3408" t="s">
        <v>343</v>
      </c>
      <c r="C3408" t="s">
        <v>5919</v>
      </c>
      <c r="D3408" t="s">
        <v>5920</v>
      </c>
      <c r="E3408" t="s">
        <v>400</v>
      </c>
      <c r="F3408" t="s">
        <v>428</v>
      </c>
      <c r="G3408" t="s">
        <v>429</v>
      </c>
      <c r="H3408" t="str">
        <f>IF(G3408="Local Date and Hour","Start Time of Interval",IF(OR(G3408="Additional Info",G3408="ID"),"Attribute", IF(G3408="Constant","Constant",IF(OR(G3408="Counter",G3408="Incremental/Decremental"),"Counter",""))))</f>
        <v>Counter</v>
      </c>
      <c r="I3408" t="str">
        <f>VLOOKUP(B3408,'3. Data Sources'!$B$4:$E$5002,4,0)</f>
        <v>Y</v>
      </c>
      <c r="J3408" t="str">
        <f>IF(OR(G3408="Not Map",G3408="Sequential"),"N",IF(TRIM(G3408)&lt;&gt;"","Y",""))</f>
        <v>Y</v>
      </c>
      <c r="K3408" t="str">
        <f>IF(G3408="Constant","N",IF(J3408="Y","Y",""))</f>
        <v>Y</v>
      </c>
    </row>
    <row r="3409" spans="2:11" ht="14.25" hidden="1" customHeight="1" x14ac:dyDescent="0.25">
      <c r="B3409" t="s">
        <v>343</v>
      </c>
      <c r="C3409" t="s">
        <v>5921</v>
      </c>
      <c r="D3409" t="s">
        <v>5922</v>
      </c>
      <c r="E3409" t="s">
        <v>400</v>
      </c>
      <c r="F3409" t="s">
        <v>428</v>
      </c>
      <c r="G3409" t="s">
        <v>429</v>
      </c>
      <c r="H3409" t="str">
        <f>IF(G3409="Local Date and Hour","Start Time of Interval",IF(OR(G3409="Additional Info",G3409="ID"),"Attribute", IF(G3409="Constant","Constant",IF(OR(G3409="Counter",G3409="Incremental/Decremental"),"Counter",""))))</f>
        <v>Counter</v>
      </c>
      <c r="I3409" t="str">
        <f>VLOOKUP(B3409,'3. Data Sources'!$B$4:$E$5002,4,0)</f>
        <v>Y</v>
      </c>
      <c r="J3409" t="str">
        <f>IF(OR(G3409="Not Map",G3409="Sequential"),"N",IF(TRIM(G3409)&lt;&gt;"","Y",""))</f>
        <v>Y</v>
      </c>
      <c r="K3409" t="str">
        <f>IF(G3409="Constant","N",IF(J3409="Y","Y",""))</f>
        <v>Y</v>
      </c>
    </row>
    <row r="3410" spans="2:11" ht="14.25" hidden="1" customHeight="1" x14ac:dyDescent="0.25">
      <c r="B3410" t="s">
        <v>343</v>
      </c>
      <c r="C3410" t="s">
        <v>5923</v>
      </c>
      <c r="D3410" t="s">
        <v>5924</v>
      </c>
      <c r="E3410" t="s">
        <v>400</v>
      </c>
      <c r="F3410" t="s">
        <v>428</v>
      </c>
      <c r="G3410" t="s">
        <v>429</v>
      </c>
      <c r="H3410" t="str">
        <f>IF(G3410="Local Date and Hour","Start Time of Interval",IF(OR(G3410="Additional Info",G3410="ID"),"Attribute", IF(G3410="Constant","Constant",IF(OR(G3410="Counter",G3410="Incremental/Decremental"),"Counter",""))))</f>
        <v>Counter</v>
      </c>
      <c r="I3410" t="str">
        <f>VLOOKUP(B3410,'3. Data Sources'!$B$4:$E$5002,4,0)</f>
        <v>Y</v>
      </c>
      <c r="J3410" t="str">
        <f>IF(OR(G3410="Not Map",G3410="Sequential"),"N",IF(TRIM(G3410)&lt;&gt;"","Y",""))</f>
        <v>Y</v>
      </c>
      <c r="K3410" t="str">
        <f>IF(G3410="Constant","N",IF(J3410="Y","Y",""))</f>
        <v>Y</v>
      </c>
    </row>
    <row r="3411" spans="2:11" ht="14.25" hidden="1" customHeight="1" x14ac:dyDescent="0.25">
      <c r="B3411" t="s">
        <v>343</v>
      </c>
      <c r="C3411" t="s">
        <v>5925</v>
      </c>
      <c r="D3411" t="s">
        <v>5926</v>
      </c>
      <c r="E3411" t="s">
        <v>400</v>
      </c>
      <c r="F3411" t="s">
        <v>428</v>
      </c>
      <c r="G3411" t="s">
        <v>429</v>
      </c>
      <c r="H3411" t="str">
        <f>IF(G3411="Local Date and Hour","Start Time of Interval",IF(OR(G3411="Additional Info",G3411="ID"),"Attribute", IF(G3411="Constant","Constant",IF(OR(G3411="Counter",G3411="Incremental/Decremental"),"Counter",""))))</f>
        <v>Counter</v>
      </c>
      <c r="I3411" t="str">
        <f>VLOOKUP(B3411,'3. Data Sources'!$B$4:$E$5002,4,0)</f>
        <v>Y</v>
      </c>
      <c r="J3411" t="str">
        <f>IF(OR(G3411="Not Map",G3411="Sequential"),"N",IF(TRIM(G3411)&lt;&gt;"","Y",""))</f>
        <v>Y</v>
      </c>
      <c r="K3411" t="str">
        <f>IF(G3411="Constant","N",IF(J3411="Y","Y",""))</f>
        <v>Y</v>
      </c>
    </row>
    <row r="3412" spans="2:11" ht="14.25" hidden="1" customHeight="1" x14ac:dyDescent="0.25">
      <c r="B3412" t="s">
        <v>343</v>
      </c>
      <c r="C3412" t="s">
        <v>5927</v>
      </c>
      <c r="D3412" t="s">
        <v>5928</v>
      </c>
      <c r="E3412" t="s">
        <v>400</v>
      </c>
      <c r="F3412" t="s">
        <v>428</v>
      </c>
      <c r="G3412" t="s">
        <v>429</v>
      </c>
      <c r="H3412" t="str">
        <f>IF(G3412="Local Date and Hour","Start Time of Interval",IF(OR(G3412="Additional Info",G3412="ID"),"Attribute", IF(G3412="Constant","Constant",IF(OR(G3412="Counter",G3412="Incremental/Decremental"),"Counter",""))))</f>
        <v>Counter</v>
      </c>
      <c r="I3412" t="str">
        <f>VLOOKUP(B3412,'3. Data Sources'!$B$4:$E$5002,4,0)</f>
        <v>Y</v>
      </c>
      <c r="J3412" t="str">
        <f>IF(OR(G3412="Not Map",G3412="Sequential"),"N",IF(TRIM(G3412)&lt;&gt;"","Y",""))</f>
        <v>Y</v>
      </c>
      <c r="K3412" t="str">
        <f>IF(G3412="Constant","N",IF(J3412="Y","Y",""))</f>
        <v>Y</v>
      </c>
    </row>
    <row r="3413" spans="2:11" ht="14.25" hidden="1" customHeight="1" x14ac:dyDescent="0.25">
      <c r="B3413" t="s">
        <v>343</v>
      </c>
      <c r="C3413" t="s">
        <v>5929</v>
      </c>
      <c r="D3413" t="s">
        <v>5930</v>
      </c>
      <c r="E3413" t="s">
        <v>400</v>
      </c>
      <c r="F3413" t="s">
        <v>428</v>
      </c>
      <c r="G3413" t="s">
        <v>429</v>
      </c>
      <c r="H3413" t="str">
        <f>IF(G3413="Local Date and Hour","Start Time of Interval",IF(OR(G3413="Additional Info",G3413="ID"),"Attribute", IF(G3413="Constant","Constant",IF(OR(G3413="Counter",G3413="Incremental/Decremental"),"Counter",""))))</f>
        <v>Counter</v>
      </c>
      <c r="I3413" t="str">
        <f>VLOOKUP(B3413,'3. Data Sources'!$B$4:$E$5002,4,0)</f>
        <v>Y</v>
      </c>
      <c r="J3413" t="str">
        <f>IF(OR(G3413="Not Map",G3413="Sequential"),"N",IF(TRIM(G3413)&lt;&gt;"","Y",""))</f>
        <v>Y</v>
      </c>
      <c r="K3413" t="str">
        <f>IF(G3413="Constant","N",IF(J3413="Y","Y",""))</f>
        <v>Y</v>
      </c>
    </row>
    <row r="3414" spans="2:11" ht="14.25" hidden="1" customHeight="1" x14ac:dyDescent="0.25">
      <c r="B3414" t="s">
        <v>343</v>
      </c>
      <c r="C3414" t="s">
        <v>5931</v>
      </c>
      <c r="D3414" t="s">
        <v>5932</v>
      </c>
      <c r="E3414" t="s">
        <v>400</v>
      </c>
      <c r="F3414" t="s">
        <v>428</v>
      </c>
      <c r="G3414" t="s">
        <v>429</v>
      </c>
      <c r="H3414" t="str">
        <f>IF(G3414="Local Date and Hour","Start Time of Interval",IF(OR(G3414="Additional Info",G3414="ID"),"Attribute", IF(G3414="Constant","Constant",IF(OR(G3414="Counter",G3414="Incremental/Decremental"),"Counter",""))))</f>
        <v>Counter</v>
      </c>
      <c r="I3414" t="str">
        <f>VLOOKUP(B3414,'3. Data Sources'!$B$4:$E$5002,4,0)</f>
        <v>Y</v>
      </c>
      <c r="J3414" t="str">
        <f>IF(OR(G3414="Not Map",G3414="Sequential"),"N",IF(TRIM(G3414)&lt;&gt;"","Y",""))</f>
        <v>Y</v>
      </c>
      <c r="K3414" t="str">
        <f>IF(G3414="Constant","N",IF(J3414="Y","Y",""))</f>
        <v>Y</v>
      </c>
    </row>
    <row r="3415" spans="2:11" ht="14.25" hidden="1" customHeight="1" x14ac:dyDescent="0.25">
      <c r="B3415" t="s">
        <v>343</v>
      </c>
      <c r="C3415" t="s">
        <v>5933</v>
      </c>
      <c r="D3415" t="s">
        <v>5934</v>
      </c>
      <c r="E3415" t="s">
        <v>400</v>
      </c>
      <c r="F3415" t="s">
        <v>428</v>
      </c>
      <c r="G3415" t="s">
        <v>429</v>
      </c>
      <c r="H3415" t="str">
        <f>IF(G3415="Local Date and Hour","Start Time of Interval",IF(OR(G3415="Additional Info",G3415="ID"),"Attribute", IF(G3415="Constant","Constant",IF(OR(G3415="Counter",G3415="Incremental/Decremental"),"Counter",""))))</f>
        <v>Counter</v>
      </c>
      <c r="I3415" t="str">
        <f>VLOOKUP(B3415,'3. Data Sources'!$B$4:$E$5002,4,0)</f>
        <v>Y</v>
      </c>
      <c r="J3415" t="str">
        <f>IF(OR(G3415="Not Map",G3415="Sequential"),"N",IF(TRIM(G3415)&lt;&gt;"","Y",""))</f>
        <v>Y</v>
      </c>
      <c r="K3415" t="str">
        <f>IF(G3415="Constant","N",IF(J3415="Y","Y",""))</f>
        <v>Y</v>
      </c>
    </row>
    <row r="3416" spans="2:11" ht="14.25" hidden="1" customHeight="1" x14ac:dyDescent="0.25">
      <c r="B3416" t="s">
        <v>343</v>
      </c>
      <c r="C3416" t="s">
        <v>5935</v>
      </c>
      <c r="D3416" t="s">
        <v>5936</v>
      </c>
      <c r="E3416" t="s">
        <v>400</v>
      </c>
      <c r="F3416" t="s">
        <v>428</v>
      </c>
      <c r="G3416" t="s">
        <v>429</v>
      </c>
      <c r="H3416" t="str">
        <f>IF(G3416="Local Date and Hour","Start Time of Interval",IF(OR(G3416="Additional Info",G3416="ID"),"Attribute", IF(G3416="Constant","Constant",IF(OR(G3416="Counter",G3416="Incremental/Decremental"),"Counter",""))))</f>
        <v>Counter</v>
      </c>
      <c r="I3416" t="str">
        <f>VLOOKUP(B3416,'3. Data Sources'!$B$4:$E$5002,4,0)</f>
        <v>Y</v>
      </c>
      <c r="J3416" t="str">
        <f>IF(OR(G3416="Not Map",G3416="Sequential"),"N",IF(TRIM(G3416)&lt;&gt;"","Y",""))</f>
        <v>Y</v>
      </c>
      <c r="K3416" t="str">
        <f>IF(G3416="Constant","N",IF(J3416="Y","Y",""))</f>
        <v>Y</v>
      </c>
    </row>
    <row r="3417" spans="2:11" ht="14.25" hidden="1" customHeight="1" x14ac:dyDescent="0.25">
      <c r="B3417" t="s">
        <v>343</v>
      </c>
      <c r="C3417" t="s">
        <v>5937</v>
      </c>
      <c r="D3417" t="s">
        <v>5938</v>
      </c>
      <c r="E3417" t="s">
        <v>400</v>
      </c>
      <c r="F3417" t="s">
        <v>428</v>
      </c>
      <c r="G3417" t="s">
        <v>429</v>
      </c>
      <c r="H3417" t="str">
        <f>IF(G3417="Local Date and Hour","Start Time of Interval",IF(OR(G3417="Additional Info",G3417="ID"),"Attribute", IF(G3417="Constant","Constant",IF(OR(G3417="Counter",G3417="Incremental/Decremental"),"Counter",""))))</f>
        <v>Counter</v>
      </c>
      <c r="I3417" t="str">
        <f>VLOOKUP(B3417,'3. Data Sources'!$B$4:$E$5002,4,0)</f>
        <v>Y</v>
      </c>
      <c r="J3417" t="str">
        <f>IF(OR(G3417="Not Map",G3417="Sequential"),"N",IF(TRIM(G3417)&lt;&gt;"","Y",""))</f>
        <v>Y</v>
      </c>
      <c r="K3417" t="str">
        <f>IF(G3417="Constant","N",IF(J3417="Y","Y",""))</f>
        <v>Y</v>
      </c>
    </row>
    <row r="3418" spans="2:11" ht="14.25" hidden="1" customHeight="1" x14ac:dyDescent="0.25">
      <c r="B3418" t="s">
        <v>343</v>
      </c>
      <c r="C3418" t="s">
        <v>5939</v>
      </c>
      <c r="D3418" t="s">
        <v>5940</v>
      </c>
      <c r="E3418" t="s">
        <v>400</v>
      </c>
      <c r="F3418" t="s">
        <v>428</v>
      </c>
      <c r="G3418" t="s">
        <v>429</v>
      </c>
      <c r="H3418" t="str">
        <f>IF(G3418="Local Date and Hour","Start Time of Interval",IF(OR(G3418="Additional Info",G3418="ID"),"Attribute", IF(G3418="Constant","Constant",IF(OR(G3418="Counter",G3418="Incremental/Decremental"),"Counter",""))))</f>
        <v>Counter</v>
      </c>
      <c r="I3418" t="str">
        <f>VLOOKUP(B3418,'3. Data Sources'!$B$4:$E$5002,4,0)</f>
        <v>Y</v>
      </c>
      <c r="J3418" t="str">
        <f>IF(OR(G3418="Not Map",G3418="Sequential"),"N",IF(TRIM(G3418)&lt;&gt;"","Y",""))</f>
        <v>Y</v>
      </c>
      <c r="K3418" t="str">
        <f>IF(G3418="Constant","N",IF(J3418="Y","Y",""))</f>
        <v>Y</v>
      </c>
    </row>
    <row r="3419" spans="2:11" ht="14.25" hidden="1" customHeight="1" x14ac:dyDescent="0.25">
      <c r="B3419" t="s">
        <v>343</v>
      </c>
      <c r="C3419" t="s">
        <v>5941</v>
      </c>
      <c r="D3419" t="s">
        <v>5942</v>
      </c>
      <c r="E3419" t="s">
        <v>400</v>
      </c>
      <c r="F3419" t="s">
        <v>428</v>
      </c>
      <c r="G3419" t="s">
        <v>429</v>
      </c>
      <c r="H3419" t="str">
        <f>IF(G3419="Local Date and Hour","Start Time of Interval",IF(OR(G3419="Additional Info",G3419="ID"),"Attribute", IF(G3419="Constant","Constant",IF(OR(G3419="Counter",G3419="Incremental/Decremental"),"Counter",""))))</f>
        <v>Counter</v>
      </c>
      <c r="I3419" t="str">
        <f>VLOOKUP(B3419,'3. Data Sources'!$B$4:$E$5002,4,0)</f>
        <v>Y</v>
      </c>
      <c r="J3419" t="str">
        <f>IF(OR(G3419="Not Map",G3419="Sequential"),"N",IF(TRIM(G3419)&lt;&gt;"","Y",""))</f>
        <v>Y</v>
      </c>
      <c r="K3419" t="str">
        <f>IF(G3419="Constant","N",IF(J3419="Y","Y",""))</f>
        <v>Y</v>
      </c>
    </row>
    <row r="3420" spans="2:11" ht="14.25" hidden="1" customHeight="1" x14ac:dyDescent="0.25">
      <c r="B3420" t="s">
        <v>343</v>
      </c>
      <c r="C3420" t="s">
        <v>5943</v>
      </c>
      <c r="D3420" t="s">
        <v>5944</v>
      </c>
      <c r="E3420" t="s">
        <v>400</v>
      </c>
      <c r="F3420" t="s">
        <v>428</v>
      </c>
      <c r="G3420" t="s">
        <v>429</v>
      </c>
      <c r="H3420" t="str">
        <f>IF(G3420="Local Date and Hour","Start Time of Interval",IF(OR(G3420="Additional Info",G3420="ID"),"Attribute", IF(G3420="Constant","Constant",IF(OR(G3420="Counter",G3420="Incremental/Decremental"),"Counter",""))))</f>
        <v>Counter</v>
      </c>
      <c r="I3420" t="str">
        <f>VLOOKUP(B3420,'3. Data Sources'!$B$4:$E$5002,4,0)</f>
        <v>Y</v>
      </c>
      <c r="J3420" t="str">
        <f>IF(OR(G3420="Not Map",G3420="Sequential"),"N",IF(TRIM(G3420)&lt;&gt;"","Y",""))</f>
        <v>Y</v>
      </c>
      <c r="K3420" t="str">
        <f>IF(G3420="Constant","N",IF(J3420="Y","Y",""))</f>
        <v>Y</v>
      </c>
    </row>
    <row r="3421" spans="2:11" ht="14.25" hidden="1" customHeight="1" x14ac:dyDescent="0.25">
      <c r="B3421" t="s">
        <v>343</v>
      </c>
      <c r="C3421" t="s">
        <v>5945</v>
      </c>
      <c r="D3421" t="s">
        <v>5946</v>
      </c>
      <c r="E3421" t="s">
        <v>400</v>
      </c>
      <c r="F3421" t="s">
        <v>428</v>
      </c>
      <c r="G3421" t="s">
        <v>429</v>
      </c>
      <c r="H3421" t="str">
        <f>IF(G3421="Local Date and Hour","Start Time of Interval",IF(OR(G3421="Additional Info",G3421="ID"),"Attribute", IF(G3421="Constant","Constant",IF(OR(G3421="Counter",G3421="Incremental/Decremental"),"Counter",""))))</f>
        <v>Counter</v>
      </c>
      <c r="I3421" t="str">
        <f>VLOOKUP(B3421,'3. Data Sources'!$B$4:$E$5002,4,0)</f>
        <v>Y</v>
      </c>
      <c r="J3421" t="str">
        <f>IF(OR(G3421="Not Map",G3421="Sequential"),"N",IF(TRIM(G3421)&lt;&gt;"","Y",""))</f>
        <v>Y</v>
      </c>
      <c r="K3421" t="str">
        <f>IF(G3421="Constant","N",IF(J3421="Y","Y",""))</f>
        <v>Y</v>
      </c>
    </row>
    <row r="3422" spans="2:11" ht="14.25" hidden="1" customHeight="1" x14ac:dyDescent="0.25">
      <c r="B3422" t="s">
        <v>343</v>
      </c>
      <c r="C3422" t="s">
        <v>5947</v>
      </c>
      <c r="D3422" t="s">
        <v>5948</v>
      </c>
      <c r="E3422" t="s">
        <v>400</v>
      </c>
      <c r="F3422" t="s">
        <v>428</v>
      </c>
      <c r="G3422" t="s">
        <v>429</v>
      </c>
      <c r="H3422" t="str">
        <f>IF(G3422="Local Date and Hour","Start Time of Interval",IF(OR(G3422="Additional Info",G3422="ID"),"Attribute", IF(G3422="Constant","Constant",IF(OR(G3422="Counter",G3422="Incremental/Decremental"),"Counter",""))))</f>
        <v>Counter</v>
      </c>
      <c r="I3422" t="str">
        <f>VLOOKUP(B3422,'3. Data Sources'!$B$4:$E$5002,4,0)</f>
        <v>Y</v>
      </c>
      <c r="J3422" t="str">
        <f>IF(OR(G3422="Not Map",G3422="Sequential"),"N",IF(TRIM(G3422)&lt;&gt;"","Y",""))</f>
        <v>Y</v>
      </c>
      <c r="K3422" t="str">
        <f>IF(G3422="Constant","N",IF(J3422="Y","Y",""))</f>
        <v>Y</v>
      </c>
    </row>
    <row r="3423" spans="2:11" ht="14.25" hidden="1" customHeight="1" x14ac:dyDescent="0.25">
      <c r="B3423" t="s">
        <v>343</v>
      </c>
      <c r="C3423" t="s">
        <v>5949</v>
      </c>
      <c r="D3423" t="s">
        <v>5950</v>
      </c>
      <c r="E3423" t="s">
        <v>400</v>
      </c>
      <c r="F3423" t="s">
        <v>428</v>
      </c>
      <c r="G3423" t="s">
        <v>429</v>
      </c>
      <c r="H3423" t="str">
        <f>IF(G3423="Local Date and Hour","Start Time of Interval",IF(OR(G3423="Additional Info",G3423="ID"),"Attribute", IF(G3423="Constant","Constant",IF(OR(G3423="Counter",G3423="Incremental/Decremental"),"Counter",""))))</f>
        <v>Counter</v>
      </c>
      <c r="I3423" t="str">
        <f>VLOOKUP(B3423,'3. Data Sources'!$B$4:$E$5002,4,0)</f>
        <v>Y</v>
      </c>
      <c r="J3423" t="str">
        <f>IF(OR(G3423="Not Map",G3423="Sequential"),"N",IF(TRIM(G3423)&lt;&gt;"","Y",""))</f>
        <v>Y</v>
      </c>
      <c r="K3423" t="str">
        <f>IF(G3423="Constant","N",IF(J3423="Y","Y",""))</f>
        <v>Y</v>
      </c>
    </row>
    <row r="3424" spans="2:11" ht="14.25" hidden="1" customHeight="1" x14ac:dyDescent="0.25">
      <c r="B3424" t="s">
        <v>343</v>
      </c>
      <c r="C3424" t="s">
        <v>5951</v>
      </c>
      <c r="D3424" t="s">
        <v>5952</v>
      </c>
      <c r="E3424" t="s">
        <v>400</v>
      </c>
      <c r="F3424" t="s">
        <v>428</v>
      </c>
      <c r="G3424" t="s">
        <v>429</v>
      </c>
      <c r="H3424" t="str">
        <f>IF(G3424="Local Date and Hour","Start Time of Interval",IF(OR(G3424="Additional Info",G3424="ID"),"Attribute", IF(G3424="Constant","Constant",IF(OR(G3424="Counter",G3424="Incremental/Decremental"),"Counter",""))))</f>
        <v>Counter</v>
      </c>
      <c r="I3424" t="str">
        <f>VLOOKUP(B3424,'3. Data Sources'!$B$4:$E$5002,4,0)</f>
        <v>Y</v>
      </c>
      <c r="J3424" t="str">
        <f>IF(OR(G3424="Not Map",G3424="Sequential"),"N",IF(TRIM(G3424)&lt;&gt;"","Y",""))</f>
        <v>Y</v>
      </c>
      <c r="K3424" t="str">
        <f>IF(G3424="Constant","N",IF(J3424="Y","Y",""))</f>
        <v>Y</v>
      </c>
    </row>
    <row r="3425" spans="2:12" ht="14.25" hidden="1" customHeight="1" x14ac:dyDescent="0.25">
      <c r="B3425" t="s">
        <v>343</v>
      </c>
      <c r="C3425" t="s">
        <v>5953</v>
      </c>
      <c r="D3425" t="s">
        <v>5954</v>
      </c>
      <c r="E3425" t="s">
        <v>400</v>
      </c>
      <c r="F3425" t="s">
        <v>428</v>
      </c>
      <c r="G3425" t="s">
        <v>429</v>
      </c>
      <c r="H3425" t="str">
        <f>IF(G3425="Local Date and Hour","Start Time of Interval",IF(OR(G3425="Additional Info",G3425="ID"),"Attribute", IF(G3425="Constant","Constant",IF(OR(G3425="Counter",G3425="Incremental/Decremental"),"Counter",""))))</f>
        <v>Counter</v>
      </c>
      <c r="I3425" t="str">
        <f>VLOOKUP(B3425,'3. Data Sources'!$B$4:$E$5002,4,0)</f>
        <v>Y</v>
      </c>
      <c r="J3425" t="str">
        <f>IF(OR(G3425="Not Map",G3425="Sequential"),"N",IF(TRIM(G3425)&lt;&gt;"","Y",""))</f>
        <v>Y</v>
      </c>
      <c r="K3425" t="str">
        <f>IF(G3425="Constant","N",IF(J3425="Y","Y",""))</f>
        <v>Y</v>
      </c>
    </row>
    <row r="3426" spans="2:12" ht="14.25" hidden="1" customHeight="1" x14ac:dyDescent="0.25">
      <c r="B3426" t="s">
        <v>343</v>
      </c>
      <c r="C3426" t="s">
        <v>5955</v>
      </c>
      <c r="D3426" t="s">
        <v>5956</v>
      </c>
      <c r="E3426" t="s">
        <v>400</v>
      </c>
      <c r="F3426" t="s">
        <v>428</v>
      </c>
      <c r="G3426" t="s">
        <v>429</v>
      </c>
      <c r="H3426" t="str">
        <f>IF(G3426="Local Date and Hour","Start Time of Interval",IF(OR(G3426="Additional Info",G3426="ID"),"Attribute", IF(G3426="Constant","Constant",IF(OR(G3426="Counter",G3426="Incremental/Decremental"),"Counter",""))))</f>
        <v>Counter</v>
      </c>
      <c r="I3426" t="str">
        <f>VLOOKUP(B3426,'3. Data Sources'!$B$4:$E$5002,4,0)</f>
        <v>Y</v>
      </c>
      <c r="J3426" t="str">
        <f>IF(OR(G3426="Not Map",G3426="Sequential"),"N",IF(TRIM(G3426)&lt;&gt;"","Y",""))</f>
        <v>Y</v>
      </c>
      <c r="K3426" t="str">
        <f>IF(G3426="Constant","N",IF(J3426="Y","Y",""))</f>
        <v>Y</v>
      </c>
    </row>
    <row r="3427" spans="2:12" ht="14.25" hidden="1" customHeight="1" x14ac:dyDescent="0.25">
      <c r="B3427" t="s">
        <v>343</v>
      </c>
      <c r="C3427" t="s">
        <v>5957</v>
      </c>
      <c r="D3427" t="s">
        <v>5958</v>
      </c>
      <c r="E3427" t="s">
        <v>400</v>
      </c>
      <c r="F3427" t="s">
        <v>428</v>
      </c>
      <c r="G3427" t="s">
        <v>429</v>
      </c>
      <c r="H3427" t="str">
        <f>IF(G3427="Local Date and Hour","Start Time of Interval",IF(OR(G3427="Additional Info",G3427="ID"),"Attribute", IF(G3427="Constant","Constant",IF(OR(G3427="Counter",G3427="Incremental/Decremental"),"Counter",""))))</f>
        <v>Counter</v>
      </c>
      <c r="I3427" t="str">
        <f>VLOOKUP(B3427,'3. Data Sources'!$B$4:$E$5002,4,0)</f>
        <v>Y</v>
      </c>
      <c r="J3427" t="str">
        <f>IF(OR(G3427="Not Map",G3427="Sequential"),"N",IF(TRIM(G3427)&lt;&gt;"","Y",""))</f>
        <v>Y</v>
      </c>
      <c r="K3427" t="str">
        <f>IF(G3427="Constant","N",IF(J3427="Y","Y",""))</f>
        <v>Y</v>
      </c>
    </row>
    <row r="3428" spans="2:12" ht="14.25" hidden="1" customHeight="1" x14ac:dyDescent="0.25">
      <c r="B3428" t="s">
        <v>343</v>
      </c>
      <c r="C3428" t="s">
        <v>5959</v>
      </c>
      <c r="D3428" t="s">
        <v>5960</v>
      </c>
      <c r="E3428" t="s">
        <v>400</v>
      </c>
      <c r="F3428" t="s">
        <v>428</v>
      </c>
      <c r="G3428" t="s">
        <v>429</v>
      </c>
      <c r="H3428" t="str">
        <f>IF(G3428="Local Date and Hour","Start Time of Interval",IF(OR(G3428="Additional Info",G3428="ID"),"Attribute", IF(G3428="Constant","Constant",IF(OR(G3428="Counter",G3428="Incremental/Decremental"),"Counter",""))))</f>
        <v>Counter</v>
      </c>
      <c r="I3428" t="str">
        <f>VLOOKUP(B3428,'3. Data Sources'!$B$4:$E$5002,4,0)</f>
        <v>Y</v>
      </c>
      <c r="J3428" t="str">
        <f>IF(OR(G3428="Not Map",G3428="Sequential"),"N",IF(TRIM(G3428)&lt;&gt;"","Y",""))</f>
        <v>Y</v>
      </c>
      <c r="K3428" t="str">
        <f>IF(G3428="Constant","N",IF(J3428="Y","Y",""))</f>
        <v>Y</v>
      </c>
    </row>
    <row r="3429" spans="2:12" ht="14.25" hidden="1" customHeight="1" x14ac:dyDescent="0.25">
      <c r="B3429" t="s">
        <v>343</v>
      </c>
      <c r="C3429" t="s">
        <v>5961</v>
      </c>
      <c r="D3429" t="s">
        <v>5962</v>
      </c>
      <c r="E3429" t="s">
        <v>400</v>
      </c>
      <c r="F3429" t="s">
        <v>428</v>
      </c>
      <c r="G3429" t="s">
        <v>429</v>
      </c>
      <c r="H3429" t="str">
        <f>IF(G3429="Local Date and Hour","Start Time of Interval",IF(OR(G3429="Additional Info",G3429="ID"),"Attribute", IF(G3429="Constant","Constant",IF(OR(G3429="Counter",G3429="Incremental/Decremental"),"Counter",""))))</f>
        <v>Counter</v>
      </c>
      <c r="I3429" t="str">
        <f>VLOOKUP(B3429,'3. Data Sources'!$B$4:$E$5002,4,0)</f>
        <v>Y</v>
      </c>
      <c r="J3429" t="str">
        <f>IF(OR(G3429="Not Map",G3429="Sequential"),"N",IF(TRIM(G3429)&lt;&gt;"","Y",""))</f>
        <v>Y</v>
      </c>
      <c r="K3429" t="str">
        <f>IF(G3429="Constant","N",IF(J3429="Y","Y",""))</f>
        <v>Y</v>
      </c>
    </row>
    <row r="3430" spans="2:12" ht="14.25" hidden="1" customHeight="1" x14ac:dyDescent="0.25">
      <c r="B3430" t="s">
        <v>343</v>
      </c>
      <c r="C3430" t="s">
        <v>5963</v>
      </c>
      <c r="D3430" t="s">
        <v>5964</v>
      </c>
      <c r="E3430" t="s">
        <v>400</v>
      </c>
      <c r="F3430" t="s">
        <v>428</v>
      </c>
      <c r="G3430" t="s">
        <v>429</v>
      </c>
      <c r="H3430" t="str">
        <f>IF(G3430="Local Date and Hour","Start Time of Interval",IF(OR(G3430="Additional Info",G3430="ID"),"Attribute", IF(G3430="Constant","Constant",IF(OR(G3430="Counter",G3430="Incremental/Decremental"),"Counter",""))))</f>
        <v>Counter</v>
      </c>
      <c r="I3430" t="str">
        <f>VLOOKUP(B3430,'3. Data Sources'!$B$4:$E$5002,4,0)</f>
        <v>Y</v>
      </c>
      <c r="J3430" t="str">
        <f>IF(OR(G3430="Not Map",G3430="Sequential"),"N",IF(TRIM(G3430)&lt;&gt;"","Y",""))</f>
        <v>Y</v>
      </c>
      <c r="K3430" t="str">
        <f>IF(G3430="Constant","N",IF(J3430="Y","Y",""))</f>
        <v>Y</v>
      </c>
    </row>
    <row r="3431" spans="2:12" ht="14.25" hidden="1" customHeight="1" x14ac:dyDescent="0.25">
      <c r="B3431" t="s">
        <v>343</v>
      </c>
      <c r="C3431" t="s">
        <v>5965</v>
      </c>
      <c r="D3431" t="s">
        <v>5966</v>
      </c>
      <c r="E3431" t="s">
        <v>400</v>
      </c>
      <c r="F3431" t="s">
        <v>428</v>
      </c>
      <c r="G3431" t="s">
        <v>429</v>
      </c>
      <c r="H3431" t="str">
        <f>IF(G3431="Local Date and Hour","Start Time of Interval",IF(OR(G3431="Additional Info",G3431="ID"),"Attribute", IF(G3431="Constant","Constant",IF(OR(G3431="Counter",G3431="Incremental/Decremental"),"Counter",""))))</f>
        <v>Counter</v>
      </c>
      <c r="I3431" t="str">
        <f>VLOOKUP(B3431,'3. Data Sources'!$B$4:$E$5002,4,0)</f>
        <v>Y</v>
      </c>
      <c r="J3431" t="str">
        <f>IF(OR(G3431="Not Map",G3431="Sequential"),"N",IF(TRIM(G3431)&lt;&gt;"","Y",""))</f>
        <v>Y</v>
      </c>
      <c r="K3431" t="str">
        <f>IF(G3431="Constant","N",IF(J3431="Y","Y",""))</f>
        <v>Y</v>
      </c>
    </row>
    <row r="3432" spans="2:12" ht="14.25" hidden="1" customHeight="1" x14ac:dyDescent="0.25">
      <c r="B3432" t="s">
        <v>343</v>
      </c>
      <c r="C3432" t="s">
        <v>5967</v>
      </c>
      <c r="D3432" t="s">
        <v>5968</v>
      </c>
      <c r="E3432" t="s">
        <v>400</v>
      </c>
      <c r="F3432" t="s">
        <v>428</v>
      </c>
      <c r="G3432" t="s">
        <v>429</v>
      </c>
      <c r="H3432" t="str">
        <f>IF(G3432="Local Date and Hour","Start Time of Interval",IF(OR(G3432="Additional Info",G3432="ID"),"Attribute", IF(G3432="Constant","Constant",IF(OR(G3432="Counter",G3432="Incremental/Decremental"),"Counter",""))))</f>
        <v>Counter</v>
      </c>
      <c r="I3432" t="str">
        <f>VLOOKUP(B3432,'3. Data Sources'!$B$4:$E$5002,4,0)</f>
        <v>Y</v>
      </c>
      <c r="J3432" t="str">
        <f>IF(OR(G3432="Not Map",G3432="Sequential"),"N",IF(TRIM(G3432)&lt;&gt;"","Y",""))</f>
        <v>Y</v>
      </c>
      <c r="K3432" t="str">
        <f>IF(G3432="Constant","N",IF(J3432="Y","Y",""))</f>
        <v>Y</v>
      </c>
    </row>
    <row r="3433" spans="2:12" ht="14.25" hidden="1" customHeight="1" x14ac:dyDescent="0.25">
      <c r="B3433" t="s">
        <v>343</v>
      </c>
      <c r="C3433" t="s">
        <v>5969</v>
      </c>
      <c r="D3433" t="s">
        <v>5970</v>
      </c>
      <c r="E3433" t="s">
        <v>400</v>
      </c>
      <c r="F3433" t="s">
        <v>428</v>
      </c>
      <c r="G3433" t="s">
        <v>429</v>
      </c>
      <c r="H3433" t="str">
        <f>IF(G3433="Local Date and Hour","Start Time of Interval",IF(OR(G3433="Additional Info",G3433="ID"),"Attribute", IF(G3433="Constant","Constant",IF(OR(G3433="Counter",G3433="Incremental/Decremental"),"Counter",""))))</f>
        <v>Counter</v>
      </c>
      <c r="I3433" t="str">
        <f>VLOOKUP(B3433,'3. Data Sources'!$B$4:$E$5002,4,0)</f>
        <v>Y</v>
      </c>
      <c r="J3433" t="str">
        <f>IF(OR(G3433="Not Map",G3433="Sequential"),"N",IF(TRIM(G3433)&lt;&gt;"","Y",""))</f>
        <v>Y</v>
      </c>
      <c r="K3433" t="str">
        <f>IF(G3433="Constant","N",IF(J3433="Y","Y",""))</f>
        <v>Y</v>
      </c>
    </row>
    <row r="3434" spans="2:12" ht="14.25" hidden="1" customHeight="1" x14ac:dyDescent="0.25">
      <c r="B3434" t="s">
        <v>343</v>
      </c>
      <c r="C3434" t="s">
        <v>5971</v>
      </c>
      <c r="D3434" t="s">
        <v>5972</v>
      </c>
      <c r="E3434" t="s">
        <v>400</v>
      </c>
      <c r="F3434" t="s">
        <v>428</v>
      </c>
      <c r="G3434" t="s">
        <v>429</v>
      </c>
      <c r="H3434" t="str">
        <f>IF(G3434="Local Date and Hour","Start Time of Interval",IF(OR(G3434="Additional Info",G3434="ID"),"Attribute", IF(G3434="Constant","Constant",IF(OR(G3434="Counter",G3434="Incremental/Decremental"),"Counter",""))))</f>
        <v>Counter</v>
      </c>
      <c r="I3434" t="str">
        <f>VLOOKUP(B3434,'3. Data Sources'!$B$4:$E$5002,4,0)</f>
        <v>Y</v>
      </c>
      <c r="J3434" t="str">
        <f>IF(OR(G3434="Not Map",G3434="Sequential"),"N",IF(TRIM(G3434)&lt;&gt;"","Y",""))</f>
        <v>Y</v>
      </c>
      <c r="K3434" t="str">
        <f>IF(G3434="Constant","N",IF(J3434="Y","Y",""))</f>
        <v>Y</v>
      </c>
    </row>
    <row r="3435" spans="2:12" ht="14.25" hidden="1" customHeight="1" x14ac:dyDescent="0.25">
      <c r="B3435" t="s">
        <v>343</v>
      </c>
      <c r="C3435" t="s">
        <v>5973</v>
      </c>
      <c r="D3435" t="s">
        <v>5974</v>
      </c>
      <c r="E3435" t="s">
        <v>400</v>
      </c>
      <c r="F3435" t="s">
        <v>428</v>
      </c>
      <c r="G3435" t="s">
        <v>429</v>
      </c>
      <c r="H3435" t="str">
        <f>IF(G3435="Local Date and Hour","Start Time of Interval",IF(OR(G3435="Additional Info",G3435="ID"),"Attribute", IF(G3435="Constant","Constant",IF(OR(G3435="Counter",G3435="Incremental/Decremental"),"Counter",""))))</f>
        <v>Counter</v>
      </c>
      <c r="I3435" t="str">
        <f>VLOOKUP(B3435,'3. Data Sources'!$B$4:$E$5002,4,0)</f>
        <v>Y</v>
      </c>
      <c r="J3435" t="str">
        <f>IF(OR(G3435="Not Map",G3435="Sequential"),"N",IF(TRIM(G3435)&lt;&gt;"","Y",""))</f>
        <v>Y</v>
      </c>
      <c r="K3435" t="str">
        <f>IF(G3435="Constant","N",IF(J3435="Y","Y",""))</f>
        <v>Y</v>
      </c>
    </row>
    <row r="3436" spans="2:12" ht="14.25" hidden="1" customHeight="1" x14ac:dyDescent="0.25">
      <c r="B3436" t="s">
        <v>343</v>
      </c>
      <c r="C3436" t="s">
        <v>5975</v>
      </c>
      <c r="D3436" t="s">
        <v>5976</v>
      </c>
      <c r="E3436" t="s">
        <v>400</v>
      </c>
      <c r="F3436" t="s">
        <v>428</v>
      </c>
      <c r="G3436" t="s">
        <v>429</v>
      </c>
      <c r="H3436" t="str">
        <f>IF(G3436="Local Date and Hour","Start Time of Interval",IF(OR(G3436="Additional Info",G3436="ID"),"Attribute", IF(G3436="Constant","Constant",IF(OR(G3436="Counter",G3436="Incremental/Decremental"),"Counter",""))))</f>
        <v>Counter</v>
      </c>
      <c r="I3436" t="str">
        <f>VLOOKUP(B3436,'3. Data Sources'!$B$4:$E$5002,4,0)</f>
        <v>Y</v>
      </c>
      <c r="J3436" t="str">
        <f>IF(OR(G3436="Not Map",G3436="Sequential"),"N",IF(TRIM(G3436)&lt;&gt;"","Y",""))</f>
        <v>Y</v>
      </c>
      <c r="K3436" t="str">
        <f>IF(G3436="Constant","N",IF(J3436="Y","Y",""))</f>
        <v>Y</v>
      </c>
    </row>
    <row r="3437" spans="2:12" ht="14.25" hidden="1" customHeight="1" x14ac:dyDescent="0.25">
      <c r="B3437" t="s">
        <v>343</v>
      </c>
      <c r="C3437" t="s">
        <v>5977</v>
      </c>
      <c r="D3437" t="s">
        <v>5978</v>
      </c>
      <c r="E3437" t="s">
        <v>400</v>
      </c>
      <c r="F3437" t="s">
        <v>428</v>
      </c>
      <c r="G3437" t="s">
        <v>429</v>
      </c>
      <c r="H3437" t="str">
        <f>IF(G3437="Local Date and Hour","Start Time of Interval",IF(OR(G3437="Additional Info",G3437="ID"),"Attribute", IF(G3437="Constant","Constant",IF(OR(G3437="Counter",G3437="Incremental/Decremental"),"Counter",""))))</f>
        <v>Counter</v>
      </c>
      <c r="I3437" t="str">
        <f>VLOOKUP(B3437,'3. Data Sources'!$B$4:$E$5002,4,0)</f>
        <v>Y</v>
      </c>
      <c r="J3437" t="str">
        <f>IF(OR(G3437="Not Map",G3437="Sequential"),"N",IF(TRIM(G3437)&lt;&gt;"","Y",""))</f>
        <v>Y</v>
      </c>
      <c r="K3437" t="str">
        <f>IF(G3437="Constant","N",IF(J3437="Y","Y",""))</f>
        <v>Y</v>
      </c>
    </row>
    <row r="3438" spans="2:12" ht="14.25" hidden="1" customHeight="1" x14ac:dyDescent="0.25">
      <c r="B3438" t="s">
        <v>343</v>
      </c>
      <c r="C3438" t="s">
        <v>5979</v>
      </c>
      <c r="D3438" t="s">
        <v>5980</v>
      </c>
      <c r="E3438" t="s">
        <v>400</v>
      </c>
      <c r="F3438" t="s">
        <v>428</v>
      </c>
      <c r="G3438" t="s">
        <v>429</v>
      </c>
      <c r="H3438" t="str">
        <f>IF(G3438="Local Date and Hour","Start Time of Interval",IF(OR(G3438="Additional Info",G3438="ID"),"Attribute", IF(G3438="Constant","Constant",IF(OR(G3438="Counter",G3438="Incremental/Decremental"),"Counter",""))))</f>
        <v>Counter</v>
      </c>
      <c r="I3438" t="str">
        <f>VLOOKUP(B3438,'3. Data Sources'!$B$4:$E$5002,4,0)</f>
        <v>Y</v>
      </c>
      <c r="J3438" t="str">
        <f>IF(OR(G3438="Not Map",G3438="Sequential"),"N",IF(TRIM(G3438)&lt;&gt;"","Y",""))</f>
        <v>Y</v>
      </c>
      <c r="K3438" t="str">
        <f>IF(G3438="Constant","N",IF(J3438="Y","Y",""))</f>
        <v>Y</v>
      </c>
    </row>
    <row r="3439" spans="2:12" ht="14.25" hidden="1" customHeight="1" x14ac:dyDescent="0.25">
      <c r="B3439" t="s">
        <v>343</v>
      </c>
      <c r="C3439" t="s">
        <v>5981</v>
      </c>
      <c r="D3439" t="s">
        <v>5982</v>
      </c>
      <c r="E3439" t="s">
        <v>400</v>
      </c>
      <c r="F3439" t="s">
        <v>428</v>
      </c>
      <c r="G3439" t="s">
        <v>429</v>
      </c>
      <c r="H3439" t="str">
        <f>IF(G3439="Local Date and Hour","Start Time of Interval",IF(OR(G3439="Additional Info",G3439="ID"),"Attribute", IF(G3439="Constant","Constant",IF(OR(G3439="Counter",G3439="Incremental/Decremental"),"Counter",""))))</f>
        <v>Counter</v>
      </c>
      <c r="I3439" t="str">
        <f>VLOOKUP(B3439,'3. Data Sources'!$B$4:$E$5002,4,0)</f>
        <v>Y</v>
      </c>
      <c r="J3439" t="str">
        <f>IF(OR(G3439="Not Map",G3439="Sequential"),"N",IF(TRIM(G3439)&lt;&gt;"","Y",""))</f>
        <v>Y</v>
      </c>
      <c r="K3439" t="str">
        <f>IF(G3439="Constant","N",IF(J3439="Y","Y",""))</f>
        <v>Y</v>
      </c>
    </row>
    <row r="3440" spans="2:12" ht="14.25" hidden="1" customHeight="1" x14ac:dyDescent="0.25">
      <c r="B3440" t="s">
        <v>343</v>
      </c>
      <c r="C3440" t="s">
        <v>250</v>
      </c>
      <c r="D3440" t="s">
        <v>435</v>
      </c>
      <c r="E3440" t="s">
        <v>400</v>
      </c>
      <c r="F3440" t="s">
        <v>428</v>
      </c>
      <c r="G3440" t="s">
        <v>429</v>
      </c>
      <c r="H3440" t="str">
        <f>IF(G3440="Local Date and Hour","Start Time of Interval",IF(OR(G3440="Additional Info",G3440="ID"),"Attribute", IF(G3440="Constant","Constant",IF(OR(G3440="Counter",G3440="Incremental/Decremental"),"Counter",""))))</f>
        <v>Counter</v>
      </c>
      <c r="I3440" t="str">
        <f>VLOOKUP(B3440,'3. Data Sources'!$B$4:$E$5002,4,0)</f>
        <v>Y</v>
      </c>
      <c r="J3440" t="str">
        <f>IF(OR(G3440="Not Map",G3440="Sequential"),"N",IF(TRIM(G3440)&lt;&gt;"","Y",""))</f>
        <v>Y</v>
      </c>
      <c r="K3440" t="str">
        <f>IF(G3440="Constant","N",IF(J3440="Y","Y",""))</f>
        <v>Y</v>
      </c>
      <c r="L3440" t="s">
        <v>251</v>
      </c>
    </row>
    <row r="3441" spans="2:13" ht="14.25" hidden="1" customHeight="1" x14ac:dyDescent="0.25">
      <c r="B3441" t="s">
        <v>343</v>
      </c>
      <c r="C3441" t="s">
        <v>252</v>
      </c>
      <c r="D3441" t="s">
        <v>252</v>
      </c>
      <c r="E3441" t="s">
        <v>394</v>
      </c>
      <c r="F3441" t="s">
        <v>436</v>
      </c>
      <c r="G3441" t="s">
        <v>417</v>
      </c>
      <c r="H3441" t="s">
        <v>415</v>
      </c>
      <c r="I3441" t="str">
        <f>VLOOKUP(B3441,'3. Data Sources'!$B$4:$E$5002,4,0)</f>
        <v>Y</v>
      </c>
      <c r="J3441" t="str">
        <f>IF(OR(G3441="Not Map",G3441="Sequential"),"N",IF(TRIM(G3441)&lt;&gt;"","Y",""))</f>
        <v>N</v>
      </c>
      <c r="K3441" t="str">
        <f>IF(G3441="Constant","N",IF(J3441="Y","Y",""))</f>
        <v/>
      </c>
      <c r="L3441" t="s">
        <v>253</v>
      </c>
    </row>
    <row r="3442" spans="2:13" ht="14.25" hidden="1" customHeight="1" x14ac:dyDescent="0.25">
      <c r="B3442" t="s">
        <v>343</v>
      </c>
      <c r="C3442" t="s">
        <v>254</v>
      </c>
      <c r="D3442" t="s">
        <v>254</v>
      </c>
      <c r="E3442" t="s">
        <v>418</v>
      </c>
      <c r="F3442" t="s">
        <v>436</v>
      </c>
      <c r="G3442" t="s">
        <v>419</v>
      </c>
      <c r="H3442" t="str">
        <f>IF(G3442="Local Date and Hour","Start Time of Interval",IF(OR(G3442="Additional Info",G3442="ID"),"Attribute", IF(G3442="Constant","Constant",IF(OR(G3442="Counter",G3442="Incremental/Decremental"),"Counter",""))))</f>
        <v>Start Time of Interval</v>
      </c>
      <c r="I3442" t="str">
        <f>VLOOKUP(B3442,'3. Data Sources'!$B$4:$E$5002,4,0)</f>
        <v>Y</v>
      </c>
      <c r="J3442" t="str">
        <f>IF(OR(G3442="Not Map",G3442="Sequential"),"N",IF(TRIM(G3442)&lt;&gt;"","Y",""))</f>
        <v>Y</v>
      </c>
      <c r="K3442" t="str">
        <f>IF(G3442="Constant","N",IF(J3442="Y","Y",""))</f>
        <v>Y</v>
      </c>
      <c r="L3442" t="s">
        <v>255</v>
      </c>
    </row>
    <row r="3443" spans="2:13" ht="14.25" hidden="1" customHeight="1" x14ac:dyDescent="0.25">
      <c r="B3443" t="s">
        <v>355</v>
      </c>
      <c r="C3443" t="s">
        <v>227</v>
      </c>
      <c r="D3443" t="s">
        <v>227</v>
      </c>
      <c r="E3443" t="s">
        <v>402</v>
      </c>
      <c r="F3443" t="s">
        <v>395</v>
      </c>
      <c r="G3443" t="s">
        <v>274</v>
      </c>
      <c r="H3443" t="str">
        <f>IF(G3443="Local Date and Hour","Start Time of Interval",IF(OR(G3443="Additional Info",G3443="ID"),"Attribute", IF(G3443="Constant","Constant",IF(OR(G3443="Counter",G3443="Incremental/Decremental"),"Counter",""))))</f>
        <v>Constant</v>
      </c>
      <c r="I3443" t="str">
        <f>VLOOKUP(B3443,'3. Data Sources'!$B$4:$E$5002,4,0)</f>
        <v>Y</v>
      </c>
      <c r="J3443" t="str">
        <f>IF(OR(G3443="Not Map",G3443="Sequential"),"N",IF(TRIM(G3443)&lt;&gt;"","Y",""))</f>
        <v>Y</v>
      </c>
      <c r="K3443" t="str">
        <f>IF(G3443="Constant","N",IF(J3443="Y","Y",""))</f>
        <v>N</v>
      </c>
      <c r="M3443" t="s">
        <v>425</v>
      </c>
    </row>
    <row r="3444" spans="2:13" ht="14.25" hidden="1" customHeight="1" x14ac:dyDescent="0.25">
      <c r="B3444" t="s">
        <v>355</v>
      </c>
      <c r="C3444" t="s">
        <v>228</v>
      </c>
      <c r="D3444" t="s">
        <v>228</v>
      </c>
      <c r="E3444" t="s">
        <v>402</v>
      </c>
      <c r="F3444" t="s">
        <v>395</v>
      </c>
      <c r="G3444" t="s">
        <v>274</v>
      </c>
      <c r="H3444" t="str">
        <f>IF(G3444="Local Date and Hour","Start Time of Interval",IF(OR(G3444="Additional Info",G3444="ID"),"Attribute", IF(G3444="Constant","Constant",IF(OR(G3444="Counter",G3444="Incremental/Decremental"),"Counter",""))))</f>
        <v>Constant</v>
      </c>
      <c r="I3444" t="str">
        <f>VLOOKUP(B3444,'3. Data Sources'!$B$4:$E$5002,4,0)</f>
        <v>Y</v>
      </c>
      <c r="J3444" t="str">
        <f>IF(OR(G3444="Not Map",G3444="Sequential"),"N",IF(TRIM(G3444)&lt;&gt;"","Y",""))</f>
        <v>Y</v>
      </c>
      <c r="K3444" t="str">
        <f>IF(G3444="Constant","N",IF(J3444="Y","Y",""))</f>
        <v>N</v>
      </c>
      <c r="M3444" t="s">
        <v>12038</v>
      </c>
    </row>
    <row r="3445" spans="2:13" ht="14.25" hidden="1" customHeight="1" x14ac:dyDescent="0.25">
      <c r="B3445" t="s">
        <v>355</v>
      </c>
      <c r="C3445" t="s">
        <v>667</v>
      </c>
      <c r="D3445" t="s">
        <v>668</v>
      </c>
      <c r="E3445" t="s">
        <v>420</v>
      </c>
      <c r="F3445" t="s">
        <v>396</v>
      </c>
      <c r="G3445" t="s">
        <v>417</v>
      </c>
      <c r="H3445" t="str">
        <f>IF(G3445="Local Date and Hour","Start Time of Interval",IF(OR(G3445="Additional Info",G3445="ID"),"Attribute", IF(G3445="Constant","Constant",IF(OR(G3445="Counter",G3445="Incremental/Decremental"),"Counter",""))))</f>
        <v/>
      </c>
      <c r="I3445" t="str">
        <f>VLOOKUP(B3445,'3. Data Sources'!$B$4:$E$5002,4,0)</f>
        <v>Y</v>
      </c>
      <c r="J3445" t="str">
        <f>IF(OR(G3445="Not Map",G3445="Sequential"),"N",IF(TRIM(G3445)&lt;&gt;"","Y",""))</f>
        <v>N</v>
      </c>
      <c r="K3445" t="str">
        <f>IF(G3445="Constant","N",IF(J3445="Y","Y",""))</f>
        <v/>
      </c>
      <c r="L3445" t="s">
        <v>667</v>
      </c>
    </row>
    <row r="3446" spans="2:13" ht="14.25" hidden="1" customHeight="1" x14ac:dyDescent="0.25">
      <c r="B3446" t="s">
        <v>355</v>
      </c>
      <c r="C3446" t="s">
        <v>233</v>
      </c>
      <c r="D3446" t="s">
        <v>233</v>
      </c>
      <c r="E3446" t="s">
        <v>394</v>
      </c>
      <c r="F3446" t="s">
        <v>396</v>
      </c>
      <c r="G3446" t="s">
        <v>417</v>
      </c>
      <c r="H3446" t="str">
        <f>IF(G3446="Local Date and Hour","Start Time of Interval",IF(OR(G3446="Additional Info",G3446="ID"),"Attribute", IF(G3446="Constant","Constant",IF(OR(G3446="Counter",G3446="Incremental/Decremental"),"Counter",""))))</f>
        <v/>
      </c>
      <c r="I3446" t="str">
        <f>VLOOKUP(B3446,'3. Data Sources'!$B$4:$E$5002,4,0)</f>
        <v>Y</v>
      </c>
      <c r="J3446" t="str">
        <f>IF(OR(G3446="Not Map",G3446="Sequential"),"N",IF(TRIM(G3446)&lt;&gt;"","Y",""))</f>
        <v>N</v>
      </c>
      <c r="K3446" t="str">
        <f>IF(G3446="Constant","N",IF(J3446="Y","Y",""))</f>
        <v/>
      </c>
      <c r="L3446" t="s">
        <v>234</v>
      </c>
    </row>
    <row r="3447" spans="2:13" ht="14.25" hidden="1" customHeight="1" x14ac:dyDescent="0.25">
      <c r="B3447" t="s">
        <v>355</v>
      </c>
      <c r="C3447" t="s">
        <v>235</v>
      </c>
      <c r="D3447" t="s">
        <v>235</v>
      </c>
      <c r="E3447" t="s">
        <v>418</v>
      </c>
      <c r="F3447" t="s">
        <v>396</v>
      </c>
      <c r="G3447" t="s">
        <v>417</v>
      </c>
      <c r="H3447" t="s">
        <v>415</v>
      </c>
      <c r="I3447" t="str">
        <f>VLOOKUP(B3447,'3. Data Sources'!$B$4:$E$5002,4,0)</f>
        <v>Y</v>
      </c>
      <c r="J3447" t="str">
        <f>IF(OR(G3447="Not Map",G3447="Sequential"),"N",IF(TRIM(G3447)&lt;&gt;"","Y",""))</f>
        <v>N</v>
      </c>
      <c r="K3447" t="str">
        <f>IF(G3447="Constant","N",IF(J3447="Y","Y",""))</f>
        <v/>
      </c>
      <c r="L3447" t="s">
        <v>236</v>
      </c>
    </row>
    <row r="3448" spans="2:13" ht="14.25" hidden="1" customHeight="1" x14ac:dyDescent="0.25">
      <c r="B3448" t="s">
        <v>355</v>
      </c>
      <c r="C3448" t="s">
        <v>669</v>
      </c>
      <c r="D3448" t="s">
        <v>670</v>
      </c>
      <c r="E3448" t="s">
        <v>420</v>
      </c>
      <c r="F3448" t="s">
        <v>396</v>
      </c>
      <c r="G3448" t="s">
        <v>417</v>
      </c>
      <c r="H3448" t="str">
        <f>IF(G3448="Local Date and Hour","Start Time of Interval",IF(OR(G3448="Additional Info",G3448="ID"),"Attribute", IF(G3448="Constant","Constant",IF(OR(G3448="Counter",G3448="Incremental/Decremental"),"Counter",""))))</f>
        <v/>
      </c>
      <c r="I3448" t="str">
        <f>VLOOKUP(B3448,'3. Data Sources'!$B$4:$E$5002,4,0)</f>
        <v>Y</v>
      </c>
      <c r="J3448" t="str">
        <f>IF(OR(G3448="Not Map",G3448="Sequential"),"N",IF(TRIM(G3448)&lt;&gt;"","Y",""))</f>
        <v>N</v>
      </c>
      <c r="K3448" t="str">
        <f>IF(G3448="Constant","N",IF(J3448="Y","Y",""))</f>
        <v/>
      </c>
      <c r="L3448" t="s">
        <v>669</v>
      </c>
    </row>
    <row r="3449" spans="2:13" ht="14.25" hidden="1" customHeight="1" x14ac:dyDescent="0.25">
      <c r="B3449" t="s">
        <v>355</v>
      </c>
      <c r="C3449" t="s">
        <v>5791</v>
      </c>
      <c r="D3449" t="s">
        <v>5792</v>
      </c>
      <c r="E3449" t="s">
        <v>420</v>
      </c>
      <c r="F3449" t="s">
        <v>396</v>
      </c>
      <c r="G3449" t="s">
        <v>417</v>
      </c>
      <c r="H3449" t="s">
        <v>415</v>
      </c>
      <c r="I3449" t="str">
        <f>VLOOKUP(B3449,'3. Data Sources'!$B$4:$E$5002,4,0)</f>
        <v>Y</v>
      </c>
      <c r="J3449" t="str">
        <f>IF(OR(G3449="Not Map",G3449="Sequential"),"N",IF(TRIM(G3449)&lt;&gt;"","Y",""))</f>
        <v>N</v>
      </c>
      <c r="K3449" t="str">
        <f>IF(G3449="Constant","N",IF(J3449="Y","Y",""))</f>
        <v/>
      </c>
      <c r="L3449" t="s">
        <v>5791</v>
      </c>
    </row>
    <row r="3450" spans="2:13" ht="14.25" hidden="1" customHeight="1" x14ac:dyDescent="0.25">
      <c r="B3450" t="s">
        <v>355</v>
      </c>
      <c r="C3450" t="s">
        <v>671</v>
      </c>
      <c r="D3450" t="s">
        <v>672</v>
      </c>
      <c r="E3450" t="s">
        <v>420</v>
      </c>
      <c r="F3450" t="s">
        <v>396</v>
      </c>
      <c r="G3450" t="s">
        <v>417</v>
      </c>
      <c r="H3450" t="str">
        <f>IF(G3450="Local Date and Hour","Start Time of Interval",IF(OR(G3450="Additional Info",G3450="ID"),"Attribute", IF(G3450="Constant","Constant",IF(OR(G3450="Counter",G3450="Incremental/Decremental"),"Counter",""))))</f>
        <v/>
      </c>
      <c r="I3450" t="str">
        <f>VLOOKUP(B3450,'3. Data Sources'!$B$4:$E$5002,4,0)</f>
        <v>Y</v>
      </c>
      <c r="J3450" t="str">
        <f>IF(OR(G3450="Not Map",G3450="Sequential"),"N",IF(TRIM(G3450)&lt;&gt;"","Y",""))</f>
        <v>N</v>
      </c>
      <c r="K3450" t="str">
        <f>IF(G3450="Constant","N",IF(J3450="Y","Y",""))</f>
        <v/>
      </c>
      <c r="L3450" t="s">
        <v>671</v>
      </c>
    </row>
    <row r="3451" spans="2:13" ht="14.25" hidden="1" customHeight="1" x14ac:dyDescent="0.25">
      <c r="B3451" t="s">
        <v>355</v>
      </c>
      <c r="C3451" t="s">
        <v>5628</v>
      </c>
      <c r="D3451" t="s">
        <v>5629</v>
      </c>
      <c r="E3451" t="s">
        <v>420</v>
      </c>
      <c r="F3451" t="s">
        <v>396</v>
      </c>
      <c r="G3451" t="s">
        <v>417</v>
      </c>
      <c r="H3451" t="s">
        <v>415</v>
      </c>
      <c r="I3451" t="str">
        <f>VLOOKUP(B3451,'3. Data Sources'!$B$4:$E$5002,4,0)</f>
        <v>Y</v>
      </c>
      <c r="J3451" t="str">
        <f>IF(OR(G3451="Not Map",G3451="Sequential"),"N",IF(TRIM(G3451)&lt;&gt;"","Y",""))</f>
        <v>N</v>
      </c>
      <c r="K3451" t="str">
        <f>IF(G3451="Constant","N",IF(J3451="Y","Y",""))</f>
        <v/>
      </c>
      <c r="L3451" t="s">
        <v>5628</v>
      </c>
    </row>
    <row r="3452" spans="2:13" ht="14.25" hidden="1" customHeight="1" x14ac:dyDescent="0.25">
      <c r="B3452" t="s">
        <v>355</v>
      </c>
      <c r="C3452" t="s">
        <v>971</v>
      </c>
      <c r="D3452" t="s">
        <v>972</v>
      </c>
      <c r="E3452" t="s">
        <v>420</v>
      </c>
      <c r="F3452" t="s">
        <v>396</v>
      </c>
      <c r="G3452" t="s">
        <v>417</v>
      </c>
      <c r="H3452" t="str">
        <f>IF(G3452="Local Date and Hour","Start Time of Interval",IF(OR(G3452="Additional Info",G3452="ID"),"Attribute", IF(G3452="Constant","Constant",IF(OR(G3452="Counter",G3452="Incremental/Decremental"),"Counter",""))))</f>
        <v/>
      </c>
      <c r="I3452" t="str">
        <f>VLOOKUP(B3452,'3. Data Sources'!$B$4:$E$5002,4,0)</f>
        <v>Y</v>
      </c>
      <c r="J3452" t="str">
        <f>IF(OR(G3452="Not Map",G3452="Sequential"),"N",IF(TRIM(G3452)&lt;&gt;"","Y",""))</f>
        <v>N</v>
      </c>
      <c r="K3452" t="str">
        <f>IF(G3452="Constant","N",IF(J3452="Y","Y",""))</f>
        <v/>
      </c>
      <c r="L3452" t="s">
        <v>971</v>
      </c>
    </row>
    <row r="3453" spans="2:13" ht="14.25" hidden="1" customHeight="1" x14ac:dyDescent="0.25">
      <c r="B3453" t="s">
        <v>355</v>
      </c>
      <c r="C3453" t="s">
        <v>973</v>
      </c>
      <c r="D3453" t="s">
        <v>974</v>
      </c>
      <c r="E3453" t="s">
        <v>420</v>
      </c>
      <c r="F3453" t="s">
        <v>396</v>
      </c>
      <c r="G3453" t="s">
        <v>396</v>
      </c>
      <c r="H3453" t="str">
        <f>IF(G3453="Local Date and Hour","Start Time of Interval",IF(OR(G3453="Additional Info",G3453="ID"),"Attribute", IF(G3453="Constant","Constant",IF(OR(G3453="Counter",G3453="Incremental/Decremental"),"Counter",""))))</f>
        <v>Attribute</v>
      </c>
      <c r="I3453" t="str">
        <f>VLOOKUP(B3453,'3. Data Sources'!$B$4:$E$5002,4,0)</f>
        <v>Y</v>
      </c>
      <c r="J3453" t="str">
        <f>IF(OR(G3453="Not Map",G3453="Sequential"),"N",IF(TRIM(G3453)&lt;&gt;"","Y",""))</f>
        <v>Y</v>
      </c>
      <c r="K3453" t="str">
        <f>IF(G3453="Constant","N",IF(J3453="Y","Y",""))</f>
        <v>Y</v>
      </c>
      <c r="L3453" t="s">
        <v>973</v>
      </c>
    </row>
    <row r="3454" spans="2:13" ht="14.25" hidden="1" customHeight="1" x14ac:dyDescent="0.25">
      <c r="B3454" t="s">
        <v>355</v>
      </c>
      <c r="C3454" t="s">
        <v>11883</v>
      </c>
      <c r="D3454" t="s">
        <v>11883</v>
      </c>
      <c r="E3454" t="s">
        <v>420</v>
      </c>
      <c r="F3454" t="s">
        <v>396</v>
      </c>
      <c r="G3454" t="s">
        <v>396</v>
      </c>
      <c r="H3454" t="str">
        <f>IF(G3454="Local Date and Hour","Start Time of Interval",IF(OR(G3454="Additional Info",G3454="ID"),"Attribute", IF(G3454="Constant","Constant",IF(OR(G3454="Counter",G3454="Incremental/Decremental"),"Counter",""))))</f>
        <v>Attribute</v>
      </c>
      <c r="I3454" t="str">
        <f>VLOOKUP(B3454,'3. Data Sources'!$B$4:$E$5002,4,0)</f>
        <v>Y</v>
      </c>
      <c r="J3454" t="str">
        <f>IF(OR(G3454="Not Map",G3454="Sequential"),"N",IF(TRIM(G3454)&lt;&gt;"","Y",""))</f>
        <v>Y</v>
      </c>
      <c r="K3454" t="str">
        <f>IF(G3454="Constant","N",IF(J3454="Y","Y",""))</f>
        <v>Y</v>
      </c>
      <c r="L3454" t="s">
        <v>666</v>
      </c>
    </row>
    <row r="3455" spans="2:13" ht="14.25" hidden="1" customHeight="1" x14ac:dyDescent="0.25">
      <c r="B3455" t="s">
        <v>355</v>
      </c>
      <c r="C3455" t="s">
        <v>237</v>
      </c>
      <c r="D3455" t="s">
        <v>426</v>
      </c>
      <c r="E3455" t="s">
        <v>420</v>
      </c>
      <c r="F3455" t="s">
        <v>396</v>
      </c>
      <c r="G3455" t="s">
        <v>417</v>
      </c>
      <c r="H3455" t="str">
        <f>IF(G3455="Local Date and Hour","Start Time of Interval",IF(OR(G3455="Additional Info",G3455="ID"),"Attribute", IF(G3455="Constant","Constant",IF(OR(G3455="Counter",G3455="Incremental/Decremental"),"Counter",""))))</f>
        <v/>
      </c>
      <c r="I3455" t="str">
        <f>VLOOKUP(B3455,'3. Data Sources'!$B$4:$E$5002,4,0)</f>
        <v>Y</v>
      </c>
      <c r="J3455" t="str">
        <f>IF(OR(G3455="Not Map",G3455="Sequential"),"N",IF(TRIM(G3455)&lt;&gt;"","Y",""))</f>
        <v>N</v>
      </c>
      <c r="K3455" t="str">
        <f>IF(G3455="Constant","N",IF(J3455="Y","Y",""))</f>
        <v/>
      </c>
      <c r="L3455" t="s">
        <v>237</v>
      </c>
    </row>
    <row r="3456" spans="2:13" ht="14.25" hidden="1" customHeight="1" x14ac:dyDescent="0.25">
      <c r="B3456" t="s">
        <v>355</v>
      </c>
      <c r="C3456" t="s">
        <v>242</v>
      </c>
      <c r="D3456" t="s">
        <v>242</v>
      </c>
      <c r="E3456" t="s">
        <v>394</v>
      </c>
      <c r="F3456" t="s">
        <v>396</v>
      </c>
      <c r="G3456" t="s">
        <v>417</v>
      </c>
      <c r="H3456" t="s">
        <v>415</v>
      </c>
      <c r="I3456" t="str">
        <f>VLOOKUP(B3456,'3. Data Sources'!$B$4:$E$5002,4,0)</f>
        <v>Y</v>
      </c>
      <c r="J3456" t="str">
        <f>IF(OR(G3456="Not Map",G3456="Sequential"),"N",IF(TRIM(G3456)&lt;&gt;"","Y",""))</f>
        <v>N</v>
      </c>
      <c r="K3456" t="str">
        <f>IF(G3456="Constant","N",IF(J3456="Y","Y",""))</f>
        <v/>
      </c>
      <c r="L3456" t="s">
        <v>243</v>
      </c>
    </row>
    <row r="3457" spans="2:11" ht="14.25" hidden="1" customHeight="1" x14ac:dyDescent="0.25">
      <c r="B3457" t="s">
        <v>355</v>
      </c>
      <c r="C3457" t="s">
        <v>5891</v>
      </c>
      <c r="D3457" t="s">
        <v>5892</v>
      </c>
      <c r="E3457" t="s">
        <v>400</v>
      </c>
      <c r="F3457" t="s">
        <v>428</v>
      </c>
      <c r="G3457" t="s">
        <v>429</v>
      </c>
      <c r="H3457" t="str">
        <f>IF(G3457="Local Date and Hour","Start Time of Interval",IF(OR(G3457="Additional Info",G3457="ID"),"Attribute", IF(G3457="Constant","Constant",IF(OR(G3457="Counter",G3457="Incremental/Decremental"),"Counter",""))))</f>
        <v>Counter</v>
      </c>
      <c r="I3457" t="str">
        <f>VLOOKUP(B3457,'3. Data Sources'!$B$4:$E$5002,4,0)</f>
        <v>Y</v>
      </c>
      <c r="J3457" t="str">
        <f>IF(OR(G3457="Not Map",G3457="Sequential"),"N",IF(TRIM(G3457)&lt;&gt;"","Y",""))</f>
        <v>Y</v>
      </c>
      <c r="K3457" t="str">
        <f>IF(G3457="Constant","N",IF(J3457="Y","Y",""))</f>
        <v>Y</v>
      </c>
    </row>
    <row r="3458" spans="2:11" ht="14.25" hidden="1" customHeight="1" x14ac:dyDescent="0.25">
      <c r="B3458" t="s">
        <v>355</v>
      </c>
      <c r="C3458" t="s">
        <v>5893</v>
      </c>
      <c r="D3458" t="s">
        <v>5894</v>
      </c>
      <c r="E3458" t="s">
        <v>400</v>
      </c>
      <c r="F3458" t="s">
        <v>428</v>
      </c>
      <c r="G3458" t="s">
        <v>429</v>
      </c>
      <c r="H3458" t="str">
        <f>IF(G3458="Local Date and Hour","Start Time of Interval",IF(OR(G3458="Additional Info",G3458="ID"),"Attribute", IF(G3458="Constant","Constant",IF(OR(G3458="Counter",G3458="Incremental/Decremental"),"Counter",""))))</f>
        <v>Counter</v>
      </c>
      <c r="I3458" t="str">
        <f>VLOOKUP(B3458,'3. Data Sources'!$B$4:$E$5002,4,0)</f>
        <v>Y</v>
      </c>
      <c r="J3458" t="str">
        <f>IF(OR(G3458="Not Map",G3458="Sequential"),"N",IF(TRIM(G3458)&lt;&gt;"","Y",""))</f>
        <v>Y</v>
      </c>
      <c r="K3458" t="str">
        <f>IF(G3458="Constant","N",IF(J3458="Y","Y",""))</f>
        <v>Y</v>
      </c>
    </row>
    <row r="3459" spans="2:11" ht="14.25" hidden="1" customHeight="1" x14ac:dyDescent="0.25">
      <c r="B3459" t="s">
        <v>355</v>
      </c>
      <c r="C3459" t="s">
        <v>5895</v>
      </c>
      <c r="D3459" t="s">
        <v>5896</v>
      </c>
      <c r="E3459" t="s">
        <v>400</v>
      </c>
      <c r="F3459" t="s">
        <v>428</v>
      </c>
      <c r="G3459" t="s">
        <v>429</v>
      </c>
      <c r="H3459" t="str">
        <f>IF(G3459="Local Date and Hour","Start Time of Interval",IF(OR(G3459="Additional Info",G3459="ID"),"Attribute", IF(G3459="Constant","Constant",IF(OR(G3459="Counter",G3459="Incremental/Decremental"),"Counter",""))))</f>
        <v>Counter</v>
      </c>
      <c r="I3459" t="str">
        <f>VLOOKUP(B3459,'3. Data Sources'!$B$4:$E$5002,4,0)</f>
        <v>Y</v>
      </c>
      <c r="J3459" t="str">
        <f>IF(OR(G3459="Not Map",G3459="Sequential"),"N",IF(TRIM(G3459)&lt;&gt;"","Y",""))</f>
        <v>Y</v>
      </c>
      <c r="K3459" t="str">
        <f>IF(G3459="Constant","N",IF(J3459="Y","Y",""))</f>
        <v>Y</v>
      </c>
    </row>
    <row r="3460" spans="2:11" ht="14.25" hidden="1" customHeight="1" x14ac:dyDescent="0.25">
      <c r="B3460" t="s">
        <v>355</v>
      </c>
      <c r="C3460" t="s">
        <v>5897</v>
      </c>
      <c r="D3460" t="s">
        <v>5898</v>
      </c>
      <c r="E3460" t="s">
        <v>400</v>
      </c>
      <c r="F3460" t="s">
        <v>428</v>
      </c>
      <c r="G3460" t="s">
        <v>429</v>
      </c>
      <c r="H3460" t="str">
        <f>IF(G3460="Local Date and Hour","Start Time of Interval",IF(OR(G3460="Additional Info",G3460="ID"),"Attribute", IF(G3460="Constant","Constant",IF(OR(G3460="Counter",G3460="Incremental/Decremental"),"Counter",""))))</f>
        <v>Counter</v>
      </c>
      <c r="I3460" t="str">
        <f>VLOOKUP(B3460,'3. Data Sources'!$B$4:$E$5002,4,0)</f>
        <v>Y</v>
      </c>
      <c r="J3460" t="str">
        <f>IF(OR(G3460="Not Map",G3460="Sequential"),"N",IF(TRIM(G3460)&lt;&gt;"","Y",""))</f>
        <v>Y</v>
      </c>
      <c r="K3460" t="str">
        <f>IF(G3460="Constant","N",IF(J3460="Y","Y",""))</f>
        <v>Y</v>
      </c>
    </row>
    <row r="3461" spans="2:11" ht="14.25" hidden="1" customHeight="1" x14ac:dyDescent="0.25">
      <c r="B3461" t="s">
        <v>355</v>
      </c>
      <c r="C3461" t="s">
        <v>5899</v>
      </c>
      <c r="D3461" t="s">
        <v>5900</v>
      </c>
      <c r="E3461" t="s">
        <v>400</v>
      </c>
      <c r="F3461" t="s">
        <v>428</v>
      </c>
      <c r="G3461" t="s">
        <v>429</v>
      </c>
      <c r="H3461" t="str">
        <f>IF(G3461="Local Date and Hour","Start Time of Interval",IF(OR(G3461="Additional Info",G3461="ID"),"Attribute", IF(G3461="Constant","Constant",IF(OR(G3461="Counter",G3461="Incremental/Decremental"),"Counter",""))))</f>
        <v>Counter</v>
      </c>
      <c r="I3461" t="str">
        <f>VLOOKUP(B3461,'3. Data Sources'!$B$4:$E$5002,4,0)</f>
        <v>Y</v>
      </c>
      <c r="J3461" t="str">
        <f>IF(OR(G3461="Not Map",G3461="Sequential"),"N",IF(TRIM(G3461)&lt;&gt;"","Y",""))</f>
        <v>Y</v>
      </c>
      <c r="K3461" t="str">
        <f>IF(G3461="Constant","N",IF(J3461="Y","Y",""))</f>
        <v>Y</v>
      </c>
    </row>
    <row r="3462" spans="2:11" ht="14.25" hidden="1" customHeight="1" x14ac:dyDescent="0.25">
      <c r="B3462" t="s">
        <v>355</v>
      </c>
      <c r="C3462" t="s">
        <v>5901</v>
      </c>
      <c r="D3462" t="s">
        <v>5902</v>
      </c>
      <c r="E3462" t="s">
        <v>400</v>
      </c>
      <c r="F3462" t="s">
        <v>428</v>
      </c>
      <c r="G3462" t="s">
        <v>429</v>
      </c>
      <c r="H3462" t="str">
        <f>IF(G3462="Local Date and Hour","Start Time of Interval",IF(OR(G3462="Additional Info",G3462="ID"),"Attribute", IF(G3462="Constant","Constant",IF(OR(G3462="Counter",G3462="Incremental/Decremental"),"Counter",""))))</f>
        <v>Counter</v>
      </c>
      <c r="I3462" t="str">
        <f>VLOOKUP(B3462,'3. Data Sources'!$B$4:$E$5002,4,0)</f>
        <v>Y</v>
      </c>
      <c r="J3462" t="str">
        <f>IF(OR(G3462="Not Map",G3462="Sequential"),"N",IF(TRIM(G3462)&lt;&gt;"","Y",""))</f>
        <v>Y</v>
      </c>
      <c r="K3462" t="str">
        <f>IF(G3462="Constant","N",IF(J3462="Y","Y",""))</f>
        <v>Y</v>
      </c>
    </row>
    <row r="3463" spans="2:11" ht="14.25" hidden="1" customHeight="1" x14ac:dyDescent="0.25">
      <c r="B3463" t="s">
        <v>355</v>
      </c>
      <c r="C3463" t="s">
        <v>5903</v>
      </c>
      <c r="D3463" t="s">
        <v>5904</v>
      </c>
      <c r="E3463" t="s">
        <v>400</v>
      </c>
      <c r="F3463" t="s">
        <v>428</v>
      </c>
      <c r="G3463" t="s">
        <v>429</v>
      </c>
      <c r="H3463" t="str">
        <f>IF(G3463="Local Date and Hour","Start Time of Interval",IF(OR(G3463="Additional Info",G3463="ID"),"Attribute", IF(G3463="Constant","Constant",IF(OR(G3463="Counter",G3463="Incremental/Decremental"),"Counter",""))))</f>
        <v>Counter</v>
      </c>
      <c r="I3463" t="str">
        <f>VLOOKUP(B3463,'3. Data Sources'!$B$4:$E$5002,4,0)</f>
        <v>Y</v>
      </c>
      <c r="J3463" t="str">
        <f>IF(OR(G3463="Not Map",G3463="Sequential"),"N",IF(TRIM(G3463)&lt;&gt;"","Y",""))</f>
        <v>Y</v>
      </c>
      <c r="K3463" t="str">
        <f>IF(G3463="Constant","N",IF(J3463="Y","Y",""))</f>
        <v>Y</v>
      </c>
    </row>
    <row r="3464" spans="2:11" ht="14.25" hidden="1" customHeight="1" x14ac:dyDescent="0.25">
      <c r="B3464" t="s">
        <v>355</v>
      </c>
      <c r="C3464" t="s">
        <v>5905</v>
      </c>
      <c r="D3464" t="s">
        <v>5906</v>
      </c>
      <c r="E3464" t="s">
        <v>400</v>
      </c>
      <c r="F3464" t="s">
        <v>428</v>
      </c>
      <c r="G3464" t="s">
        <v>429</v>
      </c>
      <c r="H3464" t="str">
        <f>IF(G3464="Local Date and Hour","Start Time of Interval",IF(OR(G3464="Additional Info",G3464="ID"),"Attribute", IF(G3464="Constant","Constant",IF(OR(G3464="Counter",G3464="Incremental/Decremental"),"Counter",""))))</f>
        <v>Counter</v>
      </c>
      <c r="I3464" t="str">
        <f>VLOOKUP(B3464,'3. Data Sources'!$B$4:$E$5002,4,0)</f>
        <v>Y</v>
      </c>
      <c r="J3464" t="str">
        <f>IF(OR(G3464="Not Map",G3464="Sequential"),"N",IF(TRIM(G3464)&lt;&gt;"","Y",""))</f>
        <v>Y</v>
      </c>
      <c r="K3464" t="str">
        <f>IF(G3464="Constant","N",IF(J3464="Y","Y",""))</f>
        <v>Y</v>
      </c>
    </row>
    <row r="3465" spans="2:11" ht="14.25" hidden="1" customHeight="1" x14ac:dyDescent="0.25">
      <c r="B3465" t="s">
        <v>355</v>
      </c>
      <c r="C3465" t="s">
        <v>5907</v>
      </c>
      <c r="D3465" t="s">
        <v>5908</v>
      </c>
      <c r="E3465" t="s">
        <v>400</v>
      </c>
      <c r="F3465" t="s">
        <v>428</v>
      </c>
      <c r="G3465" t="s">
        <v>429</v>
      </c>
      <c r="H3465" t="str">
        <f>IF(G3465="Local Date and Hour","Start Time of Interval",IF(OR(G3465="Additional Info",G3465="ID"),"Attribute", IF(G3465="Constant","Constant",IF(OR(G3465="Counter",G3465="Incremental/Decremental"),"Counter",""))))</f>
        <v>Counter</v>
      </c>
      <c r="I3465" t="str">
        <f>VLOOKUP(B3465,'3. Data Sources'!$B$4:$E$5002,4,0)</f>
        <v>Y</v>
      </c>
      <c r="J3465" t="str">
        <f>IF(OR(G3465="Not Map",G3465="Sequential"),"N",IF(TRIM(G3465)&lt;&gt;"","Y",""))</f>
        <v>Y</v>
      </c>
      <c r="K3465" t="str">
        <f>IF(G3465="Constant","N",IF(J3465="Y","Y",""))</f>
        <v>Y</v>
      </c>
    </row>
    <row r="3466" spans="2:11" ht="14.25" hidden="1" customHeight="1" x14ac:dyDescent="0.25">
      <c r="B3466" t="s">
        <v>355</v>
      </c>
      <c r="C3466" t="s">
        <v>5909</v>
      </c>
      <c r="D3466" t="s">
        <v>5910</v>
      </c>
      <c r="E3466" t="s">
        <v>400</v>
      </c>
      <c r="F3466" t="s">
        <v>428</v>
      </c>
      <c r="G3466" t="s">
        <v>429</v>
      </c>
      <c r="H3466" t="str">
        <f>IF(G3466="Local Date and Hour","Start Time of Interval",IF(OR(G3466="Additional Info",G3466="ID"),"Attribute", IF(G3466="Constant","Constant",IF(OR(G3466="Counter",G3466="Incremental/Decremental"),"Counter",""))))</f>
        <v>Counter</v>
      </c>
      <c r="I3466" t="str">
        <f>VLOOKUP(B3466,'3. Data Sources'!$B$4:$E$5002,4,0)</f>
        <v>Y</v>
      </c>
      <c r="J3466" t="str">
        <f>IF(OR(G3466="Not Map",G3466="Sequential"),"N",IF(TRIM(G3466)&lt;&gt;"","Y",""))</f>
        <v>Y</v>
      </c>
      <c r="K3466" t="str">
        <f>IF(G3466="Constant","N",IF(J3466="Y","Y",""))</f>
        <v>Y</v>
      </c>
    </row>
    <row r="3467" spans="2:11" ht="14.25" hidden="1" customHeight="1" x14ac:dyDescent="0.25">
      <c r="B3467" t="s">
        <v>355</v>
      </c>
      <c r="C3467" t="s">
        <v>5911</v>
      </c>
      <c r="D3467" t="s">
        <v>5912</v>
      </c>
      <c r="E3467" t="s">
        <v>400</v>
      </c>
      <c r="F3467" t="s">
        <v>428</v>
      </c>
      <c r="G3467" t="s">
        <v>429</v>
      </c>
      <c r="H3467" t="str">
        <f>IF(G3467="Local Date and Hour","Start Time of Interval",IF(OR(G3467="Additional Info",G3467="ID"),"Attribute", IF(G3467="Constant","Constant",IF(OR(G3467="Counter",G3467="Incremental/Decremental"),"Counter",""))))</f>
        <v>Counter</v>
      </c>
      <c r="I3467" t="str">
        <f>VLOOKUP(B3467,'3. Data Sources'!$B$4:$E$5002,4,0)</f>
        <v>Y</v>
      </c>
      <c r="J3467" t="str">
        <f>IF(OR(G3467="Not Map",G3467="Sequential"),"N",IF(TRIM(G3467)&lt;&gt;"","Y",""))</f>
        <v>Y</v>
      </c>
      <c r="K3467" t="str">
        <f>IF(G3467="Constant","N",IF(J3467="Y","Y",""))</f>
        <v>Y</v>
      </c>
    </row>
    <row r="3468" spans="2:11" ht="14.25" hidden="1" customHeight="1" x14ac:dyDescent="0.25">
      <c r="B3468" t="s">
        <v>355</v>
      </c>
      <c r="C3468" t="s">
        <v>5913</v>
      </c>
      <c r="D3468" t="s">
        <v>5914</v>
      </c>
      <c r="E3468" t="s">
        <v>400</v>
      </c>
      <c r="F3468" t="s">
        <v>428</v>
      </c>
      <c r="G3468" t="s">
        <v>429</v>
      </c>
      <c r="H3468" t="str">
        <f>IF(G3468="Local Date and Hour","Start Time of Interval",IF(OR(G3468="Additional Info",G3468="ID"),"Attribute", IF(G3468="Constant","Constant",IF(OR(G3468="Counter",G3468="Incremental/Decremental"),"Counter",""))))</f>
        <v>Counter</v>
      </c>
      <c r="I3468" t="str">
        <f>VLOOKUP(B3468,'3. Data Sources'!$B$4:$E$5002,4,0)</f>
        <v>Y</v>
      </c>
      <c r="J3468" t="str">
        <f>IF(OR(G3468="Not Map",G3468="Sequential"),"N",IF(TRIM(G3468)&lt;&gt;"","Y",""))</f>
        <v>Y</v>
      </c>
      <c r="K3468" t="str">
        <f>IF(G3468="Constant","N",IF(J3468="Y","Y",""))</f>
        <v>Y</v>
      </c>
    </row>
    <row r="3469" spans="2:11" ht="14.25" hidden="1" customHeight="1" x14ac:dyDescent="0.25">
      <c r="B3469" t="s">
        <v>355</v>
      </c>
      <c r="C3469" t="s">
        <v>5915</v>
      </c>
      <c r="D3469" t="s">
        <v>5916</v>
      </c>
      <c r="E3469" t="s">
        <v>400</v>
      </c>
      <c r="F3469" t="s">
        <v>428</v>
      </c>
      <c r="G3469" t="s">
        <v>429</v>
      </c>
      <c r="H3469" t="str">
        <f>IF(G3469="Local Date and Hour","Start Time of Interval",IF(OR(G3469="Additional Info",G3469="ID"),"Attribute", IF(G3469="Constant","Constant",IF(OR(G3469="Counter",G3469="Incremental/Decremental"),"Counter",""))))</f>
        <v>Counter</v>
      </c>
      <c r="I3469" t="str">
        <f>VLOOKUP(B3469,'3. Data Sources'!$B$4:$E$5002,4,0)</f>
        <v>Y</v>
      </c>
      <c r="J3469" t="str">
        <f>IF(OR(G3469="Not Map",G3469="Sequential"),"N",IF(TRIM(G3469)&lt;&gt;"","Y",""))</f>
        <v>Y</v>
      </c>
      <c r="K3469" t="str">
        <f>IF(G3469="Constant","N",IF(J3469="Y","Y",""))</f>
        <v>Y</v>
      </c>
    </row>
    <row r="3470" spans="2:11" ht="14.25" hidden="1" customHeight="1" x14ac:dyDescent="0.25">
      <c r="B3470" t="s">
        <v>355</v>
      </c>
      <c r="C3470" t="s">
        <v>5917</v>
      </c>
      <c r="D3470" t="s">
        <v>5918</v>
      </c>
      <c r="E3470" t="s">
        <v>400</v>
      </c>
      <c r="F3470" t="s">
        <v>428</v>
      </c>
      <c r="G3470" t="s">
        <v>429</v>
      </c>
      <c r="H3470" t="str">
        <f>IF(G3470="Local Date and Hour","Start Time of Interval",IF(OR(G3470="Additional Info",G3470="ID"),"Attribute", IF(G3470="Constant","Constant",IF(OR(G3470="Counter",G3470="Incremental/Decremental"),"Counter",""))))</f>
        <v>Counter</v>
      </c>
      <c r="I3470" t="str">
        <f>VLOOKUP(B3470,'3. Data Sources'!$B$4:$E$5002,4,0)</f>
        <v>Y</v>
      </c>
      <c r="J3470" t="str">
        <f>IF(OR(G3470="Not Map",G3470="Sequential"),"N",IF(TRIM(G3470)&lt;&gt;"","Y",""))</f>
        <v>Y</v>
      </c>
      <c r="K3470" t="str">
        <f>IF(G3470="Constant","N",IF(J3470="Y","Y",""))</f>
        <v>Y</v>
      </c>
    </row>
    <row r="3471" spans="2:11" ht="14.25" hidden="1" customHeight="1" x14ac:dyDescent="0.25">
      <c r="B3471" t="s">
        <v>355</v>
      </c>
      <c r="C3471" t="s">
        <v>5919</v>
      </c>
      <c r="D3471" t="s">
        <v>5920</v>
      </c>
      <c r="E3471" t="s">
        <v>400</v>
      </c>
      <c r="F3471" t="s">
        <v>428</v>
      </c>
      <c r="G3471" t="s">
        <v>429</v>
      </c>
      <c r="H3471" t="str">
        <f>IF(G3471="Local Date and Hour","Start Time of Interval",IF(OR(G3471="Additional Info",G3471="ID"),"Attribute", IF(G3471="Constant","Constant",IF(OR(G3471="Counter",G3471="Incremental/Decremental"),"Counter",""))))</f>
        <v>Counter</v>
      </c>
      <c r="I3471" t="str">
        <f>VLOOKUP(B3471,'3. Data Sources'!$B$4:$E$5002,4,0)</f>
        <v>Y</v>
      </c>
      <c r="J3471" t="str">
        <f>IF(OR(G3471="Not Map",G3471="Sequential"),"N",IF(TRIM(G3471)&lt;&gt;"","Y",""))</f>
        <v>Y</v>
      </c>
      <c r="K3471" t="str">
        <f>IF(G3471="Constant","N",IF(J3471="Y","Y",""))</f>
        <v>Y</v>
      </c>
    </row>
    <row r="3472" spans="2:11" ht="14.25" hidden="1" customHeight="1" x14ac:dyDescent="0.25">
      <c r="B3472" t="s">
        <v>355</v>
      </c>
      <c r="C3472" t="s">
        <v>5921</v>
      </c>
      <c r="D3472" t="s">
        <v>5922</v>
      </c>
      <c r="E3472" t="s">
        <v>400</v>
      </c>
      <c r="F3472" t="s">
        <v>428</v>
      </c>
      <c r="G3472" t="s">
        <v>429</v>
      </c>
      <c r="H3472" t="str">
        <f>IF(G3472="Local Date and Hour","Start Time of Interval",IF(OR(G3472="Additional Info",G3472="ID"),"Attribute", IF(G3472="Constant","Constant",IF(OR(G3472="Counter",G3472="Incremental/Decremental"),"Counter",""))))</f>
        <v>Counter</v>
      </c>
      <c r="I3472" t="str">
        <f>VLOOKUP(B3472,'3. Data Sources'!$B$4:$E$5002,4,0)</f>
        <v>Y</v>
      </c>
      <c r="J3472" t="str">
        <f>IF(OR(G3472="Not Map",G3472="Sequential"),"N",IF(TRIM(G3472)&lt;&gt;"","Y",""))</f>
        <v>Y</v>
      </c>
      <c r="K3472" t="str">
        <f>IF(G3472="Constant","N",IF(J3472="Y","Y",""))</f>
        <v>Y</v>
      </c>
    </row>
    <row r="3473" spans="2:11" ht="14.25" hidden="1" customHeight="1" x14ac:dyDescent="0.25">
      <c r="B3473" t="s">
        <v>355</v>
      </c>
      <c r="C3473" t="s">
        <v>5923</v>
      </c>
      <c r="D3473" t="s">
        <v>5924</v>
      </c>
      <c r="E3473" t="s">
        <v>400</v>
      </c>
      <c r="F3473" t="s">
        <v>428</v>
      </c>
      <c r="G3473" t="s">
        <v>429</v>
      </c>
      <c r="H3473" t="str">
        <f>IF(G3473="Local Date and Hour","Start Time of Interval",IF(OR(G3473="Additional Info",G3473="ID"),"Attribute", IF(G3473="Constant","Constant",IF(OR(G3473="Counter",G3473="Incremental/Decremental"),"Counter",""))))</f>
        <v>Counter</v>
      </c>
      <c r="I3473" t="str">
        <f>VLOOKUP(B3473,'3. Data Sources'!$B$4:$E$5002,4,0)</f>
        <v>Y</v>
      </c>
      <c r="J3473" t="str">
        <f>IF(OR(G3473="Not Map",G3473="Sequential"),"N",IF(TRIM(G3473)&lt;&gt;"","Y",""))</f>
        <v>Y</v>
      </c>
      <c r="K3473" t="str">
        <f>IF(G3473="Constant","N",IF(J3473="Y","Y",""))</f>
        <v>Y</v>
      </c>
    </row>
    <row r="3474" spans="2:11" ht="14.25" hidden="1" customHeight="1" x14ac:dyDescent="0.25">
      <c r="B3474" t="s">
        <v>355</v>
      </c>
      <c r="C3474" t="s">
        <v>5925</v>
      </c>
      <c r="D3474" t="s">
        <v>5926</v>
      </c>
      <c r="E3474" t="s">
        <v>400</v>
      </c>
      <c r="F3474" t="s">
        <v>428</v>
      </c>
      <c r="G3474" t="s">
        <v>429</v>
      </c>
      <c r="H3474" t="str">
        <f>IF(G3474="Local Date and Hour","Start Time of Interval",IF(OR(G3474="Additional Info",G3474="ID"),"Attribute", IF(G3474="Constant","Constant",IF(OR(G3474="Counter",G3474="Incremental/Decremental"),"Counter",""))))</f>
        <v>Counter</v>
      </c>
      <c r="I3474" t="str">
        <f>VLOOKUP(B3474,'3. Data Sources'!$B$4:$E$5002,4,0)</f>
        <v>Y</v>
      </c>
      <c r="J3474" t="str">
        <f>IF(OR(G3474="Not Map",G3474="Sequential"),"N",IF(TRIM(G3474)&lt;&gt;"","Y",""))</f>
        <v>Y</v>
      </c>
      <c r="K3474" t="str">
        <f>IF(G3474="Constant","N",IF(J3474="Y","Y",""))</f>
        <v>Y</v>
      </c>
    </row>
    <row r="3475" spans="2:11" ht="14.25" hidden="1" customHeight="1" x14ac:dyDescent="0.25">
      <c r="B3475" t="s">
        <v>355</v>
      </c>
      <c r="C3475" t="s">
        <v>5927</v>
      </c>
      <c r="D3475" t="s">
        <v>5928</v>
      </c>
      <c r="E3475" t="s">
        <v>400</v>
      </c>
      <c r="F3475" t="s">
        <v>428</v>
      </c>
      <c r="G3475" t="s">
        <v>429</v>
      </c>
      <c r="H3475" t="str">
        <f>IF(G3475="Local Date and Hour","Start Time of Interval",IF(OR(G3475="Additional Info",G3475="ID"),"Attribute", IF(G3475="Constant","Constant",IF(OR(G3475="Counter",G3475="Incremental/Decremental"),"Counter",""))))</f>
        <v>Counter</v>
      </c>
      <c r="I3475" t="str">
        <f>VLOOKUP(B3475,'3. Data Sources'!$B$4:$E$5002,4,0)</f>
        <v>Y</v>
      </c>
      <c r="J3475" t="str">
        <f>IF(OR(G3475="Not Map",G3475="Sequential"),"N",IF(TRIM(G3475)&lt;&gt;"","Y",""))</f>
        <v>Y</v>
      </c>
      <c r="K3475" t="str">
        <f>IF(G3475="Constant","N",IF(J3475="Y","Y",""))</f>
        <v>Y</v>
      </c>
    </row>
    <row r="3476" spans="2:11" ht="14.25" hidden="1" customHeight="1" x14ac:dyDescent="0.25">
      <c r="B3476" t="s">
        <v>355</v>
      </c>
      <c r="C3476" t="s">
        <v>5929</v>
      </c>
      <c r="D3476" t="s">
        <v>5930</v>
      </c>
      <c r="E3476" t="s">
        <v>400</v>
      </c>
      <c r="F3476" t="s">
        <v>428</v>
      </c>
      <c r="G3476" t="s">
        <v>429</v>
      </c>
      <c r="H3476" t="str">
        <f>IF(G3476="Local Date and Hour","Start Time of Interval",IF(OR(G3476="Additional Info",G3476="ID"),"Attribute", IF(G3476="Constant","Constant",IF(OR(G3476="Counter",G3476="Incremental/Decremental"),"Counter",""))))</f>
        <v>Counter</v>
      </c>
      <c r="I3476" t="str">
        <f>VLOOKUP(B3476,'3. Data Sources'!$B$4:$E$5002,4,0)</f>
        <v>Y</v>
      </c>
      <c r="J3476" t="str">
        <f>IF(OR(G3476="Not Map",G3476="Sequential"),"N",IF(TRIM(G3476)&lt;&gt;"","Y",""))</f>
        <v>Y</v>
      </c>
      <c r="K3476" t="str">
        <f>IF(G3476="Constant","N",IF(J3476="Y","Y",""))</f>
        <v>Y</v>
      </c>
    </row>
    <row r="3477" spans="2:11" ht="14.25" hidden="1" customHeight="1" x14ac:dyDescent="0.25">
      <c r="B3477" t="s">
        <v>355</v>
      </c>
      <c r="C3477" t="s">
        <v>5931</v>
      </c>
      <c r="D3477" t="s">
        <v>5932</v>
      </c>
      <c r="E3477" t="s">
        <v>400</v>
      </c>
      <c r="F3477" t="s">
        <v>428</v>
      </c>
      <c r="G3477" t="s">
        <v>429</v>
      </c>
      <c r="H3477" t="str">
        <f>IF(G3477="Local Date and Hour","Start Time of Interval",IF(OR(G3477="Additional Info",G3477="ID"),"Attribute", IF(G3477="Constant","Constant",IF(OR(G3477="Counter",G3477="Incremental/Decremental"),"Counter",""))))</f>
        <v>Counter</v>
      </c>
      <c r="I3477" t="str">
        <f>VLOOKUP(B3477,'3. Data Sources'!$B$4:$E$5002,4,0)</f>
        <v>Y</v>
      </c>
      <c r="J3477" t="str">
        <f>IF(OR(G3477="Not Map",G3477="Sequential"),"N",IF(TRIM(G3477)&lt;&gt;"","Y",""))</f>
        <v>Y</v>
      </c>
      <c r="K3477" t="str">
        <f>IF(G3477="Constant","N",IF(J3477="Y","Y",""))</f>
        <v>Y</v>
      </c>
    </row>
    <row r="3478" spans="2:11" ht="14.25" hidden="1" customHeight="1" x14ac:dyDescent="0.25">
      <c r="B3478" t="s">
        <v>355</v>
      </c>
      <c r="C3478" t="s">
        <v>5933</v>
      </c>
      <c r="D3478" t="s">
        <v>5934</v>
      </c>
      <c r="E3478" t="s">
        <v>400</v>
      </c>
      <c r="F3478" t="s">
        <v>428</v>
      </c>
      <c r="G3478" t="s">
        <v>429</v>
      </c>
      <c r="H3478" t="str">
        <f>IF(G3478="Local Date and Hour","Start Time of Interval",IF(OR(G3478="Additional Info",G3478="ID"),"Attribute", IF(G3478="Constant","Constant",IF(OR(G3478="Counter",G3478="Incremental/Decremental"),"Counter",""))))</f>
        <v>Counter</v>
      </c>
      <c r="I3478" t="str">
        <f>VLOOKUP(B3478,'3. Data Sources'!$B$4:$E$5002,4,0)</f>
        <v>Y</v>
      </c>
      <c r="J3478" t="str">
        <f>IF(OR(G3478="Not Map",G3478="Sequential"),"N",IF(TRIM(G3478)&lt;&gt;"","Y",""))</f>
        <v>Y</v>
      </c>
      <c r="K3478" t="str">
        <f>IF(G3478="Constant","N",IF(J3478="Y","Y",""))</f>
        <v>Y</v>
      </c>
    </row>
    <row r="3479" spans="2:11" ht="14.25" hidden="1" customHeight="1" x14ac:dyDescent="0.25">
      <c r="B3479" t="s">
        <v>355</v>
      </c>
      <c r="C3479" t="s">
        <v>5935</v>
      </c>
      <c r="D3479" t="s">
        <v>5936</v>
      </c>
      <c r="E3479" t="s">
        <v>400</v>
      </c>
      <c r="F3479" t="s">
        <v>428</v>
      </c>
      <c r="G3479" t="s">
        <v>429</v>
      </c>
      <c r="H3479" t="str">
        <f>IF(G3479="Local Date and Hour","Start Time of Interval",IF(OR(G3479="Additional Info",G3479="ID"),"Attribute", IF(G3479="Constant","Constant",IF(OR(G3479="Counter",G3479="Incremental/Decremental"),"Counter",""))))</f>
        <v>Counter</v>
      </c>
      <c r="I3479" t="str">
        <f>VLOOKUP(B3479,'3. Data Sources'!$B$4:$E$5002,4,0)</f>
        <v>Y</v>
      </c>
      <c r="J3479" t="str">
        <f>IF(OR(G3479="Not Map",G3479="Sequential"),"N",IF(TRIM(G3479)&lt;&gt;"","Y",""))</f>
        <v>Y</v>
      </c>
      <c r="K3479" t="str">
        <f>IF(G3479="Constant","N",IF(J3479="Y","Y",""))</f>
        <v>Y</v>
      </c>
    </row>
    <row r="3480" spans="2:11" ht="14.25" hidden="1" customHeight="1" x14ac:dyDescent="0.25">
      <c r="B3480" t="s">
        <v>355</v>
      </c>
      <c r="C3480" t="s">
        <v>5937</v>
      </c>
      <c r="D3480" t="s">
        <v>5938</v>
      </c>
      <c r="E3480" t="s">
        <v>400</v>
      </c>
      <c r="F3480" t="s">
        <v>428</v>
      </c>
      <c r="G3480" t="s">
        <v>429</v>
      </c>
      <c r="H3480" t="str">
        <f>IF(G3480="Local Date and Hour","Start Time of Interval",IF(OR(G3480="Additional Info",G3480="ID"),"Attribute", IF(G3480="Constant","Constant",IF(OR(G3480="Counter",G3480="Incremental/Decremental"),"Counter",""))))</f>
        <v>Counter</v>
      </c>
      <c r="I3480" t="str">
        <f>VLOOKUP(B3480,'3. Data Sources'!$B$4:$E$5002,4,0)</f>
        <v>Y</v>
      </c>
      <c r="J3480" t="str">
        <f>IF(OR(G3480="Not Map",G3480="Sequential"),"N",IF(TRIM(G3480)&lt;&gt;"","Y",""))</f>
        <v>Y</v>
      </c>
      <c r="K3480" t="str">
        <f>IF(G3480="Constant","N",IF(J3480="Y","Y",""))</f>
        <v>Y</v>
      </c>
    </row>
    <row r="3481" spans="2:11" ht="14.25" hidden="1" customHeight="1" x14ac:dyDescent="0.25">
      <c r="B3481" t="s">
        <v>355</v>
      </c>
      <c r="C3481" t="s">
        <v>5939</v>
      </c>
      <c r="D3481" t="s">
        <v>5940</v>
      </c>
      <c r="E3481" t="s">
        <v>400</v>
      </c>
      <c r="F3481" t="s">
        <v>428</v>
      </c>
      <c r="G3481" t="s">
        <v>429</v>
      </c>
      <c r="H3481" t="str">
        <f>IF(G3481="Local Date and Hour","Start Time of Interval",IF(OR(G3481="Additional Info",G3481="ID"),"Attribute", IF(G3481="Constant","Constant",IF(OR(G3481="Counter",G3481="Incremental/Decremental"),"Counter",""))))</f>
        <v>Counter</v>
      </c>
      <c r="I3481" t="str">
        <f>VLOOKUP(B3481,'3. Data Sources'!$B$4:$E$5002,4,0)</f>
        <v>Y</v>
      </c>
      <c r="J3481" t="str">
        <f>IF(OR(G3481="Not Map",G3481="Sequential"),"N",IF(TRIM(G3481)&lt;&gt;"","Y",""))</f>
        <v>Y</v>
      </c>
      <c r="K3481" t="str">
        <f>IF(G3481="Constant","N",IF(J3481="Y","Y",""))</f>
        <v>Y</v>
      </c>
    </row>
    <row r="3482" spans="2:11" ht="14.25" hidden="1" customHeight="1" x14ac:dyDescent="0.25">
      <c r="B3482" t="s">
        <v>355</v>
      </c>
      <c r="C3482" t="s">
        <v>5941</v>
      </c>
      <c r="D3482" t="s">
        <v>5942</v>
      </c>
      <c r="E3482" t="s">
        <v>400</v>
      </c>
      <c r="F3482" t="s">
        <v>428</v>
      </c>
      <c r="G3482" t="s">
        <v>429</v>
      </c>
      <c r="H3482" t="str">
        <f>IF(G3482="Local Date and Hour","Start Time of Interval",IF(OR(G3482="Additional Info",G3482="ID"),"Attribute", IF(G3482="Constant","Constant",IF(OR(G3482="Counter",G3482="Incremental/Decremental"),"Counter",""))))</f>
        <v>Counter</v>
      </c>
      <c r="I3482" t="str">
        <f>VLOOKUP(B3482,'3. Data Sources'!$B$4:$E$5002,4,0)</f>
        <v>Y</v>
      </c>
      <c r="J3482" t="str">
        <f>IF(OR(G3482="Not Map",G3482="Sequential"),"N",IF(TRIM(G3482)&lt;&gt;"","Y",""))</f>
        <v>Y</v>
      </c>
      <c r="K3482" t="str">
        <f>IF(G3482="Constant","N",IF(J3482="Y","Y",""))</f>
        <v>Y</v>
      </c>
    </row>
    <row r="3483" spans="2:11" ht="14.25" hidden="1" customHeight="1" x14ac:dyDescent="0.25">
      <c r="B3483" t="s">
        <v>355</v>
      </c>
      <c r="C3483" t="s">
        <v>5943</v>
      </c>
      <c r="D3483" t="s">
        <v>5944</v>
      </c>
      <c r="E3483" t="s">
        <v>400</v>
      </c>
      <c r="F3483" t="s">
        <v>428</v>
      </c>
      <c r="G3483" t="s">
        <v>429</v>
      </c>
      <c r="H3483" t="str">
        <f>IF(G3483="Local Date and Hour","Start Time of Interval",IF(OR(G3483="Additional Info",G3483="ID"),"Attribute", IF(G3483="Constant","Constant",IF(OR(G3483="Counter",G3483="Incremental/Decremental"),"Counter",""))))</f>
        <v>Counter</v>
      </c>
      <c r="I3483" t="str">
        <f>VLOOKUP(B3483,'3. Data Sources'!$B$4:$E$5002,4,0)</f>
        <v>Y</v>
      </c>
      <c r="J3483" t="str">
        <f>IF(OR(G3483="Not Map",G3483="Sequential"),"N",IF(TRIM(G3483)&lt;&gt;"","Y",""))</f>
        <v>Y</v>
      </c>
      <c r="K3483" t="str">
        <f>IF(G3483="Constant","N",IF(J3483="Y","Y",""))</f>
        <v>Y</v>
      </c>
    </row>
    <row r="3484" spans="2:11" ht="14.25" hidden="1" customHeight="1" x14ac:dyDescent="0.25">
      <c r="B3484" t="s">
        <v>355</v>
      </c>
      <c r="C3484" t="s">
        <v>5945</v>
      </c>
      <c r="D3484" t="s">
        <v>5946</v>
      </c>
      <c r="E3484" t="s">
        <v>400</v>
      </c>
      <c r="F3484" t="s">
        <v>428</v>
      </c>
      <c r="G3484" t="s">
        <v>429</v>
      </c>
      <c r="H3484" t="str">
        <f>IF(G3484="Local Date and Hour","Start Time of Interval",IF(OR(G3484="Additional Info",G3484="ID"),"Attribute", IF(G3484="Constant","Constant",IF(OR(G3484="Counter",G3484="Incremental/Decremental"),"Counter",""))))</f>
        <v>Counter</v>
      </c>
      <c r="I3484" t="str">
        <f>VLOOKUP(B3484,'3. Data Sources'!$B$4:$E$5002,4,0)</f>
        <v>Y</v>
      </c>
      <c r="J3484" t="str">
        <f>IF(OR(G3484="Not Map",G3484="Sequential"),"N",IF(TRIM(G3484)&lt;&gt;"","Y",""))</f>
        <v>Y</v>
      </c>
      <c r="K3484" t="str">
        <f>IF(G3484="Constant","N",IF(J3484="Y","Y",""))</f>
        <v>Y</v>
      </c>
    </row>
    <row r="3485" spans="2:11" ht="14.25" hidden="1" customHeight="1" x14ac:dyDescent="0.25">
      <c r="B3485" t="s">
        <v>355</v>
      </c>
      <c r="C3485" t="s">
        <v>5947</v>
      </c>
      <c r="D3485" t="s">
        <v>5948</v>
      </c>
      <c r="E3485" t="s">
        <v>400</v>
      </c>
      <c r="F3485" t="s">
        <v>428</v>
      </c>
      <c r="G3485" t="s">
        <v>429</v>
      </c>
      <c r="H3485" t="str">
        <f>IF(G3485="Local Date and Hour","Start Time of Interval",IF(OR(G3485="Additional Info",G3485="ID"),"Attribute", IF(G3485="Constant","Constant",IF(OR(G3485="Counter",G3485="Incremental/Decremental"),"Counter",""))))</f>
        <v>Counter</v>
      </c>
      <c r="I3485" t="str">
        <f>VLOOKUP(B3485,'3. Data Sources'!$B$4:$E$5002,4,0)</f>
        <v>Y</v>
      </c>
      <c r="J3485" t="str">
        <f>IF(OR(G3485="Not Map",G3485="Sequential"),"N",IF(TRIM(G3485)&lt;&gt;"","Y",""))</f>
        <v>Y</v>
      </c>
      <c r="K3485" t="str">
        <f>IF(G3485="Constant","N",IF(J3485="Y","Y",""))</f>
        <v>Y</v>
      </c>
    </row>
    <row r="3486" spans="2:11" ht="14.25" hidden="1" customHeight="1" x14ac:dyDescent="0.25">
      <c r="B3486" t="s">
        <v>355</v>
      </c>
      <c r="C3486" t="s">
        <v>5949</v>
      </c>
      <c r="D3486" t="s">
        <v>5950</v>
      </c>
      <c r="E3486" t="s">
        <v>400</v>
      </c>
      <c r="F3486" t="s">
        <v>428</v>
      </c>
      <c r="G3486" t="s">
        <v>429</v>
      </c>
      <c r="H3486" t="str">
        <f>IF(G3486="Local Date and Hour","Start Time of Interval",IF(OR(G3486="Additional Info",G3486="ID"),"Attribute", IF(G3486="Constant","Constant",IF(OR(G3486="Counter",G3486="Incremental/Decremental"),"Counter",""))))</f>
        <v>Counter</v>
      </c>
      <c r="I3486" t="str">
        <f>VLOOKUP(B3486,'3. Data Sources'!$B$4:$E$5002,4,0)</f>
        <v>Y</v>
      </c>
      <c r="J3486" t="str">
        <f>IF(OR(G3486="Not Map",G3486="Sequential"),"N",IF(TRIM(G3486)&lt;&gt;"","Y",""))</f>
        <v>Y</v>
      </c>
      <c r="K3486" t="str">
        <f>IF(G3486="Constant","N",IF(J3486="Y","Y",""))</f>
        <v>Y</v>
      </c>
    </row>
    <row r="3487" spans="2:11" ht="14.25" hidden="1" customHeight="1" x14ac:dyDescent="0.25">
      <c r="B3487" t="s">
        <v>355</v>
      </c>
      <c r="C3487" t="s">
        <v>5951</v>
      </c>
      <c r="D3487" t="s">
        <v>5952</v>
      </c>
      <c r="E3487" t="s">
        <v>400</v>
      </c>
      <c r="F3487" t="s">
        <v>428</v>
      </c>
      <c r="G3487" t="s">
        <v>429</v>
      </c>
      <c r="H3487" t="str">
        <f>IF(G3487="Local Date and Hour","Start Time of Interval",IF(OR(G3487="Additional Info",G3487="ID"),"Attribute", IF(G3487="Constant","Constant",IF(OR(G3487="Counter",G3487="Incremental/Decremental"),"Counter",""))))</f>
        <v>Counter</v>
      </c>
      <c r="I3487" t="str">
        <f>VLOOKUP(B3487,'3. Data Sources'!$B$4:$E$5002,4,0)</f>
        <v>Y</v>
      </c>
      <c r="J3487" t="str">
        <f>IF(OR(G3487="Not Map",G3487="Sequential"),"N",IF(TRIM(G3487)&lt;&gt;"","Y",""))</f>
        <v>Y</v>
      </c>
      <c r="K3487" t="str">
        <f>IF(G3487="Constant","N",IF(J3487="Y","Y",""))</f>
        <v>Y</v>
      </c>
    </row>
    <row r="3488" spans="2:11" ht="14.25" hidden="1" customHeight="1" x14ac:dyDescent="0.25">
      <c r="B3488" t="s">
        <v>355</v>
      </c>
      <c r="C3488" t="s">
        <v>5953</v>
      </c>
      <c r="D3488" t="s">
        <v>5954</v>
      </c>
      <c r="E3488" t="s">
        <v>400</v>
      </c>
      <c r="F3488" t="s">
        <v>428</v>
      </c>
      <c r="G3488" t="s">
        <v>429</v>
      </c>
      <c r="H3488" t="str">
        <f>IF(G3488="Local Date and Hour","Start Time of Interval",IF(OR(G3488="Additional Info",G3488="ID"),"Attribute", IF(G3488="Constant","Constant",IF(OR(G3488="Counter",G3488="Incremental/Decremental"),"Counter",""))))</f>
        <v>Counter</v>
      </c>
      <c r="I3488" t="str">
        <f>VLOOKUP(B3488,'3. Data Sources'!$B$4:$E$5002,4,0)</f>
        <v>Y</v>
      </c>
      <c r="J3488" t="str">
        <f>IF(OR(G3488="Not Map",G3488="Sequential"),"N",IF(TRIM(G3488)&lt;&gt;"","Y",""))</f>
        <v>Y</v>
      </c>
      <c r="K3488" t="str">
        <f>IF(G3488="Constant","N",IF(J3488="Y","Y",""))</f>
        <v>Y</v>
      </c>
    </row>
    <row r="3489" spans="2:12" ht="14.25" hidden="1" customHeight="1" x14ac:dyDescent="0.25">
      <c r="B3489" t="s">
        <v>355</v>
      </c>
      <c r="C3489" t="s">
        <v>5955</v>
      </c>
      <c r="D3489" t="s">
        <v>5956</v>
      </c>
      <c r="E3489" t="s">
        <v>400</v>
      </c>
      <c r="F3489" t="s">
        <v>428</v>
      </c>
      <c r="G3489" t="s">
        <v>429</v>
      </c>
      <c r="H3489" t="str">
        <f>IF(G3489="Local Date and Hour","Start Time of Interval",IF(OR(G3489="Additional Info",G3489="ID"),"Attribute", IF(G3489="Constant","Constant",IF(OR(G3489="Counter",G3489="Incremental/Decremental"),"Counter",""))))</f>
        <v>Counter</v>
      </c>
      <c r="I3489" t="str">
        <f>VLOOKUP(B3489,'3. Data Sources'!$B$4:$E$5002,4,0)</f>
        <v>Y</v>
      </c>
      <c r="J3489" t="str">
        <f>IF(OR(G3489="Not Map",G3489="Sequential"),"N",IF(TRIM(G3489)&lt;&gt;"","Y",""))</f>
        <v>Y</v>
      </c>
      <c r="K3489" t="str">
        <f>IF(G3489="Constant","N",IF(J3489="Y","Y",""))</f>
        <v>Y</v>
      </c>
    </row>
    <row r="3490" spans="2:12" ht="14.25" hidden="1" customHeight="1" x14ac:dyDescent="0.25">
      <c r="B3490" t="s">
        <v>355</v>
      </c>
      <c r="C3490" t="s">
        <v>5957</v>
      </c>
      <c r="D3490" t="s">
        <v>5958</v>
      </c>
      <c r="E3490" t="s">
        <v>400</v>
      </c>
      <c r="F3490" t="s">
        <v>428</v>
      </c>
      <c r="G3490" t="s">
        <v>429</v>
      </c>
      <c r="H3490" t="str">
        <f>IF(G3490="Local Date and Hour","Start Time of Interval",IF(OR(G3490="Additional Info",G3490="ID"),"Attribute", IF(G3490="Constant","Constant",IF(OR(G3490="Counter",G3490="Incremental/Decremental"),"Counter",""))))</f>
        <v>Counter</v>
      </c>
      <c r="I3490" t="str">
        <f>VLOOKUP(B3490,'3. Data Sources'!$B$4:$E$5002,4,0)</f>
        <v>Y</v>
      </c>
      <c r="J3490" t="str">
        <f>IF(OR(G3490="Not Map",G3490="Sequential"),"N",IF(TRIM(G3490)&lt;&gt;"","Y",""))</f>
        <v>Y</v>
      </c>
      <c r="K3490" t="str">
        <f>IF(G3490="Constant","N",IF(J3490="Y","Y",""))</f>
        <v>Y</v>
      </c>
    </row>
    <row r="3491" spans="2:12" ht="14.25" hidden="1" customHeight="1" x14ac:dyDescent="0.25">
      <c r="B3491" t="s">
        <v>355</v>
      </c>
      <c r="C3491" t="s">
        <v>5959</v>
      </c>
      <c r="D3491" t="s">
        <v>5960</v>
      </c>
      <c r="E3491" t="s">
        <v>400</v>
      </c>
      <c r="F3491" t="s">
        <v>428</v>
      </c>
      <c r="G3491" t="s">
        <v>429</v>
      </c>
      <c r="H3491" t="str">
        <f>IF(G3491="Local Date and Hour","Start Time of Interval",IF(OR(G3491="Additional Info",G3491="ID"),"Attribute", IF(G3491="Constant","Constant",IF(OR(G3491="Counter",G3491="Incremental/Decremental"),"Counter",""))))</f>
        <v>Counter</v>
      </c>
      <c r="I3491" t="str">
        <f>VLOOKUP(B3491,'3. Data Sources'!$B$4:$E$5002,4,0)</f>
        <v>Y</v>
      </c>
      <c r="J3491" t="str">
        <f>IF(OR(G3491="Not Map",G3491="Sequential"),"N",IF(TRIM(G3491)&lt;&gt;"","Y",""))</f>
        <v>Y</v>
      </c>
      <c r="K3491" t="str">
        <f>IF(G3491="Constant","N",IF(J3491="Y","Y",""))</f>
        <v>Y</v>
      </c>
    </row>
    <row r="3492" spans="2:12" ht="14.25" hidden="1" customHeight="1" x14ac:dyDescent="0.25">
      <c r="B3492" t="s">
        <v>355</v>
      </c>
      <c r="C3492" t="s">
        <v>5961</v>
      </c>
      <c r="D3492" t="s">
        <v>5962</v>
      </c>
      <c r="E3492" t="s">
        <v>400</v>
      </c>
      <c r="F3492" t="s">
        <v>428</v>
      </c>
      <c r="G3492" t="s">
        <v>429</v>
      </c>
      <c r="H3492" t="str">
        <f>IF(G3492="Local Date and Hour","Start Time of Interval",IF(OR(G3492="Additional Info",G3492="ID"),"Attribute", IF(G3492="Constant","Constant",IF(OR(G3492="Counter",G3492="Incremental/Decremental"),"Counter",""))))</f>
        <v>Counter</v>
      </c>
      <c r="I3492" t="str">
        <f>VLOOKUP(B3492,'3. Data Sources'!$B$4:$E$5002,4,0)</f>
        <v>Y</v>
      </c>
      <c r="J3492" t="str">
        <f>IF(OR(G3492="Not Map",G3492="Sequential"),"N",IF(TRIM(G3492)&lt;&gt;"","Y",""))</f>
        <v>Y</v>
      </c>
      <c r="K3492" t="str">
        <f>IF(G3492="Constant","N",IF(J3492="Y","Y",""))</f>
        <v>Y</v>
      </c>
    </row>
    <row r="3493" spans="2:12" ht="14.25" hidden="1" customHeight="1" x14ac:dyDescent="0.25">
      <c r="B3493" t="s">
        <v>355</v>
      </c>
      <c r="C3493" t="s">
        <v>5963</v>
      </c>
      <c r="D3493" t="s">
        <v>5964</v>
      </c>
      <c r="E3493" t="s">
        <v>400</v>
      </c>
      <c r="F3493" t="s">
        <v>428</v>
      </c>
      <c r="G3493" t="s">
        <v>429</v>
      </c>
      <c r="H3493" t="str">
        <f>IF(G3493="Local Date and Hour","Start Time of Interval",IF(OR(G3493="Additional Info",G3493="ID"),"Attribute", IF(G3493="Constant","Constant",IF(OR(G3493="Counter",G3493="Incremental/Decremental"),"Counter",""))))</f>
        <v>Counter</v>
      </c>
      <c r="I3493" t="str">
        <f>VLOOKUP(B3493,'3. Data Sources'!$B$4:$E$5002,4,0)</f>
        <v>Y</v>
      </c>
      <c r="J3493" t="str">
        <f>IF(OR(G3493="Not Map",G3493="Sequential"),"N",IF(TRIM(G3493)&lt;&gt;"","Y",""))</f>
        <v>Y</v>
      </c>
      <c r="K3493" t="str">
        <f>IF(G3493="Constant","N",IF(J3493="Y","Y",""))</f>
        <v>Y</v>
      </c>
    </row>
    <row r="3494" spans="2:12" ht="14.25" hidden="1" customHeight="1" x14ac:dyDescent="0.25">
      <c r="B3494" t="s">
        <v>355</v>
      </c>
      <c r="C3494" t="s">
        <v>5965</v>
      </c>
      <c r="D3494" t="s">
        <v>5966</v>
      </c>
      <c r="E3494" t="s">
        <v>400</v>
      </c>
      <c r="F3494" t="s">
        <v>428</v>
      </c>
      <c r="G3494" t="s">
        <v>429</v>
      </c>
      <c r="H3494" t="str">
        <f>IF(G3494="Local Date and Hour","Start Time of Interval",IF(OR(G3494="Additional Info",G3494="ID"),"Attribute", IF(G3494="Constant","Constant",IF(OR(G3494="Counter",G3494="Incremental/Decremental"),"Counter",""))))</f>
        <v>Counter</v>
      </c>
      <c r="I3494" t="str">
        <f>VLOOKUP(B3494,'3. Data Sources'!$B$4:$E$5002,4,0)</f>
        <v>Y</v>
      </c>
      <c r="J3494" t="str">
        <f>IF(OR(G3494="Not Map",G3494="Sequential"),"N",IF(TRIM(G3494)&lt;&gt;"","Y",""))</f>
        <v>Y</v>
      </c>
      <c r="K3494" t="str">
        <f>IF(G3494="Constant","N",IF(J3494="Y","Y",""))</f>
        <v>Y</v>
      </c>
    </row>
    <row r="3495" spans="2:12" ht="14.25" hidden="1" customHeight="1" x14ac:dyDescent="0.25">
      <c r="B3495" t="s">
        <v>355</v>
      </c>
      <c r="C3495" t="s">
        <v>5967</v>
      </c>
      <c r="D3495" t="s">
        <v>5968</v>
      </c>
      <c r="E3495" t="s">
        <v>400</v>
      </c>
      <c r="F3495" t="s">
        <v>428</v>
      </c>
      <c r="G3495" t="s">
        <v>429</v>
      </c>
      <c r="H3495" t="str">
        <f>IF(G3495="Local Date and Hour","Start Time of Interval",IF(OR(G3495="Additional Info",G3495="ID"),"Attribute", IF(G3495="Constant","Constant",IF(OR(G3495="Counter",G3495="Incremental/Decremental"),"Counter",""))))</f>
        <v>Counter</v>
      </c>
      <c r="I3495" t="str">
        <f>VLOOKUP(B3495,'3. Data Sources'!$B$4:$E$5002,4,0)</f>
        <v>Y</v>
      </c>
      <c r="J3495" t="str">
        <f>IF(OR(G3495="Not Map",G3495="Sequential"),"N",IF(TRIM(G3495)&lt;&gt;"","Y",""))</f>
        <v>Y</v>
      </c>
      <c r="K3495" t="str">
        <f>IF(G3495="Constant","N",IF(J3495="Y","Y",""))</f>
        <v>Y</v>
      </c>
    </row>
    <row r="3496" spans="2:12" ht="14.25" hidden="1" customHeight="1" x14ac:dyDescent="0.25">
      <c r="B3496" t="s">
        <v>355</v>
      </c>
      <c r="C3496" t="s">
        <v>5969</v>
      </c>
      <c r="D3496" t="s">
        <v>5970</v>
      </c>
      <c r="E3496" t="s">
        <v>400</v>
      </c>
      <c r="F3496" t="s">
        <v>428</v>
      </c>
      <c r="G3496" t="s">
        <v>429</v>
      </c>
      <c r="H3496" t="str">
        <f>IF(G3496="Local Date and Hour","Start Time of Interval",IF(OR(G3496="Additional Info",G3496="ID"),"Attribute", IF(G3496="Constant","Constant",IF(OR(G3496="Counter",G3496="Incremental/Decremental"),"Counter",""))))</f>
        <v>Counter</v>
      </c>
      <c r="I3496" t="str">
        <f>VLOOKUP(B3496,'3. Data Sources'!$B$4:$E$5002,4,0)</f>
        <v>Y</v>
      </c>
      <c r="J3496" t="str">
        <f>IF(OR(G3496="Not Map",G3496="Sequential"),"N",IF(TRIM(G3496)&lt;&gt;"","Y",""))</f>
        <v>Y</v>
      </c>
      <c r="K3496" t="str">
        <f>IF(G3496="Constant","N",IF(J3496="Y","Y",""))</f>
        <v>Y</v>
      </c>
    </row>
    <row r="3497" spans="2:12" ht="14.25" hidden="1" customHeight="1" x14ac:dyDescent="0.25">
      <c r="B3497" t="s">
        <v>355</v>
      </c>
      <c r="C3497" t="s">
        <v>5971</v>
      </c>
      <c r="D3497" t="s">
        <v>5972</v>
      </c>
      <c r="E3497" t="s">
        <v>400</v>
      </c>
      <c r="F3497" t="s">
        <v>428</v>
      </c>
      <c r="G3497" t="s">
        <v>429</v>
      </c>
      <c r="H3497" t="str">
        <f>IF(G3497="Local Date and Hour","Start Time of Interval",IF(OR(G3497="Additional Info",G3497="ID"),"Attribute", IF(G3497="Constant","Constant",IF(OR(G3497="Counter",G3497="Incremental/Decremental"),"Counter",""))))</f>
        <v>Counter</v>
      </c>
      <c r="I3497" t="str">
        <f>VLOOKUP(B3497,'3. Data Sources'!$B$4:$E$5002,4,0)</f>
        <v>Y</v>
      </c>
      <c r="J3497" t="str">
        <f>IF(OR(G3497="Not Map",G3497="Sequential"),"N",IF(TRIM(G3497)&lt;&gt;"","Y",""))</f>
        <v>Y</v>
      </c>
      <c r="K3497" t="str">
        <f>IF(G3497="Constant","N",IF(J3497="Y","Y",""))</f>
        <v>Y</v>
      </c>
    </row>
    <row r="3498" spans="2:12" ht="14.25" hidden="1" customHeight="1" x14ac:dyDescent="0.25">
      <c r="B3498" t="s">
        <v>355</v>
      </c>
      <c r="C3498" t="s">
        <v>5973</v>
      </c>
      <c r="D3498" t="s">
        <v>5974</v>
      </c>
      <c r="E3498" t="s">
        <v>400</v>
      </c>
      <c r="F3498" t="s">
        <v>428</v>
      </c>
      <c r="G3498" t="s">
        <v>429</v>
      </c>
      <c r="H3498" t="str">
        <f>IF(G3498="Local Date and Hour","Start Time of Interval",IF(OR(G3498="Additional Info",G3498="ID"),"Attribute", IF(G3498="Constant","Constant",IF(OR(G3498="Counter",G3498="Incremental/Decremental"),"Counter",""))))</f>
        <v>Counter</v>
      </c>
      <c r="I3498" t="str">
        <f>VLOOKUP(B3498,'3. Data Sources'!$B$4:$E$5002,4,0)</f>
        <v>Y</v>
      </c>
      <c r="J3498" t="str">
        <f>IF(OR(G3498="Not Map",G3498="Sequential"),"N",IF(TRIM(G3498)&lt;&gt;"","Y",""))</f>
        <v>Y</v>
      </c>
      <c r="K3498" t="str">
        <f>IF(G3498="Constant","N",IF(J3498="Y","Y",""))</f>
        <v>Y</v>
      </c>
    </row>
    <row r="3499" spans="2:12" ht="14.25" hidden="1" customHeight="1" x14ac:dyDescent="0.25">
      <c r="B3499" t="s">
        <v>355</v>
      </c>
      <c r="C3499" t="s">
        <v>5975</v>
      </c>
      <c r="D3499" t="s">
        <v>5976</v>
      </c>
      <c r="E3499" t="s">
        <v>400</v>
      </c>
      <c r="F3499" t="s">
        <v>428</v>
      </c>
      <c r="G3499" t="s">
        <v>429</v>
      </c>
      <c r="H3499" t="str">
        <f>IF(G3499="Local Date and Hour","Start Time of Interval",IF(OR(G3499="Additional Info",G3499="ID"),"Attribute", IF(G3499="Constant","Constant",IF(OR(G3499="Counter",G3499="Incremental/Decremental"),"Counter",""))))</f>
        <v>Counter</v>
      </c>
      <c r="I3499" t="str">
        <f>VLOOKUP(B3499,'3. Data Sources'!$B$4:$E$5002,4,0)</f>
        <v>Y</v>
      </c>
      <c r="J3499" t="str">
        <f>IF(OR(G3499="Not Map",G3499="Sequential"),"N",IF(TRIM(G3499)&lt;&gt;"","Y",""))</f>
        <v>Y</v>
      </c>
      <c r="K3499" t="str">
        <f>IF(G3499="Constant","N",IF(J3499="Y","Y",""))</f>
        <v>Y</v>
      </c>
    </row>
    <row r="3500" spans="2:12" ht="14.25" hidden="1" customHeight="1" x14ac:dyDescent="0.25">
      <c r="B3500" t="s">
        <v>355</v>
      </c>
      <c r="C3500" t="s">
        <v>5977</v>
      </c>
      <c r="D3500" t="s">
        <v>5978</v>
      </c>
      <c r="E3500" t="s">
        <v>400</v>
      </c>
      <c r="F3500" t="s">
        <v>428</v>
      </c>
      <c r="G3500" t="s">
        <v>429</v>
      </c>
      <c r="H3500" t="str">
        <f>IF(G3500="Local Date and Hour","Start Time of Interval",IF(OR(G3500="Additional Info",G3500="ID"),"Attribute", IF(G3500="Constant","Constant",IF(OR(G3500="Counter",G3500="Incremental/Decremental"),"Counter",""))))</f>
        <v>Counter</v>
      </c>
      <c r="I3500" t="str">
        <f>VLOOKUP(B3500,'3. Data Sources'!$B$4:$E$5002,4,0)</f>
        <v>Y</v>
      </c>
      <c r="J3500" t="str">
        <f>IF(OR(G3500="Not Map",G3500="Sequential"),"N",IF(TRIM(G3500)&lt;&gt;"","Y",""))</f>
        <v>Y</v>
      </c>
      <c r="K3500" t="str">
        <f>IF(G3500="Constant","N",IF(J3500="Y","Y",""))</f>
        <v>Y</v>
      </c>
    </row>
    <row r="3501" spans="2:12" ht="14.25" hidden="1" customHeight="1" x14ac:dyDescent="0.25">
      <c r="B3501" t="s">
        <v>355</v>
      </c>
      <c r="C3501" t="s">
        <v>5979</v>
      </c>
      <c r="D3501" t="s">
        <v>5980</v>
      </c>
      <c r="E3501" t="s">
        <v>400</v>
      </c>
      <c r="F3501" t="s">
        <v>428</v>
      </c>
      <c r="G3501" t="s">
        <v>429</v>
      </c>
      <c r="H3501" t="str">
        <f>IF(G3501="Local Date and Hour","Start Time of Interval",IF(OR(G3501="Additional Info",G3501="ID"),"Attribute", IF(G3501="Constant","Constant",IF(OR(G3501="Counter",G3501="Incremental/Decremental"),"Counter",""))))</f>
        <v>Counter</v>
      </c>
      <c r="I3501" t="str">
        <f>VLOOKUP(B3501,'3. Data Sources'!$B$4:$E$5002,4,0)</f>
        <v>Y</v>
      </c>
      <c r="J3501" t="str">
        <f>IF(OR(G3501="Not Map",G3501="Sequential"),"N",IF(TRIM(G3501)&lt;&gt;"","Y",""))</f>
        <v>Y</v>
      </c>
      <c r="K3501" t="str">
        <f>IF(G3501="Constant","N",IF(J3501="Y","Y",""))</f>
        <v>Y</v>
      </c>
    </row>
    <row r="3502" spans="2:12" ht="14.25" hidden="1" customHeight="1" x14ac:dyDescent="0.25">
      <c r="B3502" t="s">
        <v>355</v>
      </c>
      <c r="C3502" t="s">
        <v>5981</v>
      </c>
      <c r="D3502" t="s">
        <v>5982</v>
      </c>
      <c r="E3502" t="s">
        <v>400</v>
      </c>
      <c r="F3502" t="s">
        <v>428</v>
      </c>
      <c r="G3502" t="s">
        <v>429</v>
      </c>
      <c r="H3502" t="str">
        <f>IF(G3502="Local Date and Hour","Start Time of Interval",IF(OR(G3502="Additional Info",G3502="ID"),"Attribute", IF(G3502="Constant","Constant",IF(OR(G3502="Counter",G3502="Incremental/Decremental"),"Counter",""))))</f>
        <v>Counter</v>
      </c>
      <c r="I3502" t="str">
        <f>VLOOKUP(B3502,'3. Data Sources'!$B$4:$E$5002,4,0)</f>
        <v>Y</v>
      </c>
      <c r="J3502" t="str">
        <f>IF(OR(G3502="Not Map",G3502="Sequential"),"N",IF(TRIM(G3502)&lt;&gt;"","Y",""))</f>
        <v>Y</v>
      </c>
      <c r="K3502" t="str">
        <f>IF(G3502="Constant","N",IF(J3502="Y","Y",""))</f>
        <v>Y</v>
      </c>
    </row>
    <row r="3503" spans="2:12" ht="14.25" hidden="1" customHeight="1" x14ac:dyDescent="0.25">
      <c r="B3503" t="s">
        <v>355</v>
      </c>
      <c r="C3503" t="s">
        <v>250</v>
      </c>
      <c r="D3503" t="s">
        <v>435</v>
      </c>
      <c r="E3503" t="s">
        <v>400</v>
      </c>
      <c r="F3503" t="s">
        <v>428</v>
      </c>
      <c r="G3503" t="s">
        <v>429</v>
      </c>
      <c r="H3503" t="str">
        <f>IF(G3503="Local Date and Hour","Start Time of Interval",IF(OR(G3503="Additional Info",G3503="ID"),"Attribute", IF(G3503="Constant","Constant",IF(OR(G3503="Counter",G3503="Incremental/Decremental"),"Counter",""))))</f>
        <v>Counter</v>
      </c>
      <c r="I3503" t="str">
        <f>VLOOKUP(B3503,'3. Data Sources'!$B$4:$E$5002,4,0)</f>
        <v>Y</v>
      </c>
      <c r="J3503" t="str">
        <f>IF(OR(G3503="Not Map",G3503="Sequential"),"N",IF(TRIM(G3503)&lt;&gt;"","Y",""))</f>
        <v>Y</v>
      </c>
      <c r="K3503" t="str">
        <f>IF(G3503="Constant","N",IF(J3503="Y","Y",""))</f>
        <v>Y</v>
      </c>
      <c r="L3503" t="s">
        <v>251</v>
      </c>
    </row>
    <row r="3504" spans="2:12" ht="14.25" hidden="1" customHeight="1" x14ac:dyDescent="0.25">
      <c r="B3504" t="s">
        <v>355</v>
      </c>
      <c r="C3504" t="s">
        <v>252</v>
      </c>
      <c r="D3504" t="s">
        <v>252</v>
      </c>
      <c r="E3504" t="s">
        <v>394</v>
      </c>
      <c r="F3504" t="s">
        <v>436</v>
      </c>
      <c r="G3504" t="s">
        <v>417</v>
      </c>
      <c r="H3504" t="s">
        <v>415</v>
      </c>
      <c r="I3504" t="str">
        <f>VLOOKUP(B3504,'3. Data Sources'!$B$4:$E$5002,4,0)</f>
        <v>Y</v>
      </c>
      <c r="J3504" t="str">
        <f>IF(OR(G3504="Not Map",G3504="Sequential"),"N",IF(TRIM(G3504)&lt;&gt;"","Y",""))</f>
        <v>N</v>
      </c>
      <c r="K3504" t="str">
        <f>IF(G3504="Constant","N",IF(J3504="Y","Y",""))</f>
        <v/>
      </c>
      <c r="L3504" t="s">
        <v>253</v>
      </c>
    </row>
    <row r="3505" spans="2:13" ht="14.25" hidden="1" customHeight="1" x14ac:dyDescent="0.25">
      <c r="B3505" t="s">
        <v>355</v>
      </c>
      <c r="C3505" t="s">
        <v>254</v>
      </c>
      <c r="D3505" t="s">
        <v>254</v>
      </c>
      <c r="E3505" t="s">
        <v>418</v>
      </c>
      <c r="F3505" t="s">
        <v>436</v>
      </c>
      <c r="G3505" t="s">
        <v>419</v>
      </c>
      <c r="H3505" t="str">
        <f>IF(G3505="Local Date and Hour","Start Time of Interval",IF(OR(G3505="Additional Info",G3505="ID"),"Attribute", IF(G3505="Constant","Constant",IF(OR(G3505="Counter",G3505="Incremental/Decremental"),"Counter",""))))</f>
        <v>Start Time of Interval</v>
      </c>
      <c r="I3505" t="str">
        <f>VLOOKUP(B3505,'3. Data Sources'!$B$4:$E$5002,4,0)</f>
        <v>Y</v>
      </c>
      <c r="J3505" t="str">
        <f>IF(OR(G3505="Not Map",G3505="Sequential"),"N",IF(TRIM(G3505)&lt;&gt;"","Y",""))</f>
        <v>Y</v>
      </c>
      <c r="K3505" t="str">
        <f>IF(G3505="Constant","N",IF(J3505="Y","Y",""))</f>
        <v>Y</v>
      </c>
      <c r="L3505" t="s">
        <v>255</v>
      </c>
    </row>
    <row r="3506" spans="2:13" ht="14.25" hidden="1" customHeight="1" x14ac:dyDescent="0.25">
      <c r="B3506" t="s">
        <v>367</v>
      </c>
      <c r="C3506" t="s">
        <v>227</v>
      </c>
      <c r="D3506" t="s">
        <v>227</v>
      </c>
      <c r="E3506" t="s">
        <v>402</v>
      </c>
      <c r="F3506" t="s">
        <v>395</v>
      </c>
      <c r="G3506" t="s">
        <v>274</v>
      </c>
      <c r="H3506" t="str">
        <f>IF(G3506="Local Date and Hour","Start Time of Interval",IF(OR(G3506="Additional Info",G3506="ID"),"Attribute", IF(G3506="Constant","Constant",IF(OR(G3506="Counter",G3506="Incremental/Decremental"),"Counter",""))))</f>
        <v>Constant</v>
      </c>
      <c r="I3506" t="str">
        <f>VLOOKUP(B3506,'3. Data Sources'!$B$4:$E$5002,4,0)</f>
        <v>Y</v>
      </c>
      <c r="J3506" t="str">
        <f>IF(OR(G3506="Not Map",G3506="Sequential"),"N",IF(TRIM(G3506)&lt;&gt;"","Y",""))</f>
        <v>Y</v>
      </c>
      <c r="K3506" t="str">
        <f>IF(G3506="Constant","N",IF(J3506="Y","Y",""))</f>
        <v>N</v>
      </c>
      <c r="M3506" t="s">
        <v>425</v>
      </c>
    </row>
    <row r="3507" spans="2:13" ht="14.25" hidden="1" customHeight="1" x14ac:dyDescent="0.25">
      <c r="B3507" t="s">
        <v>367</v>
      </c>
      <c r="C3507" t="s">
        <v>228</v>
      </c>
      <c r="D3507" t="s">
        <v>228</v>
      </c>
      <c r="E3507" t="s">
        <v>402</v>
      </c>
      <c r="F3507" t="s">
        <v>395</v>
      </c>
      <c r="G3507" t="s">
        <v>274</v>
      </c>
      <c r="H3507" t="str">
        <f>IF(G3507="Local Date and Hour","Start Time of Interval",IF(OR(G3507="Additional Info",G3507="ID"),"Attribute", IF(G3507="Constant","Constant",IF(OR(G3507="Counter",G3507="Incremental/Decremental"),"Counter",""))))</f>
        <v>Constant</v>
      </c>
      <c r="I3507" t="str">
        <f>VLOOKUP(B3507,'3. Data Sources'!$B$4:$E$5002,4,0)</f>
        <v>Y</v>
      </c>
      <c r="J3507" t="str">
        <f>IF(OR(G3507="Not Map",G3507="Sequential"),"N",IF(TRIM(G3507)&lt;&gt;"","Y",""))</f>
        <v>Y</v>
      </c>
      <c r="K3507" t="str">
        <f>IF(G3507="Constant","N",IF(J3507="Y","Y",""))</f>
        <v>N</v>
      </c>
      <c r="M3507" t="s">
        <v>12038</v>
      </c>
    </row>
    <row r="3508" spans="2:13" ht="14.25" hidden="1" customHeight="1" x14ac:dyDescent="0.25">
      <c r="B3508" t="s">
        <v>367</v>
      </c>
      <c r="C3508" t="s">
        <v>667</v>
      </c>
      <c r="D3508" t="s">
        <v>668</v>
      </c>
      <c r="E3508" t="s">
        <v>420</v>
      </c>
      <c r="F3508" t="s">
        <v>396</v>
      </c>
      <c r="G3508" t="s">
        <v>417</v>
      </c>
      <c r="H3508" t="str">
        <f>IF(G3508="Local Date and Hour","Start Time of Interval",IF(OR(G3508="Additional Info",G3508="ID"),"Attribute", IF(G3508="Constant","Constant",IF(OR(G3508="Counter",G3508="Incremental/Decremental"),"Counter",""))))</f>
        <v/>
      </c>
      <c r="I3508" t="str">
        <f>VLOOKUP(B3508,'3. Data Sources'!$B$4:$E$5002,4,0)</f>
        <v>Y</v>
      </c>
      <c r="J3508" t="str">
        <f>IF(OR(G3508="Not Map",G3508="Sequential"),"N",IF(TRIM(G3508)&lt;&gt;"","Y",""))</f>
        <v>N</v>
      </c>
      <c r="K3508" t="str">
        <f>IF(G3508="Constant","N",IF(J3508="Y","Y",""))</f>
        <v/>
      </c>
      <c r="L3508" t="s">
        <v>667</v>
      </c>
    </row>
    <row r="3509" spans="2:13" ht="14.25" hidden="1" customHeight="1" x14ac:dyDescent="0.25">
      <c r="B3509" t="s">
        <v>367</v>
      </c>
      <c r="C3509" t="s">
        <v>233</v>
      </c>
      <c r="D3509" t="s">
        <v>233</v>
      </c>
      <c r="E3509" t="s">
        <v>394</v>
      </c>
      <c r="F3509" t="s">
        <v>396</v>
      </c>
      <c r="G3509" t="s">
        <v>417</v>
      </c>
      <c r="H3509" t="str">
        <f>IF(G3509="Local Date and Hour","Start Time of Interval",IF(OR(G3509="Additional Info",G3509="ID"),"Attribute", IF(G3509="Constant","Constant",IF(OR(G3509="Counter",G3509="Incremental/Decremental"),"Counter",""))))</f>
        <v/>
      </c>
      <c r="I3509" t="str">
        <f>VLOOKUP(B3509,'3. Data Sources'!$B$4:$E$5002,4,0)</f>
        <v>Y</v>
      </c>
      <c r="J3509" t="str">
        <f>IF(OR(G3509="Not Map",G3509="Sequential"),"N",IF(TRIM(G3509)&lt;&gt;"","Y",""))</f>
        <v>N</v>
      </c>
      <c r="K3509" t="str">
        <f>IF(G3509="Constant","N",IF(J3509="Y","Y",""))</f>
        <v/>
      </c>
      <c r="L3509" t="s">
        <v>234</v>
      </c>
    </row>
    <row r="3510" spans="2:13" ht="14.25" hidden="1" customHeight="1" x14ac:dyDescent="0.25">
      <c r="B3510" t="s">
        <v>367</v>
      </c>
      <c r="C3510" t="s">
        <v>235</v>
      </c>
      <c r="D3510" t="s">
        <v>235</v>
      </c>
      <c r="E3510" t="s">
        <v>418</v>
      </c>
      <c r="F3510" t="s">
        <v>396</v>
      </c>
      <c r="G3510" t="s">
        <v>417</v>
      </c>
      <c r="H3510" t="s">
        <v>415</v>
      </c>
      <c r="I3510" t="str">
        <f>VLOOKUP(B3510,'3. Data Sources'!$B$4:$E$5002,4,0)</f>
        <v>Y</v>
      </c>
      <c r="J3510" t="str">
        <f>IF(OR(G3510="Not Map",G3510="Sequential"),"N",IF(TRIM(G3510)&lt;&gt;"","Y",""))</f>
        <v>N</v>
      </c>
      <c r="K3510" t="str">
        <f>IF(G3510="Constant","N",IF(J3510="Y","Y",""))</f>
        <v/>
      </c>
      <c r="L3510" t="s">
        <v>236</v>
      </c>
    </row>
    <row r="3511" spans="2:13" ht="14.25" hidden="1" customHeight="1" x14ac:dyDescent="0.25">
      <c r="B3511" t="s">
        <v>367</v>
      </c>
      <c r="C3511" t="s">
        <v>669</v>
      </c>
      <c r="D3511" t="s">
        <v>670</v>
      </c>
      <c r="E3511" t="s">
        <v>420</v>
      </c>
      <c r="F3511" t="s">
        <v>396</v>
      </c>
      <c r="G3511" t="s">
        <v>417</v>
      </c>
      <c r="H3511" t="str">
        <f>IF(G3511="Local Date and Hour","Start Time of Interval",IF(OR(G3511="Additional Info",G3511="ID"),"Attribute", IF(G3511="Constant","Constant",IF(OR(G3511="Counter",G3511="Incremental/Decremental"),"Counter",""))))</f>
        <v/>
      </c>
      <c r="I3511" t="str">
        <f>VLOOKUP(B3511,'3. Data Sources'!$B$4:$E$5002,4,0)</f>
        <v>Y</v>
      </c>
      <c r="J3511" t="str">
        <f>IF(OR(G3511="Not Map",G3511="Sequential"),"N",IF(TRIM(G3511)&lt;&gt;"","Y",""))</f>
        <v>N</v>
      </c>
      <c r="K3511" t="str">
        <f>IF(G3511="Constant","N",IF(J3511="Y","Y",""))</f>
        <v/>
      </c>
      <c r="L3511" t="s">
        <v>669</v>
      </c>
    </row>
    <row r="3512" spans="2:13" ht="14.25" hidden="1" customHeight="1" x14ac:dyDescent="0.25">
      <c r="B3512" t="s">
        <v>367</v>
      </c>
      <c r="C3512" t="s">
        <v>5791</v>
      </c>
      <c r="D3512" t="s">
        <v>5792</v>
      </c>
      <c r="E3512" t="s">
        <v>420</v>
      </c>
      <c r="F3512" t="s">
        <v>396</v>
      </c>
      <c r="G3512" t="s">
        <v>417</v>
      </c>
      <c r="H3512" t="s">
        <v>415</v>
      </c>
      <c r="I3512" t="str">
        <f>VLOOKUP(B3512,'3. Data Sources'!$B$4:$E$5002,4,0)</f>
        <v>Y</v>
      </c>
      <c r="J3512" t="str">
        <f>IF(OR(G3512="Not Map",G3512="Sequential"),"N",IF(TRIM(G3512)&lt;&gt;"","Y",""))</f>
        <v>N</v>
      </c>
      <c r="K3512" t="str">
        <f>IF(G3512="Constant","N",IF(J3512="Y","Y",""))</f>
        <v/>
      </c>
      <c r="L3512" t="s">
        <v>5791</v>
      </c>
    </row>
    <row r="3513" spans="2:13" ht="14.25" hidden="1" customHeight="1" x14ac:dyDescent="0.25">
      <c r="B3513" t="s">
        <v>367</v>
      </c>
      <c r="C3513" t="s">
        <v>671</v>
      </c>
      <c r="D3513" t="s">
        <v>672</v>
      </c>
      <c r="E3513" t="s">
        <v>420</v>
      </c>
      <c r="F3513" t="s">
        <v>396</v>
      </c>
      <c r="G3513" t="s">
        <v>417</v>
      </c>
      <c r="H3513" t="str">
        <f>IF(G3513="Local Date and Hour","Start Time of Interval",IF(OR(G3513="Additional Info",G3513="ID"),"Attribute", IF(G3513="Constant","Constant",IF(OR(G3513="Counter",G3513="Incremental/Decremental"),"Counter",""))))</f>
        <v/>
      </c>
      <c r="I3513" t="str">
        <f>VLOOKUP(B3513,'3. Data Sources'!$B$4:$E$5002,4,0)</f>
        <v>Y</v>
      </c>
      <c r="J3513" t="str">
        <f>IF(OR(G3513="Not Map",G3513="Sequential"),"N",IF(TRIM(G3513)&lt;&gt;"","Y",""))</f>
        <v>N</v>
      </c>
      <c r="K3513" t="str">
        <f>IF(G3513="Constant","N",IF(J3513="Y","Y",""))</f>
        <v/>
      </c>
      <c r="L3513" t="s">
        <v>671</v>
      </c>
    </row>
    <row r="3514" spans="2:13" ht="14.25" hidden="1" customHeight="1" x14ac:dyDescent="0.25">
      <c r="B3514" t="s">
        <v>367</v>
      </c>
      <c r="C3514" t="s">
        <v>5628</v>
      </c>
      <c r="D3514" t="s">
        <v>5629</v>
      </c>
      <c r="E3514" t="s">
        <v>420</v>
      </c>
      <c r="F3514" t="s">
        <v>396</v>
      </c>
      <c r="G3514" t="s">
        <v>417</v>
      </c>
      <c r="H3514" t="s">
        <v>415</v>
      </c>
      <c r="I3514" t="str">
        <f>VLOOKUP(B3514,'3. Data Sources'!$B$4:$E$5002,4,0)</f>
        <v>Y</v>
      </c>
      <c r="J3514" t="str">
        <f>IF(OR(G3514="Not Map",G3514="Sequential"),"N",IF(TRIM(G3514)&lt;&gt;"","Y",""))</f>
        <v>N</v>
      </c>
      <c r="K3514" t="str">
        <f>IF(G3514="Constant","N",IF(J3514="Y","Y",""))</f>
        <v/>
      </c>
      <c r="L3514" t="s">
        <v>5628</v>
      </c>
    </row>
    <row r="3515" spans="2:13" ht="14.25" hidden="1" customHeight="1" x14ac:dyDescent="0.25">
      <c r="B3515" t="s">
        <v>367</v>
      </c>
      <c r="C3515" t="s">
        <v>971</v>
      </c>
      <c r="D3515" t="s">
        <v>972</v>
      </c>
      <c r="E3515" t="s">
        <v>420</v>
      </c>
      <c r="F3515" t="s">
        <v>396</v>
      </c>
      <c r="G3515" t="s">
        <v>417</v>
      </c>
      <c r="H3515" t="str">
        <f>IF(G3515="Local Date and Hour","Start Time of Interval",IF(OR(G3515="Additional Info",G3515="ID"),"Attribute", IF(G3515="Constant","Constant",IF(OR(G3515="Counter",G3515="Incremental/Decremental"),"Counter",""))))</f>
        <v/>
      </c>
      <c r="I3515" t="str">
        <f>VLOOKUP(B3515,'3. Data Sources'!$B$4:$E$5002,4,0)</f>
        <v>Y</v>
      </c>
      <c r="J3515" t="str">
        <f>IF(OR(G3515="Not Map",G3515="Sequential"),"N",IF(TRIM(G3515)&lt;&gt;"","Y",""))</f>
        <v>N</v>
      </c>
      <c r="K3515" t="str">
        <f>IF(G3515="Constant","N",IF(J3515="Y","Y",""))</f>
        <v/>
      </c>
      <c r="L3515" t="s">
        <v>971</v>
      </c>
    </row>
    <row r="3516" spans="2:13" ht="14.25" hidden="1" customHeight="1" x14ac:dyDescent="0.25">
      <c r="B3516" t="s">
        <v>367</v>
      </c>
      <c r="C3516" t="s">
        <v>973</v>
      </c>
      <c r="D3516" t="s">
        <v>974</v>
      </c>
      <c r="E3516" t="s">
        <v>420</v>
      </c>
      <c r="F3516" t="s">
        <v>396</v>
      </c>
      <c r="G3516" t="s">
        <v>396</v>
      </c>
      <c r="H3516" t="str">
        <f>IF(G3516="Local Date and Hour","Start Time of Interval",IF(OR(G3516="Additional Info",G3516="ID"),"Attribute", IF(G3516="Constant","Constant",IF(OR(G3516="Counter",G3516="Incremental/Decremental"),"Counter",""))))</f>
        <v>Attribute</v>
      </c>
      <c r="I3516" t="str">
        <f>VLOOKUP(B3516,'3. Data Sources'!$B$4:$E$5002,4,0)</f>
        <v>Y</v>
      </c>
      <c r="J3516" t="str">
        <f>IF(OR(G3516="Not Map",G3516="Sequential"),"N",IF(TRIM(G3516)&lt;&gt;"","Y",""))</f>
        <v>Y</v>
      </c>
      <c r="K3516" t="str">
        <f>IF(G3516="Constant","N",IF(J3516="Y","Y",""))</f>
        <v>Y</v>
      </c>
      <c r="L3516" t="s">
        <v>973</v>
      </c>
    </row>
    <row r="3517" spans="2:13" ht="14.25" hidden="1" customHeight="1" x14ac:dyDescent="0.25">
      <c r="B3517" t="s">
        <v>367</v>
      </c>
      <c r="C3517" t="s">
        <v>11883</v>
      </c>
      <c r="D3517" t="s">
        <v>11883</v>
      </c>
      <c r="E3517" t="s">
        <v>420</v>
      </c>
      <c r="F3517" t="s">
        <v>396</v>
      </c>
      <c r="G3517" t="s">
        <v>396</v>
      </c>
      <c r="H3517" t="str">
        <f>IF(G3517="Local Date and Hour","Start Time of Interval",IF(OR(G3517="Additional Info",G3517="ID"),"Attribute", IF(G3517="Constant","Constant",IF(OR(G3517="Counter",G3517="Incremental/Decremental"),"Counter",""))))</f>
        <v>Attribute</v>
      </c>
      <c r="I3517" t="str">
        <f>VLOOKUP(B3517,'3. Data Sources'!$B$4:$E$5002,4,0)</f>
        <v>Y</v>
      </c>
      <c r="J3517" t="str">
        <f>IF(OR(G3517="Not Map",G3517="Sequential"),"N",IF(TRIM(G3517)&lt;&gt;"","Y",""))</f>
        <v>Y</v>
      </c>
      <c r="K3517" t="str">
        <f>IF(G3517="Constant","N",IF(J3517="Y","Y",""))</f>
        <v>Y</v>
      </c>
      <c r="L3517" t="s">
        <v>666</v>
      </c>
    </row>
    <row r="3518" spans="2:13" ht="14.25" hidden="1" customHeight="1" x14ac:dyDescent="0.25">
      <c r="B3518" t="s">
        <v>367</v>
      </c>
      <c r="C3518" t="s">
        <v>237</v>
      </c>
      <c r="D3518" t="s">
        <v>426</v>
      </c>
      <c r="E3518" t="s">
        <v>420</v>
      </c>
      <c r="F3518" t="s">
        <v>396</v>
      </c>
      <c r="G3518" t="s">
        <v>417</v>
      </c>
      <c r="H3518" t="str">
        <f>IF(G3518="Local Date and Hour","Start Time of Interval",IF(OR(G3518="Additional Info",G3518="ID"),"Attribute", IF(G3518="Constant","Constant",IF(OR(G3518="Counter",G3518="Incremental/Decremental"),"Counter",""))))</f>
        <v/>
      </c>
      <c r="I3518" t="str">
        <f>VLOOKUP(B3518,'3. Data Sources'!$B$4:$E$5002,4,0)</f>
        <v>Y</v>
      </c>
      <c r="J3518" t="str">
        <f>IF(OR(G3518="Not Map",G3518="Sequential"),"N",IF(TRIM(G3518)&lt;&gt;"","Y",""))</f>
        <v>N</v>
      </c>
      <c r="K3518" t="str">
        <f>IF(G3518="Constant","N",IF(J3518="Y","Y",""))</f>
        <v/>
      </c>
      <c r="L3518" t="s">
        <v>237</v>
      </c>
    </row>
    <row r="3519" spans="2:13" ht="14.25" hidden="1" customHeight="1" x14ac:dyDescent="0.25">
      <c r="B3519" t="s">
        <v>367</v>
      </c>
      <c r="C3519" t="s">
        <v>242</v>
      </c>
      <c r="D3519" t="s">
        <v>242</v>
      </c>
      <c r="E3519" t="s">
        <v>394</v>
      </c>
      <c r="F3519" t="s">
        <v>396</v>
      </c>
      <c r="G3519" t="s">
        <v>417</v>
      </c>
      <c r="H3519" t="s">
        <v>415</v>
      </c>
      <c r="I3519" t="str">
        <f>VLOOKUP(B3519,'3. Data Sources'!$B$4:$E$5002,4,0)</f>
        <v>Y</v>
      </c>
      <c r="J3519" t="str">
        <f>IF(OR(G3519="Not Map",G3519="Sequential"),"N",IF(TRIM(G3519)&lt;&gt;"","Y",""))</f>
        <v>N</v>
      </c>
      <c r="K3519" t="str">
        <f>IF(G3519="Constant","N",IF(J3519="Y","Y",""))</f>
        <v/>
      </c>
      <c r="L3519" t="s">
        <v>243</v>
      </c>
    </row>
    <row r="3520" spans="2:13" ht="14.25" hidden="1" customHeight="1" x14ac:dyDescent="0.25">
      <c r="B3520" t="s">
        <v>367</v>
      </c>
      <c r="C3520" t="s">
        <v>5891</v>
      </c>
      <c r="D3520" t="s">
        <v>5892</v>
      </c>
      <c r="E3520" t="s">
        <v>400</v>
      </c>
      <c r="F3520" t="s">
        <v>428</v>
      </c>
      <c r="G3520" t="s">
        <v>429</v>
      </c>
      <c r="H3520" t="str">
        <f>IF(G3520="Local Date and Hour","Start Time of Interval",IF(OR(G3520="Additional Info",G3520="ID"),"Attribute", IF(G3520="Constant","Constant",IF(OR(G3520="Counter",G3520="Incremental/Decremental"),"Counter",""))))</f>
        <v>Counter</v>
      </c>
      <c r="I3520" t="str">
        <f>VLOOKUP(B3520,'3. Data Sources'!$B$4:$E$5002,4,0)</f>
        <v>Y</v>
      </c>
      <c r="J3520" t="str">
        <f>IF(OR(G3520="Not Map",G3520="Sequential"),"N",IF(TRIM(G3520)&lt;&gt;"","Y",""))</f>
        <v>Y</v>
      </c>
      <c r="K3520" t="str">
        <f>IF(G3520="Constant","N",IF(J3520="Y","Y",""))</f>
        <v>Y</v>
      </c>
    </row>
    <row r="3521" spans="2:11" ht="14.25" hidden="1" customHeight="1" x14ac:dyDescent="0.25">
      <c r="B3521" t="s">
        <v>367</v>
      </c>
      <c r="C3521" t="s">
        <v>5893</v>
      </c>
      <c r="D3521" t="s">
        <v>5894</v>
      </c>
      <c r="E3521" t="s">
        <v>400</v>
      </c>
      <c r="F3521" t="s">
        <v>428</v>
      </c>
      <c r="G3521" t="s">
        <v>429</v>
      </c>
      <c r="H3521" t="str">
        <f>IF(G3521="Local Date and Hour","Start Time of Interval",IF(OR(G3521="Additional Info",G3521="ID"),"Attribute", IF(G3521="Constant","Constant",IF(OR(G3521="Counter",G3521="Incremental/Decremental"),"Counter",""))))</f>
        <v>Counter</v>
      </c>
      <c r="I3521" t="str">
        <f>VLOOKUP(B3521,'3. Data Sources'!$B$4:$E$5002,4,0)</f>
        <v>Y</v>
      </c>
      <c r="J3521" t="str">
        <f>IF(OR(G3521="Not Map",G3521="Sequential"),"N",IF(TRIM(G3521)&lt;&gt;"","Y",""))</f>
        <v>Y</v>
      </c>
      <c r="K3521" t="str">
        <f>IF(G3521="Constant","N",IF(J3521="Y","Y",""))</f>
        <v>Y</v>
      </c>
    </row>
    <row r="3522" spans="2:11" ht="14.25" hidden="1" customHeight="1" x14ac:dyDescent="0.25">
      <c r="B3522" t="s">
        <v>367</v>
      </c>
      <c r="C3522" t="s">
        <v>5895</v>
      </c>
      <c r="D3522" t="s">
        <v>5896</v>
      </c>
      <c r="E3522" t="s">
        <v>400</v>
      </c>
      <c r="F3522" t="s">
        <v>428</v>
      </c>
      <c r="G3522" t="s">
        <v>429</v>
      </c>
      <c r="H3522" t="str">
        <f>IF(G3522="Local Date and Hour","Start Time of Interval",IF(OR(G3522="Additional Info",G3522="ID"),"Attribute", IF(G3522="Constant","Constant",IF(OR(G3522="Counter",G3522="Incremental/Decremental"),"Counter",""))))</f>
        <v>Counter</v>
      </c>
      <c r="I3522" t="str">
        <f>VLOOKUP(B3522,'3. Data Sources'!$B$4:$E$5002,4,0)</f>
        <v>Y</v>
      </c>
      <c r="J3522" t="str">
        <f>IF(OR(G3522="Not Map",G3522="Sequential"),"N",IF(TRIM(G3522)&lt;&gt;"","Y",""))</f>
        <v>Y</v>
      </c>
      <c r="K3522" t="str">
        <f>IF(G3522="Constant","N",IF(J3522="Y","Y",""))</f>
        <v>Y</v>
      </c>
    </row>
    <row r="3523" spans="2:11" ht="14.25" hidden="1" customHeight="1" x14ac:dyDescent="0.25">
      <c r="B3523" t="s">
        <v>367</v>
      </c>
      <c r="C3523" t="s">
        <v>5897</v>
      </c>
      <c r="D3523" t="s">
        <v>5898</v>
      </c>
      <c r="E3523" t="s">
        <v>400</v>
      </c>
      <c r="F3523" t="s">
        <v>428</v>
      </c>
      <c r="G3523" t="s">
        <v>429</v>
      </c>
      <c r="H3523" t="str">
        <f>IF(G3523="Local Date and Hour","Start Time of Interval",IF(OR(G3523="Additional Info",G3523="ID"),"Attribute", IF(G3523="Constant","Constant",IF(OR(G3523="Counter",G3523="Incremental/Decremental"),"Counter",""))))</f>
        <v>Counter</v>
      </c>
      <c r="I3523" t="str">
        <f>VLOOKUP(B3523,'3. Data Sources'!$B$4:$E$5002,4,0)</f>
        <v>Y</v>
      </c>
      <c r="J3523" t="str">
        <f>IF(OR(G3523="Not Map",G3523="Sequential"),"N",IF(TRIM(G3523)&lt;&gt;"","Y",""))</f>
        <v>Y</v>
      </c>
      <c r="K3523" t="str">
        <f>IF(G3523="Constant","N",IF(J3523="Y","Y",""))</f>
        <v>Y</v>
      </c>
    </row>
    <row r="3524" spans="2:11" ht="14.25" hidden="1" customHeight="1" x14ac:dyDescent="0.25">
      <c r="B3524" t="s">
        <v>367</v>
      </c>
      <c r="C3524" t="s">
        <v>5899</v>
      </c>
      <c r="D3524" t="s">
        <v>5900</v>
      </c>
      <c r="E3524" t="s">
        <v>400</v>
      </c>
      <c r="F3524" t="s">
        <v>428</v>
      </c>
      <c r="G3524" t="s">
        <v>429</v>
      </c>
      <c r="H3524" t="str">
        <f>IF(G3524="Local Date and Hour","Start Time of Interval",IF(OR(G3524="Additional Info",G3524="ID"),"Attribute", IF(G3524="Constant","Constant",IF(OR(G3524="Counter",G3524="Incremental/Decremental"),"Counter",""))))</f>
        <v>Counter</v>
      </c>
      <c r="I3524" t="str">
        <f>VLOOKUP(B3524,'3. Data Sources'!$B$4:$E$5002,4,0)</f>
        <v>Y</v>
      </c>
      <c r="J3524" t="str">
        <f>IF(OR(G3524="Not Map",G3524="Sequential"),"N",IF(TRIM(G3524)&lt;&gt;"","Y",""))</f>
        <v>Y</v>
      </c>
      <c r="K3524" t="str">
        <f>IF(G3524="Constant","N",IF(J3524="Y","Y",""))</f>
        <v>Y</v>
      </c>
    </row>
    <row r="3525" spans="2:11" ht="14.25" hidden="1" customHeight="1" x14ac:dyDescent="0.25">
      <c r="B3525" t="s">
        <v>367</v>
      </c>
      <c r="C3525" t="s">
        <v>5901</v>
      </c>
      <c r="D3525" t="s">
        <v>5902</v>
      </c>
      <c r="E3525" t="s">
        <v>400</v>
      </c>
      <c r="F3525" t="s">
        <v>428</v>
      </c>
      <c r="G3525" t="s">
        <v>429</v>
      </c>
      <c r="H3525" t="str">
        <f>IF(G3525="Local Date and Hour","Start Time of Interval",IF(OR(G3525="Additional Info",G3525="ID"),"Attribute", IF(G3525="Constant","Constant",IF(OR(G3525="Counter",G3525="Incremental/Decremental"),"Counter",""))))</f>
        <v>Counter</v>
      </c>
      <c r="I3525" t="str">
        <f>VLOOKUP(B3525,'3. Data Sources'!$B$4:$E$5002,4,0)</f>
        <v>Y</v>
      </c>
      <c r="J3525" t="str">
        <f>IF(OR(G3525="Not Map",G3525="Sequential"),"N",IF(TRIM(G3525)&lt;&gt;"","Y",""))</f>
        <v>Y</v>
      </c>
      <c r="K3525" t="str">
        <f>IF(G3525="Constant","N",IF(J3525="Y","Y",""))</f>
        <v>Y</v>
      </c>
    </row>
    <row r="3526" spans="2:11" ht="14.25" hidden="1" customHeight="1" x14ac:dyDescent="0.25">
      <c r="B3526" t="s">
        <v>367</v>
      </c>
      <c r="C3526" t="s">
        <v>5903</v>
      </c>
      <c r="D3526" t="s">
        <v>5904</v>
      </c>
      <c r="E3526" t="s">
        <v>400</v>
      </c>
      <c r="F3526" t="s">
        <v>428</v>
      </c>
      <c r="G3526" t="s">
        <v>429</v>
      </c>
      <c r="H3526" t="str">
        <f>IF(G3526="Local Date and Hour","Start Time of Interval",IF(OR(G3526="Additional Info",G3526="ID"),"Attribute", IF(G3526="Constant","Constant",IF(OR(G3526="Counter",G3526="Incremental/Decremental"),"Counter",""))))</f>
        <v>Counter</v>
      </c>
      <c r="I3526" t="str">
        <f>VLOOKUP(B3526,'3. Data Sources'!$B$4:$E$5002,4,0)</f>
        <v>Y</v>
      </c>
      <c r="J3526" t="str">
        <f>IF(OR(G3526="Not Map",G3526="Sequential"),"N",IF(TRIM(G3526)&lt;&gt;"","Y",""))</f>
        <v>Y</v>
      </c>
      <c r="K3526" t="str">
        <f>IF(G3526="Constant","N",IF(J3526="Y","Y",""))</f>
        <v>Y</v>
      </c>
    </row>
    <row r="3527" spans="2:11" ht="14.25" hidden="1" customHeight="1" x14ac:dyDescent="0.25">
      <c r="B3527" t="s">
        <v>367</v>
      </c>
      <c r="C3527" t="s">
        <v>5905</v>
      </c>
      <c r="D3527" t="s">
        <v>5906</v>
      </c>
      <c r="E3527" t="s">
        <v>400</v>
      </c>
      <c r="F3527" t="s">
        <v>428</v>
      </c>
      <c r="G3527" t="s">
        <v>429</v>
      </c>
      <c r="H3527" t="str">
        <f>IF(G3527="Local Date and Hour","Start Time of Interval",IF(OR(G3527="Additional Info",G3527="ID"),"Attribute", IF(G3527="Constant","Constant",IF(OR(G3527="Counter",G3527="Incremental/Decremental"),"Counter",""))))</f>
        <v>Counter</v>
      </c>
      <c r="I3527" t="str">
        <f>VLOOKUP(B3527,'3. Data Sources'!$B$4:$E$5002,4,0)</f>
        <v>Y</v>
      </c>
      <c r="J3527" t="str">
        <f>IF(OR(G3527="Not Map",G3527="Sequential"),"N",IF(TRIM(G3527)&lt;&gt;"","Y",""))</f>
        <v>Y</v>
      </c>
      <c r="K3527" t="str">
        <f>IF(G3527="Constant","N",IF(J3527="Y","Y",""))</f>
        <v>Y</v>
      </c>
    </row>
    <row r="3528" spans="2:11" ht="14.25" hidden="1" customHeight="1" x14ac:dyDescent="0.25">
      <c r="B3528" t="s">
        <v>367</v>
      </c>
      <c r="C3528" t="s">
        <v>5907</v>
      </c>
      <c r="D3528" t="s">
        <v>5908</v>
      </c>
      <c r="E3528" t="s">
        <v>400</v>
      </c>
      <c r="F3528" t="s">
        <v>428</v>
      </c>
      <c r="G3528" t="s">
        <v>429</v>
      </c>
      <c r="H3528" t="str">
        <f>IF(G3528="Local Date and Hour","Start Time of Interval",IF(OR(G3528="Additional Info",G3528="ID"),"Attribute", IF(G3528="Constant","Constant",IF(OR(G3528="Counter",G3528="Incremental/Decremental"),"Counter",""))))</f>
        <v>Counter</v>
      </c>
      <c r="I3528" t="str">
        <f>VLOOKUP(B3528,'3. Data Sources'!$B$4:$E$5002,4,0)</f>
        <v>Y</v>
      </c>
      <c r="J3528" t="str">
        <f>IF(OR(G3528="Not Map",G3528="Sequential"),"N",IF(TRIM(G3528)&lt;&gt;"","Y",""))</f>
        <v>Y</v>
      </c>
      <c r="K3528" t="str">
        <f>IF(G3528="Constant","N",IF(J3528="Y","Y",""))</f>
        <v>Y</v>
      </c>
    </row>
    <row r="3529" spans="2:11" ht="14.25" hidden="1" customHeight="1" x14ac:dyDescent="0.25">
      <c r="B3529" t="s">
        <v>367</v>
      </c>
      <c r="C3529" t="s">
        <v>5909</v>
      </c>
      <c r="D3529" t="s">
        <v>5910</v>
      </c>
      <c r="E3529" t="s">
        <v>400</v>
      </c>
      <c r="F3529" t="s">
        <v>428</v>
      </c>
      <c r="G3529" t="s">
        <v>429</v>
      </c>
      <c r="H3529" t="str">
        <f>IF(G3529="Local Date and Hour","Start Time of Interval",IF(OR(G3529="Additional Info",G3529="ID"),"Attribute", IF(G3529="Constant","Constant",IF(OR(G3529="Counter",G3529="Incremental/Decremental"),"Counter",""))))</f>
        <v>Counter</v>
      </c>
      <c r="I3529" t="str">
        <f>VLOOKUP(B3529,'3. Data Sources'!$B$4:$E$5002,4,0)</f>
        <v>Y</v>
      </c>
      <c r="J3529" t="str">
        <f>IF(OR(G3529="Not Map",G3529="Sequential"),"N",IF(TRIM(G3529)&lt;&gt;"","Y",""))</f>
        <v>Y</v>
      </c>
      <c r="K3529" t="str">
        <f>IF(G3529="Constant","N",IF(J3529="Y","Y",""))</f>
        <v>Y</v>
      </c>
    </row>
    <row r="3530" spans="2:11" ht="14.25" hidden="1" customHeight="1" x14ac:dyDescent="0.25">
      <c r="B3530" t="s">
        <v>367</v>
      </c>
      <c r="C3530" t="s">
        <v>5911</v>
      </c>
      <c r="D3530" t="s">
        <v>5912</v>
      </c>
      <c r="E3530" t="s">
        <v>400</v>
      </c>
      <c r="F3530" t="s">
        <v>428</v>
      </c>
      <c r="G3530" t="s">
        <v>429</v>
      </c>
      <c r="H3530" t="str">
        <f>IF(G3530="Local Date and Hour","Start Time of Interval",IF(OR(G3530="Additional Info",G3530="ID"),"Attribute", IF(G3530="Constant","Constant",IF(OR(G3530="Counter",G3530="Incremental/Decremental"),"Counter",""))))</f>
        <v>Counter</v>
      </c>
      <c r="I3530" t="str">
        <f>VLOOKUP(B3530,'3. Data Sources'!$B$4:$E$5002,4,0)</f>
        <v>Y</v>
      </c>
      <c r="J3530" t="str">
        <f>IF(OR(G3530="Not Map",G3530="Sequential"),"N",IF(TRIM(G3530)&lt;&gt;"","Y",""))</f>
        <v>Y</v>
      </c>
      <c r="K3530" t="str">
        <f>IF(G3530="Constant","N",IF(J3530="Y","Y",""))</f>
        <v>Y</v>
      </c>
    </row>
    <row r="3531" spans="2:11" ht="14.25" hidden="1" customHeight="1" x14ac:dyDescent="0.25">
      <c r="B3531" t="s">
        <v>367</v>
      </c>
      <c r="C3531" t="s">
        <v>5913</v>
      </c>
      <c r="D3531" t="s">
        <v>5914</v>
      </c>
      <c r="E3531" t="s">
        <v>400</v>
      </c>
      <c r="F3531" t="s">
        <v>428</v>
      </c>
      <c r="G3531" t="s">
        <v>429</v>
      </c>
      <c r="H3531" t="str">
        <f>IF(G3531="Local Date and Hour","Start Time of Interval",IF(OR(G3531="Additional Info",G3531="ID"),"Attribute", IF(G3531="Constant","Constant",IF(OR(G3531="Counter",G3531="Incremental/Decremental"),"Counter",""))))</f>
        <v>Counter</v>
      </c>
      <c r="I3531" t="str">
        <f>VLOOKUP(B3531,'3. Data Sources'!$B$4:$E$5002,4,0)</f>
        <v>Y</v>
      </c>
      <c r="J3531" t="str">
        <f>IF(OR(G3531="Not Map",G3531="Sequential"),"N",IF(TRIM(G3531)&lt;&gt;"","Y",""))</f>
        <v>Y</v>
      </c>
      <c r="K3531" t="str">
        <f>IF(G3531="Constant","N",IF(J3531="Y","Y",""))</f>
        <v>Y</v>
      </c>
    </row>
    <row r="3532" spans="2:11" ht="14.25" hidden="1" customHeight="1" x14ac:dyDescent="0.25">
      <c r="B3532" t="s">
        <v>367</v>
      </c>
      <c r="C3532" t="s">
        <v>5915</v>
      </c>
      <c r="D3532" t="s">
        <v>5916</v>
      </c>
      <c r="E3532" t="s">
        <v>400</v>
      </c>
      <c r="F3532" t="s">
        <v>428</v>
      </c>
      <c r="G3532" t="s">
        <v>429</v>
      </c>
      <c r="H3532" t="str">
        <f>IF(G3532="Local Date and Hour","Start Time of Interval",IF(OR(G3532="Additional Info",G3532="ID"),"Attribute", IF(G3532="Constant","Constant",IF(OR(G3532="Counter",G3532="Incremental/Decremental"),"Counter",""))))</f>
        <v>Counter</v>
      </c>
      <c r="I3532" t="str">
        <f>VLOOKUP(B3532,'3. Data Sources'!$B$4:$E$5002,4,0)</f>
        <v>Y</v>
      </c>
      <c r="J3532" t="str">
        <f>IF(OR(G3532="Not Map",G3532="Sequential"),"N",IF(TRIM(G3532)&lt;&gt;"","Y",""))</f>
        <v>Y</v>
      </c>
      <c r="K3532" t="str">
        <f>IF(G3532="Constant","N",IF(J3532="Y","Y",""))</f>
        <v>Y</v>
      </c>
    </row>
    <row r="3533" spans="2:11" ht="14.25" hidden="1" customHeight="1" x14ac:dyDescent="0.25">
      <c r="B3533" t="s">
        <v>367</v>
      </c>
      <c r="C3533" t="s">
        <v>5917</v>
      </c>
      <c r="D3533" t="s">
        <v>5918</v>
      </c>
      <c r="E3533" t="s">
        <v>400</v>
      </c>
      <c r="F3533" t="s">
        <v>428</v>
      </c>
      <c r="G3533" t="s">
        <v>429</v>
      </c>
      <c r="H3533" t="str">
        <f>IF(G3533="Local Date and Hour","Start Time of Interval",IF(OR(G3533="Additional Info",G3533="ID"),"Attribute", IF(G3533="Constant","Constant",IF(OR(G3533="Counter",G3533="Incremental/Decremental"),"Counter",""))))</f>
        <v>Counter</v>
      </c>
      <c r="I3533" t="str">
        <f>VLOOKUP(B3533,'3. Data Sources'!$B$4:$E$5002,4,0)</f>
        <v>Y</v>
      </c>
      <c r="J3533" t="str">
        <f>IF(OR(G3533="Not Map",G3533="Sequential"),"N",IF(TRIM(G3533)&lt;&gt;"","Y",""))</f>
        <v>Y</v>
      </c>
      <c r="K3533" t="str">
        <f>IF(G3533="Constant","N",IF(J3533="Y","Y",""))</f>
        <v>Y</v>
      </c>
    </row>
    <row r="3534" spans="2:11" ht="14.25" hidden="1" customHeight="1" x14ac:dyDescent="0.25">
      <c r="B3534" t="s">
        <v>367</v>
      </c>
      <c r="C3534" t="s">
        <v>5919</v>
      </c>
      <c r="D3534" t="s">
        <v>5920</v>
      </c>
      <c r="E3534" t="s">
        <v>400</v>
      </c>
      <c r="F3534" t="s">
        <v>428</v>
      </c>
      <c r="G3534" t="s">
        <v>429</v>
      </c>
      <c r="H3534" t="str">
        <f>IF(G3534="Local Date and Hour","Start Time of Interval",IF(OR(G3534="Additional Info",G3534="ID"),"Attribute", IF(G3534="Constant","Constant",IF(OR(G3534="Counter",G3534="Incremental/Decremental"),"Counter",""))))</f>
        <v>Counter</v>
      </c>
      <c r="I3534" t="str">
        <f>VLOOKUP(B3534,'3. Data Sources'!$B$4:$E$5002,4,0)</f>
        <v>Y</v>
      </c>
      <c r="J3534" t="str">
        <f>IF(OR(G3534="Not Map",G3534="Sequential"),"N",IF(TRIM(G3534)&lt;&gt;"","Y",""))</f>
        <v>Y</v>
      </c>
      <c r="K3534" t="str">
        <f>IF(G3534="Constant","N",IF(J3534="Y","Y",""))</f>
        <v>Y</v>
      </c>
    </row>
    <row r="3535" spans="2:11" ht="14.25" hidden="1" customHeight="1" x14ac:dyDescent="0.25">
      <c r="B3535" t="s">
        <v>367</v>
      </c>
      <c r="C3535" t="s">
        <v>5921</v>
      </c>
      <c r="D3535" t="s">
        <v>5922</v>
      </c>
      <c r="E3535" t="s">
        <v>400</v>
      </c>
      <c r="F3535" t="s">
        <v>428</v>
      </c>
      <c r="G3535" t="s">
        <v>429</v>
      </c>
      <c r="H3535" t="str">
        <f>IF(G3535="Local Date and Hour","Start Time of Interval",IF(OR(G3535="Additional Info",G3535="ID"),"Attribute", IF(G3535="Constant","Constant",IF(OR(G3535="Counter",G3535="Incremental/Decremental"),"Counter",""))))</f>
        <v>Counter</v>
      </c>
      <c r="I3535" t="str">
        <f>VLOOKUP(B3535,'3. Data Sources'!$B$4:$E$5002,4,0)</f>
        <v>Y</v>
      </c>
      <c r="J3535" t="str">
        <f>IF(OR(G3535="Not Map",G3535="Sequential"),"N",IF(TRIM(G3535)&lt;&gt;"","Y",""))</f>
        <v>Y</v>
      </c>
      <c r="K3535" t="str">
        <f>IF(G3535="Constant","N",IF(J3535="Y","Y",""))</f>
        <v>Y</v>
      </c>
    </row>
    <row r="3536" spans="2:11" ht="14.25" hidden="1" customHeight="1" x14ac:dyDescent="0.25">
      <c r="B3536" t="s">
        <v>367</v>
      </c>
      <c r="C3536" t="s">
        <v>5923</v>
      </c>
      <c r="D3536" t="s">
        <v>5924</v>
      </c>
      <c r="E3536" t="s">
        <v>400</v>
      </c>
      <c r="F3536" t="s">
        <v>428</v>
      </c>
      <c r="G3536" t="s">
        <v>429</v>
      </c>
      <c r="H3536" t="str">
        <f>IF(G3536="Local Date and Hour","Start Time of Interval",IF(OR(G3536="Additional Info",G3536="ID"),"Attribute", IF(G3536="Constant","Constant",IF(OR(G3536="Counter",G3536="Incremental/Decremental"),"Counter",""))))</f>
        <v>Counter</v>
      </c>
      <c r="I3536" t="str">
        <f>VLOOKUP(B3536,'3. Data Sources'!$B$4:$E$5002,4,0)</f>
        <v>Y</v>
      </c>
      <c r="J3536" t="str">
        <f>IF(OR(G3536="Not Map",G3536="Sequential"),"N",IF(TRIM(G3536)&lt;&gt;"","Y",""))</f>
        <v>Y</v>
      </c>
      <c r="K3536" t="str">
        <f>IF(G3536="Constant","N",IF(J3536="Y","Y",""))</f>
        <v>Y</v>
      </c>
    </row>
    <row r="3537" spans="2:11" ht="14.25" hidden="1" customHeight="1" x14ac:dyDescent="0.25">
      <c r="B3537" t="s">
        <v>367</v>
      </c>
      <c r="C3537" t="s">
        <v>5925</v>
      </c>
      <c r="D3537" t="s">
        <v>5926</v>
      </c>
      <c r="E3537" t="s">
        <v>400</v>
      </c>
      <c r="F3537" t="s">
        <v>428</v>
      </c>
      <c r="G3537" t="s">
        <v>429</v>
      </c>
      <c r="H3537" t="str">
        <f>IF(G3537="Local Date and Hour","Start Time of Interval",IF(OR(G3537="Additional Info",G3537="ID"),"Attribute", IF(G3537="Constant","Constant",IF(OR(G3537="Counter",G3537="Incremental/Decremental"),"Counter",""))))</f>
        <v>Counter</v>
      </c>
      <c r="I3537" t="str">
        <f>VLOOKUP(B3537,'3. Data Sources'!$B$4:$E$5002,4,0)</f>
        <v>Y</v>
      </c>
      <c r="J3537" t="str">
        <f>IF(OR(G3537="Not Map",G3537="Sequential"),"N",IF(TRIM(G3537)&lt;&gt;"","Y",""))</f>
        <v>Y</v>
      </c>
      <c r="K3537" t="str">
        <f>IF(G3537="Constant","N",IF(J3537="Y","Y",""))</f>
        <v>Y</v>
      </c>
    </row>
    <row r="3538" spans="2:11" ht="14.25" hidden="1" customHeight="1" x14ac:dyDescent="0.25">
      <c r="B3538" t="s">
        <v>367</v>
      </c>
      <c r="C3538" t="s">
        <v>5927</v>
      </c>
      <c r="D3538" t="s">
        <v>5928</v>
      </c>
      <c r="E3538" t="s">
        <v>400</v>
      </c>
      <c r="F3538" t="s">
        <v>428</v>
      </c>
      <c r="G3538" t="s">
        <v>429</v>
      </c>
      <c r="H3538" t="str">
        <f>IF(G3538="Local Date and Hour","Start Time of Interval",IF(OR(G3538="Additional Info",G3538="ID"),"Attribute", IF(G3538="Constant","Constant",IF(OR(G3538="Counter",G3538="Incremental/Decremental"),"Counter",""))))</f>
        <v>Counter</v>
      </c>
      <c r="I3538" t="str">
        <f>VLOOKUP(B3538,'3. Data Sources'!$B$4:$E$5002,4,0)</f>
        <v>Y</v>
      </c>
      <c r="J3538" t="str">
        <f>IF(OR(G3538="Not Map",G3538="Sequential"),"N",IF(TRIM(G3538)&lt;&gt;"","Y",""))</f>
        <v>Y</v>
      </c>
      <c r="K3538" t="str">
        <f>IF(G3538="Constant","N",IF(J3538="Y","Y",""))</f>
        <v>Y</v>
      </c>
    </row>
    <row r="3539" spans="2:11" ht="14.25" hidden="1" customHeight="1" x14ac:dyDescent="0.25">
      <c r="B3539" t="s">
        <v>367</v>
      </c>
      <c r="C3539" t="s">
        <v>5929</v>
      </c>
      <c r="D3539" t="s">
        <v>5930</v>
      </c>
      <c r="E3539" t="s">
        <v>400</v>
      </c>
      <c r="F3539" t="s">
        <v>428</v>
      </c>
      <c r="G3539" t="s">
        <v>429</v>
      </c>
      <c r="H3539" t="str">
        <f>IF(G3539="Local Date and Hour","Start Time of Interval",IF(OR(G3539="Additional Info",G3539="ID"),"Attribute", IF(G3539="Constant","Constant",IF(OR(G3539="Counter",G3539="Incremental/Decremental"),"Counter",""))))</f>
        <v>Counter</v>
      </c>
      <c r="I3539" t="str">
        <f>VLOOKUP(B3539,'3. Data Sources'!$B$4:$E$5002,4,0)</f>
        <v>Y</v>
      </c>
      <c r="J3539" t="str">
        <f>IF(OR(G3539="Not Map",G3539="Sequential"),"N",IF(TRIM(G3539)&lt;&gt;"","Y",""))</f>
        <v>Y</v>
      </c>
      <c r="K3539" t="str">
        <f>IF(G3539="Constant","N",IF(J3539="Y","Y",""))</f>
        <v>Y</v>
      </c>
    </row>
    <row r="3540" spans="2:11" ht="14.25" hidden="1" customHeight="1" x14ac:dyDescent="0.25">
      <c r="B3540" t="s">
        <v>367</v>
      </c>
      <c r="C3540" t="s">
        <v>5931</v>
      </c>
      <c r="D3540" t="s">
        <v>5932</v>
      </c>
      <c r="E3540" t="s">
        <v>400</v>
      </c>
      <c r="F3540" t="s">
        <v>428</v>
      </c>
      <c r="G3540" t="s">
        <v>429</v>
      </c>
      <c r="H3540" t="str">
        <f>IF(G3540="Local Date and Hour","Start Time of Interval",IF(OR(G3540="Additional Info",G3540="ID"),"Attribute", IF(G3540="Constant","Constant",IF(OR(G3540="Counter",G3540="Incremental/Decremental"),"Counter",""))))</f>
        <v>Counter</v>
      </c>
      <c r="I3540" t="str">
        <f>VLOOKUP(B3540,'3. Data Sources'!$B$4:$E$5002,4,0)</f>
        <v>Y</v>
      </c>
      <c r="J3540" t="str">
        <f>IF(OR(G3540="Not Map",G3540="Sequential"),"N",IF(TRIM(G3540)&lt;&gt;"","Y",""))</f>
        <v>Y</v>
      </c>
      <c r="K3540" t="str">
        <f>IF(G3540="Constant","N",IF(J3540="Y","Y",""))</f>
        <v>Y</v>
      </c>
    </row>
    <row r="3541" spans="2:11" ht="14.25" hidden="1" customHeight="1" x14ac:dyDescent="0.25">
      <c r="B3541" t="s">
        <v>367</v>
      </c>
      <c r="C3541" t="s">
        <v>5933</v>
      </c>
      <c r="D3541" t="s">
        <v>5934</v>
      </c>
      <c r="E3541" t="s">
        <v>400</v>
      </c>
      <c r="F3541" t="s">
        <v>428</v>
      </c>
      <c r="G3541" t="s">
        <v>429</v>
      </c>
      <c r="H3541" t="str">
        <f>IF(G3541="Local Date and Hour","Start Time of Interval",IF(OR(G3541="Additional Info",G3541="ID"),"Attribute", IF(G3541="Constant","Constant",IF(OR(G3541="Counter",G3541="Incremental/Decremental"),"Counter",""))))</f>
        <v>Counter</v>
      </c>
      <c r="I3541" t="str">
        <f>VLOOKUP(B3541,'3. Data Sources'!$B$4:$E$5002,4,0)</f>
        <v>Y</v>
      </c>
      <c r="J3541" t="str">
        <f>IF(OR(G3541="Not Map",G3541="Sequential"),"N",IF(TRIM(G3541)&lt;&gt;"","Y",""))</f>
        <v>Y</v>
      </c>
      <c r="K3541" t="str">
        <f>IF(G3541="Constant","N",IF(J3541="Y","Y",""))</f>
        <v>Y</v>
      </c>
    </row>
    <row r="3542" spans="2:11" ht="14.25" hidden="1" customHeight="1" x14ac:dyDescent="0.25">
      <c r="B3542" t="s">
        <v>367</v>
      </c>
      <c r="C3542" t="s">
        <v>5935</v>
      </c>
      <c r="D3542" t="s">
        <v>5936</v>
      </c>
      <c r="E3542" t="s">
        <v>400</v>
      </c>
      <c r="F3542" t="s">
        <v>428</v>
      </c>
      <c r="G3542" t="s">
        <v>429</v>
      </c>
      <c r="H3542" t="str">
        <f>IF(G3542="Local Date and Hour","Start Time of Interval",IF(OR(G3542="Additional Info",G3542="ID"),"Attribute", IF(G3542="Constant","Constant",IF(OR(G3542="Counter",G3542="Incremental/Decremental"),"Counter",""))))</f>
        <v>Counter</v>
      </c>
      <c r="I3542" t="str">
        <f>VLOOKUP(B3542,'3. Data Sources'!$B$4:$E$5002,4,0)</f>
        <v>Y</v>
      </c>
      <c r="J3542" t="str">
        <f>IF(OR(G3542="Not Map",G3542="Sequential"),"N",IF(TRIM(G3542)&lt;&gt;"","Y",""))</f>
        <v>Y</v>
      </c>
      <c r="K3542" t="str">
        <f>IF(G3542="Constant","N",IF(J3542="Y","Y",""))</f>
        <v>Y</v>
      </c>
    </row>
    <row r="3543" spans="2:11" ht="14.25" hidden="1" customHeight="1" x14ac:dyDescent="0.25">
      <c r="B3543" t="s">
        <v>367</v>
      </c>
      <c r="C3543" t="s">
        <v>5937</v>
      </c>
      <c r="D3543" t="s">
        <v>5938</v>
      </c>
      <c r="E3543" t="s">
        <v>400</v>
      </c>
      <c r="F3543" t="s">
        <v>428</v>
      </c>
      <c r="G3543" t="s">
        <v>429</v>
      </c>
      <c r="H3543" t="str">
        <f>IF(G3543="Local Date and Hour","Start Time of Interval",IF(OR(G3543="Additional Info",G3543="ID"),"Attribute", IF(G3543="Constant","Constant",IF(OR(G3543="Counter",G3543="Incremental/Decremental"),"Counter",""))))</f>
        <v>Counter</v>
      </c>
      <c r="I3543" t="str">
        <f>VLOOKUP(B3543,'3. Data Sources'!$B$4:$E$5002,4,0)</f>
        <v>Y</v>
      </c>
      <c r="J3543" t="str">
        <f>IF(OR(G3543="Not Map",G3543="Sequential"),"N",IF(TRIM(G3543)&lt;&gt;"","Y",""))</f>
        <v>Y</v>
      </c>
      <c r="K3543" t="str">
        <f>IF(G3543="Constant","N",IF(J3543="Y","Y",""))</f>
        <v>Y</v>
      </c>
    </row>
    <row r="3544" spans="2:11" ht="14.25" hidden="1" customHeight="1" x14ac:dyDescent="0.25">
      <c r="B3544" t="s">
        <v>367</v>
      </c>
      <c r="C3544" t="s">
        <v>5939</v>
      </c>
      <c r="D3544" t="s">
        <v>5940</v>
      </c>
      <c r="E3544" t="s">
        <v>400</v>
      </c>
      <c r="F3544" t="s">
        <v>428</v>
      </c>
      <c r="G3544" t="s">
        <v>429</v>
      </c>
      <c r="H3544" t="str">
        <f>IF(G3544="Local Date and Hour","Start Time of Interval",IF(OR(G3544="Additional Info",G3544="ID"),"Attribute", IF(G3544="Constant","Constant",IF(OR(G3544="Counter",G3544="Incremental/Decremental"),"Counter",""))))</f>
        <v>Counter</v>
      </c>
      <c r="I3544" t="str">
        <f>VLOOKUP(B3544,'3. Data Sources'!$B$4:$E$5002,4,0)</f>
        <v>Y</v>
      </c>
      <c r="J3544" t="str">
        <f>IF(OR(G3544="Not Map",G3544="Sequential"),"N",IF(TRIM(G3544)&lt;&gt;"","Y",""))</f>
        <v>Y</v>
      </c>
      <c r="K3544" t="str">
        <f>IF(G3544="Constant","N",IF(J3544="Y","Y",""))</f>
        <v>Y</v>
      </c>
    </row>
    <row r="3545" spans="2:11" ht="14.25" hidden="1" customHeight="1" x14ac:dyDescent="0.25">
      <c r="B3545" t="s">
        <v>367</v>
      </c>
      <c r="C3545" t="s">
        <v>5941</v>
      </c>
      <c r="D3545" t="s">
        <v>5942</v>
      </c>
      <c r="E3545" t="s">
        <v>400</v>
      </c>
      <c r="F3545" t="s">
        <v>428</v>
      </c>
      <c r="G3545" t="s">
        <v>429</v>
      </c>
      <c r="H3545" t="str">
        <f>IF(G3545="Local Date and Hour","Start Time of Interval",IF(OR(G3545="Additional Info",G3545="ID"),"Attribute", IF(G3545="Constant","Constant",IF(OR(G3545="Counter",G3545="Incremental/Decremental"),"Counter",""))))</f>
        <v>Counter</v>
      </c>
      <c r="I3545" t="str">
        <f>VLOOKUP(B3545,'3. Data Sources'!$B$4:$E$5002,4,0)</f>
        <v>Y</v>
      </c>
      <c r="J3545" t="str">
        <f>IF(OR(G3545="Not Map",G3545="Sequential"),"N",IF(TRIM(G3545)&lt;&gt;"","Y",""))</f>
        <v>Y</v>
      </c>
      <c r="K3545" t="str">
        <f>IF(G3545="Constant","N",IF(J3545="Y","Y",""))</f>
        <v>Y</v>
      </c>
    </row>
    <row r="3546" spans="2:11" ht="14.25" hidden="1" customHeight="1" x14ac:dyDescent="0.25">
      <c r="B3546" t="s">
        <v>367</v>
      </c>
      <c r="C3546" t="s">
        <v>5943</v>
      </c>
      <c r="D3546" t="s">
        <v>5944</v>
      </c>
      <c r="E3546" t="s">
        <v>400</v>
      </c>
      <c r="F3546" t="s">
        <v>428</v>
      </c>
      <c r="G3546" t="s">
        <v>429</v>
      </c>
      <c r="H3546" t="str">
        <f>IF(G3546="Local Date and Hour","Start Time of Interval",IF(OR(G3546="Additional Info",G3546="ID"),"Attribute", IF(G3546="Constant","Constant",IF(OR(G3546="Counter",G3546="Incremental/Decremental"),"Counter",""))))</f>
        <v>Counter</v>
      </c>
      <c r="I3546" t="str">
        <f>VLOOKUP(B3546,'3. Data Sources'!$B$4:$E$5002,4,0)</f>
        <v>Y</v>
      </c>
      <c r="J3546" t="str">
        <f>IF(OR(G3546="Not Map",G3546="Sequential"),"N",IF(TRIM(G3546)&lt;&gt;"","Y",""))</f>
        <v>Y</v>
      </c>
      <c r="K3546" t="str">
        <f>IF(G3546="Constant","N",IF(J3546="Y","Y",""))</f>
        <v>Y</v>
      </c>
    </row>
    <row r="3547" spans="2:11" ht="14.25" hidden="1" customHeight="1" x14ac:dyDescent="0.25">
      <c r="B3547" t="s">
        <v>367</v>
      </c>
      <c r="C3547" t="s">
        <v>5945</v>
      </c>
      <c r="D3547" t="s">
        <v>5946</v>
      </c>
      <c r="E3547" t="s">
        <v>400</v>
      </c>
      <c r="F3547" t="s">
        <v>428</v>
      </c>
      <c r="G3547" t="s">
        <v>429</v>
      </c>
      <c r="H3547" t="str">
        <f>IF(G3547="Local Date and Hour","Start Time of Interval",IF(OR(G3547="Additional Info",G3547="ID"),"Attribute", IF(G3547="Constant","Constant",IF(OR(G3547="Counter",G3547="Incremental/Decremental"),"Counter",""))))</f>
        <v>Counter</v>
      </c>
      <c r="I3547" t="str">
        <f>VLOOKUP(B3547,'3. Data Sources'!$B$4:$E$5002,4,0)</f>
        <v>Y</v>
      </c>
      <c r="J3547" t="str">
        <f>IF(OR(G3547="Not Map",G3547="Sequential"),"N",IF(TRIM(G3547)&lt;&gt;"","Y",""))</f>
        <v>Y</v>
      </c>
      <c r="K3547" t="str">
        <f>IF(G3547="Constant","N",IF(J3547="Y","Y",""))</f>
        <v>Y</v>
      </c>
    </row>
    <row r="3548" spans="2:11" ht="14.25" hidden="1" customHeight="1" x14ac:dyDescent="0.25">
      <c r="B3548" t="s">
        <v>367</v>
      </c>
      <c r="C3548" t="s">
        <v>5947</v>
      </c>
      <c r="D3548" t="s">
        <v>5948</v>
      </c>
      <c r="E3548" t="s">
        <v>400</v>
      </c>
      <c r="F3548" t="s">
        <v>428</v>
      </c>
      <c r="G3548" t="s">
        <v>429</v>
      </c>
      <c r="H3548" t="str">
        <f>IF(G3548="Local Date and Hour","Start Time of Interval",IF(OR(G3548="Additional Info",G3548="ID"),"Attribute", IF(G3548="Constant","Constant",IF(OR(G3548="Counter",G3548="Incremental/Decremental"),"Counter",""))))</f>
        <v>Counter</v>
      </c>
      <c r="I3548" t="str">
        <f>VLOOKUP(B3548,'3. Data Sources'!$B$4:$E$5002,4,0)</f>
        <v>Y</v>
      </c>
      <c r="J3548" t="str">
        <f>IF(OR(G3548="Not Map",G3548="Sequential"),"N",IF(TRIM(G3548)&lt;&gt;"","Y",""))</f>
        <v>Y</v>
      </c>
      <c r="K3548" t="str">
        <f>IF(G3548="Constant","N",IF(J3548="Y","Y",""))</f>
        <v>Y</v>
      </c>
    </row>
    <row r="3549" spans="2:11" ht="14.25" hidden="1" customHeight="1" x14ac:dyDescent="0.25">
      <c r="B3549" t="s">
        <v>367</v>
      </c>
      <c r="C3549" t="s">
        <v>5949</v>
      </c>
      <c r="D3549" t="s">
        <v>5950</v>
      </c>
      <c r="E3549" t="s">
        <v>400</v>
      </c>
      <c r="F3549" t="s">
        <v>428</v>
      </c>
      <c r="G3549" t="s">
        <v>429</v>
      </c>
      <c r="H3549" t="str">
        <f>IF(G3549="Local Date and Hour","Start Time of Interval",IF(OR(G3549="Additional Info",G3549="ID"),"Attribute", IF(G3549="Constant","Constant",IF(OR(G3549="Counter",G3549="Incremental/Decremental"),"Counter",""))))</f>
        <v>Counter</v>
      </c>
      <c r="I3549" t="str">
        <f>VLOOKUP(B3549,'3. Data Sources'!$B$4:$E$5002,4,0)</f>
        <v>Y</v>
      </c>
      <c r="J3549" t="str">
        <f>IF(OR(G3549="Not Map",G3549="Sequential"),"N",IF(TRIM(G3549)&lt;&gt;"","Y",""))</f>
        <v>Y</v>
      </c>
      <c r="K3549" t="str">
        <f>IF(G3549="Constant","N",IF(J3549="Y","Y",""))</f>
        <v>Y</v>
      </c>
    </row>
    <row r="3550" spans="2:11" ht="14.25" hidden="1" customHeight="1" x14ac:dyDescent="0.25">
      <c r="B3550" t="s">
        <v>367</v>
      </c>
      <c r="C3550" t="s">
        <v>5951</v>
      </c>
      <c r="D3550" t="s">
        <v>5952</v>
      </c>
      <c r="E3550" t="s">
        <v>400</v>
      </c>
      <c r="F3550" t="s">
        <v>428</v>
      </c>
      <c r="G3550" t="s">
        <v>429</v>
      </c>
      <c r="H3550" t="str">
        <f>IF(G3550="Local Date and Hour","Start Time of Interval",IF(OR(G3550="Additional Info",G3550="ID"),"Attribute", IF(G3550="Constant","Constant",IF(OR(G3550="Counter",G3550="Incremental/Decremental"),"Counter",""))))</f>
        <v>Counter</v>
      </c>
      <c r="I3550" t="str">
        <f>VLOOKUP(B3550,'3. Data Sources'!$B$4:$E$5002,4,0)</f>
        <v>Y</v>
      </c>
      <c r="J3550" t="str">
        <f>IF(OR(G3550="Not Map",G3550="Sequential"),"N",IF(TRIM(G3550)&lt;&gt;"","Y",""))</f>
        <v>Y</v>
      </c>
      <c r="K3550" t="str">
        <f>IF(G3550="Constant","N",IF(J3550="Y","Y",""))</f>
        <v>Y</v>
      </c>
    </row>
    <row r="3551" spans="2:11" ht="14.25" hidden="1" customHeight="1" x14ac:dyDescent="0.25">
      <c r="B3551" t="s">
        <v>367</v>
      </c>
      <c r="C3551" t="s">
        <v>5953</v>
      </c>
      <c r="D3551" t="s">
        <v>5954</v>
      </c>
      <c r="E3551" t="s">
        <v>400</v>
      </c>
      <c r="F3551" t="s">
        <v>428</v>
      </c>
      <c r="G3551" t="s">
        <v>429</v>
      </c>
      <c r="H3551" t="str">
        <f>IF(G3551="Local Date and Hour","Start Time of Interval",IF(OR(G3551="Additional Info",G3551="ID"),"Attribute", IF(G3551="Constant","Constant",IF(OR(G3551="Counter",G3551="Incremental/Decremental"),"Counter",""))))</f>
        <v>Counter</v>
      </c>
      <c r="I3551" t="str">
        <f>VLOOKUP(B3551,'3. Data Sources'!$B$4:$E$5002,4,0)</f>
        <v>Y</v>
      </c>
      <c r="J3551" t="str">
        <f>IF(OR(G3551="Not Map",G3551="Sequential"),"N",IF(TRIM(G3551)&lt;&gt;"","Y",""))</f>
        <v>Y</v>
      </c>
      <c r="K3551" t="str">
        <f>IF(G3551="Constant","N",IF(J3551="Y","Y",""))</f>
        <v>Y</v>
      </c>
    </row>
    <row r="3552" spans="2:11" ht="14.25" hidden="1" customHeight="1" x14ac:dyDescent="0.25">
      <c r="B3552" t="s">
        <v>367</v>
      </c>
      <c r="C3552" t="s">
        <v>5955</v>
      </c>
      <c r="D3552" t="s">
        <v>5956</v>
      </c>
      <c r="E3552" t="s">
        <v>400</v>
      </c>
      <c r="F3552" t="s">
        <v>428</v>
      </c>
      <c r="G3552" t="s">
        <v>429</v>
      </c>
      <c r="H3552" t="str">
        <f>IF(G3552="Local Date and Hour","Start Time of Interval",IF(OR(G3552="Additional Info",G3552="ID"),"Attribute", IF(G3552="Constant","Constant",IF(OR(G3552="Counter",G3552="Incremental/Decremental"),"Counter",""))))</f>
        <v>Counter</v>
      </c>
      <c r="I3552" t="str">
        <f>VLOOKUP(B3552,'3. Data Sources'!$B$4:$E$5002,4,0)</f>
        <v>Y</v>
      </c>
      <c r="J3552" t="str">
        <f>IF(OR(G3552="Not Map",G3552="Sequential"),"N",IF(TRIM(G3552)&lt;&gt;"","Y",""))</f>
        <v>Y</v>
      </c>
      <c r="K3552" t="str">
        <f>IF(G3552="Constant","N",IF(J3552="Y","Y",""))</f>
        <v>Y</v>
      </c>
    </row>
    <row r="3553" spans="2:12" ht="14.25" hidden="1" customHeight="1" x14ac:dyDescent="0.25">
      <c r="B3553" t="s">
        <v>367</v>
      </c>
      <c r="C3553" t="s">
        <v>5957</v>
      </c>
      <c r="D3553" t="s">
        <v>5958</v>
      </c>
      <c r="E3553" t="s">
        <v>400</v>
      </c>
      <c r="F3553" t="s">
        <v>428</v>
      </c>
      <c r="G3553" t="s">
        <v>429</v>
      </c>
      <c r="H3553" t="str">
        <f>IF(G3553="Local Date and Hour","Start Time of Interval",IF(OR(G3553="Additional Info",G3553="ID"),"Attribute", IF(G3553="Constant","Constant",IF(OR(G3553="Counter",G3553="Incremental/Decremental"),"Counter",""))))</f>
        <v>Counter</v>
      </c>
      <c r="I3553" t="str">
        <f>VLOOKUP(B3553,'3. Data Sources'!$B$4:$E$5002,4,0)</f>
        <v>Y</v>
      </c>
      <c r="J3553" t="str">
        <f>IF(OR(G3553="Not Map",G3553="Sequential"),"N",IF(TRIM(G3553)&lt;&gt;"","Y",""))</f>
        <v>Y</v>
      </c>
      <c r="K3553" t="str">
        <f>IF(G3553="Constant","N",IF(J3553="Y","Y",""))</f>
        <v>Y</v>
      </c>
    </row>
    <row r="3554" spans="2:12" ht="14.25" hidden="1" customHeight="1" x14ac:dyDescent="0.25">
      <c r="B3554" t="s">
        <v>367</v>
      </c>
      <c r="C3554" t="s">
        <v>5959</v>
      </c>
      <c r="D3554" t="s">
        <v>5960</v>
      </c>
      <c r="E3554" t="s">
        <v>400</v>
      </c>
      <c r="F3554" t="s">
        <v>428</v>
      </c>
      <c r="G3554" t="s">
        <v>429</v>
      </c>
      <c r="H3554" t="str">
        <f>IF(G3554="Local Date and Hour","Start Time of Interval",IF(OR(G3554="Additional Info",G3554="ID"),"Attribute", IF(G3554="Constant","Constant",IF(OR(G3554="Counter",G3554="Incremental/Decremental"),"Counter",""))))</f>
        <v>Counter</v>
      </c>
      <c r="I3554" t="str">
        <f>VLOOKUP(B3554,'3. Data Sources'!$B$4:$E$5002,4,0)</f>
        <v>Y</v>
      </c>
      <c r="J3554" t="str">
        <f>IF(OR(G3554="Not Map",G3554="Sequential"),"N",IF(TRIM(G3554)&lt;&gt;"","Y",""))</f>
        <v>Y</v>
      </c>
      <c r="K3554" t="str">
        <f>IF(G3554="Constant","N",IF(J3554="Y","Y",""))</f>
        <v>Y</v>
      </c>
    </row>
    <row r="3555" spans="2:12" ht="14.25" hidden="1" customHeight="1" x14ac:dyDescent="0.25">
      <c r="B3555" t="s">
        <v>367</v>
      </c>
      <c r="C3555" t="s">
        <v>5961</v>
      </c>
      <c r="D3555" t="s">
        <v>5962</v>
      </c>
      <c r="E3555" t="s">
        <v>400</v>
      </c>
      <c r="F3555" t="s">
        <v>428</v>
      </c>
      <c r="G3555" t="s">
        <v>429</v>
      </c>
      <c r="H3555" t="str">
        <f>IF(G3555="Local Date and Hour","Start Time of Interval",IF(OR(G3555="Additional Info",G3555="ID"),"Attribute", IF(G3555="Constant","Constant",IF(OR(G3555="Counter",G3555="Incremental/Decremental"),"Counter",""))))</f>
        <v>Counter</v>
      </c>
      <c r="I3555" t="str">
        <f>VLOOKUP(B3555,'3. Data Sources'!$B$4:$E$5002,4,0)</f>
        <v>Y</v>
      </c>
      <c r="J3555" t="str">
        <f>IF(OR(G3555="Not Map",G3555="Sequential"),"N",IF(TRIM(G3555)&lt;&gt;"","Y",""))</f>
        <v>Y</v>
      </c>
      <c r="K3555" t="str">
        <f>IF(G3555="Constant","N",IF(J3555="Y","Y",""))</f>
        <v>Y</v>
      </c>
    </row>
    <row r="3556" spans="2:12" ht="14.25" hidden="1" customHeight="1" x14ac:dyDescent="0.25">
      <c r="B3556" t="s">
        <v>367</v>
      </c>
      <c r="C3556" t="s">
        <v>5963</v>
      </c>
      <c r="D3556" t="s">
        <v>5964</v>
      </c>
      <c r="E3556" t="s">
        <v>400</v>
      </c>
      <c r="F3556" t="s">
        <v>428</v>
      </c>
      <c r="G3556" t="s">
        <v>429</v>
      </c>
      <c r="H3556" t="str">
        <f>IF(G3556="Local Date and Hour","Start Time of Interval",IF(OR(G3556="Additional Info",G3556="ID"),"Attribute", IF(G3556="Constant","Constant",IF(OR(G3556="Counter",G3556="Incremental/Decremental"),"Counter",""))))</f>
        <v>Counter</v>
      </c>
      <c r="I3556" t="str">
        <f>VLOOKUP(B3556,'3. Data Sources'!$B$4:$E$5002,4,0)</f>
        <v>Y</v>
      </c>
      <c r="J3556" t="str">
        <f>IF(OR(G3556="Not Map",G3556="Sequential"),"N",IF(TRIM(G3556)&lt;&gt;"","Y",""))</f>
        <v>Y</v>
      </c>
      <c r="K3556" t="str">
        <f>IF(G3556="Constant","N",IF(J3556="Y","Y",""))</f>
        <v>Y</v>
      </c>
    </row>
    <row r="3557" spans="2:12" ht="14.25" hidden="1" customHeight="1" x14ac:dyDescent="0.25">
      <c r="B3557" t="s">
        <v>367</v>
      </c>
      <c r="C3557" t="s">
        <v>5965</v>
      </c>
      <c r="D3557" t="s">
        <v>5966</v>
      </c>
      <c r="E3557" t="s">
        <v>400</v>
      </c>
      <c r="F3557" t="s">
        <v>428</v>
      </c>
      <c r="G3557" t="s">
        <v>429</v>
      </c>
      <c r="H3557" t="str">
        <f>IF(G3557="Local Date and Hour","Start Time of Interval",IF(OR(G3557="Additional Info",G3557="ID"),"Attribute", IF(G3557="Constant","Constant",IF(OR(G3557="Counter",G3557="Incremental/Decremental"),"Counter",""))))</f>
        <v>Counter</v>
      </c>
      <c r="I3557" t="str">
        <f>VLOOKUP(B3557,'3. Data Sources'!$B$4:$E$5002,4,0)</f>
        <v>Y</v>
      </c>
      <c r="J3557" t="str">
        <f>IF(OR(G3557="Not Map",G3557="Sequential"),"N",IF(TRIM(G3557)&lt;&gt;"","Y",""))</f>
        <v>Y</v>
      </c>
      <c r="K3557" t="str">
        <f>IF(G3557="Constant","N",IF(J3557="Y","Y",""))</f>
        <v>Y</v>
      </c>
    </row>
    <row r="3558" spans="2:12" ht="14.25" hidden="1" customHeight="1" x14ac:dyDescent="0.25">
      <c r="B3558" t="s">
        <v>367</v>
      </c>
      <c r="C3558" t="s">
        <v>5967</v>
      </c>
      <c r="D3558" t="s">
        <v>5968</v>
      </c>
      <c r="E3558" t="s">
        <v>400</v>
      </c>
      <c r="F3558" t="s">
        <v>428</v>
      </c>
      <c r="G3558" t="s">
        <v>429</v>
      </c>
      <c r="H3558" t="str">
        <f>IF(G3558="Local Date and Hour","Start Time of Interval",IF(OR(G3558="Additional Info",G3558="ID"),"Attribute", IF(G3558="Constant","Constant",IF(OR(G3558="Counter",G3558="Incremental/Decremental"),"Counter",""))))</f>
        <v>Counter</v>
      </c>
      <c r="I3558" t="str">
        <f>VLOOKUP(B3558,'3. Data Sources'!$B$4:$E$5002,4,0)</f>
        <v>Y</v>
      </c>
      <c r="J3558" t="str">
        <f>IF(OR(G3558="Not Map",G3558="Sequential"),"N",IF(TRIM(G3558)&lt;&gt;"","Y",""))</f>
        <v>Y</v>
      </c>
      <c r="K3558" t="str">
        <f>IF(G3558="Constant","N",IF(J3558="Y","Y",""))</f>
        <v>Y</v>
      </c>
    </row>
    <row r="3559" spans="2:12" ht="14.25" hidden="1" customHeight="1" x14ac:dyDescent="0.25">
      <c r="B3559" t="s">
        <v>367</v>
      </c>
      <c r="C3559" t="s">
        <v>5969</v>
      </c>
      <c r="D3559" t="s">
        <v>5970</v>
      </c>
      <c r="E3559" t="s">
        <v>400</v>
      </c>
      <c r="F3559" t="s">
        <v>428</v>
      </c>
      <c r="G3559" t="s">
        <v>429</v>
      </c>
      <c r="H3559" t="str">
        <f>IF(G3559="Local Date and Hour","Start Time of Interval",IF(OR(G3559="Additional Info",G3559="ID"),"Attribute", IF(G3559="Constant","Constant",IF(OR(G3559="Counter",G3559="Incremental/Decremental"),"Counter",""))))</f>
        <v>Counter</v>
      </c>
      <c r="I3559" t="str">
        <f>VLOOKUP(B3559,'3. Data Sources'!$B$4:$E$5002,4,0)</f>
        <v>Y</v>
      </c>
      <c r="J3559" t="str">
        <f>IF(OR(G3559="Not Map",G3559="Sequential"),"N",IF(TRIM(G3559)&lt;&gt;"","Y",""))</f>
        <v>Y</v>
      </c>
      <c r="K3559" t="str">
        <f>IF(G3559="Constant","N",IF(J3559="Y","Y",""))</f>
        <v>Y</v>
      </c>
    </row>
    <row r="3560" spans="2:12" ht="14.25" hidden="1" customHeight="1" x14ac:dyDescent="0.25">
      <c r="B3560" t="s">
        <v>367</v>
      </c>
      <c r="C3560" t="s">
        <v>5971</v>
      </c>
      <c r="D3560" t="s">
        <v>5972</v>
      </c>
      <c r="E3560" t="s">
        <v>400</v>
      </c>
      <c r="F3560" t="s">
        <v>428</v>
      </c>
      <c r="G3560" t="s">
        <v>429</v>
      </c>
      <c r="H3560" t="str">
        <f>IF(G3560="Local Date and Hour","Start Time of Interval",IF(OR(G3560="Additional Info",G3560="ID"),"Attribute", IF(G3560="Constant","Constant",IF(OR(G3560="Counter",G3560="Incremental/Decremental"),"Counter",""))))</f>
        <v>Counter</v>
      </c>
      <c r="I3560" t="str">
        <f>VLOOKUP(B3560,'3. Data Sources'!$B$4:$E$5002,4,0)</f>
        <v>Y</v>
      </c>
      <c r="J3560" t="str">
        <f>IF(OR(G3560="Not Map",G3560="Sequential"),"N",IF(TRIM(G3560)&lt;&gt;"","Y",""))</f>
        <v>Y</v>
      </c>
      <c r="K3560" t="str">
        <f>IF(G3560="Constant","N",IF(J3560="Y","Y",""))</f>
        <v>Y</v>
      </c>
    </row>
    <row r="3561" spans="2:12" ht="14.25" hidden="1" customHeight="1" x14ac:dyDescent="0.25">
      <c r="B3561" t="s">
        <v>367</v>
      </c>
      <c r="C3561" t="s">
        <v>5973</v>
      </c>
      <c r="D3561" t="s">
        <v>5974</v>
      </c>
      <c r="E3561" t="s">
        <v>400</v>
      </c>
      <c r="F3561" t="s">
        <v>428</v>
      </c>
      <c r="G3561" t="s">
        <v>429</v>
      </c>
      <c r="H3561" t="str">
        <f>IF(G3561="Local Date and Hour","Start Time of Interval",IF(OR(G3561="Additional Info",G3561="ID"),"Attribute", IF(G3561="Constant","Constant",IF(OR(G3561="Counter",G3561="Incremental/Decremental"),"Counter",""))))</f>
        <v>Counter</v>
      </c>
      <c r="I3561" t="str">
        <f>VLOOKUP(B3561,'3. Data Sources'!$B$4:$E$5002,4,0)</f>
        <v>Y</v>
      </c>
      <c r="J3561" t="str">
        <f>IF(OR(G3561="Not Map",G3561="Sequential"),"N",IF(TRIM(G3561)&lt;&gt;"","Y",""))</f>
        <v>Y</v>
      </c>
      <c r="K3561" t="str">
        <f>IF(G3561="Constant","N",IF(J3561="Y","Y",""))</f>
        <v>Y</v>
      </c>
    </row>
    <row r="3562" spans="2:12" ht="14.25" hidden="1" customHeight="1" x14ac:dyDescent="0.25">
      <c r="B3562" t="s">
        <v>367</v>
      </c>
      <c r="C3562" t="s">
        <v>5975</v>
      </c>
      <c r="D3562" t="s">
        <v>5976</v>
      </c>
      <c r="E3562" t="s">
        <v>400</v>
      </c>
      <c r="F3562" t="s">
        <v>428</v>
      </c>
      <c r="G3562" t="s">
        <v>429</v>
      </c>
      <c r="H3562" t="str">
        <f>IF(G3562="Local Date and Hour","Start Time of Interval",IF(OR(G3562="Additional Info",G3562="ID"),"Attribute", IF(G3562="Constant","Constant",IF(OR(G3562="Counter",G3562="Incremental/Decremental"),"Counter",""))))</f>
        <v>Counter</v>
      </c>
      <c r="I3562" t="str">
        <f>VLOOKUP(B3562,'3. Data Sources'!$B$4:$E$5002,4,0)</f>
        <v>Y</v>
      </c>
      <c r="J3562" t="str">
        <f>IF(OR(G3562="Not Map",G3562="Sequential"),"N",IF(TRIM(G3562)&lt;&gt;"","Y",""))</f>
        <v>Y</v>
      </c>
      <c r="K3562" t="str">
        <f>IF(G3562="Constant","N",IF(J3562="Y","Y",""))</f>
        <v>Y</v>
      </c>
    </row>
    <row r="3563" spans="2:12" ht="14.25" hidden="1" customHeight="1" x14ac:dyDescent="0.25">
      <c r="B3563" t="s">
        <v>367</v>
      </c>
      <c r="C3563" t="s">
        <v>5977</v>
      </c>
      <c r="D3563" t="s">
        <v>5978</v>
      </c>
      <c r="E3563" t="s">
        <v>400</v>
      </c>
      <c r="F3563" t="s">
        <v>428</v>
      </c>
      <c r="G3563" t="s">
        <v>429</v>
      </c>
      <c r="H3563" t="str">
        <f>IF(G3563="Local Date and Hour","Start Time of Interval",IF(OR(G3563="Additional Info",G3563="ID"),"Attribute", IF(G3563="Constant","Constant",IF(OR(G3563="Counter",G3563="Incremental/Decremental"),"Counter",""))))</f>
        <v>Counter</v>
      </c>
      <c r="I3563" t="str">
        <f>VLOOKUP(B3563,'3. Data Sources'!$B$4:$E$5002,4,0)</f>
        <v>Y</v>
      </c>
      <c r="J3563" t="str">
        <f>IF(OR(G3563="Not Map",G3563="Sequential"),"N",IF(TRIM(G3563)&lt;&gt;"","Y",""))</f>
        <v>Y</v>
      </c>
      <c r="K3563" t="str">
        <f>IF(G3563="Constant","N",IF(J3563="Y","Y",""))</f>
        <v>Y</v>
      </c>
    </row>
    <row r="3564" spans="2:12" ht="14.25" hidden="1" customHeight="1" x14ac:dyDescent="0.25">
      <c r="B3564" t="s">
        <v>367</v>
      </c>
      <c r="C3564" t="s">
        <v>5979</v>
      </c>
      <c r="D3564" t="s">
        <v>5980</v>
      </c>
      <c r="E3564" t="s">
        <v>400</v>
      </c>
      <c r="F3564" t="s">
        <v>428</v>
      </c>
      <c r="G3564" t="s">
        <v>429</v>
      </c>
      <c r="H3564" t="str">
        <f>IF(G3564="Local Date and Hour","Start Time of Interval",IF(OR(G3564="Additional Info",G3564="ID"),"Attribute", IF(G3564="Constant","Constant",IF(OR(G3564="Counter",G3564="Incremental/Decremental"),"Counter",""))))</f>
        <v>Counter</v>
      </c>
      <c r="I3564" t="str">
        <f>VLOOKUP(B3564,'3. Data Sources'!$B$4:$E$5002,4,0)</f>
        <v>Y</v>
      </c>
      <c r="J3564" t="str">
        <f>IF(OR(G3564="Not Map",G3564="Sequential"),"N",IF(TRIM(G3564)&lt;&gt;"","Y",""))</f>
        <v>Y</v>
      </c>
      <c r="K3564" t="str">
        <f>IF(G3564="Constant","N",IF(J3564="Y","Y",""))</f>
        <v>Y</v>
      </c>
    </row>
    <row r="3565" spans="2:12" ht="14.25" hidden="1" customHeight="1" x14ac:dyDescent="0.25">
      <c r="B3565" t="s">
        <v>367</v>
      </c>
      <c r="C3565" t="s">
        <v>5981</v>
      </c>
      <c r="D3565" t="s">
        <v>5982</v>
      </c>
      <c r="E3565" t="s">
        <v>400</v>
      </c>
      <c r="F3565" t="s">
        <v>428</v>
      </c>
      <c r="G3565" t="s">
        <v>429</v>
      </c>
      <c r="H3565" t="str">
        <f>IF(G3565="Local Date and Hour","Start Time of Interval",IF(OR(G3565="Additional Info",G3565="ID"),"Attribute", IF(G3565="Constant","Constant",IF(OR(G3565="Counter",G3565="Incremental/Decremental"),"Counter",""))))</f>
        <v>Counter</v>
      </c>
      <c r="I3565" t="str">
        <f>VLOOKUP(B3565,'3. Data Sources'!$B$4:$E$5002,4,0)</f>
        <v>Y</v>
      </c>
      <c r="J3565" t="str">
        <f>IF(OR(G3565="Not Map",G3565="Sequential"),"N",IF(TRIM(G3565)&lt;&gt;"","Y",""))</f>
        <v>Y</v>
      </c>
      <c r="K3565" t="str">
        <f>IF(G3565="Constant","N",IF(J3565="Y","Y",""))</f>
        <v>Y</v>
      </c>
    </row>
    <row r="3566" spans="2:12" ht="14.25" hidden="1" customHeight="1" x14ac:dyDescent="0.25">
      <c r="B3566" t="s">
        <v>367</v>
      </c>
      <c r="C3566" t="s">
        <v>250</v>
      </c>
      <c r="D3566" t="s">
        <v>435</v>
      </c>
      <c r="E3566" t="s">
        <v>400</v>
      </c>
      <c r="F3566" t="s">
        <v>428</v>
      </c>
      <c r="G3566" t="s">
        <v>429</v>
      </c>
      <c r="H3566" t="str">
        <f>IF(G3566="Local Date and Hour","Start Time of Interval",IF(OR(G3566="Additional Info",G3566="ID"),"Attribute", IF(G3566="Constant","Constant",IF(OR(G3566="Counter",G3566="Incremental/Decremental"),"Counter",""))))</f>
        <v>Counter</v>
      </c>
      <c r="I3566" t="str">
        <f>VLOOKUP(B3566,'3. Data Sources'!$B$4:$E$5002,4,0)</f>
        <v>Y</v>
      </c>
      <c r="J3566" t="str">
        <f>IF(OR(G3566="Not Map",G3566="Sequential"),"N",IF(TRIM(G3566)&lt;&gt;"","Y",""))</f>
        <v>Y</v>
      </c>
      <c r="K3566" t="str">
        <f>IF(G3566="Constant","N",IF(J3566="Y","Y",""))</f>
        <v>Y</v>
      </c>
      <c r="L3566" t="s">
        <v>251</v>
      </c>
    </row>
    <row r="3567" spans="2:12" ht="14.25" hidden="1" customHeight="1" x14ac:dyDescent="0.25">
      <c r="B3567" t="s">
        <v>367</v>
      </c>
      <c r="C3567" t="s">
        <v>252</v>
      </c>
      <c r="D3567" t="s">
        <v>252</v>
      </c>
      <c r="E3567" t="s">
        <v>394</v>
      </c>
      <c r="F3567" t="s">
        <v>436</v>
      </c>
      <c r="G3567" t="s">
        <v>417</v>
      </c>
      <c r="H3567" t="s">
        <v>415</v>
      </c>
      <c r="I3567" t="str">
        <f>VLOOKUP(B3567,'3. Data Sources'!$B$4:$E$5002,4,0)</f>
        <v>Y</v>
      </c>
      <c r="J3567" t="str">
        <f>IF(OR(G3567="Not Map",G3567="Sequential"),"N",IF(TRIM(G3567)&lt;&gt;"","Y",""))</f>
        <v>N</v>
      </c>
      <c r="K3567" t="str">
        <f>IF(G3567="Constant","N",IF(J3567="Y","Y",""))</f>
        <v/>
      </c>
      <c r="L3567" t="s">
        <v>253</v>
      </c>
    </row>
    <row r="3568" spans="2:12" ht="14.25" hidden="1" customHeight="1" x14ac:dyDescent="0.25">
      <c r="B3568" t="s">
        <v>367</v>
      </c>
      <c r="C3568" t="s">
        <v>254</v>
      </c>
      <c r="D3568" t="s">
        <v>254</v>
      </c>
      <c r="E3568" t="s">
        <v>418</v>
      </c>
      <c r="F3568" t="s">
        <v>436</v>
      </c>
      <c r="G3568" t="s">
        <v>419</v>
      </c>
      <c r="H3568" t="str">
        <f>IF(G3568="Local Date and Hour","Start Time of Interval",IF(OR(G3568="Additional Info",G3568="ID"),"Attribute", IF(G3568="Constant","Constant",IF(OR(G3568="Counter",G3568="Incremental/Decremental"),"Counter",""))))</f>
        <v>Start Time of Interval</v>
      </c>
      <c r="I3568" t="str">
        <f>VLOOKUP(B3568,'3. Data Sources'!$B$4:$E$5002,4,0)</f>
        <v>Y</v>
      </c>
      <c r="J3568" t="str">
        <f>IF(OR(G3568="Not Map",G3568="Sequential"),"N",IF(TRIM(G3568)&lt;&gt;"","Y",""))</f>
        <v>Y</v>
      </c>
      <c r="K3568" t="str">
        <f>IF(G3568="Constant","N",IF(J3568="Y","Y",""))</f>
        <v>Y</v>
      </c>
      <c r="L3568" t="s">
        <v>255</v>
      </c>
    </row>
    <row r="3569" spans="2:13" ht="14.25" hidden="1" customHeight="1" x14ac:dyDescent="0.25">
      <c r="B3569" t="s">
        <v>133</v>
      </c>
      <c r="C3569" t="s">
        <v>227</v>
      </c>
      <c r="D3569" t="s">
        <v>227</v>
      </c>
      <c r="E3569" t="s">
        <v>402</v>
      </c>
      <c r="F3569" t="s">
        <v>395</v>
      </c>
      <c r="G3569" t="s">
        <v>274</v>
      </c>
      <c r="H3569" t="str">
        <f>IF(G3569="Local Date and Hour","Start Time of Interval",IF(OR(G3569="Additional Info",G3569="ID"),"Attribute", IF(G3569="Constant","Constant",IF(OR(G3569="Counter",G3569="Incremental/Decremental"),"Counter",""))))</f>
        <v>Constant</v>
      </c>
      <c r="I3569" t="str">
        <f>VLOOKUP(B3569,'3. Data Sources'!$B$4:$E$5002,4,0)</f>
        <v>Y</v>
      </c>
      <c r="J3569" t="str">
        <f>IF(OR(G3569="Not Map",G3569="Sequential"),"N",IF(TRIM(G3569)&lt;&gt;"","Y",""))</f>
        <v>Y</v>
      </c>
      <c r="K3569" t="str">
        <f>IF(G3569="Constant","N",IF(J3569="Y","Y",""))</f>
        <v>N</v>
      </c>
      <c r="M3569" t="s">
        <v>425</v>
      </c>
    </row>
    <row r="3570" spans="2:13" ht="14.25" hidden="1" customHeight="1" x14ac:dyDescent="0.25">
      <c r="B3570" t="s">
        <v>133</v>
      </c>
      <c r="C3570" t="s">
        <v>228</v>
      </c>
      <c r="D3570" t="s">
        <v>228</v>
      </c>
      <c r="E3570" t="s">
        <v>402</v>
      </c>
      <c r="F3570" t="s">
        <v>395</v>
      </c>
      <c r="G3570" t="s">
        <v>274</v>
      </c>
      <c r="H3570" t="str">
        <f>IF(G3570="Local Date and Hour","Start Time of Interval",IF(OR(G3570="Additional Info",G3570="ID"),"Attribute", IF(G3570="Constant","Constant",IF(OR(G3570="Counter",G3570="Incremental/Decremental"),"Counter",""))))</f>
        <v>Constant</v>
      </c>
      <c r="I3570" t="str">
        <f>VLOOKUP(B3570,'3. Data Sources'!$B$4:$E$5002,4,0)</f>
        <v>Y</v>
      </c>
      <c r="J3570" t="str">
        <f>IF(OR(G3570="Not Map",G3570="Sequential"),"N",IF(TRIM(G3570)&lt;&gt;"","Y",""))</f>
        <v>Y</v>
      </c>
      <c r="K3570" t="str">
        <f>IF(G3570="Constant","N",IF(J3570="Y","Y",""))</f>
        <v>N</v>
      </c>
      <c r="M3570" t="s">
        <v>12038</v>
      </c>
    </row>
    <row r="3571" spans="2:13" ht="14.25" hidden="1" customHeight="1" x14ac:dyDescent="0.25">
      <c r="B3571" t="s">
        <v>133</v>
      </c>
      <c r="C3571" t="s">
        <v>201</v>
      </c>
      <c r="D3571" t="s">
        <v>201</v>
      </c>
      <c r="E3571" t="s">
        <v>420</v>
      </c>
      <c r="F3571" t="s">
        <v>396</v>
      </c>
      <c r="G3571" t="s">
        <v>396</v>
      </c>
      <c r="H3571" t="str">
        <f>IF(G3571="Local Date and Hour","Start Time of Interval",IF(OR(G3571="Additional Info",G3571="ID"),"Attribute", IF(G3571="Constant","Constant",IF(OR(G3571="Counter",G3571="Incremental/Decremental"),"Counter",""))))</f>
        <v>Attribute</v>
      </c>
      <c r="I3571" t="str">
        <f>VLOOKUP(B3571,'3. Data Sources'!$B$4:$E$5002,4,0)</f>
        <v>Y</v>
      </c>
      <c r="J3571" t="str">
        <f>IF(OR(G3571="Not Map",G3571="Sequential"),"N",IF(TRIM(G3571)&lt;&gt;"","Y",""))</f>
        <v>Y</v>
      </c>
      <c r="K3571" t="str">
        <f>IF(G3571="Constant","N",IF(J3571="Y","Y",""))</f>
        <v>Y</v>
      </c>
      <c r="L3571" t="s">
        <v>666</v>
      </c>
    </row>
    <row r="3572" spans="2:13" ht="14.25" hidden="1" customHeight="1" x14ac:dyDescent="0.25">
      <c r="B3572" t="s">
        <v>133</v>
      </c>
      <c r="C3572" t="s">
        <v>11883</v>
      </c>
      <c r="D3572" t="s">
        <v>11883</v>
      </c>
      <c r="E3572" t="s">
        <v>420</v>
      </c>
      <c r="F3572" t="s">
        <v>396</v>
      </c>
      <c r="G3572" t="s">
        <v>396</v>
      </c>
      <c r="H3572" t="str">
        <f>IF(G3572="Local Date and Hour","Start Time of Interval",IF(OR(G3572="Additional Info",G3572="ID"),"Attribute", IF(G3572="Constant","Constant",IF(OR(G3572="Counter",G3572="Incremental/Decremental"),"Counter",""))))</f>
        <v>Attribute</v>
      </c>
      <c r="I3572" t="str">
        <f>VLOOKUP(B3572,'3. Data Sources'!$B$4:$E$5002,4,0)</f>
        <v>Y</v>
      </c>
      <c r="J3572" t="str">
        <f>IF(OR(G3572="Not Map",G3572="Sequential"),"N",IF(TRIM(G3572)&lt;&gt;"","Y",""))</f>
        <v>Y</v>
      </c>
      <c r="K3572" t="str">
        <f>IF(G3572="Constant","N",IF(J3572="Y","Y",""))</f>
        <v>Y</v>
      </c>
      <c r="L3572" t="s">
        <v>666</v>
      </c>
    </row>
    <row r="3573" spans="2:13" ht="14.25" hidden="1" customHeight="1" x14ac:dyDescent="0.25">
      <c r="B3573" t="s">
        <v>133</v>
      </c>
      <c r="C3573" t="s">
        <v>667</v>
      </c>
      <c r="D3573" t="s">
        <v>668</v>
      </c>
      <c r="E3573" t="s">
        <v>420</v>
      </c>
      <c r="F3573" t="s">
        <v>396</v>
      </c>
      <c r="G3573" t="s">
        <v>417</v>
      </c>
      <c r="H3573" t="str">
        <f>IF(G3573="Local Date and Hour","Start Time of Interval",IF(OR(G3573="Additional Info",G3573="ID"),"Attribute", IF(G3573="Constant","Constant",IF(OR(G3573="Counter",G3573="Incremental/Decremental"),"Counter",""))))</f>
        <v/>
      </c>
      <c r="I3573" t="str">
        <f>VLOOKUP(B3573,'3. Data Sources'!$B$4:$E$5002,4,0)</f>
        <v>Y</v>
      </c>
      <c r="J3573" t="str">
        <f>IF(OR(G3573="Not Map",G3573="Sequential"),"N",IF(TRIM(G3573)&lt;&gt;"","Y",""))</f>
        <v>N</v>
      </c>
      <c r="K3573" t="str">
        <f>IF(G3573="Constant","N",IF(J3573="Y","Y",""))</f>
        <v/>
      </c>
      <c r="L3573" t="s">
        <v>667</v>
      </c>
    </row>
    <row r="3574" spans="2:13" ht="14.25" hidden="1" customHeight="1" x14ac:dyDescent="0.25">
      <c r="B3574" t="s">
        <v>133</v>
      </c>
      <c r="C3574" t="s">
        <v>233</v>
      </c>
      <c r="D3574" t="s">
        <v>233</v>
      </c>
      <c r="E3574" t="s">
        <v>394</v>
      </c>
      <c r="F3574" t="s">
        <v>396</v>
      </c>
      <c r="G3574" t="s">
        <v>417</v>
      </c>
      <c r="H3574" t="str">
        <f>IF(G3574="Local Date and Hour","Start Time of Interval",IF(OR(G3574="Additional Info",G3574="ID"),"Attribute", IF(G3574="Constant","Constant",IF(OR(G3574="Counter",G3574="Incremental/Decremental"),"Counter",""))))</f>
        <v/>
      </c>
      <c r="I3574" t="str">
        <f>VLOOKUP(B3574,'3. Data Sources'!$B$4:$E$5002,4,0)</f>
        <v>Y</v>
      </c>
      <c r="J3574" t="str">
        <f>IF(OR(G3574="Not Map",G3574="Sequential"),"N",IF(TRIM(G3574)&lt;&gt;"","Y",""))</f>
        <v>N</v>
      </c>
      <c r="K3574" t="str">
        <f>IF(G3574="Constant","N",IF(J3574="Y","Y",""))</f>
        <v/>
      </c>
      <c r="L3574" t="s">
        <v>234</v>
      </c>
    </row>
    <row r="3575" spans="2:13" ht="14.25" hidden="1" customHeight="1" x14ac:dyDescent="0.25">
      <c r="B3575" t="s">
        <v>133</v>
      </c>
      <c r="C3575" t="s">
        <v>235</v>
      </c>
      <c r="D3575" t="s">
        <v>235</v>
      </c>
      <c r="E3575" t="s">
        <v>418</v>
      </c>
      <c r="F3575" t="s">
        <v>396</v>
      </c>
      <c r="G3575" t="s">
        <v>417</v>
      </c>
      <c r="H3575" t="s">
        <v>415</v>
      </c>
      <c r="I3575" t="str">
        <f>VLOOKUP(B3575,'3. Data Sources'!$B$4:$E$5002,4,0)</f>
        <v>Y</v>
      </c>
      <c r="J3575" t="str">
        <f>IF(OR(G3575="Not Map",G3575="Sequential"),"N",IF(TRIM(G3575)&lt;&gt;"","Y",""))</f>
        <v>N</v>
      </c>
      <c r="K3575" t="str">
        <f>IF(G3575="Constant","N",IF(J3575="Y","Y",""))</f>
        <v/>
      </c>
      <c r="L3575" t="s">
        <v>236</v>
      </c>
    </row>
    <row r="3576" spans="2:13" ht="14.25" hidden="1" customHeight="1" x14ac:dyDescent="0.25">
      <c r="B3576" t="s">
        <v>133</v>
      </c>
      <c r="C3576" t="s">
        <v>669</v>
      </c>
      <c r="D3576" t="s">
        <v>670</v>
      </c>
      <c r="E3576" t="s">
        <v>420</v>
      </c>
      <c r="F3576" t="s">
        <v>396</v>
      </c>
      <c r="G3576" t="s">
        <v>417</v>
      </c>
      <c r="H3576" t="str">
        <f>IF(G3576="Local Date and Hour","Start Time of Interval",IF(OR(G3576="Additional Info",G3576="ID"),"Attribute", IF(G3576="Constant","Constant",IF(OR(G3576="Counter",G3576="Incremental/Decremental"),"Counter",""))))</f>
        <v/>
      </c>
      <c r="I3576" t="str">
        <f>VLOOKUP(B3576,'3. Data Sources'!$B$4:$E$5002,4,0)</f>
        <v>Y</v>
      </c>
      <c r="J3576" t="str">
        <f>IF(OR(G3576="Not Map",G3576="Sequential"),"N",IF(TRIM(G3576)&lt;&gt;"","Y",""))</f>
        <v>N</v>
      </c>
      <c r="K3576" t="str">
        <f>IF(G3576="Constant","N",IF(J3576="Y","Y",""))</f>
        <v/>
      </c>
      <c r="L3576" t="s">
        <v>669</v>
      </c>
    </row>
    <row r="3577" spans="2:13" ht="14.25" hidden="1" customHeight="1" x14ac:dyDescent="0.25">
      <c r="B3577" t="s">
        <v>133</v>
      </c>
      <c r="C3577" t="s">
        <v>671</v>
      </c>
      <c r="D3577" t="s">
        <v>672</v>
      </c>
      <c r="E3577" t="s">
        <v>420</v>
      </c>
      <c r="F3577" t="s">
        <v>396</v>
      </c>
      <c r="G3577" t="s">
        <v>417</v>
      </c>
      <c r="H3577" t="str">
        <f>IF(G3577="Local Date and Hour","Start Time of Interval",IF(OR(G3577="Additional Info",G3577="ID"),"Attribute", IF(G3577="Constant","Constant",IF(OR(G3577="Counter",G3577="Incremental/Decremental"),"Counter",""))))</f>
        <v/>
      </c>
      <c r="I3577" t="str">
        <f>VLOOKUP(B3577,'3. Data Sources'!$B$4:$E$5002,4,0)</f>
        <v>Y</v>
      </c>
      <c r="J3577" t="str">
        <f>IF(OR(G3577="Not Map",G3577="Sequential"),"N",IF(TRIM(G3577)&lt;&gt;"","Y",""))</f>
        <v>N</v>
      </c>
      <c r="K3577" t="str">
        <f>IF(G3577="Constant","N",IF(J3577="Y","Y",""))</f>
        <v/>
      </c>
      <c r="L3577" t="s">
        <v>671</v>
      </c>
    </row>
    <row r="3578" spans="2:13" ht="14.25" hidden="1" customHeight="1" x14ac:dyDescent="0.25">
      <c r="B3578" t="s">
        <v>133</v>
      </c>
      <c r="C3578" t="s">
        <v>673</v>
      </c>
      <c r="D3578" t="s">
        <v>674</v>
      </c>
      <c r="E3578" t="s">
        <v>420</v>
      </c>
      <c r="F3578" t="s">
        <v>396</v>
      </c>
      <c r="G3578" t="s">
        <v>417</v>
      </c>
      <c r="H3578" t="str">
        <f>IF(G3578="Local Date and Hour","Start Time of Interval",IF(OR(G3578="Additional Info",G3578="ID"),"Attribute", IF(G3578="Constant","Constant",IF(OR(G3578="Counter",G3578="Incremental/Decremental"),"Counter",""))))</f>
        <v/>
      </c>
      <c r="I3578" t="str">
        <f>VLOOKUP(B3578,'3. Data Sources'!$B$4:$E$5002,4,0)</f>
        <v>Y</v>
      </c>
      <c r="J3578" t="str">
        <f>IF(OR(G3578="Not Map",G3578="Sequential"),"N",IF(TRIM(G3578)&lt;&gt;"","Y",""))</f>
        <v>N</v>
      </c>
      <c r="K3578" t="str">
        <f>IF(G3578="Constant","N",IF(J3578="Y","Y",""))</f>
        <v/>
      </c>
      <c r="L3578" t="s">
        <v>673</v>
      </c>
    </row>
    <row r="3579" spans="2:13" ht="14.25" hidden="1" customHeight="1" x14ac:dyDescent="0.25">
      <c r="B3579" t="s">
        <v>133</v>
      </c>
      <c r="C3579" t="s">
        <v>237</v>
      </c>
      <c r="D3579" t="s">
        <v>426</v>
      </c>
      <c r="E3579" t="s">
        <v>420</v>
      </c>
      <c r="F3579" t="s">
        <v>396</v>
      </c>
      <c r="G3579" t="s">
        <v>417</v>
      </c>
      <c r="H3579" t="str">
        <f>IF(G3579="Local Date and Hour","Start Time of Interval",IF(OR(G3579="Additional Info",G3579="ID"),"Attribute", IF(G3579="Constant","Constant",IF(OR(G3579="Counter",G3579="Incremental/Decremental"),"Counter",""))))</f>
        <v/>
      </c>
      <c r="I3579" t="str">
        <f>VLOOKUP(B3579,'3. Data Sources'!$B$4:$E$5002,4,0)</f>
        <v>Y</v>
      </c>
      <c r="J3579" t="str">
        <f>IF(OR(G3579="Not Map",G3579="Sequential"),"N",IF(TRIM(G3579)&lt;&gt;"","Y",""))</f>
        <v>N</v>
      </c>
      <c r="K3579" t="str">
        <f>IF(G3579="Constant","N",IF(J3579="Y","Y",""))</f>
        <v/>
      </c>
      <c r="L3579" t="s">
        <v>237</v>
      </c>
    </row>
    <row r="3580" spans="2:13" ht="14.25" hidden="1" customHeight="1" x14ac:dyDescent="0.25">
      <c r="B3580" t="s">
        <v>133</v>
      </c>
      <c r="C3580" t="s">
        <v>242</v>
      </c>
      <c r="D3580" t="s">
        <v>242</v>
      </c>
      <c r="E3580" t="s">
        <v>394</v>
      </c>
      <c r="F3580" t="s">
        <v>396</v>
      </c>
      <c r="G3580" t="s">
        <v>417</v>
      </c>
      <c r="H3580" t="s">
        <v>415</v>
      </c>
      <c r="I3580" t="str">
        <f>VLOOKUP(B3580,'3. Data Sources'!$B$4:$E$5002,4,0)</f>
        <v>Y</v>
      </c>
      <c r="J3580" t="str">
        <f>IF(OR(G3580="Not Map",G3580="Sequential"),"N",IF(TRIM(G3580)&lt;&gt;"","Y",""))</f>
        <v>N</v>
      </c>
      <c r="K3580" t="str">
        <f>IF(G3580="Constant","N",IF(J3580="Y","Y",""))</f>
        <v/>
      </c>
      <c r="L3580" t="s">
        <v>243</v>
      </c>
    </row>
    <row r="3581" spans="2:13" ht="14.25" hidden="1" customHeight="1" x14ac:dyDescent="0.25">
      <c r="B3581" t="s">
        <v>133</v>
      </c>
      <c r="C3581" t="s">
        <v>4966</v>
      </c>
      <c r="D3581" t="s">
        <v>4967</v>
      </c>
      <c r="E3581" t="s">
        <v>400</v>
      </c>
      <c r="F3581" t="s">
        <v>428</v>
      </c>
      <c r="G3581" t="s">
        <v>429</v>
      </c>
      <c r="H3581" t="str">
        <f>IF(G3581="Local Date and Hour","Start Time of Interval",IF(OR(G3581="Additional Info",G3581="ID"),"Attribute", IF(G3581="Constant","Constant",IF(OR(G3581="Counter",G3581="Incremental/Decremental"),"Counter",""))))</f>
        <v>Counter</v>
      </c>
      <c r="I3581" t="str">
        <f>VLOOKUP(B3581,'3. Data Sources'!$B$4:$E$5002,4,0)</f>
        <v>Y</v>
      </c>
      <c r="J3581" t="str">
        <f>IF(OR(G3581="Not Map",G3581="Sequential"),"N",IF(TRIM(G3581)&lt;&gt;"","Y",""))</f>
        <v>Y</v>
      </c>
      <c r="K3581" t="str">
        <f>IF(G3581="Constant","N",IF(J3581="Y","Y",""))</f>
        <v>Y</v>
      </c>
    </row>
    <row r="3582" spans="2:13" ht="14.25" hidden="1" customHeight="1" x14ac:dyDescent="0.25">
      <c r="B3582" t="s">
        <v>133</v>
      </c>
      <c r="C3582" t="s">
        <v>4968</v>
      </c>
      <c r="D3582" t="s">
        <v>4969</v>
      </c>
      <c r="E3582" t="s">
        <v>400</v>
      </c>
      <c r="F3582" t="s">
        <v>428</v>
      </c>
      <c r="G3582" t="s">
        <v>429</v>
      </c>
      <c r="H3582" t="str">
        <f>IF(G3582="Local Date and Hour","Start Time of Interval",IF(OR(G3582="Additional Info",G3582="ID"),"Attribute", IF(G3582="Constant","Constant",IF(OR(G3582="Counter",G3582="Incremental/Decremental"),"Counter",""))))</f>
        <v>Counter</v>
      </c>
      <c r="I3582" t="str">
        <f>VLOOKUP(B3582,'3. Data Sources'!$B$4:$E$5002,4,0)</f>
        <v>Y</v>
      </c>
      <c r="J3582" t="str">
        <f>IF(OR(G3582="Not Map",G3582="Sequential"),"N",IF(TRIM(G3582)&lt;&gt;"","Y",""))</f>
        <v>Y</v>
      </c>
      <c r="K3582" t="str">
        <f>IF(G3582="Constant","N",IF(J3582="Y","Y",""))</f>
        <v>Y</v>
      </c>
    </row>
    <row r="3583" spans="2:13" ht="14.25" hidden="1" customHeight="1" x14ac:dyDescent="0.25">
      <c r="B3583" t="s">
        <v>133</v>
      </c>
      <c r="C3583" t="s">
        <v>4970</v>
      </c>
      <c r="D3583" t="s">
        <v>4971</v>
      </c>
      <c r="E3583" t="s">
        <v>400</v>
      </c>
      <c r="F3583" t="s">
        <v>428</v>
      </c>
      <c r="G3583" t="s">
        <v>429</v>
      </c>
      <c r="H3583" t="str">
        <f>IF(G3583="Local Date and Hour","Start Time of Interval",IF(OR(G3583="Additional Info",G3583="ID"),"Attribute", IF(G3583="Constant","Constant",IF(OR(G3583="Counter",G3583="Incremental/Decremental"),"Counter",""))))</f>
        <v>Counter</v>
      </c>
      <c r="I3583" t="str">
        <f>VLOOKUP(B3583,'3. Data Sources'!$B$4:$E$5002,4,0)</f>
        <v>Y</v>
      </c>
      <c r="J3583" t="str">
        <f>IF(OR(G3583="Not Map",G3583="Sequential"),"N",IF(TRIM(G3583)&lt;&gt;"","Y",""))</f>
        <v>Y</v>
      </c>
      <c r="K3583" t="str">
        <f>IF(G3583="Constant","N",IF(J3583="Y","Y",""))</f>
        <v>Y</v>
      </c>
    </row>
    <row r="3584" spans="2:13" ht="14.25" hidden="1" customHeight="1" x14ac:dyDescent="0.25">
      <c r="B3584" t="s">
        <v>133</v>
      </c>
      <c r="C3584" t="s">
        <v>4972</v>
      </c>
      <c r="D3584" t="s">
        <v>4973</v>
      </c>
      <c r="E3584" t="s">
        <v>400</v>
      </c>
      <c r="F3584" t="s">
        <v>428</v>
      </c>
      <c r="G3584" t="s">
        <v>429</v>
      </c>
      <c r="H3584" t="str">
        <f>IF(G3584="Local Date and Hour","Start Time of Interval",IF(OR(G3584="Additional Info",G3584="ID"),"Attribute", IF(G3584="Constant","Constant",IF(OR(G3584="Counter",G3584="Incremental/Decremental"),"Counter",""))))</f>
        <v>Counter</v>
      </c>
      <c r="I3584" t="str">
        <f>VLOOKUP(B3584,'3. Data Sources'!$B$4:$E$5002,4,0)</f>
        <v>Y</v>
      </c>
      <c r="J3584" t="str">
        <f>IF(OR(G3584="Not Map",G3584="Sequential"),"N",IF(TRIM(G3584)&lt;&gt;"","Y",""))</f>
        <v>Y</v>
      </c>
      <c r="K3584" t="str">
        <f>IF(G3584="Constant","N",IF(J3584="Y","Y",""))</f>
        <v>Y</v>
      </c>
    </row>
    <row r="3585" spans="2:11" ht="14.25" hidden="1" customHeight="1" x14ac:dyDescent="0.25">
      <c r="B3585" t="s">
        <v>133</v>
      </c>
      <c r="C3585" t="s">
        <v>4974</v>
      </c>
      <c r="D3585" t="s">
        <v>4975</v>
      </c>
      <c r="E3585" t="s">
        <v>400</v>
      </c>
      <c r="F3585" t="s">
        <v>428</v>
      </c>
      <c r="G3585" t="s">
        <v>429</v>
      </c>
      <c r="H3585" t="str">
        <f>IF(G3585="Local Date and Hour","Start Time of Interval",IF(OR(G3585="Additional Info",G3585="ID"),"Attribute", IF(G3585="Constant","Constant",IF(OR(G3585="Counter",G3585="Incremental/Decremental"),"Counter",""))))</f>
        <v>Counter</v>
      </c>
      <c r="I3585" t="str">
        <f>VLOOKUP(B3585,'3. Data Sources'!$B$4:$E$5002,4,0)</f>
        <v>Y</v>
      </c>
      <c r="J3585" t="str">
        <f>IF(OR(G3585="Not Map",G3585="Sequential"),"N",IF(TRIM(G3585)&lt;&gt;"","Y",""))</f>
        <v>Y</v>
      </c>
      <c r="K3585" t="str">
        <f>IF(G3585="Constant","N",IF(J3585="Y","Y",""))</f>
        <v>Y</v>
      </c>
    </row>
    <row r="3586" spans="2:11" ht="14.25" hidden="1" customHeight="1" x14ac:dyDescent="0.25">
      <c r="B3586" t="s">
        <v>133</v>
      </c>
      <c r="C3586" t="s">
        <v>4976</v>
      </c>
      <c r="D3586" t="s">
        <v>4977</v>
      </c>
      <c r="E3586" t="s">
        <v>400</v>
      </c>
      <c r="F3586" t="s">
        <v>428</v>
      </c>
      <c r="G3586" t="s">
        <v>429</v>
      </c>
      <c r="H3586" t="str">
        <f>IF(G3586="Local Date and Hour","Start Time of Interval",IF(OR(G3586="Additional Info",G3586="ID"),"Attribute", IF(G3586="Constant","Constant",IF(OR(G3586="Counter",G3586="Incremental/Decremental"),"Counter",""))))</f>
        <v>Counter</v>
      </c>
      <c r="I3586" t="str">
        <f>VLOOKUP(B3586,'3. Data Sources'!$B$4:$E$5002,4,0)</f>
        <v>Y</v>
      </c>
      <c r="J3586" t="str">
        <f>IF(OR(G3586="Not Map",G3586="Sequential"),"N",IF(TRIM(G3586)&lt;&gt;"","Y",""))</f>
        <v>Y</v>
      </c>
      <c r="K3586" t="str">
        <f>IF(G3586="Constant","N",IF(J3586="Y","Y",""))</f>
        <v>Y</v>
      </c>
    </row>
    <row r="3587" spans="2:11" ht="14.25" hidden="1" customHeight="1" x14ac:dyDescent="0.25">
      <c r="B3587" t="s">
        <v>133</v>
      </c>
      <c r="C3587" t="s">
        <v>4978</v>
      </c>
      <c r="D3587" t="s">
        <v>4979</v>
      </c>
      <c r="E3587" t="s">
        <v>400</v>
      </c>
      <c r="F3587" t="s">
        <v>428</v>
      </c>
      <c r="G3587" t="s">
        <v>429</v>
      </c>
      <c r="H3587" t="str">
        <f>IF(G3587="Local Date and Hour","Start Time of Interval",IF(OR(G3587="Additional Info",G3587="ID"),"Attribute", IF(G3587="Constant","Constant",IF(OR(G3587="Counter",G3587="Incremental/Decremental"),"Counter",""))))</f>
        <v>Counter</v>
      </c>
      <c r="I3587" t="str">
        <f>VLOOKUP(B3587,'3. Data Sources'!$B$4:$E$5002,4,0)</f>
        <v>Y</v>
      </c>
      <c r="J3587" t="str">
        <f>IF(OR(G3587="Not Map",G3587="Sequential"),"N",IF(TRIM(G3587)&lt;&gt;"","Y",""))</f>
        <v>Y</v>
      </c>
      <c r="K3587" t="str">
        <f>IF(G3587="Constant","N",IF(J3587="Y","Y",""))</f>
        <v>Y</v>
      </c>
    </row>
    <row r="3588" spans="2:11" ht="14.25" hidden="1" customHeight="1" x14ac:dyDescent="0.25">
      <c r="B3588" t="s">
        <v>133</v>
      </c>
      <c r="C3588" t="s">
        <v>4980</v>
      </c>
      <c r="D3588" t="s">
        <v>4981</v>
      </c>
      <c r="E3588" t="s">
        <v>400</v>
      </c>
      <c r="F3588" t="s">
        <v>428</v>
      </c>
      <c r="G3588" t="s">
        <v>429</v>
      </c>
      <c r="H3588" t="str">
        <f>IF(G3588="Local Date and Hour","Start Time of Interval",IF(OR(G3588="Additional Info",G3588="ID"),"Attribute", IF(G3588="Constant","Constant",IF(OR(G3588="Counter",G3588="Incremental/Decremental"),"Counter",""))))</f>
        <v>Counter</v>
      </c>
      <c r="I3588" t="str">
        <f>VLOOKUP(B3588,'3. Data Sources'!$B$4:$E$5002,4,0)</f>
        <v>Y</v>
      </c>
      <c r="J3588" t="str">
        <f>IF(OR(G3588="Not Map",G3588="Sequential"),"N",IF(TRIM(G3588)&lt;&gt;"","Y",""))</f>
        <v>Y</v>
      </c>
      <c r="K3588" t="str">
        <f>IF(G3588="Constant","N",IF(J3588="Y","Y",""))</f>
        <v>Y</v>
      </c>
    </row>
    <row r="3589" spans="2:11" ht="14.25" hidden="1" customHeight="1" x14ac:dyDescent="0.25">
      <c r="B3589" t="s">
        <v>133</v>
      </c>
      <c r="C3589" t="s">
        <v>4982</v>
      </c>
      <c r="D3589" t="s">
        <v>4983</v>
      </c>
      <c r="E3589" t="s">
        <v>400</v>
      </c>
      <c r="F3589" t="s">
        <v>428</v>
      </c>
      <c r="G3589" t="s">
        <v>429</v>
      </c>
      <c r="H3589" t="str">
        <f>IF(G3589="Local Date and Hour","Start Time of Interval",IF(OR(G3589="Additional Info",G3589="ID"),"Attribute", IF(G3589="Constant","Constant",IF(OR(G3589="Counter",G3589="Incremental/Decremental"),"Counter",""))))</f>
        <v>Counter</v>
      </c>
      <c r="I3589" t="str">
        <f>VLOOKUP(B3589,'3. Data Sources'!$B$4:$E$5002,4,0)</f>
        <v>Y</v>
      </c>
      <c r="J3589" t="str">
        <f>IF(OR(G3589="Not Map",G3589="Sequential"),"N",IF(TRIM(G3589)&lt;&gt;"","Y",""))</f>
        <v>Y</v>
      </c>
      <c r="K3589" t="str">
        <f>IF(G3589="Constant","N",IF(J3589="Y","Y",""))</f>
        <v>Y</v>
      </c>
    </row>
    <row r="3590" spans="2:11" ht="14.25" hidden="1" customHeight="1" x14ac:dyDescent="0.25">
      <c r="B3590" t="s">
        <v>133</v>
      </c>
      <c r="C3590" t="s">
        <v>4984</v>
      </c>
      <c r="D3590" t="s">
        <v>4985</v>
      </c>
      <c r="E3590" t="s">
        <v>400</v>
      </c>
      <c r="F3590" t="s">
        <v>428</v>
      </c>
      <c r="G3590" t="s">
        <v>429</v>
      </c>
      <c r="H3590" t="str">
        <f>IF(G3590="Local Date and Hour","Start Time of Interval",IF(OR(G3590="Additional Info",G3590="ID"),"Attribute", IF(G3590="Constant","Constant",IF(OR(G3590="Counter",G3590="Incremental/Decremental"),"Counter",""))))</f>
        <v>Counter</v>
      </c>
      <c r="I3590" t="str">
        <f>VLOOKUP(B3590,'3. Data Sources'!$B$4:$E$5002,4,0)</f>
        <v>Y</v>
      </c>
      <c r="J3590" t="str">
        <f>IF(OR(G3590="Not Map",G3590="Sequential"),"N",IF(TRIM(G3590)&lt;&gt;"","Y",""))</f>
        <v>Y</v>
      </c>
      <c r="K3590" t="str">
        <f>IF(G3590="Constant","N",IF(J3590="Y","Y",""))</f>
        <v>Y</v>
      </c>
    </row>
    <row r="3591" spans="2:11" ht="14.25" hidden="1" customHeight="1" x14ac:dyDescent="0.25">
      <c r="B3591" t="s">
        <v>133</v>
      </c>
      <c r="C3591" t="s">
        <v>4986</v>
      </c>
      <c r="D3591" t="s">
        <v>4987</v>
      </c>
      <c r="E3591" t="s">
        <v>400</v>
      </c>
      <c r="F3591" t="s">
        <v>428</v>
      </c>
      <c r="G3591" t="s">
        <v>429</v>
      </c>
      <c r="H3591" t="str">
        <f>IF(G3591="Local Date and Hour","Start Time of Interval",IF(OR(G3591="Additional Info",G3591="ID"),"Attribute", IF(G3591="Constant","Constant",IF(OR(G3591="Counter",G3591="Incremental/Decremental"),"Counter",""))))</f>
        <v>Counter</v>
      </c>
      <c r="I3591" t="str">
        <f>VLOOKUP(B3591,'3. Data Sources'!$B$4:$E$5002,4,0)</f>
        <v>Y</v>
      </c>
      <c r="J3591" t="str">
        <f>IF(OR(G3591="Not Map",G3591="Sequential"),"N",IF(TRIM(G3591)&lt;&gt;"","Y",""))</f>
        <v>Y</v>
      </c>
      <c r="K3591" t="str">
        <f>IF(G3591="Constant","N",IF(J3591="Y","Y",""))</f>
        <v>Y</v>
      </c>
    </row>
    <row r="3592" spans="2:11" ht="14.25" hidden="1" customHeight="1" x14ac:dyDescent="0.25">
      <c r="B3592" t="s">
        <v>133</v>
      </c>
      <c r="C3592" t="s">
        <v>4988</v>
      </c>
      <c r="D3592" t="s">
        <v>4989</v>
      </c>
      <c r="E3592" t="s">
        <v>400</v>
      </c>
      <c r="F3592" t="s">
        <v>428</v>
      </c>
      <c r="G3592" t="s">
        <v>429</v>
      </c>
      <c r="H3592" t="str">
        <f>IF(G3592="Local Date and Hour","Start Time of Interval",IF(OR(G3592="Additional Info",G3592="ID"),"Attribute", IF(G3592="Constant","Constant",IF(OR(G3592="Counter",G3592="Incremental/Decremental"),"Counter",""))))</f>
        <v>Counter</v>
      </c>
      <c r="I3592" t="str">
        <f>VLOOKUP(B3592,'3. Data Sources'!$B$4:$E$5002,4,0)</f>
        <v>Y</v>
      </c>
      <c r="J3592" t="str">
        <f>IF(OR(G3592="Not Map",G3592="Sequential"),"N",IF(TRIM(G3592)&lt;&gt;"","Y",""))</f>
        <v>Y</v>
      </c>
      <c r="K3592" t="str">
        <f>IF(G3592="Constant","N",IF(J3592="Y","Y",""))</f>
        <v>Y</v>
      </c>
    </row>
    <row r="3593" spans="2:11" ht="14.25" hidden="1" customHeight="1" x14ac:dyDescent="0.25">
      <c r="B3593" t="s">
        <v>133</v>
      </c>
      <c r="C3593" t="s">
        <v>4990</v>
      </c>
      <c r="D3593" t="s">
        <v>4991</v>
      </c>
      <c r="E3593" t="s">
        <v>400</v>
      </c>
      <c r="F3593" t="s">
        <v>428</v>
      </c>
      <c r="G3593" t="s">
        <v>429</v>
      </c>
      <c r="H3593" t="str">
        <f>IF(G3593="Local Date and Hour","Start Time of Interval",IF(OR(G3593="Additional Info",G3593="ID"),"Attribute", IF(G3593="Constant","Constant",IF(OR(G3593="Counter",G3593="Incremental/Decremental"),"Counter",""))))</f>
        <v>Counter</v>
      </c>
      <c r="I3593" t="str">
        <f>VLOOKUP(B3593,'3. Data Sources'!$B$4:$E$5002,4,0)</f>
        <v>Y</v>
      </c>
      <c r="J3593" t="str">
        <f>IF(OR(G3593="Not Map",G3593="Sequential"),"N",IF(TRIM(G3593)&lt;&gt;"","Y",""))</f>
        <v>Y</v>
      </c>
      <c r="K3593" t="str">
        <f>IF(G3593="Constant","N",IF(J3593="Y","Y",""))</f>
        <v>Y</v>
      </c>
    </row>
    <row r="3594" spans="2:11" ht="14.25" hidden="1" customHeight="1" x14ac:dyDescent="0.25">
      <c r="B3594" t="s">
        <v>133</v>
      </c>
      <c r="C3594" t="s">
        <v>4992</v>
      </c>
      <c r="D3594" t="s">
        <v>4993</v>
      </c>
      <c r="E3594" t="s">
        <v>400</v>
      </c>
      <c r="F3594" t="s">
        <v>428</v>
      </c>
      <c r="G3594" t="s">
        <v>429</v>
      </c>
      <c r="H3594" t="str">
        <f>IF(G3594="Local Date and Hour","Start Time of Interval",IF(OR(G3594="Additional Info",G3594="ID"),"Attribute", IF(G3594="Constant","Constant",IF(OR(G3594="Counter",G3594="Incremental/Decremental"),"Counter",""))))</f>
        <v>Counter</v>
      </c>
      <c r="I3594" t="str">
        <f>VLOOKUP(B3594,'3. Data Sources'!$B$4:$E$5002,4,0)</f>
        <v>Y</v>
      </c>
      <c r="J3594" t="str">
        <f>IF(OR(G3594="Not Map",G3594="Sequential"),"N",IF(TRIM(G3594)&lt;&gt;"","Y",""))</f>
        <v>Y</v>
      </c>
      <c r="K3594" t="str">
        <f>IF(G3594="Constant","N",IF(J3594="Y","Y",""))</f>
        <v>Y</v>
      </c>
    </row>
    <row r="3595" spans="2:11" ht="14.25" hidden="1" customHeight="1" x14ac:dyDescent="0.25">
      <c r="B3595" t="s">
        <v>133</v>
      </c>
      <c r="C3595" t="s">
        <v>4994</v>
      </c>
      <c r="D3595" t="s">
        <v>4995</v>
      </c>
      <c r="E3595" t="s">
        <v>400</v>
      </c>
      <c r="F3595" t="s">
        <v>428</v>
      </c>
      <c r="G3595" t="s">
        <v>429</v>
      </c>
      <c r="H3595" t="str">
        <f>IF(G3595="Local Date and Hour","Start Time of Interval",IF(OR(G3595="Additional Info",G3595="ID"),"Attribute", IF(G3595="Constant","Constant",IF(OR(G3595="Counter",G3595="Incremental/Decremental"),"Counter",""))))</f>
        <v>Counter</v>
      </c>
      <c r="I3595" t="str">
        <f>VLOOKUP(B3595,'3. Data Sources'!$B$4:$E$5002,4,0)</f>
        <v>Y</v>
      </c>
      <c r="J3595" t="str">
        <f>IF(OR(G3595="Not Map",G3595="Sequential"),"N",IF(TRIM(G3595)&lt;&gt;"","Y",""))</f>
        <v>Y</v>
      </c>
      <c r="K3595" t="str">
        <f>IF(G3595="Constant","N",IF(J3595="Y","Y",""))</f>
        <v>Y</v>
      </c>
    </row>
    <row r="3596" spans="2:11" ht="14.25" hidden="1" customHeight="1" x14ac:dyDescent="0.25">
      <c r="B3596" t="s">
        <v>133</v>
      </c>
      <c r="C3596" t="s">
        <v>4996</v>
      </c>
      <c r="D3596" t="s">
        <v>4997</v>
      </c>
      <c r="E3596" t="s">
        <v>400</v>
      </c>
      <c r="F3596" t="s">
        <v>428</v>
      </c>
      <c r="G3596" t="s">
        <v>429</v>
      </c>
      <c r="H3596" t="str">
        <f>IF(G3596="Local Date and Hour","Start Time of Interval",IF(OR(G3596="Additional Info",G3596="ID"),"Attribute", IF(G3596="Constant","Constant",IF(OR(G3596="Counter",G3596="Incremental/Decremental"),"Counter",""))))</f>
        <v>Counter</v>
      </c>
      <c r="I3596" t="str">
        <f>VLOOKUP(B3596,'3. Data Sources'!$B$4:$E$5002,4,0)</f>
        <v>Y</v>
      </c>
      <c r="J3596" t="str">
        <f>IF(OR(G3596="Not Map",G3596="Sequential"),"N",IF(TRIM(G3596)&lt;&gt;"","Y",""))</f>
        <v>Y</v>
      </c>
      <c r="K3596" t="str">
        <f>IF(G3596="Constant","N",IF(J3596="Y","Y",""))</f>
        <v>Y</v>
      </c>
    </row>
    <row r="3597" spans="2:11" ht="14.25" hidden="1" customHeight="1" x14ac:dyDescent="0.25">
      <c r="B3597" t="s">
        <v>133</v>
      </c>
      <c r="C3597" t="s">
        <v>4998</v>
      </c>
      <c r="D3597" t="s">
        <v>4999</v>
      </c>
      <c r="E3597" t="s">
        <v>400</v>
      </c>
      <c r="F3597" t="s">
        <v>428</v>
      </c>
      <c r="G3597" t="s">
        <v>429</v>
      </c>
      <c r="H3597" t="str">
        <f>IF(G3597="Local Date and Hour","Start Time of Interval",IF(OR(G3597="Additional Info",G3597="ID"),"Attribute", IF(G3597="Constant","Constant",IF(OR(G3597="Counter",G3597="Incremental/Decremental"),"Counter",""))))</f>
        <v>Counter</v>
      </c>
      <c r="I3597" t="str">
        <f>VLOOKUP(B3597,'3. Data Sources'!$B$4:$E$5002,4,0)</f>
        <v>Y</v>
      </c>
      <c r="J3597" t="str">
        <f>IF(OR(G3597="Not Map",G3597="Sequential"),"N",IF(TRIM(G3597)&lt;&gt;"","Y",""))</f>
        <v>Y</v>
      </c>
      <c r="K3597" t="str">
        <f>IF(G3597="Constant","N",IF(J3597="Y","Y",""))</f>
        <v>Y</v>
      </c>
    </row>
    <row r="3598" spans="2:11" ht="14.25" hidden="1" customHeight="1" x14ac:dyDescent="0.25">
      <c r="B3598" t="s">
        <v>133</v>
      </c>
      <c r="C3598" t="s">
        <v>5000</v>
      </c>
      <c r="D3598" t="s">
        <v>5001</v>
      </c>
      <c r="E3598" t="s">
        <v>400</v>
      </c>
      <c r="F3598" t="s">
        <v>428</v>
      </c>
      <c r="G3598" t="s">
        <v>429</v>
      </c>
      <c r="H3598" t="str">
        <f>IF(G3598="Local Date and Hour","Start Time of Interval",IF(OR(G3598="Additional Info",G3598="ID"),"Attribute", IF(G3598="Constant","Constant",IF(OR(G3598="Counter",G3598="Incremental/Decremental"),"Counter",""))))</f>
        <v>Counter</v>
      </c>
      <c r="I3598" t="str">
        <f>VLOOKUP(B3598,'3. Data Sources'!$B$4:$E$5002,4,0)</f>
        <v>Y</v>
      </c>
      <c r="J3598" t="str">
        <f>IF(OR(G3598="Not Map",G3598="Sequential"),"N",IF(TRIM(G3598)&lt;&gt;"","Y",""))</f>
        <v>Y</v>
      </c>
      <c r="K3598" t="str">
        <f>IF(G3598="Constant","N",IF(J3598="Y","Y",""))</f>
        <v>Y</v>
      </c>
    </row>
    <row r="3599" spans="2:11" ht="14.25" hidden="1" customHeight="1" x14ac:dyDescent="0.25">
      <c r="B3599" t="s">
        <v>133</v>
      </c>
      <c r="C3599" t="s">
        <v>5002</v>
      </c>
      <c r="D3599" t="s">
        <v>5003</v>
      </c>
      <c r="E3599" t="s">
        <v>400</v>
      </c>
      <c r="F3599" t="s">
        <v>428</v>
      </c>
      <c r="G3599" t="s">
        <v>429</v>
      </c>
      <c r="H3599" t="str">
        <f>IF(G3599="Local Date and Hour","Start Time of Interval",IF(OR(G3599="Additional Info",G3599="ID"),"Attribute", IF(G3599="Constant","Constant",IF(OR(G3599="Counter",G3599="Incremental/Decremental"),"Counter",""))))</f>
        <v>Counter</v>
      </c>
      <c r="I3599" t="str">
        <f>VLOOKUP(B3599,'3. Data Sources'!$B$4:$E$5002,4,0)</f>
        <v>Y</v>
      </c>
      <c r="J3599" t="str">
        <f>IF(OR(G3599="Not Map",G3599="Sequential"),"N",IF(TRIM(G3599)&lt;&gt;"","Y",""))</f>
        <v>Y</v>
      </c>
      <c r="K3599" t="str">
        <f>IF(G3599="Constant","N",IF(J3599="Y","Y",""))</f>
        <v>Y</v>
      </c>
    </row>
    <row r="3600" spans="2:11" ht="14.25" hidden="1" customHeight="1" x14ac:dyDescent="0.25">
      <c r="B3600" t="s">
        <v>133</v>
      </c>
      <c r="C3600" t="s">
        <v>5004</v>
      </c>
      <c r="D3600" t="s">
        <v>5005</v>
      </c>
      <c r="E3600" t="s">
        <v>400</v>
      </c>
      <c r="F3600" t="s">
        <v>428</v>
      </c>
      <c r="G3600" t="s">
        <v>429</v>
      </c>
      <c r="H3600" t="str">
        <f>IF(G3600="Local Date and Hour","Start Time of Interval",IF(OR(G3600="Additional Info",G3600="ID"),"Attribute", IF(G3600="Constant","Constant",IF(OR(G3600="Counter",G3600="Incremental/Decremental"),"Counter",""))))</f>
        <v>Counter</v>
      </c>
      <c r="I3600" t="str">
        <f>VLOOKUP(B3600,'3. Data Sources'!$B$4:$E$5002,4,0)</f>
        <v>Y</v>
      </c>
      <c r="J3600" t="str">
        <f>IF(OR(G3600="Not Map",G3600="Sequential"),"N",IF(TRIM(G3600)&lt;&gt;"","Y",""))</f>
        <v>Y</v>
      </c>
      <c r="K3600" t="str">
        <f>IF(G3600="Constant","N",IF(J3600="Y","Y",""))</f>
        <v>Y</v>
      </c>
    </row>
    <row r="3601" spans="2:11" ht="14.25" hidden="1" customHeight="1" x14ac:dyDescent="0.25">
      <c r="B3601" t="s">
        <v>133</v>
      </c>
      <c r="C3601" t="s">
        <v>5006</v>
      </c>
      <c r="D3601" t="s">
        <v>5007</v>
      </c>
      <c r="E3601" t="s">
        <v>400</v>
      </c>
      <c r="F3601" t="s">
        <v>428</v>
      </c>
      <c r="G3601" t="s">
        <v>429</v>
      </c>
      <c r="H3601" t="str">
        <f>IF(G3601="Local Date and Hour","Start Time of Interval",IF(OR(G3601="Additional Info",G3601="ID"),"Attribute", IF(G3601="Constant","Constant",IF(OR(G3601="Counter",G3601="Incremental/Decremental"),"Counter",""))))</f>
        <v>Counter</v>
      </c>
      <c r="I3601" t="str">
        <f>VLOOKUP(B3601,'3. Data Sources'!$B$4:$E$5002,4,0)</f>
        <v>Y</v>
      </c>
      <c r="J3601" t="str">
        <f>IF(OR(G3601="Not Map",G3601="Sequential"),"N",IF(TRIM(G3601)&lt;&gt;"","Y",""))</f>
        <v>Y</v>
      </c>
      <c r="K3601" t="str">
        <f>IF(G3601="Constant","N",IF(J3601="Y","Y",""))</f>
        <v>Y</v>
      </c>
    </row>
    <row r="3602" spans="2:11" ht="14.25" hidden="1" customHeight="1" x14ac:dyDescent="0.25">
      <c r="B3602" t="s">
        <v>133</v>
      </c>
      <c r="C3602" t="s">
        <v>5008</v>
      </c>
      <c r="D3602" t="s">
        <v>5009</v>
      </c>
      <c r="E3602" t="s">
        <v>400</v>
      </c>
      <c r="F3602" t="s">
        <v>428</v>
      </c>
      <c r="G3602" t="s">
        <v>429</v>
      </c>
      <c r="H3602" t="str">
        <f>IF(G3602="Local Date and Hour","Start Time of Interval",IF(OR(G3602="Additional Info",G3602="ID"),"Attribute", IF(G3602="Constant","Constant",IF(OR(G3602="Counter",G3602="Incremental/Decremental"),"Counter",""))))</f>
        <v>Counter</v>
      </c>
      <c r="I3602" t="str">
        <f>VLOOKUP(B3602,'3. Data Sources'!$B$4:$E$5002,4,0)</f>
        <v>Y</v>
      </c>
      <c r="J3602" t="str">
        <f>IF(OR(G3602="Not Map",G3602="Sequential"),"N",IF(TRIM(G3602)&lt;&gt;"","Y",""))</f>
        <v>Y</v>
      </c>
      <c r="K3602" t="str">
        <f>IF(G3602="Constant","N",IF(J3602="Y","Y",""))</f>
        <v>Y</v>
      </c>
    </row>
    <row r="3603" spans="2:11" ht="14.25" hidden="1" customHeight="1" x14ac:dyDescent="0.25">
      <c r="B3603" t="s">
        <v>133</v>
      </c>
      <c r="C3603" t="s">
        <v>5010</v>
      </c>
      <c r="D3603" t="s">
        <v>5011</v>
      </c>
      <c r="E3603" t="s">
        <v>400</v>
      </c>
      <c r="F3603" t="s">
        <v>428</v>
      </c>
      <c r="G3603" t="s">
        <v>429</v>
      </c>
      <c r="H3603" t="str">
        <f>IF(G3603="Local Date and Hour","Start Time of Interval",IF(OR(G3603="Additional Info",G3603="ID"),"Attribute", IF(G3603="Constant","Constant",IF(OR(G3603="Counter",G3603="Incremental/Decremental"),"Counter",""))))</f>
        <v>Counter</v>
      </c>
      <c r="I3603" t="str">
        <f>VLOOKUP(B3603,'3. Data Sources'!$B$4:$E$5002,4,0)</f>
        <v>Y</v>
      </c>
      <c r="J3603" t="str">
        <f>IF(OR(G3603="Not Map",G3603="Sequential"),"N",IF(TRIM(G3603)&lt;&gt;"","Y",""))</f>
        <v>Y</v>
      </c>
      <c r="K3603" t="str">
        <f>IF(G3603="Constant","N",IF(J3603="Y","Y",""))</f>
        <v>Y</v>
      </c>
    </row>
    <row r="3604" spans="2:11" ht="14.25" hidden="1" customHeight="1" x14ac:dyDescent="0.25">
      <c r="B3604" t="s">
        <v>133</v>
      </c>
      <c r="C3604" t="s">
        <v>5012</v>
      </c>
      <c r="D3604" t="s">
        <v>5013</v>
      </c>
      <c r="E3604" t="s">
        <v>400</v>
      </c>
      <c r="F3604" t="s">
        <v>428</v>
      </c>
      <c r="G3604" t="s">
        <v>429</v>
      </c>
      <c r="H3604" t="str">
        <f>IF(G3604="Local Date and Hour","Start Time of Interval",IF(OR(G3604="Additional Info",G3604="ID"),"Attribute", IF(G3604="Constant","Constant",IF(OR(G3604="Counter",G3604="Incremental/Decremental"),"Counter",""))))</f>
        <v>Counter</v>
      </c>
      <c r="I3604" t="str">
        <f>VLOOKUP(B3604,'3. Data Sources'!$B$4:$E$5002,4,0)</f>
        <v>Y</v>
      </c>
      <c r="J3604" t="str">
        <f>IF(OR(G3604="Not Map",G3604="Sequential"),"N",IF(TRIM(G3604)&lt;&gt;"","Y",""))</f>
        <v>Y</v>
      </c>
      <c r="K3604" t="str">
        <f>IF(G3604="Constant","N",IF(J3604="Y","Y",""))</f>
        <v>Y</v>
      </c>
    </row>
    <row r="3605" spans="2:11" ht="14.25" hidden="1" customHeight="1" x14ac:dyDescent="0.25">
      <c r="B3605" t="s">
        <v>133</v>
      </c>
      <c r="C3605" t="s">
        <v>5014</v>
      </c>
      <c r="D3605" t="s">
        <v>5015</v>
      </c>
      <c r="E3605" t="s">
        <v>400</v>
      </c>
      <c r="F3605" t="s">
        <v>428</v>
      </c>
      <c r="G3605" t="s">
        <v>429</v>
      </c>
      <c r="H3605" t="str">
        <f>IF(G3605="Local Date and Hour","Start Time of Interval",IF(OR(G3605="Additional Info",G3605="ID"),"Attribute", IF(G3605="Constant","Constant",IF(OR(G3605="Counter",G3605="Incremental/Decremental"),"Counter",""))))</f>
        <v>Counter</v>
      </c>
      <c r="I3605" t="str">
        <f>VLOOKUP(B3605,'3. Data Sources'!$B$4:$E$5002,4,0)</f>
        <v>Y</v>
      </c>
      <c r="J3605" t="str">
        <f>IF(OR(G3605="Not Map",G3605="Sequential"),"N",IF(TRIM(G3605)&lt;&gt;"","Y",""))</f>
        <v>Y</v>
      </c>
      <c r="K3605" t="str">
        <f>IF(G3605="Constant","N",IF(J3605="Y","Y",""))</f>
        <v>Y</v>
      </c>
    </row>
    <row r="3606" spans="2:11" ht="14.25" hidden="1" customHeight="1" x14ac:dyDescent="0.25">
      <c r="B3606" t="s">
        <v>133</v>
      </c>
      <c r="C3606" t="s">
        <v>5016</v>
      </c>
      <c r="D3606" t="s">
        <v>5017</v>
      </c>
      <c r="E3606" t="s">
        <v>400</v>
      </c>
      <c r="F3606" t="s">
        <v>428</v>
      </c>
      <c r="G3606" t="s">
        <v>429</v>
      </c>
      <c r="H3606" t="str">
        <f>IF(G3606="Local Date and Hour","Start Time of Interval",IF(OR(G3606="Additional Info",G3606="ID"),"Attribute", IF(G3606="Constant","Constant",IF(OR(G3606="Counter",G3606="Incremental/Decremental"),"Counter",""))))</f>
        <v>Counter</v>
      </c>
      <c r="I3606" t="str">
        <f>VLOOKUP(B3606,'3. Data Sources'!$B$4:$E$5002,4,0)</f>
        <v>Y</v>
      </c>
      <c r="J3606" t="str">
        <f>IF(OR(G3606="Not Map",G3606="Sequential"),"N",IF(TRIM(G3606)&lt;&gt;"","Y",""))</f>
        <v>Y</v>
      </c>
      <c r="K3606" t="str">
        <f>IF(G3606="Constant","N",IF(J3606="Y","Y",""))</f>
        <v>Y</v>
      </c>
    </row>
    <row r="3607" spans="2:11" ht="14.25" hidden="1" customHeight="1" x14ac:dyDescent="0.25">
      <c r="B3607" t="s">
        <v>133</v>
      </c>
      <c r="C3607" t="s">
        <v>5018</v>
      </c>
      <c r="D3607" t="s">
        <v>5019</v>
      </c>
      <c r="E3607" t="s">
        <v>400</v>
      </c>
      <c r="F3607" t="s">
        <v>428</v>
      </c>
      <c r="G3607" t="s">
        <v>429</v>
      </c>
      <c r="H3607" t="str">
        <f>IF(G3607="Local Date and Hour","Start Time of Interval",IF(OR(G3607="Additional Info",G3607="ID"),"Attribute", IF(G3607="Constant","Constant",IF(OR(G3607="Counter",G3607="Incremental/Decremental"),"Counter",""))))</f>
        <v>Counter</v>
      </c>
      <c r="I3607" t="str">
        <f>VLOOKUP(B3607,'3. Data Sources'!$B$4:$E$5002,4,0)</f>
        <v>Y</v>
      </c>
      <c r="J3607" t="str">
        <f>IF(OR(G3607="Not Map",G3607="Sequential"),"N",IF(TRIM(G3607)&lt;&gt;"","Y",""))</f>
        <v>Y</v>
      </c>
      <c r="K3607" t="str">
        <f>IF(G3607="Constant","N",IF(J3607="Y","Y",""))</f>
        <v>Y</v>
      </c>
    </row>
    <row r="3608" spans="2:11" ht="14.25" hidden="1" customHeight="1" x14ac:dyDescent="0.25">
      <c r="B3608" t="s">
        <v>133</v>
      </c>
      <c r="C3608" t="s">
        <v>5020</v>
      </c>
      <c r="D3608" t="s">
        <v>5021</v>
      </c>
      <c r="E3608" t="s">
        <v>400</v>
      </c>
      <c r="F3608" t="s">
        <v>428</v>
      </c>
      <c r="G3608" t="s">
        <v>429</v>
      </c>
      <c r="H3608" t="str">
        <f>IF(G3608="Local Date and Hour","Start Time of Interval",IF(OR(G3608="Additional Info",G3608="ID"),"Attribute", IF(G3608="Constant","Constant",IF(OR(G3608="Counter",G3608="Incremental/Decremental"),"Counter",""))))</f>
        <v>Counter</v>
      </c>
      <c r="I3608" t="str">
        <f>VLOOKUP(B3608,'3. Data Sources'!$B$4:$E$5002,4,0)</f>
        <v>Y</v>
      </c>
      <c r="J3608" t="str">
        <f>IF(OR(G3608="Not Map",G3608="Sequential"),"N",IF(TRIM(G3608)&lt;&gt;"","Y",""))</f>
        <v>Y</v>
      </c>
      <c r="K3608" t="str">
        <f>IF(G3608="Constant","N",IF(J3608="Y","Y",""))</f>
        <v>Y</v>
      </c>
    </row>
    <row r="3609" spans="2:11" ht="14.25" hidden="1" customHeight="1" x14ac:dyDescent="0.25">
      <c r="B3609" t="s">
        <v>133</v>
      </c>
      <c r="C3609" t="s">
        <v>5022</v>
      </c>
      <c r="D3609" t="s">
        <v>5023</v>
      </c>
      <c r="E3609" t="s">
        <v>400</v>
      </c>
      <c r="F3609" t="s">
        <v>428</v>
      </c>
      <c r="G3609" t="s">
        <v>429</v>
      </c>
      <c r="H3609" t="str">
        <f>IF(G3609="Local Date and Hour","Start Time of Interval",IF(OR(G3609="Additional Info",G3609="ID"),"Attribute", IF(G3609="Constant","Constant",IF(OR(G3609="Counter",G3609="Incremental/Decremental"),"Counter",""))))</f>
        <v>Counter</v>
      </c>
      <c r="I3609" t="str">
        <f>VLOOKUP(B3609,'3. Data Sources'!$B$4:$E$5002,4,0)</f>
        <v>Y</v>
      </c>
      <c r="J3609" t="str">
        <f>IF(OR(G3609="Not Map",G3609="Sequential"),"N",IF(TRIM(G3609)&lt;&gt;"","Y",""))</f>
        <v>Y</v>
      </c>
      <c r="K3609" t="str">
        <f>IF(G3609="Constant","N",IF(J3609="Y","Y",""))</f>
        <v>Y</v>
      </c>
    </row>
    <row r="3610" spans="2:11" ht="14.25" hidden="1" customHeight="1" x14ac:dyDescent="0.25">
      <c r="B3610" t="s">
        <v>133</v>
      </c>
      <c r="C3610" t="s">
        <v>5024</v>
      </c>
      <c r="D3610" t="s">
        <v>5025</v>
      </c>
      <c r="E3610" t="s">
        <v>400</v>
      </c>
      <c r="F3610" t="s">
        <v>428</v>
      </c>
      <c r="G3610" t="s">
        <v>429</v>
      </c>
      <c r="H3610" t="str">
        <f>IF(G3610="Local Date and Hour","Start Time of Interval",IF(OR(G3610="Additional Info",G3610="ID"),"Attribute", IF(G3610="Constant","Constant",IF(OR(G3610="Counter",G3610="Incremental/Decremental"),"Counter",""))))</f>
        <v>Counter</v>
      </c>
      <c r="I3610" t="str">
        <f>VLOOKUP(B3610,'3. Data Sources'!$B$4:$E$5002,4,0)</f>
        <v>Y</v>
      </c>
      <c r="J3610" t="str">
        <f>IF(OR(G3610="Not Map",G3610="Sequential"),"N",IF(TRIM(G3610)&lt;&gt;"","Y",""))</f>
        <v>Y</v>
      </c>
      <c r="K3610" t="str">
        <f>IF(G3610="Constant","N",IF(J3610="Y","Y",""))</f>
        <v>Y</v>
      </c>
    </row>
    <row r="3611" spans="2:11" ht="14.25" hidden="1" customHeight="1" x14ac:dyDescent="0.25">
      <c r="B3611" t="s">
        <v>133</v>
      </c>
      <c r="C3611" t="s">
        <v>5026</v>
      </c>
      <c r="D3611" t="s">
        <v>5027</v>
      </c>
      <c r="E3611" t="s">
        <v>400</v>
      </c>
      <c r="F3611" t="s">
        <v>428</v>
      </c>
      <c r="G3611" t="s">
        <v>429</v>
      </c>
      <c r="H3611" t="str">
        <f>IF(G3611="Local Date and Hour","Start Time of Interval",IF(OR(G3611="Additional Info",G3611="ID"),"Attribute", IF(G3611="Constant","Constant",IF(OR(G3611="Counter",G3611="Incremental/Decremental"),"Counter",""))))</f>
        <v>Counter</v>
      </c>
      <c r="I3611" t="str">
        <f>VLOOKUP(B3611,'3. Data Sources'!$B$4:$E$5002,4,0)</f>
        <v>Y</v>
      </c>
      <c r="J3611" t="str">
        <f>IF(OR(G3611="Not Map",G3611="Sequential"),"N",IF(TRIM(G3611)&lt;&gt;"","Y",""))</f>
        <v>Y</v>
      </c>
      <c r="K3611" t="str">
        <f>IF(G3611="Constant","N",IF(J3611="Y","Y",""))</f>
        <v>Y</v>
      </c>
    </row>
    <row r="3612" spans="2:11" ht="14.25" hidden="1" customHeight="1" x14ac:dyDescent="0.25">
      <c r="B3612" t="s">
        <v>133</v>
      </c>
      <c r="C3612" t="s">
        <v>5028</v>
      </c>
      <c r="D3612" t="s">
        <v>5029</v>
      </c>
      <c r="E3612" t="s">
        <v>400</v>
      </c>
      <c r="F3612" t="s">
        <v>428</v>
      </c>
      <c r="G3612" t="s">
        <v>429</v>
      </c>
      <c r="H3612" t="str">
        <f>IF(G3612="Local Date and Hour","Start Time of Interval",IF(OR(G3612="Additional Info",G3612="ID"),"Attribute", IF(G3612="Constant","Constant",IF(OR(G3612="Counter",G3612="Incremental/Decremental"),"Counter",""))))</f>
        <v>Counter</v>
      </c>
      <c r="I3612" t="str">
        <f>VLOOKUP(B3612,'3. Data Sources'!$B$4:$E$5002,4,0)</f>
        <v>Y</v>
      </c>
      <c r="J3612" t="str">
        <f>IF(OR(G3612="Not Map",G3612="Sequential"),"N",IF(TRIM(G3612)&lt;&gt;"","Y",""))</f>
        <v>Y</v>
      </c>
      <c r="K3612" t="str">
        <f>IF(G3612="Constant","N",IF(J3612="Y","Y",""))</f>
        <v>Y</v>
      </c>
    </row>
    <row r="3613" spans="2:11" ht="14.25" hidden="1" customHeight="1" x14ac:dyDescent="0.25">
      <c r="B3613" t="s">
        <v>133</v>
      </c>
      <c r="C3613" t="s">
        <v>5030</v>
      </c>
      <c r="D3613" t="s">
        <v>5031</v>
      </c>
      <c r="E3613" t="s">
        <v>400</v>
      </c>
      <c r="F3613" t="s">
        <v>428</v>
      </c>
      <c r="G3613" t="s">
        <v>429</v>
      </c>
      <c r="H3613" t="str">
        <f>IF(G3613="Local Date and Hour","Start Time of Interval",IF(OR(G3613="Additional Info",G3613="ID"),"Attribute", IF(G3613="Constant","Constant",IF(OR(G3613="Counter",G3613="Incremental/Decremental"),"Counter",""))))</f>
        <v>Counter</v>
      </c>
      <c r="I3613" t="str">
        <f>VLOOKUP(B3613,'3. Data Sources'!$B$4:$E$5002,4,0)</f>
        <v>Y</v>
      </c>
      <c r="J3613" t="str">
        <f>IF(OR(G3613="Not Map",G3613="Sequential"),"N",IF(TRIM(G3613)&lt;&gt;"","Y",""))</f>
        <v>Y</v>
      </c>
      <c r="K3613" t="str">
        <f>IF(G3613="Constant","N",IF(J3613="Y","Y",""))</f>
        <v>Y</v>
      </c>
    </row>
    <row r="3614" spans="2:11" ht="14.25" hidden="1" customHeight="1" x14ac:dyDescent="0.25">
      <c r="B3614" t="s">
        <v>133</v>
      </c>
      <c r="C3614" t="s">
        <v>5032</v>
      </c>
      <c r="D3614" t="s">
        <v>5033</v>
      </c>
      <c r="E3614" t="s">
        <v>400</v>
      </c>
      <c r="F3614" t="s">
        <v>428</v>
      </c>
      <c r="G3614" t="s">
        <v>429</v>
      </c>
      <c r="H3614" t="str">
        <f>IF(G3614="Local Date and Hour","Start Time of Interval",IF(OR(G3614="Additional Info",G3614="ID"),"Attribute", IF(G3614="Constant","Constant",IF(OR(G3614="Counter",G3614="Incremental/Decremental"),"Counter",""))))</f>
        <v>Counter</v>
      </c>
      <c r="I3614" t="str">
        <f>VLOOKUP(B3614,'3. Data Sources'!$B$4:$E$5002,4,0)</f>
        <v>Y</v>
      </c>
      <c r="J3614" t="str">
        <f>IF(OR(G3614="Not Map",G3614="Sequential"),"N",IF(TRIM(G3614)&lt;&gt;"","Y",""))</f>
        <v>Y</v>
      </c>
      <c r="K3614" t="str">
        <f>IF(G3614="Constant","N",IF(J3614="Y","Y",""))</f>
        <v>Y</v>
      </c>
    </row>
    <row r="3615" spans="2:11" ht="14.25" hidden="1" customHeight="1" x14ac:dyDescent="0.25">
      <c r="B3615" t="s">
        <v>133</v>
      </c>
      <c r="C3615" t="s">
        <v>5034</v>
      </c>
      <c r="D3615" t="s">
        <v>5035</v>
      </c>
      <c r="E3615" t="s">
        <v>400</v>
      </c>
      <c r="F3615" t="s">
        <v>428</v>
      </c>
      <c r="G3615" t="s">
        <v>429</v>
      </c>
      <c r="H3615" t="str">
        <f>IF(G3615="Local Date and Hour","Start Time of Interval",IF(OR(G3615="Additional Info",G3615="ID"),"Attribute", IF(G3615="Constant","Constant",IF(OR(G3615="Counter",G3615="Incremental/Decremental"),"Counter",""))))</f>
        <v>Counter</v>
      </c>
      <c r="I3615" t="str">
        <f>VLOOKUP(B3615,'3. Data Sources'!$B$4:$E$5002,4,0)</f>
        <v>Y</v>
      </c>
      <c r="J3615" t="str">
        <f>IF(OR(G3615="Not Map",G3615="Sequential"),"N",IF(TRIM(G3615)&lt;&gt;"","Y",""))</f>
        <v>Y</v>
      </c>
      <c r="K3615" t="str">
        <f>IF(G3615="Constant","N",IF(J3615="Y","Y",""))</f>
        <v>Y</v>
      </c>
    </row>
    <row r="3616" spans="2:11" ht="14.25" hidden="1" customHeight="1" x14ac:dyDescent="0.25">
      <c r="B3616" t="s">
        <v>133</v>
      </c>
      <c r="C3616" t="s">
        <v>5036</v>
      </c>
      <c r="D3616" t="s">
        <v>5037</v>
      </c>
      <c r="E3616" t="s">
        <v>400</v>
      </c>
      <c r="F3616" t="s">
        <v>428</v>
      </c>
      <c r="G3616" t="s">
        <v>429</v>
      </c>
      <c r="H3616" t="str">
        <f>IF(G3616="Local Date and Hour","Start Time of Interval",IF(OR(G3616="Additional Info",G3616="ID"),"Attribute", IF(G3616="Constant","Constant",IF(OR(G3616="Counter",G3616="Incremental/Decremental"),"Counter",""))))</f>
        <v>Counter</v>
      </c>
      <c r="I3616" t="str">
        <f>VLOOKUP(B3616,'3. Data Sources'!$B$4:$E$5002,4,0)</f>
        <v>Y</v>
      </c>
      <c r="J3616" t="str">
        <f>IF(OR(G3616="Not Map",G3616="Sequential"),"N",IF(TRIM(G3616)&lt;&gt;"","Y",""))</f>
        <v>Y</v>
      </c>
      <c r="K3616" t="str">
        <f>IF(G3616="Constant","N",IF(J3616="Y","Y",""))</f>
        <v>Y</v>
      </c>
    </row>
    <row r="3617" spans="2:13" ht="14.25" hidden="1" customHeight="1" x14ac:dyDescent="0.25">
      <c r="B3617" t="s">
        <v>133</v>
      </c>
      <c r="C3617" t="s">
        <v>5038</v>
      </c>
      <c r="D3617" t="s">
        <v>5039</v>
      </c>
      <c r="E3617" t="s">
        <v>400</v>
      </c>
      <c r="F3617" t="s">
        <v>428</v>
      </c>
      <c r="G3617" t="s">
        <v>429</v>
      </c>
      <c r="H3617" t="str">
        <f>IF(G3617="Local Date and Hour","Start Time of Interval",IF(OR(G3617="Additional Info",G3617="ID"),"Attribute", IF(G3617="Constant","Constant",IF(OR(G3617="Counter",G3617="Incremental/Decremental"),"Counter",""))))</f>
        <v>Counter</v>
      </c>
      <c r="I3617" t="str">
        <f>VLOOKUP(B3617,'3. Data Sources'!$B$4:$E$5002,4,0)</f>
        <v>Y</v>
      </c>
      <c r="J3617" t="str">
        <f>IF(OR(G3617="Not Map",G3617="Sequential"),"N",IF(TRIM(G3617)&lt;&gt;"","Y",""))</f>
        <v>Y</v>
      </c>
      <c r="K3617" t="str">
        <f>IF(G3617="Constant","N",IF(J3617="Y","Y",""))</f>
        <v>Y</v>
      </c>
    </row>
    <row r="3618" spans="2:13" ht="14.25" hidden="1" customHeight="1" x14ac:dyDescent="0.25">
      <c r="B3618" t="s">
        <v>133</v>
      </c>
      <c r="C3618" t="s">
        <v>5040</v>
      </c>
      <c r="D3618" t="s">
        <v>5041</v>
      </c>
      <c r="E3618" t="s">
        <v>400</v>
      </c>
      <c r="F3618" t="s">
        <v>428</v>
      </c>
      <c r="G3618" t="s">
        <v>429</v>
      </c>
      <c r="H3618" t="str">
        <f>IF(G3618="Local Date and Hour","Start Time of Interval",IF(OR(G3618="Additional Info",G3618="ID"),"Attribute", IF(G3618="Constant","Constant",IF(OR(G3618="Counter",G3618="Incremental/Decremental"),"Counter",""))))</f>
        <v>Counter</v>
      </c>
      <c r="I3618" t="str">
        <f>VLOOKUP(B3618,'3. Data Sources'!$B$4:$E$5002,4,0)</f>
        <v>Y</v>
      </c>
      <c r="J3618" t="str">
        <f>IF(OR(G3618="Not Map",G3618="Sequential"),"N",IF(TRIM(G3618)&lt;&gt;"","Y",""))</f>
        <v>Y</v>
      </c>
      <c r="K3618" t="str">
        <f>IF(G3618="Constant","N",IF(J3618="Y","Y",""))</f>
        <v>Y</v>
      </c>
    </row>
    <row r="3619" spans="2:13" ht="14.25" hidden="1" customHeight="1" x14ac:dyDescent="0.25">
      <c r="B3619" t="s">
        <v>133</v>
      </c>
      <c r="C3619" t="s">
        <v>5042</v>
      </c>
      <c r="D3619" t="s">
        <v>5043</v>
      </c>
      <c r="E3619" t="s">
        <v>400</v>
      </c>
      <c r="F3619" t="s">
        <v>428</v>
      </c>
      <c r="G3619" t="s">
        <v>429</v>
      </c>
      <c r="H3619" t="str">
        <f>IF(G3619="Local Date and Hour","Start Time of Interval",IF(OR(G3619="Additional Info",G3619="ID"),"Attribute", IF(G3619="Constant","Constant",IF(OR(G3619="Counter",G3619="Incremental/Decremental"),"Counter",""))))</f>
        <v>Counter</v>
      </c>
      <c r="I3619" t="str">
        <f>VLOOKUP(B3619,'3. Data Sources'!$B$4:$E$5002,4,0)</f>
        <v>Y</v>
      </c>
      <c r="J3619" t="str">
        <f>IF(OR(G3619="Not Map",G3619="Sequential"),"N",IF(TRIM(G3619)&lt;&gt;"","Y",""))</f>
        <v>Y</v>
      </c>
      <c r="K3619" t="str">
        <f>IF(G3619="Constant","N",IF(J3619="Y","Y",""))</f>
        <v>Y</v>
      </c>
    </row>
    <row r="3620" spans="2:13" ht="14.25" hidden="1" customHeight="1" x14ac:dyDescent="0.25">
      <c r="B3620" t="s">
        <v>133</v>
      </c>
      <c r="C3620" t="s">
        <v>5044</v>
      </c>
      <c r="D3620" t="s">
        <v>5045</v>
      </c>
      <c r="E3620" t="s">
        <v>400</v>
      </c>
      <c r="F3620" t="s">
        <v>428</v>
      </c>
      <c r="G3620" t="s">
        <v>429</v>
      </c>
      <c r="H3620" t="str">
        <f>IF(G3620="Local Date and Hour","Start Time of Interval",IF(OR(G3620="Additional Info",G3620="ID"),"Attribute", IF(G3620="Constant","Constant",IF(OR(G3620="Counter",G3620="Incremental/Decremental"),"Counter",""))))</f>
        <v>Counter</v>
      </c>
      <c r="I3620" t="str">
        <f>VLOOKUP(B3620,'3. Data Sources'!$B$4:$E$5002,4,0)</f>
        <v>Y</v>
      </c>
      <c r="J3620" t="str">
        <f>IF(OR(G3620="Not Map",G3620="Sequential"),"N",IF(TRIM(G3620)&lt;&gt;"","Y",""))</f>
        <v>Y</v>
      </c>
      <c r="K3620" t="str">
        <f>IF(G3620="Constant","N",IF(J3620="Y","Y",""))</f>
        <v>Y</v>
      </c>
    </row>
    <row r="3621" spans="2:13" ht="14.25" hidden="1" customHeight="1" x14ac:dyDescent="0.25">
      <c r="B3621" t="s">
        <v>133</v>
      </c>
      <c r="C3621" t="s">
        <v>5046</v>
      </c>
      <c r="D3621" t="s">
        <v>5047</v>
      </c>
      <c r="E3621" t="s">
        <v>400</v>
      </c>
      <c r="F3621" t="s">
        <v>428</v>
      </c>
      <c r="G3621" t="s">
        <v>429</v>
      </c>
      <c r="H3621" t="str">
        <f>IF(G3621="Local Date and Hour","Start Time of Interval",IF(OR(G3621="Additional Info",G3621="ID"),"Attribute", IF(G3621="Constant","Constant",IF(OR(G3621="Counter",G3621="Incremental/Decremental"),"Counter",""))))</f>
        <v>Counter</v>
      </c>
      <c r="I3621" t="str">
        <f>VLOOKUP(B3621,'3. Data Sources'!$B$4:$E$5002,4,0)</f>
        <v>Y</v>
      </c>
      <c r="J3621" t="str">
        <f>IF(OR(G3621="Not Map",G3621="Sequential"),"N",IF(TRIM(G3621)&lt;&gt;"","Y",""))</f>
        <v>Y</v>
      </c>
      <c r="K3621" t="str">
        <f>IF(G3621="Constant","N",IF(J3621="Y","Y",""))</f>
        <v>Y</v>
      </c>
    </row>
    <row r="3622" spans="2:13" ht="14.25" hidden="1" customHeight="1" x14ac:dyDescent="0.25">
      <c r="B3622" t="s">
        <v>133</v>
      </c>
      <c r="C3622" t="s">
        <v>5048</v>
      </c>
      <c r="D3622" t="s">
        <v>5049</v>
      </c>
      <c r="E3622" t="s">
        <v>400</v>
      </c>
      <c r="F3622" t="s">
        <v>428</v>
      </c>
      <c r="G3622" t="s">
        <v>429</v>
      </c>
      <c r="H3622" t="str">
        <f>IF(G3622="Local Date and Hour","Start Time of Interval",IF(OR(G3622="Additional Info",G3622="ID"),"Attribute", IF(G3622="Constant","Constant",IF(OR(G3622="Counter",G3622="Incremental/Decremental"),"Counter",""))))</f>
        <v>Counter</v>
      </c>
      <c r="I3622" t="str">
        <f>VLOOKUP(B3622,'3. Data Sources'!$B$4:$E$5002,4,0)</f>
        <v>Y</v>
      </c>
      <c r="J3622" t="str">
        <f>IF(OR(G3622="Not Map",G3622="Sequential"),"N",IF(TRIM(G3622)&lt;&gt;"","Y",""))</f>
        <v>Y</v>
      </c>
      <c r="K3622" t="str">
        <f>IF(G3622="Constant","N",IF(J3622="Y","Y",""))</f>
        <v>Y</v>
      </c>
    </row>
    <row r="3623" spans="2:13" ht="14.25" hidden="1" customHeight="1" x14ac:dyDescent="0.25">
      <c r="B3623" t="s">
        <v>133</v>
      </c>
      <c r="C3623" t="s">
        <v>5050</v>
      </c>
      <c r="D3623" t="s">
        <v>5051</v>
      </c>
      <c r="E3623" t="s">
        <v>400</v>
      </c>
      <c r="F3623" t="s">
        <v>428</v>
      </c>
      <c r="G3623" t="s">
        <v>429</v>
      </c>
      <c r="H3623" t="str">
        <f>IF(G3623="Local Date and Hour","Start Time of Interval",IF(OR(G3623="Additional Info",G3623="ID"),"Attribute", IF(G3623="Constant","Constant",IF(OR(G3623="Counter",G3623="Incremental/Decremental"),"Counter",""))))</f>
        <v>Counter</v>
      </c>
      <c r="I3623" t="str">
        <f>VLOOKUP(B3623,'3. Data Sources'!$B$4:$E$5002,4,0)</f>
        <v>Y</v>
      </c>
      <c r="J3623" t="str">
        <f>IF(OR(G3623="Not Map",G3623="Sequential"),"N",IF(TRIM(G3623)&lt;&gt;"","Y",""))</f>
        <v>Y</v>
      </c>
      <c r="K3623" t="str">
        <f>IF(G3623="Constant","N",IF(J3623="Y","Y",""))</f>
        <v>Y</v>
      </c>
    </row>
    <row r="3624" spans="2:13" ht="14.25" hidden="1" customHeight="1" x14ac:dyDescent="0.25">
      <c r="B3624" t="s">
        <v>133</v>
      </c>
      <c r="C3624" t="s">
        <v>5052</v>
      </c>
      <c r="D3624" t="s">
        <v>5053</v>
      </c>
      <c r="E3624" t="s">
        <v>400</v>
      </c>
      <c r="F3624" t="s">
        <v>428</v>
      </c>
      <c r="G3624" t="s">
        <v>429</v>
      </c>
      <c r="H3624" t="str">
        <f>IF(G3624="Local Date and Hour","Start Time of Interval",IF(OR(G3624="Additional Info",G3624="ID"),"Attribute", IF(G3624="Constant","Constant",IF(OR(G3624="Counter",G3624="Incremental/Decremental"),"Counter",""))))</f>
        <v>Counter</v>
      </c>
      <c r="I3624" t="str">
        <f>VLOOKUP(B3624,'3. Data Sources'!$B$4:$E$5002,4,0)</f>
        <v>Y</v>
      </c>
      <c r="J3624" t="str">
        <f>IF(OR(G3624="Not Map",G3624="Sequential"),"N",IF(TRIM(G3624)&lt;&gt;"","Y",""))</f>
        <v>Y</v>
      </c>
      <c r="K3624" t="str">
        <f>IF(G3624="Constant","N",IF(J3624="Y","Y",""))</f>
        <v>Y</v>
      </c>
    </row>
    <row r="3625" spans="2:13" ht="14.25" hidden="1" customHeight="1" x14ac:dyDescent="0.25">
      <c r="B3625" t="s">
        <v>133</v>
      </c>
      <c r="C3625" t="s">
        <v>5054</v>
      </c>
      <c r="D3625" t="s">
        <v>5055</v>
      </c>
      <c r="E3625" t="s">
        <v>400</v>
      </c>
      <c r="F3625" t="s">
        <v>428</v>
      </c>
      <c r="G3625" t="s">
        <v>429</v>
      </c>
      <c r="H3625" t="str">
        <f>IF(G3625="Local Date and Hour","Start Time of Interval",IF(OR(G3625="Additional Info",G3625="ID"),"Attribute", IF(G3625="Constant","Constant",IF(OR(G3625="Counter",G3625="Incremental/Decremental"),"Counter",""))))</f>
        <v>Counter</v>
      </c>
      <c r="I3625" t="str">
        <f>VLOOKUP(B3625,'3. Data Sources'!$B$4:$E$5002,4,0)</f>
        <v>Y</v>
      </c>
      <c r="J3625" t="str">
        <f>IF(OR(G3625="Not Map",G3625="Sequential"),"N",IF(TRIM(G3625)&lt;&gt;"","Y",""))</f>
        <v>Y</v>
      </c>
      <c r="K3625" t="str">
        <f>IF(G3625="Constant","N",IF(J3625="Y","Y",""))</f>
        <v>Y</v>
      </c>
    </row>
    <row r="3626" spans="2:13" ht="14.25" hidden="1" customHeight="1" x14ac:dyDescent="0.25">
      <c r="B3626" t="s">
        <v>133</v>
      </c>
      <c r="C3626" t="s">
        <v>5056</v>
      </c>
      <c r="D3626" t="s">
        <v>5057</v>
      </c>
      <c r="E3626" t="s">
        <v>400</v>
      </c>
      <c r="F3626" t="s">
        <v>428</v>
      </c>
      <c r="G3626" t="s">
        <v>429</v>
      </c>
      <c r="H3626" t="str">
        <f>IF(G3626="Local Date and Hour","Start Time of Interval",IF(OR(G3626="Additional Info",G3626="ID"),"Attribute", IF(G3626="Constant","Constant",IF(OR(G3626="Counter",G3626="Incremental/Decremental"),"Counter",""))))</f>
        <v>Counter</v>
      </c>
      <c r="I3626" t="str">
        <f>VLOOKUP(B3626,'3. Data Sources'!$B$4:$E$5002,4,0)</f>
        <v>Y</v>
      </c>
      <c r="J3626" t="str">
        <f>IF(OR(G3626="Not Map",G3626="Sequential"),"N",IF(TRIM(G3626)&lt;&gt;"","Y",""))</f>
        <v>Y</v>
      </c>
      <c r="K3626" t="str">
        <f>IF(G3626="Constant","N",IF(J3626="Y","Y",""))</f>
        <v>Y</v>
      </c>
    </row>
    <row r="3627" spans="2:13" ht="14.25" hidden="1" customHeight="1" x14ac:dyDescent="0.25">
      <c r="B3627" t="s">
        <v>133</v>
      </c>
      <c r="C3627" t="s">
        <v>5058</v>
      </c>
      <c r="D3627" t="s">
        <v>5059</v>
      </c>
      <c r="E3627" t="s">
        <v>400</v>
      </c>
      <c r="F3627" t="s">
        <v>428</v>
      </c>
      <c r="G3627" t="s">
        <v>429</v>
      </c>
      <c r="H3627" t="str">
        <f>IF(G3627="Local Date and Hour","Start Time of Interval",IF(OR(G3627="Additional Info",G3627="ID"),"Attribute", IF(G3627="Constant","Constant",IF(OR(G3627="Counter",G3627="Incremental/Decremental"),"Counter",""))))</f>
        <v>Counter</v>
      </c>
      <c r="I3627" t="str">
        <f>VLOOKUP(B3627,'3. Data Sources'!$B$4:$E$5002,4,0)</f>
        <v>Y</v>
      </c>
      <c r="J3627" t="str">
        <f>IF(OR(G3627="Not Map",G3627="Sequential"),"N",IF(TRIM(G3627)&lt;&gt;"","Y",""))</f>
        <v>Y</v>
      </c>
      <c r="K3627" t="str">
        <f>IF(G3627="Constant","N",IF(J3627="Y","Y",""))</f>
        <v>Y</v>
      </c>
    </row>
    <row r="3628" spans="2:13" ht="14.25" hidden="1" customHeight="1" x14ac:dyDescent="0.25">
      <c r="B3628" t="s">
        <v>133</v>
      </c>
      <c r="C3628" t="s">
        <v>5060</v>
      </c>
      <c r="D3628" t="s">
        <v>5061</v>
      </c>
      <c r="E3628" t="s">
        <v>400</v>
      </c>
      <c r="F3628" t="s">
        <v>428</v>
      </c>
      <c r="G3628" t="s">
        <v>429</v>
      </c>
      <c r="H3628" t="str">
        <f>IF(G3628="Local Date and Hour","Start Time of Interval",IF(OR(G3628="Additional Info",G3628="ID"),"Attribute", IF(G3628="Constant","Constant",IF(OR(G3628="Counter",G3628="Incremental/Decremental"),"Counter",""))))</f>
        <v>Counter</v>
      </c>
      <c r="I3628" t="str">
        <f>VLOOKUP(B3628,'3. Data Sources'!$B$4:$E$5002,4,0)</f>
        <v>Y</v>
      </c>
      <c r="J3628" t="str">
        <f>IF(OR(G3628="Not Map",G3628="Sequential"),"N",IF(TRIM(G3628)&lt;&gt;"","Y",""))</f>
        <v>Y</v>
      </c>
      <c r="K3628" t="str">
        <f>IF(G3628="Constant","N",IF(J3628="Y","Y",""))</f>
        <v>Y</v>
      </c>
    </row>
    <row r="3629" spans="2:13" ht="14.25" hidden="1" customHeight="1" x14ac:dyDescent="0.25">
      <c r="B3629" t="s">
        <v>133</v>
      </c>
      <c r="C3629" t="s">
        <v>250</v>
      </c>
      <c r="D3629" t="s">
        <v>435</v>
      </c>
      <c r="E3629" t="s">
        <v>400</v>
      </c>
      <c r="F3629" t="s">
        <v>428</v>
      </c>
      <c r="G3629" t="s">
        <v>429</v>
      </c>
      <c r="H3629" t="str">
        <f>IF(G3629="Local Date and Hour","Start Time of Interval",IF(OR(G3629="Additional Info",G3629="ID"),"Attribute", IF(G3629="Constant","Constant",IF(OR(G3629="Counter",G3629="Incremental/Decremental"),"Counter",""))))</f>
        <v>Counter</v>
      </c>
      <c r="I3629" t="str">
        <f>VLOOKUP(B3629,'3. Data Sources'!$B$4:$E$5002,4,0)</f>
        <v>Y</v>
      </c>
      <c r="J3629" t="str">
        <f>IF(OR(G3629="Not Map",G3629="Sequential"),"N",IF(TRIM(G3629)&lt;&gt;"","Y",""))</f>
        <v>Y</v>
      </c>
      <c r="K3629" t="str">
        <f>IF(G3629="Constant","N",IF(J3629="Y","Y",""))</f>
        <v>Y</v>
      </c>
      <c r="L3629" t="s">
        <v>251</v>
      </c>
    </row>
    <row r="3630" spans="2:13" ht="14.25" hidden="1" customHeight="1" x14ac:dyDescent="0.25">
      <c r="B3630" t="s">
        <v>133</v>
      </c>
      <c r="C3630" t="s">
        <v>252</v>
      </c>
      <c r="D3630" t="s">
        <v>252</v>
      </c>
      <c r="E3630" t="s">
        <v>394</v>
      </c>
      <c r="F3630" t="s">
        <v>436</v>
      </c>
      <c r="G3630" t="s">
        <v>417</v>
      </c>
      <c r="H3630" t="s">
        <v>415</v>
      </c>
      <c r="I3630" t="str">
        <f>VLOOKUP(B3630,'3. Data Sources'!$B$4:$E$5002,4,0)</f>
        <v>Y</v>
      </c>
      <c r="J3630" t="str">
        <f>IF(OR(G3630="Not Map",G3630="Sequential"),"N",IF(TRIM(G3630)&lt;&gt;"","Y",""))</f>
        <v>N</v>
      </c>
      <c r="K3630" t="str">
        <f>IF(G3630="Constant","N",IF(J3630="Y","Y",""))</f>
        <v/>
      </c>
      <c r="L3630" t="s">
        <v>253</v>
      </c>
    </row>
    <row r="3631" spans="2:13" ht="14.25" hidden="1" customHeight="1" x14ac:dyDescent="0.25">
      <c r="B3631" t="s">
        <v>133</v>
      </c>
      <c r="C3631" t="s">
        <v>254</v>
      </c>
      <c r="D3631" t="s">
        <v>254</v>
      </c>
      <c r="E3631" t="s">
        <v>418</v>
      </c>
      <c r="F3631" t="s">
        <v>436</v>
      </c>
      <c r="G3631" t="s">
        <v>419</v>
      </c>
      <c r="H3631" t="str">
        <f>IF(G3631="Local Date and Hour","Start Time of Interval",IF(OR(G3631="Additional Info",G3631="ID"),"Attribute", IF(G3631="Constant","Constant",IF(OR(G3631="Counter",G3631="Incremental/Decremental"),"Counter",""))))</f>
        <v>Start Time of Interval</v>
      </c>
      <c r="I3631" t="str">
        <f>VLOOKUP(B3631,'3. Data Sources'!$B$4:$E$5002,4,0)</f>
        <v>Y</v>
      </c>
      <c r="J3631" t="str">
        <f>IF(OR(G3631="Not Map",G3631="Sequential"),"N",IF(TRIM(G3631)&lt;&gt;"","Y",""))</f>
        <v>Y</v>
      </c>
      <c r="K3631" t="str">
        <f>IF(G3631="Constant","N",IF(J3631="Y","Y",""))</f>
        <v>Y</v>
      </c>
      <c r="L3631" t="s">
        <v>255</v>
      </c>
    </row>
    <row r="3632" spans="2:13" ht="14.25" hidden="1" customHeight="1" x14ac:dyDescent="0.25">
      <c r="B3632" t="s">
        <v>135</v>
      </c>
      <c r="C3632" t="s">
        <v>227</v>
      </c>
      <c r="D3632" t="s">
        <v>227</v>
      </c>
      <c r="E3632" t="s">
        <v>402</v>
      </c>
      <c r="F3632" t="s">
        <v>395</v>
      </c>
      <c r="G3632" t="s">
        <v>274</v>
      </c>
      <c r="H3632" t="str">
        <f>IF(G3632="Local Date and Hour","Start Time of Interval",IF(OR(G3632="Additional Info",G3632="ID"),"Attribute", IF(G3632="Constant","Constant",IF(OR(G3632="Counter",G3632="Incremental/Decremental"),"Counter",""))))</f>
        <v>Constant</v>
      </c>
      <c r="I3632" t="str">
        <f>VLOOKUP(B3632,'3. Data Sources'!$B$4:$E$5002,4,0)</f>
        <v>Y</v>
      </c>
      <c r="J3632" t="str">
        <f>IF(OR(G3632="Not Map",G3632="Sequential"),"N",IF(TRIM(G3632)&lt;&gt;"","Y",""))</f>
        <v>Y</v>
      </c>
      <c r="K3632" t="str">
        <f>IF(G3632="Constant","N",IF(J3632="Y","Y",""))</f>
        <v>N</v>
      </c>
      <c r="M3632" t="s">
        <v>425</v>
      </c>
    </row>
    <row r="3633" spans="2:13" ht="14.25" hidden="1" customHeight="1" x14ac:dyDescent="0.25">
      <c r="B3633" t="s">
        <v>135</v>
      </c>
      <c r="C3633" t="s">
        <v>228</v>
      </c>
      <c r="D3633" t="s">
        <v>228</v>
      </c>
      <c r="E3633" t="s">
        <v>402</v>
      </c>
      <c r="F3633" t="s">
        <v>395</v>
      </c>
      <c r="G3633" t="s">
        <v>274</v>
      </c>
      <c r="H3633" t="str">
        <f>IF(G3633="Local Date and Hour","Start Time of Interval",IF(OR(G3633="Additional Info",G3633="ID"),"Attribute", IF(G3633="Constant","Constant",IF(OR(G3633="Counter",G3633="Incremental/Decremental"),"Counter",""))))</f>
        <v>Constant</v>
      </c>
      <c r="I3633" t="str">
        <f>VLOOKUP(B3633,'3. Data Sources'!$B$4:$E$5002,4,0)</f>
        <v>Y</v>
      </c>
      <c r="J3633" t="str">
        <f>IF(OR(G3633="Not Map",G3633="Sequential"),"N",IF(TRIM(G3633)&lt;&gt;"","Y",""))</f>
        <v>Y</v>
      </c>
      <c r="K3633" t="str">
        <f>IF(G3633="Constant","N",IF(J3633="Y","Y",""))</f>
        <v>N</v>
      </c>
      <c r="M3633" t="s">
        <v>12038</v>
      </c>
    </row>
    <row r="3634" spans="2:13" ht="14.25" hidden="1" customHeight="1" x14ac:dyDescent="0.25">
      <c r="B3634" t="s">
        <v>135</v>
      </c>
      <c r="C3634" t="s">
        <v>201</v>
      </c>
      <c r="D3634" t="s">
        <v>201</v>
      </c>
      <c r="E3634" t="s">
        <v>420</v>
      </c>
      <c r="F3634" t="s">
        <v>396</v>
      </c>
      <c r="G3634" t="s">
        <v>417</v>
      </c>
      <c r="H3634" t="str">
        <f>IF(G3634="Local Date and Hour","Start Time of Interval",IF(OR(G3634="Additional Info",G3634="ID"),"Attribute", IF(G3634="Constant","Constant",IF(OR(G3634="Counter",G3634="Incremental/Decremental"),"Counter",""))))</f>
        <v/>
      </c>
      <c r="I3634" t="str">
        <f>VLOOKUP(B3634,'3. Data Sources'!$B$4:$E$5002,4,0)</f>
        <v>Y</v>
      </c>
      <c r="J3634" t="str">
        <f>IF(OR(G3634="Not Map",G3634="Sequential"),"N",IF(TRIM(G3634)&lt;&gt;"","Y",""))</f>
        <v>N</v>
      </c>
      <c r="K3634" t="str">
        <f>IF(G3634="Constant","N",IF(J3634="Y","Y",""))</f>
        <v/>
      </c>
    </row>
    <row r="3635" spans="2:13" ht="14.25" hidden="1" customHeight="1" x14ac:dyDescent="0.25">
      <c r="B3635" t="s">
        <v>135</v>
      </c>
      <c r="C3635" t="s">
        <v>11883</v>
      </c>
      <c r="D3635" t="s">
        <v>11883</v>
      </c>
      <c r="E3635" t="s">
        <v>420</v>
      </c>
      <c r="F3635" t="s">
        <v>396</v>
      </c>
      <c r="G3635" t="s">
        <v>396</v>
      </c>
      <c r="H3635" t="str">
        <f>IF(G3635="Local Date and Hour","Start Time of Interval",IF(OR(G3635="Additional Info",G3635="ID"),"Attribute", IF(G3635="Constant","Constant",IF(OR(G3635="Counter",G3635="Incremental/Decremental"),"Counter",""))))</f>
        <v>Attribute</v>
      </c>
      <c r="I3635" t="str">
        <f>VLOOKUP(B3635,'3. Data Sources'!$B$4:$E$5002,4,0)</f>
        <v>Y</v>
      </c>
      <c r="J3635" t="str">
        <f>IF(OR(G3635="Not Map",G3635="Sequential"),"N",IF(TRIM(G3635)&lt;&gt;"","Y",""))</f>
        <v>Y</v>
      </c>
      <c r="K3635" t="str">
        <f>IF(G3635="Constant","N",IF(J3635="Y","Y",""))</f>
        <v>Y</v>
      </c>
      <c r="L3635" t="s">
        <v>666</v>
      </c>
    </row>
    <row r="3636" spans="2:13" ht="14.25" hidden="1" customHeight="1" x14ac:dyDescent="0.25">
      <c r="B3636" t="s">
        <v>135</v>
      </c>
      <c r="C3636" t="s">
        <v>233</v>
      </c>
      <c r="D3636" t="s">
        <v>233</v>
      </c>
      <c r="E3636" t="s">
        <v>394</v>
      </c>
      <c r="F3636" t="s">
        <v>396</v>
      </c>
      <c r="G3636" t="s">
        <v>417</v>
      </c>
      <c r="H3636" t="str">
        <f>IF(G3636="Local Date and Hour","Start Time of Interval",IF(OR(G3636="Additional Info",G3636="ID"),"Attribute", IF(G3636="Constant","Constant",IF(OR(G3636="Counter",G3636="Incremental/Decremental"),"Counter",""))))</f>
        <v/>
      </c>
      <c r="I3636" t="str">
        <f>VLOOKUP(B3636,'3. Data Sources'!$B$4:$E$5002,4,0)</f>
        <v>Y</v>
      </c>
      <c r="J3636" t="str">
        <f>IF(OR(G3636="Not Map",G3636="Sequential"),"N",IF(TRIM(G3636)&lt;&gt;"","Y",""))</f>
        <v>N</v>
      </c>
      <c r="K3636" t="str">
        <f>IF(G3636="Constant","N",IF(J3636="Y","Y",""))</f>
        <v/>
      </c>
      <c r="L3636" t="s">
        <v>234</v>
      </c>
    </row>
    <row r="3637" spans="2:13" ht="14.25" hidden="1" customHeight="1" x14ac:dyDescent="0.25">
      <c r="B3637" t="s">
        <v>135</v>
      </c>
      <c r="C3637" t="s">
        <v>235</v>
      </c>
      <c r="D3637" t="s">
        <v>235</v>
      </c>
      <c r="E3637" t="s">
        <v>418</v>
      </c>
      <c r="F3637" t="s">
        <v>396</v>
      </c>
      <c r="G3637" t="s">
        <v>417</v>
      </c>
      <c r="H3637" t="s">
        <v>415</v>
      </c>
      <c r="I3637" t="str">
        <f>VLOOKUP(B3637,'3. Data Sources'!$B$4:$E$5002,4,0)</f>
        <v>Y</v>
      </c>
      <c r="J3637" t="str">
        <f>IF(OR(G3637="Not Map",G3637="Sequential"),"N",IF(TRIM(G3637)&lt;&gt;"","Y",""))</f>
        <v>N</v>
      </c>
      <c r="K3637" t="str">
        <f>IF(G3637="Constant","N",IF(J3637="Y","Y",""))</f>
        <v/>
      </c>
      <c r="L3637" t="s">
        <v>236</v>
      </c>
    </row>
    <row r="3638" spans="2:13" ht="14.25" hidden="1" customHeight="1" x14ac:dyDescent="0.25">
      <c r="B3638" t="s">
        <v>135</v>
      </c>
      <c r="C3638" t="s">
        <v>669</v>
      </c>
      <c r="D3638" t="s">
        <v>670</v>
      </c>
      <c r="E3638" t="s">
        <v>420</v>
      </c>
      <c r="F3638" t="s">
        <v>396</v>
      </c>
      <c r="G3638" t="s">
        <v>417</v>
      </c>
      <c r="H3638" t="str">
        <f>IF(G3638="Local Date and Hour","Start Time of Interval",IF(OR(G3638="Additional Info",G3638="ID"),"Attribute", IF(G3638="Constant","Constant",IF(OR(G3638="Counter",G3638="Incremental/Decremental"),"Counter",""))))</f>
        <v/>
      </c>
      <c r="I3638" t="str">
        <f>VLOOKUP(B3638,'3. Data Sources'!$B$4:$E$5002,4,0)</f>
        <v>Y</v>
      </c>
      <c r="J3638" t="str">
        <f>IF(OR(G3638="Not Map",G3638="Sequential"),"N",IF(TRIM(G3638)&lt;&gt;"","Y",""))</f>
        <v>N</v>
      </c>
      <c r="K3638" t="str">
        <f>IF(G3638="Constant","N",IF(J3638="Y","Y",""))</f>
        <v/>
      </c>
      <c r="L3638" t="s">
        <v>669</v>
      </c>
    </row>
    <row r="3639" spans="2:13" ht="14.25" hidden="1" customHeight="1" x14ac:dyDescent="0.25">
      <c r="B3639" t="s">
        <v>135</v>
      </c>
      <c r="C3639" t="s">
        <v>3473</v>
      </c>
      <c r="D3639" t="s">
        <v>3474</v>
      </c>
      <c r="E3639" t="s">
        <v>420</v>
      </c>
      <c r="F3639" t="s">
        <v>396</v>
      </c>
      <c r="G3639" t="s">
        <v>396</v>
      </c>
      <c r="H3639" t="str">
        <f>IF(G3639="Local Date and Hour","Start Time of Interval",IF(OR(G3639="Additional Info",G3639="ID"),"Attribute", IF(G3639="Constant","Constant",IF(OR(G3639="Counter",G3639="Incremental/Decremental"),"Counter",""))))</f>
        <v>Attribute</v>
      </c>
      <c r="I3639" t="str">
        <f>VLOOKUP(B3639,'3. Data Sources'!$B$4:$E$5002,4,0)</f>
        <v>Y</v>
      </c>
      <c r="J3639" t="str">
        <f>IF(OR(G3639="Not Map",G3639="Sequential"),"N",IF(TRIM(G3639)&lt;&gt;"","Y",""))</f>
        <v>Y</v>
      </c>
      <c r="K3639" t="str">
        <f>IF(G3639="Constant","N",IF(J3639="Y","Y",""))</f>
        <v>Y</v>
      </c>
      <c r="L3639" t="s">
        <v>3473</v>
      </c>
    </row>
    <row r="3640" spans="2:13" ht="14.25" hidden="1" customHeight="1" x14ac:dyDescent="0.25">
      <c r="B3640" t="s">
        <v>135</v>
      </c>
      <c r="C3640" t="s">
        <v>3475</v>
      </c>
      <c r="D3640" t="s">
        <v>3476</v>
      </c>
      <c r="E3640" t="s">
        <v>420</v>
      </c>
      <c r="F3640" t="s">
        <v>396</v>
      </c>
      <c r="G3640" t="s">
        <v>417</v>
      </c>
      <c r="H3640" t="str">
        <f>IF(G3640="Local Date and Hour","Start Time of Interval",IF(OR(G3640="Additional Info",G3640="ID"),"Attribute", IF(G3640="Constant","Constant",IF(OR(G3640="Counter",G3640="Incremental/Decremental"),"Counter",""))))</f>
        <v/>
      </c>
      <c r="I3640" t="str">
        <f>VLOOKUP(B3640,'3. Data Sources'!$B$4:$E$5002,4,0)</f>
        <v>Y</v>
      </c>
      <c r="J3640" t="str">
        <f>IF(OR(G3640="Not Map",G3640="Sequential"),"N",IF(TRIM(G3640)&lt;&gt;"","Y",""))</f>
        <v>N</v>
      </c>
      <c r="K3640" t="str">
        <f>IF(G3640="Constant","N",IF(J3640="Y","Y",""))</f>
        <v/>
      </c>
      <c r="L3640" t="s">
        <v>3475</v>
      </c>
    </row>
    <row r="3641" spans="2:13" ht="14.25" hidden="1" customHeight="1" x14ac:dyDescent="0.25">
      <c r="B3641" t="s">
        <v>135</v>
      </c>
      <c r="C3641" t="s">
        <v>971</v>
      </c>
      <c r="D3641" t="s">
        <v>972</v>
      </c>
      <c r="E3641" t="s">
        <v>420</v>
      </c>
      <c r="F3641" t="s">
        <v>396</v>
      </c>
      <c r="G3641" t="s">
        <v>417</v>
      </c>
      <c r="H3641" t="str">
        <f>IF(G3641="Local Date and Hour","Start Time of Interval",IF(OR(G3641="Additional Info",G3641="ID"),"Attribute", IF(G3641="Constant","Constant",IF(OR(G3641="Counter",G3641="Incremental/Decremental"),"Counter",""))))</f>
        <v/>
      </c>
      <c r="I3641" t="str">
        <f>VLOOKUP(B3641,'3. Data Sources'!$B$4:$E$5002,4,0)</f>
        <v>Y</v>
      </c>
      <c r="J3641" t="str">
        <f>IF(OR(G3641="Not Map",G3641="Sequential"),"N",IF(TRIM(G3641)&lt;&gt;"","Y",""))</f>
        <v>N</v>
      </c>
      <c r="K3641" t="str">
        <f>IF(G3641="Constant","N",IF(J3641="Y","Y",""))</f>
        <v/>
      </c>
      <c r="L3641" t="s">
        <v>971</v>
      </c>
    </row>
    <row r="3642" spans="2:13" ht="14.25" hidden="1" customHeight="1" x14ac:dyDescent="0.25">
      <c r="B3642" t="s">
        <v>135</v>
      </c>
      <c r="C3642" t="s">
        <v>237</v>
      </c>
      <c r="D3642" t="s">
        <v>426</v>
      </c>
      <c r="E3642" t="s">
        <v>420</v>
      </c>
      <c r="F3642" t="s">
        <v>396</v>
      </c>
      <c r="G3642" t="s">
        <v>417</v>
      </c>
      <c r="H3642" t="str">
        <f>IF(G3642="Local Date and Hour","Start Time of Interval",IF(OR(G3642="Additional Info",G3642="ID"),"Attribute", IF(G3642="Constant","Constant",IF(OR(G3642="Counter",G3642="Incremental/Decremental"),"Counter",""))))</f>
        <v/>
      </c>
      <c r="I3642" t="str">
        <f>VLOOKUP(B3642,'3. Data Sources'!$B$4:$E$5002,4,0)</f>
        <v>Y</v>
      </c>
      <c r="J3642" t="str">
        <f>IF(OR(G3642="Not Map",G3642="Sequential"),"N",IF(TRIM(G3642)&lt;&gt;"","Y",""))</f>
        <v>N</v>
      </c>
      <c r="K3642" t="str">
        <f>IF(G3642="Constant","N",IF(J3642="Y","Y",""))</f>
        <v/>
      </c>
      <c r="L3642" t="s">
        <v>237</v>
      </c>
    </row>
    <row r="3643" spans="2:13" ht="14.25" hidden="1" customHeight="1" x14ac:dyDescent="0.25">
      <c r="B3643" t="s">
        <v>135</v>
      </c>
      <c r="C3643" t="s">
        <v>223</v>
      </c>
      <c r="D3643" t="s">
        <v>3493</v>
      </c>
      <c r="E3643" t="s">
        <v>420</v>
      </c>
      <c r="F3643" t="s">
        <v>396</v>
      </c>
      <c r="G3643" t="s">
        <v>417</v>
      </c>
      <c r="H3643" t="str">
        <f>IF(G3643="Local Date and Hour","Start Time of Interval",IF(OR(G3643="Additional Info",G3643="ID"),"Attribute", IF(G3643="Constant","Constant",IF(OR(G3643="Counter",G3643="Incremental/Decremental"),"Counter",""))))</f>
        <v/>
      </c>
      <c r="I3643" t="str">
        <f>VLOOKUP(B3643,'3. Data Sources'!$B$4:$E$5002,4,0)</f>
        <v>Y</v>
      </c>
      <c r="J3643" t="str">
        <f>IF(OR(G3643="Not Map",G3643="Sequential"),"N",IF(TRIM(G3643)&lt;&gt;"","Y",""))</f>
        <v>N</v>
      </c>
      <c r="K3643" t="str">
        <f>IF(G3643="Constant","N",IF(J3643="Y","Y",""))</f>
        <v/>
      </c>
      <c r="L3643" t="s">
        <v>223</v>
      </c>
    </row>
    <row r="3644" spans="2:13" ht="14.25" hidden="1" customHeight="1" x14ac:dyDescent="0.25">
      <c r="B3644" t="s">
        <v>135</v>
      </c>
      <c r="C3644" t="s">
        <v>242</v>
      </c>
      <c r="D3644" t="s">
        <v>242</v>
      </c>
      <c r="E3644" t="s">
        <v>394</v>
      </c>
      <c r="F3644" t="s">
        <v>396</v>
      </c>
      <c r="G3644" t="s">
        <v>417</v>
      </c>
      <c r="H3644" t="s">
        <v>415</v>
      </c>
      <c r="I3644" t="str">
        <f>VLOOKUP(B3644,'3. Data Sources'!$B$4:$E$5002,4,0)</f>
        <v>Y</v>
      </c>
      <c r="J3644" t="str">
        <f>IF(OR(G3644="Not Map",G3644="Sequential"),"N",IF(TRIM(G3644)&lt;&gt;"","Y",""))</f>
        <v>N</v>
      </c>
      <c r="K3644" t="str">
        <f>IF(G3644="Constant","N",IF(J3644="Y","Y",""))</f>
        <v/>
      </c>
      <c r="L3644" t="s">
        <v>243</v>
      </c>
    </row>
    <row r="3645" spans="2:13" ht="14.25" hidden="1" customHeight="1" x14ac:dyDescent="0.25">
      <c r="B3645" t="s">
        <v>135</v>
      </c>
      <c r="C3645" t="s">
        <v>5062</v>
      </c>
      <c r="D3645" t="s">
        <v>5063</v>
      </c>
      <c r="E3645" t="s">
        <v>400</v>
      </c>
      <c r="F3645" t="s">
        <v>428</v>
      </c>
      <c r="G3645" t="s">
        <v>429</v>
      </c>
      <c r="H3645" t="str">
        <f>IF(G3645="Local Date and Hour","Start Time of Interval",IF(OR(G3645="Additional Info",G3645="ID"),"Attribute", IF(G3645="Constant","Constant",IF(OR(G3645="Counter",G3645="Incremental/Decremental"),"Counter",""))))</f>
        <v>Counter</v>
      </c>
      <c r="I3645" t="str">
        <f>VLOOKUP(B3645,'3. Data Sources'!$B$4:$E$5002,4,0)</f>
        <v>Y</v>
      </c>
      <c r="J3645" t="str">
        <f>IF(OR(G3645="Not Map",G3645="Sequential"),"N",IF(TRIM(G3645)&lt;&gt;"","Y",""))</f>
        <v>Y</v>
      </c>
      <c r="K3645" t="str">
        <f>IF(G3645="Constant","N",IF(J3645="Y","Y",""))</f>
        <v>Y</v>
      </c>
    </row>
    <row r="3646" spans="2:13" ht="14.25" hidden="1" customHeight="1" x14ac:dyDescent="0.25">
      <c r="B3646" t="s">
        <v>135</v>
      </c>
      <c r="C3646" t="s">
        <v>5064</v>
      </c>
      <c r="D3646" t="s">
        <v>5065</v>
      </c>
      <c r="E3646" t="s">
        <v>400</v>
      </c>
      <c r="F3646" t="s">
        <v>428</v>
      </c>
      <c r="G3646" t="s">
        <v>429</v>
      </c>
      <c r="H3646" t="str">
        <f>IF(G3646="Local Date and Hour","Start Time of Interval",IF(OR(G3646="Additional Info",G3646="ID"),"Attribute", IF(G3646="Constant","Constant",IF(OR(G3646="Counter",G3646="Incremental/Decremental"),"Counter",""))))</f>
        <v>Counter</v>
      </c>
      <c r="I3646" t="str">
        <f>VLOOKUP(B3646,'3. Data Sources'!$B$4:$E$5002,4,0)</f>
        <v>Y</v>
      </c>
      <c r="J3646" t="str">
        <f>IF(OR(G3646="Not Map",G3646="Sequential"),"N",IF(TRIM(G3646)&lt;&gt;"","Y",""))</f>
        <v>Y</v>
      </c>
      <c r="K3646" t="str">
        <f>IF(G3646="Constant","N",IF(J3646="Y","Y",""))</f>
        <v>Y</v>
      </c>
    </row>
    <row r="3647" spans="2:13" ht="14.25" hidden="1" customHeight="1" x14ac:dyDescent="0.25">
      <c r="B3647" t="s">
        <v>135</v>
      </c>
      <c r="C3647" t="s">
        <v>5066</v>
      </c>
      <c r="D3647" t="s">
        <v>5067</v>
      </c>
      <c r="E3647" t="s">
        <v>400</v>
      </c>
      <c r="F3647" t="s">
        <v>428</v>
      </c>
      <c r="G3647" t="s">
        <v>429</v>
      </c>
      <c r="H3647" t="str">
        <f>IF(G3647="Local Date and Hour","Start Time of Interval",IF(OR(G3647="Additional Info",G3647="ID"),"Attribute", IF(G3647="Constant","Constant",IF(OR(G3647="Counter",G3647="Incremental/Decremental"),"Counter",""))))</f>
        <v>Counter</v>
      </c>
      <c r="I3647" t="str">
        <f>VLOOKUP(B3647,'3. Data Sources'!$B$4:$E$5002,4,0)</f>
        <v>Y</v>
      </c>
      <c r="J3647" t="str">
        <f>IF(OR(G3647="Not Map",G3647="Sequential"),"N",IF(TRIM(G3647)&lt;&gt;"","Y",""))</f>
        <v>Y</v>
      </c>
      <c r="K3647" t="str">
        <f>IF(G3647="Constant","N",IF(J3647="Y","Y",""))</f>
        <v>Y</v>
      </c>
    </row>
    <row r="3648" spans="2:13" ht="14.25" hidden="1" customHeight="1" x14ac:dyDescent="0.25">
      <c r="B3648" t="s">
        <v>135</v>
      </c>
      <c r="C3648" t="s">
        <v>5068</v>
      </c>
      <c r="D3648" t="s">
        <v>5069</v>
      </c>
      <c r="E3648" t="s">
        <v>400</v>
      </c>
      <c r="F3648" t="s">
        <v>428</v>
      </c>
      <c r="G3648" t="s">
        <v>429</v>
      </c>
      <c r="H3648" t="str">
        <f>IF(G3648="Local Date and Hour","Start Time of Interval",IF(OR(G3648="Additional Info",G3648="ID"),"Attribute", IF(G3648="Constant","Constant",IF(OR(G3648="Counter",G3648="Incremental/Decremental"),"Counter",""))))</f>
        <v>Counter</v>
      </c>
      <c r="I3648" t="str">
        <f>VLOOKUP(B3648,'3. Data Sources'!$B$4:$E$5002,4,0)</f>
        <v>Y</v>
      </c>
      <c r="J3648" t="str">
        <f>IF(OR(G3648="Not Map",G3648="Sequential"),"N",IF(TRIM(G3648)&lt;&gt;"","Y",""))</f>
        <v>Y</v>
      </c>
      <c r="K3648" t="str">
        <f>IF(G3648="Constant","N",IF(J3648="Y","Y",""))</f>
        <v>Y</v>
      </c>
    </row>
    <row r="3649" spans="2:13" ht="14.25" hidden="1" customHeight="1" x14ac:dyDescent="0.25">
      <c r="B3649" t="s">
        <v>135</v>
      </c>
      <c r="C3649" t="s">
        <v>5070</v>
      </c>
      <c r="D3649" t="s">
        <v>5071</v>
      </c>
      <c r="E3649" t="s">
        <v>400</v>
      </c>
      <c r="F3649" t="s">
        <v>428</v>
      </c>
      <c r="G3649" t="s">
        <v>429</v>
      </c>
      <c r="H3649" t="str">
        <f>IF(G3649="Local Date and Hour","Start Time of Interval",IF(OR(G3649="Additional Info",G3649="ID"),"Attribute", IF(G3649="Constant","Constant",IF(OR(G3649="Counter",G3649="Incremental/Decremental"),"Counter",""))))</f>
        <v>Counter</v>
      </c>
      <c r="I3649" t="str">
        <f>VLOOKUP(B3649,'3. Data Sources'!$B$4:$E$5002,4,0)</f>
        <v>Y</v>
      </c>
      <c r="J3649" t="str">
        <f>IF(OR(G3649="Not Map",G3649="Sequential"),"N",IF(TRIM(G3649)&lt;&gt;"","Y",""))</f>
        <v>Y</v>
      </c>
      <c r="K3649" t="str">
        <f>IF(G3649="Constant","N",IF(J3649="Y","Y",""))</f>
        <v>Y</v>
      </c>
    </row>
    <row r="3650" spans="2:13" ht="14.25" hidden="1" customHeight="1" x14ac:dyDescent="0.25">
      <c r="B3650" t="s">
        <v>135</v>
      </c>
      <c r="C3650" t="s">
        <v>5072</v>
      </c>
      <c r="D3650" t="s">
        <v>5073</v>
      </c>
      <c r="E3650" t="s">
        <v>400</v>
      </c>
      <c r="F3650" t="s">
        <v>428</v>
      </c>
      <c r="G3650" t="s">
        <v>429</v>
      </c>
      <c r="H3650" t="str">
        <f>IF(G3650="Local Date and Hour","Start Time of Interval",IF(OR(G3650="Additional Info",G3650="ID"),"Attribute", IF(G3650="Constant","Constant",IF(OR(G3650="Counter",G3650="Incremental/Decremental"),"Counter",""))))</f>
        <v>Counter</v>
      </c>
      <c r="I3650" t="str">
        <f>VLOOKUP(B3650,'3. Data Sources'!$B$4:$E$5002,4,0)</f>
        <v>Y</v>
      </c>
      <c r="J3650" t="str">
        <f>IF(OR(G3650="Not Map",G3650="Sequential"),"N",IF(TRIM(G3650)&lt;&gt;"","Y",""))</f>
        <v>Y</v>
      </c>
      <c r="K3650" t="str">
        <f>IF(G3650="Constant","N",IF(J3650="Y","Y",""))</f>
        <v>Y</v>
      </c>
    </row>
    <row r="3651" spans="2:13" ht="14.25" hidden="1" customHeight="1" x14ac:dyDescent="0.25">
      <c r="B3651" t="s">
        <v>135</v>
      </c>
      <c r="C3651" t="s">
        <v>5074</v>
      </c>
      <c r="D3651" t="s">
        <v>5075</v>
      </c>
      <c r="E3651" t="s">
        <v>400</v>
      </c>
      <c r="F3651" t="s">
        <v>428</v>
      </c>
      <c r="G3651" t="s">
        <v>429</v>
      </c>
      <c r="H3651" t="str">
        <f>IF(G3651="Local Date and Hour","Start Time of Interval",IF(OR(G3651="Additional Info",G3651="ID"),"Attribute", IF(G3651="Constant","Constant",IF(OR(G3651="Counter",G3651="Incremental/Decremental"),"Counter",""))))</f>
        <v>Counter</v>
      </c>
      <c r="I3651" t="str">
        <f>VLOOKUP(B3651,'3. Data Sources'!$B$4:$E$5002,4,0)</f>
        <v>Y</v>
      </c>
      <c r="J3651" t="str">
        <f>IF(OR(G3651="Not Map",G3651="Sequential"),"N",IF(TRIM(G3651)&lt;&gt;"","Y",""))</f>
        <v>Y</v>
      </c>
      <c r="K3651" t="str">
        <f>IF(G3651="Constant","N",IF(J3651="Y","Y",""))</f>
        <v>Y</v>
      </c>
    </row>
    <row r="3652" spans="2:13" ht="14.25" hidden="1" customHeight="1" x14ac:dyDescent="0.25">
      <c r="B3652" t="s">
        <v>135</v>
      </c>
      <c r="C3652" t="s">
        <v>5076</v>
      </c>
      <c r="D3652" t="s">
        <v>5077</v>
      </c>
      <c r="E3652" t="s">
        <v>400</v>
      </c>
      <c r="F3652" t="s">
        <v>428</v>
      </c>
      <c r="G3652" t="s">
        <v>429</v>
      </c>
      <c r="H3652" t="str">
        <f>IF(G3652="Local Date and Hour","Start Time of Interval",IF(OR(G3652="Additional Info",G3652="ID"),"Attribute", IF(G3652="Constant","Constant",IF(OR(G3652="Counter",G3652="Incremental/Decremental"),"Counter",""))))</f>
        <v>Counter</v>
      </c>
      <c r="I3652" t="str">
        <f>VLOOKUP(B3652,'3. Data Sources'!$B$4:$E$5002,4,0)</f>
        <v>Y</v>
      </c>
      <c r="J3652" t="str">
        <f>IF(OR(G3652="Not Map",G3652="Sequential"),"N",IF(TRIM(G3652)&lt;&gt;"","Y",""))</f>
        <v>Y</v>
      </c>
      <c r="K3652" t="str">
        <f>IF(G3652="Constant","N",IF(J3652="Y","Y",""))</f>
        <v>Y</v>
      </c>
    </row>
    <row r="3653" spans="2:13" ht="14.25" hidden="1" customHeight="1" x14ac:dyDescent="0.25">
      <c r="B3653" t="s">
        <v>135</v>
      </c>
      <c r="C3653" t="s">
        <v>5078</v>
      </c>
      <c r="D3653" t="s">
        <v>5079</v>
      </c>
      <c r="E3653" t="s">
        <v>400</v>
      </c>
      <c r="F3653" t="s">
        <v>428</v>
      </c>
      <c r="G3653" t="s">
        <v>429</v>
      </c>
      <c r="H3653" t="str">
        <f>IF(G3653="Local Date and Hour","Start Time of Interval",IF(OR(G3653="Additional Info",G3653="ID"),"Attribute", IF(G3653="Constant","Constant",IF(OR(G3653="Counter",G3653="Incremental/Decremental"),"Counter",""))))</f>
        <v>Counter</v>
      </c>
      <c r="I3653" t="str">
        <f>VLOOKUP(B3653,'3. Data Sources'!$B$4:$E$5002,4,0)</f>
        <v>Y</v>
      </c>
      <c r="J3653" t="str">
        <f>IF(OR(G3653="Not Map",G3653="Sequential"),"N",IF(TRIM(G3653)&lt;&gt;"","Y",""))</f>
        <v>Y</v>
      </c>
      <c r="K3653" t="str">
        <f>IF(G3653="Constant","N",IF(J3653="Y","Y",""))</f>
        <v>Y</v>
      </c>
    </row>
    <row r="3654" spans="2:13" ht="14.25" hidden="1" customHeight="1" x14ac:dyDescent="0.25">
      <c r="B3654" t="s">
        <v>135</v>
      </c>
      <c r="C3654" t="s">
        <v>5080</v>
      </c>
      <c r="D3654" t="s">
        <v>5081</v>
      </c>
      <c r="E3654" t="s">
        <v>400</v>
      </c>
      <c r="F3654" t="s">
        <v>428</v>
      </c>
      <c r="G3654" t="s">
        <v>429</v>
      </c>
      <c r="H3654" t="str">
        <f>IF(G3654="Local Date and Hour","Start Time of Interval",IF(OR(G3654="Additional Info",G3654="ID"),"Attribute", IF(G3654="Constant","Constant",IF(OR(G3654="Counter",G3654="Incremental/Decremental"),"Counter",""))))</f>
        <v>Counter</v>
      </c>
      <c r="I3654" t="str">
        <f>VLOOKUP(B3654,'3. Data Sources'!$B$4:$E$5002,4,0)</f>
        <v>Y</v>
      </c>
      <c r="J3654" t="str">
        <f>IF(OR(G3654="Not Map",G3654="Sequential"),"N",IF(TRIM(G3654)&lt;&gt;"","Y",""))</f>
        <v>Y</v>
      </c>
      <c r="K3654" t="str">
        <f>IF(G3654="Constant","N",IF(J3654="Y","Y",""))</f>
        <v>Y</v>
      </c>
    </row>
    <row r="3655" spans="2:13" ht="14.25" hidden="1" customHeight="1" x14ac:dyDescent="0.25">
      <c r="B3655" t="s">
        <v>135</v>
      </c>
      <c r="C3655" t="s">
        <v>5082</v>
      </c>
      <c r="D3655" t="s">
        <v>5083</v>
      </c>
      <c r="E3655" t="s">
        <v>400</v>
      </c>
      <c r="F3655" t="s">
        <v>428</v>
      </c>
      <c r="G3655" t="s">
        <v>429</v>
      </c>
      <c r="H3655" t="str">
        <f>IF(G3655="Local Date and Hour","Start Time of Interval",IF(OR(G3655="Additional Info",G3655="ID"),"Attribute", IF(G3655="Constant","Constant",IF(OR(G3655="Counter",G3655="Incremental/Decremental"),"Counter",""))))</f>
        <v>Counter</v>
      </c>
      <c r="I3655" t="str">
        <f>VLOOKUP(B3655,'3. Data Sources'!$B$4:$E$5002,4,0)</f>
        <v>Y</v>
      </c>
      <c r="J3655" t="str">
        <f>IF(OR(G3655="Not Map",G3655="Sequential"),"N",IF(TRIM(G3655)&lt;&gt;"","Y",""))</f>
        <v>Y</v>
      </c>
      <c r="K3655" t="str">
        <f>IF(G3655="Constant","N",IF(J3655="Y","Y",""))</f>
        <v>Y</v>
      </c>
    </row>
    <row r="3656" spans="2:13" ht="14.25" hidden="1" customHeight="1" x14ac:dyDescent="0.25">
      <c r="B3656" t="s">
        <v>135</v>
      </c>
      <c r="C3656" t="s">
        <v>5084</v>
      </c>
      <c r="D3656" t="s">
        <v>5085</v>
      </c>
      <c r="E3656" t="s">
        <v>400</v>
      </c>
      <c r="F3656" t="s">
        <v>428</v>
      </c>
      <c r="G3656" t="s">
        <v>429</v>
      </c>
      <c r="H3656" t="str">
        <f>IF(G3656="Local Date and Hour","Start Time of Interval",IF(OR(G3656="Additional Info",G3656="ID"),"Attribute", IF(G3656="Constant","Constant",IF(OR(G3656="Counter",G3656="Incremental/Decremental"),"Counter",""))))</f>
        <v>Counter</v>
      </c>
      <c r="I3656" t="str">
        <f>VLOOKUP(B3656,'3. Data Sources'!$B$4:$E$5002,4,0)</f>
        <v>Y</v>
      </c>
      <c r="J3656" t="str">
        <f>IF(OR(G3656="Not Map",G3656="Sequential"),"N",IF(TRIM(G3656)&lt;&gt;"","Y",""))</f>
        <v>Y</v>
      </c>
      <c r="K3656" t="str">
        <f>IF(G3656="Constant","N",IF(J3656="Y","Y",""))</f>
        <v>Y</v>
      </c>
    </row>
    <row r="3657" spans="2:13" ht="14.25" hidden="1" customHeight="1" x14ac:dyDescent="0.25">
      <c r="B3657" t="s">
        <v>135</v>
      </c>
      <c r="C3657" t="s">
        <v>250</v>
      </c>
      <c r="D3657" t="s">
        <v>435</v>
      </c>
      <c r="E3657" t="s">
        <v>400</v>
      </c>
      <c r="F3657" t="s">
        <v>428</v>
      </c>
      <c r="G3657" t="s">
        <v>429</v>
      </c>
      <c r="H3657" t="str">
        <f>IF(G3657="Local Date and Hour","Start Time of Interval",IF(OR(G3657="Additional Info",G3657="ID"),"Attribute", IF(G3657="Constant","Constant",IF(OR(G3657="Counter",G3657="Incremental/Decremental"),"Counter",""))))</f>
        <v>Counter</v>
      </c>
      <c r="I3657" t="str">
        <f>VLOOKUP(B3657,'3. Data Sources'!$B$4:$E$5002,4,0)</f>
        <v>Y</v>
      </c>
      <c r="J3657" t="str">
        <f>IF(OR(G3657="Not Map",G3657="Sequential"),"N",IF(TRIM(G3657)&lt;&gt;"","Y",""))</f>
        <v>Y</v>
      </c>
      <c r="K3657" t="str">
        <f>IF(G3657="Constant","N",IF(J3657="Y","Y",""))</f>
        <v>Y</v>
      </c>
      <c r="L3657" t="s">
        <v>251</v>
      </c>
    </row>
    <row r="3658" spans="2:13" ht="14.25" hidden="1" customHeight="1" x14ac:dyDescent="0.25">
      <c r="B3658" t="s">
        <v>135</v>
      </c>
      <c r="C3658" t="s">
        <v>252</v>
      </c>
      <c r="D3658" t="s">
        <v>252</v>
      </c>
      <c r="E3658" t="s">
        <v>394</v>
      </c>
      <c r="F3658" t="s">
        <v>436</v>
      </c>
      <c r="G3658" t="s">
        <v>417</v>
      </c>
      <c r="H3658" t="s">
        <v>415</v>
      </c>
      <c r="I3658" t="str">
        <f>VLOOKUP(B3658,'3. Data Sources'!$B$4:$E$5002,4,0)</f>
        <v>Y</v>
      </c>
      <c r="J3658" t="str">
        <f>IF(OR(G3658="Not Map",G3658="Sequential"),"N",IF(TRIM(G3658)&lt;&gt;"","Y",""))</f>
        <v>N</v>
      </c>
      <c r="K3658" t="str">
        <f>IF(G3658="Constant","N",IF(J3658="Y","Y",""))</f>
        <v/>
      </c>
      <c r="L3658" t="s">
        <v>253</v>
      </c>
    </row>
    <row r="3659" spans="2:13" ht="14.25" hidden="1" customHeight="1" x14ac:dyDescent="0.25">
      <c r="B3659" t="s">
        <v>135</v>
      </c>
      <c r="C3659" t="s">
        <v>254</v>
      </c>
      <c r="D3659" t="s">
        <v>254</v>
      </c>
      <c r="E3659" t="s">
        <v>418</v>
      </c>
      <c r="F3659" t="s">
        <v>436</v>
      </c>
      <c r="G3659" t="s">
        <v>419</v>
      </c>
      <c r="H3659" t="str">
        <f>IF(G3659="Local Date and Hour","Start Time of Interval",IF(OR(G3659="Additional Info",G3659="ID"),"Attribute", IF(G3659="Constant","Constant",IF(OR(G3659="Counter",G3659="Incremental/Decremental"),"Counter",""))))</f>
        <v>Start Time of Interval</v>
      </c>
      <c r="I3659" t="str">
        <f>VLOOKUP(B3659,'3. Data Sources'!$B$4:$E$5002,4,0)</f>
        <v>Y</v>
      </c>
      <c r="J3659" t="str">
        <f>IF(OR(G3659="Not Map",G3659="Sequential"),"N",IF(TRIM(G3659)&lt;&gt;"","Y",""))</f>
        <v>Y</v>
      </c>
      <c r="K3659" t="str">
        <f>IF(G3659="Constant","N",IF(J3659="Y","Y",""))</f>
        <v>Y</v>
      </c>
      <c r="L3659" t="s">
        <v>255</v>
      </c>
    </row>
    <row r="3660" spans="2:13" ht="14.25" hidden="1" customHeight="1" x14ac:dyDescent="0.25">
      <c r="B3660" t="s">
        <v>137</v>
      </c>
      <c r="C3660" t="s">
        <v>227</v>
      </c>
      <c r="D3660" t="s">
        <v>227</v>
      </c>
      <c r="E3660" t="s">
        <v>402</v>
      </c>
      <c r="F3660" t="s">
        <v>395</v>
      </c>
      <c r="G3660" t="s">
        <v>274</v>
      </c>
      <c r="H3660" t="str">
        <f>IF(G3660="Local Date and Hour","Start Time of Interval",IF(OR(G3660="Additional Info",G3660="ID"),"Attribute", IF(G3660="Constant","Constant",IF(OR(G3660="Counter",G3660="Incremental/Decremental"),"Counter",""))))</f>
        <v>Constant</v>
      </c>
      <c r="I3660" t="str">
        <f>VLOOKUP(B3660,'3. Data Sources'!$B$4:$E$5002,4,0)</f>
        <v>Y</v>
      </c>
      <c r="J3660" t="str">
        <f>IF(OR(G3660="Not Map",G3660="Sequential"),"N",IF(TRIM(G3660)&lt;&gt;"","Y",""))</f>
        <v>Y</v>
      </c>
      <c r="K3660" t="str">
        <f>IF(G3660="Constant","N",IF(J3660="Y","Y",""))</f>
        <v>N</v>
      </c>
      <c r="M3660" t="s">
        <v>425</v>
      </c>
    </row>
    <row r="3661" spans="2:13" ht="14.25" hidden="1" customHeight="1" x14ac:dyDescent="0.25">
      <c r="B3661" t="s">
        <v>137</v>
      </c>
      <c r="C3661" t="s">
        <v>228</v>
      </c>
      <c r="D3661" t="s">
        <v>228</v>
      </c>
      <c r="E3661" t="s">
        <v>402</v>
      </c>
      <c r="F3661" t="s">
        <v>395</v>
      </c>
      <c r="G3661" t="s">
        <v>274</v>
      </c>
      <c r="H3661" t="str">
        <f>IF(G3661="Local Date and Hour","Start Time of Interval",IF(OR(G3661="Additional Info",G3661="ID"),"Attribute", IF(G3661="Constant","Constant",IF(OR(G3661="Counter",G3661="Incremental/Decremental"),"Counter",""))))</f>
        <v>Constant</v>
      </c>
      <c r="I3661" t="str">
        <f>VLOOKUP(B3661,'3. Data Sources'!$B$4:$E$5002,4,0)</f>
        <v>Y</v>
      </c>
      <c r="J3661" t="str">
        <f>IF(OR(G3661="Not Map",G3661="Sequential"),"N",IF(TRIM(G3661)&lt;&gt;"","Y",""))</f>
        <v>Y</v>
      </c>
      <c r="K3661" t="str">
        <f>IF(G3661="Constant","N",IF(J3661="Y","Y",""))</f>
        <v>N</v>
      </c>
      <c r="M3661" t="s">
        <v>12038</v>
      </c>
    </row>
    <row r="3662" spans="2:13" ht="14.25" hidden="1" customHeight="1" x14ac:dyDescent="0.25">
      <c r="B3662" t="s">
        <v>137</v>
      </c>
      <c r="C3662" t="s">
        <v>201</v>
      </c>
      <c r="D3662" t="s">
        <v>201</v>
      </c>
      <c r="E3662" t="s">
        <v>420</v>
      </c>
      <c r="F3662" t="s">
        <v>396</v>
      </c>
      <c r="G3662" t="s">
        <v>417</v>
      </c>
      <c r="H3662" t="str">
        <f>IF(G3662="Local Date and Hour","Start Time of Interval",IF(OR(G3662="Additional Info",G3662="ID"),"Attribute", IF(G3662="Constant","Constant",IF(OR(G3662="Counter",G3662="Incremental/Decremental"),"Counter",""))))</f>
        <v/>
      </c>
      <c r="I3662" t="str">
        <f>VLOOKUP(B3662,'3. Data Sources'!$B$4:$E$5002,4,0)</f>
        <v>Y</v>
      </c>
      <c r="J3662" t="str">
        <f>IF(OR(G3662="Not Map",G3662="Sequential"),"N",IF(TRIM(G3662)&lt;&gt;"","Y",""))</f>
        <v>N</v>
      </c>
      <c r="K3662" t="str">
        <f>IF(G3662="Constant","N",IF(J3662="Y","Y",""))</f>
        <v/>
      </c>
    </row>
    <row r="3663" spans="2:13" hidden="1" x14ac:dyDescent="0.25">
      <c r="B3663" t="s">
        <v>137</v>
      </c>
      <c r="C3663" t="s">
        <v>11883</v>
      </c>
      <c r="D3663" t="s">
        <v>11883</v>
      </c>
      <c r="E3663" t="s">
        <v>420</v>
      </c>
      <c r="F3663" t="s">
        <v>396</v>
      </c>
      <c r="G3663" t="s">
        <v>396</v>
      </c>
      <c r="H3663" t="str">
        <f>IF(G3663="Local Date and Hour","Start Time of Interval",IF(OR(G3663="Additional Info",G3663="ID"),"Attribute", IF(G3663="Constant","Constant",IF(OR(G3663="Counter",G3663="Incremental/Decremental"),"Counter",""))))</f>
        <v>Attribute</v>
      </c>
      <c r="I3663" t="str">
        <f>VLOOKUP(B3663,'3. Data Sources'!$B$4:$E$5002,4,0)</f>
        <v>Y</v>
      </c>
      <c r="J3663" t="str">
        <f>IF(OR(G3663="Not Map",G3663="Sequential"),"N",IF(TRIM(G3663)&lt;&gt;"","Y",""))</f>
        <v>Y</v>
      </c>
      <c r="K3663" t="str">
        <f>IF(G3663="Constant","N",IF(J3663="Y","Y",""))</f>
        <v>Y</v>
      </c>
      <c r="L3663" t="s">
        <v>666</v>
      </c>
    </row>
    <row r="3664" spans="2:13" ht="14.25" hidden="1" customHeight="1" x14ac:dyDescent="0.25">
      <c r="B3664" t="s">
        <v>137</v>
      </c>
      <c r="C3664" t="s">
        <v>233</v>
      </c>
      <c r="D3664" t="s">
        <v>233</v>
      </c>
      <c r="E3664" t="s">
        <v>394</v>
      </c>
      <c r="F3664" t="s">
        <v>396</v>
      </c>
      <c r="G3664" t="s">
        <v>417</v>
      </c>
      <c r="H3664" t="str">
        <f>IF(G3664="Local Date and Hour","Start Time of Interval",IF(OR(G3664="Additional Info",G3664="ID"),"Attribute", IF(G3664="Constant","Constant",IF(OR(G3664="Counter",G3664="Incremental/Decremental"),"Counter",""))))</f>
        <v/>
      </c>
      <c r="I3664" t="str">
        <f>VLOOKUP(B3664,'3. Data Sources'!$B$4:$E$5002,4,0)</f>
        <v>Y</v>
      </c>
      <c r="J3664" t="str">
        <f>IF(OR(G3664="Not Map",G3664="Sequential"),"N",IF(TRIM(G3664)&lt;&gt;"","Y",""))</f>
        <v>N</v>
      </c>
      <c r="K3664" t="str">
        <f>IF(G3664="Constant","N",IF(J3664="Y","Y",""))</f>
        <v/>
      </c>
      <c r="L3664" t="s">
        <v>234</v>
      </c>
    </row>
    <row r="3665" spans="2:12" ht="14.25" hidden="1" customHeight="1" x14ac:dyDescent="0.25">
      <c r="B3665" t="s">
        <v>137</v>
      </c>
      <c r="C3665" t="s">
        <v>235</v>
      </c>
      <c r="D3665" t="s">
        <v>235</v>
      </c>
      <c r="E3665" t="s">
        <v>418</v>
      </c>
      <c r="F3665" t="s">
        <v>396</v>
      </c>
      <c r="G3665" t="s">
        <v>417</v>
      </c>
      <c r="H3665" t="s">
        <v>415</v>
      </c>
      <c r="I3665" t="str">
        <f>VLOOKUP(B3665,'3. Data Sources'!$B$4:$E$5002,4,0)</f>
        <v>Y</v>
      </c>
      <c r="J3665" t="str">
        <f>IF(OR(G3665="Not Map",G3665="Sequential"),"N",IF(TRIM(G3665)&lt;&gt;"","Y",""))</f>
        <v>N</v>
      </c>
      <c r="K3665" t="str">
        <f>IF(G3665="Constant","N",IF(J3665="Y","Y",""))</f>
        <v/>
      </c>
      <c r="L3665" t="s">
        <v>236</v>
      </c>
    </row>
    <row r="3666" spans="2:12" ht="14.25" hidden="1" customHeight="1" x14ac:dyDescent="0.25">
      <c r="B3666" t="s">
        <v>137</v>
      </c>
      <c r="C3666" t="s">
        <v>669</v>
      </c>
      <c r="D3666" t="s">
        <v>670</v>
      </c>
      <c r="E3666" t="s">
        <v>420</v>
      </c>
      <c r="F3666" t="s">
        <v>396</v>
      </c>
      <c r="G3666" t="s">
        <v>417</v>
      </c>
      <c r="H3666" t="str">
        <f>IF(G3666="Local Date and Hour","Start Time of Interval",IF(OR(G3666="Additional Info",G3666="ID"),"Attribute", IF(G3666="Constant","Constant",IF(OR(G3666="Counter",G3666="Incremental/Decremental"),"Counter",""))))</f>
        <v/>
      </c>
      <c r="I3666" t="str">
        <f>VLOOKUP(B3666,'3. Data Sources'!$B$4:$E$5002,4,0)</f>
        <v>Y</v>
      </c>
      <c r="J3666" t="str">
        <f>IF(OR(G3666="Not Map",G3666="Sequential"),"N",IF(TRIM(G3666)&lt;&gt;"","Y",""))</f>
        <v>N</v>
      </c>
      <c r="K3666" t="str">
        <f>IF(G3666="Constant","N",IF(J3666="Y","Y",""))</f>
        <v/>
      </c>
      <c r="L3666" t="s">
        <v>669</v>
      </c>
    </row>
    <row r="3667" spans="2:12" ht="14.25" hidden="1" customHeight="1" x14ac:dyDescent="0.25">
      <c r="B3667" t="s">
        <v>137</v>
      </c>
      <c r="C3667" t="s">
        <v>3473</v>
      </c>
      <c r="D3667" t="s">
        <v>3474</v>
      </c>
      <c r="E3667" t="s">
        <v>420</v>
      </c>
      <c r="F3667" t="s">
        <v>396</v>
      </c>
      <c r="G3667" t="s">
        <v>396</v>
      </c>
      <c r="H3667" t="str">
        <f>IF(G3667="Local Date and Hour","Start Time of Interval",IF(OR(G3667="Additional Info",G3667="ID"),"Attribute", IF(G3667="Constant","Constant",IF(OR(G3667="Counter",G3667="Incremental/Decremental"),"Counter",""))))</f>
        <v>Attribute</v>
      </c>
      <c r="I3667" t="str">
        <f>VLOOKUP(B3667,'3. Data Sources'!$B$4:$E$5002,4,0)</f>
        <v>Y</v>
      </c>
      <c r="J3667" t="str">
        <f>IF(OR(G3667="Not Map",G3667="Sequential"),"N",IF(TRIM(G3667)&lt;&gt;"","Y",""))</f>
        <v>Y</v>
      </c>
      <c r="K3667" t="str">
        <f>IF(G3667="Constant","N",IF(J3667="Y","Y",""))</f>
        <v>Y</v>
      </c>
      <c r="L3667" t="s">
        <v>3473</v>
      </c>
    </row>
    <row r="3668" spans="2:12" ht="14.25" hidden="1" customHeight="1" x14ac:dyDescent="0.25">
      <c r="B3668" t="s">
        <v>137</v>
      </c>
      <c r="C3668" t="s">
        <v>3475</v>
      </c>
      <c r="D3668" t="s">
        <v>3476</v>
      </c>
      <c r="E3668" t="s">
        <v>420</v>
      </c>
      <c r="F3668" t="s">
        <v>396</v>
      </c>
      <c r="G3668" t="s">
        <v>417</v>
      </c>
      <c r="H3668" t="str">
        <f>IF(G3668="Local Date and Hour","Start Time of Interval",IF(OR(G3668="Additional Info",G3668="ID"),"Attribute", IF(G3668="Constant","Constant",IF(OR(G3668="Counter",G3668="Incremental/Decremental"),"Counter",""))))</f>
        <v/>
      </c>
      <c r="I3668" t="str">
        <f>VLOOKUP(B3668,'3. Data Sources'!$B$4:$E$5002,4,0)</f>
        <v>Y</v>
      </c>
      <c r="J3668" t="str">
        <f>IF(OR(G3668="Not Map",G3668="Sequential"),"N",IF(TRIM(G3668)&lt;&gt;"","Y",""))</f>
        <v>N</v>
      </c>
      <c r="K3668" t="str">
        <f>IF(G3668="Constant","N",IF(J3668="Y","Y",""))</f>
        <v/>
      </c>
      <c r="L3668" t="s">
        <v>3475</v>
      </c>
    </row>
    <row r="3669" spans="2:12" ht="14.25" hidden="1" customHeight="1" x14ac:dyDescent="0.25">
      <c r="B3669" t="s">
        <v>137</v>
      </c>
      <c r="C3669" t="s">
        <v>673</v>
      </c>
      <c r="D3669" t="s">
        <v>674</v>
      </c>
      <c r="E3669" t="s">
        <v>420</v>
      </c>
      <c r="F3669" t="s">
        <v>396</v>
      </c>
      <c r="G3669" t="s">
        <v>417</v>
      </c>
      <c r="H3669" t="str">
        <f>IF(G3669="Local Date and Hour","Start Time of Interval",IF(OR(G3669="Additional Info",G3669="ID"),"Attribute", IF(G3669="Constant","Constant",IF(OR(G3669="Counter",G3669="Incremental/Decremental"),"Counter",""))))</f>
        <v/>
      </c>
      <c r="I3669" t="str">
        <f>VLOOKUP(B3669,'3. Data Sources'!$B$4:$E$5002,4,0)</f>
        <v>Y</v>
      </c>
      <c r="J3669" t="str">
        <f>IF(OR(G3669="Not Map",G3669="Sequential"),"N",IF(TRIM(G3669)&lt;&gt;"","Y",""))</f>
        <v>N</v>
      </c>
      <c r="K3669" t="str">
        <f>IF(G3669="Constant","N",IF(J3669="Y","Y",""))</f>
        <v/>
      </c>
      <c r="L3669" t="s">
        <v>673</v>
      </c>
    </row>
    <row r="3670" spans="2:12" ht="14.25" hidden="1" customHeight="1" x14ac:dyDescent="0.25">
      <c r="B3670" t="s">
        <v>137</v>
      </c>
      <c r="C3670" t="s">
        <v>237</v>
      </c>
      <c r="D3670" t="s">
        <v>426</v>
      </c>
      <c r="E3670" t="s">
        <v>420</v>
      </c>
      <c r="F3670" t="s">
        <v>396</v>
      </c>
      <c r="G3670" t="s">
        <v>417</v>
      </c>
      <c r="H3670" t="str">
        <f>IF(G3670="Local Date and Hour","Start Time of Interval",IF(OR(G3670="Additional Info",G3670="ID"),"Attribute", IF(G3670="Constant","Constant",IF(OR(G3670="Counter",G3670="Incremental/Decremental"),"Counter",""))))</f>
        <v/>
      </c>
      <c r="I3670" t="str">
        <f>VLOOKUP(B3670,'3. Data Sources'!$B$4:$E$5002,4,0)</f>
        <v>Y</v>
      </c>
      <c r="J3670" t="str">
        <f>IF(OR(G3670="Not Map",G3670="Sequential"),"N",IF(TRIM(G3670)&lt;&gt;"","Y",""))</f>
        <v>N</v>
      </c>
      <c r="K3670" t="str">
        <f>IF(G3670="Constant","N",IF(J3670="Y","Y",""))</f>
        <v/>
      </c>
      <c r="L3670" t="s">
        <v>237</v>
      </c>
    </row>
    <row r="3671" spans="2:12" ht="14.25" hidden="1" customHeight="1" x14ac:dyDescent="0.25">
      <c r="B3671" t="s">
        <v>137</v>
      </c>
      <c r="C3671" t="s">
        <v>223</v>
      </c>
      <c r="D3671" t="s">
        <v>3493</v>
      </c>
      <c r="E3671" t="s">
        <v>420</v>
      </c>
      <c r="F3671" t="s">
        <v>396</v>
      </c>
      <c r="G3671" t="s">
        <v>417</v>
      </c>
      <c r="H3671" t="str">
        <f>IF(G3671="Local Date and Hour","Start Time of Interval",IF(OR(G3671="Additional Info",G3671="ID"),"Attribute", IF(G3671="Constant","Constant",IF(OR(G3671="Counter",G3671="Incremental/Decremental"),"Counter",""))))</f>
        <v/>
      </c>
      <c r="I3671" t="str">
        <f>VLOOKUP(B3671,'3. Data Sources'!$B$4:$E$5002,4,0)</f>
        <v>Y</v>
      </c>
      <c r="J3671" t="str">
        <f>IF(OR(G3671="Not Map",G3671="Sequential"),"N",IF(TRIM(G3671)&lt;&gt;"","Y",""))</f>
        <v>N</v>
      </c>
      <c r="K3671" t="str">
        <f>IF(G3671="Constant","N",IF(J3671="Y","Y",""))</f>
        <v/>
      </c>
      <c r="L3671" t="s">
        <v>223</v>
      </c>
    </row>
    <row r="3672" spans="2:12" ht="14.25" hidden="1" customHeight="1" x14ac:dyDescent="0.25">
      <c r="B3672" t="s">
        <v>137</v>
      </c>
      <c r="C3672" t="s">
        <v>242</v>
      </c>
      <c r="D3672" t="s">
        <v>242</v>
      </c>
      <c r="E3672" t="s">
        <v>394</v>
      </c>
      <c r="F3672" t="s">
        <v>396</v>
      </c>
      <c r="G3672" t="s">
        <v>417</v>
      </c>
      <c r="H3672" t="s">
        <v>415</v>
      </c>
      <c r="I3672" t="str">
        <f>VLOOKUP(B3672,'3. Data Sources'!$B$4:$E$5002,4,0)</f>
        <v>Y</v>
      </c>
      <c r="J3672" t="str">
        <f>IF(OR(G3672="Not Map",G3672="Sequential"),"N",IF(TRIM(G3672)&lt;&gt;"","Y",""))</f>
        <v>N</v>
      </c>
      <c r="K3672" t="str">
        <f>IF(G3672="Constant","N",IF(J3672="Y","Y",""))</f>
        <v/>
      </c>
      <c r="L3672" t="s">
        <v>243</v>
      </c>
    </row>
    <row r="3673" spans="2:12" ht="14.25" hidden="1" customHeight="1" x14ac:dyDescent="0.25">
      <c r="B3673" t="s">
        <v>137</v>
      </c>
      <c r="C3673" t="s">
        <v>5086</v>
      </c>
      <c r="D3673" t="s">
        <v>5087</v>
      </c>
      <c r="E3673" t="s">
        <v>400</v>
      </c>
      <c r="F3673" t="s">
        <v>428</v>
      </c>
      <c r="G3673" t="s">
        <v>429</v>
      </c>
      <c r="H3673" t="str">
        <f>IF(G3673="Local Date and Hour","Start Time of Interval",IF(OR(G3673="Additional Info",G3673="ID"),"Attribute", IF(G3673="Constant","Constant",IF(OR(G3673="Counter",G3673="Incremental/Decremental"),"Counter",""))))</f>
        <v>Counter</v>
      </c>
      <c r="I3673" t="str">
        <f>VLOOKUP(B3673,'3. Data Sources'!$B$4:$E$5002,4,0)</f>
        <v>Y</v>
      </c>
      <c r="J3673" t="str">
        <f>IF(OR(G3673="Not Map",G3673="Sequential"),"N",IF(TRIM(G3673)&lt;&gt;"","Y",""))</f>
        <v>Y</v>
      </c>
      <c r="K3673" t="str">
        <f>IF(G3673="Constant","N",IF(J3673="Y","Y",""))</f>
        <v>Y</v>
      </c>
    </row>
    <row r="3674" spans="2:12" ht="14.25" hidden="1" customHeight="1" x14ac:dyDescent="0.25">
      <c r="B3674" t="s">
        <v>137</v>
      </c>
      <c r="C3674" t="s">
        <v>5088</v>
      </c>
      <c r="D3674" t="s">
        <v>5089</v>
      </c>
      <c r="E3674" t="s">
        <v>400</v>
      </c>
      <c r="F3674" t="s">
        <v>428</v>
      </c>
      <c r="G3674" t="s">
        <v>429</v>
      </c>
      <c r="H3674" t="str">
        <f>IF(G3674="Local Date and Hour","Start Time of Interval",IF(OR(G3674="Additional Info",G3674="ID"),"Attribute", IF(G3674="Constant","Constant",IF(OR(G3674="Counter",G3674="Incremental/Decremental"),"Counter",""))))</f>
        <v>Counter</v>
      </c>
      <c r="I3674" t="str">
        <f>VLOOKUP(B3674,'3. Data Sources'!$B$4:$E$5002,4,0)</f>
        <v>Y</v>
      </c>
      <c r="J3674" t="str">
        <f>IF(OR(G3674="Not Map",G3674="Sequential"),"N",IF(TRIM(G3674)&lt;&gt;"","Y",""))</f>
        <v>Y</v>
      </c>
      <c r="K3674" t="str">
        <f>IF(G3674="Constant","N",IF(J3674="Y","Y",""))</f>
        <v>Y</v>
      </c>
    </row>
    <row r="3675" spans="2:12" ht="14.25" hidden="1" customHeight="1" x14ac:dyDescent="0.25">
      <c r="B3675" t="s">
        <v>137</v>
      </c>
      <c r="C3675" t="s">
        <v>5090</v>
      </c>
      <c r="D3675" t="s">
        <v>5091</v>
      </c>
      <c r="E3675" t="s">
        <v>400</v>
      </c>
      <c r="F3675" t="s">
        <v>428</v>
      </c>
      <c r="G3675" t="s">
        <v>429</v>
      </c>
      <c r="H3675" t="str">
        <f>IF(G3675="Local Date and Hour","Start Time of Interval",IF(OR(G3675="Additional Info",G3675="ID"),"Attribute", IF(G3675="Constant","Constant",IF(OR(G3675="Counter",G3675="Incremental/Decremental"),"Counter",""))))</f>
        <v>Counter</v>
      </c>
      <c r="I3675" t="str">
        <f>VLOOKUP(B3675,'3. Data Sources'!$B$4:$E$5002,4,0)</f>
        <v>Y</v>
      </c>
      <c r="J3675" t="str">
        <f>IF(OR(G3675="Not Map",G3675="Sequential"),"N",IF(TRIM(G3675)&lt;&gt;"","Y",""))</f>
        <v>Y</v>
      </c>
      <c r="K3675" t="str">
        <f>IF(G3675="Constant","N",IF(J3675="Y","Y",""))</f>
        <v>Y</v>
      </c>
    </row>
    <row r="3676" spans="2:12" ht="14.25" hidden="1" customHeight="1" x14ac:dyDescent="0.25">
      <c r="B3676" t="s">
        <v>137</v>
      </c>
      <c r="C3676" t="s">
        <v>5092</v>
      </c>
      <c r="D3676" t="s">
        <v>5093</v>
      </c>
      <c r="E3676" t="s">
        <v>400</v>
      </c>
      <c r="F3676" t="s">
        <v>428</v>
      </c>
      <c r="G3676" t="s">
        <v>429</v>
      </c>
      <c r="H3676" t="str">
        <f>IF(G3676="Local Date and Hour","Start Time of Interval",IF(OR(G3676="Additional Info",G3676="ID"),"Attribute", IF(G3676="Constant","Constant",IF(OR(G3676="Counter",G3676="Incremental/Decremental"),"Counter",""))))</f>
        <v>Counter</v>
      </c>
      <c r="I3676" t="str">
        <f>VLOOKUP(B3676,'3. Data Sources'!$B$4:$E$5002,4,0)</f>
        <v>Y</v>
      </c>
      <c r="J3676" t="str">
        <f>IF(OR(G3676="Not Map",G3676="Sequential"),"N",IF(TRIM(G3676)&lt;&gt;"","Y",""))</f>
        <v>Y</v>
      </c>
      <c r="K3676" t="str">
        <f>IF(G3676="Constant","N",IF(J3676="Y","Y",""))</f>
        <v>Y</v>
      </c>
    </row>
    <row r="3677" spans="2:12" ht="14.25" hidden="1" customHeight="1" x14ac:dyDescent="0.25">
      <c r="B3677" t="s">
        <v>137</v>
      </c>
      <c r="C3677" t="s">
        <v>5094</v>
      </c>
      <c r="D3677" t="s">
        <v>5095</v>
      </c>
      <c r="E3677" t="s">
        <v>400</v>
      </c>
      <c r="F3677" t="s">
        <v>428</v>
      </c>
      <c r="G3677" t="s">
        <v>429</v>
      </c>
      <c r="H3677" t="str">
        <f>IF(G3677="Local Date and Hour","Start Time of Interval",IF(OR(G3677="Additional Info",G3677="ID"),"Attribute", IF(G3677="Constant","Constant",IF(OR(G3677="Counter",G3677="Incremental/Decremental"),"Counter",""))))</f>
        <v>Counter</v>
      </c>
      <c r="I3677" t="str">
        <f>VLOOKUP(B3677,'3. Data Sources'!$B$4:$E$5002,4,0)</f>
        <v>Y</v>
      </c>
      <c r="J3677" t="str">
        <f>IF(OR(G3677="Not Map",G3677="Sequential"),"N",IF(TRIM(G3677)&lt;&gt;"","Y",""))</f>
        <v>Y</v>
      </c>
      <c r="K3677" t="str">
        <f>IF(G3677="Constant","N",IF(J3677="Y","Y",""))</f>
        <v>Y</v>
      </c>
    </row>
    <row r="3678" spans="2:12" ht="14.25" hidden="1" customHeight="1" x14ac:dyDescent="0.25">
      <c r="B3678" t="s">
        <v>137</v>
      </c>
      <c r="C3678" t="s">
        <v>5096</v>
      </c>
      <c r="D3678" t="s">
        <v>5097</v>
      </c>
      <c r="E3678" t="s">
        <v>400</v>
      </c>
      <c r="F3678" t="s">
        <v>428</v>
      </c>
      <c r="G3678" t="s">
        <v>429</v>
      </c>
      <c r="H3678" t="str">
        <f>IF(G3678="Local Date and Hour","Start Time of Interval",IF(OR(G3678="Additional Info",G3678="ID"),"Attribute", IF(G3678="Constant","Constant",IF(OR(G3678="Counter",G3678="Incremental/Decremental"),"Counter",""))))</f>
        <v>Counter</v>
      </c>
      <c r="I3678" t="str">
        <f>VLOOKUP(B3678,'3. Data Sources'!$B$4:$E$5002,4,0)</f>
        <v>Y</v>
      </c>
      <c r="J3678" t="str">
        <f>IF(OR(G3678="Not Map",G3678="Sequential"),"N",IF(TRIM(G3678)&lt;&gt;"","Y",""))</f>
        <v>Y</v>
      </c>
      <c r="K3678" t="str">
        <f>IF(G3678="Constant","N",IF(J3678="Y","Y",""))</f>
        <v>Y</v>
      </c>
    </row>
    <row r="3679" spans="2:12" ht="14.25" hidden="1" customHeight="1" x14ac:dyDescent="0.25">
      <c r="B3679" t="s">
        <v>137</v>
      </c>
      <c r="C3679" t="s">
        <v>5098</v>
      </c>
      <c r="D3679" t="s">
        <v>5099</v>
      </c>
      <c r="E3679" t="s">
        <v>400</v>
      </c>
      <c r="F3679" t="s">
        <v>428</v>
      </c>
      <c r="G3679" t="s">
        <v>429</v>
      </c>
      <c r="H3679" t="str">
        <f>IF(G3679="Local Date and Hour","Start Time of Interval",IF(OR(G3679="Additional Info",G3679="ID"),"Attribute", IF(G3679="Constant","Constant",IF(OR(G3679="Counter",G3679="Incremental/Decremental"),"Counter",""))))</f>
        <v>Counter</v>
      </c>
      <c r="I3679" t="str">
        <f>VLOOKUP(B3679,'3. Data Sources'!$B$4:$E$5002,4,0)</f>
        <v>Y</v>
      </c>
      <c r="J3679" t="str">
        <f>IF(OR(G3679="Not Map",G3679="Sequential"),"N",IF(TRIM(G3679)&lt;&gt;"","Y",""))</f>
        <v>Y</v>
      </c>
      <c r="K3679" t="str">
        <f>IF(G3679="Constant","N",IF(J3679="Y","Y",""))</f>
        <v>Y</v>
      </c>
    </row>
    <row r="3680" spans="2:12" ht="14.25" hidden="1" customHeight="1" x14ac:dyDescent="0.25">
      <c r="B3680" t="s">
        <v>137</v>
      </c>
      <c r="C3680" t="s">
        <v>5100</v>
      </c>
      <c r="D3680" t="s">
        <v>5101</v>
      </c>
      <c r="E3680" t="s">
        <v>400</v>
      </c>
      <c r="F3680" t="s">
        <v>428</v>
      </c>
      <c r="G3680" t="s">
        <v>429</v>
      </c>
      <c r="H3680" t="str">
        <f>IF(G3680="Local Date and Hour","Start Time of Interval",IF(OR(G3680="Additional Info",G3680="ID"),"Attribute", IF(G3680="Constant","Constant",IF(OR(G3680="Counter",G3680="Incremental/Decremental"),"Counter",""))))</f>
        <v>Counter</v>
      </c>
      <c r="I3680" t="str">
        <f>VLOOKUP(B3680,'3. Data Sources'!$B$4:$E$5002,4,0)</f>
        <v>Y</v>
      </c>
      <c r="J3680" t="str">
        <f>IF(OR(G3680="Not Map",G3680="Sequential"),"N",IF(TRIM(G3680)&lt;&gt;"","Y",""))</f>
        <v>Y</v>
      </c>
      <c r="K3680" t="str">
        <f>IF(G3680="Constant","N",IF(J3680="Y","Y",""))</f>
        <v>Y</v>
      </c>
    </row>
    <row r="3681" spans="2:11" ht="14.25" hidden="1" customHeight="1" x14ac:dyDescent="0.25">
      <c r="B3681" t="s">
        <v>137</v>
      </c>
      <c r="C3681" t="s">
        <v>5102</v>
      </c>
      <c r="D3681" t="s">
        <v>5103</v>
      </c>
      <c r="E3681" t="s">
        <v>400</v>
      </c>
      <c r="F3681" t="s">
        <v>428</v>
      </c>
      <c r="G3681" t="s">
        <v>429</v>
      </c>
      <c r="H3681" t="str">
        <f>IF(G3681="Local Date and Hour","Start Time of Interval",IF(OR(G3681="Additional Info",G3681="ID"),"Attribute", IF(G3681="Constant","Constant",IF(OR(G3681="Counter",G3681="Incremental/Decremental"),"Counter",""))))</f>
        <v>Counter</v>
      </c>
      <c r="I3681" t="str">
        <f>VLOOKUP(B3681,'3. Data Sources'!$B$4:$E$5002,4,0)</f>
        <v>Y</v>
      </c>
      <c r="J3681" t="str">
        <f>IF(OR(G3681="Not Map",G3681="Sequential"),"N",IF(TRIM(G3681)&lt;&gt;"","Y",""))</f>
        <v>Y</v>
      </c>
      <c r="K3681" t="str">
        <f>IF(G3681="Constant","N",IF(J3681="Y","Y",""))</f>
        <v>Y</v>
      </c>
    </row>
    <row r="3682" spans="2:11" ht="14.25" hidden="1" customHeight="1" x14ac:dyDescent="0.25">
      <c r="B3682" t="s">
        <v>137</v>
      </c>
      <c r="C3682" t="s">
        <v>5104</v>
      </c>
      <c r="D3682" t="s">
        <v>5105</v>
      </c>
      <c r="E3682" t="s">
        <v>400</v>
      </c>
      <c r="F3682" t="s">
        <v>428</v>
      </c>
      <c r="G3682" t="s">
        <v>429</v>
      </c>
      <c r="H3682" t="str">
        <f>IF(G3682="Local Date and Hour","Start Time of Interval",IF(OR(G3682="Additional Info",G3682="ID"),"Attribute", IF(G3682="Constant","Constant",IF(OR(G3682="Counter",G3682="Incremental/Decremental"),"Counter",""))))</f>
        <v>Counter</v>
      </c>
      <c r="I3682" t="str">
        <f>VLOOKUP(B3682,'3. Data Sources'!$B$4:$E$5002,4,0)</f>
        <v>Y</v>
      </c>
      <c r="J3682" t="str">
        <f>IF(OR(G3682="Not Map",G3682="Sequential"),"N",IF(TRIM(G3682)&lt;&gt;"","Y",""))</f>
        <v>Y</v>
      </c>
      <c r="K3682" t="str">
        <f>IF(G3682="Constant","N",IF(J3682="Y","Y",""))</f>
        <v>Y</v>
      </c>
    </row>
    <row r="3683" spans="2:11" ht="14.25" hidden="1" customHeight="1" x14ac:dyDescent="0.25">
      <c r="B3683" t="s">
        <v>137</v>
      </c>
      <c r="C3683" t="s">
        <v>5106</v>
      </c>
      <c r="D3683" t="s">
        <v>5107</v>
      </c>
      <c r="E3683" t="s">
        <v>400</v>
      </c>
      <c r="F3683" t="s">
        <v>428</v>
      </c>
      <c r="G3683" t="s">
        <v>429</v>
      </c>
      <c r="H3683" t="str">
        <f>IF(G3683="Local Date and Hour","Start Time of Interval",IF(OR(G3683="Additional Info",G3683="ID"),"Attribute", IF(G3683="Constant","Constant",IF(OR(G3683="Counter",G3683="Incremental/Decremental"),"Counter",""))))</f>
        <v>Counter</v>
      </c>
      <c r="I3683" t="str">
        <f>VLOOKUP(B3683,'3. Data Sources'!$B$4:$E$5002,4,0)</f>
        <v>Y</v>
      </c>
      <c r="J3683" t="str">
        <f>IF(OR(G3683="Not Map",G3683="Sequential"),"N",IF(TRIM(G3683)&lt;&gt;"","Y",""))</f>
        <v>Y</v>
      </c>
      <c r="K3683" t="str">
        <f>IF(G3683="Constant","N",IF(J3683="Y","Y",""))</f>
        <v>Y</v>
      </c>
    </row>
    <row r="3684" spans="2:11" ht="14.25" hidden="1" customHeight="1" x14ac:dyDescent="0.25">
      <c r="B3684" t="s">
        <v>137</v>
      </c>
      <c r="C3684" t="s">
        <v>5108</v>
      </c>
      <c r="D3684" t="s">
        <v>5109</v>
      </c>
      <c r="E3684" t="s">
        <v>400</v>
      </c>
      <c r="F3684" t="s">
        <v>428</v>
      </c>
      <c r="G3684" t="s">
        <v>429</v>
      </c>
      <c r="H3684" t="str">
        <f>IF(G3684="Local Date and Hour","Start Time of Interval",IF(OR(G3684="Additional Info",G3684="ID"),"Attribute", IF(G3684="Constant","Constant",IF(OR(G3684="Counter",G3684="Incremental/Decremental"),"Counter",""))))</f>
        <v>Counter</v>
      </c>
      <c r="I3684" t="str">
        <f>VLOOKUP(B3684,'3. Data Sources'!$B$4:$E$5002,4,0)</f>
        <v>Y</v>
      </c>
      <c r="J3684" t="str">
        <f>IF(OR(G3684="Not Map",G3684="Sequential"),"N",IF(TRIM(G3684)&lt;&gt;"","Y",""))</f>
        <v>Y</v>
      </c>
      <c r="K3684" t="str">
        <f>IF(G3684="Constant","N",IF(J3684="Y","Y",""))</f>
        <v>Y</v>
      </c>
    </row>
    <row r="3685" spans="2:11" ht="14.25" hidden="1" customHeight="1" x14ac:dyDescent="0.25">
      <c r="B3685" t="s">
        <v>137</v>
      </c>
      <c r="C3685" t="s">
        <v>5110</v>
      </c>
      <c r="D3685" t="s">
        <v>5111</v>
      </c>
      <c r="E3685" t="s">
        <v>400</v>
      </c>
      <c r="F3685" t="s">
        <v>428</v>
      </c>
      <c r="G3685" t="s">
        <v>429</v>
      </c>
      <c r="H3685" t="str">
        <f>IF(G3685="Local Date and Hour","Start Time of Interval",IF(OR(G3685="Additional Info",G3685="ID"),"Attribute", IF(G3685="Constant","Constant",IF(OR(G3685="Counter",G3685="Incremental/Decremental"),"Counter",""))))</f>
        <v>Counter</v>
      </c>
      <c r="I3685" t="str">
        <f>VLOOKUP(B3685,'3. Data Sources'!$B$4:$E$5002,4,0)</f>
        <v>Y</v>
      </c>
      <c r="J3685" t="str">
        <f>IF(OR(G3685="Not Map",G3685="Sequential"),"N",IF(TRIM(G3685)&lt;&gt;"","Y",""))</f>
        <v>Y</v>
      </c>
      <c r="K3685" t="str">
        <f>IF(G3685="Constant","N",IF(J3685="Y","Y",""))</f>
        <v>Y</v>
      </c>
    </row>
    <row r="3686" spans="2:11" ht="14.25" hidden="1" customHeight="1" x14ac:dyDescent="0.25">
      <c r="B3686" t="s">
        <v>137</v>
      </c>
      <c r="C3686" t="s">
        <v>5112</v>
      </c>
      <c r="D3686" t="s">
        <v>5113</v>
      </c>
      <c r="E3686" t="s">
        <v>400</v>
      </c>
      <c r="F3686" t="s">
        <v>428</v>
      </c>
      <c r="G3686" t="s">
        <v>429</v>
      </c>
      <c r="H3686" t="str">
        <f>IF(G3686="Local Date and Hour","Start Time of Interval",IF(OR(G3686="Additional Info",G3686="ID"),"Attribute", IF(G3686="Constant","Constant",IF(OR(G3686="Counter",G3686="Incremental/Decremental"),"Counter",""))))</f>
        <v>Counter</v>
      </c>
      <c r="I3686" t="str">
        <f>VLOOKUP(B3686,'3. Data Sources'!$B$4:$E$5002,4,0)</f>
        <v>Y</v>
      </c>
      <c r="J3686" t="str">
        <f>IF(OR(G3686="Not Map",G3686="Sequential"),"N",IF(TRIM(G3686)&lt;&gt;"","Y",""))</f>
        <v>Y</v>
      </c>
      <c r="K3686" t="str">
        <f>IF(G3686="Constant","N",IF(J3686="Y","Y",""))</f>
        <v>Y</v>
      </c>
    </row>
    <row r="3687" spans="2:11" hidden="1" x14ac:dyDescent="0.25">
      <c r="B3687" t="s">
        <v>137</v>
      </c>
      <c r="C3687" t="s">
        <v>5114</v>
      </c>
      <c r="D3687" t="s">
        <v>5115</v>
      </c>
      <c r="E3687" t="s">
        <v>400</v>
      </c>
      <c r="F3687" t="s">
        <v>428</v>
      </c>
      <c r="G3687" t="s">
        <v>429</v>
      </c>
      <c r="H3687" t="str">
        <f>IF(G3687="Local Date and Hour","Start Time of Interval",IF(OR(G3687="Additional Info",G3687="ID"),"Attribute", IF(G3687="Constant","Constant",IF(OR(G3687="Counter",G3687="Incremental/Decremental"),"Counter",""))))</f>
        <v>Counter</v>
      </c>
      <c r="I3687" t="str">
        <f>VLOOKUP(B3687,'3. Data Sources'!$B$4:$E$5002,4,0)</f>
        <v>Y</v>
      </c>
      <c r="J3687" t="str">
        <f>IF(OR(G3687="Not Map",G3687="Sequential"),"N",IF(TRIM(G3687)&lt;&gt;"","Y",""))</f>
        <v>Y</v>
      </c>
      <c r="K3687" t="str">
        <f>IF(G3687="Constant","N",IF(J3687="Y","Y",""))</f>
        <v>Y</v>
      </c>
    </row>
    <row r="3688" spans="2:11" hidden="1" x14ac:dyDescent="0.25">
      <c r="B3688" t="s">
        <v>137</v>
      </c>
      <c r="C3688" t="s">
        <v>5116</v>
      </c>
      <c r="D3688" t="s">
        <v>5117</v>
      </c>
      <c r="E3688" t="s">
        <v>400</v>
      </c>
      <c r="F3688" t="s">
        <v>428</v>
      </c>
      <c r="G3688" t="s">
        <v>429</v>
      </c>
      <c r="H3688" t="str">
        <f>IF(G3688="Local Date and Hour","Start Time of Interval",IF(OR(G3688="Additional Info",G3688="ID"),"Attribute", IF(G3688="Constant","Constant",IF(OR(G3688="Counter",G3688="Incremental/Decremental"),"Counter",""))))</f>
        <v>Counter</v>
      </c>
      <c r="I3688" t="str">
        <f>VLOOKUP(B3688,'3. Data Sources'!$B$4:$E$5002,4,0)</f>
        <v>Y</v>
      </c>
      <c r="J3688" t="str">
        <f>IF(OR(G3688="Not Map",G3688="Sequential"),"N",IF(TRIM(G3688)&lt;&gt;"","Y",""))</f>
        <v>Y</v>
      </c>
      <c r="K3688" t="str">
        <f>IF(G3688="Constant","N",IF(J3688="Y","Y",""))</f>
        <v>Y</v>
      </c>
    </row>
    <row r="3689" spans="2:11" hidden="1" x14ac:dyDescent="0.25">
      <c r="B3689" t="s">
        <v>137</v>
      </c>
      <c r="C3689" t="s">
        <v>5118</v>
      </c>
      <c r="D3689" t="s">
        <v>5119</v>
      </c>
      <c r="E3689" t="s">
        <v>400</v>
      </c>
      <c r="F3689" t="s">
        <v>428</v>
      </c>
      <c r="G3689" t="s">
        <v>429</v>
      </c>
      <c r="H3689" t="str">
        <f>IF(G3689="Local Date and Hour","Start Time of Interval",IF(OR(G3689="Additional Info",G3689="ID"),"Attribute", IF(G3689="Constant","Constant",IF(OR(G3689="Counter",G3689="Incremental/Decremental"),"Counter",""))))</f>
        <v>Counter</v>
      </c>
      <c r="I3689" t="str">
        <f>VLOOKUP(B3689,'3. Data Sources'!$B$4:$E$5002,4,0)</f>
        <v>Y</v>
      </c>
      <c r="J3689" t="str">
        <f>IF(OR(G3689="Not Map",G3689="Sequential"),"N",IF(TRIM(G3689)&lt;&gt;"","Y",""))</f>
        <v>Y</v>
      </c>
      <c r="K3689" t="str">
        <f>IF(G3689="Constant","N",IF(J3689="Y","Y",""))</f>
        <v>Y</v>
      </c>
    </row>
    <row r="3690" spans="2:11" hidden="1" x14ac:dyDescent="0.25">
      <c r="B3690" t="s">
        <v>137</v>
      </c>
      <c r="C3690" t="s">
        <v>5120</v>
      </c>
      <c r="D3690" t="s">
        <v>5121</v>
      </c>
      <c r="E3690" t="s">
        <v>400</v>
      </c>
      <c r="F3690" t="s">
        <v>428</v>
      </c>
      <c r="G3690" t="s">
        <v>429</v>
      </c>
      <c r="H3690" t="str">
        <f>IF(G3690="Local Date and Hour","Start Time of Interval",IF(OR(G3690="Additional Info",G3690="ID"),"Attribute", IF(G3690="Constant","Constant",IF(OR(G3690="Counter",G3690="Incremental/Decremental"),"Counter",""))))</f>
        <v>Counter</v>
      </c>
      <c r="I3690" t="str">
        <f>VLOOKUP(B3690,'3. Data Sources'!$B$4:$E$5002,4,0)</f>
        <v>Y</v>
      </c>
      <c r="J3690" t="str">
        <f>IF(OR(G3690="Not Map",G3690="Sequential"),"N",IF(TRIM(G3690)&lt;&gt;"","Y",""))</f>
        <v>Y</v>
      </c>
      <c r="K3690" t="str">
        <f>IF(G3690="Constant","N",IF(J3690="Y","Y",""))</f>
        <v>Y</v>
      </c>
    </row>
    <row r="3691" spans="2:11" hidden="1" x14ac:dyDescent="0.25">
      <c r="B3691" t="s">
        <v>137</v>
      </c>
      <c r="C3691" t="s">
        <v>5122</v>
      </c>
      <c r="D3691" t="s">
        <v>5123</v>
      </c>
      <c r="E3691" t="s">
        <v>400</v>
      </c>
      <c r="F3691" t="s">
        <v>428</v>
      </c>
      <c r="G3691" t="s">
        <v>429</v>
      </c>
      <c r="H3691" t="str">
        <f>IF(G3691="Local Date and Hour","Start Time of Interval",IF(OR(G3691="Additional Info",G3691="ID"),"Attribute", IF(G3691="Constant","Constant",IF(OR(G3691="Counter",G3691="Incremental/Decremental"),"Counter",""))))</f>
        <v>Counter</v>
      </c>
      <c r="I3691" t="str">
        <f>VLOOKUP(B3691,'3. Data Sources'!$B$4:$E$5002,4,0)</f>
        <v>Y</v>
      </c>
      <c r="J3691" t="str">
        <f>IF(OR(G3691="Not Map",G3691="Sequential"),"N",IF(TRIM(G3691)&lt;&gt;"","Y",""))</f>
        <v>Y</v>
      </c>
      <c r="K3691" t="str">
        <f>IF(G3691="Constant","N",IF(J3691="Y","Y",""))</f>
        <v>Y</v>
      </c>
    </row>
    <row r="3692" spans="2:11" hidden="1" x14ac:dyDescent="0.25">
      <c r="B3692" t="s">
        <v>137</v>
      </c>
      <c r="C3692" t="s">
        <v>5124</v>
      </c>
      <c r="D3692" t="s">
        <v>5125</v>
      </c>
      <c r="E3692" t="s">
        <v>400</v>
      </c>
      <c r="F3692" t="s">
        <v>428</v>
      </c>
      <c r="G3692" t="s">
        <v>429</v>
      </c>
      <c r="H3692" t="str">
        <f>IF(G3692="Local Date and Hour","Start Time of Interval",IF(OR(G3692="Additional Info",G3692="ID"),"Attribute", IF(G3692="Constant","Constant",IF(OR(G3692="Counter",G3692="Incremental/Decremental"),"Counter",""))))</f>
        <v>Counter</v>
      </c>
      <c r="I3692" t="str">
        <f>VLOOKUP(B3692,'3. Data Sources'!$B$4:$E$5002,4,0)</f>
        <v>Y</v>
      </c>
      <c r="J3692" t="str">
        <f>IF(OR(G3692="Not Map",G3692="Sequential"),"N",IF(TRIM(G3692)&lt;&gt;"","Y",""))</f>
        <v>Y</v>
      </c>
      <c r="K3692" t="str">
        <f>IF(G3692="Constant","N",IF(J3692="Y","Y",""))</f>
        <v>Y</v>
      </c>
    </row>
    <row r="3693" spans="2:11" hidden="1" x14ac:dyDescent="0.25">
      <c r="B3693" t="s">
        <v>137</v>
      </c>
      <c r="C3693" t="s">
        <v>5126</v>
      </c>
      <c r="D3693" t="s">
        <v>5127</v>
      </c>
      <c r="E3693" t="s">
        <v>400</v>
      </c>
      <c r="F3693" t="s">
        <v>428</v>
      </c>
      <c r="G3693" t="s">
        <v>429</v>
      </c>
      <c r="H3693" t="str">
        <f>IF(G3693="Local Date and Hour","Start Time of Interval",IF(OR(G3693="Additional Info",G3693="ID"),"Attribute", IF(G3693="Constant","Constant",IF(OR(G3693="Counter",G3693="Incremental/Decremental"),"Counter",""))))</f>
        <v>Counter</v>
      </c>
      <c r="I3693" t="str">
        <f>VLOOKUP(B3693,'3. Data Sources'!$B$4:$E$5002,4,0)</f>
        <v>Y</v>
      </c>
      <c r="J3693" t="str">
        <f>IF(OR(G3693="Not Map",G3693="Sequential"),"N",IF(TRIM(G3693)&lt;&gt;"","Y",""))</f>
        <v>Y</v>
      </c>
      <c r="K3693" t="str">
        <f>IF(G3693="Constant","N",IF(J3693="Y","Y",""))</f>
        <v>Y</v>
      </c>
    </row>
    <row r="3694" spans="2:11" hidden="1" x14ac:dyDescent="0.25">
      <c r="B3694" t="s">
        <v>137</v>
      </c>
      <c r="C3694" t="s">
        <v>5128</v>
      </c>
      <c r="D3694" t="s">
        <v>5129</v>
      </c>
      <c r="E3694" t="s">
        <v>400</v>
      </c>
      <c r="F3694" t="s">
        <v>428</v>
      </c>
      <c r="G3694" t="s">
        <v>429</v>
      </c>
      <c r="H3694" t="str">
        <f>IF(G3694="Local Date and Hour","Start Time of Interval",IF(OR(G3694="Additional Info",G3694="ID"),"Attribute", IF(G3694="Constant","Constant",IF(OR(G3694="Counter",G3694="Incremental/Decremental"),"Counter",""))))</f>
        <v>Counter</v>
      </c>
      <c r="I3694" t="str">
        <f>VLOOKUP(B3694,'3. Data Sources'!$B$4:$E$5002,4,0)</f>
        <v>Y</v>
      </c>
      <c r="J3694" t="str">
        <f>IF(OR(G3694="Not Map",G3694="Sequential"),"N",IF(TRIM(G3694)&lt;&gt;"","Y",""))</f>
        <v>Y</v>
      </c>
      <c r="K3694" t="str">
        <f>IF(G3694="Constant","N",IF(J3694="Y","Y",""))</f>
        <v>Y</v>
      </c>
    </row>
    <row r="3695" spans="2:11" hidden="1" x14ac:dyDescent="0.25">
      <c r="B3695" t="s">
        <v>137</v>
      </c>
      <c r="C3695" t="s">
        <v>5130</v>
      </c>
      <c r="D3695" t="s">
        <v>5131</v>
      </c>
      <c r="E3695" t="s">
        <v>400</v>
      </c>
      <c r="F3695" t="s">
        <v>428</v>
      </c>
      <c r="G3695" t="s">
        <v>429</v>
      </c>
      <c r="H3695" t="str">
        <f>IF(G3695="Local Date and Hour","Start Time of Interval",IF(OR(G3695="Additional Info",G3695="ID"),"Attribute", IF(G3695="Constant","Constant",IF(OR(G3695="Counter",G3695="Incremental/Decremental"),"Counter",""))))</f>
        <v>Counter</v>
      </c>
      <c r="I3695" t="str">
        <f>VLOOKUP(B3695,'3. Data Sources'!$B$4:$E$5002,4,0)</f>
        <v>Y</v>
      </c>
      <c r="J3695" t="str">
        <f>IF(OR(G3695="Not Map",G3695="Sequential"),"N",IF(TRIM(G3695)&lt;&gt;"","Y",""))</f>
        <v>Y</v>
      </c>
      <c r="K3695" t="str">
        <f>IF(G3695="Constant","N",IF(J3695="Y","Y",""))</f>
        <v>Y</v>
      </c>
    </row>
    <row r="3696" spans="2:11" hidden="1" x14ac:dyDescent="0.25">
      <c r="B3696" t="s">
        <v>137</v>
      </c>
      <c r="C3696" t="s">
        <v>5132</v>
      </c>
      <c r="D3696" t="s">
        <v>5133</v>
      </c>
      <c r="E3696" t="s">
        <v>400</v>
      </c>
      <c r="F3696" t="s">
        <v>428</v>
      </c>
      <c r="G3696" t="s">
        <v>429</v>
      </c>
      <c r="H3696" t="str">
        <f>IF(G3696="Local Date and Hour","Start Time of Interval",IF(OR(G3696="Additional Info",G3696="ID"),"Attribute", IF(G3696="Constant","Constant",IF(OR(G3696="Counter",G3696="Incremental/Decremental"),"Counter",""))))</f>
        <v>Counter</v>
      </c>
      <c r="I3696" t="str">
        <f>VLOOKUP(B3696,'3. Data Sources'!$B$4:$E$5002,4,0)</f>
        <v>Y</v>
      </c>
      <c r="J3696" t="str">
        <f>IF(OR(G3696="Not Map",G3696="Sequential"),"N",IF(TRIM(G3696)&lt;&gt;"","Y",""))</f>
        <v>Y</v>
      </c>
      <c r="K3696" t="str">
        <f>IF(G3696="Constant","N",IF(J3696="Y","Y",""))</f>
        <v>Y</v>
      </c>
    </row>
    <row r="3697" spans="2:13" hidden="1" x14ac:dyDescent="0.25">
      <c r="B3697" t="s">
        <v>137</v>
      </c>
      <c r="C3697" t="s">
        <v>5134</v>
      </c>
      <c r="D3697" t="s">
        <v>5135</v>
      </c>
      <c r="E3697" t="s">
        <v>400</v>
      </c>
      <c r="F3697" t="s">
        <v>428</v>
      </c>
      <c r="G3697" t="s">
        <v>429</v>
      </c>
      <c r="H3697" t="str">
        <f>IF(G3697="Local Date and Hour","Start Time of Interval",IF(OR(G3697="Additional Info",G3697="ID"),"Attribute", IF(G3697="Constant","Constant",IF(OR(G3697="Counter",G3697="Incremental/Decremental"),"Counter",""))))</f>
        <v>Counter</v>
      </c>
      <c r="I3697" t="str">
        <f>VLOOKUP(B3697,'3. Data Sources'!$B$4:$E$5002,4,0)</f>
        <v>Y</v>
      </c>
      <c r="J3697" t="str">
        <f>IF(OR(G3697="Not Map",G3697="Sequential"),"N",IF(TRIM(G3697)&lt;&gt;"","Y",""))</f>
        <v>Y</v>
      </c>
      <c r="K3697" t="str">
        <f>IF(G3697="Constant","N",IF(J3697="Y","Y",""))</f>
        <v>Y</v>
      </c>
    </row>
    <row r="3698" spans="2:13" hidden="1" x14ac:dyDescent="0.25">
      <c r="B3698" t="s">
        <v>137</v>
      </c>
      <c r="C3698" t="s">
        <v>5136</v>
      </c>
      <c r="D3698" t="s">
        <v>5137</v>
      </c>
      <c r="E3698" t="s">
        <v>400</v>
      </c>
      <c r="F3698" t="s">
        <v>428</v>
      </c>
      <c r="G3698" t="s">
        <v>429</v>
      </c>
      <c r="H3698" t="str">
        <f>IF(G3698="Local Date and Hour","Start Time of Interval",IF(OR(G3698="Additional Info",G3698="ID"),"Attribute", IF(G3698="Constant","Constant",IF(OR(G3698="Counter",G3698="Incremental/Decremental"),"Counter",""))))</f>
        <v>Counter</v>
      </c>
      <c r="I3698" t="str">
        <f>VLOOKUP(B3698,'3. Data Sources'!$B$4:$E$5002,4,0)</f>
        <v>Y</v>
      </c>
      <c r="J3698" t="str">
        <f>IF(OR(G3698="Not Map",G3698="Sequential"),"N",IF(TRIM(G3698)&lt;&gt;"","Y",""))</f>
        <v>Y</v>
      </c>
      <c r="K3698" t="str">
        <f>IF(G3698="Constant","N",IF(J3698="Y","Y",""))</f>
        <v>Y</v>
      </c>
    </row>
    <row r="3699" spans="2:13" hidden="1" x14ac:dyDescent="0.25">
      <c r="B3699" t="s">
        <v>137</v>
      </c>
      <c r="C3699" t="s">
        <v>5138</v>
      </c>
      <c r="D3699" t="s">
        <v>5139</v>
      </c>
      <c r="E3699" t="s">
        <v>400</v>
      </c>
      <c r="F3699" t="s">
        <v>428</v>
      </c>
      <c r="G3699" t="s">
        <v>429</v>
      </c>
      <c r="H3699" t="str">
        <f>IF(G3699="Local Date and Hour","Start Time of Interval",IF(OR(G3699="Additional Info",G3699="ID"),"Attribute", IF(G3699="Constant","Constant",IF(OR(G3699="Counter",G3699="Incremental/Decremental"),"Counter",""))))</f>
        <v>Counter</v>
      </c>
      <c r="I3699" t="str">
        <f>VLOOKUP(B3699,'3. Data Sources'!$B$4:$E$5002,4,0)</f>
        <v>Y</v>
      </c>
      <c r="J3699" t="str">
        <f>IF(OR(G3699="Not Map",G3699="Sequential"),"N",IF(TRIM(G3699)&lt;&gt;"","Y",""))</f>
        <v>Y</v>
      </c>
      <c r="K3699" t="str">
        <f>IF(G3699="Constant","N",IF(J3699="Y","Y",""))</f>
        <v>Y</v>
      </c>
    </row>
    <row r="3700" spans="2:13" hidden="1" x14ac:dyDescent="0.25">
      <c r="B3700" t="s">
        <v>137</v>
      </c>
      <c r="C3700" t="s">
        <v>5140</v>
      </c>
      <c r="D3700" t="s">
        <v>5141</v>
      </c>
      <c r="E3700" t="s">
        <v>400</v>
      </c>
      <c r="F3700" t="s">
        <v>428</v>
      </c>
      <c r="G3700" t="s">
        <v>429</v>
      </c>
      <c r="H3700" t="str">
        <f>IF(G3700="Local Date and Hour","Start Time of Interval",IF(OR(G3700="Additional Info",G3700="ID"),"Attribute", IF(G3700="Constant","Constant",IF(OR(G3700="Counter",G3700="Incremental/Decremental"),"Counter",""))))</f>
        <v>Counter</v>
      </c>
      <c r="I3700" t="str">
        <f>VLOOKUP(B3700,'3. Data Sources'!$B$4:$E$5002,4,0)</f>
        <v>Y</v>
      </c>
      <c r="J3700" t="str">
        <f>IF(OR(G3700="Not Map",G3700="Sequential"),"N",IF(TRIM(G3700)&lt;&gt;"","Y",""))</f>
        <v>Y</v>
      </c>
      <c r="K3700" t="str">
        <f>IF(G3700="Constant","N",IF(J3700="Y","Y",""))</f>
        <v>Y</v>
      </c>
    </row>
    <row r="3701" spans="2:13" hidden="1" x14ac:dyDescent="0.25">
      <c r="B3701" t="s">
        <v>137</v>
      </c>
      <c r="C3701" t="s">
        <v>250</v>
      </c>
      <c r="D3701" t="s">
        <v>435</v>
      </c>
      <c r="E3701" t="s">
        <v>400</v>
      </c>
      <c r="F3701" t="s">
        <v>428</v>
      </c>
      <c r="G3701" t="s">
        <v>429</v>
      </c>
      <c r="H3701" t="str">
        <f>IF(G3701="Local Date and Hour","Start Time of Interval",IF(OR(G3701="Additional Info",G3701="ID"),"Attribute", IF(G3701="Constant","Constant",IF(OR(G3701="Counter",G3701="Incremental/Decremental"),"Counter",""))))</f>
        <v>Counter</v>
      </c>
      <c r="I3701" t="str">
        <f>VLOOKUP(B3701,'3. Data Sources'!$B$4:$E$5002,4,0)</f>
        <v>Y</v>
      </c>
      <c r="J3701" t="str">
        <f>IF(OR(G3701="Not Map",G3701="Sequential"),"N",IF(TRIM(G3701)&lt;&gt;"","Y",""))</f>
        <v>Y</v>
      </c>
      <c r="K3701" t="str">
        <f>IF(G3701="Constant","N",IF(J3701="Y","Y",""))</f>
        <v>Y</v>
      </c>
      <c r="L3701" t="s">
        <v>251</v>
      </c>
    </row>
    <row r="3702" spans="2:13" hidden="1" x14ac:dyDescent="0.25">
      <c r="B3702" t="s">
        <v>137</v>
      </c>
      <c r="C3702" t="s">
        <v>252</v>
      </c>
      <c r="D3702" t="s">
        <v>252</v>
      </c>
      <c r="E3702" t="s">
        <v>394</v>
      </c>
      <c r="F3702" t="s">
        <v>436</v>
      </c>
      <c r="G3702" t="s">
        <v>417</v>
      </c>
      <c r="H3702" t="s">
        <v>415</v>
      </c>
      <c r="I3702" t="str">
        <f>VLOOKUP(B3702,'3. Data Sources'!$B$4:$E$5002,4,0)</f>
        <v>Y</v>
      </c>
      <c r="J3702" t="str">
        <f>IF(OR(G3702="Not Map",G3702="Sequential"),"N",IF(TRIM(G3702)&lt;&gt;"","Y",""))</f>
        <v>N</v>
      </c>
      <c r="K3702" t="str">
        <f>IF(G3702="Constant","N",IF(J3702="Y","Y",""))</f>
        <v/>
      </c>
      <c r="L3702" t="s">
        <v>253</v>
      </c>
    </row>
    <row r="3703" spans="2:13" hidden="1" x14ac:dyDescent="0.25">
      <c r="B3703" t="s">
        <v>137</v>
      </c>
      <c r="C3703" t="s">
        <v>254</v>
      </c>
      <c r="D3703" t="s">
        <v>254</v>
      </c>
      <c r="E3703" t="s">
        <v>418</v>
      </c>
      <c r="F3703" t="s">
        <v>436</v>
      </c>
      <c r="G3703" t="s">
        <v>419</v>
      </c>
      <c r="H3703" t="str">
        <f>IF(G3703="Local Date and Hour","Start Time of Interval",IF(OR(G3703="Additional Info",G3703="ID"),"Attribute", IF(G3703="Constant","Constant",IF(OR(G3703="Counter",G3703="Incremental/Decremental"),"Counter",""))))</f>
        <v>Start Time of Interval</v>
      </c>
      <c r="I3703" t="str">
        <f>VLOOKUP(B3703,'3. Data Sources'!$B$4:$E$5002,4,0)</f>
        <v>Y</v>
      </c>
      <c r="J3703" t="str">
        <f>IF(OR(G3703="Not Map",G3703="Sequential"),"N",IF(TRIM(G3703)&lt;&gt;"","Y",""))</f>
        <v>Y</v>
      </c>
      <c r="K3703" t="str">
        <f>IF(G3703="Constant","N",IF(J3703="Y","Y",""))</f>
        <v>Y</v>
      </c>
      <c r="L3703" t="s">
        <v>255</v>
      </c>
    </row>
    <row r="3704" spans="2:13" hidden="1" x14ac:dyDescent="0.25">
      <c r="B3704" t="s">
        <v>139</v>
      </c>
      <c r="C3704" t="s">
        <v>227</v>
      </c>
      <c r="D3704" t="s">
        <v>227</v>
      </c>
      <c r="E3704" t="s">
        <v>402</v>
      </c>
      <c r="F3704" t="s">
        <v>395</v>
      </c>
      <c r="G3704" t="s">
        <v>274</v>
      </c>
      <c r="H3704" t="str">
        <f>IF(G3704="Local Date and Hour","Start Time of Interval",IF(OR(G3704="Additional Info",G3704="ID"),"Attribute", IF(G3704="Constant","Constant",IF(OR(G3704="Counter",G3704="Incremental/Decremental"),"Counter",""))))</f>
        <v>Constant</v>
      </c>
      <c r="I3704" t="str">
        <f>VLOOKUP(B3704,'3. Data Sources'!$B$4:$E$5002,4,0)</f>
        <v>Y</v>
      </c>
      <c r="J3704" t="str">
        <f>IF(OR(G3704="Not Map",G3704="Sequential"),"N",IF(TRIM(G3704)&lt;&gt;"","Y",""))</f>
        <v>Y</v>
      </c>
      <c r="K3704" t="str">
        <f>IF(G3704="Constant","N",IF(J3704="Y","Y",""))</f>
        <v>N</v>
      </c>
      <c r="M3704" t="s">
        <v>425</v>
      </c>
    </row>
    <row r="3705" spans="2:13" hidden="1" x14ac:dyDescent="0.25">
      <c r="B3705" t="s">
        <v>139</v>
      </c>
      <c r="C3705" t="s">
        <v>228</v>
      </c>
      <c r="D3705" t="s">
        <v>228</v>
      </c>
      <c r="E3705" t="s">
        <v>402</v>
      </c>
      <c r="F3705" t="s">
        <v>395</v>
      </c>
      <c r="G3705" t="s">
        <v>274</v>
      </c>
      <c r="H3705" t="str">
        <f>IF(G3705="Local Date and Hour","Start Time of Interval",IF(OR(G3705="Additional Info",G3705="ID"),"Attribute", IF(G3705="Constant","Constant",IF(OR(G3705="Counter",G3705="Incremental/Decremental"),"Counter",""))))</f>
        <v>Constant</v>
      </c>
      <c r="I3705" t="str">
        <f>VLOOKUP(B3705,'3. Data Sources'!$B$4:$E$5002,4,0)</f>
        <v>Y</v>
      </c>
      <c r="J3705" t="str">
        <f>IF(OR(G3705="Not Map",G3705="Sequential"),"N",IF(TRIM(G3705)&lt;&gt;"","Y",""))</f>
        <v>Y</v>
      </c>
      <c r="K3705" t="str">
        <f>IF(G3705="Constant","N",IF(J3705="Y","Y",""))</f>
        <v>N</v>
      </c>
      <c r="M3705" t="s">
        <v>12038</v>
      </c>
    </row>
    <row r="3706" spans="2:13" hidden="1" x14ac:dyDescent="0.25">
      <c r="B3706" t="s">
        <v>139</v>
      </c>
      <c r="C3706" t="s">
        <v>201</v>
      </c>
      <c r="D3706" t="s">
        <v>201</v>
      </c>
      <c r="E3706" t="s">
        <v>420</v>
      </c>
      <c r="F3706" t="s">
        <v>396</v>
      </c>
      <c r="G3706" t="s">
        <v>417</v>
      </c>
      <c r="H3706" t="str">
        <f>IF(G3706="Local Date and Hour","Start Time of Interval",IF(OR(G3706="Additional Info",G3706="ID"),"Attribute", IF(G3706="Constant","Constant",IF(OR(G3706="Counter",G3706="Incremental/Decremental"),"Counter",""))))</f>
        <v/>
      </c>
      <c r="I3706" t="str">
        <f>VLOOKUP(B3706,'3. Data Sources'!$B$4:$E$5002,4,0)</f>
        <v>Y</v>
      </c>
      <c r="J3706" t="str">
        <f>IF(OR(G3706="Not Map",G3706="Sequential"),"N",IF(TRIM(G3706)&lt;&gt;"","Y",""))</f>
        <v>N</v>
      </c>
      <c r="K3706" t="str">
        <f>IF(G3706="Constant","N",IF(J3706="Y","Y",""))</f>
        <v/>
      </c>
    </row>
    <row r="3707" spans="2:13" hidden="1" x14ac:dyDescent="0.25">
      <c r="B3707" t="s">
        <v>139</v>
      </c>
      <c r="C3707" t="s">
        <v>11883</v>
      </c>
      <c r="D3707" t="s">
        <v>11883</v>
      </c>
      <c r="E3707" t="s">
        <v>420</v>
      </c>
      <c r="F3707" t="s">
        <v>396</v>
      </c>
      <c r="G3707" t="s">
        <v>396</v>
      </c>
      <c r="H3707" t="str">
        <f>IF(G3707="Local Date and Hour","Start Time of Interval",IF(OR(G3707="Additional Info",G3707="ID"),"Attribute", IF(G3707="Constant","Constant",IF(OR(G3707="Counter",G3707="Incremental/Decremental"),"Counter",""))))</f>
        <v>Attribute</v>
      </c>
      <c r="I3707" t="str">
        <f>VLOOKUP(B3707,'3. Data Sources'!$B$4:$E$5002,4,0)</f>
        <v>Y</v>
      </c>
      <c r="J3707" t="str">
        <f>IF(OR(G3707="Not Map",G3707="Sequential"),"N",IF(TRIM(G3707)&lt;&gt;"","Y",""))</f>
        <v>Y</v>
      </c>
      <c r="K3707" t="str">
        <f>IF(G3707="Constant","N",IF(J3707="Y","Y",""))</f>
        <v>Y</v>
      </c>
      <c r="L3707" t="s">
        <v>666</v>
      </c>
    </row>
    <row r="3708" spans="2:13" hidden="1" x14ac:dyDescent="0.25">
      <c r="B3708" t="s">
        <v>139</v>
      </c>
      <c r="C3708" t="s">
        <v>233</v>
      </c>
      <c r="D3708" t="s">
        <v>233</v>
      </c>
      <c r="E3708" t="s">
        <v>394</v>
      </c>
      <c r="F3708" t="s">
        <v>396</v>
      </c>
      <c r="G3708" t="s">
        <v>417</v>
      </c>
      <c r="H3708" t="str">
        <f>IF(G3708="Local Date and Hour","Start Time of Interval",IF(OR(G3708="Additional Info",G3708="ID"),"Attribute", IF(G3708="Constant","Constant",IF(OR(G3708="Counter",G3708="Incremental/Decremental"),"Counter",""))))</f>
        <v/>
      </c>
      <c r="I3708" t="str">
        <f>VLOOKUP(B3708,'3. Data Sources'!$B$4:$E$5002,4,0)</f>
        <v>Y</v>
      </c>
      <c r="J3708" t="str">
        <f>IF(OR(G3708="Not Map",G3708="Sequential"),"N",IF(TRIM(G3708)&lt;&gt;"","Y",""))</f>
        <v>N</v>
      </c>
      <c r="K3708" t="str">
        <f>IF(G3708="Constant","N",IF(J3708="Y","Y",""))</f>
        <v/>
      </c>
      <c r="L3708" t="s">
        <v>234</v>
      </c>
    </row>
    <row r="3709" spans="2:13" hidden="1" x14ac:dyDescent="0.25">
      <c r="B3709" t="s">
        <v>139</v>
      </c>
      <c r="C3709" t="s">
        <v>235</v>
      </c>
      <c r="D3709" t="s">
        <v>235</v>
      </c>
      <c r="E3709" t="s">
        <v>418</v>
      </c>
      <c r="F3709" t="s">
        <v>396</v>
      </c>
      <c r="G3709" t="s">
        <v>417</v>
      </c>
      <c r="H3709" t="s">
        <v>415</v>
      </c>
      <c r="I3709" t="str">
        <f>VLOOKUP(B3709,'3. Data Sources'!$B$4:$E$5002,4,0)</f>
        <v>Y</v>
      </c>
      <c r="J3709" t="str">
        <f>IF(OR(G3709="Not Map",G3709="Sequential"),"N",IF(TRIM(G3709)&lt;&gt;"","Y",""))</f>
        <v>N</v>
      </c>
      <c r="K3709" t="str">
        <f>IF(G3709="Constant","N",IF(J3709="Y","Y",""))</f>
        <v/>
      </c>
      <c r="L3709" t="s">
        <v>236</v>
      </c>
    </row>
    <row r="3710" spans="2:13" hidden="1" x14ac:dyDescent="0.25">
      <c r="B3710" t="s">
        <v>139</v>
      </c>
      <c r="C3710" t="s">
        <v>669</v>
      </c>
      <c r="D3710" t="s">
        <v>670</v>
      </c>
      <c r="E3710" t="s">
        <v>420</v>
      </c>
      <c r="F3710" t="s">
        <v>396</v>
      </c>
      <c r="G3710" t="s">
        <v>417</v>
      </c>
      <c r="H3710" t="str">
        <f>IF(G3710="Local Date and Hour","Start Time of Interval",IF(OR(G3710="Additional Info",G3710="ID"),"Attribute", IF(G3710="Constant","Constant",IF(OR(G3710="Counter",G3710="Incremental/Decremental"),"Counter",""))))</f>
        <v/>
      </c>
      <c r="I3710" t="str">
        <f>VLOOKUP(B3710,'3. Data Sources'!$B$4:$E$5002,4,0)</f>
        <v>Y</v>
      </c>
      <c r="J3710" t="str">
        <f>IF(OR(G3710="Not Map",G3710="Sequential"),"N",IF(TRIM(G3710)&lt;&gt;"","Y",""))</f>
        <v>N</v>
      </c>
      <c r="K3710" t="str">
        <f>IF(G3710="Constant","N",IF(J3710="Y","Y",""))</f>
        <v/>
      </c>
      <c r="L3710" t="s">
        <v>669</v>
      </c>
    </row>
    <row r="3711" spans="2:13" hidden="1" x14ac:dyDescent="0.25">
      <c r="B3711" t="s">
        <v>139</v>
      </c>
      <c r="C3711" t="s">
        <v>3473</v>
      </c>
      <c r="D3711" t="s">
        <v>3474</v>
      </c>
      <c r="E3711" t="s">
        <v>420</v>
      </c>
      <c r="F3711" t="s">
        <v>396</v>
      </c>
      <c r="G3711" t="s">
        <v>396</v>
      </c>
      <c r="H3711" t="str">
        <f>IF(G3711="Local Date and Hour","Start Time of Interval",IF(OR(G3711="Additional Info",G3711="ID"),"Attribute", IF(G3711="Constant","Constant",IF(OR(G3711="Counter",G3711="Incremental/Decremental"),"Counter",""))))</f>
        <v>Attribute</v>
      </c>
      <c r="I3711" t="str">
        <f>VLOOKUP(B3711,'3. Data Sources'!$B$4:$E$5002,4,0)</f>
        <v>Y</v>
      </c>
      <c r="J3711" t="str">
        <f>IF(OR(G3711="Not Map",G3711="Sequential"),"N",IF(TRIM(G3711)&lt;&gt;"","Y",""))</f>
        <v>Y</v>
      </c>
      <c r="K3711" t="str">
        <f>IF(G3711="Constant","N",IF(J3711="Y","Y",""))</f>
        <v>Y</v>
      </c>
      <c r="L3711" t="s">
        <v>3473</v>
      </c>
    </row>
    <row r="3712" spans="2:13" hidden="1" x14ac:dyDescent="0.25">
      <c r="B3712" t="s">
        <v>139</v>
      </c>
      <c r="C3712" t="s">
        <v>3475</v>
      </c>
      <c r="D3712" t="s">
        <v>3476</v>
      </c>
      <c r="E3712" t="s">
        <v>420</v>
      </c>
      <c r="F3712" t="s">
        <v>396</v>
      </c>
      <c r="G3712" t="s">
        <v>417</v>
      </c>
      <c r="H3712" t="str">
        <f>IF(G3712="Local Date and Hour","Start Time of Interval",IF(OR(G3712="Additional Info",G3712="ID"),"Attribute", IF(G3712="Constant","Constant",IF(OR(G3712="Counter",G3712="Incremental/Decremental"),"Counter",""))))</f>
        <v/>
      </c>
      <c r="I3712" t="str">
        <f>VLOOKUP(B3712,'3. Data Sources'!$B$4:$E$5002,4,0)</f>
        <v>Y</v>
      </c>
      <c r="J3712" t="str">
        <f>IF(OR(G3712="Not Map",G3712="Sequential"),"N",IF(TRIM(G3712)&lt;&gt;"","Y",""))</f>
        <v>N</v>
      </c>
      <c r="K3712" t="str">
        <f>IF(G3712="Constant","N",IF(J3712="Y","Y",""))</f>
        <v/>
      </c>
      <c r="L3712" t="s">
        <v>3475</v>
      </c>
    </row>
    <row r="3713" spans="2:12" hidden="1" x14ac:dyDescent="0.25">
      <c r="B3713" t="s">
        <v>139</v>
      </c>
      <c r="C3713" t="s">
        <v>673</v>
      </c>
      <c r="D3713" t="s">
        <v>674</v>
      </c>
      <c r="E3713" t="s">
        <v>420</v>
      </c>
      <c r="F3713" t="s">
        <v>396</v>
      </c>
      <c r="G3713" t="s">
        <v>417</v>
      </c>
      <c r="H3713" t="str">
        <f>IF(G3713="Local Date and Hour","Start Time of Interval",IF(OR(G3713="Additional Info",G3713="ID"),"Attribute", IF(G3713="Constant","Constant",IF(OR(G3713="Counter",G3713="Incremental/Decremental"),"Counter",""))))</f>
        <v/>
      </c>
      <c r="I3713" t="str">
        <f>VLOOKUP(B3713,'3. Data Sources'!$B$4:$E$5002,4,0)</f>
        <v>Y</v>
      </c>
      <c r="J3713" t="str">
        <f>IF(OR(G3713="Not Map",G3713="Sequential"),"N",IF(TRIM(G3713)&lt;&gt;"","Y",""))</f>
        <v>N</v>
      </c>
      <c r="K3713" t="str">
        <f>IF(G3713="Constant","N",IF(J3713="Y","Y",""))</f>
        <v/>
      </c>
      <c r="L3713" t="s">
        <v>673</v>
      </c>
    </row>
    <row r="3714" spans="2:12" hidden="1" x14ac:dyDescent="0.25">
      <c r="B3714" t="s">
        <v>139</v>
      </c>
      <c r="C3714" t="s">
        <v>237</v>
      </c>
      <c r="D3714" t="s">
        <v>426</v>
      </c>
      <c r="E3714" t="s">
        <v>420</v>
      </c>
      <c r="F3714" t="s">
        <v>396</v>
      </c>
      <c r="G3714" t="s">
        <v>417</v>
      </c>
      <c r="H3714" t="str">
        <f>IF(G3714="Local Date and Hour","Start Time of Interval",IF(OR(G3714="Additional Info",G3714="ID"),"Attribute", IF(G3714="Constant","Constant",IF(OR(G3714="Counter",G3714="Incremental/Decremental"),"Counter",""))))</f>
        <v/>
      </c>
      <c r="I3714" t="str">
        <f>VLOOKUP(B3714,'3. Data Sources'!$B$4:$E$5002,4,0)</f>
        <v>Y</v>
      </c>
      <c r="J3714" t="str">
        <f>IF(OR(G3714="Not Map",G3714="Sequential"),"N",IF(TRIM(G3714)&lt;&gt;"","Y",""))</f>
        <v>N</v>
      </c>
      <c r="K3714" t="str">
        <f>IF(G3714="Constant","N",IF(J3714="Y","Y",""))</f>
        <v/>
      </c>
      <c r="L3714" t="s">
        <v>237</v>
      </c>
    </row>
    <row r="3715" spans="2:12" hidden="1" x14ac:dyDescent="0.25">
      <c r="B3715" t="s">
        <v>139</v>
      </c>
      <c r="C3715" t="s">
        <v>223</v>
      </c>
      <c r="D3715" t="s">
        <v>3493</v>
      </c>
      <c r="E3715" t="s">
        <v>420</v>
      </c>
      <c r="F3715" t="s">
        <v>396</v>
      </c>
      <c r="G3715" t="s">
        <v>417</v>
      </c>
      <c r="H3715" t="str">
        <f>IF(G3715="Local Date and Hour","Start Time of Interval",IF(OR(G3715="Additional Info",G3715="ID"),"Attribute", IF(G3715="Constant","Constant",IF(OR(G3715="Counter",G3715="Incremental/Decremental"),"Counter",""))))</f>
        <v/>
      </c>
      <c r="I3715" t="str">
        <f>VLOOKUP(B3715,'3. Data Sources'!$B$4:$E$5002,4,0)</f>
        <v>Y</v>
      </c>
      <c r="J3715" t="str">
        <f>IF(OR(G3715="Not Map",G3715="Sequential"),"N",IF(TRIM(G3715)&lt;&gt;"","Y",""))</f>
        <v>N</v>
      </c>
      <c r="K3715" t="str">
        <f>IF(G3715="Constant","N",IF(J3715="Y","Y",""))</f>
        <v/>
      </c>
      <c r="L3715" t="s">
        <v>223</v>
      </c>
    </row>
    <row r="3716" spans="2:12" hidden="1" x14ac:dyDescent="0.25">
      <c r="B3716" t="s">
        <v>139</v>
      </c>
      <c r="C3716" t="s">
        <v>242</v>
      </c>
      <c r="D3716" t="s">
        <v>242</v>
      </c>
      <c r="E3716" t="s">
        <v>394</v>
      </c>
      <c r="F3716" t="s">
        <v>396</v>
      </c>
      <c r="G3716" t="s">
        <v>417</v>
      </c>
      <c r="H3716" t="s">
        <v>415</v>
      </c>
      <c r="I3716" t="str">
        <f>VLOOKUP(B3716,'3. Data Sources'!$B$4:$E$5002,4,0)</f>
        <v>Y</v>
      </c>
      <c r="J3716" t="str">
        <f>IF(OR(G3716="Not Map",G3716="Sequential"),"N",IF(TRIM(G3716)&lt;&gt;"","Y",""))</f>
        <v>N</v>
      </c>
      <c r="K3716" t="str">
        <f>IF(G3716="Constant","N",IF(J3716="Y","Y",""))</f>
        <v/>
      </c>
      <c r="L3716" t="s">
        <v>243</v>
      </c>
    </row>
    <row r="3717" spans="2:12" hidden="1" x14ac:dyDescent="0.25">
      <c r="B3717" t="s">
        <v>139</v>
      </c>
      <c r="C3717" t="s">
        <v>5142</v>
      </c>
      <c r="D3717" t="s">
        <v>5143</v>
      </c>
      <c r="E3717" t="s">
        <v>400</v>
      </c>
      <c r="F3717" t="s">
        <v>428</v>
      </c>
      <c r="G3717" t="s">
        <v>429</v>
      </c>
      <c r="H3717" t="str">
        <f>IF(G3717="Local Date and Hour","Start Time of Interval",IF(OR(G3717="Additional Info",G3717="ID"),"Attribute", IF(G3717="Constant","Constant",IF(OR(G3717="Counter",G3717="Incremental/Decremental"),"Counter",""))))</f>
        <v>Counter</v>
      </c>
      <c r="I3717" t="str">
        <f>VLOOKUP(B3717,'3. Data Sources'!$B$4:$E$5002,4,0)</f>
        <v>Y</v>
      </c>
      <c r="J3717" t="str">
        <f>IF(OR(G3717="Not Map",G3717="Sequential"),"N",IF(TRIM(G3717)&lt;&gt;"","Y",""))</f>
        <v>Y</v>
      </c>
      <c r="K3717" t="str">
        <f>IF(G3717="Constant","N",IF(J3717="Y","Y",""))</f>
        <v>Y</v>
      </c>
    </row>
    <row r="3718" spans="2:12" hidden="1" x14ac:dyDescent="0.25">
      <c r="B3718" t="s">
        <v>139</v>
      </c>
      <c r="C3718" t="s">
        <v>5144</v>
      </c>
      <c r="D3718" t="s">
        <v>5145</v>
      </c>
      <c r="E3718" t="s">
        <v>400</v>
      </c>
      <c r="F3718" t="s">
        <v>428</v>
      </c>
      <c r="G3718" t="s">
        <v>429</v>
      </c>
      <c r="H3718" t="str">
        <f>IF(G3718="Local Date and Hour","Start Time of Interval",IF(OR(G3718="Additional Info",G3718="ID"),"Attribute", IF(G3718="Constant","Constant",IF(OR(G3718="Counter",G3718="Incremental/Decremental"),"Counter",""))))</f>
        <v>Counter</v>
      </c>
      <c r="I3718" t="str">
        <f>VLOOKUP(B3718,'3. Data Sources'!$B$4:$E$5002,4,0)</f>
        <v>Y</v>
      </c>
      <c r="J3718" t="str">
        <f>IF(OR(G3718="Not Map",G3718="Sequential"),"N",IF(TRIM(G3718)&lt;&gt;"","Y",""))</f>
        <v>Y</v>
      </c>
      <c r="K3718" t="str">
        <f>IF(G3718="Constant","N",IF(J3718="Y","Y",""))</f>
        <v>Y</v>
      </c>
    </row>
    <row r="3719" spans="2:12" hidden="1" x14ac:dyDescent="0.25">
      <c r="B3719" t="s">
        <v>139</v>
      </c>
      <c r="C3719" t="s">
        <v>5146</v>
      </c>
      <c r="D3719" t="s">
        <v>5147</v>
      </c>
      <c r="E3719" t="s">
        <v>400</v>
      </c>
      <c r="F3719" t="s">
        <v>428</v>
      </c>
      <c r="G3719" t="s">
        <v>429</v>
      </c>
      <c r="H3719" t="str">
        <f>IF(G3719="Local Date and Hour","Start Time of Interval",IF(OR(G3719="Additional Info",G3719="ID"),"Attribute", IF(G3719="Constant","Constant",IF(OR(G3719="Counter",G3719="Incremental/Decremental"),"Counter",""))))</f>
        <v>Counter</v>
      </c>
      <c r="I3719" t="str">
        <f>VLOOKUP(B3719,'3. Data Sources'!$B$4:$E$5002,4,0)</f>
        <v>Y</v>
      </c>
      <c r="J3719" t="str">
        <f>IF(OR(G3719="Not Map",G3719="Sequential"),"N",IF(TRIM(G3719)&lt;&gt;"","Y",""))</f>
        <v>Y</v>
      </c>
      <c r="K3719" t="str">
        <f>IF(G3719="Constant","N",IF(J3719="Y","Y",""))</f>
        <v>Y</v>
      </c>
    </row>
    <row r="3720" spans="2:12" hidden="1" x14ac:dyDescent="0.25">
      <c r="B3720" t="s">
        <v>139</v>
      </c>
      <c r="C3720" t="s">
        <v>5148</v>
      </c>
      <c r="D3720" t="s">
        <v>5149</v>
      </c>
      <c r="E3720" t="s">
        <v>400</v>
      </c>
      <c r="F3720" t="s">
        <v>428</v>
      </c>
      <c r="G3720" t="s">
        <v>429</v>
      </c>
      <c r="H3720" t="str">
        <f>IF(G3720="Local Date and Hour","Start Time of Interval",IF(OR(G3720="Additional Info",G3720="ID"),"Attribute", IF(G3720="Constant","Constant",IF(OR(G3720="Counter",G3720="Incremental/Decremental"),"Counter",""))))</f>
        <v>Counter</v>
      </c>
      <c r="I3720" t="str">
        <f>VLOOKUP(B3720,'3. Data Sources'!$B$4:$E$5002,4,0)</f>
        <v>Y</v>
      </c>
      <c r="J3720" t="str">
        <f>IF(OR(G3720="Not Map",G3720="Sequential"),"N",IF(TRIM(G3720)&lt;&gt;"","Y",""))</f>
        <v>Y</v>
      </c>
      <c r="K3720" t="str">
        <f>IF(G3720="Constant","N",IF(J3720="Y","Y",""))</f>
        <v>Y</v>
      </c>
    </row>
    <row r="3721" spans="2:12" hidden="1" x14ac:dyDescent="0.25">
      <c r="B3721" t="s">
        <v>139</v>
      </c>
      <c r="C3721" t="s">
        <v>5150</v>
      </c>
      <c r="D3721" t="s">
        <v>5151</v>
      </c>
      <c r="E3721" t="s">
        <v>400</v>
      </c>
      <c r="F3721" t="s">
        <v>428</v>
      </c>
      <c r="G3721" t="s">
        <v>429</v>
      </c>
      <c r="H3721" t="str">
        <f>IF(G3721="Local Date and Hour","Start Time of Interval",IF(OR(G3721="Additional Info",G3721="ID"),"Attribute", IF(G3721="Constant","Constant",IF(OR(G3721="Counter",G3721="Incremental/Decremental"),"Counter",""))))</f>
        <v>Counter</v>
      </c>
      <c r="I3721" t="str">
        <f>VLOOKUP(B3721,'3. Data Sources'!$B$4:$E$5002,4,0)</f>
        <v>Y</v>
      </c>
      <c r="J3721" t="str">
        <f>IF(OR(G3721="Not Map",G3721="Sequential"),"N",IF(TRIM(G3721)&lt;&gt;"","Y",""))</f>
        <v>Y</v>
      </c>
      <c r="K3721" t="str">
        <f>IF(G3721="Constant","N",IF(J3721="Y","Y",""))</f>
        <v>Y</v>
      </c>
    </row>
    <row r="3722" spans="2:12" hidden="1" x14ac:dyDescent="0.25">
      <c r="B3722" t="s">
        <v>139</v>
      </c>
      <c r="C3722" t="s">
        <v>5152</v>
      </c>
      <c r="D3722" t="s">
        <v>5153</v>
      </c>
      <c r="E3722" t="s">
        <v>400</v>
      </c>
      <c r="F3722" t="s">
        <v>428</v>
      </c>
      <c r="G3722" t="s">
        <v>429</v>
      </c>
      <c r="H3722" t="str">
        <f>IF(G3722="Local Date and Hour","Start Time of Interval",IF(OR(G3722="Additional Info",G3722="ID"),"Attribute", IF(G3722="Constant","Constant",IF(OR(G3722="Counter",G3722="Incremental/Decremental"),"Counter",""))))</f>
        <v>Counter</v>
      </c>
      <c r="I3722" t="str">
        <f>VLOOKUP(B3722,'3. Data Sources'!$B$4:$E$5002,4,0)</f>
        <v>Y</v>
      </c>
      <c r="J3722" t="str">
        <f>IF(OR(G3722="Not Map",G3722="Sequential"),"N",IF(TRIM(G3722)&lt;&gt;"","Y",""))</f>
        <v>Y</v>
      </c>
      <c r="K3722" t="str">
        <f>IF(G3722="Constant","N",IF(J3722="Y","Y",""))</f>
        <v>Y</v>
      </c>
    </row>
    <row r="3723" spans="2:12" hidden="1" x14ac:dyDescent="0.25">
      <c r="B3723" t="s">
        <v>139</v>
      </c>
      <c r="C3723" t="s">
        <v>5154</v>
      </c>
      <c r="D3723" t="s">
        <v>5155</v>
      </c>
      <c r="E3723" t="s">
        <v>400</v>
      </c>
      <c r="F3723" t="s">
        <v>428</v>
      </c>
      <c r="G3723" t="s">
        <v>429</v>
      </c>
      <c r="H3723" t="str">
        <f>IF(G3723="Local Date and Hour","Start Time of Interval",IF(OR(G3723="Additional Info",G3723="ID"),"Attribute", IF(G3723="Constant","Constant",IF(OR(G3723="Counter",G3723="Incremental/Decremental"),"Counter",""))))</f>
        <v>Counter</v>
      </c>
      <c r="I3723" t="str">
        <f>VLOOKUP(B3723,'3. Data Sources'!$B$4:$E$5002,4,0)</f>
        <v>Y</v>
      </c>
      <c r="J3723" t="str">
        <f>IF(OR(G3723="Not Map",G3723="Sequential"),"N",IF(TRIM(G3723)&lt;&gt;"","Y",""))</f>
        <v>Y</v>
      </c>
      <c r="K3723" t="str">
        <f>IF(G3723="Constant","N",IF(J3723="Y","Y",""))</f>
        <v>Y</v>
      </c>
    </row>
    <row r="3724" spans="2:12" hidden="1" x14ac:dyDescent="0.25">
      <c r="B3724" t="s">
        <v>139</v>
      </c>
      <c r="C3724" t="s">
        <v>5156</v>
      </c>
      <c r="D3724" t="s">
        <v>5157</v>
      </c>
      <c r="E3724" t="s">
        <v>400</v>
      </c>
      <c r="F3724" t="s">
        <v>428</v>
      </c>
      <c r="G3724" t="s">
        <v>429</v>
      </c>
      <c r="H3724" t="str">
        <f>IF(G3724="Local Date and Hour","Start Time of Interval",IF(OR(G3724="Additional Info",G3724="ID"),"Attribute", IF(G3724="Constant","Constant",IF(OR(G3724="Counter",G3724="Incremental/Decremental"),"Counter",""))))</f>
        <v>Counter</v>
      </c>
      <c r="I3724" t="str">
        <f>VLOOKUP(B3724,'3. Data Sources'!$B$4:$E$5002,4,0)</f>
        <v>Y</v>
      </c>
      <c r="J3724" t="str">
        <f>IF(OR(G3724="Not Map",G3724="Sequential"),"N",IF(TRIM(G3724)&lt;&gt;"","Y",""))</f>
        <v>Y</v>
      </c>
      <c r="K3724" t="str">
        <f>IF(G3724="Constant","N",IF(J3724="Y","Y",""))</f>
        <v>Y</v>
      </c>
    </row>
    <row r="3725" spans="2:12" hidden="1" x14ac:dyDescent="0.25">
      <c r="B3725" t="s">
        <v>139</v>
      </c>
      <c r="C3725" t="s">
        <v>5158</v>
      </c>
      <c r="D3725" t="s">
        <v>5159</v>
      </c>
      <c r="E3725" t="s">
        <v>400</v>
      </c>
      <c r="F3725" t="s">
        <v>428</v>
      </c>
      <c r="G3725" t="s">
        <v>429</v>
      </c>
      <c r="H3725" t="str">
        <f>IF(G3725="Local Date and Hour","Start Time of Interval",IF(OR(G3725="Additional Info",G3725="ID"),"Attribute", IF(G3725="Constant","Constant",IF(OR(G3725="Counter",G3725="Incremental/Decremental"),"Counter",""))))</f>
        <v>Counter</v>
      </c>
      <c r="I3725" t="str">
        <f>VLOOKUP(B3725,'3. Data Sources'!$B$4:$E$5002,4,0)</f>
        <v>Y</v>
      </c>
      <c r="J3725" t="str">
        <f>IF(OR(G3725="Not Map",G3725="Sequential"),"N",IF(TRIM(G3725)&lt;&gt;"","Y",""))</f>
        <v>Y</v>
      </c>
      <c r="K3725" t="str">
        <f>IF(G3725="Constant","N",IF(J3725="Y","Y",""))</f>
        <v>Y</v>
      </c>
    </row>
    <row r="3726" spans="2:12" hidden="1" x14ac:dyDescent="0.25">
      <c r="B3726" t="s">
        <v>139</v>
      </c>
      <c r="C3726" t="s">
        <v>5160</v>
      </c>
      <c r="D3726" t="s">
        <v>5161</v>
      </c>
      <c r="E3726" t="s">
        <v>400</v>
      </c>
      <c r="F3726" t="s">
        <v>428</v>
      </c>
      <c r="G3726" t="s">
        <v>429</v>
      </c>
      <c r="H3726" t="str">
        <f>IF(G3726="Local Date and Hour","Start Time of Interval",IF(OR(G3726="Additional Info",G3726="ID"),"Attribute", IF(G3726="Constant","Constant",IF(OR(G3726="Counter",G3726="Incremental/Decremental"),"Counter",""))))</f>
        <v>Counter</v>
      </c>
      <c r="I3726" t="str">
        <f>VLOOKUP(B3726,'3. Data Sources'!$B$4:$E$5002,4,0)</f>
        <v>Y</v>
      </c>
      <c r="J3726" t="str">
        <f>IF(OR(G3726="Not Map",G3726="Sequential"),"N",IF(TRIM(G3726)&lt;&gt;"","Y",""))</f>
        <v>Y</v>
      </c>
      <c r="K3726" t="str">
        <f>IF(G3726="Constant","N",IF(J3726="Y","Y",""))</f>
        <v>Y</v>
      </c>
    </row>
    <row r="3727" spans="2:12" hidden="1" x14ac:dyDescent="0.25">
      <c r="B3727" t="s">
        <v>139</v>
      </c>
      <c r="C3727" t="s">
        <v>5162</v>
      </c>
      <c r="D3727" t="s">
        <v>5163</v>
      </c>
      <c r="E3727" t="s">
        <v>400</v>
      </c>
      <c r="F3727" t="s">
        <v>428</v>
      </c>
      <c r="G3727" t="s">
        <v>429</v>
      </c>
      <c r="H3727" t="str">
        <f>IF(G3727="Local Date and Hour","Start Time of Interval",IF(OR(G3727="Additional Info",G3727="ID"),"Attribute", IF(G3727="Constant","Constant",IF(OR(G3727="Counter",G3727="Incremental/Decremental"),"Counter",""))))</f>
        <v>Counter</v>
      </c>
      <c r="I3727" t="str">
        <f>VLOOKUP(B3727,'3. Data Sources'!$B$4:$E$5002,4,0)</f>
        <v>Y</v>
      </c>
      <c r="J3727" t="str">
        <f>IF(OR(G3727="Not Map",G3727="Sequential"),"N",IF(TRIM(G3727)&lt;&gt;"","Y",""))</f>
        <v>Y</v>
      </c>
      <c r="K3727" t="str">
        <f>IF(G3727="Constant","N",IF(J3727="Y","Y",""))</f>
        <v>Y</v>
      </c>
    </row>
    <row r="3728" spans="2:12" hidden="1" x14ac:dyDescent="0.25">
      <c r="B3728" t="s">
        <v>139</v>
      </c>
      <c r="C3728" t="s">
        <v>5164</v>
      </c>
      <c r="D3728" t="s">
        <v>5165</v>
      </c>
      <c r="E3728" t="s">
        <v>400</v>
      </c>
      <c r="F3728" t="s">
        <v>428</v>
      </c>
      <c r="G3728" t="s">
        <v>429</v>
      </c>
      <c r="H3728" t="str">
        <f>IF(G3728="Local Date and Hour","Start Time of Interval",IF(OR(G3728="Additional Info",G3728="ID"),"Attribute", IF(G3728="Constant","Constant",IF(OR(G3728="Counter",G3728="Incremental/Decremental"),"Counter",""))))</f>
        <v>Counter</v>
      </c>
      <c r="I3728" t="str">
        <f>VLOOKUP(B3728,'3. Data Sources'!$B$4:$E$5002,4,0)</f>
        <v>Y</v>
      </c>
      <c r="J3728" t="str">
        <f>IF(OR(G3728="Not Map",G3728="Sequential"),"N",IF(TRIM(G3728)&lt;&gt;"","Y",""))</f>
        <v>Y</v>
      </c>
      <c r="K3728" t="str">
        <f>IF(G3728="Constant","N",IF(J3728="Y","Y",""))</f>
        <v>Y</v>
      </c>
    </row>
    <row r="3729" spans="2:11" hidden="1" x14ac:dyDescent="0.25">
      <c r="B3729" t="s">
        <v>139</v>
      </c>
      <c r="C3729" t="s">
        <v>5166</v>
      </c>
      <c r="D3729" t="s">
        <v>5167</v>
      </c>
      <c r="E3729" t="s">
        <v>400</v>
      </c>
      <c r="F3729" t="s">
        <v>428</v>
      </c>
      <c r="G3729" t="s">
        <v>429</v>
      </c>
      <c r="H3729" t="str">
        <f>IF(G3729="Local Date and Hour","Start Time of Interval",IF(OR(G3729="Additional Info",G3729="ID"),"Attribute", IF(G3729="Constant","Constant",IF(OR(G3729="Counter",G3729="Incremental/Decremental"),"Counter",""))))</f>
        <v>Counter</v>
      </c>
      <c r="I3729" t="str">
        <f>VLOOKUP(B3729,'3. Data Sources'!$B$4:$E$5002,4,0)</f>
        <v>Y</v>
      </c>
      <c r="J3729" t="str">
        <f>IF(OR(G3729="Not Map",G3729="Sequential"),"N",IF(TRIM(G3729)&lt;&gt;"","Y",""))</f>
        <v>Y</v>
      </c>
      <c r="K3729" t="str">
        <f>IF(G3729="Constant","N",IF(J3729="Y","Y",""))</f>
        <v>Y</v>
      </c>
    </row>
    <row r="3730" spans="2:11" hidden="1" x14ac:dyDescent="0.25">
      <c r="B3730" t="s">
        <v>139</v>
      </c>
      <c r="C3730" t="s">
        <v>5168</v>
      </c>
      <c r="D3730" t="s">
        <v>5169</v>
      </c>
      <c r="E3730" t="s">
        <v>400</v>
      </c>
      <c r="F3730" t="s">
        <v>428</v>
      </c>
      <c r="G3730" t="s">
        <v>429</v>
      </c>
      <c r="H3730" t="str">
        <f>IF(G3730="Local Date and Hour","Start Time of Interval",IF(OR(G3730="Additional Info",G3730="ID"),"Attribute", IF(G3730="Constant","Constant",IF(OR(G3730="Counter",G3730="Incremental/Decremental"),"Counter",""))))</f>
        <v>Counter</v>
      </c>
      <c r="I3730" t="str">
        <f>VLOOKUP(B3730,'3. Data Sources'!$B$4:$E$5002,4,0)</f>
        <v>Y</v>
      </c>
      <c r="J3730" t="str">
        <f>IF(OR(G3730="Not Map",G3730="Sequential"),"N",IF(TRIM(G3730)&lt;&gt;"","Y",""))</f>
        <v>Y</v>
      </c>
      <c r="K3730" t="str">
        <f>IF(G3730="Constant","N",IF(J3730="Y","Y",""))</f>
        <v>Y</v>
      </c>
    </row>
    <row r="3731" spans="2:11" hidden="1" x14ac:dyDescent="0.25">
      <c r="B3731" t="s">
        <v>139</v>
      </c>
      <c r="C3731" t="s">
        <v>5170</v>
      </c>
      <c r="D3731" t="s">
        <v>5171</v>
      </c>
      <c r="E3731" t="s">
        <v>400</v>
      </c>
      <c r="F3731" t="s">
        <v>428</v>
      </c>
      <c r="G3731" t="s">
        <v>429</v>
      </c>
      <c r="H3731" t="str">
        <f>IF(G3731="Local Date and Hour","Start Time of Interval",IF(OR(G3731="Additional Info",G3731="ID"),"Attribute", IF(G3731="Constant","Constant",IF(OR(G3731="Counter",G3731="Incremental/Decremental"),"Counter",""))))</f>
        <v>Counter</v>
      </c>
      <c r="I3731" t="str">
        <f>VLOOKUP(B3731,'3. Data Sources'!$B$4:$E$5002,4,0)</f>
        <v>Y</v>
      </c>
      <c r="J3731" t="str">
        <f>IF(OR(G3731="Not Map",G3731="Sequential"),"N",IF(TRIM(G3731)&lt;&gt;"","Y",""))</f>
        <v>Y</v>
      </c>
      <c r="K3731" t="str">
        <f>IF(G3731="Constant","N",IF(J3731="Y","Y",""))</f>
        <v>Y</v>
      </c>
    </row>
    <row r="3732" spans="2:11" hidden="1" x14ac:dyDescent="0.25">
      <c r="B3732" t="s">
        <v>139</v>
      </c>
      <c r="C3732" t="s">
        <v>5172</v>
      </c>
      <c r="D3732" t="s">
        <v>5173</v>
      </c>
      <c r="E3732" t="s">
        <v>400</v>
      </c>
      <c r="F3732" t="s">
        <v>428</v>
      </c>
      <c r="G3732" t="s">
        <v>429</v>
      </c>
      <c r="H3732" t="str">
        <f>IF(G3732="Local Date and Hour","Start Time of Interval",IF(OR(G3732="Additional Info",G3732="ID"),"Attribute", IF(G3732="Constant","Constant",IF(OR(G3732="Counter",G3732="Incremental/Decremental"),"Counter",""))))</f>
        <v>Counter</v>
      </c>
      <c r="I3732" t="str">
        <f>VLOOKUP(B3732,'3. Data Sources'!$B$4:$E$5002,4,0)</f>
        <v>Y</v>
      </c>
      <c r="J3732" t="str">
        <f>IF(OR(G3732="Not Map",G3732="Sequential"),"N",IF(TRIM(G3732)&lt;&gt;"","Y",""))</f>
        <v>Y</v>
      </c>
      <c r="K3732" t="str">
        <f>IF(G3732="Constant","N",IF(J3732="Y","Y",""))</f>
        <v>Y</v>
      </c>
    </row>
    <row r="3733" spans="2:11" hidden="1" x14ac:dyDescent="0.25">
      <c r="B3733" t="s">
        <v>139</v>
      </c>
      <c r="C3733" t="s">
        <v>5174</v>
      </c>
      <c r="D3733" t="s">
        <v>5175</v>
      </c>
      <c r="E3733" t="s">
        <v>400</v>
      </c>
      <c r="F3733" t="s">
        <v>428</v>
      </c>
      <c r="G3733" t="s">
        <v>429</v>
      </c>
      <c r="H3733" t="str">
        <f>IF(G3733="Local Date and Hour","Start Time of Interval",IF(OR(G3733="Additional Info",G3733="ID"),"Attribute", IF(G3733="Constant","Constant",IF(OR(G3733="Counter",G3733="Incremental/Decremental"),"Counter",""))))</f>
        <v>Counter</v>
      </c>
      <c r="I3733" t="str">
        <f>VLOOKUP(B3733,'3. Data Sources'!$B$4:$E$5002,4,0)</f>
        <v>Y</v>
      </c>
      <c r="J3733" t="str">
        <f>IF(OR(G3733="Not Map",G3733="Sequential"),"N",IF(TRIM(G3733)&lt;&gt;"","Y",""))</f>
        <v>Y</v>
      </c>
      <c r="K3733" t="str">
        <f>IF(G3733="Constant","N",IF(J3733="Y","Y",""))</f>
        <v>Y</v>
      </c>
    </row>
    <row r="3734" spans="2:11" hidden="1" x14ac:dyDescent="0.25">
      <c r="B3734" t="s">
        <v>139</v>
      </c>
      <c r="C3734" t="s">
        <v>5176</v>
      </c>
      <c r="D3734" t="s">
        <v>5177</v>
      </c>
      <c r="E3734" t="s">
        <v>400</v>
      </c>
      <c r="F3734" t="s">
        <v>428</v>
      </c>
      <c r="G3734" t="s">
        <v>429</v>
      </c>
      <c r="H3734" t="str">
        <f>IF(G3734="Local Date and Hour","Start Time of Interval",IF(OR(G3734="Additional Info",G3734="ID"),"Attribute", IF(G3734="Constant","Constant",IF(OR(G3734="Counter",G3734="Incremental/Decremental"),"Counter",""))))</f>
        <v>Counter</v>
      </c>
      <c r="I3734" t="str">
        <f>VLOOKUP(B3734,'3. Data Sources'!$B$4:$E$5002,4,0)</f>
        <v>Y</v>
      </c>
      <c r="J3734" t="str">
        <f>IF(OR(G3734="Not Map",G3734="Sequential"),"N",IF(TRIM(G3734)&lt;&gt;"","Y",""))</f>
        <v>Y</v>
      </c>
      <c r="K3734" t="str">
        <f>IF(G3734="Constant","N",IF(J3734="Y","Y",""))</f>
        <v>Y</v>
      </c>
    </row>
    <row r="3735" spans="2:11" hidden="1" x14ac:dyDescent="0.25">
      <c r="B3735" t="s">
        <v>139</v>
      </c>
      <c r="C3735" t="s">
        <v>5178</v>
      </c>
      <c r="D3735" t="s">
        <v>5179</v>
      </c>
      <c r="E3735" t="s">
        <v>400</v>
      </c>
      <c r="F3735" t="s">
        <v>428</v>
      </c>
      <c r="G3735" t="s">
        <v>429</v>
      </c>
      <c r="H3735" t="str">
        <f>IF(G3735="Local Date and Hour","Start Time of Interval",IF(OR(G3735="Additional Info",G3735="ID"),"Attribute", IF(G3735="Constant","Constant",IF(OR(G3735="Counter",G3735="Incremental/Decremental"),"Counter",""))))</f>
        <v>Counter</v>
      </c>
      <c r="I3735" t="str">
        <f>VLOOKUP(B3735,'3. Data Sources'!$B$4:$E$5002,4,0)</f>
        <v>Y</v>
      </c>
      <c r="J3735" t="str">
        <f>IF(OR(G3735="Not Map",G3735="Sequential"),"N",IF(TRIM(G3735)&lt;&gt;"","Y",""))</f>
        <v>Y</v>
      </c>
      <c r="K3735" t="str">
        <f>IF(G3735="Constant","N",IF(J3735="Y","Y",""))</f>
        <v>Y</v>
      </c>
    </row>
    <row r="3736" spans="2:11" hidden="1" x14ac:dyDescent="0.25">
      <c r="B3736" t="s">
        <v>139</v>
      </c>
      <c r="C3736" t="s">
        <v>5180</v>
      </c>
      <c r="D3736" t="s">
        <v>5181</v>
      </c>
      <c r="E3736" t="s">
        <v>400</v>
      </c>
      <c r="F3736" t="s">
        <v>428</v>
      </c>
      <c r="G3736" t="s">
        <v>429</v>
      </c>
      <c r="H3736" t="str">
        <f>IF(G3736="Local Date and Hour","Start Time of Interval",IF(OR(G3736="Additional Info",G3736="ID"),"Attribute", IF(G3736="Constant","Constant",IF(OR(G3736="Counter",G3736="Incremental/Decremental"),"Counter",""))))</f>
        <v>Counter</v>
      </c>
      <c r="I3736" t="str">
        <f>VLOOKUP(B3736,'3. Data Sources'!$B$4:$E$5002,4,0)</f>
        <v>Y</v>
      </c>
      <c r="J3736" t="str">
        <f>IF(OR(G3736="Not Map",G3736="Sequential"),"N",IF(TRIM(G3736)&lt;&gt;"","Y",""))</f>
        <v>Y</v>
      </c>
      <c r="K3736" t="str">
        <f>IF(G3736="Constant","N",IF(J3736="Y","Y",""))</f>
        <v>Y</v>
      </c>
    </row>
    <row r="3737" spans="2:11" hidden="1" x14ac:dyDescent="0.25">
      <c r="B3737" t="s">
        <v>139</v>
      </c>
      <c r="C3737" t="s">
        <v>5182</v>
      </c>
      <c r="D3737" t="s">
        <v>5183</v>
      </c>
      <c r="E3737" t="s">
        <v>400</v>
      </c>
      <c r="F3737" t="s">
        <v>428</v>
      </c>
      <c r="G3737" t="s">
        <v>429</v>
      </c>
      <c r="H3737" t="str">
        <f>IF(G3737="Local Date and Hour","Start Time of Interval",IF(OR(G3737="Additional Info",G3737="ID"),"Attribute", IF(G3737="Constant","Constant",IF(OR(G3737="Counter",G3737="Incremental/Decremental"),"Counter",""))))</f>
        <v>Counter</v>
      </c>
      <c r="I3737" t="str">
        <f>VLOOKUP(B3737,'3. Data Sources'!$B$4:$E$5002,4,0)</f>
        <v>Y</v>
      </c>
      <c r="J3737" t="str">
        <f>IF(OR(G3737="Not Map",G3737="Sequential"),"N",IF(TRIM(G3737)&lt;&gt;"","Y",""))</f>
        <v>Y</v>
      </c>
      <c r="K3737" t="str">
        <f>IF(G3737="Constant","N",IF(J3737="Y","Y",""))</f>
        <v>Y</v>
      </c>
    </row>
    <row r="3738" spans="2:11" hidden="1" x14ac:dyDescent="0.25">
      <c r="B3738" t="s">
        <v>139</v>
      </c>
      <c r="C3738" t="s">
        <v>5184</v>
      </c>
      <c r="D3738" t="s">
        <v>5185</v>
      </c>
      <c r="E3738" t="s">
        <v>400</v>
      </c>
      <c r="F3738" t="s">
        <v>428</v>
      </c>
      <c r="G3738" t="s">
        <v>429</v>
      </c>
      <c r="H3738" t="str">
        <f>IF(G3738="Local Date and Hour","Start Time of Interval",IF(OR(G3738="Additional Info",G3738="ID"),"Attribute", IF(G3738="Constant","Constant",IF(OR(G3738="Counter",G3738="Incremental/Decremental"),"Counter",""))))</f>
        <v>Counter</v>
      </c>
      <c r="I3738" t="str">
        <f>VLOOKUP(B3738,'3. Data Sources'!$B$4:$E$5002,4,0)</f>
        <v>Y</v>
      </c>
      <c r="J3738" t="str">
        <f>IF(OR(G3738="Not Map",G3738="Sequential"),"N",IF(TRIM(G3738)&lt;&gt;"","Y",""))</f>
        <v>Y</v>
      </c>
      <c r="K3738" t="str">
        <f>IF(G3738="Constant","N",IF(J3738="Y","Y",""))</f>
        <v>Y</v>
      </c>
    </row>
    <row r="3739" spans="2:11" hidden="1" x14ac:dyDescent="0.25">
      <c r="B3739" t="s">
        <v>139</v>
      </c>
      <c r="C3739" t="s">
        <v>5186</v>
      </c>
      <c r="D3739" t="s">
        <v>5187</v>
      </c>
      <c r="E3739" t="s">
        <v>400</v>
      </c>
      <c r="F3739" t="s">
        <v>428</v>
      </c>
      <c r="G3739" t="s">
        <v>429</v>
      </c>
      <c r="H3739" t="str">
        <f>IF(G3739="Local Date and Hour","Start Time of Interval",IF(OR(G3739="Additional Info",G3739="ID"),"Attribute", IF(G3739="Constant","Constant",IF(OR(G3739="Counter",G3739="Incremental/Decremental"),"Counter",""))))</f>
        <v>Counter</v>
      </c>
      <c r="I3739" t="str">
        <f>VLOOKUP(B3739,'3. Data Sources'!$B$4:$E$5002,4,0)</f>
        <v>Y</v>
      </c>
      <c r="J3739" t="str">
        <f>IF(OR(G3739="Not Map",G3739="Sequential"),"N",IF(TRIM(G3739)&lt;&gt;"","Y",""))</f>
        <v>Y</v>
      </c>
      <c r="K3739" t="str">
        <f>IF(G3739="Constant","N",IF(J3739="Y","Y",""))</f>
        <v>Y</v>
      </c>
    </row>
    <row r="3740" spans="2:11" hidden="1" x14ac:dyDescent="0.25">
      <c r="B3740" t="s">
        <v>139</v>
      </c>
      <c r="C3740" t="s">
        <v>5188</v>
      </c>
      <c r="D3740" t="s">
        <v>5189</v>
      </c>
      <c r="E3740" t="s">
        <v>400</v>
      </c>
      <c r="F3740" t="s">
        <v>428</v>
      </c>
      <c r="G3740" t="s">
        <v>429</v>
      </c>
      <c r="H3740" t="str">
        <f>IF(G3740="Local Date and Hour","Start Time of Interval",IF(OR(G3740="Additional Info",G3740="ID"),"Attribute", IF(G3740="Constant","Constant",IF(OR(G3740="Counter",G3740="Incremental/Decremental"),"Counter",""))))</f>
        <v>Counter</v>
      </c>
      <c r="I3740" t="str">
        <f>VLOOKUP(B3740,'3. Data Sources'!$B$4:$E$5002,4,0)</f>
        <v>Y</v>
      </c>
      <c r="J3740" t="str">
        <f>IF(OR(G3740="Not Map",G3740="Sequential"),"N",IF(TRIM(G3740)&lt;&gt;"","Y",""))</f>
        <v>Y</v>
      </c>
      <c r="K3740" t="str">
        <f>IF(G3740="Constant","N",IF(J3740="Y","Y",""))</f>
        <v>Y</v>
      </c>
    </row>
    <row r="3741" spans="2:11" hidden="1" x14ac:dyDescent="0.25">
      <c r="B3741" t="s">
        <v>139</v>
      </c>
      <c r="C3741" t="s">
        <v>5190</v>
      </c>
      <c r="D3741" t="s">
        <v>5191</v>
      </c>
      <c r="E3741" t="s">
        <v>400</v>
      </c>
      <c r="F3741" t="s">
        <v>428</v>
      </c>
      <c r="G3741" t="s">
        <v>429</v>
      </c>
      <c r="H3741" t="str">
        <f>IF(G3741="Local Date and Hour","Start Time of Interval",IF(OR(G3741="Additional Info",G3741="ID"),"Attribute", IF(G3741="Constant","Constant",IF(OR(G3741="Counter",G3741="Incremental/Decremental"),"Counter",""))))</f>
        <v>Counter</v>
      </c>
      <c r="I3741" t="str">
        <f>VLOOKUP(B3741,'3. Data Sources'!$B$4:$E$5002,4,0)</f>
        <v>Y</v>
      </c>
      <c r="J3741" t="str">
        <f>IF(OR(G3741="Not Map",G3741="Sequential"),"N",IF(TRIM(G3741)&lt;&gt;"","Y",""))</f>
        <v>Y</v>
      </c>
      <c r="K3741" t="str">
        <f>IF(G3741="Constant","N",IF(J3741="Y","Y",""))</f>
        <v>Y</v>
      </c>
    </row>
    <row r="3742" spans="2:11" hidden="1" x14ac:dyDescent="0.25">
      <c r="B3742" t="s">
        <v>139</v>
      </c>
      <c r="C3742" t="s">
        <v>5192</v>
      </c>
      <c r="D3742" t="s">
        <v>5193</v>
      </c>
      <c r="E3742" t="s">
        <v>400</v>
      </c>
      <c r="F3742" t="s">
        <v>428</v>
      </c>
      <c r="G3742" t="s">
        <v>429</v>
      </c>
      <c r="H3742" t="str">
        <f>IF(G3742="Local Date and Hour","Start Time of Interval",IF(OR(G3742="Additional Info",G3742="ID"),"Attribute", IF(G3742="Constant","Constant",IF(OR(G3742="Counter",G3742="Incremental/Decremental"),"Counter",""))))</f>
        <v>Counter</v>
      </c>
      <c r="I3742" t="str">
        <f>VLOOKUP(B3742,'3. Data Sources'!$B$4:$E$5002,4,0)</f>
        <v>Y</v>
      </c>
      <c r="J3742" t="str">
        <f>IF(OR(G3742="Not Map",G3742="Sequential"),"N",IF(TRIM(G3742)&lt;&gt;"","Y",""))</f>
        <v>Y</v>
      </c>
      <c r="K3742" t="str">
        <f>IF(G3742="Constant","N",IF(J3742="Y","Y",""))</f>
        <v>Y</v>
      </c>
    </row>
    <row r="3743" spans="2:11" hidden="1" x14ac:dyDescent="0.25">
      <c r="B3743" t="s">
        <v>139</v>
      </c>
      <c r="C3743" t="s">
        <v>5194</v>
      </c>
      <c r="D3743" t="s">
        <v>5195</v>
      </c>
      <c r="E3743" t="s">
        <v>400</v>
      </c>
      <c r="F3743" t="s">
        <v>428</v>
      </c>
      <c r="G3743" t="s">
        <v>429</v>
      </c>
      <c r="H3743" t="str">
        <f>IF(G3743="Local Date and Hour","Start Time of Interval",IF(OR(G3743="Additional Info",G3743="ID"),"Attribute", IF(G3743="Constant","Constant",IF(OR(G3743="Counter",G3743="Incremental/Decremental"),"Counter",""))))</f>
        <v>Counter</v>
      </c>
      <c r="I3743" t="str">
        <f>VLOOKUP(B3743,'3. Data Sources'!$B$4:$E$5002,4,0)</f>
        <v>Y</v>
      </c>
      <c r="J3743" t="str">
        <f>IF(OR(G3743="Not Map",G3743="Sequential"),"N",IF(TRIM(G3743)&lt;&gt;"","Y",""))</f>
        <v>Y</v>
      </c>
      <c r="K3743" t="str">
        <f>IF(G3743="Constant","N",IF(J3743="Y","Y",""))</f>
        <v>Y</v>
      </c>
    </row>
    <row r="3744" spans="2:11" hidden="1" x14ac:dyDescent="0.25">
      <c r="B3744" t="s">
        <v>139</v>
      </c>
      <c r="C3744" t="s">
        <v>5196</v>
      </c>
      <c r="D3744" t="s">
        <v>5197</v>
      </c>
      <c r="E3744" t="s">
        <v>400</v>
      </c>
      <c r="F3744" t="s">
        <v>428</v>
      </c>
      <c r="G3744" t="s">
        <v>429</v>
      </c>
      <c r="H3744" t="str">
        <f>IF(G3744="Local Date and Hour","Start Time of Interval",IF(OR(G3744="Additional Info",G3744="ID"),"Attribute", IF(G3744="Constant","Constant",IF(OR(G3744="Counter",G3744="Incremental/Decremental"),"Counter",""))))</f>
        <v>Counter</v>
      </c>
      <c r="I3744" t="str">
        <f>VLOOKUP(B3744,'3. Data Sources'!$B$4:$E$5002,4,0)</f>
        <v>Y</v>
      </c>
      <c r="J3744" t="str">
        <f>IF(OR(G3744="Not Map",G3744="Sequential"),"N",IF(TRIM(G3744)&lt;&gt;"","Y",""))</f>
        <v>Y</v>
      </c>
      <c r="K3744" t="str">
        <f>IF(G3744="Constant","N",IF(J3744="Y","Y",""))</f>
        <v>Y</v>
      </c>
    </row>
    <row r="3745" spans="2:11" hidden="1" x14ac:dyDescent="0.25">
      <c r="B3745" t="s">
        <v>139</v>
      </c>
      <c r="C3745" t="s">
        <v>5198</v>
      </c>
      <c r="D3745" t="s">
        <v>5199</v>
      </c>
      <c r="E3745" t="s">
        <v>400</v>
      </c>
      <c r="F3745" t="s">
        <v>428</v>
      </c>
      <c r="G3745" t="s">
        <v>429</v>
      </c>
      <c r="H3745" t="str">
        <f>IF(G3745="Local Date and Hour","Start Time of Interval",IF(OR(G3745="Additional Info",G3745="ID"),"Attribute", IF(G3745="Constant","Constant",IF(OR(G3745="Counter",G3745="Incremental/Decremental"),"Counter",""))))</f>
        <v>Counter</v>
      </c>
      <c r="I3745" t="str">
        <f>VLOOKUP(B3745,'3. Data Sources'!$B$4:$E$5002,4,0)</f>
        <v>Y</v>
      </c>
      <c r="J3745" t="str">
        <f>IF(OR(G3745="Not Map",G3745="Sequential"),"N",IF(TRIM(G3745)&lt;&gt;"","Y",""))</f>
        <v>Y</v>
      </c>
      <c r="K3745" t="str">
        <f>IF(G3745="Constant","N",IF(J3745="Y","Y",""))</f>
        <v>Y</v>
      </c>
    </row>
    <row r="3746" spans="2:11" hidden="1" x14ac:dyDescent="0.25">
      <c r="B3746" t="s">
        <v>139</v>
      </c>
      <c r="C3746" t="s">
        <v>5200</v>
      </c>
      <c r="D3746" t="s">
        <v>5201</v>
      </c>
      <c r="E3746" t="s">
        <v>400</v>
      </c>
      <c r="F3746" t="s">
        <v>428</v>
      </c>
      <c r="G3746" t="s">
        <v>429</v>
      </c>
      <c r="H3746" t="str">
        <f>IF(G3746="Local Date and Hour","Start Time of Interval",IF(OR(G3746="Additional Info",G3746="ID"),"Attribute", IF(G3746="Constant","Constant",IF(OR(G3746="Counter",G3746="Incremental/Decremental"),"Counter",""))))</f>
        <v>Counter</v>
      </c>
      <c r="I3746" t="str">
        <f>VLOOKUP(B3746,'3. Data Sources'!$B$4:$E$5002,4,0)</f>
        <v>Y</v>
      </c>
      <c r="J3746" t="str">
        <f>IF(OR(G3746="Not Map",G3746="Sequential"),"N",IF(TRIM(G3746)&lt;&gt;"","Y",""))</f>
        <v>Y</v>
      </c>
      <c r="K3746" t="str">
        <f>IF(G3746="Constant","N",IF(J3746="Y","Y",""))</f>
        <v>Y</v>
      </c>
    </row>
    <row r="3747" spans="2:11" hidden="1" x14ac:dyDescent="0.25">
      <c r="B3747" t="s">
        <v>139</v>
      </c>
      <c r="C3747" t="s">
        <v>5202</v>
      </c>
      <c r="D3747" t="s">
        <v>5203</v>
      </c>
      <c r="E3747" t="s">
        <v>400</v>
      </c>
      <c r="F3747" t="s">
        <v>428</v>
      </c>
      <c r="G3747" t="s">
        <v>429</v>
      </c>
      <c r="H3747" t="str">
        <f>IF(G3747="Local Date and Hour","Start Time of Interval",IF(OR(G3747="Additional Info",G3747="ID"),"Attribute", IF(G3747="Constant","Constant",IF(OR(G3747="Counter",G3747="Incremental/Decremental"),"Counter",""))))</f>
        <v>Counter</v>
      </c>
      <c r="I3747" t="str">
        <f>VLOOKUP(B3747,'3. Data Sources'!$B$4:$E$5002,4,0)</f>
        <v>Y</v>
      </c>
      <c r="J3747" t="str">
        <f>IF(OR(G3747="Not Map",G3747="Sequential"),"N",IF(TRIM(G3747)&lt;&gt;"","Y",""))</f>
        <v>Y</v>
      </c>
      <c r="K3747" t="str">
        <f>IF(G3747="Constant","N",IF(J3747="Y","Y",""))</f>
        <v>Y</v>
      </c>
    </row>
    <row r="3748" spans="2:11" hidden="1" x14ac:dyDescent="0.25">
      <c r="B3748" t="s">
        <v>139</v>
      </c>
      <c r="C3748" t="s">
        <v>5204</v>
      </c>
      <c r="D3748" t="s">
        <v>5205</v>
      </c>
      <c r="E3748" t="s">
        <v>400</v>
      </c>
      <c r="F3748" t="s">
        <v>428</v>
      </c>
      <c r="G3748" t="s">
        <v>429</v>
      </c>
      <c r="H3748" t="str">
        <f>IF(G3748="Local Date and Hour","Start Time of Interval",IF(OR(G3748="Additional Info",G3748="ID"),"Attribute", IF(G3748="Constant","Constant",IF(OR(G3748="Counter",G3748="Incremental/Decremental"),"Counter",""))))</f>
        <v>Counter</v>
      </c>
      <c r="I3748" t="str">
        <f>VLOOKUP(B3748,'3. Data Sources'!$B$4:$E$5002,4,0)</f>
        <v>Y</v>
      </c>
      <c r="J3748" t="str">
        <f>IF(OR(G3748="Not Map",G3748="Sequential"),"N",IF(TRIM(G3748)&lt;&gt;"","Y",""))</f>
        <v>Y</v>
      </c>
      <c r="K3748" t="str">
        <f>IF(G3748="Constant","N",IF(J3748="Y","Y",""))</f>
        <v>Y</v>
      </c>
    </row>
    <row r="3749" spans="2:11" hidden="1" x14ac:dyDescent="0.25">
      <c r="B3749" t="s">
        <v>139</v>
      </c>
      <c r="C3749" t="s">
        <v>5206</v>
      </c>
      <c r="D3749" t="s">
        <v>5207</v>
      </c>
      <c r="E3749" t="s">
        <v>400</v>
      </c>
      <c r="F3749" t="s">
        <v>428</v>
      </c>
      <c r="G3749" t="s">
        <v>429</v>
      </c>
      <c r="H3749" t="str">
        <f>IF(G3749="Local Date and Hour","Start Time of Interval",IF(OR(G3749="Additional Info",G3749="ID"),"Attribute", IF(G3749="Constant","Constant",IF(OR(G3749="Counter",G3749="Incremental/Decremental"),"Counter",""))))</f>
        <v>Counter</v>
      </c>
      <c r="I3749" t="str">
        <f>VLOOKUP(B3749,'3. Data Sources'!$B$4:$E$5002,4,0)</f>
        <v>Y</v>
      </c>
      <c r="J3749" t="str">
        <f>IF(OR(G3749="Not Map",G3749="Sequential"),"N",IF(TRIM(G3749)&lt;&gt;"","Y",""))</f>
        <v>Y</v>
      </c>
      <c r="K3749" t="str">
        <f>IF(G3749="Constant","N",IF(J3749="Y","Y",""))</f>
        <v>Y</v>
      </c>
    </row>
    <row r="3750" spans="2:11" hidden="1" x14ac:dyDescent="0.25">
      <c r="B3750" t="s">
        <v>139</v>
      </c>
      <c r="C3750" t="s">
        <v>5208</v>
      </c>
      <c r="D3750" t="s">
        <v>5209</v>
      </c>
      <c r="E3750" t="s">
        <v>400</v>
      </c>
      <c r="F3750" t="s">
        <v>428</v>
      </c>
      <c r="G3750" t="s">
        <v>429</v>
      </c>
      <c r="H3750" t="str">
        <f>IF(G3750="Local Date and Hour","Start Time of Interval",IF(OR(G3750="Additional Info",G3750="ID"),"Attribute", IF(G3750="Constant","Constant",IF(OR(G3750="Counter",G3750="Incremental/Decremental"),"Counter",""))))</f>
        <v>Counter</v>
      </c>
      <c r="I3750" t="str">
        <f>VLOOKUP(B3750,'3. Data Sources'!$B$4:$E$5002,4,0)</f>
        <v>Y</v>
      </c>
      <c r="J3750" t="str">
        <f>IF(OR(G3750="Not Map",G3750="Sequential"),"N",IF(TRIM(G3750)&lt;&gt;"","Y",""))</f>
        <v>Y</v>
      </c>
      <c r="K3750" t="str">
        <f>IF(G3750="Constant","N",IF(J3750="Y","Y",""))</f>
        <v>Y</v>
      </c>
    </row>
    <row r="3751" spans="2:11" hidden="1" x14ac:dyDescent="0.25">
      <c r="B3751" t="s">
        <v>139</v>
      </c>
      <c r="C3751" t="s">
        <v>5210</v>
      </c>
      <c r="D3751" t="s">
        <v>5211</v>
      </c>
      <c r="E3751" t="s">
        <v>400</v>
      </c>
      <c r="F3751" t="s">
        <v>428</v>
      </c>
      <c r="G3751" t="s">
        <v>429</v>
      </c>
      <c r="H3751" t="str">
        <f>IF(G3751="Local Date and Hour","Start Time of Interval",IF(OR(G3751="Additional Info",G3751="ID"),"Attribute", IF(G3751="Constant","Constant",IF(OR(G3751="Counter",G3751="Incremental/Decremental"),"Counter",""))))</f>
        <v>Counter</v>
      </c>
      <c r="I3751" t="str">
        <f>VLOOKUP(B3751,'3. Data Sources'!$B$4:$E$5002,4,0)</f>
        <v>Y</v>
      </c>
      <c r="J3751" t="str">
        <f>IF(OR(G3751="Not Map",G3751="Sequential"),"N",IF(TRIM(G3751)&lt;&gt;"","Y",""))</f>
        <v>Y</v>
      </c>
      <c r="K3751" t="str">
        <f>IF(G3751="Constant","N",IF(J3751="Y","Y",""))</f>
        <v>Y</v>
      </c>
    </row>
    <row r="3752" spans="2:11" hidden="1" x14ac:dyDescent="0.25">
      <c r="B3752" t="s">
        <v>139</v>
      </c>
      <c r="C3752" t="s">
        <v>5212</v>
      </c>
      <c r="D3752" t="s">
        <v>5213</v>
      </c>
      <c r="E3752" t="s">
        <v>400</v>
      </c>
      <c r="F3752" t="s">
        <v>428</v>
      </c>
      <c r="G3752" t="s">
        <v>429</v>
      </c>
      <c r="H3752" t="str">
        <f>IF(G3752="Local Date and Hour","Start Time of Interval",IF(OR(G3752="Additional Info",G3752="ID"),"Attribute", IF(G3752="Constant","Constant",IF(OR(G3752="Counter",G3752="Incremental/Decremental"),"Counter",""))))</f>
        <v>Counter</v>
      </c>
      <c r="I3752" t="str">
        <f>VLOOKUP(B3752,'3. Data Sources'!$B$4:$E$5002,4,0)</f>
        <v>Y</v>
      </c>
      <c r="J3752" t="str">
        <f>IF(OR(G3752="Not Map",G3752="Sequential"),"N",IF(TRIM(G3752)&lt;&gt;"","Y",""))</f>
        <v>Y</v>
      </c>
      <c r="K3752" t="str">
        <f>IF(G3752="Constant","N",IF(J3752="Y","Y",""))</f>
        <v>Y</v>
      </c>
    </row>
    <row r="3753" spans="2:11" hidden="1" x14ac:dyDescent="0.25">
      <c r="B3753" t="s">
        <v>139</v>
      </c>
      <c r="C3753" t="s">
        <v>5214</v>
      </c>
      <c r="D3753" t="s">
        <v>5215</v>
      </c>
      <c r="E3753" t="s">
        <v>400</v>
      </c>
      <c r="F3753" t="s">
        <v>428</v>
      </c>
      <c r="G3753" t="s">
        <v>429</v>
      </c>
      <c r="H3753" t="str">
        <f>IF(G3753="Local Date and Hour","Start Time of Interval",IF(OR(G3753="Additional Info",G3753="ID"),"Attribute", IF(G3753="Constant","Constant",IF(OR(G3753="Counter",G3753="Incremental/Decremental"),"Counter",""))))</f>
        <v>Counter</v>
      </c>
      <c r="I3753" t="str">
        <f>VLOOKUP(B3753,'3. Data Sources'!$B$4:$E$5002,4,0)</f>
        <v>Y</v>
      </c>
      <c r="J3753" t="str">
        <f>IF(OR(G3753="Not Map",G3753="Sequential"),"N",IF(TRIM(G3753)&lt;&gt;"","Y",""))</f>
        <v>Y</v>
      </c>
      <c r="K3753" t="str">
        <f>IF(G3753="Constant","N",IF(J3753="Y","Y",""))</f>
        <v>Y</v>
      </c>
    </row>
    <row r="3754" spans="2:11" hidden="1" x14ac:dyDescent="0.25">
      <c r="B3754" t="s">
        <v>139</v>
      </c>
      <c r="C3754" t="s">
        <v>5216</v>
      </c>
      <c r="D3754" t="s">
        <v>5217</v>
      </c>
      <c r="E3754" t="s">
        <v>400</v>
      </c>
      <c r="F3754" t="s">
        <v>428</v>
      </c>
      <c r="G3754" t="s">
        <v>429</v>
      </c>
      <c r="H3754" t="str">
        <f>IF(G3754="Local Date and Hour","Start Time of Interval",IF(OR(G3754="Additional Info",G3754="ID"),"Attribute", IF(G3754="Constant","Constant",IF(OR(G3754="Counter",G3754="Incremental/Decremental"),"Counter",""))))</f>
        <v>Counter</v>
      </c>
      <c r="I3754" t="str">
        <f>VLOOKUP(B3754,'3. Data Sources'!$B$4:$E$5002,4,0)</f>
        <v>Y</v>
      </c>
      <c r="J3754" t="str">
        <f>IF(OR(G3754="Not Map",G3754="Sequential"),"N",IF(TRIM(G3754)&lt;&gt;"","Y",""))</f>
        <v>Y</v>
      </c>
      <c r="K3754" t="str">
        <f>IF(G3754="Constant","N",IF(J3754="Y","Y",""))</f>
        <v>Y</v>
      </c>
    </row>
    <row r="3755" spans="2:11" hidden="1" x14ac:dyDescent="0.25">
      <c r="B3755" t="s">
        <v>139</v>
      </c>
      <c r="C3755" t="s">
        <v>5218</v>
      </c>
      <c r="D3755" t="s">
        <v>5219</v>
      </c>
      <c r="E3755" t="s">
        <v>400</v>
      </c>
      <c r="F3755" t="s">
        <v>428</v>
      </c>
      <c r="G3755" t="s">
        <v>429</v>
      </c>
      <c r="H3755" t="str">
        <f>IF(G3755="Local Date and Hour","Start Time of Interval",IF(OR(G3755="Additional Info",G3755="ID"),"Attribute", IF(G3755="Constant","Constant",IF(OR(G3755="Counter",G3755="Incremental/Decremental"),"Counter",""))))</f>
        <v>Counter</v>
      </c>
      <c r="I3755" t="str">
        <f>VLOOKUP(B3755,'3. Data Sources'!$B$4:$E$5002,4,0)</f>
        <v>Y</v>
      </c>
      <c r="J3755" t="str">
        <f>IF(OR(G3755="Not Map",G3755="Sequential"),"N",IF(TRIM(G3755)&lt;&gt;"","Y",""))</f>
        <v>Y</v>
      </c>
      <c r="K3755" t="str">
        <f>IF(G3755="Constant","N",IF(J3755="Y","Y",""))</f>
        <v>Y</v>
      </c>
    </row>
    <row r="3756" spans="2:11" hidden="1" x14ac:dyDescent="0.25">
      <c r="B3756" t="s">
        <v>139</v>
      </c>
      <c r="C3756" t="s">
        <v>5220</v>
      </c>
      <c r="D3756" t="s">
        <v>5221</v>
      </c>
      <c r="E3756" t="s">
        <v>400</v>
      </c>
      <c r="F3756" t="s">
        <v>428</v>
      </c>
      <c r="G3756" t="s">
        <v>429</v>
      </c>
      <c r="H3756" t="str">
        <f>IF(G3756="Local Date and Hour","Start Time of Interval",IF(OR(G3756="Additional Info",G3756="ID"),"Attribute", IF(G3756="Constant","Constant",IF(OR(G3756="Counter",G3756="Incremental/Decremental"),"Counter",""))))</f>
        <v>Counter</v>
      </c>
      <c r="I3756" t="str">
        <f>VLOOKUP(B3756,'3. Data Sources'!$B$4:$E$5002,4,0)</f>
        <v>Y</v>
      </c>
      <c r="J3756" t="str">
        <f>IF(OR(G3756="Not Map",G3756="Sequential"),"N",IF(TRIM(G3756)&lt;&gt;"","Y",""))</f>
        <v>Y</v>
      </c>
      <c r="K3756" t="str">
        <f>IF(G3756="Constant","N",IF(J3756="Y","Y",""))</f>
        <v>Y</v>
      </c>
    </row>
    <row r="3757" spans="2:11" hidden="1" x14ac:dyDescent="0.25">
      <c r="B3757" t="s">
        <v>139</v>
      </c>
      <c r="C3757" t="s">
        <v>5222</v>
      </c>
      <c r="D3757" t="s">
        <v>5223</v>
      </c>
      <c r="E3757" t="s">
        <v>400</v>
      </c>
      <c r="F3757" t="s">
        <v>428</v>
      </c>
      <c r="G3757" t="s">
        <v>429</v>
      </c>
      <c r="H3757" t="str">
        <f>IF(G3757="Local Date and Hour","Start Time of Interval",IF(OR(G3757="Additional Info",G3757="ID"),"Attribute", IF(G3757="Constant","Constant",IF(OR(G3757="Counter",G3757="Incremental/Decremental"),"Counter",""))))</f>
        <v>Counter</v>
      </c>
      <c r="I3757" t="str">
        <f>VLOOKUP(B3757,'3. Data Sources'!$B$4:$E$5002,4,0)</f>
        <v>Y</v>
      </c>
      <c r="J3757" t="str">
        <f>IF(OR(G3757="Not Map",G3757="Sequential"),"N",IF(TRIM(G3757)&lt;&gt;"","Y",""))</f>
        <v>Y</v>
      </c>
      <c r="K3757" t="str">
        <f>IF(G3757="Constant","N",IF(J3757="Y","Y",""))</f>
        <v>Y</v>
      </c>
    </row>
    <row r="3758" spans="2:11" hidden="1" x14ac:dyDescent="0.25">
      <c r="B3758" t="s">
        <v>139</v>
      </c>
      <c r="C3758" t="s">
        <v>5224</v>
      </c>
      <c r="D3758" t="s">
        <v>5225</v>
      </c>
      <c r="E3758" t="s">
        <v>400</v>
      </c>
      <c r="F3758" t="s">
        <v>428</v>
      </c>
      <c r="G3758" t="s">
        <v>429</v>
      </c>
      <c r="H3758" t="str">
        <f>IF(G3758="Local Date and Hour","Start Time of Interval",IF(OR(G3758="Additional Info",G3758="ID"),"Attribute", IF(G3758="Constant","Constant",IF(OR(G3758="Counter",G3758="Incremental/Decremental"),"Counter",""))))</f>
        <v>Counter</v>
      </c>
      <c r="I3758" t="str">
        <f>VLOOKUP(B3758,'3. Data Sources'!$B$4:$E$5002,4,0)</f>
        <v>Y</v>
      </c>
      <c r="J3758" t="str">
        <f>IF(OR(G3758="Not Map",G3758="Sequential"),"N",IF(TRIM(G3758)&lt;&gt;"","Y",""))</f>
        <v>Y</v>
      </c>
      <c r="K3758" t="str">
        <f>IF(G3758="Constant","N",IF(J3758="Y","Y",""))</f>
        <v>Y</v>
      </c>
    </row>
    <row r="3759" spans="2:11" hidden="1" x14ac:dyDescent="0.25">
      <c r="B3759" t="s">
        <v>139</v>
      </c>
      <c r="C3759" t="s">
        <v>5226</v>
      </c>
      <c r="D3759" t="s">
        <v>5227</v>
      </c>
      <c r="E3759" t="s">
        <v>400</v>
      </c>
      <c r="F3759" t="s">
        <v>428</v>
      </c>
      <c r="G3759" t="s">
        <v>429</v>
      </c>
      <c r="H3759" t="str">
        <f>IF(G3759="Local Date and Hour","Start Time of Interval",IF(OR(G3759="Additional Info",G3759="ID"),"Attribute", IF(G3759="Constant","Constant",IF(OR(G3759="Counter",G3759="Incremental/Decremental"),"Counter",""))))</f>
        <v>Counter</v>
      </c>
      <c r="I3759" t="str">
        <f>VLOOKUP(B3759,'3. Data Sources'!$B$4:$E$5002,4,0)</f>
        <v>Y</v>
      </c>
      <c r="J3759" t="str">
        <f>IF(OR(G3759="Not Map",G3759="Sequential"),"N",IF(TRIM(G3759)&lt;&gt;"","Y",""))</f>
        <v>Y</v>
      </c>
      <c r="K3759" t="str">
        <f>IF(G3759="Constant","N",IF(J3759="Y","Y",""))</f>
        <v>Y</v>
      </c>
    </row>
    <row r="3760" spans="2:11" hidden="1" x14ac:dyDescent="0.25">
      <c r="B3760" t="s">
        <v>139</v>
      </c>
      <c r="C3760" t="s">
        <v>5228</v>
      </c>
      <c r="D3760" t="s">
        <v>5229</v>
      </c>
      <c r="E3760" t="s">
        <v>400</v>
      </c>
      <c r="F3760" t="s">
        <v>428</v>
      </c>
      <c r="G3760" t="s">
        <v>429</v>
      </c>
      <c r="H3760" t="str">
        <f>IF(G3760="Local Date and Hour","Start Time of Interval",IF(OR(G3760="Additional Info",G3760="ID"),"Attribute", IF(G3760="Constant","Constant",IF(OR(G3760="Counter",G3760="Incremental/Decremental"),"Counter",""))))</f>
        <v>Counter</v>
      </c>
      <c r="I3760" t="str">
        <f>VLOOKUP(B3760,'3. Data Sources'!$B$4:$E$5002,4,0)</f>
        <v>Y</v>
      </c>
      <c r="J3760" t="str">
        <f>IF(OR(G3760="Not Map",G3760="Sequential"),"N",IF(TRIM(G3760)&lt;&gt;"","Y",""))</f>
        <v>Y</v>
      </c>
      <c r="K3760" t="str">
        <f>IF(G3760="Constant","N",IF(J3760="Y","Y",""))</f>
        <v>Y</v>
      </c>
    </row>
    <row r="3761" spans="2:11" hidden="1" x14ac:dyDescent="0.25">
      <c r="B3761" t="s">
        <v>139</v>
      </c>
      <c r="C3761" t="s">
        <v>5230</v>
      </c>
      <c r="D3761" t="s">
        <v>5231</v>
      </c>
      <c r="E3761" t="s">
        <v>400</v>
      </c>
      <c r="F3761" t="s">
        <v>428</v>
      </c>
      <c r="G3761" t="s">
        <v>429</v>
      </c>
      <c r="H3761" t="str">
        <f>IF(G3761="Local Date and Hour","Start Time of Interval",IF(OR(G3761="Additional Info",G3761="ID"),"Attribute", IF(G3761="Constant","Constant",IF(OR(G3761="Counter",G3761="Incremental/Decremental"),"Counter",""))))</f>
        <v>Counter</v>
      </c>
      <c r="I3761" t="str">
        <f>VLOOKUP(B3761,'3. Data Sources'!$B$4:$E$5002,4,0)</f>
        <v>Y</v>
      </c>
      <c r="J3761" t="str">
        <f>IF(OR(G3761="Not Map",G3761="Sequential"),"N",IF(TRIM(G3761)&lt;&gt;"","Y",""))</f>
        <v>Y</v>
      </c>
      <c r="K3761" t="str">
        <f>IF(G3761="Constant","N",IF(J3761="Y","Y",""))</f>
        <v>Y</v>
      </c>
    </row>
    <row r="3762" spans="2:11" hidden="1" x14ac:dyDescent="0.25">
      <c r="B3762" t="s">
        <v>139</v>
      </c>
      <c r="C3762" t="s">
        <v>5232</v>
      </c>
      <c r="D3762" t="s">
        <v>5233</v>
      </c>
      <c r="E3762" t="s">
        <v>400</v>
      </c>
      <c r="F3762" t="s">
        <v>428</v>
      </c>
      <c r="G3762" t="s">
        <v>429</v>
      </c>
      <c r="H3762" t="str">
        <f>IF(G3762="Local Date and Hour","Start Time of Interval",IF(OR(G3762="Additional Info",G3762="ID"),"Attribute", IF(G3762="Constant","Constant",IF(OR(G3762="Counter",G3762="Incremental/Decremental"),"Counter",""))))</f>
        <v>Counter</v>
      </c>
      <c r="I3762" t="str">
        <f>VLOOKUP(B3762,'3. Data Sources'!$B$4:$E$5002,4,0)</f>
        <v>Y</v>
      </c>
      <c r="J3762" t="str">
        <f>IF(OR(G3762="Not Map",G3762="Sequential"),"N",IF(TRIM(G3762)&lt;&gt;"","Y",""))</f>
        <v>Y</v>
      </c>
      <c r="K3762" t="str">
        <f>IF(G3762="Constant","N",IF(J3762="Y","Y",""))</f>
        <v>Y</v>
      </c>
    </row>
    <row r="3763" spans="2:11" hidden="1" x14ac:dyDescent="0.25">
      <c r="B3763" t="s">
        <v>139</v>
      </c>
      <c r="C3763" t="s">
        <v>5234</v>
      </c>
      <c r="D3763" t="s">
        <v>5235</v>
      </c>
      <c r="E3763" t="s">
        <v>400</v>
      </c>
      <c r="F3763" t="s">
        <v>428</v>
      </c>
      <c r="G3763" t="s">
        <v>429</v>
      </c>
      <c r="H3763" t="str">
        <f>IF(G3763="Local Date and Hour","Start Time of Interval",IF(OR(G3763="Additional Info",G3763="ID"),"Attribute", IF(G3763="Constant","Constant",IF(OR(G3763="Counter",G3763="Incremental/Decremental"),"Counter",""))))</f>
        <v>Counter</v>
      </c>
      <c r="I3763" t="str">
        <f>VLOOKUP(B3763,'3. Data Sources'!$B$4:$E$5002,4,0)</f>
        <v>Y</v>
      </c>
      <c r="J3763" t="str">
        <f>IF(OR(G3763="Not Map",G3763="Sequential"),"N",IF(TRIM(G3763)&lt;&gt;"","Y",""))</f>
        <v>Y</v>
      </c>
      <c r="K3763" t="str">
        <f>IF(G3763="Constant","N",IF(J3763="Y","Y",""))</f>
        <v>Y</v>
      </c>
    </row>
    <row r="3764" spans="2:11" hidden="1" x14ac:dyDescent="0.25">
      <c r="B3764" t="s">
        <v>139</v>
      </c>
      <c r="C3764" t="s">
        <v>5236</v>
      </c>
      <c r="D3764" t="s">
        <v>5237</v>
      </c>
      <c r="E3764" t="s">
        <v>400</v>
      </c>
      <c r="F3764" t="s">
        <v>428</v>
      </c>
      <c r="G3764" t="s">
        <v>429</v>
      </c>
      <c r="H3764" t="str">
        <f>IF(G3764="Local Date and Hour","Start Time of Interval",IF(OR(G3764="Additional Info",G3764="ID"),"Attribute", IF(G3764="Constant","Constant",IF(OR(G3764="Counter",G3764="Incremental/Decremental"),"Counter",""))))</f>
        <v>Counter</v>
      </c>
      <c r="I3764" t="str">
        <f>VLOOKUP(B3764,'3. Data Sources'!$B$4:$E$5002,4,0)</f>
        <v>Y</v>
      </c>
      <c r="J3764" t="str">
        <f>IF(OR(G3764="Not Map",G3764="Sequential"),"N",IF(TRIM(G3764)&lt;&gt;"","Y",""))</f>
        <v>Y</v>
      </c>
      <c r="K3764" t="str">
        <f>IF(G3764="Constant","N",IF(J3764="Y","Y",""))</f>
        <v>Y</v>
      </c>
    </row>
    <row r="3765" spans="2:11" hidden="1" x14ac:dyDescent="0.25">
      <c r="B3765" t="s">
        <v>139</v>
      </c>
      <c r="C3765" t="s">
        <v>5238</v>
      </c>
      <c r="D3765" t="s">
        <v>5239</v>
      </c>
      <c r="E3765" t="s">
        <v>400</v>
      </c>
      <c r="F3765" t="s">
        <v>428</v>
      </c>
      <c r="G3765" t="s">
        <v>429</v>
      </c>
      <c r="H3765" t="str">
        <f>IF(G3765="Local Date and Hour","Start Time of Interval",IF(OR(G3765="Additional Info",G3765="ID"),"Attribute", IF(G3765="Constant","Constant",IF(OR(G3765="Counter",G3765="Incremental/Decremental"),"Counter",""))))</f>
        <v>Counter</v>
      </c>
      <c r="I3765" t="str">
        <f>VLOOKUP(B3765,'3. Data Sources'!$B$4:$E$5002,4,0)</f>
        <v>Y</v>
      </c>
      <c r="J3765" t="str">
        <f>IF(OR(G3765="Not Map",G3765="Sequential"),"N",IF(TRIM(G3765)&lt;&gt;"","Y",""))</f>
        <v>Y</v>
      </c>
      <c r="K3765" t="str">
        <f>IF(G3765="Constant","N",IF(J3765="Y","Y",""))</f>
        <v>Y</v>
      </c>
    </row>
    <row r="3766" spans="2:11" hidden="1" x14ac:dyDescent="0.25">
      <c r="B3766" t="s">
        <v>139</v>
      </c>
      <c r="C3766" t="s">
        <v>5240</v>
      </c>
      <c r="D3766" t="s">
        <v>5241</v>
      </c>
      <c r="E3766" t="s">
        <v>400</v>
      </c>
      <c r="F3766" t="s">
        <v>428</v>
      </c>
      <c r="G3766" t="s">
        <v>429</v>
      </c>
      <c r="H3766" t="str">
        <f>IF(G3766="Local Date and Hour","Start Time of Interval",IF(OR(G3766="Additional Info",G3766="ID"),"Attribute", IF(G3766="Constant","Constant",IF(OR(G3766="Counter",G3766="Incremental/Decremental"),"Counter",""))))</f>
        <v>Counter</v>
      </c>
      <c r="I3766" t="str">
        <f>VLOOKUP(B3766,'3. Data Sources'!$B$4:$E$5002,4,0)</f>
        <v>Y</v>
      </c>
      <c r="J3766" t="str">
        <f>IF(OR(G3766="Not Map",G3766="Sequential"),"N",IF(TRIM(G3766)&lt;&gt;"","Y",""))</f>
        <v>Y</v>
      </c>
      <c r="K3766" t="str">
        <f>IF(G3766="Constant","N",IF(J3766="Y","Y",""))</f>
        <v>Y</v>
      </c>
    </row>
    <row r="3767" spans="2:11" hidden="1" x14ac:dyDescent="0.25">
      <c r="B3767" t="s">
        <v>139</v>
      </c>
      <c r="C3767" t="s">
        <v>5242</v>
      </c>
      <c r="D3767" t="s">
        <v>5243</v>
      </c>
      <c r="E3767" t="s">
        <v>400</v>
      </c>
      <c r="F3767" t="s">
        <v>428</v>
      </c>
      <c r="G3767" t="s">
        <v>429</v>
      </c>
      <c r="H3767" t="str">
        <f>IF(G3767="Local Date and Hour","Start Time of Interval",IF(OR(G3767="Additional Info",G3767="ID"),"Attribute", IF(G3767="Constant","Constant",IF(OR(G3767="Counter",G3767="Incremental/Decremental"),"Counter",""))))</f>
        <v>Counter</v>
      </c>
      <c r="I3767" t="str">
        <f>VLOOKUP(B3767,'3. Data Sources'!$B$4:$E$5002,4,0)</f>
        <v>Y</v>
      </c>
      <c r="J3767" t="str">
        <f>IF(OR(G3767="Not Map",G3767="Sequential"),"N",IF(TRIM(G3767)&lt;&gt;"","Y",""))</f>
        <v>Y</v>
      </c>
      <c r="K3767" t="str">
        <f>IF(G3767="Constant","N",IF(J3767="Y","Y",""))</f>
        <v>Y</v>
      </c>
    </row>
    <row r="3768" spans="2:11" hidden="1" x14ac:dyDescent="0.25">
      <c r="B3768" t="s">
        <v>139</v>
      </c>
      <c r="C3768" t="s">
        <v>5244</v>
      </c>
      <c r="D3768" t="s">
        <v>5245</v>
      </c>
      <c r="E3768" t="s">
        <v>400</v>
      </c>
      <c r="F3768" t="s">
        <v>428</v>
      </c>
      <c r="G3768" t="s">
        <v>429</v>
      </c>
      <c r="H3768" t="str">
        <f>IF(G3768="Local Date and Hour","Start Time of Interval",IF(OR(G3768="Additional Info",G3768="ID"),"Attribute", IF(G3768="Constant","Constant",IF(OR(G3768="Counter",G3768="Incremental/Decremental"),"Counter",""))))</f>
        <v>Counter</v>
      </c>
      <c r="I3768" t="str">
        <f>VLOOKUP(B3768,'3. Data Sources'!$B$4:$E$5002,4,0)</f>
        <v>Y</v>
      </c>
      <c r="J3768" t="str">
        <f>IF(OR(G3768="Not Map",G3768="Sequential"),"N",IF(TRIM(G3768)&lt;&gt;"","Y",""))</f>
        <v>Y</v>
      </c>
      <c r="K3768" t="str">
        <f>IF(G3768="Constant","N",IF(J3768="Y","Y",""))</f>
        <v>Y</v>
      </c>
    </row>
    <row r="3769" spans="2:11" hidden="1" x14ac:dyDescent="0.25">
      <c r="B3769" t="s">
        <v>139</v>
      </c>
      <c r="C3769" t="s">
        <v>5246</v>
      </c>
      <c r="D3769" t="s">
        <v>5247</v>
      </c>
      <c r="E3769" t="s">
        <v>400</v>
      </c>
      <c r="F3769" t="s">
        <v>428</v>
      </c>
      <c r="G3769" t="s">
        <v>429</v>
      </c>
      <c r="H3769" t="str">
        <f>IF(G3769="Local Date and Hour","Start Time of Interval",IF(OR(G3769="Additional Info",G3769="ID"),"Attribute", IF(G3769="Constant","Constant",IF(OR(G3769="Counter",G3769="Incremental/Decremental"),"Counter",""))))</f>
        <v>Counter</v>
      </c>
      <c r="I3769" t="str">
        <f>VLOOKUP(B3769,'3. Data Sources'!$B$4:$E$5002,4,0)</f>
        <v>Y</v>
      </c>
      <c r="J3769" t="str">
        <f>IF(OR(G3769="Not Map",G3769="Sequential"),"N",IF(TRIM(G3769)&lt;&gt;"","Y",""))</f>
        <v>Y</v>
      </c>
      <c r="K3769" t="str">
        <f>IF(G3769="Constant","N",IF(J3769="Y","Y",""))</f>
        <v>Y</v>
      </c>
    </row>
    <row r="3770" spans="2:11" hidden="1" x14ac:dyDescent="0.25">
      <c r="B3770" t="s">
        <v>139</v>
      </c>
      <c r="C3770" t="s">
        <v>5248</v>
      </c>
      <c r="D3770" t="s">
        <v>5249</v>
      </c>
      <c r="E3770" t="s">
        <v>400</v>
      </c>
      <c r="F3770" t="s">
        <v>428</v>
      </c>
      <c r="G3770" t="s">
        <v>429</v>
      </c>
      <c r="H3770" t="str">
        <f>IF(G3770="Local Date and Hour","Start Time of Interval",IF(OR(G3770="Additional Info",G3770="ID"),"Attribute", IF(G3770="Constant","Constant",IF(OR(G3770="Counter",G3770="Incremental/Decremental"),"Counter",""))))</f>
        <v>Counter</v>
      </c>
      <c r="I3770" t="str">
        <f>VLOOKUP(B3770,'3. Data Sources'!$B$4:$E$5002,4,0)</f>
        <v>Y</v>
      </c>
      <c r="J3770" t="str">
        <f>IF(OR(G3770="Not Map",G3770="Sequential"),"N",IF(TRIM(G3770)&lt;&gt;"","Y",""))</f>
        <v>Y</v>
      </c>
      <c r="K3770" t="str">
        <f>IF(G3770="Constant","N",IF(J3770="Y","Y",""))</f>
        <v>Y</v>
      </c>
    </row>
    <row r="3771" spans="2:11" hidden="1" x14ac:dyDescent="0.25">
      <c r="B3771" t="s">
        <v>139</v>
      </c>
      <c r="C3771" t="s">
        <v>5250</v>
      </c>
      <c r="D3771" t="s">
        <v>5251</v>
      </c>
      <c r="E3771" t="s">
        <v>400</v>
      </c>
      <c r="F3771" t="s">
        <v>428</v>
      </c>
      <c r="G3771" t="s">
        <v>429</v>
      </c>
      <c r="H3771" t="str">
        <f>IF(G3771="Local Date and Hour","Start Time of Interval",IF(OR(G3771="Additional Info",G3771="ID"),"Attribute", IF(G3771="Constant","Constant",IF(OR(G3771="Counter",G3771="Incremental/Decremental"),"Counter",""))))</f>
        <v>Counter</v>
      </c>
      <c r="I3771" t="str">
        <f>VLOOKUP(B3771,'3. Data Sources'!$B$4:$E$5002,4,0)</f>
        <v>Y</v>
      </c>
      <c r="J3771" t="str">
        <f>IF(OR(G3771="Not Map",G3771="Sequential"),"N",IF(TRIM(G3771)&lt;&gt;"","Y",""))</f>
        <v>Y</v>
      </c>
      <c r="K3771" t="str">
        <f>IF(G3771="Constant","N",IF(J3771="Y","Y",""))</f>
        <v>Y</v>
      </c>
    </row>
    <row r="3772" spans="2:11" hidden="1" x14ac:dyDescent="0.25">
      <c r="B3772" t="s">
        <v>139</v>
      </c>
      <c r="C3772" t="s">
        <v>5252</v>
      </c>
      <c r="D3772" t="s">
        <v>5253</v>
      </c>
      <c r="E3772" t="s">
        <v>400</v>
      </c>
      <c r="F3772" t="s">
        <v>428</v>
      </c>
      <c r="G3772" t="s">
        <v>429</v>
      </c>
      <c r="H3772" t="str">
        <f>IF(G3772="Local Date and Hour","Start Time of Interval",IF(OR(G3772="Additional Info",G3772="ID"),"Attribute", IF(G3772="Constant","Constant",IF(OR(G3772="Counter",G3772="Incremental/Decremental"),"Counter",""))))</f>
        <v>Counter</v>
      </c>
      <c r="I3772" t="str">
        <f>VLOOKUP(B3772,'3. Data Sources'!$B$4:$E$5002,4,0)</f>
        <v>Y</v>
      </c>
      <c r="J3772" t="str">
        <f>IF(OR(G3772="Not Map",G3772="Sequential"),"N",IF(TRIM(G3772)&lt;&gt;"","Y",""))</f>
        <v>Y</v>
      </c>
      <c r="K3772" t="str">
        <f>IF(G3772="Constant","N",IF(J3772="Y","Y",""))</f>
        <v>Y</v>
      </c>
    </row>
    <row r="3773" spans="2:11" hidden="1" x14ac:dyDescent="0.25">
      <c r="B3773" t="s">
        <v>139</v>
      </c>
      <c r="C3773" t="s">
        <v>5254</v>
      </c>
      <c r="D3773" t="s">
        <v>5255</v>
      </c>
      <c r="E3773" t="s">
        <v>400</v>
      </c>
      <c r="F3773" t="s">
        <v>428</v>
      </c>
      <c r="G3773" t="s">
        <v>429</v>
      </c>
      <c r="H3773" t="str">
        <f>IF(G3773="Local Date and Hour","Start Time of Interval",IF(OR(G3773="Additional Info",G3773="ID"),"Attribute", IF(G3773="Constant","Constant",IF(OR(G3773="Counter",G3773="Incremental/Decremental"),"Counter",""))))</f>
        <v>Counter</v>
      </c>
      <c r="I3773" t="str">
        <f>VLOOKUP(B3773,'3. Data Sources'!$B$4:$E$5002,4,0)</f>
        <v>Y</v>
      </c>
      <c r="J3773" t="str">
        <f>IF(OR(G3773="Not Map",G3773="Sequential"),"N",IF(TRIM(G3773)&lt;&gt;"","Y",""))</f>
        <v>Y</v>
      </c>
      <c r="K3773" t="str">
        <f>IF(G3773="Constant","N",IF(J3773="Y","Y",""))</f>
        <v>Y</v>
      </c>
    </row>
    <row r="3774" spans="2:11" hidden="1" x14ac:dyDescent="0.25">
      <c r="B3774" t="s">
        <v>139</v>
      </c>
      <c r="C3774" t="s">
        <v>5256</v>
      </c>
      <c r="D3774" t="s">
        <v>5257</v>
      </c>
      <c r="E3774" t="s">
        <v>400</v>
      </c>
      <c r="F3774" t="s">
        <v>428</v>
      </c>
      <c r="G3774" t="s">
        <v>429</v>
      </c>
      <c r="H3774" t="str">
        <f>IF(G3774="Local Date and Hour","Start Time of Interval",IF(OR(G3774="Additional Info",G3774="ID"),"Attribute", IF(G3774="Constant","Constant",IF(OR(G3774="Counter",G3774="Incremental/Decremental"),"Counter",""))))</f>
        <v>Counter</v>
      </c>
      <c r="I3774" t="str">
        <f>VLOOKUP(B3774,'3. Data Sources'!$B$4:$E$5002,4,0)</f>
        <v>Y</v>
      </c>
      <c r="J3774" t="str">
        <f>IF(OR(G3774="Not Map",G3774="Sequential"),"N",IF(TRIM(G3774)&lt;&gt;"","Y",""))</f>
        <v>Y</v>
      </c>
      <c r="K3774" t="str">
        <f>IF(G3774="Constant","N",IF(J3774="Y","Y",""))</f>
        <v>Y</v>
      </c>
    </row>
    <row r="3775" spans="2:11" hidden="1" x14ac:dyDescent="0.25">
      <c r="B3775" t="s">
        <v>139</v>
      </c>
      <c r="C3775" t="s">
        <v>5258</v>
      </c>
      <c r="D3775" t="s">
        <v>5259</v>
      </c>
      <c r="E3775" t="s">
        <v>400</v>
      </c>
      <c r="F3775" t="s">
        <v>428</v>
      </c>
      <c r="G3775" t="s">
        <v>429</v>
      </c>
      <c r="H3775" t="str">
        <f>IF(G3775="Local Date and Hour","Start Time of Interval",IF(OR(G3775="Additional Info",G3775="ID"),"Attribute", IF(G3775="Constant","Constant",IF(OR(G3775="Counter",G3775="Incremental/Decremental"),"Counter",""))))</f>
        <v>Counter</v>
      </c>
      <c r="I3775" t="str">
        <f>VLOOKUP(B3775,'3. Data Sources'!$B$4:$E$5002,4,0)</f>
        <v>Y</v>
      </c>
      <c r="J3775" t="str">
        <f>IF(OR(G3775="Not Map",G3775="Sequential"),"N",IF(TRIM(G3775)&lt;&gt;"","Y",""))</f>
        <v>Y</v>
      </c>
      <c r="K3775" t="str">
        <f>IF(G3775="Constant","N",IF(J3775="Y","Y",""))</f>
        <v>Y</v>
      </c>
    </row>
    <row r="3776" spans="2:11" hidden="1" x14ac:dyDescent="0.25">
      <c r="B3776" t="s">
        <v>139</v>
      </c>
      <c r="C3776" t="s">
        <v>5260</v>
      </c>
      <c r="D3776" t="s">
        <v>5261</v>
      </c>
      <c r="E3776" t="s">
        <v>400</v>
      </c>
      <c r="F3776" t="s">
        <v>428</v>
      </c>
      <c r="G3776" t="s">
        <v>429</v>
      </c>
      <c r="H3776" t="str">
        <f>IF(G3776="Local Date and Hour","Start Time of Interval",IF(OR(G3776="Additional Info",G3776="ID"),"Attribute", IF(G3776="Constant","Constant",IF(OR(G3776="Counter",G3776="Incremental/Decremental"),"Counter",""))))</f>
        <v>Counter</v>
      </c>
      <c r="I3776" t="str">
        <f>VLOOKUP(B3776,'3. Data Sources'!$B$4:$E$5002,4,0)</f>
        <v>Y</v>
      </c>
      <c r="J3776" t="str">
        <f>IF(OR(G3776="Not Map",G3776="Sequential"),"N",IF(TRIM(G3776)&lt;&gt;"","Y",""))</f>
        <v>Y</v>
      </c>
      <c r="K3776" t="str">
        <f>IF(G3776="Constant","N",IF(J3776="Y","Y",""))</f>
        <v>Y</v>
      </c>
    </row>
    <row r="3777" spans="2:13" hidden="1" x14ac:dyDescent="0.25">
      <c r="B3777" t="s">
        <v>139</v>
      </c>
      <c r="C3777" t="s">
        <v>5262</v>
      </c>
      <c r="D3777" t="s">
        <v>5263</v>
      </c>
      <c r="E3777" t="s">
        <v>400</v>
      </c>
      <c r="F3777" t="s">
        <v>428</v>
      </c>
      <c r="G3777" t="s">
        <v>429</v>
      </c>
      <c r="H3777" t="str">
        <f>IF(G3777="Local Date and Hour","Start Time of Interval",IF(OR(G3777="Additional Info",G3777="ID"),"Attribute", IF(G3777="Constant","Constant",IF(OR(G3777="Counter",G3777="Incremental/Decremental"),"Counter",""))))</f>
        <v>Counter</v>
      </c>
      <c r="I3777" t="str">
        <f>VLOOKUP(B3777,'3. Data Sources'!$B$4:$E$5002,4,0)</f>
        <v>Y</v>
      </c>
      <c r="J3777" t="str">
        <f>IF(OR(G3777="Not Map",G3777="Sequential"),"N",IF(TRIM(G3777)&lt;&gt;"","Y",""))</f>
        <v>Y</v>
      </c>
      <c r="K3777" t="str">
        <f>IF(G3777="Constant","N",IF(J3777="Y","Y",""))</f>
        <v>Y</v>
      </c>
    </row>
    <row r="3778" spans="2:13" hidden="1" x14ac:dyDescent="0.25">
      <c r="B3778" t="s">
        <v>139</v>
      </c>
      <c r="C3778" t="s">
        <v>5264</v>
      </c>
      <c r="D3778" t="s">
        <v>5265</v>
      </c>
      <c r="E3778" t="s">
        <v>400</v>
      </c>
      <c r="F3778" t="s">
        <v>428</v>
      </c>
      <c r="G3778" t="s">
        <v>429</v>
      </c>
      <c r="H3778" t="str">
        <f>IF(G3778="Local Date and Hour","Start Time of Interval",IF(OR(G3778="Additional Info",G3778="ID"),"Attribute", IF(G3778="Constant","Constant",IF(OR(G3778="Counter",G3778="Incremental/Decremental"),"Counter",""))))</f>
        <v>Counter</v>
      </c>
      <c r="I3778" t="str">
        <f>VLOOKUP(B3778,'3. Data Sources'!$B$4:$E$5002,4,0)</f>
        <v>Y</v>
      </c>
      <c r="J3778" t="str">
        <f>IF(OR(G3778="Not Map",G3778="Sequential"),"N",IF(TRIM(G3778)&lt;&gt;"","Y",""))</f>
        <v>Y</v>
      </c>
      <c r="K3778" t="str">
        <f>IF(G3778="Constant","N",IF(J3778="Y","Y",""))</f>
        <v>Y</v>
      </c>
    </row>
    <row r="3779" spans="2:13" hidden="1" x14ac:dyDescent="0.25">
      <c r="B3779" t="s">
        <v>139</v>
      </c>
      <c r="C3779" t="s">
        <v>5266</v>
      </c>
      <c r="D3779" t="s">
        <v>5267</v>
      </c>
      <c r="E3779" t="s">
        <v>400</v>
      </c>
      <c r="F3779" t="s">
        <v>428</v>
      </c>
      <c r="G3779" t="s">
        <v>429</v>
      </c>
      <c r="H3779" t="str">
        <f>IF(G3779="Local Date and Hour","Start Time of Interval",IF(OR(G3779="Additional Info",G3779="ID"),"Attribute", IF(G3779="Constant","Constant",IF(OR(G3779="Counter",G3779="Incremental/Decremental"),"Counter",""))))</f>
        <v>Counter</v>
      </c>
      <c r="I3779" t="str">
        <f>VLOOKUP(B3779,'3. Data Sources'!$B$4:$E$5002,4,0)</f>
        <v>Y</v>
      </c>
      <c r="J3779" t="str">
        <f>IF(OR(G3779="Not Map",G3779="Sequential"),"N",IF(TRIM(G3779)&lt;&gt;"","Y",""))</f>
        <v>Y</v>
      </c>
      <c r="K3779" t="str">
        <f>IF(G3779="Constant","N",IF(J3779="Y","Y",""))</f>
        <v>Y</v>
      </c>
    </row>
    <row r="3780" spans="2:13" hidden="1" x14ac:dyDescent="0.25">
      <c r="B3780" t="s">
        <v>139</v>
      </c>
      <c r="C3780" t="s">
        <v>5268</v>
      </c>
      <c r="D3780" t="s">
        <v>5269</v>
      </c>
      <c r="E3780" t="s">
        <v>400</v>
      </c>
      <c r="F3780" t="s">
        <v>428</v>
      </c>
      <c r="G3780" t="s">
        <v>429</v>
      </c>
      <c r="H3780" t="str">
        <f>IF(G3780="Local Date and Hour","Start Time of Interval",IF(OR(G3780="Additional Info",G3780="ID"),"Attribute", IF(G3780="Constant","Constant",IF(OR(G3780="Counter",G3780="Incremental/Decremental"),"Counter",""))))</f>
        <v>Counter</v>
      </c>
      <c r="I3780" t="str">
        <f>VLOOKUP(B3780,'3. Data Sources'!$B$4:$E$5002,4,0)</f>
        <v>Y</v>
      </c>
      <c r="J3780" t="str">
        <f>IF(OR(G3780="Not Map",G3780="Sequential"),"N",IF(TRIM(G3780)&lt;&gt;"","Y",""))</f>
        <v>Y</v>
      </c>
      <c r="K3780" t="str">
        <f>IF(G3780="Constant","N",IF(J3780="Y","Y",""))</f>
        <v>Y</v>
      </c>
    </row>
    <row r="3781" spans="2:13" hidden="1" x14ac:dyDescent="0.25">
      <c r="B3781" t="s">
        <v>139</v>
      </c>
      <c r="C3781" t="s">
        <v>5270</v>
      </c>
      <c r="D3781" t="s">
        <v>5271</v>
      </c>
      <c r="E3781" t="s">
        <v>400</v>
      </c>
      <c r="F3781" t="s">
        <v>428</v>
      </c>
      <c r="G3781" t="s">
        <v>429</v>
      </c>
      <c r="H3781" t="str">
        <f>IF(G3781="Local Date and Hour","Start Time of Interval",IF(OR(G3781="Additional Info",G3781="ID"),"Attribute", IF(G3781="Constant","Constant",IF(OR(G3781="Counter",G3781="Incremental/Decremental"),"Counter",""))))</f>
        <v>Counter</v>
      </c>
      <c r="I3781" t="str">
        <f>VLOOKUP(B3781,'3. Data Sources'!$B$4:$E$5002,4,0)</f>
        <v>Y</v>
      </c>
      <c r="J3781" t="str">
        <f>IF(OR(G3781="Not Map",G3781="Sequential"),"N",IF(TRIM(G3781)&lt;&gt;"","Y",""))</f>
        <v>Y</v>
      </c>
      <c r="K3781" t="str">
        <f>IF(G3781="Constant","N",IF(J3781="Y","Y",""))</f>
        <v>Y</v>
      </c>
    </row>
    <row r="3782" spans="2:13" hidden="1" x14ac:dyDescent="0.25">
      <c r="B3782" t="s">
        <v>139</v>
      </c>
      <c r="C3782" t="s">
        <v>250</v>
      </c>
      <c r="D3782" t="s">
        <v>435</v>
      </c>
      <c r="E3782" t="s">
        <v>400</v>
      </c>
      <c r="F3782" t="s">
        <v>428</v>
      </c>
      <c r="G3782" t="s">
        <v>429</v>
      </c>
      <c r="H3782" t="str">
        <f>IF(G3782="Local Date and Hour","Start Time of Interval",IF(OR(G3782="Additional Info",G3782="ID"),"Attribute", IF(G3782="Constant","Constant",IF(OR(G3782="Counter",G3782="Incremental/Decremental"),"Counter",""))))</f>
        <v>Counter</v>
      </c>
      <c r="I3782" t="str">
        <f>VLOOKUP(B3782,'3. Data Sources'!$B$4:$E$5002,4,0)</f>
        <v>Y</v>
      </c>
      <c r="J3782" t="str">
        <f>IF(OR(G3782="Not Map",G3782="Sequential"),"N",IF(TRIM(G3782)&lt;&gt;"","Y",""))</f>
        <v>Y</v>
      </c>
      <c r="K3782" t="str">
        <f>IF(G3782="Constant","N",IF(J3782="Y","Y",""))</f>
        <v>Y</v>
      </c>
      <c r="L3782" t="s">
        <v>251</v>
      </c>
    </row>
    <row r="3783" spans="2:13" hidden="1" x14ac:dyDescent="0.25">
      <c r="B3783" t="s">
        <v>139</v>
      </c>
      <c r="C3783" t="s">
        <v>252</v>
      </c>
      <c r="D3783" t="s">
        <v>252</v>
      </c>
      <c r="E3783" t="s">
        <v>394</v>
      </c>
      <c r="F3783" t="s">
        <v>436</v>
      </c>
      <c r="G3783" t="s">
        <v>417</v>
      </c>
      <c r="H3783" t="s">
        <v>415</v>
      </c>
      <c r="I3783" t="str">
        <f>VLOOKUP(B3783,'3. Data Sources'!$B$4:$E$5002,4,0)</f>
        <v>Y</v>
      </c>
      <c r="J3783" t="str">
        <f>IF(OR(G3783="Not Map",G3783="Sequential"),"N",IF(TRIM(G3783)&lt;&gt;"","Y",""))</f>
        <v>N</v>
      </c>
      <c r="K3783" t="str">
        <f>IF(G3783="Constant","N",IF(J3783="Y","Y",""))</f>
        <v/>
      </c>
      <c r="L3783" t="s">
        <v>253</v>
      </c>
    </row>
    <row r="3784" spans="2:13" hidden="1" x14ac:dyDescent="0.25">
      <c r="B3784" t="s">
        <v>139</v>
      </c>
      <c r="C3784" t="s">
        <v>254</v>
      </c>
      <c r="D3784" t="s">
        <v>254</v>
      </c>
      <c r="E3784" t="s">
        <v>418</v>
      </c>
      <c r="F3784" t="s">
        <v>436</v>
      </c>
      <c r="G3784" t="s">
        <v>419</v>
      </c>
      <c r="H3784" t="str">
        <f>IF(G3784="Local Date and Hour","Start Time of Interval",IF(OR(G3784="Additional Info",G3784="ID"),"Attribute", IF(G3784="Constant","Constant",IF(OR(G3784="Counter",G3784="Incremental/Decremental"),"Counter",""))))</f>
        <v>Start Time of Interval</v>
      </c>
      <c r="I3784" t="str">
        <f>VLOOKUP(B3784,'3. Data Sources'!$B$4:$E$5002,4,0)</f>
        <v>Y</v>
      </c>
      <c r="J3784" t="str">
        <f>IF(OR(G3784="Not Map",G3784="Sequential"),"N",IF(TRIM(G3784)&lt;&gt;"","Y",""))</f>
        <v>Y</v>
      </c>
      <c r="K3784" t="str">
        <f>IF(G3784="Constant","N",IF(J3784="Y","Y",""))</f>
        <v>Y</v>
      </c>
      <c r="L3784" t="s">
        <v>255</v>
      </c>
    </row>
    <row r="3785" spans="2:13" hidden="1" x14ac:dyDescent="0.25">
      <c r="B3785" t="s">
        <v>141</v>
      </c>
      <c r="C3785" t="s">
        <v>227</v>
      </c>
      <c r="D3785" t="s">
        <v>227</v>
      </c>
      <c r="E3785" t="s">
        <v>402</v>
      </c>
      <c r="F3785" t="s">
        <v>395</v>
      </c>
      <c r="G3785" t="s">
        <v>274</v>
      </c>
      <c r="H3785" t="str">
        <f>IF(G3785="Local Date and Hour","Start Time of Interval",IF(OR(G3785="Additional Info",G3785="ID"),"Attribute", IF(G3785="Constant","Constant",IF(OR(G3785="Counter",G3785="Incremental/Decremental"),"Counter",""))))</f>
        <v>Constant</v>
      </c>
      <c r="I3785" t="str">
        <f>VLOOKUP(B3785,'3. Data Sources'!$B$4:$E$5002,4,0)</f>
        <v>Y</v>
      </c>
      <c r="J3785" t="str">
        <f>IF(OR(G3785="Not Map",G3785="Sequential"),"N",IF(TRIM(G3785)&lt;&gt;"","Y",""))</f>
        <v>Y</v>
      </c>
      <c r="K3785" t="str">
        <f>IF(G3785="Constant","N",IF(J3785="Y","Y",""))</f>
        <v>N</v>
      </c>
      <c r="M3785" t="s">
        <v>425</v>
      </c>
    </row>
    <row r="3786" spans="2:13" hidden="1" x14ac:dyDescent="0.25">
      <c r="B3786" t="s">
        <v>141</v>
      </c>
      <c r="C3786" t="s">
        <v>228</v>
      </c>
      <c r="D3786" t="s">
        <v>228</v>
      </c>
      <c r="E3786" t="s">
        <v>402</v>
      </c>
      <c r="F3786" t="s">
        <v>395</v>
      </c>
      <c r="G3786" t="s">
        <v>274</v>
      </c>
      <c r="H3786" t="str">
        <f>IF(G3786="Local Date and Hour","Start Time of Interval",IF(OR(G3786="Additional Info",G3786="ID"),"Attribute", IF(G3786="Constant","Constant",IF(OR(G3786="Counter",G3786="Incremental/Decremental"),"Counter",""))))</f>
        <v>Constant</v>
      </c>
      <c r="I3786" t="str">
        <f>VLOOKUP(B3786,'3. Data Sources'!$B$4:$E$5002,4,0)</f>
        <v>Y</v>
      </c>
      <c r="J3786" t="str">
        <f>IF(OR(G3786="Not Map",G3786="Sequential"),"N",IF(TRIM(G3786)&lt;&gt;"","Y",""))</f>
        <v>Y</v>
      </c>
      <c r="K3786" t="str">
        <f>IF(G3786="Constant","N",IF(J3786="Y","Y",""))</f>
        <v>N</v>
      </c>
      <c r="M3786" t="s">
        <v>12038</v>
      </c>
    </row>
    <row r="3787" spans="2:13" hidden="1" x14ac:dyDescent="0.25">
      <c r="B3787" t="s">
        <v>141</v>
      </c>
      <c r="C3787" t="s">
        <v>201</v>
      </c>
      <c r="D3787" t="s">
        <v>201</v>
      </c>
      <c r="E3787" t="s">
        <v>420</v>
      </c>
      <c r="F3787" t="s">
        <v>396</v>
      </c>
      <c r="G3787" t="s">
        <v>417</v>
      </c>
      <c r="H3787" t="str">
        <f>IF(G3787="Local Date and Hour","Start Time of Interval",IF(OR(G3787="Additional Info",G3787="ID"),"Attribute", IF(G3787="Constant","Constant",IF(OR(G3787="Counter",G3787="Incremental/Decremental"),"Counter",""))))</f>
        <v/>
      </c>
      <c r="I3787" t="str">
        <f>VLOOKUP(B3787,'3. Data Sources'!$B$4:$E$5002,4,0)</f>
        <v>Y</v>
      </c>
      <c r="J3787" t="str">
        <f>IF(OR(G3787="Not Map",G3787="Sequential"),"N",IF(TRIM(G3787)&lt;&gt;"","Y",""))</f>
        <v>N</v>
      </c>
      <c r="K3787" t="str">
        <f>IF(G3787="Constant","N",IF(J3787="Y","Y",""))</f>
        <v/>
      </c>
    </row>
    <row r="3788" spans="2:13" hidden="1" x14ac:dyDescent="0.25">
      <c r="B3788" t="s">
        <v>141</v>
      </c>
      <c r="C3788" t="s">
        <v>11883</v>
      </c>
      <c r="D3788" t="s">
        <v>11883</v>
      </c>
      <c r="E3788" t="s">
        <v>420</v>
      </c>
      <c r="F3788" t="s">
        <v>396</v>
      </c>
      <c r="G3788" t="s">
        <v>396</v>
      </c>
      <c r="H3788" t="str">
        <f>IF(G3788="Local Date and Hour","Start Time of Interval",IF(OR(G3788="Additional Info",G3788="ID"),"Attribute", IF(G3788="Constant","Constant",IF(OR(G3788="Counter",G3788="Incremental/Decremental"),"Counter",""))))</f>
        <v>Attribute</v>
      </c>
      <c r="I3788" t="str">
        <f>VLOOKUP(B3788,'3. Data Sources'!$B$4:$E$5002,4,0)</f>
        <v>Y</v>
      </c>
      <c r="J3788" t="str">
        <f>IF(OR(G3788="Not Map",G3788="Sequential"),"N",IF(TRIM(G3788)&lt;&gt;"","Y",""))</f>
        <v>Y</v>
      </c>
      <c r="K3788" t="str">
        <f>IF(G3788="Constant","N",IF(J3788="Y","Y",""))</f>
        <v>Y</v>
      </c>
      <c r="L3788" t="s">
        <v>666</v>
      </c>
    </row>
    <row r="3789" spans="2:13" hidden="1" x14ac:dyDescent="0.25">
      <c r="B3789" t="s">
        <v>141</v>
      </c>
      <c r="C3789" t="s">
        <v>233</v>
      </c>
      <c r="D3789" t="s">
        <v>233</v>
      </c>
      <c r="E3789" t="s">
        <v>394</v>
      </c>
      <c r="F3789" t="s">
        <v>396</v>
      </c>
      <c r="G3789" t="s">
        <v>417</v>
      </c>
      <c r="H3789" t="str">
        <f>IF(G3789="Local Date and Hour","Start Time of Interval",IF(OR(G3789="Additional Info",G3789="ID"),"Attribute", IF(G3789="Constant","Constant",IF(OR(G3789="Counter",G3789="Incremental/Decremental"),"Counter",""))))</f>
        <v/>
      </c>
      <c r="I3789" t="str">
        <f>VLOOKUP(B3789,'3. Data Sources'!$B$4:$E$5002,4,0)</f>
        <v>Y</v>
      </c>
      <c r="J3789" t="str">
        <f>IF(OR(G3789="Not Map",G3789="Sequential"),"N",IF(TRIM(G3789)&lt;&gt;"","Y",""))</f>
        <v>N</v>
      </c>
      <c r="K3789" t="str">
        <f>IF(G3789="Constant","N",IF(J3789="Y","Y",""))</f>
        <v/>
      </c>
      <c r="L3789" t="s">
        <v>234</v>
      </c>
    </row>
    <row r="3790" spans="2:13" hidden="1" x14ac:dyDescent="0.25">
      <c r="B3790" t="s">
        <v>141</v>
      </c>
      <c r="C3790" t="s">
        <v>235</v>
      </c>
      <c r="D3790" t="s">
        <v>235</v>
      </c>
      <c r="E3790" t="s">
        <v>418</v>
      </c>
      <c r="F3790" t="s">
        <v>396</v>
      </c>
      <c r="G3790" t="s">
        <v>417</v>
      </c>
      <c r="H3790" t="s">
        <v>415</v>
      </c>
      <c r="I3790" t="str">
        <f>VLOOKUP(B3790,'3. Data Sources'!$B$4:$E$5002,4,0)</f>
        <v>Y</v>
      </c>
      <c r="J3790" t="str">
        <f>IF(OR(G3790="Not Map",G3790="Sequential"),"N",IF(TRIM(G3790)&lt;&gt;"","Y",""))</f>
        <v>N</v>
      </c>
      <c r="K3790" t="str">
        <f>IF(G3790="Constant","N",IF(J3790="Y","Y",""))</f>
        <v/>
      </c>
      <c r="L3790" t="s">
        <v>236</v>
      </c>
    </row>
    <row r="3791" spans="2:13" hidden="1" x14ac:dyDescent="0.25">
      <c r="B3791" t="s">
        <v>141</v>
      </c>
      <c r="C3791" t="s">
        <v>669</v>
      </c>
      <c r="D3791" t="s">
        <v>670</v>
      </c>
      <c r="E3791" t="s">
        <v>420</v>
      </c>
      <c r="F3791" t="s">
        <v>396</v>
      </c>
      <c r="G3791" t="s">
        <v>417</v>
      </c>
      <c r="H3791" t="str">
        <f>IF(G3791="Local Date and Hour","Start Time of Interval",IF(OR(G3791="Additional Info",G3791="ID"),"Attribute", IF(G3791="Constant","Constant",IF(OR(G3791="Counter",G3791="Incremental/Decremental"),"Counter",""))))</f>
        <v/>
      </c>
      <c r="I3791" t="str">
        <f>VLOOKUP(B3791,'3. Data Sources'!$B$4:$E$5002,4,0)</f>
        <v>Y</v>
      </c>
      <c r="J3791" t="str">
        <f>IF(OR(G3791="Not Map",G3791="Sequential"),"N",IF(TRIM(G3791)&lt;&gt;"","Y",""))</f>
        <v>N</v>
      </c>
      <c r="K3791" t="str">
        <f>IF(G3791="Constant","N",IF(J3791="Y","Y",""))</f>
        <v/>
      </c>
      <c r="L3791" t="s">
        <v>669</v>
      </c>
    </row>
    <row r="3792" spans="2:13" hidden="1" x14ac:dyDescent="0.25">
      <c r="B3792" t="s">
        <v>141</v>
      </c>
      <c r="C3792" t="s">
        <v>3473</v>
      </c>
      <c r="D3792" t="s">
        <v>3474</v>
      </c>
      <c r="E3792" t="s">
        <v>420</v>
      </c>
      <c r="F3792" t="s">
        <v>396</v>
      </c>
      <c r="G3792" t="s">
        <v>396</v>
      </c>
      <c r="H3792" t="str">
        <f>IF(G3792="Local Date and Hour","Start Time of Interval",IF(OR(G3792="Additional Info",G3792="ID"),"Attribute", IF(G3792="Constant","Constant",IF(OR(G3792="Counter",G3792="Incremental/Decremental"),"Counter",""))))</f>
        <v>Attribute</v>
      </c>
      <c r="I3792" t="str">
        <f>VLOOKUP(B3792,'3. Data Sources'!$B$4:$E$5002,4,0)</f>
        <v>Y</v>
      </c>
      <c r="J3792" t="str">
        <f>IF(OR(G3792="Not Map",G3792="Sequential"),"N",IF(TRIM(G3792)&lt;&gt;"","Y",""))</f>
        <v>Y</v>
      </c>
      <c r="K3792" t="str">
        <f>IF(G3792="Constant","N",IF(J3792="Y","Y",""))</f>
        <v>Y</v>
      </c>
      <c r="L3792" t="s">
        <v>3473</v>
      </c>
    </row>
    <row r="3793" spans="2:12" hidden="1" x14ac:dyDescent="0.25">
      <c r="B3793" t="s">
        <v>141</v>
      </c>
      <c r="C3793" t="s">
        <v>3475</v>
      </c>
      <c r="D3793" t="s">
        <v>3476</v>
      </c>
      <c r="E3793" t="s">
        <v>420</v>
      </c>
      <c r="F3793" t="s">
        <v>396</v>
      </c>
      <c r="G3793" t="s">
        <v>417</v>
      </c>
      <c r="H3793" t="str">
        <f>IF(G3793="Local Date and Hour","Start Time of Interval",IF(OR(G3793="Additional Info",G3793="ID"),"Attribute", IF(G3793="Constant","Constant",IF(OR(G3793="Counter",G3793="Incremental/Decremental"),"Counter",""))))</f>
        <v/>
      </c>
      <c r="I3793" t="str">
        <f>VLOOKUP(B3793,'3. Data Sources'!$B$4:$E$5002,4,0)</f>
        <v>Y</v>
      </c>
      <c r="J3793" t="str">
        <f>IF(OR(G3793="Not Map",G3793="Sequential"),"N",IF(TRIM(G3793)&lt;&gt;"","Y",""))</f>
        <v>N</v>
      </c>
      <c r="K3793" t="str">
        <f>IF(G3793="Constant","N",IF(J3793="Y","Y",""))</f>
        <v/>
      </c>
      <c r="L3793" t="s">
        <v>3475</v>
      </c>
    </row>
    <row r="3794" spans="2:12" hidden="1" x14ac:dyDescent="0.25">
      <c r="B3794" t="s">
        <v>141</v>
      </c>
      <c r="C3794" t="s">
        <v>673</v>
      </c>
      <c r="D3794" t="s">
        <v>674</v>
      </c>
      <c r="E3794" t="s">
        <v>420</v>
      </c>
      <c r="F3794" t="s">
        <v>396</v>
      </c>
      <c r="G3794" t="s">
        <v>417</v>
      </c>
      <c r="H3794" t="str">
        <f>IF(G3794="Local Date and Hour","Start Time of Interval",IF(OR(G3794="Additional Info",G3794="ID"),"Attribute", IF(G3794="Constant","Constant",IF(OR(G3794="Counter",G3794="Incremental/Decremental"),"Counter",""))))</f>
        <v/>
      </c>
      <c r="I3794" t="str">
        <f>VLOOKUP(B3794,'3. Data Sources'!$B$4:$E$5002,4,0)</f>
        <v>Y</v>
      </c>
      <c r="J3794" t="str">
        <f>IF(OR(G3794="Not Map",G3794="Sequential"),"N",IF(TRIM(G3794)&lt;&gt;"","Y",""))</f>
        <v>N</v>
      </c>
      <c r="K3794" t="str">
        <f>IF(G3794="Constant","N",IF(J3794="Y","Y",""))</f>
        <v/>
      </c>
      <c r="L3794" t="s">
        <v>673</v>
      </c>
    </row>
    <row r="3795" spans="2:12" hidden="1" x14ac:dyDescent="0.25">
      <c r="B3795" t="s">
        <v>141</v>
      </c>
      <c r="C3795" t="s">
        <v>237</v>
      </c>
      <c r="D3795" t="s">
        <v>426</v>
      </c>
      <c r="E3795" t="s">
        <v>420</v>
      </c>
      <c r="F3795" t="s">
        <v>396</v>
      </c>
      <c r="G3795" t="s">
        <v>417</v>
      </c>
      <c r="H3795" t="str">
        <f>IF(G3795="Local Date and Hour","Start Time of Interval",IF(OR(G3795="Additional Info",G3795="ID"),"Attribute", IF(G3795="Constant","Constant",IF(OR(G3795="Counter",G3795="Incremental/Decremental"),"Counter",""))))</f>
        <v/>
      </c>
      <c r="I3795" t="str">
        <f>VLOOKUP(B3795,'3. Data Sources'!$B$4:$E$5002,4,0)</f>
        <v>Y</v>
      </c>
      <c r="J3795" t="str">
        <f>IF(OR(G3795="Not Map",G3795="Sequential"),"N",IF(TRIM(G3795)&lt;&gt;"","Y",""))</f>
        <v>N</v>
      </c>
      <c r="K3795" t="str">
        <f>IF(G3795="Constant","N",IF(J3795="Y","Y",""))</f>
        <v/>
      </c>
      <c r="L3795" t="s">
        <v>237</v>
      </c>
    </row>
    <row r="3796" spans="2:12" hidden="1" x14ac:dyDescent="0.25">
      <c r="B3796" t="s">
        <v>141</v>
      </c>
      <c r="C3796" t="s">
        <v>223</v>
      </c>
      <c r="D3796" t="s">
        <v>3493</v>
      </c>
      <c r="E3796" t="s">
        <v>420</v>
      </c>
      <c r="F3796" t="s">
        <v>396</v>
      </c>
      <c r="G3796" t="s">
        <v>417</v>
      </c>
      <c r="H3796" t="str">
        <f>IF(G3796="Local Date and Hour","Start Time of Interval",IF(OR(G3796="Additional Info",G3796="ID"),"Attribute", IF(G3796="Constant","Constant",IF(OR(G3796="Counter",G3796="Incremental/Decremental"),"Counter",""))))</f>
        <v/>
      </c>
      <c r="I3796" t="str">
        <f>VLOOKUP(B3796,'3. Data Sources'!$B$4:$E$5002,4,0)</f>
        <v>Y</v>
      </c>
      <c r="J3796" t="str">
        <f>IF(OR(G3796="Not Map",G3796="Sequential"),"N",IF(TRIM(G3796)&lt;&gt;"","Y",""))</f>
        <v>N</v>
      </c>
      <c r="K3796" t="str">
        <f>IF(G3796="Constant","N",IF(J3796="Y","Y",""))</f>
        <v/>
      </c>
      <c r="L3796" t="s">
        <v>223</v>
      </c>
    </row>
    <row r="3797" spans="2:12" hidden="1" x14ac:dyDescent="0.25">
      <c r="B3797" t="s">
        <v>141</v>
      </c>
      <c r="C3797" t="s">
        <v>242</v>
      </c>
      <c r="D3797" t="s">
        <v>242</v>
      </c>
      <c r="E3797" t="s">
        <v>394</v>
      </c>
      <c r="F3797" t="s">
        <v>396</v>
      </c>
      <c r="G3797" t="s">
        <v>417</v>
      </c>
      <c r="H3797" t="s">
        <v>415</v>
      </c>
      <c r="I3797" t="str">
        <f>VLOOKUP(B3797,'3. Data Sources'!$B$4:$E$5002,4,0)</f>
        <v>Y</v>
      </c>
      <c r="J3797" t="str">
        <f>IF(OR(G3797="Not Map",G3797="Sequential"),"N",IF(TRIM(G3797)&lt;&gt;"","Y",""))</f>
        <v>N</v>
      </c>
      <c r="K3797" t="str">
        <f>IF(G3797="Constant","N",IF(J3797="Y","Y",""))</f>
        <v/>
      </c>
      <c r="L3797" t="s">
        <v>243</v>
      </c>
    </row>
    <row r="3798" spans="2:12" hidden="1" x14ac:dyDescent="0.25">
      <c r="B3798" t="s">
        <v>141</v>
      </c>
      <c r="C3798" t="s">
        <v>5272</v>
      </c>
      <c r="D3798" t="s">
        <v>5273</v>
      </c>
      <c r="E3798" t="s">
        <v>400</v>
      </c>
      <c r="F3798" t="s">
        <v>428</v>
      </c>
      <c r="G3798" t="s">
        <v>429</v>
      </c>
      <c r="H3798" t="str">
        <f>IF(G3798="Local Date and Hour","Start Time of Interval",IF(OR(G3798="Additional Info",G3798="ID"),"Attribute", IF(G3798="Constant","Constant",IF(OR(G3798="Counter",G3798="Incremental/Decremental"),"Counter",""))))</f>
        <v>Counter</v>
      </c>
      <c r="I3798" t="str">
        <f>VLOOKUP(B3798,'3. Data Sources'!$B$4:$E$5002,4,0)</f>
        <v>Y</v>
      </c>
      <c r="J3798" t="str">
        <f>IF(OR(G3798="Not Map",G3798="Sequential"),"N",IF(TRIM(G3798)&lt;&gt;"","Y",""))</f>
        <v>Y</v>
      </c>
      <c r="K3798" t="str">
        <f>IF(G3798="Constant","N",IF(J3798="Y","Y",""))</f>
        <v>Y</v>
      </c>
    </row>
    <row r="3799" spans="2:12" hidden="1" x14ac:dyDescent="0.25">
      <c r="B3799" t="s">
        <v>141</v>
      </c>
      <c r="C3799" t="s">
        <v>5274</v>
      </c>
      <c r="D3799" t="s">
        <v>5275</v>
      </c>
      <c r="E3799" t="s">
        <v>400</v>
      </c>
      <c r="F3799" t="s">
        <v>428</v>
      </c>
      <c r="G3799" t="s">
        <v>429</v>
      </c>
      <c r="H3799" t="str">
        <f>IF(G3799="Local Date and Hour","Start Time of Interval",IF(OR(G3799="Additional Info",G3799="ID"),"Attribute", IF(G3799="Constant","Constant",IF(OR(G3799="Counter",G3799="Incremental/Decremental"),"Counter",""))))</f>
        <v>Counter</v>
      </c>
      <c r="I3799" t="str">
        <f>VLOOKUP(B3799,'3. Data Sources'!$B$4:$E$5002,4,0)</f>
        <v>Y</v>
      </c>
      <c r="J3799" t="str">
        <f>IF(OR(G3799="Not Map",G3799="Sequential"),"N",IF(TRIM(G3799)&lt;&gt;"","Y",""))</f>
        <v>Y</v>
      </c>
      <c r="K3799" t="str">
        <f>IF(G3799="Constant","N",IF(J3799="Y","Y",""))</f>
        <v>Y</v>
      </c>
    </row>
    <row r="3800" spans="2:12" hidden="1" x14ac:dyDescent="0.25">
      <c r="B3800" t="s">
        <v>141</v>
      </c>
      <c r="C3800" t="s">
        <v>5276</v>
      </c>
      <c r="D3800" t="s">
        <v>5277</v>
      </c>
      <c r="E3800" t="s">
        <v>400</v>
      </c>
      <c r="F3800" t="s">
        <v>428</v>
      </c>
      <c r="G3800" t="s">
        <v>429</v>
      </c>
      <c r="H3800" t="str">
        <f>IF(G3800="Local Date and Hour","Start Time of Interval",IF(OR(G3800="Additional Info",G3800="ID"),"Attribute", IF(G3800="Constant","Constant",IF(OR(G3800="Counter",G3800="Incremental/Decremental"),"Counter",""))))</f>
        <v>Counter</v>
      </c>
      <c r="I3800" t="str">
        <f>VLOOKUP(B3800,'3. Data Sources'!$B$4:$E$5002,4,0)</f>
        <v>Y</v>
      </c>
      <c r="J3800" t="str">
        <f>IF(OR(G3800="Not Map",G3800="Sequential"),"N",IF(TRIM(G3800)&lt;&gt;"","Y",""))</f>
        <v>Y</v>
      </c>
      <c r="K3800" t="str">
        <f>IF(G3800="Constant","N",IF(J3800="Y","Y",""))</f>
        <v>Y</v>
      </c>
    </row>
    <row r="3801" spans="2:12" hidden="1" x14ac:dyDescent="0.25">
      <c r="B3801" t="s">
        <v>141</v>
      </c>
      <c r="C3801" t="s">
        <v>5278</v>
      </c>
      <c r="D3801" t="s">
        <v>5279</v>
      </c>
      <c r="E3801" t="s">
        <v>400</v>
      </c>
      <c r="F3801" t="s">
        <v>428</v>
      </c>
      <c r="G3801" t="s">
        <v>429</v>
      </c>
      <c r="H3801" t="str">
        <f>IF(G3801="Local Date and Hour","Start Time of Interval",IF(OR(G3801="Additional Info",G3801="ID"),"Attribute", IF(G3801="Constant","Constant",IF(OR(G3801="Counter",G3801="Incremental/Decremental"),"Counter",""))))</f>
        <v>Counter</v>
      </c>
      <c r="I3801" t="str">
        <f>VLOOKUP(B3801,'3. Data Sources'!$B$4:$E$5002,4,0)</f>
        <v>Y</v>
      </c>
      <c r="J3801" t="str">
        <f>IF(OR(G3801="Not Map",G3801="Sequential"),"N",IF(TRIM(G3801)&lt;&gt;"","Y",""))</f>
        <v>Y</v>
      </c>
      <c r="K3801" t="str">
        <f>IF(G3801="Constant","N",IF(J3801="Y","Y",""))</f>
        <v>Y</v>
      </c>
    </row>
    <row r="3802" spans="2:12" hidden="1" x14ac:dyDescent="0.25">
      <c r="B3802" t="s">
        <v>141</v>
      </c>
      <c r="C3802" t="s">
        <v>5280</v>
      </c>
      <c r="D3802" t="s">
        <v>5281</v>
      </c>
      <c r="E3802" t="s">
        <v>400</v>
      </c>
      <c r="F3802" t="s">
        <v>428</v>
      </c>
      <c r="G3802" t="s">
        <v>429</v>
      </c>
      <c r="H3802" t="str">
        <f>IF(G3802="Local Date and Hour","Start Time of Interval",IF(OR(G3802="Additional Info",G3802="ID"),"Attribute", IF(G3802="Constant","Constant",IF(OR(G3802="Counter",G3802="Incremental/Decremental"),"Counter",""))))</f>
        <v>Counter</v>
      </c>
      <c r="I3802" t="str">
        <f>VLOOKUP(B3802,'3. Data Sources'!$B$4:$E$5002,4,0)</f>
        <v>Y</v>
      </c>
      <c r="J3802" t="str">
        <f>IF(OR(G3802="Not Map",G3802="Sequential"),"N",IF(TRIM(G3802)&lt;&gt;"","Y",""))</f>
        <v>Y</v>
      </c>
      <c r="K3802" t="str">
        <f>IF(G3802="Constant","N",IF(J3802="Y","Y",""))</f>
        <v>Y</v>
      </c>
    </row>
    <row r="3803" spans="2:12" hidden="1" x14ac:dyDescent="0.25">
      <c r="B3803" t="s">
        <v>141</v>
      </c>
      <c r="C3803" t="s">
        <v>5282</v>
      </c>
      <c r="D3803" t="s">
        <v>5283</v>
      </c>
      <c r="E3803" t="s">
        <v>400</v>
      </c>
      <c r="F3803" t="s">
        <v>428</v>
      </c>
      <c r="G3803" t="s">
        <v>429</v>
      </c>
      <c r="H3803" t="str">
        <f>IF(G3803="Local Date and Hour","Start Time of Interval",IF(OR(G3803="Additional Info",G3803="ID"),"Attribute", IF(G3803="Constant","Constant",IF(OR(G3803="Counter",G3803="Incremental/Decremental"),"Counter",""))))</f>
        <v>Counter</v>
      </c>
      <c r="I3803" t="str">
        <f>VLOOKUP(B3803,'3. Data Sources'!$B$4:$E$5002,4,0)</f>
        <v>Y</v>
      </c>
      <c r="J3803" t="str">
        <f>IF(OR(G3803="Not Map",G3803="Sequential"),"N",IF(TRIM(G3803)&lt;&gt;"","Y",""))</f>
        <v>Y</v>
      </c>
      <c r="K3803" t="str">
        <f>IF(G3803="Constant","N",IF(J3803="Y","Y",""))</f>
        <v>Y</v>
      </c>
    </row>
    <row r="3804" spans="2:12" hidden="1" x14ac:dyDescent="0.25">
      <c r="B3804" t="s">
        <v>141</v>
      </c>
      <c r="C3804" t="s">
        <v>5284</v>
      </c>
      <c r="D3804" t="s">
        <v>5285</v>
      </c>
      <c r="E3804" t="s">
        <v>400</v>
      </c>
      <c r="F3804" t="s">
        <v>428</v>
      </c>
      <c r="G3804" t="s">
        <v>429</v>
      </c>
      <c r="H3804" t="str">
        <f>IF(G3804="Local Date and Hour","Start Time of Interval",IF(OR(G3804="Additional Info",G3804="ID"),"Attribute", IF(G3804="Constant","Constant",IF(OR(G3804="Counter",G3804="Incremental/Decremental"),"Counter",""))))</f>
        <v>Counter</v>
      </c>
      <c r="I3804" t="str">
        <f>VLOOKUP(B3804,'3. Data Sources'!$B$4:$E$5002,4,0)</f>
        <v>Y</v>
      </c>
      <c r="J3804" t="str">
        <f>IF(OR(G3804="Not Map",G3804="Sequential"),"N",IF(TRIM(G3804)&lt;&gt;"","Y",""))</f>
        <v>Y</v>
      </c>
      <c r="K3804" t="str">
        <f>IF(G3804="Constant","N",IF(J3804="Y","Y",""))</f>
        <v>Y</v>
      </c>
    </row>
    <row r="3805" spans="2:12" hidden="1" x14ac:dyDescent="0.25">
      <c r="B3805" t="s">
        <v>141</v>
      </c>
      <c r="C3805" t="s">
        <v>5286</v>
      </c>
      <c r="D3805" t="s">
        <v>5287</v>
      </c>
      <c r="E3805" t="s">
        <v>400</v>
      </c>
      <c r="F3805" t="s">
        <v>428</v>
      </c>
      <c r="G3805" t="s">
        <v>429</v>
      </c>
      <c r="H3805" t="str">
        <f>IF(G3805="Local Date and Hour","Start Time of Interval",IF(OR(G3805="Additional Info",G3805="ID"),"Attribute", IF(G3805="Constant","Constant",IF(OR(G3805="Counter",G3805="Incremental/Decremental"),"Counter",""))))</f>
        <v>Counter</v>
      </c>
      <c r="I3805" t="str">
        <f>VLOOKUP(B3805,'3. Data Sources'!$B$4:$E$5002,4,0)</f>
        <v>Y</v>
      </c>
      <c r="J3805" t="str">
        <f>IF(OR(G3805="Not Map",G3805="Sequential"),"N",IF(TRIM(G3805)&lt;&gt;"","Y",""))</f>
        <v>Y</v>
      </c>
      <c r="K3805" t="str">
        <f>IF(G3805="Constant","N",IF(J3805="Y","Y",""))</f>
        <v>Y</v>
      </c>
    </row>
    <row r="3806" spans="2:12" hidden="1" x14ac:dyDescent="0.25">
      <c r="B3806" t="s">
        <v>141</v>
      </c>
      <c r="C3806" t="s">
        <v>5288</v>
      </c>
      <c r="D3806" t="s">
        <v>5289</v>
      </c>
      <c r="E3806" t="s">
        <v>400</v>
      </c>
      <c r="F3806" t="s">
        <v>428</v>
      </c>
      <c r="G3806" t="s">
        <v>429</v>
      </c>
      <c r="H3806" t="str">
        <f>IF(G3806="Local Date and Hour","Start Time of Interval",IF(OR(G3806="Additional Info",G3806="ID"),"Attribute", IF(G3806="Constant","Constant",IF(OR(G3806="Counter",G3806="Incremental/Decremental"),"Counter",""))))</f>
        <v>Counter</v>
      </c>
      <c r="I3806" t="str">
        <f>VLOOKUP(B3806,'3. Data Sources'!$B$4:$E$5002,4,0)</f>
        <v>Y</v>
      </c>
      <c r="J3806" t="str">
        <f>IF(OR(G3806="Not Map",G3806="Sequential"),"N",IF(TRIM(G3806)&lt;&gt;"","Y",""))</f>
        <v>Y</v>
      </c>
      <c r="K3806" t="str">
        <f>IF(G3806="Constant","N",IF(J3806="Y","Y",""))</f>
        <v>Y</v>
      </c>
    </row>
    <row r="3807" spans="2:12" hidden="1" x14ac:dyDescent="0.25">
      <c r="B3807" t="s">
        <v>141</v>
      </c>
      <c r="C3807" t="s">
        <v>5290</v>
      </c>
      <c r="D3807" t="s">
        <v>5291</v>
      </c>
      <c r="E3807" t="s">
        <v>400</v>
      </c>
      <c r="F3807" t="s">
        <v>428</v>
      </c>
      <c r="G3807" t="s">
        <v>429</v>
      </c>
      <c r="H3807" t="str">
        <f>IF(G3807="Local Date and Hour","Start Time of Interval",IF(OR(G3807="Additional Info",G3807="ID"),"Attribute", IF(G3807="Constant","Constant",IF(OR(G3807="Counter",G3807="Incremental/Decremental"),"Counter",""))))</f>
        <v>Counter</v>
      </c>
      <c r="I3807" t="str">
        <f>VLOOKUP(B3807,'3. Data Sources'!$B$4:$E$5002,4,0)</f>
        <v>Y</v>
      </c>
      <c r="J3807" t="str">
        <f>IF(OR(G3807="Not Map",G3807="Sequential"),"N",IF(TRIM(G3807)&lt;&gt;"","Y",""))</f>
        <v>Y</v>
      </c>
      <c r="K3807" t="str">
        <f>IF(G3807="Constant","N",IF(J3807="Y","Y",""))</f>
        <v>Y</v>
      </c>
    </row>
    <row r="3808" spans="2:12" hidden="1" x14ac:dyDescent="0.25">
      <c r="B3808" t="s">
        <v>141</v>
      </c>
      <c r="C3808" t="s">
        <v>5292</v>
      </c>
      <c r="D3808" t="s">
        <v>5293</v>
      </c>
      <c r="E3808" t="s">
        <v>400</v>
      </c>
      <c r="F3808" t="s">
        <v>428</v>
      </c>
      <c r="G3808" t="s">
        <v>429</v>
      </c>
      <c r="H3808" t="str">
        <f>IF(G3808="Local Date and Hour","Start Time of Interval",IF(OR(G3808="Additional Info",G3808="ID"),"Attribute", IF(G3808="Constant","Constant",IF(OR(G3808="Counter",G3808="Incremental/Decremental"),"Counter",""))))</f>
        <v>Counter</v>
      </c>
      <c r="I3808" t="str">
        <f>VLOOKUP(B3808,'3. Data Sources'!$B$4:$E$5002,4,0)</f>
        <v>Y</v>
      </c>
      <c r="J3808" t="str">
        <f>IF(OR(G3808="Not Map",G3808="Sequential"),"N",IF(TRIM(G3808)&lt;&gt;"","Y",""))</f>
        <v>Y</v>
      </c>
      <c r="K3808" t="str">
        <f>IF(G3808="Constant","N",IF(J3808="Y","Y",""))</f>
        <v>Y</v>
      </c>
    </row>
    <row r="3809" spans="2:11" hidden="1" x14ac:dyDescent="0.25">
      <c r="B3809" t="s">
        <v>141</v>
      </c>
      <c r="C3809" t="s">
        <v>5294</v>
      </c>
      <c r="D3809" t="s">
        <v>5295</v>
      </c>
      <c r="E3809" t="s">
        <v>400</v>
      </c>
      <c r="F3809" t="s">
        <v>428</v>
      </c>
      <c r="G3809" t="s">
        <v>429</v>
      </c>
      <c r="H3809" t="str">
        <f>IF(G3809="Local Date and Hour","Start Time of Interval",IF(OR(G3809="Additional Info",G3809="ID"),"Attribute", IF(G3809="Constant","Constant",IF(OR(G3809="Counter",G3809="Incremental/Decremental"),"Counter",""))))</f>
        <v>Counter</v>
      </c>
      <c r="I3809" t="str">
        <f>VLOOKUP(B3809,'3. Data Sources'!$B$4:$E$5002,4,0)</f>
        <v>Y</v>
      </c>
      <c r="J3809" t="str">
        <f>IF(OR(G3809="Not Map",G3809="Sequential"),"N",IF(TRIM(G3809)&lt;&gt;"","Y",""))</f>
        <v>Y</v>
      </c>
      <c r="K3809" t="str">
        <f>IF(G3809="Constant","N",IF(J3809="Y","Y",""))</f>
        <v>Y</v>
      </c>
    </row>
    <row r="3810" spans="2:11" hidden="1" x14ac:dyDescent="0.25">
      <c r="B3810" t="s">
        <v>141</v>
      </c>
      <c r="C3810" t="s">
        <v>5296</v>
      </c>
      <c r="D3810" t="s">
        <v>5297</v>
      </c>
      <c r="E3810" t="s">
        <v>400</v>
      </c>
      <c r="F3810" t="s">
        <v>428</v>
      </c>
      <c r="G3810" t="s">
        <v>429</v>
      </c>
      <c r="H3810" t="str">
        <f>IF(G3810="Local Date and Hour","Start Time of Interval",IF(OR(G3810="Additional Info",G3810="ID"),"Attribute", IF(G3810="Constant","Constant",IF(OR(G3810="Counter",G3810="Incremental/Decremental"),"Counter",""))))</f>
        <v>Counter</v>
      </c>
      <c r="I3810" t="str">
        <f>VLOOKUP(B3810,'3. Data Sources'!$B$4:$E$5002,4,0)</f>
        <v>Y</v>
      </c>
      <c r="J3810" t="str">
        <f>IF(OR(G3810="Not Map",G3810="Sequential"),"N",IF(TRIM(G3810)&lt;&gt;"","Y",""))</f>
        <v>Y</v>
      </c>
      <c r="K3810" t="str">
        <f>IF(G3810="Constant","N",IF(J3810="Y","Y",""))</f>
        <v>Y</v>
      </c>
    </row>
    <row r="3811" spans="2:11" hidden="1" x14ac:dyDescent="0.25">
      <c r="B3811" t="s">
        <v>141</v>
      </c>
      <c r="C3811" t="s">
        <v>5298</v>
      </c>
      <c r="D3811" t="s">
        <v>5299</v>
      </c>
      <c r="E3811" t="s">
        <v>400</v>
      </c>
      <c r="F3811" t="s">
        <v>428</v>
      </c>
      <c r="G3811" t="s">
        <v>429</v>
      </c>
      <c r="H3811" t="str">
        <f>IF(G3811="Local Date and Hour","Start Time of Interval",IF(OR(G3811="Additional Info",G3811="ID"),"Attribute", IF(G3811="Constant","Constant",IF(OR(G3811="Counter",G3811="Incremental/Decremental"),"Counter",""))))</f>
        <v>Counter</v>
      </c>
      <c r="I3811" t="str">
        <f>VLOOKUP(B3811,'3. Data Sources'!$B$4:$E$5002,4,0)</f>
        <v>Y</v>
      </c>
      <c r="J3811" t="str">
        <f>IF(OR(G3811="Not Map",G3811="Sequential"),"N",IF(TRIM(G3811)&lt;&gt;"","Y",""))</f>
        <v>Y</v>
      </c>
      <c r="K3811" t="str">
        <f>IF(G3811="Constant","N",IF(J3811="Y","Y",""))</f>
        <v>Y</v>
      </c>
    </row>
    <row r="3812" spans="2:11" hidden="1" x14ac:dyDescent="0.25">
      <c r="B3812" t="s">
        <v>141</v>
      </c>
      <c r="C3812" t="s">
        <v>5300</v>
      </c>
      <c r="D3812" t="s">
        <v>5301</v>
      </c>
      <c r="E3812" t="s">
        <v>400</v>
      </c>
      <c r="F3812" t="s">
        <v>428</v>
      </c>
      <c r="G3812" t="s">
        <v>429</v>
      </c>
      <c r="H3812" t="str">
        <f>IF(G3812="Local Date and Hour","Start Time of Interval",IF(OR(G3812="Additional Info",G3812="ID"),"Attribute", IF(G3812="Constant","Constant",IF(OR(G3812="Counter",G3812="Incremental/Decremental"),"Counter",""))))</f>
        <v>Counter</v>
      </c>
      <c r="I3812" t="str">
        <f>VLOOKUP(B3812,'3. Data Sources'!$B$4:$E$5002,4,0)</f>
        <v>Y</v>
      </c>
      <c r="J3812" t="str">
        <f>IF(OR(G3812="Not Map",G3812="Sequential"),"N",IF(TRIM(G3812)&lt;&gt;"","Y",""))</f>
        <v>Y</v>
      </c>
      <c r="K3812" t="str">
        <f>IF(G3812="Constant","N",IF(J3812="Y","Y",""))</f>
        <v>Y</v>
      </c>
    </row>
    <row r="3813" spans="2:11" hidden="1" x14ac:dyDescent="0.25">
      <c r="B3813" t="s">
        <v>141</v>
      </c>
      <c r="C3813" t="s">
        <v>5302</v>
      </c>
      <c r="D3813" t="s">
        <v>5303</v>
      </c>
      <c r="E3813" t="s">
        <v>400</v>
      </c>
      <c r="F3813" t="s">
        <v>428</v>
      </c>
      <c r="G3813" t="s">
        <v>429</v>
      </c>
      <c r="H3813" t="str">
        <f>IF(G3813="Local Date and Hour","Start Time of Interval",IF(OR(G3813="Additional Info",G3813="ID"),"Attribute", IF(G3813="Constant","Constant",IF(OR(G3813="Counter",G3813="Incremental/Decremental"),"Counter",""))))</f>
        <v>Counter</v>
      </c>
      <c r="I3813" t="str">
        <f>VLOOKUP(B3813,'3. Data Sources'!$B$4:$E$5002,4,0)</f>
        <v>Y</v>
      </c>
      <c r="J3813" t="str">
        <f>IF(OR(G3813="Not Map",G3813="Sequential"),"N",IF(TRIM(G3813)&lt;&gt;"","Y",""))</f>
        <v>Y</v>
      </c>
      <c r="K3813" t="str">
        <f>IF(G3813="Constant","N",IF(J3813="Y","Y",""))</f>
        <v>Y</v>
      </c>
    </row>
    <row r="3814" spans="2:11" hidden="1" x14ac:dyDescent="0.25">
      <c r="B3814" t="s">
        <v>141</v>
      </c>
      <c r="C3814" t="s">
        <v>5304</v>
      </c>
      <c r="D3814" t="s">
        <v>5305</v>
      </c>
      <c r="E3814" t="s">
        <v>400</v>
      </c>
      <c r="F3814" t="s">
        <v>428</v>
      </c>
      <c r="G3814" t="s">
        <v>429</v>
      </c>
      <c r="H3814" t="str">
        <f>IF(G3814="Local Date and Hour","Start Time of Interval",IF(OR(G3814="Additional Info",G3814="ID"),"Attribute", IF(G3814="Constant","Constant",IF(OR(G3814="Counter",G3814="Incremental/Decremental"),"Counter",""))))</f>
        <v>Counter</v>
      </c>
      <c r="I3814" t="str">
        <f>VLOOKUP(B3814,'3. Data Sources'!$B$4:$E$5002,4,0)</f>
        <v>Y</v>
      </c>
      <c r="J3814" t="str">
        <f>IF(OR(G3814="Not Map",G3814="Sequential"),"N",IF(TRIM(G3814)&lt;&gt;"","Y",""))</f>
        <v>Y</v>
      </c>
      <c r="K3814" t="str">
        <f>IF(G3814="Constant","N",IF(J3814="Y","Y",""))</f>
        <v>Y</v>
      </c>
    </row>
    <row r="3815" spans="2:11" hidden="1" x14ac:dyDescent="0.25">
      <c r="B3815" t="s">
        <v>141</v>
      </c>
      <c r="C3815" t="s">
        <v>5306</v>
      </c>
      <c r="D3815" t="s">
        <v>5307</v>
      </c>
      <c r="E3815" t="s">
        <v>400</v>
      </c>
      <c r="F3815" t="s">
        <v>428</v>
      </c>
      <c r="G3815" t="s">
        <v>429</v>
      </c>
      <c r="H3815" t="str">
        <f>IF(G3815="Local Date and Hour","Start Time of Interval",IF(OR(G3815="Additional Info",G3815="ID"),"Attribute", IF(G3815="Constant","Constant",IF(OR(G3815="Counter",G3815="Incremental/Decremental"),"Counter",""))))</f>
        <v>Counter</v>
      </c>
      <c r="I3815" t="str">
        <f>VLOOKUP(B3815,'3. Data Sources'!$B$4:$E$5002,4,0)</f>
        <v>Y</v>
      </c>
      <c r="J3815" t="str">
        <f>IF(OR(G3815="Not Map",G3815="Sequential"),"N",IF(TRIM(G3815)&lt;&gt;"","Y",""))</f>
        <v>Y</v>
      </c>
      <c r="K3815" t="str">
        <f>IF(G3815="Constant","N",IF(J3815="Y","Y",""))</f>
        <v>Y</v>
      </c>
    </row>
    <row r="3816" spans="2:11" hidden="1" x14ac:dyDescent="0.25">
      <c r="B3816" t="s">
        <v>141</v>
      </c>
      <c r="C3816" t="s">
        <v>5308</v>
      </c>
      <c r="D3816" t="s">
        <v>5309</v>
      </c>
      <c r="E3816" t="s">
        <v>400</v>
      </c>
      <c r="F3816" t="s">
        <v>428</v>
      </c>
      <c r="G3816" t="s">
        <v>429</v>
      </c>
      <c r="H3816" t="str">
        <f>IF(G3816="Local Date and Hour","Start Time of Interval",IF(OR(G3816="Additional Info",G3816="ID"),"Attribute", IF(G3816="Constant","Constant",IF(OR(G3816="Counter",G3816="Incremental/Decremental"),"Counter",""))))</f>
        <v>Counter</v>
      </c>
      <c r="I3816" t="str">
        <f>VLOOKUP(B3816,'3. Data Sources'!$B$4:$E$5002,4,0)</f>
        <v>Y</v>
      </c>
      <c r="J3816" t="str">
        <f>IF(OR(G3816="Not Map",G3816="Sequential"),"N",IF(TRIM(G3816)&lt;&gt;"","Y",""))</f>
        <v>Y</v>
      </c>
      <c r="K3816" t="str">
        <f>IF(G3816="Constant","N",IF(J3816="Y","Y",""))</f>
        <v>Y</v>
      </c>
    </row>
    <row r="3817" spans="2:11" hidden="1" x14ac:dyDescent="0.25">
      <c r="B3817" t="s">
        <v>141</v>
      </c>
      <c r="C3817" t="s">
        <v>5310</v>
      </c>
      <c r="D3817" t="s">
        <v>5311</v>
      </c>
      <c r="E3817" t="s">
        <v>400</v>
      </c>
      <c r="F3817" t="s">
        <v>428</v>
      </c>
      <c r="G3817" t="s">
        <v>429</v>
      </c>
      <c r="H3817" t="str">
        <f>IF(G3817="Local Date and Hour","Start Time of Interval",IF(OR(G3817="Additional Info",G3817="ID"),"Attribute", IF(G3817="Constant","Constant",IF(OR(G3817="Counter",G3817="Incremental/Decremental"),"Counter",""))))</f>
        <v>Counter</v>
      </c>
      <c r="I3817" t="str">
        <f>VLOOKUP(B3817,'3. Data Sources'!$B$4:$E$5002,4,0)</f>
        <v>Y</v>
      </c>
      <c r="J3817" t="str">
        <f>IF(OR(G3817="Not Map",G3817="Sequential"),"N",IF(TRIM(G3817)&lt;&gt;"","Y",""))</f>
        <v>Y</v>
      </c>
      <c r="K3817" t="str">
        <f>IF(G3817="Constant","N",IF(J3817="Y","Y",""))</f>
        <v>Y</v>
      </c>
    </row>
    <row r="3818" spans="2:11" hidden="1" x14ac:dyDescent="0.25">
      <c r="B3818" t="s">
        <v>141</v>
      </c>
      <c r="C3818" t="s">
        <v>5312</v>
      </c>
      <c r="D3818" t="s">
        <v>5313</v>
      </c>
      <c r="E3818" t="s">
        <v>400</v>
      </c>
      <c r="F3818" t="s">
        <v>428</v>
      </c>
      <c r="G3818" t="s">
        <v>429</v>
      </c>
      <c r="H3818" t="str">
        <f>IF(G3818="Local Date and Hour","Start Time of Interval",IF(OR(G3818="Additional Info",G3818="ID"),"Attribute", IF(G3818="Constant","Constant",IF(OR(G3818="Counter",G3818="Incremental/Decremental"),"Counter",""))))</f>
        <v>Counter</v>
      </c>
      <c r="I3818" t="str">
        <f>VLOOKUP(B3818,'3. Data Sources'!$B$4:$E$5002,4,0)</f>
        <v>Y</v>
      </c>
      <c r="J3818" t="str">
        <f>IF(OR(G3818="Not Map",G3818="Sequential"),"N",IF(TRIM(G3818)&lt;&gt;"","Y",""))</f>
        <v>Y</v>
      </c>
      <c r="K3818" t="str">
        <f>IF(G3818="Constant","N",IF(J3818="Y","Y",""))</f>
        <v>Y</v>
      </c>
    </row>
    <row r="3819" spans="2:11" hidden="1" x14ac:dyDescent="0.25">
      <c r="B3819" t="s">
        <v>141</v>
      </c>
      <c r="C3819" t="s">
        <v>5314</v>
      </c>
      <c r="D3819" t="s">
        <v>5315</v>
      </c>
      <c r="E3819" t="s">
        <v>400</v>
      </c>
      <c r="F3819" t="s">
        <v>428</v>
      </c>
      <c r="G3819" t="s">
        <v>429</v>
      </c>
      <c r="H3819" t="str">
        <f>IF(G3819="Local Date and Hour","Start Time of Interval",IF(OR(G3819="Additional Info",G3819="ID"),"Attribute", IF(G3819="Constant","Constant",IF(OR(G3819="Counter",G3819="Incremental/Decremental"),"Counter",""))))</f>
        <v>Counter</v>
      </c>
      <c r="I3819" t="str">
        <f>VLOOKUP(B3819,'3. Data Sources'!$B$4:$E$5002,4,0)</f>
        <v>Y</v>
      </c>
      <c r="J3819" t="str">
        <f>IF(OR(G3819="Not Map",G3819="Sequential"),"N",IF(TRIM(G3819)&lt;&gt;"","Y",""))</f>
        <v>Y</v>
      </c>
      <c r="K3819" t="str">
        <f>IF(G3819="Constant","N",IF(J3819="Y","Y",""))</f>
        <v>Y</v>
      </c>
    </row>
    <row r="3820" spans="2:11" hidden="1" x14ac:dyDescent="0.25">
      <c r="B3820" t="s">
        <v>141</v>
      </c>
      <c r="C3820" t="s">
        <v>5316</v>
      </c>
      <c r="D3820" t="s">
        <v>5317</v>
      </c>
      <c r="E3820" t="s">
        <v>400</v>
      </c>
      <c r="F3820" t="s">
        <v>428</v>
      </c>
      <c r="G3820" t="s">
        <v>429</v>
      </c>
      <c r="H3820" t="str">
        <f>IF(G3820="Local Date and Hour","Start Time of Interval",IF(OR(G3820="Additional Info",G3820="ID"),"Attribute", IF(G3820="Constant","Constant",IF(OR(G3820="Counter",G3820="Incremental/Decremental"),"Counter",""))))</f>
        <v>Counter</v>
      </c>
      <c r="I3820" t="str">
        <f>VLOOKUP(B3820,'3. Data Sources'!$B$4:$E$5002,4,0)</f>
        <v>Y</v>
      </c>
      <c r="J3820" t="str">
        <f>IF(OR(G3820="Not Map",G3820="Sequential"),"N",IF(TRIM(G3820)&lt;&gt;"","Y",""))</f>
        <v>Y</v>
      </c>
      <c r="K3820" t="str">
        <f>IF(G3820="Constant","N",IF(J3820="Y","Y",""))</f>
        <v>Y</v>
      </c>
    </row>
    <row r="3821" spans="2:11" hidden="1" x14ac:dyDescent="0.25">
      <c r="B3821" t="s">
        <v>141</v>
      </c>
      <c r="C3821" t="s">
        <v>5318</v>
      </c>
      <c r="D3821" t="s">
        <v>5319</v>
      </c>
      <c r="E3821" t="s">
        <v>400</v>
      </c>
      <c r="F3821" t="s">
        <v>428</v>
      </c>
      <c r="G3821" t="s">
        <v>429</v>
      </c>
      <c r="H3821" t="str">
        <f>IF(G3821="Local Date and Hour","Start Time of Interval",IF(OR(G3821="Additional Info",G3821="ID"),"Attribute", IF(G3821="Constant","Constant",IF(OR(G3821="Counter",G3821="Incremental/Decremental"),"Counter",""))))</f>
        <v>Counter</v>
      </c>
      <c r="I3821" t="str">
        <f>VLOOKUP(B3821,'3. Data Sources'!$B$4:$E$5002,4,0)</f>
        <v>Y</v>
      </c>
      <c r="J3821" t="str">
        <f>IF(OR(G3821="Not Map",G3821="Sequential"),"N",IF(TRIM(G3821)&lt;&gt;"","Y",""))</f>
        <v>Y</v>
      </c>
      <c r="K3821" t="str">
        <f>IF(G3821="Constant","N",IF(J3821="Y","Y",""))</f>
        <v>Y</v>
      </c>
    </row>
    <row r="3822" spans="2:11" hidden="1" x14ac:dyDescent="0.25">
      <c r="B3822" t="s">
        <v>141</v>
      </c>
      <c r="C3822" t="s">
        <v>5320</v>
      </c>
      <c r="D3822" t="s">
        <v>5321</v>
      </c>
      <c r="E3822" t="s">
        <v>400</v>
      </c>
      <c r="F3822" t="s">
        <v>428</v>
      </c>
      <c r="G3822" t="s">
        <v>429</v>
      </c>
      <c r="H3822" t="str">
        <f>IF(G3822="Local Date and Hour","Start Time of Interval",IF(OR(G3822="Additional Info",G3822="ID"),"Attribute", IF(G3822="Constant","Constant",IF(OR(G3822="Counter",G3822="Incremental/Decremental"),"Counter",""))))</f>
        <v>Counter</v>
      </c>
      <c r="I3822" t="str">
        <f>VLOOKUP(B3822,'3. Data Sources'!$B$4:$E$5002,4,0)</f>
        <v>Y</v>
      </c>
      <c r="J3822" t="str">
        <f>IF(OR(G3822="Not Map",G3822="Sequential"),"N",IF(TRIM(G3822)&lt;&gt;"","Y",""))</f>
        <v>Y</v>
      </c>
      <c r="K3822" t="str">
        <f>IF(G3822="Constant","N",IF(J3822="Y","Y",""))</f>
        <v>Y</v>
      </c>
    </row>
    <row r="3823" spans="2:11" hidden="1" x14ac:dyDescent="0.25">
      <c r="B3823" t="s">
        <v>141</v>
      </c>
      <c r="C3823" t="s">
        <v>5322</v>
      </c>
      <c r="D3823" t="s">
        <v>5323</v>
      </c>
      <c r="E3823" t="s">
        <v>400</v>
      </c>
      <c r="F3823" t="s">
        <v>428</v>
      </c>
      <c r="G3823" t="s">
        <v>429</v>
      </c>
      <c r="H3823" t="str">
        <f>IF(G3823="Local Date and Hour","Start Time of Interval",IF(OR(G3823="Additional Info",G3823="ID"),"Attribute", IF(G3823="Constant","Constant",IF(OR(G3823="Counter",G3823="Incremental/Decremental"),"Counter",""))))</f>
        <v>Counter</v>
      </c>
      <c r="I3823" t="str">
        <f>VLOOKUP(B3823,'3. Data Sources'!$B$4:$E$5002,4,0)</f>
        <v>Y</v>
      </c>
      <c r="J3823" t="str">
        <f>IF(OR(G3823="Not Map",G3823="Sequential"),"N",IF(TRIM(G3823)&lt;&gt;"","Y",""))</f>
        <v>Y</v>
      </c>
      <c r="K3823" t="str">
        <f>IF(G3823="Constant","N",IF(J3823="Y","Y",""))</f>
        <v>Y</v>
      </c>
    </row>
    <row r="3824" spans="2:11" hidden="1" x14ac:dyDescent="0.25">
      <c r="B3824" t="s">
        <v>141</v>
      </c>
      <c r="C3824" t="s">
        <v>5324</v>
      </c>
      <c r="D3824" t="s">
        <v>5325</v>
      </c>
      <c r="E3824" t="s">
        <v>400</v>
      </c>
      <c r="F3824" t="s">
        <v>428</v>
      </c>
      <c r="G3824" t="s">
        <v>429</v>
      </c>
      <c r="H3824" t="str">
        <f>IF(G3824="Local Date and Hour","Start Time of Interval",IF(OR(G3824="Additional Info",G3824="ID"),"Attribute", IF(G3824="Constant","Constant",IF(OR(G3824="Counter",G3824="Incremental/Decremental"),"Counter",""))))</f>
        <v>Counter</v>
      </c>
      <c r="I3824" t="str">
        <f>VLOOKUP(B3824,'3. Data Sources'!$B$4:$E$5002,4,0)</f>
        <v>Y</v>
      </c>
      <c r="J3824" t="str">
        <f>IF(OR(G3824="Not Map",G3824="Sequential"),"N",IF(TRIM(G3824)&lt;&gt;"","Y",""))</f>
        <v>Y</v>
      </c>
      <c r="K3824" t="str">
        <f>IF(G3824="Constant","N",IF(J3824="Y","Y",""))</f>
        <v>Y</v>
      </c>
    </row>
    <row r="3825" spans="2:11" hidden="1" x14ac:dyDescent="0.25">
      <c r="B3825" t="s">
        <v>141</v>
      </c>
      <c r="C3825" t="s">
        <v>5326</v>
      </c>
      <c r="D3825" t="s">
        <v>5327</v>
      </c>
      <c r="E3825" t="s">
        <v>400</v>
      </c>
      <c r="F3825" t="s">
        <v>428</v>
      </c>
      <c r="G3825" t="s">
        <v>429</v>
      </c>
      <c r="H3825" t="str">
        <f>IF(G3825="Local Date and Hour","Start Time of Interval",IF(OR(G3825="Additional Info",G3825="ID"),"Attribute", IF(G3825="Constant","Constant",IF(OR(G3825="Counter",G3825="Incremental/Decremental"),"Counter",""))))</f>
        <v>Counter</v>
      </c>
      <c r="I3825" t="str">
        <f>VLOOKUP(B3825,'3. Data Sources'!$B$4:$E$5002,4,0)</f>
        <v>Y</v>
      </c>
      <c r="J3825" t="str">
        <f>IF(OR(G3825="Not Map",G3825="Sequential"),"N",IF(TRIM(G3825)&lt;&gt;"","Y",""))</f>
        <v>Y</v>
      </c>
      <c r="K3825" t="str">
        <f>IF(G3825="Constant","N",IF(J3825="Y","Y",""))</f>
        <v>Y</v>
      </c>
    </row>
    <row r="3826" spans="2:11" hidden="1" x14ac:dyDescent="0.25">
      <c r="B3826" t="s">
        <v>141</v>
      </c>
      <c r="C3826" t="s">
        <v>5328</v>
      </c>
      <c r="D3826" t="s">
        <v>5329</v>
      </c>
      <c r="E3826" t="s">
        <v>400</v>
      </c>
      <c r="F3826" t="s">
        <v>428</v>
      </c>
      <c r="G3826" t="s">
        <v>429</v>
      </c>
      <c r="H3826" t="str">
        <f>IF(G3826="Local Date and Hour","Start Time of Interval",IF(OR(G3826="Additional Info",G3826="ID"),"Attribute", IF(G3826="Constant","Constant",IF(OR(G3826="Counter",G3826="Incremental/Decremental"),"Counter",""))))</f>
        <v>Counter</v>
      </c>
      <c r="I3826" t="str">
        <f>VLOOKUP(B3826,'3. Data Sources'!$B$4:$E$5002,4,0)</f>
        <v>Y</v>
      </c>
      <c r="J3826" t="str">
        <f>IF(OR(G3826="Not Map",G3826="Sequential"),"N",IF(TRIM(G3826)&lt;&gt;"","Y",""))</f>
        <v>Y</v>
      </c>
      <c r="K3826" t="str">
        <f>IF(G3826="Constant","N",IF(J3826="Y","Y",""))</f>
        <v>Y</v>
      </c>
    </row>
    <row r="3827" spans="2:11" hidden="1" x14ac:dyDescent="0.25">
      <c r="B3827" t="s">
        <v>141</v>
      </c>
      <c r="C3827" t="s">
        <v>5330</v>
      </c>
      <c r="D3827" t="s">
        <v>5331</v>
      </c>
      <c r="E3827" t="s">
        <v>400</v>
      </c>
      <c r="F3827" t="s">
        <v>428</v>
      </c>
      <c r="G3827" t="s">
        <v>429</v>
      </c>
      <c r="H3827" t="str">
        <f>IF(G3827="Local Date and Hour","Start Time of Interval",IF(OR(G3827="Additional Info",G3827="ID"),"Attribute", IF(G3827="Constant","Constant",IF(OR(G3827="Counter",G3827="Incremental/Decremental"),"Counter",""))))</f>
        <v>Counter</v>
      </c>
      <c r="I3827" t="str">
        <f>VLOOKUP(B3827,'3. Data Sources'!$B$4:$E$5002,4,0)</f>
        <v>Y</v>
      </c>
      <c r="J3827" t="str">
        <f>IF(OR(G3827="Not Map",G3827="Sequential"),"N",IF(TRIM(G3827)&lt;&gt;"","Y",""))</f>
        <v>Y</v>
      </c>
      <c r="K3827" t="str">
        <f>IF(G3827="Constant","N",IF(J3827="Y","Y",""))</f>
        <v>Y</v>
      </c>
    </row>
    <row r="3828" spans="2:11" hidden="1" x14ac:dyDescent="0.25">
      <c r="B3828" t="s">
        <v>141</v>
      </c>
      <c r="C3828" t="s">
        <v>5332</v>
      </c>
      <c r="D3828" t="s">
        <v>5333</v>
      </c>
      <c r="E3828" t="s">
        <v>400</v>
      </c>
      <c r="F3828" t="s">
        <v>428</v>
      </c>
      <c r="G3828" t="s">
        <v>429</v>
      </c>
      <c r="H3828" t="str">
        <f>IF(G3828="Local Date and Hour","Start Time of Interval",IF(OR(G3828="Additional Info",G3828="ID"),"Attribute", IF(G3828="Constant","Constant",IF(OR(G3828="Counter",G3828="Incremental/Decremental"),"Counter",""))))</f>
        <v>Counter</v>
      </c>
      <c r="I3828" t="str">
        <f>VLOOKUP(B3828,'3. Data Sources'!$B$4:$E$5002,4,0)</f>
        <v>Y</v>
      </c>
      <c r="J3828" t="str">
        <f>IF(OR(G3828="Not Map",G3828="Sequential"),"N",IF(TRIM(G3828)&lt;&gt;"","Y",""))</f>
        <v>Y</v>
      </c>
      <c r="K3828" t="str">
        <f>IF(G3828="Constant","N",IF(J3828="Y","Y",""))</f>
        <v>Y</v>
      </c>
    </row>
    <row r="3829" spans="2:11" hidden="1" x14ac:dyDescent="0.25">
      <c r="B3829" t="s">
        <v>141</v>
      </c>
      <c r="C3829" t="s">
        <v>5334</v>
      </c>
      <c r="D3829" t="s">
        <v>5335</v>
      </c>
      <c r="E3829" t="s">
        <v>400</v>
      </c>
      <c r="F3829" t="s">
        <v>428</v>
      </c>
      <c r="G3829" t="s">
        <v>429</v>
      </c>
      <c r="H3829" t="str">
        <f>IF(G3829="Local Date and Hour","Start Time of Interval",IF(OR(G3829="Additional Info",G3829="ID"),"Attribute", IF(G3829="Constant","Constant",IF(OR(G3829="Counter",G3829="Incremental/Decremental"),"Counter",""))))</f>
        <v>Counter</v>
      </c>
      <c r="I3829" t="str">
        <f>VLOOKUP(B3829,'3. Data Sources'!$B$4:$E$5002,4,0)</f>
        <v>Y</v>
      </c>
      <c r="J3829" t="str">
        <f>IF(OR(G3829="Not Map",G3829="Sequential"),"N",IF(TRIM(G3829)&lt;&gt;"","Y",""))</f>
        <v>Y</v>
      </c>
      <c r="K3829" t="str">
        <f>IF(G3829="Constant","N",IF(J3829="Y","Y",""))</f>
        <v>Y</v>
      </c>
    </row>
    <row r="3830" spans="2:11" hidden="1" x14ac:dyDescent="0.25">
      <c r="B3830" t="s">
        <v>141</v>
      </c>
      <c r="C3830" t="s">
        <v>5336</v>
      </c>
      <c r="D3830" t="s">
        <v>5337</v>
      </c>
      <c r="E3830" t="s">
        <v>400</v>
      </c>
      <c r="F3830" t="s">
        <v>428</v>
      </c>
      <c r="G3830" t="s">
        <v>429</v>
      </c>
      <c r="H3830" t="str">
        <f>IF(G3830="Local Date and Hour","Start Time of Interval",IF(OR(G3830="Additional Info",G3830="ID"),"Attribute", IF(G3830="Constant","Constant",IF(OR(G3830="Counter",G3830="Incremental/Decremental"),"Counter",""))))</f>
        <v>Counter</v>
      </c>
      <c r="I3830" t="str">
        <f>VLOOKUP(B3830,'3. Data Sources'!$B$4:$E$5002,4,0)</f>
        <v>Y</v>
      </c>
      <c r="J3830" t="str">
        <f>IF(OR(G3830="Not Map",G3830="Sequential"),"N",IF(TRIM(G3830)&lt;&gt;"","Y",""))</f>
        <v>Y</v>
      </c>
      <c r="K3830" t="str">
        <f>IF(G3830="Constant","N",IF(J3830="Y","Y",""))</f>
        <v>Y</v>
      </c>
    </row>
    <row r="3831" spans="2:11" hidden="1" x14ac:dyDescent="0.25">
      <c r="B3831" t="s">
        <v>141</v>
      </c>
      <c r="C3831" t="s">
        <v>5338</v>
      </c>
      <c r="D3831" t="s">
        <v>5339</v>
      </c>
      <c r="E3831" t="s">
        <v>400</v>
      </c>
      <c r="F3831" t="s">
        <v>428</v>
      </c>
      <c r="G3831" t="s">
        <v>429</v>
      </c>
      <c r="H3831" t="str">
        <f>IF(G3831="Local Date and Hour","Start Time of Interval",IF(OR(G3831="Additional Info",G3831="ID"),"Attribute", IF(G3831="Constant","Constant",IF(OR(G3831="Counter",G3831="Incremental/Decremental"),"Counter",""))))</f>
        <v>Counter</v>
      </c>
      <c r="I3831" t="str">
        <f>VLOOKUP(B3831,'3. Data Sources'!$B$4:$E$5002,4,0)</f>
        <v>Y</v>
      </c>
      <c r="J3831" t="str">
        <f>IF(OR(G3831="Not Map",G3831="Sequential"),"N",IF(TRIM(G3831)&lt;&gt;"","Y",""))</f>
        <v>Y</v>
      </c>
      <c r="K3831" t="str">
        <f>IF(G3831="Constant","N",IF(J3831="Y","Y",""))</f>
        <v>Y</v>
      </c>
    </row>
    <row r="3832" spans="2:11" hidden="1" x14ac:dyDescent="0.25">
      <c r="B3832" t="s">
        <v>141</v>
      </c>
      <c r="C3832" t="s">
        <v>5340</v>
      </c>
      <c r="D3832" t="s">
        <v>5341</v>
      </c>
      <c r="E3832" t="s">
        <v>400</v>
      </c>
      <c r="F3832" t="s">
        <v>428</v>
      </c>
      <c r="G3832" t="s">
        <v>429</v>
      </c>
      <c r="H3832" t="str">
        <f>IF(G3832="Local Date and Hour","Start Time of Interval",IF(OR(G3832="Additional Info",G3832="ID"),"Attribute", IF(G3832="Constant","Constant",IF(OR(G3832="Counter",G3832="Incremental/Decremental"),"Counter",""))))</f>
        <v>Counter</v>
      </c>
      <c r="I3832" t="str">
        <f>VLOOKUP(B3832,'3. Data Sources'!$B$4:$E$5002,4,0)</f>
        <v>Y</v>
      </c>
      <c r="J3832" t="str">
        <f>IF(OR(G3832="Not Map",G3832="Sequential"),"N",IF(TRIM(G3832)&lt;&gt;"","Y",""))</f>
        <v>Y</v>
      </c>
      <c r="K3832" t="str">
        <f>IF(G3832="Constant","N",IF(J3832="Y","Y",""))</f>
        <v>Y</v>
      </c>
    </row>
    <row r="3833" spans="2:11" hidden="1" x14ac:dyDescent="0.25">
      <c r="B3833" t="s">
        <v>141</v>
      </c>
      <c r="C3833" t="s">
        <v>5342</v>
      </c>
      <c r="D3833" t="s">
        <v>5343</v>
      </c>
      <c r="E3833" t="s">
        <v>400</v>
      </c>
      <c r="F3833" t="s">
        <v>428</v>
      </c>
      <c r="G3833" t="s">
        <v>429</v>
      </c>
      <c r="H3833" t="str">
        <f>IF(G3833="Local Date and Hour","Start Time of Interval",IF(OR(G3833="Additional Info",G3833="ID"),"Attribute", IF(G3833="Constant","Constant",IF(OR(G3833="Counter",G3833="Incremental/Decremental"),"Counter",""))))</f>
        <v>Counter</v>
      </c>
      <c r="I3833" t="str">
        <f>VLOOKUP(B3833,'3. Data Sources'!$B$4:$E$5002,4,0)</f>
        <v>Y</v>
      </c>
      <c r="J3833" t="str">
        <f>IF(OR(G3833="Not Map",G3833="Sequential"),"N",IF(TRIM(G3833)&lt;&gt;"","Y",""))</f>
        <v>Y</v>
      </c>
      <c r="K3833" t="str">
        <f>IF(G3833="Constant","N",IF(J3833="Y","Y",""))</f>
        <v>Y</v>
      </c>
    </row>
    <row r="3834" spans="2:11" hidden="1" x14ac:dyDescent="0.25">
      <c r="B3834" t="s">
        <v>141</v>
      </c>
      <c r="C3834" t="s">
        <v>5344</v>
      </c>
      <c r="D3834" t="s">
        <v>5345</v>
      </c>
      <c r="E3834" t="s">
        <v>400</v>
      </c>
      <c r="F3834" t="s">
        <v>428</v>
      </c>
      <c r="G3834" t="s">
        <v>429</v>
      </c>
      <c r="H3834" t="str">
        <f>IF(G3834="Local Date and Hour","Start Time of Interval",IF(OR(G3834="Additional Info",G3834="ID"),"Attribute", IF(G3834="Constant","Constant",IF(OR(G3834="Counter",G3834="Incremental/Decremental"),"Counter",""))))</f>
        <v>Counter</v>
      </c>
      <c r="I3834" t="str">
        <f>VLOOKUP(B3834,'3. Data Sources'!$B$4:$E$5002,4,0)</f>
        <v>Y</v>
      </c>
      <c r="J3834" t="str">
        <f>IF(OR(G3834="Not Map",G3834="Sequential"),"N",IF(TRIM(G3834)&lt;&gt;"","Y",""))</f>
        <v>Y</v>
      </c>
      <c r="K3834" t="str">
        <f>IF(G3834="Constant","N",IF(J3834="Y","Y",""))</f>
        <v>Y</v>
      </c>
    </row>
    <row r="3835" spans="2:11" hidden="1" x14ac:dyDescent="0.25">
      <c r="B3835" t="s">
        <v>141</v>
      </c>
      <c r="C3835" t="s">
        <v>5346</v>
      </c>
      <c r="D3835" t="s">
        <v>5347</v>
      </c>
      <c r="E3835" t="s">
        <v>400</v>
      </c>
      <c r="F3835" t="s">
        <v>428</v>
      </c>
      <c r="G3835" t="s">
        <v>429</v>
      </c>
      <c r="H3835" t="str">
        <f>IF(G3835="Local Date and Hour","Start Time of Interval",IF(OR(G3835="Additional Info",G3835="ID"),"Attribute", IF(G3835="Constant","Constant",IF(OR(G3835="Counter",G3835="Incremental/Decremental"),"Counter",""))))</f>
        <v>Counter</v>
      </c>
      <c r="I3835" t="str">
        <f>VLOOKUP(B3835,'3. Data Sources'!$B$4:$E$5002,4,0)</f>
        <v>Y</v>
      </c>
      <c r="J3835" t="str">
        <f>IF(OR(G3835="Not Map",G3835="Sequential"),"N",IF(TRIM(G3835)&lt;&gt;"","Y",""))</f>
        <v>Y</v>
      </c>
      <c r="K3835" t="str">
        <f>IF(G3835="Constant","N",IF(J3835="Y","Y",""))</f>
        <v>Y</v>
      </c>
    </row>
    <row r="3836" spans="2:11" hidden="1" x14ac:dyDescent="0.25">
      <c r="B3836" t="s">
        <v>141</v>
      </c>
      <c r="C3836" t="s">
        <v>5348</v>
      </c>
      <c r="D3836" t="s">
        <v>5349</v>
      </c>
      <c r="E3836" t="s">
        <v>400</v>
      </c>
      <c r="F3836" t="s">
        <v>428</v>
      </c>
      <c r="G3836" t="s">
        <v>429</v>
      </c>
      <c r="H3836" t="str">
        <f>IF(G3836="Local Date and Hour","Start Time of Interval",IF(OR(G3836="Additional Info",G3836="ID"),"Attribute", IF(G3836="Constant","Constant",IF(OR(G3836="Counter",G3836="Incremental/Decremental"),"Counter",""))))</f>
        <v>Counter</v>
      </c>
      <c r="I3836" t="str">
        <f>VLOOKUP(B3836,'3. Data Sources'!$B$4:$E$5002,4,0)</f>
        <v>Y</v>
      </c>
      <c r="J3836" t="str">
        <f>IF(OR(G3836="Not Map",G3836="Sequential"),"N",IF(TRIM(G3836)&lt;&gt;"","Y",""))</f>
        <v>Y</v>
      </c>
      <c r="K3836" t="str">
        <f>IF(G3836="Constant","N",IF(J3836="Y","Y",""))</f>
        <v>Y</v>
      </c>
    </row>
    <row r="3837" spans="2:11" hidden="1" x14ac:dyDescent="0.25">
      <c r="B3837" t="s">
        <v>141</v>
      </c>
      <c r="C3837" t="s">
        <v>5350</v>
      </c>
      <c r="D3837" t="s">
        <v>5351</v>
      </c>
      <c r="E3837" t="s">
        <v>400</v>
      </c>
      <c r="F3837" t="s">
        <v>428</v>
      </c>
      <c r="G3837" t="s">
        <v>429</v>
      </c>
      <c r="H3837" t="str">
        <f>IF(G3837="Local Date and Hour","Start Time of Interval",IF(OR(G3837="Additional Info",G3837="ID"),"Attribute", IF(G3837="Constant","Constant",IF(OR(G3837="Counter",G3837="Incremental/Decremental"),"Counter",""))))</f>
        <v>Counter</v>
      </c>
      <c r="I3837" t="str">
        <f>VLOOKUP(B3837,'3. Data Sources'!$B$4:$E$5002,4,0)</f>
        <v>Y</v>
      </c>
      <c r="J3837" t="str">
        <f>IF(OR(G3837="Not Map",G3837="Sequential"),"N",IF(TRIM(G3837)&lt;&gt;"","Y",""))</f>
        <v>Y</v>
      </c>
      <c r="K3837" t="str">
        <f>IF(G3837="Constant","N",IF(J3837="Y","Y",""))</f>
        <v>Y</v>
      </c>
    </row>
    <row r="3838" spans="2:11" hidden="1" x14ac:dyDescent="0.25">
      <c r="B3838" t="s">
        <v>141</v>
      </c>
      <c r="C3838" t="s">
        <v>5352</v>
      </c>
      <c r="D3838" t="s">
        <v>5353</v>
      </c>
      <c r="E3838" t="s">
        <v>400</v>
      </c>
      <c r="F3838" t="s">
        <v>428</v>
      </c>
      <c r="G3838" t="s">
        <v>429</v>
      </c>
      <c r="H3838" t="str">
        <f>IF(G3838="Local Date and Hour","Start Time of Interval",IF(OR(G3838="Additional Info",G3838="ID"),"Attribute", IF(G3838="Constant","Constant",IF(OR(G3838="Counter",G3838="Incremental/Decremental"),"Counter",""))))</f>
        <v>Counter</v>
      </c>
      <c r="I3838" t="str">
        <f>VLOOKUP(B3838,'3. Data Sources'!$B$4:$E$5002,4,0)</f>
        <v>Y</v>
      </c>
      <c r="J3838" t="str">
        <f>IF(OR(G3838="Not Map",G3838="Sequential"),"N",IF(TRIM(G3838)&lt;&gt;"","Y",""))</f>
        <v>Y</v>
      </c>
      <c r="K3838" t="str">
        <f>IF(G3838="Constant","N",IF(J3838="Y","Y",""))</f>
        <v>Y</v>
      </c>
    </row>
    <row r="3839" spans="2:11" hidden="1" x14ac:dyDescent="0.25">
      <c r="B3839" t="s">
        <v>141</v>
      </c>
      <c r="C3839" t="s">
        <v>5354</v>
      </c>
      <c r="D3839" t="s">
        <v>5355</v>
      </c>
      <c r="E3839" t="s">
        <v>400</v>
      </c>
      <c r="F3839" t="s">
        <v>428</v>
      </c>
      <c r="G3839" t="s">
        <v>429</v>
      </c>
      <c r="H3839" t="str">
        <f>IF(G3839="Local Date and Hour","Start Time of Interval",IF(OR(G3839="Additional Info",G3839="ID"),"Attribute", IF(G3839="Constant","Constant",IF(OR(G3839="Counter",G3839="Incremental/Decremental"),"Counter",""))))</f>
        <v>Counter</v>
      </c>
      <c r="I3839" t="str">
        <f>VLOOKUP(B3839,'3. Data Sources'!$B$4:$E$5002,4,0)</f>
        <v>Y</v>
      </c>
      <c r="J3839" t="str">
        <f>IF(OR(G3839="Not Map",G3839="Sequential"),"N",IF(TRIM(G3839)&lt;&gt;"","Y",""))</f>
        <v>Y</v>
      </c>
      <c r="K3839" t="str">
        <f>IF(G3839="Constant","N",IF(J3839="Y","Y",""))</f>
        <v>Y</v>
      </c>
    </row>
    <row r="3840" spans="2:11" hidden="1" x14ac:dyDescent="0.25">
      <c r="B3840" t="s">
        <v>141</v>
      </c>
      <c r="C3840" t="s">
        <v>5356</v>
      </c>
      <c r="D3840" t="s">
        <v>5357</v>
      </c>
      <c r="E3840" t="s">
        <v>400</v>
      </c>
      <c r="F3840" t="s">
        <v>428</v>
      </c>
      <c r="G3840" t="s">
        <v>429</v>
      </c>
      <c r="H3840" t="str">
        <f>IF(G3840="Local Date and Hour","Start Time of Interval",IF(OR(G3840="Additional Info",G3840="ID"),"Attribute", IF(G3840="Constant","Constant",IF(OR(G3840="Counter",G3840="Incremental/Decremental"),"Counter",""))))</f>
        <v>Counter</v>
      </c>
      <c r="I3840" t="str">
        <f>VLOOKUP(B3840,'3. Data Sources'!$B$4:$E$5002,4,0)</f>
        <v>Y</v>
      </c>
      <c r="J3840" t="str">
        <f>IF(OR(G3840="Not Map",G3840="Sequential"),"N",IF(TRIM(G3840)&lt;&gt;"","Y",""))</f>
        <v>Y</v>
      </c>
      <c r="K3840" t="str">
        <f>IF(G3840="Constant","N",IF(J3840="Y","Y",""))</f>
        <v>Y</v>
      </c>
    </row>
    <row r="3841" spans="2:11" hidden="1" x14ac:dyDescent="0.25">
      <c r="B3841" t="s">
        <v>141</v>
      </c>
      <c r="C3841" t="s">
        <v>5358</v>
      </c>
      <c r="D3841" t="s">
        <v>5359</v>
      </c>
      <c r="E3841" t="s">
        <v>400</v>
      </c>
      <c r="F3841" t="s">
        <v>428</v>
      </c>
      <c r="G3841" t="s">
        <v>429</v>
      </c>
      <c r="H3841" t="str">
        <f>IF(G3841="Local Date and Hour","Start Time of Interval",IF(OR(G3841="Additional Info",G3841="ID"),"Attribute", IF(G3841="Constant","Constant",IF(OR(G3841="Counter",G3841="Incremental/Decremental"),"Counter",""))))</f>
        <v>Counter</v>
      </c>
      <c r="I3841" t="str">
        <f>VLOOKUP(B3841,'3. Data Sources'!$B$4:$E$5002,4,0)</f>
        <v>Y</v>
      </c>
      <c r="J3841" t="str">
        <f>IF(OR(G3841="Not Map",G3841="Sequential"),"N",IF(TRIM(G3841)&lt;&gt;"","Y",""))</f>
        <v>Y</v>
      </c>
      <c r="K3841" t="str">
        <f>IF(G3841="Constant","N",IF(J3841="Y","Y",""))</f>
        <v>Y</v>
      </c>
    </row>
    <row r="3842" spans="2:11" hidden="1" x14ac:dyDescent="0.25">
      <c r="B3842" t="s">
        <v>141</v>
      </c>
      <c r="C3842" t="s">
        <v>5360</v>
      </c>
      <c r="D3842" t="s">
        <v>5361</v>
      </c>
      <c r="E3842" t="s">
        <v>400</v>
      </c>
      <c r="F3842" t="s">
        <v>428</v>
      </c>
      <c r="G3842" t="s">
        <v>429</v>
      </c>
      <c r="H3842" t="str">
        <f>IF(G3842="Local Date and Hour","Start Time of Interval",IF(OR(G3842="Additional Info",G3842="ID"),"Attribute", IF(G3842="Constant","Constant",IF(OR(G3842="Counter",G3842="Incremental/Decremental"),"Counter",""))))</f>
        <v>Counter</v>
      </c>
      <c r="I3842" t="str">
        <f>VLOOKUP(B3842,'3. Data Sources'!$B$4:$E$5002,4,0)</f>
        <v>Y</v>
      </c>
      <c r="J3842" t="str">
        <f>IF(OR(G3842="Not Map",G3842="Sequential"),"N",IF(TRIM(G3842)&lt;&gt;"","Y",""))</f>
        <v>Y</v>
      </c>
      <c r="K3842" t="str">
        <f>IF(G3842="Constant","N",IF(J3842="Y","Y",""))</f>
        <v>Y</v>
      </c>
    </row>
    <row r="3843" spans="2:11" hidden="1" x14ac:dyDescent="0.25">
      <c r="B3843" t="s">
        <v>141</v>
      </c>
      <c r="C3843" t="s">
        <v>5362</v>
      </c>
      <c r="D3843" t="s">
        <v>5363</v>
      </c>
      <c r="E3843" t="s">
        <v>400</v>
      </c>
      <c r="F3843" t="s">
        <v>428</v>
      </c>
      <c r="G3843" t="s">
        <v>429</v>
      </c>
      <c r="H3843" t="str">
        <f>IF(G3843="Local Date and Hour","Start Time of Interval",IF(OR(G3843="Additional Info",G3843="ID"),"Attribute", IF(G3843="Constant","Constant",IF(OR(G3843="Counter",G3843="Incremental/Decremental"),"Counter",""))))</f>
        <v>Counter</v>
      </c>
      <c r="I3843" t="str">
        <f>VLOOKUP(B3843,'3. Data Sources'!$B$4:$E$5002,4,0)</f>
        <v>Y</v>
      </c>
      <c r="J3843" t="str">
        <f>IF(OR(G3843="Not Map",G3843="Sequential"),"N",IF(TRIM(G3843)&lt;&gt;"","Y",""))</f>
        <v>Y</v>
      </c>
      <c r="K3843" t="str">
        <f>IF(G3843="Constant","N",IF(J3843="Y","Y",""))</f>
        <v>Y</v>
      </c>
    </row>
    <row r="3844" spans="2:11" hidden="1" x14ac:dyDescent="0.25">
      <c r="B3844" t="s">
        <v>141</v>
      </c>
      <c r="C3844" t="s">
        <v>5364</v>
      </c>
      <c r="D3844" t="s">
        <v>5365</v>
      </c>
      <c r="E3844" t="s">
        <v>400</v>
      </c>
      <c r="F3844" t="s">
        <v>428</v>
      </c>
      <c r="G3844" t="s">
        <v>429</v>
      </c>
      <c r="H3844" t="str">
        <f>IF(G3844="Local Date and Hour","Start Time of Interval",IF(OR(G3844="Additional Info",G3844="ID"),"Attribute", IF(G3844="Constant","Constant",IF(OR(G3844="Counter",G3844="Incremental/Decremental"),"Counter",""))))</f>
        <v>Counter</v>
      </c>
      <c r="I3844" t="str">
        <f>VLOOKUP(B3844,'3. Data Sources'!$B$4:$E$5002,4,0)</f>
        <v>Y</v>
      </c>
      <c r="J3844" t="str">
        <f>IF(OR(G3844="Not Map",G3844="Sequential"),"N",IF(TRIM(G3844)&lt;&gt;"","Y",""))</f>
        <v>Y</v>
      </c>
      <c r="K3844" t="str">
        <f>IF(G3844="Constant","N",IF(J3844="Y","Y",""))</f>
        <v>Y</v>
      </c>
    </row>
    <row r="3845" spans="2:11" hidden="1" x14ac:dyDescent="0.25">
      <c r="B3845" t="s">
        <v>141</v>
      </c>
      <c r="C3845" t="s">
        <v>5366</v>
      </c>
      <c r="D3845" t="s">
        <v>5367</v>
      </c>
      <c r="E3845" t="s">
        <v>400</v>
      </c>
      <c r="F3845" t="s">
        <v>428</v>
      </c>
      <c r="G3845" t="s">
        <v>429</v>
      </c>
      <c r="H3845" t="str">
        <f>IF(G3845="Local Date and Hour","Start Time of Interval",IF(OR(G3845="Additional Info",G3845="ID"),"Attribute", IF(G3845="Constant","Constant",IF(OR(G3845="Counter",G3845="Incremental/Decremental"),"Counter",""))))</f>
        <v>Counter</v>
      </c>
      <c r="I3845" t="str">
        <f>VLOOKUP(B3845,'3. Data Sources'!$B$4:$E$5002,4,0)</f>
        <v>Y</v>
      </c>
      <c r="J3845" t="str">
        <f>IF(OR(G3845="Not Map",G3845="Sequential"),"N",IF(TRIM(G3845)&lt;&gt;"","Y",""))</f>
        <v>Y</v>
      </c>
      <c r="K3845" t="str">
        <f>IF(G3845="Constant","N",IF(J3845="Y","Y",""))</f>
        <v>Y</v>
      </c>
    </row>
    <row r="3846" spans="2:11" hidden="1" x14ac:dyDescent="0.25">
      <c r="B3846" t="s">
        <v>141</v>
      </c>
      <c r="C3846" t="s">
        <v>5368</v>
      </c>
      <c r="D3846" t="s">
        <v>5369</v>
      </c>
      <c r="E3846" t="s">
        <v>400</v>
      </c>
      <c r="F3846" t="s">
        <v>428</v>
      </c>
      <c r="G3846" t="s">
        <v>429</v>
      </c>
      <c r="H3846" t="str">
        <f>IF(G3846="Local Date and Hour","Start Time of Interval",IF(OR(G3846="Additional Info",G3846="ID"),"Attribute", IF(G3846="Constant","Constant",IF(OR(G3846="Counter",G3846="Incremental/Decremental"),"Counter",""))))</f>
        <v>Counter</v>
      </c>
      <c r="I3846" t="str">
        <f>VLOOKUP(B3846,'3. Data Sources'!$B$4:$E$5002,4,0)</f>
        <v>Y</v>
      </c>
      <c r="J3846" t="str">
        <f>IF(OR(G3846="Not Map",G3846="Sequential"),"N",IF(TRIM(G3846)&lt;&gt;"","Y",""))</f>
        <v>Y</v>
      </c>
      <c r="K3846" t="str">
        <f>IF(G3846="Constant","N",IF(J3846="Y","Y",""))</f>
        <v>Y</v>
      </c>
    </row>
    <row r="3847" spans="2:11" hidden="1" x14ac:dyDescent="0.25">
      <c r="B3847" t="s">
        <v>141</v>
      </c>
      <c r="C3847" t="s">
        <v>5370</v>
      </c>
      <c r="D3847" t="s">
        <v>5371</v>
      </c>
      <c r="E3847" t="s">
        <v>400</v>
      </c>
      <c r="F3847" t="s">
        <v>428</v>
      </c>
      <c r="G3847" t="s">
        <v>429</v>
      </c>
      <c r="H3847" t="str">
        <f>IF(G3847="Local Date and Hour","Start Time of Interval",IF(OR(G3847="Additional Info",G3847="ID"),"Attribute", IF(G3847="Constant","Constant",IF(OR(G3847="Counter",G3847="Incremental/Decremental"),"Counter",""))))</f>
        <v>Counter</v>
      </c>
      <c r="I3847" t="str">
        <f>VLOOKUP(B3847,'3. Data Sources'!$B$4:$E$5002,4,0)</f>
        <v>Y</v>
      </c>
      <c r="J3847" t="str">
        <f>IF(OR(G3847="Not Map",G3847="Sequential"),"N",IF(TRIM(G3847)&lt;&gt;"","Y",""))</f>
        <v>Y</v>
      </c>
      <c r="K3847" t="str">
        <f>IF(G3847="Constant","N",IF(J3847="Y","Y",""))</f>
        <v>Y</v>
      </c>
    </row>
    <row r="3848" spans="2:11" hidden="1" x14ac:dyDescent="0.25">
      <c r="B3848" t="s">
        <v>141</v>
      </c>
      <c r="C3848" t="s">
        <v>5372</v>
      </c>
      <c r="D3848" t="s">
        <v>5373</v>
      </c>
      <c r="E3848" t="s">
        <v>400</v>
      </c>
      <c r="F3848" t="s">
        <v>428</v>
      </c>
      <c r="G3848" t="s">
        <v>429</v>
      </c>
      <c r="H3848" t="str">
        <f>IF(G3848="Local Date and Hour","Start Time of Interval",IF(OR(G3848="Additional Info",G3848="ID"),"Attribute", IF(G3848="Constant","Constant",IF(OR(G3848="Counter",G3848="Incremental/Decremental"),"Counter",""))))</f>
        <v>Counter</v>
      </c>
      <c r="I3848" t="str">
        <f>VLOOKUP(B3848,'3. Data Sources'!$B$4:$E$5002,4,0)</f>
        <v>Y</v>
      </c>
      <c r="J3848" t="str">
        <f>IF(OR(G3848="Not Map",G3848="Sequential"),"N",IF(TRIM(G3848)&lt;&gt;"","Y",""))</f>
        <v>Y</v>
      </c>
      <c r="K3848" t="str">
        <f>IF(G3848="Constant","N",IF(J3848="Y","Y",""))</f>
        <v>Y</v>
      </c>
    </row>
    <row r="3849" spans="2:11" hidden="1" x14ac:dyDescent="0.25">
      <c r="B3849" t="s">
        <v>141</v>
      </c>
      <c r="C3849" t="s">
        <v>5374</v>
      </c>
      <c r="D3849" t="s">
        <v>5375</v>
      </c>
      <c r="E3849" t="s">
        <v>400</v>
      </c>
      <c r="F3849" t="s">
        <v>428</v>
      </c>
      <c r="G3849" t="s">
        <v>429</v>
      </c>
      <c r="H3849" t="str">
        <f>IF(G3849="Local Date and Hour","Start Time of Interval",IF(OR(G3849="Additional Info",G3849="ID"),"Attribute", IF(G3849="Constant","Constant",IF(OR(G3849="Counter",G3849="Incremental/Decremental"),"Counter",""))))</f>
        <v>Counter</v>
      </c>
      <c r="I3849" t="str">
        <f>VLOOKUP(B3849,'3. Data Sources'!$B$4:$E$5002,4,0)</f>
        <v>Y</v>
      </c>
      <c r="J3849" t="str">
        <f>IF(OR(G3849="Not Map",G3849="Sequential"),"N",IF(TRIM(G3849)&lt;&gt;"","Y",""))</f>
        <v>Y</v>
      </c>
      <c r="K3849" t="str">
        <f>IF(G3849="Constant","N",IF(J3849="Y","Y",""))</f>
        <v>Y</v>
      </c>
    </row>
    <row r="3850" spans="2:11" hidden="1" x14ac:dyDescent="0.25">
      <c r="B3850" t="s">
        <v>141</v>
      </c>
      <c r="C3850" t="s">
        <v>5376</v>
      </c>
      <c r="D3850" t="s">
        <v>5377</v>
      </c>
      <c r="E3850" t="s">
        <v>400</v>
      </c>
      <c r="F3850" t="s">
        <v>428</v>
      </c>
      <c r="G3850" t="s">
        <v>429</v>
      </c>
      <c r="H3850" t="str">
        <f>IF(G3850="Local Date and Hour","Start Time of Interval",IF(OR(G3850="Additional Info",G3850="ID"),"Attribute", IF(G3850="Constant","Constant",IF(OR(G3850="Counter",G3850="Incremental/Decremental"),"Counter",""))))</f>
        <v>Counter</v>
      </c>
      <c r="I3850" t="str">
        <f>VLOOKUP(B3850,'3. Data Sources'!$B$4:$E$5002,4,0)</f>
        <v>Y</v>
      </c>
      <c r="J3850" t="str">
        <f>IF(OR(G3850="Not Map",G3850="Sequential"),"N",IF(TRIM(G3850)&lt;&gt;"","Y",""))</f>
        <v>Y</v>
      </c>
      <c r="K3850" t="str">
        <f>IF(G3850="Constant","N",IF(J3850="Y","Y",""))</f>
        <v>Y</v>
      </c>
    </row>
    <row r="3851" spans="2:11" hidden="1" x14ac:dyDescent="0.25">
      <c r="B3851" t="s">
        <v>141</v>
      </c>
      <c r="C3851" t="s">
        <v>5378</v>
      </c>
      <c r="D3851" t="s">
        <v>5379</v>
      </c>
      <c r="E3851" t="s">
        <v>400</v>
      </c>
      <c r="F3851" t="s">
        <v>428</v>
      </c>
      <c r="G3851" t="s">
        <v>429</v>
      </c>
      <c r="H3851" t="str">
        <f>IF(G3851="Local Date and Hour","Start Time of Interval",IF(OR(G3851="Additional Info",G3851="ID"),"Attribute", IF(G3851="Constant","Constant",IF(OR(G3851="Counter",G3851="Incremental/Decremental"),"Counter",""))))</f>
        <v>Counter</v>
      </c>
      <c r="I3851" t="str">
        <f>VLOOKUP(B3851,'3. Data Sources'!$B$4:$E$5002,4,0)</f>
        <v>Y</v>
      </c>
      <c r="J3851" t="str">
        <f>IF(OR(G3851="Not Map",G3851="Sequential"),"N",IF(TRIM(G3851)&lt;&gt;"","Y",""))</f>
        <v>Y</v>
      </c>
      <c r="K3851" t="str">
        <f>IF(G3851="Constant","N",IF(J3851="Y","Y",""))</f>
        <v>Y</v>
      </c>
    </row>
    <row r="3852" spans="2:11" hidden="1" x14ac:dyDescent="0.25">
      <c r="B3852" t="s">
        <v>141</v>
      </c>
      <c r="C3852" t="s">
        <v>5380</v>
      </c>
      <c r="D3852" t="s">
        <v>5381</v>
      </c>
      <c r="E3852" t="s">
        <v>400</v>
      </c>
      <c r="F3852" t="s">
        <v>428</v>
      </c>
      <c r="G3852" t="s">
        <v>429</v>
      </c>
      <c r="H3852" t="str">
        <f>IF(G3852="Local Date and Hour","Start Time of Interval",IF(OR(G3852="Additional Info",G3852="ID"),"Attribute", IF(G3852="Constant","Constant",IF(OR(G3852="Counter",G3852="Incremental/Decremental"),"Counter",""))))</f>
        <v>Counter</v>
      </c>
      <c r="I3852" t="str">
        <f>VLOOKUP(B3852,'3. Data Sources'!$B$4:$E$5002,4,0)</f>
        <v>Y</v>
      </c>
      <c r="J3852" t="str">
        <f>IF(OR(G3852="Not Map",G3852="Sequential"),"N",IF(TRIM(G3852)&lt;&gt;"","Y",""))</f>
        <v>Y</v>
      </c>
      <c r="K3852" t="str">
        <f>IF(G3852="Constant","N",IF(J3852="Y","Y",""))</f>
        <v>Y</v>
      </c>
    </row>
    <row r="3853" spans="2:11" hidden="1" x14ac:dyDescent="0.25">
      <c r="B3853" t="s">
        <v>141</v>
      </c>
      <c r="C3853" t="s">
        <v>5382</v>
      </c>
      <c r="D3853" t="s">
        <v>5383</v>
      </c>
      <c r="E3853" t="s">
        <v>400</v>
      </c>
      <c r="F3853" t="s">
        <v>428</v>
      </c>
      <c r="G3853" t="s">
        <v>429</v>
      </c>
      <c r="H3853" t="str">
        <f>IF(G3853="Local Date and Hour","Start Time of Interval",IF(OR(G3853="Additional Info",G3853="ID"),"Attribute", IF(G3853="Constant","Constant",IF(OR(G3853="Counter",G3853="Incremental/Decremental"),"Counter",""))))</f>
        <v>Counter</v>
      </c>
      <c r="I3853" t="str">
        <f>VLOOKUP(B3853,'3. Data Sources'!$B$4:$E$5002,4,0)</f>
        <v>Y</v>
      </c>
      <c r="J3853" t="str">
        <f>IF(OR(G3853="Not Map",G3853="Sequential"),"N",IF(TRIM(G3853)&lt;&gt;"","Y",""))</f>
        <v>Y</v>
      </c>
      <c r="K3853" t="str">
        <f>IF(G3853="Constant","N",IF(J3853="Y","Y",""))</f>
        <v>Y</v>
      </c>
    </row>
    <row r="3854" spans="2:11" hidden="1" x14ac:dyDescent="0.25">
      <c r="B3854" t="s">
        <v>141</v>
      </c>
      <c r="C3854" t="s">
        <v>5384</v>
      </c>
      <c r="D3854" t="s">
        <v>5385</v>
      </c>
      <c r="E3854" t="s">
        <v>400</v>
      </c>
      <c r="F3854" t="s">
        <v>428</v>
      </c>
      <c r="G3854" t="s">
        <v>429</v>
      </c>
      <c r="H3854" t="str">
        <f>IF(G3854="Local Date and Hour","Start Time of Interval",IF(OR(G3854="Additional Info",G3854="ID"),"Attribute", IF(G3854="Constant","Constant",IF(OR(G3854="Counter",G3854="Incremental/Decremental"),"Counter",""))))</f>
        <v>Counter</v>
      </c>
      <c r="I3854" t="str">
        <f>VLOOKUP(B3854,'3. Data Sources'!$B$4:$E$5002,4,0)</f>
        <v>Y</v>
      </c>
      <c r="J3854" t="str">
        <f>IF(OR(G3854="Not Map",G3854="Sequential"),"N",IF(TRIM(G3854)&lt;&gt;"","Y",""))</f>
        <v>Y</v>
      </c>
      <c r="K3854" t="str">
        <f>IF(G3854="Constant","N",IF(J3854="Y","Y",""))</f>
        <v>Y</v>
      </c>
    </row>
    <row r="3855" spans="2:11" hidden="1" x14ac:dyDescent="0.25">
      <c r="B3855" t="s">
        <v>141</v>
      </c>
      <c r="C3855" t="s">
        <v>5386</v>
      </c>
      <c r="D3855" t="s">
        <v>5387</v>
      </c>
      <c r="E3855" t="s">
        <v>400</v>
      </c>
      <c r="F3855" t="s">
        <v>428</v>
      </c>
      <c r="G3855" t="s">
        <v>429</v>
      </c>
      <c r="H3855" t="str">
        <f>IF(G3855="Local Date and Hour","Start Time of Interval",IF(OR(G3855="Additional Info",G3855="ID"),"Attribute", IF(G3855="Constant","Constant",IF(OR(G3855="Counter",G3855="Incremental/Decremental"),"Counter",""))))</f>
        <v>Counter</v>
      </c>
      <c r="I3855" t="str">
        <f>VLOOKUP(B3855,'3. Data Sources'!$B$4:$E$5002,4,0)</f>
        <v>Y</v>
      </c>
      <c r="J3855" t="str">
        <f>IF(OR(G3855="Not Map",G3855="Sequential"),"N",IF(TRIM(G3855)&lt;&gt;"","Y",""))</f>
        <v>Y</v>
      </c>
      <c r="K3855" t="str">
        <f>IF(G3855="Constant","N",IF(J3855="Y","Y",""))</f>
        <v>Y</v>
      </c>
    </row>
    <row r="3856" spans="2:11" hidden="1" x14ac:dyDescent="0.25">
      <c r="B3856" t="s">
        <v>141</v>
      </c>
      <c r="C3856" t="s">
        <v>5388</v>
      </c>
      <c r="D3856" t="s">
        <v>5389</v>
      </c>
      <c r="E3856" t="s">
        <v>400</v>
      </c>
      <c r="F3856" t="s">
        <v>428</v>
      </c>
      <c r="G3856" t="s">
        <v>429</v>
      </c>
      <c r="H3856" t="str">
        <f>IF(G3856="Local Date and Hour","Start Time of Interval",IF(OR(G3856="Additional Info",G3856="ID"),"Attribute", IF(G3856="Constant","Constant",IF(OR(G3856="Counter",G3856="Incremental/Decremental"),"Counter",""))))</f>
        <v>Counter</v>
      </c>
      <c r="I3856" t="str">
        <f>VLOOKUP(B3856,'3. Data Sources'!$B$4:$E$5002,4,0)</f>
        <v>Y</v>
      </c>
      <c r="J3856" t="str">
        <f>IF(OR(G3856="Not Map",G3856="Sequential"),"N",IF(TRIM(G3856)&lt;&gt;"","Y",""))</f>
        <v>Y</v>
      </c>
      <c r="K3856" t="str">
        <f>IF(G3856="Constant","N",IF(J3856="Y","Y",""))</f>
        <v>Y</v>
      </c>
    </row>
    <row r="3857" spans="2:13" hidden="1" x14ac:dyDescent="0.25">
      <c r="B3857" t="s">
        <v>141</v>
      </c>
      <c r="C3857" t="s">
        <v>5390</v>
      </c>
      <c r="D3857" t="s">
        <v>5391</v>
      </c>
      <c r="E3857" t="s">
        <v>400</v>
      </c>
      <c r="F3857" t="s">
        <v>428</v>
      </c>
      <c r="G3857" t="s">
        <v>429</v>
      </c>
      <c r="H3857" t="str">
        <f>IF(G3857="Local Date and Hour","Start Time of Interval",IF(OR(G3857="Additional Info",G3857="ID"),"Attribute", IF(G3857="Constant","Constant",IF(OR(G3857="Counter",G3857="Incremental/Decremental"),"Counter",""))))</f>
        <v>Counter</v>
      </c>
      <c r="I3857" t="str">
        <f>VLOOKUP(B3857,'3. Data Sources'!$B$4:$E$5002,4,0)</f>
        <v>Y</v>
      </c>
      <c r="J3857" t="str">
        <f>IF(OR(G3857="Not Map",G3857="Sequential"),"N",IF(TRIM(G3857)&lt;&gt;"","Y",""))</f>
        <v>Y</v>
      </c>
      <c r="K3857" t="str">
        <f>IF(G3857="Constant","N",IF(J3857="Y","Y",""))</f>
        <v>Y</v>
      </c>
    </row>
    <row r="3858" spans="2:13" hidden="1" x14ac:dyDescent="0.25">
      <c r="B3858" t="s">
        <v>141</v>
      </c>
      <c r="C3858" t="s">
        <v>5392</v>
      </c>
      <c r="D3858" t="s">
        <v>5393</v>
      </c>
      <c r="E3858" t="s">
        <v>400</v>
      </c>
      <c r="F3858" t="s">
        <v>428</v>
      </c>
      <c r="G3858" t="s">
        <v>429</v>
      </c>
      <c r="H3858" t="str">
        <f>IF(G3858="Local Date and Hour","Start Time of Interval",IF(OR(G3858="Additional Info",G3858="ID"),"Attribute", IF(G3858="Constant","Constant",IF(OR(G3858="Counter",G3858="Incremental/Decremental"),"Counter",""))))</f>
        <v>Counter</v>
      </c>
      <c r="I3858" t="str">
        <f>VLOOKUP(B3858,'3. Data Sources'!$B$4:$E$5002,4,0)</f>
        <v>Y</v>
      </c>
      <c r="J3858" t="str">
        <f>IF(OR(G3858="Not Map",G3858="Sequential"),"N",IF(TRIM(G3858)&lt;&gt;"","Y",""))</f>
        <v>Y</v>
      </c>
      <c r="K3858" t="str">
        <f>IF(G3858="Constant","N",IF(J3858="Y","Y",""))</f>
        <v>Y</v>
      </c>
    </row>
    <row r="3859" spans="2:13" hidden="1" x14ac:dyDescent="0.25">
      <c r="B3859" t="s">
        <v>141</v>
      </c>
      <c r="C3859" t="s">
        <v>5394</v>
      </c>
      <c r="D3859" t="s">
        <v>5395</v>
      </c>
      <c r="E3859" t="s">
        <v>400</v>
      </c>
      <c r="F3859" t="s">
        <v>428</v>
      </c>
      <c r="G3859" t="s">
        <v>429</v>
      </c>
      <c r="H3859" t="str">
        <f>IF(G3859="Local Date and Hour","Start Time of Interval",IF(OR(G3859="Additional Info",G3859="ID"),"Attribute", IF(G3859="Constant","Constant",IF(OR(G3859="Counter",G3859="Incremental/Decremental"),"Counter",""))))</f>
        <v>Counter</v>
      </c>
      <c r="I3859" t="str">
        <f>VLOOKUP(B3859,'3. Data Sources'!$B$4:$E$5002,4,0)</f>
        <v>Y</v>
      </c>
      <c r="J3859" t="str">
        <f>IF(OR(G3859="Not Map",G3859="Sequential"),"N",IF(TRIM(G3859)&lt;&gt;"","Y",""))</f>
        <v>Y</v>
      </c>
      <c r="K3859" t="str">
        <f>IF(G3859="Constant","N",IF(J3859="Y","Y",""))</f>
        <v>Y</v>
      </c>
    </row>
    <row r="3860" spans="2:13" hidden="1" x14ac:dyDescent="0.25">
      <c r="B3860" t="s">
        <v>141</v>
      </c>
      <c r="C3860" t="s">
        <v>5396</v>
      </c>
      <c r="D3860" t="s">
        <v>5397</v>
      </c>
      <c r="E3860" t="s">
        <v>400</v>
      </c>
      <c r="F3860" t="s">
        <v>428</v>
      </c>
      <c r="G3860" t="s">
        <v>429</v>
      </c>
      <c r="H3860" t="str">
        <f>IF(G3860="Local Date and Hour","Start Time of Interval",IF(OR(G3860="Additional Info",G3860="ID"),"Attribute", IF(G3860="Constant","Constant",IF(OR(G3860="Counter",G3860="Incremental/Decremental"),"Counter",""))))</f>
        <v>Counter</v>
      </c>
      <c r="I3860" t="str">
        <f>VLOOKUP(B3860,'3. Data Sources'!$B$4:$E$5002,4,0)</f>
        <v>Y</v>
      </c>
      <c r="J3860" t="str">
        <f>IF(OR(G3860="Not Map",G3860="Sequential"),"N",IF(TRIM(G3860)&lt;&gt;"","Y",""))</f>
        <v>Y</v>
      </c>
      <c r="K3860" t="str">
        <f>IF(G3860="Constant","N",IF(J3860="Y","Y",""))</f>
        <v>Y</v>
      </c>
    </row>
    <row r="3861" spans="2:13" hidden="1" x14ac:dyDescent="0.25">
      <c r="B3861" t="s">
        <v>141</v>
      </c>
      <c r="C3861" t="s">
        <v>5398</v>
      </c>
      <c r="D3861" t="s">
        <v>5399</v>
      </c>
      <c r="E3861" t="s">
        <v>400</v>
      </c>
      <c r="F3861" t="s">
        <v>428</v>
      </c>
      <c r="G3861" t="s">
        <v>429</v>
      </c>
      <c r="H3861" t="str">
        <f>IF(G3861="Local Date and Hour","Start Time of Interval",IF(OR(G3861="Additional Info",G3861="ID"),"Attribute", IF(G3861="Constant","Constant",IF(OR(G3861="Counter",G3861="Incremental/Decremental"),"Counter",""))))</f>
        <v>Counter</v>
      </c>
      <c r="I3861" t="str">
        <f>VLOOKUP(B3861,'3. Data Sources'!$B$4:$E$5002,4,0)</f>
        <v>Y</v>
      </c>
      <c r="J3861" t="str">
        <f>IF(OR(G3861="Not Map",G3861="Sequential"),"N",IF(TRIM(G3861)&lt;&gt;"","Y",""))</f>
        <v>Y</v>
      </c>
      <c r="K3861" t="str">
        <f>IF(G3861="Constant","N",IF(J3861="Y","Y",""))</f>
        <v>Y</v>
      </c>
    </row>
    <row r="3862" spans="2:13" hidden="1" x14ac:dyDescent="0.25">
      <c r="B3862" t="s">
        <v>141</v>
      </c>
      <c r="C3862" t="s">
        <v>250</v>
      </c>
      <c r="D3862" t="s">
        <v>435</v>
      </c>
      <c r="E3862" t="s">
        <v>400</v>
      </c>
      <c r="F3862" t="s">
        <v>428</v>
      </c>
      <c r="G3862" t="s">
        <v>429</v>
      </c>
      <c r="H3862" t="str">
        <f>IF(G3862="Local Date and Hour","Start Time of Interval",IF(OR(G3862="Additional Info",G3862="ID"),"Attribute", IF(G3862="Constant","Constant",IF(OR(G3862="Counter",G3862="Incremental/Decremental"),"Counter",""))))</f>
        <v>Counter</v>
      </c>
      <c r="I3862" t="str">
        <f>VLOOKUP(B3862,'3. Data Sources'!$B$4:$E$5002,4,0)</f>
        <v>Y</v>
      </c>
      <c r="J3862" t="str">
        <f>IF(OR(G3862="Not Map",G3862="Sequential"),"N",IF(TRIM(G3862)&lt;&gt;"","Y",""))</f>
        <v>Y</v>
      </c>
      <c r="K3862" t="str">
        <f>IF(G3862="Constant","N",IF(J3862="Y","Y",""))</f>
        <v>Y</v>
      </c>
      <c r="L3862" t="s">
        <v>251</v>
      </c>
    </row>
    <row r="3863" spans="2:13" hidden="1" x14ac:dyDescent="0.25">
      <c r="B3863" t="s">
        <v>141</v>
      </c>
      <c r="C3863" t="s">
        <v>252</v>
      </c>
      <c r="D3863" t="s">
        <v>252</v>
      </c>
      <c r="E3863" t="s">
        <v>394</v>
      </c>
      <c r="F3863" t="s">
        <v>436</v>
      </c>
      <c r="G3863" t="s">
        <v>417</v>
      </c>
      <c r="H3863" t="s">
        <v>415</v>
      </c>
      <c r="I3863" t="str">
        <f>VLOOKUP(B3863,'3. Data Sources'!$B$4:$E$5002,4,0)</f>
        <v>Y</v>
      </c>
      <c r="J3863" t="str">
        <f>IF(OR(G3863="Not Map",G3863="Sequential"),"N",IF(TRIM(G3863)&lt;&gt;"","Y",""))</f>
        <v>N</v>
      </c>
      <c r="K3863" t="str">
        <f>IF(G3863="Constant","N",IF(J3863="Y","Y",""))</f>
        <v/>
      </c>
      <c r="L3863" t="s">
        <v>253</v>
      </c>
    </row>
    <row r="3864" spans="2:13" hidden="1" x14ac:dyDescent="0.25">
      <c r="B3864" t="s">
        <v>141</v>
      </c>
      <c r="C3864" t="s">
        <v>254</v>
      </c>
      <c r="D3864" t="s">
        <v>254</v>
      </c>
      <c r="E3864" t="s">
        <v>418</v>
      </c>
      <c r="F3864" t="s">
        <v>436</v>
      </c>
      <c r="G3864" t="s">
        <v>419</v>
      </c>
      <c r="H3864" t="str">
        <f>IF(G3864="Local Date and Hour","Start Time of Interval",IF(OR(G3864="Additional Info",G3864="ID"),"Attribute", IF(G3864="Constant","Constant",IF(OR(G3864="Counter",G3864="Incremental/Decremental"),"Counter",""))))</f>
        <v>Start Time of Interval</v>
      </c>
      <c r="I3864" t="str">
        <f>VLOOKUP(B3864,'3. Data Sources'!$B$4:$E$5002,4,0)</f>
        <v>Y</v>
      </c>
      <c r="J3864" t="str">
        <f>IF(OR(G3864="Not Map",G3864="Sequential"),"N",IF(TRIM(G3864)&lt;&gt;"","Y",""))</f>
        <v>Y</v>
      </c>
      <c r="K3864" t="str">
        <f>IF(G3864="Constant","N",IF(J3864="Y","Y",""))</f>
        <v>Y</v>
      </c>
      <c r="L3864" t="s">
        <v>255</v>
      </c>
    </row>
    <row r="3865" spans="2:13" hidden="1" x14ac:dyDescent="0.25">
      <c r="B3865" t="s">
        <v>143</v>
      </c>
      <c r="C3865" t="s">
        <v>227</v>
      </c>
      <c r="D3865" t="s">
        <v>227</v>
      </c>
      <c r="E3865" t="s">
        <v>402</v>
      </c>
      <c r="F3865" t="s">
        <v>395</v>
      </c>
      <c r="G3865" t="s">
        <v>274</v>
      </c>
      <c r="H3865" t="str">
        <f>IF(G3865="Local Date and Hour","Start Time of Interval",IF(OR(G3865="Additional Info",G3865="ID"),"Attribute", IF(G3865="Constant","Constant",IF(OR(G3865="Counter",G3865="Incremental/Decremental"),"Counter",""))))</f>
        <v>Constant</v>
      </c>
      <c r="I3865" t="str">
        <f>VLOOKUP(B3865,'3. Data Sources'!$B$4:$E$5002,4,0)</f>
        <v>Y</v>
      </c>
      <c r="J3865" t="str">
        <f>IF(OR(G3865="Not Map",G3865="Sequential"),"N",IF(TRIM(G3865)&lt;&gt;"","Y",""))</f>
        <v>Y</v>
      </c>
      <c r="K3865" t="str">
        <f>IF(G3865="Constant","N",IF(J3865="Y","Y",""))</f>
        <v>N</v>
      </c>
      <c r="M3865" t="s">
        <v>425</v>
      </c>
    </row>
    <row r="3866" spans="2:13" hidden="1" x14ac:dyDescent="0.25">
      <c r="B3866" t="s">
        <v>143</v>
      </c>
      <c r="C3866" t="s">
        <v>228</v>
      </c>
      <c r="D3866" t="s">
        <v>228</v>
      </c>
      <c r="E3866" t="s">
        <v>402</v>
      </c>
      <c r="F3866" t="s">
        <v>395</v>
      </c>
      <c r="G3866" t="s">
        <v>274</v>
      </c>
      <c r="H3866" t="str">
        <f>IF(G3866="Local Date and Hour","Start Time of Interval",IF(OR(G3866="Additional Info",G3866="ID"),"Attribute", IF(G3866="Constant","Constant",IF(OR(G3866="Counter",G3866="Incremental/Decremental"),"Counter",""))))</f>
        <v>Constant</v>
      </c>
      <c r="I3866" t="str">
        <f>VLOOKUP(B3866,'3. Data Sources'!$B$4:$E$5002,4,0)</f>
        <v>Y</v>
      </c>
      <c r="J3866" t="str">
        <f>IF(OR(G3866="Not Map",G3866="Sequential"),"N",IF(TRIM(G3866)&lt;&gt;"","Y",""))</f>
        <v>Y</v>
      </c>
      <c r="K3866" t="str">
        <f>IF(G3866="Constant","N",IF(J3866="Y","Y",""))</f>
        <v>N</v>
      </c>
      <c r="M3866" t="s">
        <v>12038</v>
      </c>
    </row>
    <row r="3867" spans="2:13" hidden="1" x14ac:dyDescent="0.25">
      <c r="B3867" t="s">
        <v>143</v>
      </c>
      <c r="C3867" t="s">
        <v>201</v>
      </c>
      <c r="D3867" t="s">
        <v>201</v>
      </c>
      <c r="E3867" t="s">
        <v>420</v>
      </c>
      <c r="F3867" t="s">
        <v>396</v>
      </c>
      <c r="G3867" t="s">
        <v>417</v>
      </c>
      <c r="H3867" t="str">
        <f>IF(G3867="Local Date and Hour","Start Time of Interval",IF(OR(G3867="Additional Info",G3867="ID"),"Attribute", IF(G3867="Constant","Constant",IF(OR(G3867="Counter",G3867="Incremental/Decremental"),"Counter",""))))</f>
        <v/>
      </c>
      <c r="I3867" t="str">
        <f>VLOOKUP(B3867,'3. Data Sources'!$B$4:$E$5002,4,0)</f>
        <v>Y</v>
      </c>
      <c r="J3867" t="str">
        <f>IF(OR(G3867="Not Map",G3867="Sequential"),"N",IF(TRIM(G3867)&lt;&gt;"","Y",""))</f>
        <v>N</v>
      </c>
      <c r="K3867" t="str">
        <f>IF(G3867="Constant","N",IF(J3867="Y","Y",""))</f>
        <v/>
      </c>
    </row>
    <row r="3868" spans="2:13" hidden="1" x14ac:dyDescent="0.25">
      <c r="B3868" t="s">
        <v>143</v>
      </c>
      <c r="C3868" t="s">
        <v>11883</v>
      </c>
      <c r="D3868" t="s">
        <v>11883</v>
      </c>
      <c r="E3868" t="s">
        <v>420</v>
      </c>
      <c r="F3868" t="s">
        <v>396</v>
      </c>
      <c r="G3868" t="s">
        <v>396</v>
      </c>
      <c r="H3868" t="str">
        <f>IF(G3868="Local Date and Hour","Start Time of Interval",IF(OR(G3868="Additional Info",G3868="ID"),"Attribute", IF(G3868="Constant","Constant",IF(OR(G3868="Counter",G3868="Incremental/Decremental"),"Counter",""))))</f>
        <v>Attribute</v>
      </c>
      <c r="I3868" t="str">
        <f>VLOOKUP(B3868,'3. Data Sources'!$B$4:$E$5002,4,0)</f>
        <v>Y</v>
      </c>
      <c r="J3868" t="str">
        <f>IF(OR(G3868="Not Map",G3868="Sequential"),"N",IF(TRIM(G3868)&lt;&gt;"","Y",""))</f>
        <v>Y</v>
      </c>
      <c r="K3868" t="str">
        <f>IF(G3868="Constant","N",IF(J3868="Y","Y",""))</f>
        <v>Y</v>
      </c>
      <c r="L3868" t="s">
        <v>666</v>
      </c>
    </row>
    <row r="3869" spans="2:13" hidden="1" x14ac:dyDescent="0.25">
      <c r="B3869" t="s">
        <v>143</v>
      </c>
      <c r="C3869" t="s">
        <v>233</v>
      </c>
      <c r="D3869" t="s">
        <v>233</v>
      </c>
      <c r="E3869" t="s">
        <v>394</v>
      </c>
      <c r="F3869" t="s">
        <v>396</v>
      </c>
      <c r="G3869" t="s">
        <v>417</v>
      </c>
      <c r="H3869" t="str">
        <f>IF(G3869="Local Date and Hour","Start Time of Interval",IF(OR(G3869="Additional Info",G3869="ID"),"Attribute", IF(G3869="Constant","Constant",IF(OR(G3869="Counter",G3869="Incremental/Decremental"),"Counter",""))))</f>
        <v/>
      </c>
      <c r="I3869" t="str">
        <f>VLOOKUP(B3869,'3. Data Sources'!$B$4:$E$5002,4,0)</f>
        <v>Y</v>
      </c>
      <c r="J3869" t="str">
        <f>IF(OR(G3869="Not Map",G3869="Sequential"),"N",IF(TRIM(G3869)&lt;&gt;"","Y",""))</f>
        <v>N</v>
      </c>
      <c r="K3869" t="str">
        <f>IF(G3869="Constant","N",IF(J3869="Y","Y",""))</f>
        <v/>
      </c>
      <c r="L3869" t="s">
        <v>234</v>
      </c>
    </row>
    <row r="3870" spans="2:13" hidden="1" x14ac:dyDescent="0.25">
      <c r="B3870" t="s">
        <v>143</v>
      </c>
      <c r="C3870" t="s">
        <v>235</v>
      </c>
      <c r="D3870" t="s">
        <v>235</v>
      </c>
      <c r="E3870" t="s">
        <v>418</v>
      </c>
      <c r="F3870" t="s">
        <v>396</v>
      </c>
      <c r="G3870" t="s">
        <v>417</v>
      </c>
      <c r="H3870" t="s">
        <v>415</v>
      </c>
      <c r="I3870" t="str">
        <f>VLOOKUP(B3870,'3. Data Sources'!$B$4:$E$5002,4,0)</f>
        <v>Y</v>
      </c>
      <c r="J3870" t="str">
        <f>IF(OR(G3870="Not Map",G3870="Sequential"),"N",IF(TRIM(G3870)&lt;&gt;"","Y",""))</f>
        <v>N</v>
      </c>
      <c r="K3870" t="str">
        <f>IF(G3870="Constant","N",IF(J3870="Y","Y",""))</f>
        <v/>
      </c>
      <c r="L3870" t="s">
        <v>236</v>
      </c>
    </row>
    <row r="3871" spans="2:13" hidden="1" x14ac:dyDescent="0.25">
      <c r="B3871" t="s">
        <v>143</v>
      </c>
      <c r="C3871" t="s">
        <v>669</v>
      </c>
      <c r="D3871" t="s">
        <v>670</v>
      </c>
      <c r="E3871" t="s">
        <v>420</v>
      </c>
      <c r="F3871" t="s">
        <v>396</v>
      </c>
      <c r="G3871" t="s">
        <v>417</v>
      </c>
      <c r="H3871" t="str">
        <f>IF(G3871="Local Date and Hour","Start Time of Interval",IF(OR(G3871="Additional Info",G3871="ID"),"Attribute", IF(G3871="Constant","Constant",IF(OR(G3871="Counter",G3871="Incremental/Decremental"),"Counter",""))))</f>
        <v/>
      </c>
      <c r="I3871" t="str">
        <f>VLOOKUP(B3871,'3. Data Sources'!$B$4:$E$5002,4,0)</f>
        <v>Y</v>
      </c>
      <c r="J3871" t="str">
        <f>IF(OR(G3871="Not Map",G3871="Sequential"),"N",IF(TRIM(G3871)&lt;&gt;"","Y",""))</f>
        <v>N</v>
      </c>
      <c r="K3871" t="str">
        <f>IF(G3871="Constant","N",IF(J3871="Y","Y",""))</f>
        <v/>
      </c>
      <c r="L3871" t="s">
        <v>669</v>
      </c>
    </row>
    <row r="3872" spans="2:13" hidden="1" x14ac:dyDescent="0.25">
      <c r="B3872" t="s">
        <v>143</v>
      </c>
      <c r="C3872" t="s">
        <v>3473</v>
      </c>
      <c r="D3872" t="s">
        <v>3474</v>
      </c>
      <c r="E3872" t="s">
        <v>420</v>
      </c>
      <c r="F3872" t="s">
        <v>396</v>
      </c>
      <c r="G3872" t="s">
        <v>396</v>
      </c>
      <c r="H3872" t="str">
        <f>IF(G3872="Local Date and Hour","Start Time of Interval",IF(OR(G3872="Additional Info",G3872="ID"),"Attribute", IF(G3872="Constant","Constant",IF(OR(G3872="Counter",G3872="Incremental/Decremental"),"Counter",""))))</f>
        <v>Attribute</v>
      </c>
      <c r="I3872" t="str">
        <f>VLOOKUP(B3872,'3. Data Sources'!$B$4:$E$5002,4,0)</f>
        <v>Y</v>
      </c>
      <c r="J3872" t="str">
        <f>IF(OR(G3872="Not Map",G3872="Sequential"),"N",IF(TRIM(G3872)&lt;&gt;"","Y",""))</f>
        <v>Y</v>
      </c>
      <c r="K3872" t="str">
        <f>IF(G3872="Constant","N",IF(J3872="Y","Y",""))</f>
        <v>Y</v>
      </c>
      <c r="L3872" t="s">
        <v>3473</v>
      </c>
    </row>
    <row r="3873" spans="2:12" hidden="1" x14ac:dyDescent="0.25">
      <c r="B3873" t="s">
        <v>143</v>
      </c>
      <c r="C3873" t="s">
        <v>3475</v>
      </c>
      <c r="D3873" t="s">
        <v>3476</v>
      </c>
      <c r="E3873" t="s">
        <v>420</v>
      </c>
      <c r="F3873" t="s">
        <v>396</v>
      </c>
      <c r="G3873" t="s">
        <v>417</v>
      </c>
      <c r="H3873" t="str">
        <f>IF(G3873="Local Date and Hour","Start Time of Interval",IF(OR(G3873="Additional Info",G3873="ID"),"Attribute", IF(G3873="Constant","Constant",IF(OR(G3873="Counter",G3873="Incremental/Decremental"),"Counter",""))))</f>
        <v/>
      </c>
      <c r="I3873" t="str">
        <f>VLOOKUP(B3873,'3. Data Sources'!$B$4:$E$5002,4,0)</f>
        <v>Y</v>
      </c>
      <c r="J3873" t="str">
        <f>IF(OR(G3873="Not Map",G3873="Sequential"),"N",IF(TRIM(G3873)&lt;&gt;"","Y",""))</f>
        <v>N</v>
      </c>
      <c r="K3873" t="str">
        <f>IF(G3873="Constant","N",IF(J3873="Y","Y",""))</f>
        <v/>
      </c>
      <c r="L3873" t="s">
        <v>3475</v>
      </c>
    </row>
    <row r="3874" spans="2:12" hidden="1" x14ac:dyDescent="0.25">
      <c r="B3874" t="s">
        <v>143</v>
      </c>
      <c r="C3874" t="s">
        <v>673</v>
      </c>
      <c r="D3874" t="s">
        <v>674</v>
      </c>
      <c r="E3874" t="s">
        <v>420</v>
      </c>
      <c r="F3874" t="s">
        <v>396</v>
      </c>
      <c r="G3874" t="s">
        <v>417</v>
      </c>
      <c r="H3874" t="str">
        <f>IF(G3874="Local Date and Hour","Start Time of Interval",IF(OR(G3874="Additional Info",G3874="ID"),"Attribute", IF(G3874="Constant","Constant",IF(OR(G3874="Counter",G3874="Incremental/Decremental"),"Counter",""))))</f>
        <v/>
      </c>
      <c r="I3874" t="str">
        <f>VLOOKUP(B3874,'3. Data Sources'!$B$4:$E$5002,4,0)</f>
        <v>Y</v>
      </c>
      <c r="J3874" t="str">
        <f>IF(OR(G3874="Not Map",G3874="Sequential"),"N",IF(TRIM(G3874)&lt;&gt;"","Y",""))</f>
        <v>N</v>
      </c>
      <c r="K3874" t="str">
        <f>IF(G3874="Constant","N",IF(J3874="Y","Y",""))</f>
        <v/>
      </c>
      <c r="L3874" t="s">
        <v>673</v>
      </c>
    </row>
    <row r="3875" spans="2:12" hidden="1" x14ac:dyDescent="0.25">
      <c r="B3875" t="s">
        <v>143</v>
      </c>
      <c r="C3875" t="s">
        <v>237</v>
      </c>
      <c r="D3875" t="s">
        <v>426</v>
      </c>
      <c r="E3875" t="s">
        <v>420</v>
      </c>
      <c r="F3875" t="s">
        <v>396</v>
      </c>
      <c r="G3875" t="s">
        <v>417</v>
      </c>
      <c r="H3875" t="str">
        <f>IF(G3875="Local Date and Hour","Start Time of Interval",IF(OR(G3875="Additional Info",G3875="ID"),"Attribute", IF(G3875="Constant","Constant",IF(OR(G3875="Counter",G3875="Incremental/Decremental"),"Counter",""))))</f>
        <v/>
      </c>
      <c r="I3875" t="str">
        <f>VLOOKUP(B3875,'3. Data Sources'!$B$4:$E$5002,4,0)</f>
        <v>Y</v>
      </c>
      <c r="J3875" t="str">
        <f>IF(OR(G3875="Not Map",G3875="Sequential"),"N",IF(TRIM(G3875)&lt;&gt;"","Y",""))</f>
        <v>N</v>
      </c>
      <c r="K3875" t="str">
        <f>IF(G3875="Constant","N",IF(J3875="Y","Y",""))</f>
        <v/>
      </c>
      <c r="L3875" t="s">
        <v>237</v>
      </c>
    </row>
    <row r="3876" spans="2:12" hidden="1" x14ac:dyDescent="0.25">
      <c r="B3876" t="s">
        <v>143</v>
      </c>
      <c r="C3876" t="s">
        <v>223</v>
      </c>
      <c r="D3876" t="s">
        <v>3493</v>
      </c>
      <c r="E3876" t="s">
        <v>420</v>
      </c>
      <c r="F3876" t="s">
        <v>396</v>
      </c>
      <c r="G3876" t="s">
        <v>417</v>
      </c>
      <c r="H3876" t="str">
        <f>IF(G3876="Local Date and Hour","Start Time of Interval",IF(OR(G3876="Additional Info",G3876="ID"),"Attribute", IF(G3876="Constant","Constant",IF(OR(G3876="Counter",G3876="Incremental/Decremental"),"Counter",""))))</f>
        <v/>
      </c>
      <c r="I3876" t="str">
        <f>VLOOKUP(B3876,'3. Data Sources'!$B$4:$E$5002,4,0)</f>
        <v>Y</v>
      </c>
      <c r="J3876" t="str">
        <f>IF(OR(G3876="Not Map",G3876="Sequential"),"N",IF(TRIM(G3876)&lt;&gt;"","Y",""))</f>
        <v>N</v>
      </c>
      <c r="K3876" t="str">
        <f>IF(G3876="Constant","N",IF(J3876="Y","Y",""))</f>
        <v/>
      </c>
      <c r="L3876" t="s">
        <v>223</v>
      </c>
    </row>
    <row r="3877" spans="2:12" hidden="1" x14ac:dyDescent="0.25">
      <c r="B3877" t="s">
        <v>143</v>
      </c>
      <c r="C3877" t="s">
        <v>242</v>
      </c>
      <c r="D3877" t="s">
        <v>242</v>
      </c>
      <c r="E3877" t="s">
        <v>394</v>
      </c>
      <c r="F3877" t="s">
        <v>396</v>
      </c>
      <c r="G3877" t="s">
        <v>417</v>
      </c>
      <c r="H3877" t="s">
        <v>415</v>
      </c>
      <c r="I3877" t="str">
        <f>VLOOKUP(B3877,'3. Data Sources'!$B$4:$E$5002,4,0)</f>
        <v>Y</v>
      </c>
      <c r="J3877" t="str">
        <f>IF(OR(G3877="Not Map",G3877="Sequential"),"N",IF(TRIM(G3877)&lt;&gt;"","Y",""))</f>
        <v>N</v>
      </c>
      <c r="K3877" t="str">
        <f>IF(G3877="Constant","N",IF(J3877="Y","Y",""))</f>
        <v/>
      </c>
      <c r="L3877" t="s">
        <v>243</v>
      </c>
    </row>
    <row r="3878" spans="2:12" hidden="1" x14ac:dyDescent="0.25">
      <c r="B3878" t="s">
        <v>143</v>
      </c>
      <c r="C3878" t="s">
        <v>5400</v>
      </c>
      <c r="D3878" t="s">
        <v>5401</v>
      </c>
      <c r="E3878" t="s">
        <v>400</v>
      </c>
      <c r="F3878" t="s">
        <v>428</v>
      </c>
      <c r="G3878" t="s">
        <v>429</v>
      </c>
      <c r="H3878" t="str">
        <f>IF(G3878="Local Date and Hour","Start Time of Interval",IF(OR(G3878="Additional Info",G3878="ID"),"Attribute", IF(G3878="Constant","Constant",IF(OR(G3878="Counter",G3878="Incremental/Decremental"),"Counter",""))))</f>
        <v>Counter</v>
      </c>
      <c r="I3878" t="str">
        <f>VLOOKUP(B3878,'3. Data Sources'!$B$4:$E$5002,4,0)</f>
        <v>Y</v>
      </c>
      <c r="J3878" t="str">
        <f>IF(OR(G3878="Not Map",G3878="Sequential"),"N",IF(TRIM(G3878)&lt;&gt;"","Y",""))</f>
        <v>Y</v>
      </c>
      <c r="K3878" t="str">
        <f>IF(G3878="Constant","N",IF(J3878="Y","Y",""))</f>
        <v>Y</v>
      </c>
    </row>
    <row r="3879" spans="2:12" hidden="1" x14ac:dyDescent="0.25">
      <c r="B3879" t="s">
        <v>143</v>
      </c>
      <c r="C3879" t="s">
        <v>5402</v>
      </c>
      <c r="D3879" t="s">
        <v>5403</v>
      </c>
      <c r="E3879" t="s">
        <v>400</v>
      </c>
      <c r="F3879" t="s">
        <v>428</v>
      </c>
      <c r="G3879" t="s">
        <v>429</v>
      </c>
      <c r="H3879" t="str">
        <f>IF(G3879="Local Date and Hour","Start Time of Interval",IF(OR(G3879="Additional Info",G3879="ID"),"Attribute", IF(G3879="Constant","Constant",IF(OR(G3879="Counter",G3879="Incremental/Decremental"),"Counter",""))))</f>
        <v>Counter</v>
      </c>
      <c r="I3879" t="str">
        <f>VLOOKUP(B3879,'3. Data Sources'!$B$4:$E$5002,4,0)</f>
        <v>Y</v>
      </c>
      <c r="J3879" t="str">
        <f>IF(OR(G3879="Not Map",G3879="Sequential"),"N",IF(TRIM(G3879)&lt;&gt;"","Y",""))</f>
        <v>Y</v>
      </c>
      <c r="K3879" t="str">
        <f>IF(G3879="Constant","N",IF(J3879="Y","Y",""))</f>
        <v>Y</v>
      </c>
    </row>
    <row r="3880" spans="2:12" hidden="1" x14ac:dyDescent="0.25">
      <c r="B3880" t="s">
        <v>143</v>
      </c>
      <c r="C3880" t="s">
        <v>5404</v>
      </c>
      <c r="D3880" t="s">
        <v>5405</v>
      </c>
      <c r="E3880" t="s">
        <v>400</v>
      </c>
      <c r="F3880" t="s">
        <v>428</v>
      </c>
      <c r="G3880" t="s">
        <v>429</v>
      </c>
      <c r="H3880" t="str">
        <f>IF(G3880="Local Date and Hour","Start Time of Interval",IF(OR(G3880="Additional Info",G3880="ID"),"Attribute", IF(G3880="Constant","Constant",IF(OR(G3880="Counter",G3880="Incremental/Decremental"),"Counter",""))))</f>
        <v>Counter</v>
      </c>
      <c r="I3880" t="str">
        <f>VLOOKUP(B3880,'3. Data Sources'!$B$4:$E$5002,4,0)</f>
        <v>Y</v>
      </c>
      <c r="J3880" t="str">
        <f>IF(OR(G3880="Not Map",G3880="Sequential"),"N",IF(TRIM(G3880)&lt;&gt;"","Y",""))</f>
        <v>Y</v>
      </c>
      <c r="K3880" t="str">
        <f>IF(G3880="Constant","N",IF(J3880="Y","Y",""))</f>
        <v>Y</v>
      </c>
    </row>
    <row r="3881" spans="2:12" hidden="1" x14ac:dyDescent="0.25">
      <c r="B3881" t="s">
        <v>143</v>
      </c>
      <c r="C3881" t="s">
        <v>5406</v>
      </c>
      <c r="D3881" t="s">
        <v>5407</v>
      </c>
      <c r="E3881" t="s">
        <v>400</v>
      </c>
      <c r="F3881" t="s">
        <v>428</v>
      </c>
      <c r="G3881" t="s">
        <v>429</v>
      </c>
      <c r="H3881" t="str">
        <f>IF(G3881="Local Date and Hour","Start Time of Interval",IF(OR(G3881="Additional Info",G3881="ID"),"Attribute", IF(G3881="Constant","Constant",IF(OR(G3881="Counter",G3881="Incremental/Decremental"),"Counter",""))))</f>
        <v>Counter</v>
      </c>
      <c r="I3881" t="str">
        <f>VLOOKUP(B3881,'3. Data Sources'!$B$4:$E$5002,4,0)</f>
        <v>Y</v>
      </c>
      <c r="J3881" t="str">
        <f>IF(OR(G3881="Not Map",G3881="Sequential"),"N",IF(TRIM(G3881)&lt;&gt;"","Y",""))</f>
        <v>Y</v>
      </c>
      <c r="K3881" t="str">
        <f>IF(G3881="Constant","N",IF(J3881="Y","Y",""))</f>
        <v>Y</v>
      </c>
    </row>
    <row r="3882" spans="2:12" hidden="1" x14ac:dyDescent="0.25">
      <c r="B3882" t="s">
        <v>143</v>
      </c>
      <c r="C3882" t="s">
        <v>5408</v>
      </c>
      <c r="D3882" t="s">
        <v>5409</v>
      </c>
      <c r="E3882" t="s">
        <v>400</v>
      </c>
      <c r="F3882" t="s">
        <v>428</v>
      </c>
      <c r="G3882" t="s">
        <v>429</v>
      </c>
      <c r="H3882" t="str">
        <f>IF(G3882="Local Date and Hour","Start Time of Interval",IF(OR(G3882="Additional Info",G3882="ID"),"Attribute", IF(G3882="Constant","Constant",IF(OR(G3882="Counter",G3882="Incremental/Decremental"),"Counter",""))))</f>
        <v>Counter</v>
      </c>
      <c r="I3882" t="str">
        <f>VLOOKUP(B3882,'3. Data Sources'!$B$4:$E$5002,4,0)</f>
        <v>Y</v>
      </c>
      <c r="J3882" t="str">
        <f>IF(OR(G3882="Not Map",G3882="Sequential"),"N",IF(TRIM(G3882)&lt;&gt;"","Y",""))</f>
        <v>Y</v>
      </c>
      <c r="K3882" t="str">
        <f>IF(G3882="Constant","N",IF(J3882="Y","Y",""))</f>
        <v>Y</v>
      </c>
    </row>
    <row r="3883" spans="2:12" hidden="1" x14ac:dyDescent="0.25">
      <c r="B3883" t="s">
        <v>143</v>
      </c>
      <c r="C3883" t="s">
        <v>5410</v>
      </c>
      <c r="D3883" t="s">
        <v>5411</v>
      </c>
      <c r="E3883" t="s">
        <v>400</v>
      </c>
      <c r="F3883" t="s">
        <v>428</v>
      </c>
      <c r="G3883" t="s">
        <v>429</v>
      </c>
      <c r="H3883" t="str">
        <f>IF(G3883="Local Date and Hour","Start Time of Interval",IF(OR(G3883="Additional Info",G3883="ID"),"Attribute", IF(G3883="Constant","Constant",IF(OR(G3883="Counter",G3883="Incremental/Decremental"),"Counter",""))))</f>
        <v>Counter</v>
      </c>
      <c r="I3883" t="str">
        <f>VLOOKUP(B3883,'3. Data Sources'!$B$4:$E$5002,4,0)</f>
        <v>Y</v>
      </c>
      <c r="J3883" t="str">
        <f>IF(OR(G3883="Not Map",G3883="Sequential"),"N",IF(TRIM(G3883)&lt;&gt;"","Y",""))</f>
        <v>Y</v>
      </c>
      <c r="K3883" t="str">
        <f>IF(G3883="Constant","N",IF(J3883="Y","Y",""))</f>
        <v>Y</v>
      </c>
    </row>
    <row r="3884" spans="2:12" hidden="1" x14ac:dyDescent="0.25">
      <c r="B3884" t="s">
        <v>143</v>
      </c>
      <c r="C3884" t="s">
        <v>5412</v>
      </c>
      <c r="D3884" t="s">
        <v>5413</v>
      </c>
      <c r="E3884" t="s">
        <v>400</v>
      </c>
      <c r="F3884" t="s">
        <v>428</v>
      </c>
      <c r="G3884" t="s">
        <v>429</v>
      </c>
      <c r="H3884" t="str">
        <f>IF(G3884="Local Date and Hour","Start Time of Interval",IF(OR(G3884="Additional Info",G3884="ID"),"Attribute", IF(G3884="Constant","Constant",IF(OR(G3884="Counter",G3884="Incremental/Decremental"),"Counter",""))))</f>
        <v>Counter</v>
      </c>
      <c r="I3884" t="str">
        <f>VLOOKUP(B3884,'3. Data Sources'!$B$4:$E$5002,4,0)</f>
        <v>Y</v>
      </c>
      <c r="J3884" t="str">
        <f>IF(OR(G3884="Not Map",G3884="Sequential"),"N",IF(TRIM(G3884)&lt;&gt;"","Y",""))</f>
        <v>Y</v>
      </c>
      <c r="K3884" t="str">
        <f>IF(G3884="Constant","N",IF(J3884="Y","Y",""))</f>
        <v>Y</v>
      </c>
    </row>
    <row r="3885" spans="2:12" hidden="1" x14ac:dyDescent="0.25">
      <c r="B3885" t="s">
        <v>143</v>
      </c>
      <c r="C3885" t="s">
        <v>5414</v>
      </c>
      <c r="D3885" t="s">
        <v>5415</v>
      </c>
      <c r="E3885" t="s">
        <v>400</v>
      </c>
      <c r="F3885" t="s">
        <v>428</v>
      </c>
      <c r="G3885" t="s">
        <v>429</v>
      </c>
      <c r="H3885" t="str">
        <f>IF(G3885="Local Date and Hour","Start Time of Interval",IF(OR(G3885="Additional Info",G3885="ID"),"Attribute", IF(G3885="Constant","Constant",IF(OR(G3885="Counter",G3885="Incremental/Decremental"),"Counter",""))))</f>
        <v>Counter</v>
      </c>
      <c r="I3885" t="str">
        <f>VLOOKUP(B3885,'3. Data Sources'!$B$4:$E$5002,4,0)</f>
        <v>Y</v>
      </c>
      <c r="J3885" t="str">
        <f>IF(OR(G3885="Not Map",G3885="Sequential"),"N",IF(TRIM(G3885)&lt;&gt;"","Y",""))</f>
        <v>Y</v>
      </c>
      <c r="K3885" t="str">
        <f>IF(G3885="Constant","N",IF(J3885="Y","Y",""))</f>
        <v>Y</v>
      </c>
    </row>
    <row r="3886" spans="2:12" hidden="1" x14ac:dyDescent="0.25">
      <c r="B3886" t="s">
        <v>143</v>
      </c>
      <c r="C3886" t="s">
        <v>5416</v>
      </c>
      <c r="D3886" t="s">
        <v>5417</v>
      </c>
      <c r="E3886" t="s">
        <v>400</v>
      </c>
      <c r="F3886" t="s">
        <v>428</v>
      </c>
      <c r="G3886" t="s">
        <v>429</v>
      </c>
      <c r="H3886" t="str">
        <f>IF(G3886="Local Date and Hour","Start Time of Interval",IF(OR(G3886="Additional Info",G3886="ID"),"Attribute", IF(G3886="Constant","Constant",IF(OR(G3886="Counter",G3886="Incremental/Decremental"),"Counter",""))))</f>
        <v>Counter</v>
      </c>
      <c r="I3886" t="str">
        <f>VLOOKUP(B3886,'3. Data Sources'!$B$4:$E$5002,4,0)</f>
        <v>Y</v>
      </c>
      <c r="J3886" t="str">
        <f>IF(OR(G3886="Not Map",G3886="Sequential"),"N",IF(TRIM(G3886)&lt;&gt;"","Y",""))</f>
        <v>Y</v>
      </c>
      <c r="K3886" t="str">
        <f>IF(G3886="Constant","N",IF(J3886="Y","Y",""))</f>
        <v>Y</v>
      </c>
    </row>
    <row r="3887" spans="2:12" hidden="1" x14ac:dyDescent="0.25">
      <c r="B3887" t="s">
        <v>143</v>
      </c>
      <c r="C3887" t="s">
        <v>5418</v>
      </c>
      <c r="D3887" t="s">
        <v>5419</v>
      </c>
      <c r="E3887" t="s">
        <v>400</v>
      </c>
      <c r="F3887" t="s">
        <v>428</v>
      </c>
      <c r="G3887" t="s">
        <v>429</v>
      </c>
      <c r="H3887" t="str">
        <f>IF(G3887="Local Date and Hour","Start Time of Interval",IF(OR(G3887="Additional Info",G3887="ID"),"Attribute", IF(G3887="Constant","Constant",IF(OR(G3887="Counter",G3887="Incremental/Decremental"),"Counter",""))))</f>
        <v>Counter</v>
      </c>
      <c r="I3887" t="str">
        <f>VLOOKUP(B3887,'3. Data Sources'!$B$4:$E$5002,4,0)</f>
        <v>Y</v>
      </c>
      <c r="J3887" t="str">
        <f>IF(OR(G3887="Not Map",G3887="Sequential"),"N",IF(TRIM(G3887)&lt;&gt;"","Y",""))</f>
        <v>Y</v>
      </c>
      <c r="K3887" t="str">
        <f>IF(G3887="Constant","N",IF(J3887="Y","Y",""))</f>
        <v>Y</v>
      </c>
    </row>
    <row r="3888" spans="2:12" hidden="1" x14ac:dyDescent="0.25">
      <c r="B3888" t="s">
        <v>143</v>
      </c>
      <c r="C3888" t="s">
        <v>5420</v>
      </c>
      <c r="D3888" t="s">
        <v>5421</v>
      </c>
      <c r="E3888" t="s">
        <v>400</v>
      </c>
      <c r="F3888" t="s">
        <v>428</v>
      </c>
      <c r="G3888" t="s">
        <v>429</v>
      </c>
      <c r="H3888" t="str">
        <f>IF(G3888="Local Date and Hour","Start Time of Interval",IF(OR(G3888="Additional Info",G3888="ID"),"Attribute", IF(G3888="Constant","Constant",IF(OR(G3888="Counter",G3888="Incremental/Decremental"),"Counter",""))))</f>
        <v>Counter</v>
      </c>
      <c r="I3888" t="str">
        <f>VLOOKUP(B3888,'3. Data Sources'!$B$4:$E$5002,4,0)</f>
        <v>Y</v>
      </c>
      <c r="J3888" t="str">
        <f>IF(OR(G3888="Not Map",G3888="Sequential"),"N",IF(TRIM(G3888)&lt;&gt;"","Y",""))</f>
        <v>Y</v>
      </c>
      <c r="K3888" t="str">
        <f>IF(G3888="Constant","N",IF(J3888="Y","Y",""))</f>
        <v>Y</v>
      </c>
    </row>
    <row r="3889" spans="2:11" hidden="1" x14ac:dyDescent="0.25">
      <c r="B3889" t="s">
        <v>143</v>
      </c>
      <c r="C3889" t="s">
        <v>5422</v>
      </c>
      <c r="D3889" t="s">
        <v>5423</v>
      </c>
      <c r="E3889" t="s">
        <v>400</v>
      </c>
      <c r="F3889" t="s">
        <v>428</v>
      </c>
      <c r="G3889" t="s">
        <v>429</v>
      </c>
      <c r="H3889" t="str">
        <f>IF(G3889="Local Date and Hour","Start Time of Interval",IF(OR(G3889="Additional Info",G3889="ID"),"Attribute", IF(G3889="Constant","Constant",IF(OR(G3889="Counter",G3889="Incremental/Decremental"),"Counter",""))))</f>
        <v>Counter</v>
      </c>
      <c r="I3889" t="str">
        <f>VLOOKUP(B3889,'3. Data Sources'!$B$4:$E$5002,4,0)</f>
        <v>Y</v>
      </c>
      <c r="J3889" t="str">
        <f>IF(OR(G3889="Not Map",G3889="Sequential"),"N",IF(TRIM(G3889)&lt;&gt;"","Y",""))</f>
        <v>Y</v>
      </c>
      <c r="K3889" t="str">
        <f>IF(G3889="Constant","N",IF(J3889="Y","Y",""))</f>
        <v>Y</v>
      </c>
    </row>
    <row r="3890" spans="2:11" hidden="1" x14ac:dyDescent="0.25">
      <c r="B3890" t="s">
        <v>143</v>
      </c>
      <c r="C3890" t="s">
        <v>5424</v>
      </c>
      <c r="D3890" t="s">
        <v>5425</v>
      </c>
      <c r="E3890" t="s">
        <v>400</v>
      </c>
      <c r="F3890" t="s">
        <v>428</v>
      </c>
      <c r="G3890" t="s">
        <v>429</v>
      </c>
      <c r="H3890" t="str">
        <f>IF(G3890="Local Date and Hour","Start Time of Interval",IF(OR(G3890="Additional Info",G3890="ID"),"Attribute", IF(G3890="Constant","Constant",IF(OR(G3890="Counter",G3890="Incremental/Decremental"),"Counter",""))))</f>
        <v>Counter</v>
      </c>
      <c r="I3890" t="str">
        <f>VLOOKUP(B3890,'3. Data Sources'!$B$4:$E$5002,4,0)</f>
        <v>Y</v>
      </c>
      <c r="J3890" t="str">
        <f>IF(OR(G3890="Not Map",G3890="Sequential"),"N",IF(TRIM(G3890)&lt;&gt;"","Y",""))</f>
        <v>Y</v>
      </c>
      <c r="K3890" t="str">
        <f>IF(G3890="Constant","N",IF(J3890="Y","Y",""))</f>
        <v>Y</v>
      </c>
    </row>
    <row r="3891" spans="2:11" hidden="1" x14ac:dyDescent="0.25">
      <c r="B3891" t="s">
        <v>143</v>
      </c>
      <c r="C3891" t="s">
        <v>5426</v>
      </c>
      <c r="D3891" t="s">
        <v>5427</v>
      </c>
      <c r="E3891" t="s">
        <v>400</v>
      </c>
      <c r="F3891" t="s">
        <v>428</v>
      </c>
      <c r="G3891" t="s">
        <v>429</v>
      </c>
      <c r="H3891" t="str">
        <f>IF(G3891="Local Date and Hour","Start Time of Interval",IF(OR(G3891="Additional Info",G3891="ID"),"Attribute", IF(G3891="Constant","Constant",IF(OR(G3891="Counter",G3891="Incremental/Decremental"),"Counter",""))))</f>
        <v>Counter</v>
      </c>
      <c r="I3891" t="str">
        <f>VLOOKUP(B3891,'3. Data Sources'!$B$4:$E$5002,4,0)</f>
        <v>Y</v>
      </c>
      <c r="J3891" t="str">
        <f>IF(OR(G3891="Not Map",G3891="Sequential"),"N",IF(TRIM(G3891)&lt;&gt;"","Y",""))</f>
        <v>Y</v>
      </c>
      <c r="K3891" t="str">
        <f>IF(G3891="Constant","N",IF(J3891="Y","Y",""))</f>
        <v>Y</v>
      </c>
    </row>
    <row r="3892" spans="2:11" hidden="1" x14ac:dyDescent="0.25">
      <c r="B3892" t="s">
        <v>143</v>
      </c>
      <c r="C3892" t="s">
        <v>5428</v>
      </c>
      <c r="D3892" t="s">
        <v>5429</v>
      </c>
      <c r="E3892" t="s">
        <v>400</v>
      </c>
      <c r="F3892" t="s">
        <v>428</v>
      </c>
      <c r="G3892" t="s">
        <v>429</v>
      </c>
      <c r="H3892" t="str">
        <f>IF(G3892="Local Date and Hour","Start Time of Interval",IF(OR(G3892="Additional Info",G3892="ID"),"Attribute", IF(G3892="Constant","Constant",IF(OR(G3892="Counter",G3892="Incremental/Decremental"),"Counter",""))))</f>
        <v>Counter</v>
      </c>
      <c r="I3892" t="str">
        <f>VLOOKUP(B3892,'3. Data Sources'!$B$4:$E$5002,4,0)</f>
        <v>Y</v>
      </c>
      <c r="J3892" t="str">
        <f>IF(OR(G3892="Not Map",G3892="Sequential"),"N",IF(TRIM(G3892)&lt;&gt;"","Y",""))</f>
        <v>Y</v>
      </c>
      <c r="K3892" t="str">
        <f>IF(G3892="Constant","N",IF(J3892="Y","Y",""))</f>
        <v>Y</v>
      </c>
    </row>
    <row r="3893" spans="2:11" hidden="1" x14ac:dyDescent="0.25">
      <c r="B3893" t="s">
        <v>143</v>
      </c>
      <c r="C3893" t="s">
        <v>5430</v>
      </c>
      <c r="D3893" t="s">
        <v>5431</v>
      </c>
      <c r="E3893" t="s">
        <v>400</v>
      </c>
      <c r="F3893" t="s">
        <v>428</v>
      </c>
      <c r="G3893" t="s">
        <v>429</v>
      </c>
      <c r="H3893" t="str">
        <f>IF(G3893="Local Date and Hour","Start Time of Interval",IF(OR(G3893="Additional Info",G3893="ID"),"Attribute", IF(G3893="Constant","Constant",IF(OR(G3893="Counter",G3893="Incremental/Decremental"),"Counter",""))))</f>
        <v>Counter</v>
      </c>
      <c r="I3893" t="str">
        <f>VLOOKUP(B3893,'3. Data Sources'!$B$4:$E$5002,4,0)</f>
        <v>Y</v>
      </c>
      <c r="J3893" t="str">
        <f>IF(OR(G3893="Not Map",G3893="Sequential"),"N",IF(TRIM(G3893)&lt;&gt;"","Y",""))</f>
        <v>Y</v>
      </c>
      <c r="K3893" t="str">
        <f>IF(G3893="Constant","N",IF(J3893="Y","Y",""))</f>
        <v>Y</v>
      </c>
    </row>
    <row r="3894" spans="2:11" hidden="1" x14ac:dyDescent="0.25">
      <c r="B3894" t="s">
        <v>143</v>
      </c>
      <c r="C3894" t="s">
        <v>5432</v>
      </c>
      <c r="D3894" t="s">
        <v>5433</v>
      </c>
      <c r="E3894" t="s">
        <v>400</v>
      </c>
      <c r="F3894" t="s">
        <v>428</v>
      </c>
      <c r="G3894" t="s">
        <v>429</v>
      </c>
      <c r="H3894" t="str">
        <f>IF(G3894="Local Date and Hour","Start Time of Interval",IF(OR(G3894="Additional Info",G3894="ID"),"Attribute", IF(G3894="Constant","Constant",IF(OR(G3894="Counter",G3894="Incremental/Decremental"),"Counter",""))))</f>
        <v>Counter</v>
      </c>
      <c r="I3894" t="str">
        <f>VLOOKUP(B3894,'3. Data Sources'!$B$4:$E$5002,4,0)</f>
        <v>Y</v>
      </c>
      <c r="J3894" t="str">
        <f>IF(OR(G3894="Not Map",G3894="Sequential"),"N",IF(TRIM(G3894)&lt;&gt;"","Y",""))</f>
        <v>Y</v>
      </c>
      <c r="K3894" t="str">
        <f>IF(G3894="Constant","N",IF(J3894="Y","Y",""))</f>
        <v>Y</v>
      </c>
    </row>
    <row r="3895" spans="2:11" hidden="1" x14ac:dyDescent="0.25">
      <c r="B3895" t="s">
        <v>143</v>
      </c>
      <c r="C3895" t="s">
        <v>5434</v>
      </c>
      <c r="D3895" t="s">
        <v>5435</v>
      </c>
      <c r="E3895" t="s">
        <v>400</v>
      </c>
      <c r="F3895" t="s">
        <v>428</v>
      </c>
      <c r="G3895" t="s">
        <v>429</v>
      </c>
      <c r="H3895" t="str">
        <f>IF(G3895="Local Date and Hour","Start Time of Interval",IF(OR(G3895="Additional Info",G3895="ID"),"Attribute", IF(G3895="Constant","Constant",IF(OR(G3895="Counter",G3895="Incremental/Decremental"),"Counter",""))))</f>
        <v>Counter</v>
      </c>
      <c r="I3895" t="str">
        <f>VLOOKUP(B3895,'3. Data Sources'!$B$4:$E$5002,4,0)</f>
        <v>Y</v>
      </c>
      <c r="J3895" t="str">
        <f>IF(OR(G3895="Not Map",G3895="Sequential"),"N",IF(TRIM(G3895)&lt;&gt;"","Y",""))</f>
        <v>Y</v>
      </c>
      <c r="K3895" t="str">
        <f>IF(G3895="Constant","N",IF(J3895="Y","Y",""))</f>
        <v>Y</v>
      </c>
    </row>
    <row r="3896" spans="2:11" hidden="1" x14ac:dyDescent="0.25">
      <c r="B3896" t="s">
        <v>143</v>
      </c>
      <c r="C3896" t="s">
        <v>5436</v>
      </c>
      <c r="D3896" t="s">
        <v>5437</v>
      </c>
      <c r="E3896" t="s">
        <v>400</v>
      </c>
      <c r="F3896" t="s">
        <v>428</v>
      </c>
      <c r="G3896" t="s">
        <v>429</v>
      </c>
      <c r="H3896" t="str">
        <f>IF(G3896="Local Date and Hour","Start Time of Interval",IF(OR(G3896="Additional Info",G3896="ID"),"Attribute", IF(G3896="Constant","Constant",IF(OR(G3896="Counter",G3896="Incremental/Decremental"),"Counter",""))))</f>
        <v>Counter</v>
      </c>
      <c r="I3896" t="str">
        <f>VLOOKUP(B3896,'3. Data Sources'!$B$4:$E$5002,4,0)</f>
        <v>Y</v>
      </c>
      <c r="J3896" t="str">
        <f>IF(OR(G3896="Not Map",G3896="Sequential"),"N",IF(TRIM(G3896)&lt;&gt;"","Y",""))</f>
        <v>Y</v>
      </c>
      <c r="K3896" t="str">
        <f>IF(G3896="Constant","N",IF(J3896="Y","Y",""))</f>
        <v>Y</v>
      </c>
    </row>
    <row r="3897" spans="2:11" hidden="1" x14ac:dyDescent="0.25">
      <c r="B3897" t="s">
        <v>143</v>
      </c>
      <c r="C3897" t="s">
        <v>5438</v>
      </c>
      <c r="D3897" t="s">
        <v>5439</v>
      </c>
      <c r="E3897" t="s">
        <v>400</v>
      </c>
      <c r="F3897" t="s">
        <v>428</v>
      </c>
      <c r="G3897" t="s">
        <v>429</v>
      </c>
      <c r="H3897" t="str">
        <f>IF(G3897="Local Date and Hour","Start Time of Interval",IF(OR(G3897="Additional Info",G3897="ID"),"Attribute", IF(G3897="Constant","Constant",IF(OR(G3897="Counter",G3897="Incremental/Decremental"),"Counter",""))))</f>
        <v>Counter</v>
      </c>
      <c r="I3897" t="str">
        <f>VLOOKUP(B3897,'3. Data Sources'!$B$4:$E$5002,4,0)</f>
        <v>Y</v>
      </c>
      <c r="J3897" t="str">
        <f>IF(OR(G3897="Not Map",G3897="Sequential"),"N",IF(TRIM(G3897)&lt;&gt;"","Y",""))</f>
        <v>Y</v>
      </c>
      <c r="K3897" t="str">
        <f>IF(G3897="Constant","N",IF(J3897="Y","Y",""))</f>
        <v>Y</v>
      </c>
    </row>
    <row r="3898" spans="2:11" hidden="1" x14ac:dyDescent="0.25">
      <c r="B3898" t="s">
        <v>143</v>
      </c>
      <c r="C3898" t="s">
        <v>5440</v>
      </c>
      <c r="D3898" t="s">
        <v>5441</v>
      </c>
      <c r="E3898" t="s">
        <v>400</v>
      </c>
      <c r="F3898" t="s">
        <v>428</v>
      </c>
      <c r="G3898" t="s">
        <v>429</v>
      </c>
      <c r="H3898" t="str">
        <f>IF(G3898="Local Date and Hour","Start Time of Interval",IF(OR(G3898="Additional Info",G3898="ID"),"Attribute", IF(G3898="Constant","Constant",IF(OR(G3898="Counter",G3898="Incremental/Decremental"),"Counter",""))))</f>
        <v>Counter</v>
      </c>
      <c r="I3898" t="str">
        <f>VLOOKUP(B3898,'3. Data Sources'!$B$4:$E$5002,4,0)</f>
        <v>Y</v>
      </c>
      <c r="J3898" t="str">
        <f>IF(OR(G3898="Not Map",G3898="Sequential"),"N",IF(TRIM(G3898)&lt;&gt;"","Y",""))</f>
        <v>Y</v>
      </c>
      <c r="K3898" t="str">
        <f>IF(G3898="Constant","N",IF(J3898="Y","Y",""))</f>
        <v>Y</v>
      </c>
    </row>
    <row r="3899" spans="2:11" hidden="1" x14ac:dyDescent="0.25">
      <c r="B3899" t="s">
        <v>143</v>
      </c>
      <c r="C3899" t="s">
        <v>5442</v>
      </c>
      <c r="D3899" t="s">
        <v>5443</v>
      </c>
      <c r="E3899" t="s">
        <v>400</v>
      </c>
      <c r="F3899" t="s">
        <v>428</v>
      </c>
      <c r="G3899" t="s">
        <v>429</v>
      </c>
      <c r="H3899" t="str">
        <f>IF(G3899="Local Date and Hour","Start Time of Interval",IF(OR(G3899="Additional Info",G3899="ID"),"Attribute", IF(G3899="Constant","Constant",IF(OR(G3899="Counter",G3899="Incremental/Decremental"),"Counter",""))))</f>
        <v>Counter</v>
      </c>
      <c r="I3899" t="str">
        <f>VLOOKUP(B3899,'3. Data Sources'!$B$4:$E$5002,4,0)</f>
        <v>Y</v>
      </c>
      <c r="J3899" t="str">
        <f>IF(OR(G3899="Not Map",G3899="Sequential"),"N",IF(TRIM(G3899)&lt;&gt;"","Y",""))</f>
        <v>Y</v>
      </c>
      <c r="K3899" t="str">
        <f>IF(G3899="Constant","N",IF(J3899="Y","Y",""))</f>
        <v>Y</v>
      </c>
    </row>
    <row r="3900" spans="2:11" hidden="1" x14ac:dyDescent="0.25">
      <c r="B3900" t="s">
        <v>143</v>
      </c>
      <c r="C3900" t="s">
        <v>5444</v>
      </c>
      <c r="D3900" t="s">
        <v>5445</v>
      </c>
      <c r="E3900" t="s">
        <v>400</v>
      </c>
      <c r="F3900" t="s">
        <v>428</v>
      </c>
      <c r="G3900" t="s">
        <v>429</v>
      </c>
      <c r="H3900" t="str">
        <f>IF(G3900="Local Date and Hour","Start Time of Interval",IF(OR(G3900="Additional Info",G3900="ID"),"Attribute", IF(G3900="Constant","Constant",IF(OR(G3900="Counter",G3900="Incremental/Decremental"),"Counter",""))))</f>
        <v>Counter</v>
      </c>
      <c r="I3900" t="str">
        <f>VLOOKUP(B3900,'3. Data Sources'!$B$4:$E$5002,4,0)</f>
        <v>Y</v>
      </c>
      <c r="J3900" t="str">
        <f>IF(OR(G3900="Not Map",G3900="Sequential"),"N",IF(TRIM(G3900)&lt;&gt;"","Y",""))</f>
        <v>Y</v>
      </c>
      <c r="K3900" t="str">
        <f>IF(G3900="Constant","N",IF(J3900="Y","Y",""))</f>
        <v>Y</v>
      </c>
    </row>
    <row r="3901" spans="2:11" hidden="1" x14ac:dyDescent="0.25">
      <c r="B3901" t="s">
        <v>143</v>
      </c>
      <c r="C3901" t="s">
        <v>5446</v>
      </c>
      <c r="D3901" t="s">
        <v>5447</v>
      </c>
      <c r="E3901" t="s">
        <v>400</v>
      </c>
      <c r="F3901" t="s">
        <v>428</v>
      </c>
      <c r="G3901" t="s">
        <v>429</v>
      </c>
      <c r="H3901" t="str">
        <f>IF(G3901="Local Date and Hour","Start Time of Interval",IF(OR(G3901="Additional Info",G3901="ID"),"Attribute", IF(G3901="Constant","Constant",IF(OR(G3901="Counter",G3901="Incremental/Decremental"),"Counter",""))))</f>
        <v>Counter</v>
      </c>
      <c r="I3901" t="str">
        <f>VLOOKUP(B3901,'3. Data Sources'!$B$4:$E$5002,4,0)</f>
        <v>Y</v>
      </c>
      <c r="J3901" t="str">
        <f>IF(OR(G3901="Not Map",G3901="Sequential"),"N",IF(TRIM(G3901)&lt;&gt;"","Y",""))</f>
        <v>Y</v>
      </c>
      <c r="K3901" t="str">
        <f>IF(G3901="Constant","N",IF(J3901="Y","Y",""))</f>
        <v>Y</v>
      </c>
    </row>
    <row r="3902" spans="2:11" hidden="1" x14ac:dyDescent="0.25">
      <c r="B3902" t="s">
        <v>143</v>
      </c>
      <c r="C3902" t="s">
        <v>5448</v>
      </c>
      <c r="D3902" t="s">
        <v>5449</v>
      </c>
      <c r="E3902" t="s">
        <v>400</v>
      </c>
      <c r="F3902" t="s">
        <v>428</v>
      </c>
      <c r="G3902" t="s">
        <v>429</v>
      </c>
      <c r="H3902" t="str">
        <f>IF(G3902="Local Date and Hour","Start Time of Interval",IF(OR(G3902="Additional Info",G3902="ID"),"Attribute", IF(G3902="Constant","Constant",IF(OR(G3902="Counter",G3902="Incremental/Decremental"),"Counter",""))))</f>
        <v>Counter</v>
      </c>
      <c r="I3902" t="str">
        <f>VLOOKUP(B3902,'3. Data Sources'!$B$4:$E$5002,4,0)</f>
        <v>Y</v>
      </c>
      <c r="J3902" t="str">
        <f>IF(OR(G3902="Not Map",G3902="Sequential"),"N",IF(TRIM(G3902)&lt;&gt;"","Y",""))</f>
        <v>Y</v>
      </c>
      <c r="K3902" t="str">
        <f>IF(G3902="Constant","N",IF(J3902="Y","Y",""))</f>
        <v>Y</v>
      </c>
    </row>
    <row r="3903" spans="2:11" hidden="1" x14ac:dyDescent="0.25">
      <c r="B3903" t="s">
        <v>143</v>
      </c>
      <c r="C3903" t="s">
        <v>5450</v>
      </c>
      <c r="D3903" t="s">
        <v>5451</v>
      </c>
      <c r="E3903" t="s">
        <v>400</v>
      </c>
      <c r="F3903" t="s">
        <v>428</v>
      </c>
      <c r="G3903" t="s">
        <v>429</v>
      </c>
      <c r="H3903" t="str">
        <f>IF(G3903="Local Date and Hour","Start Time of Interval",IF(OR(G3903="Additional Info",G3903="ID"),"Attribute", IF(G3903="Constant","Constant",IF(OR(G3903="Counter",G3903="Incremental/Decremental"),"Counter",""))))</f>
        <v>Counter</v>
      </c>
      <c r="I3903" t="str">
        <f>VLOOKUP(B3903,'3. Data Sources'!$B$4:$E$5002,4,0)</f>
        <v>Y</v>
      </c>
      <c r="J3903" t="str">
        <f>IF(OR(G3903="Not Map",G3903="Sequential"),"N",IF(TRIM(G3903)&lt;&gt;"","Y",""))</f>
        <v>Y</v>
      </c>
      <c r="K3903" t="str">
        <f>IF(G3903="Constant","N",IF(J3903="Y","Y",""))</f>
        <v>Y</v>
      </c>
    </row>
    <row r="3904" spans="2:11" hidden="1" x14ac:dyDescent="0.25">
      <c r="B3904" t="s">
        <v>143</v>
      </c>
      <c r="C3904" t="s">
        <v>5452</v>
      </c>
      <c r="D3904" t="s">
        <v>5453</v>
      </c>
      <c r="E3904" t="s">
        <v>400</v>
      </c>
      <c r="F3904" t="s">
        <v>428</v>
      </c>
      <c r="G3904" t="s">
        <v>429</v>
      </c>
      <c r="H3904" t="str">
        <f>IF(G3904="Local Date and Hour","Start Time of Interval",IF(OR(G3904="Additional Info",G3904="ID"),"Attribute", IF(G3904="Constant","Constant",IF(OR(G3904="Counter",G3904="Incremental/Decremental"),"Counter",""))))</f>
        <v>Counter</v>
      </c>
      <c r="I3904" t="str">
        <f>VLOOKUP(B3904,'3. Data Sources'!$B$4:$E$5002,4,0)</f>
        <v>Y</v>
      </c>
      <c r="J3904" t="str">
        <f>IF(OR(G3904="Not Map",G3904="Sequential"),"N",IF(TRIM(G3904)&lt;&gt;"","Y",""))</f>
        <v>Y</v>
      </c>
      <c r="K3904" t="str">
        <f>IF(G3904="Constant","N",IF(J3904="Y","Y",""))</f>
        <v>Y</v>
      </c>
    </row>
    <row r="3905" spans="2:11" hidden="1" x14ac:dyDescent="0.25">
      <c r="B3905" t="s">
        <v>143</v>
      </c>
      <c r="C3905" t="s">
        <v>5454</v>
      </c>
      <c r="D3905" t="s">
        <v>5455</v>
      </c>
      <c r="E3905" t="s">
        <v>400</v>
      </c>
      <c r="F3905" t="s">
        <v>428</v>
      </c>
      <c r="G3905" t="s">
        <v>429</v>
      </c>
      <c r="H3905" t="str">
        <f>IF(G3905="Local Date and Hour","Start Time of Interval",IF(OR(G3905="Additional Info",G3905="ID"),"Attribute", IF(G3905="Constant","Constant",IF(OR(G3905="Counter",G3905="Incremental/Decremental"),"Counter",""))))</f>
        <v>Counter</v>
      </c>
      <c r="I3905" t="str">
        <f>VLOOKUP(B3905,'3. Data Sources'!$B$4:$E$5002,4,0)</f>
        <v>Y</v>
      </c>
      <c r="J3905" t="str">
        <f>IF(OR(G3905="Not Map",G3905="Sequential"),"N",IF(TRIM(G3905)&lt;&gt;"","Y",""))</f>
        <v>Y</v>
      </c>
      <c r="K3905" t="str">
        <f>IF(G3905="Constant","N",IF(J3905="Y","Y",""))</f>
        <v>Y</v>
      </c>
    </row>
    <row r="3906" spans="2:11" hidden="1" x14ac:dyDescent="0.25">
      <c r="B3906" t="s">
        <v>143</v>
      </c>
      <c r="C3906" t="s">
        <v>5456</v>
      </c>
      <c r="D3906" t="s">
        <v>5457</v>
      </c>
      <c r="E3906" t="s">
        <v>400</v>
      </c>
      <c r="F3906" t="s">
        <v>428</v>
      </c>
      <c r="G3906" t="s">
        <v>429</v>
      </c>
      <c r="H3906" t="str">
        <f>IF(G3906="Local Date and Hour","Start Time of Interval",IF(OR(G3906="Additional Info",G3906="ID"),"Attribute", IF(G3906="Constant","Constant",IF(OR(G3906="Counter",G3906="Incremental/Decremental"),"Counter",""))))</f>
        <v>Counter</v>
      </c>
      <c r="I3906" t="str">
        <f>VLOOKUP(B3906,'3. Data Sources'!$B$4:$E$5002,4,0)</f>
        <v>Y</v>
      </c>
      <c r="J3906" t="str">
        <f>IF(OR(G3906="Not Map",G3906="Sequential"),"N",IF(TRIM(G3906)&lt;&gt;"","Y",""))</f>
        <v>Y</v>
      </c>
      <c r="K3906" t="str">
        <f>IF(G3906="Constant","N",IF(J3906="Y","Y",""))</f>
        <v>Y</v>
      </c>
    </row>
    <row r="3907" spans="2:11" hidden="1" x14ac:dyDescent="0.25">
      <c r="B3907" t="s">
        <v>143</v>
      </c>
      <c r="C3907" t="s">
        <v>5458</v>
      </c>
      <c r="D3907" t="s">
        <v>5459</v>
      </c>
      <c r="E3907" t="s">
        <v>400</v>
      </c>
      <c r="F3907" t="s">
        <v>428</v>
      </c>
      <c r="G3907" t="s">
        <v>429</v>
      </c>
      <c r="H3907" t="str">
        <f>IF(G3907="Local Date and Hour","Start Time of Interval",IF(OR(G3907="Additional Info",G3907="ID"),"Attribute", IF(G3907="Constant","Constant",IF(OR(G3907="Counter",G3907="Incremental/Decremental"),"Counter",""))))</f>
        <v>Counter</v>
      </c>
      <c r="I3907" t="str">
        <f>VLOOKUP(B3907,'3. Data Sources'!$B$4:$E$5002,4,0)</f>
        <v>Y</v>
      </c>
      <c r="J3907" t="str">
        <f>IF(OR(G3907="Not Map",G3907="Sequential"),"N",IF(TRIM(G3907)&lt;&gt;"","Y",""))</f>
        <v>Y</v>
      </c>
      <c r="K3907" t="str">
        <f>IF(G3907="Constant","N",IF(J3907="Y","Y",""))</f>
        <v>Y</v>
      </c>
    </row>
    <row r="3908" spans="2:11" hidden="1" x14ac:dyDescent="0.25">
      <c r="B3908" t="s">
        <v>143</v>
      </c>
      <c r="C3908" t="s">
        <v>5460</v>
      </c>
      <c r="D3908" t="s">
        <v>5461</v>
      </c>
      <c r="E3908" t="s">
        <v>400</v>
      </c>
      <c r="F3908" t="s">
        <v>428</v>
      </c>
      <c r="G3908" t="s">
        <v>429</v>
      </c>
      <c r="H3908" t="str">
        <f>IF(G3908="Local Date and Hour","Start Time of Interval",IF(OR(G3908="Additional Info",G3908="ID"),"Attribute", IF(G3908="Constant","Constant",IF(OR(G3908="Counter",G3908="Incremental/Decremental"),"Counter",""))))</f>
        <v>Counter</v>
      </c>
      <c r="I3908" t="str">
        <f>VLOOKUP(B3908,'3. Data Sources'!$B$4:$E$5002,4,0)</f>
        <v>Y</v>
      </c>
      <c r="J3908" t="str">
        <f>IF(OR(G3908="Not Map",G3908="Sequential"),"N",IF(TRIM(G3908)&lt;&gt;"","Y",""))</f>
        <v>Y</v>
      </c>
      <c r="K3908" t="str">
        <f>IF(G3908="Constant","N",IF(J3908="Y","Y",""))</f>
        <v>Y</v>
      </c>
    </row>
    <row r="3909" spans="2:11" hidden="1" x14ac:dyDescent="0.25">
      <c r="B3909" t="s">
        <v>143</v>
      </c>
      <c r="C3909" t="s">
        <v>5462</v>
      </c>
      <c r="D3909" t="s">
        <v>5463</v>
      </c>
      <c r="E3909" t="s">
        <v>400</v>
      </c>
      <c r="F3909" t="s">
        <v>428</v>
      </c>
      <c r="G3909" t="s">
        <v>429</v>
      </c>
      <c r="H3909" t="str">
        <f>IF(G3909="Local Date and Hour","Start Time of Interval",IF(OR(G3909="Additional Info",G3909="ID"),"Attribute", IF(G3909="Constant","Constant",IF(OR(G3909="Counter",G3909="Incremental/Decremental"),"Counter",""))))</f>
        <v>Counter</v>
      </c>
      <c r="I3909" t="str">
        <f>VLOOKUP(B3909,'3. Data Sources'!$B$4:$E$5002,4,0)</f>
        <v>Y</v>
      </c>
      <c r="J3909" t="str">
        <f>IF(OR(G3909="Not Map",G3909="Sequential"),"N",IF(TRIM(G3909)&lt;&gt;"","Y",""))</f>
        <v>Y</v>
      </c>
      <c r="K3909" t="str">
        <f>IF(G3909="Constant","N",IF(J3909="Y","Y",""))</f>
        <v>Y</v>
      </c>
    </row>
    <row r="3910" spans="2:11" hidden="1" x14ac:dyDescent="0.25">
      <c r="B3910" t="s">
        <v>143</v>
      </c>
      <c r="C3910" t="s">
        <v>5464</v>
      </c>
      <c r="D3910" t="s">
        <v>5465</v>
      </c>
      <c r="E3910" t="s">
        <v>400</v>
      </c>
      <c r="F3910" t="s">
        <v>428</v>
      </c>
      <c r="G3910" t="s">
        <v>429</v>
      </c>
      <c r="H3910" t="str">
        <f>IF(G3910="Local Date and Hour","Start Time of Interval",IF(OR(G3910="Additional Info",G3910="ID"),"Attribute", IF(G3910="Constant","Constant",IF(OR(G3910="Counter",G3910="Incremental/Decremental"),"Counter",""))))</f>
        <v>Counter</v>
      </c>
      <c r="I3910" t="str">
        <f>VLOOKUP(B3910,'3. Data Sources'!$B$4:$E$5002,4,0)</f>
        <v>Y</v>
      </c>
      <c r="J3910" t="str">
        <f>IF(OR(G3910="Not Map",G3910="Sequential"),"N",IF(TRIM(G3910)&lt;&gt;"","Y",""))</f>
        <v>Y</v>
      </c>
      <c r="K3910" t="str">
        <f>IF(G3910="Constant","N",IF(J3910="Y","Y",""))</f>
        <v>Y</v>
      </c>
    </row>
    <row r="3911" spans="2:11" hidden="1" x14ac:dyDescent="0.25">
      <c r="B3911" t="s">
        <v>143</v>
      </c>
      <c r="C3911" t="s">
        <v>5466</v>
      </c>
      <c r="D3911" t="s">
        <v>5467</v>
      </c>
      <c r="E3911" t="s">
        <v>400</v>
      </c>
      <c r="F3911" t="s">
        <v>428</v>
      </c>
      <c r="G3911" t="s">
        <v>429</v>
      </c>
      <c r="H3911" t="str">
        <f>IF(G3911="Local Date and Hour","Start Time of Interval",IF(OR(G3911="Additional Info",G3911="ID"),"Attribute", IF(G3911="Constant","Constant",IF(OR(G3911="Counter",G3911="Incremental/Decremental"),"Counter",""))))</f>
        <v>Counter</v>
      </c>
      <c r="I3911" t="str">
        <f>VLOOKUP(B3911,'3. Data Sources'!$B$4:$E$5002,4,0)</f>
        <v>Y</v>
      </c>
      <c r="J3911" t="str">
        <f>IF(OR(G3911="Not Map",G3911="Sequential"),"N",IF(TRIM(G3911)&lt;&gt;"","Y",""))</f>
        <v>Y</v>
      </c>
      <c r="K3911" t="str">
        <f>IF(G3911="Constant","N",IF(J3911="Y","Y",""))</f>
        <v>Y</v>
      </c>
    </row>
    <row r="3912" spans="2:11" hidden="1" x14ac:dyDescent="0.25">
      <c r="B3912" t="s">
        <v>143</v>
      </c>
      <c r="C3912" t="s">
        <v>5468</v>
      </c>
      <c r="D3912" t="s">
        <v>5469</v>
      </c>
      <c r="E3912" t="s">
        <v>400</v>
      </c>
      <c r="F3912" t="s">
        <v>428</v>
      </c>
      <c r="G3912" t="s">
        <v>429</v>
      </c>
      <c r="H3912" t="str">
        <f>IF(G3912="Local Date and Hour","Start Time of Interval",IF(OR(G3912="Additional Info",G3912="ID"),"Attribute", IF(G3912="Constant","Constant",IF(OR(G3912="Counter",G3912="Incremental/Decremental"),"Counter",""))))</f>
        <v>Counter</v>
      </c>
      <c r="I3912" t="str">
        <f>VLOOKUP(B3912,'3. Data Sources'!$B$4:$E$5002,4,0)</f>
        <v>Y</v>
      </c>
      <c r="J3912" t="str">
        <f>IF(OR(G3912="Not Map",G3912="Sequential"),"N",IF(TRIM(G3912)&lt;&gt;"","Y",""))</f>
        <v>Y</v>
      </c>
      <c r="K3912" t="str">
        <f>IF(G3912="Constant","N",IF(J3912="Y","Y",""))</f>
        <v>Y</v>
      </c>
    </row>
    <row r="3913" spans="2:11" hidden="1" x14ac:dyDescent="0.25">
      <c r="B3913" t="s">
        <v>143</v>
      </c>
      <c r="C3913" t="s">
        <v>5470</v>
      </c>
      <c r="D3913" t="s">
        <v>5471</v>
      </c>
      <c r="E3913" t="s">
        <v>400</v>
      </c>
      <c r="F3913" t="s">
        <v>428</v>
      </c>
      <c r="G3913" t="s">
        <v>429</v>
      </c>
      <c r="H3913" t="str">
        <f>IF(G3913="Local Date and Hour","Start Time of Interval",IF(OR(G3913="Additional Info",G3913="ID"),"Attribute", IF(G3913="Constant","Constant",IF(OR(G3913="Counter",G3913="Incremental/Decremental"),"Counter",""))))</f>
        <v>Counter</v>
      </c>
      <c r="I3913" t="str">
        <f>VLOOKUP(B3913,'3. Data Sources'!$B$4:$E$5002,4,0)</f>
        <v>Y</v>
      </c>
      <c r="J3913" t="str">
        <f>IF(OR(G3913="Not Map",G3913="Sequential"),"N",IF(TRIM(G3913)&lt;&gt;"","Y",""))</f>
        <v>Y</v>
      </c>
      <c r="K3913" t="str">
        <f>IF(G3913="Constant","N",IF(J3913="Y","Y",""))</f>
        <v>Y</v>
      </c>
    </row>
    <row r="3914" spans="2:11" hidden="1" x14ac:dyDescent="0.25">
      <c r="B3914" t="s">
        <v>143</v>
      </c>
      <c r="C3914" t="s">
        <v>5472</v>
      </c>
      <c r="D3914" t="s">
        <v>5473</v>
      </c>
      <c r="E3914" t="s">
        <v>400</v>
      </c>
      <c r="F3914" t="s">
        <v>428</v>
      </c>
      <c r="G3914" t="s">
        <v>429</v>
      </c>
      <c r="H3914" t="str">
        <f>IF(G3914="Local Date and Hour","Start Time of Interval",IF(OR(G3914="Additional Info",G3914="ID"),"Attribute", IF(G3914="Constant","Constant",IF(OR(G3914="Counter",G3914="Incremental/Decremental"),"Counter",""))))</f>
        <v>Counter</v>
      </c>
      <c r="I3914" t="str">
        <f>VLOOKUP(B3914,'3. Data Sources'!$B$4:$E$5002,4,0)</f>
        <v>Y</v>
      </c>
      <c r="J3914" t="str">
        <f>IF(OR(G3914="Not Map",G3914="Sequential"),"N",IF(TRIM(G3914)&lt;&gt;"","Y",""))</f>
        <v>Y</v>
      </c>
      <c r="K3914" t="str">
        <f>IF(G3914="Constant","N",IF(J3914="Y","Y",""))</f>
        <v>Y</v>
      </c>
    </row>
    <row r="3915" spans="2:11" hidden="1" x14ac:dyDescent="0.25">
      <c r="B3915" t="s">
        <v>143</v>
      </c>
      <c r="C3915" t="s">
        <v>5474</v>
      </c>
      <c r="D3915" t="s">
        <v>5475</v>
      </c>
      <c r="E3915" t="s">
        <v>400</v>
      </c>
      <c r="F3915" t="s">
        <v>428</v>
      </c>
      <c r="G3915" t="s">
        <v>429</v>
      </c>
      <c r="H3915" t="str">
        <f>IF(G3915="Local Date and Hour","Start Time of Interval",IF(OR(G3915="Additional Info",G3915="ID"),"Attribute", IF(G3915="Constant","Constant",IF(OR(G3915="Counter",G3915="Incremental/Decremental"),"Counter",""))))</f>
        <v>Counter</v>
      </c>
      <c r="I3915" t="str">
        <f>VLOOKUP(B3915,'3. Data Sources'!$B$4:$E$5002,4,0)</f>
        <v>Y</v>
      </c>
      <c r="J3915" t="str">
        <f>IF(OR(G3915="Not Map",G3915="Sequential"),"N",IF(TRIM(G3915)&lt;&gt;"","Y",""))</f>
        <v>Y</v>
      </c>
      <c r="K3915" t="str">
        <f>IF(G3915="Constant","N",IF(J3915="Y","Y",""))</f>
        <v>Y</v>
      </c>
    </row>
    <row r="3916" spans="2:11" hidden="1" x14ac:dyDescent="0.25">
      <c r="B3916" t="s">
        <v>143</v>
      </c>
      <c r="C3916" t="s">
        <v>5476</v>
      </c>
      <c r="D3916" t="s">
        <v>5477</v>
      </c>
      <c r="E3916" t="s">
        <v>400</v>
      </c>
      <c r="F3916" t="s">
        <v>428</v>
      </c>
      <c r="G3916" t="s">
        <v>429</v>
      </c>
      <c r="H3916" t="str">
        <f>IF(G3916="Local Date and Hour","Start Time of Interval",IF(OR(G3916="Additional Info",G3916="ID"),"Attribute", IF(G3916="Constant","Constant",IF(OR(G3916="Counter",G3916="Incremental/Decremental"),"Counter",""))))</f>
        <v>Counter</v>
      </c>
      <c r="I3916" t="str">
        <f>VLOOKUP(B3916,'3. Data Sources'!$B$4:$E$5002,4,0)</f>
        <v>Y</v>
      </c>
      <c r="J3916" t="str">
        <f>IF(OR(G3916="Not Map",G3916="Sequential"),"N",IF(TRIM(G3916)&lt;&gt;"","Y",""))</f>
        <v>Y</v>
      </c>
      <c r="K3916" t="str">
        <f>IF(G3916="Constant","N",IF(J3916="Y","Y",""))</f>
        <v>Y</v>
      </c>
    </row>
    <row r="3917" spans="2:11" hidden="1" x14ac:dyDescent="0.25">
      <c r="B3917" t="s">
        <v>143</v>
      </c>
      <c r="C3917" t="s">
        <v>5478</v>
      </c>
      <c r="D3917" t="s">
        <v>5479</v>
      </c>
      <c r="E3917" t="s">
        <v>400</v>
      </c>
      <c r="F3917" t="s">
        <v>428</v>
      </c>
      <c r="G3917" t="s">
        <v>429</v>
      </c>
      <c r="H3917" t="str">
        <f>IF(G3917="Local Date and Hour","Start Time of Interval",IF(OR(G3917="Additional Info",G3917="ID"),"Attribute", IF(G3917="Constant","Constant",IF(OR(G3917="Counter",G3917="Incremental/Decremental"),"Counter",""))))</f>
        <v>Counter</v>
      </c>
      <c r="I3917" t="str">
        <f>VLOOKUP(B3917,'3. Data Sources'!$B$4:$E$5002,4,0)</f>
        <v>Y</v>
      </c>
      <c r="J3917" t="str">
        <f>IF(OR(G3917="Not Map",G3917="Sequential"),"N",IF(TRIM(G3917)&lt;&gt;"","Y",""))</f>
        <v>Y</v>
      </c>
      <c r="K3917" t="str">
        <f>IF(G3917="Constant","N",IF(J3917="Y","Y",""))</f>
        <v>Y</v>
      </c>
    </row>
    <row r="3918" spans="2:11" hidden="1" x14ac:dyDescent="0.25">
      <c r="B3918" t="s">
        <v>143</v>
      </c>
      <c r="C3918" t="s">
        <v>5480</v>
      </c>
      <c r="D3918" t="s">
        <v>5481</v>
      </c>
      <c r="E3918" t="s">
        <v>400</v>
      </c>
      <c r="F3918" t="s">
        <v>428</v>
      </c>
      <c r="G3918" t="s">
        <v>429</v>
      </c>
      <c r="H3918" t="str">
        <f>IF(G3918="Local Date and Hour","Start Time of Interval",IF(OR(G3918="Additional Info",G3918="ID"),"Attribute", IF(G3918="Constant","Constant",IF(OR(G3918="Counter",G3918="Incremental/Decremental"),"Counter",""))))</f>
        <v>Counter</v>
      </c>
      <c r="I3918" t="str">
        <f>VLOOKUP(B3918,'3. Data Sources'!$B$4:$E$5002,4,0)</f>
        <v>Y</v>
      </c>
      <c r="J3918" t="str">
        <f>IF(OR(G3918="Not Map",G3918="Sequential"),"N",IF(TRIM(G3918)&lt;&gt;"","Y",""))</f>
        <v>Y</v>
      </c>
      <c r="K3918" t="str">
        <f>IF(G3918="Constant","N",IF(J3918="Y","Y",""))</f>
        <v>Y</v>
      </c>
    </row>
    <row r="3919" spans="2:11" hidden="1" x14ac:dyDescent="0.25">
      <c r="B3919" t="s">
        <v>143</v>
      </c>
      <c r="C3919" t="s">
        <v>5482</v>
      </c>
      <c r="D3919" t="s">
        <v>5483</v>
      </c>
      <c r="E3919" t="s">
        <v>400</v>
      </c>
      <c r="F3919" t="s">
        <v>428</v>
      </c>
      <c r="G3919" t="s">
        <v>429</v>
      </c>
      <c r="H3919" t="str">
        <f>IF(G3919="Local Date and Hour","Start Time of Interval",IF(OR(G3919="Additional Info",G3919="ID"),"Attribute", IF(G3919="Constant","Constant",IF(OR(G3919="Counter",G3919="Incremental/Decremental"),"Counter",""))))</f>
        <v>Counter</v>
      </c>
      <c r="I3919" t="str">
        <f>VLOOKUP(B3919,'3. Data Sources'!$B$4:$E$5002,4,0)</f>
        <v>Y</v>
      </c>
      <c r="J3919" t="str">
        <f>IF(OR(G3919="Not Map",G3919="Sequential"),"N",IF(TRIM(G3919)&lt;&gt;"","Y",""))</f>
        <v>Y</v>
      </c>
      <c r="K3919" t="str">
        <f>IF(G3919="Constant","N",IF(J3919="Y","Y",""))</f>
        <v>Y</v>
      </c>
    </row>
    <row r="3920" spans="2:11" hidden="1" x14ac:dyDescent="0.25">
      <c r="B3920" t="s">
        <v>143</v>
      </c>
      <c r="C3920" t="s">
        <v>5484</v>
      </c>
      <c r="D3920" t="s">
        <v>5485</v>
      </c>
      <c r="E3920" t="s">
        <v>400</v>
      </c>
      <c r="F3920" t="s">
        <v>428</v>
      </c>
      <c r="G3920" t="s">
        <v>429</v>
      </c>
      <c r="H3920" t="str">
        <f>IF(G3920="Local Date and Hour","Start Time of Interval",IF(OR(G3920="Additional Info",G3920="ID"),"Attribute", IF(G3920="Constant","Constant",IF(OR(G3920="Counter",G3920="Incremental/Decremental"),"Counter",""))))</f>
        <v>Counter</v>
      </c>
      <c r="I3920" t="str">
        <f>VLOOKUP(B3920,'3. Data Sources'!$B$4:$E$5002,4,0)</f>
        <v>Y</v>
      </c>
      <c r="J3920" t="str">
        <f>IF(OR(G3920="Not Map",G3920="Sequential"),"N",IF(TRIM(G3920)&lt;&gt;"","Y",""))</f>
        <v>Y</v>
      </c>
      <c r="K3920" t="str">
        <f>IF(G3920="Constant","N",IF(J3920="Y","Y",""))</f>
        <v>Y</v>
      </c>
    </row>
    <row r="3921" spans="2:13" hidden="1" x14ac:dyDescent="0.25">
      <c r="B3921" t="s">
        <v>143</v>
      </c>
      <c r="C3921" t="s">
        <v>5486</v>
      </c>
      <c r="D3921" t="s">
        <v>5487</v>
      </c>
      <c r="E3921" t="s">
        <v>400</v>
      </c>
      <c r="F3921" t="s">
        <v>428</v>
      </c>
      <c r="G3921" t="s">
        <v>429</v>
      </c>
      <c r="H3921" t="str">
        <f>IF(G3921="Local Date and Hour","Start Time of Interval",IF(OR(G3921="Additional Info",G3921="ID"),"Attribute", IF(G3921="Constant","Constant",IF(OR(G3921="Counter",G3921="Incremental/Decremental"),"Counter",""))))</f>
        <v>Counter</v>
      </c>
      <c r="I3921" t="str">
        <f>VLOOKUP(B3921,'3. Data Sources'!$B$4:$E$5002,4,0)</f>
        <v>Y</v>
      </c>
      <c r="J3921" t="str">
        <f>IF(OR(G3921="Not Map",G3921="Sequential"),"N",IF(TRIM(G3921)&lt;&gt;"","Y",""))</f>
        <v>Y</v>
      </c>
      <c r="K3921" t="str">
        <f>IF(G3921="Constant","N",IF(J3921="Y","Y",""))</f>
        <v>Y</v>
      </c>
    </row>
    <row r="3922" spans="2:13" hidden="1" x14ac:dyDescent="0.25">
      <c r="B3922" t="s">
        <v>143</v>
      </c>
      <c r="C3922" t="s">
        <v>5488</v>
      </c>
      <c r="D3922" t="s">
        <v>5489</v>
      </c>
      <c r="E3922" t="s">
        <v>400</v>
      </c>
      <c r="F3922" t="s">
        <v>428</v>
      </c>
      <c r="G3922" t="s">
        <v>429</v>
      </c>
      <c r="H3922" t="str">
        <f>IF(G3922="Local Date and Hour","Start Time of Interval",IF(OR(G3922="Additional Info",G3922="ID"),"Attribute", IF(G3922="Constant","Constant",IF(OR(G3922="Counter",G3922="Incremental/Decremental"),"Counter",""))))</f>
        <v>Counter</v>
      </c>
      <c r="I3922" t="str">
        <f>VLOOKUP(B3922,'3. Data Sources'!$B$4:$E$5002,4,0)</f>
        <v>Y</v>
      </c>
      <c r="J3922" t="str">
        <f>IF(OR(G3922="Not Map",G3922="Sequential"),"N",IF(TRIM(G3922)&lt;&gt;"","Y",""))</f>
        <v>Y</v>
      </c>
      <c r="K3922" t="str">
        <f>IF(G3922="Constant","N",IF(J3922="Y","Y",""))</f>
        <v>Y</v>
      </c>
    </row>
    <row r="3923" spans="2:13" hidden="1" x14ac:dyDescent="0.25">
      <c r="B3923" t="s">
        <v>143</v>
      </c>
      <c r="C3923" t="s">
        <v>5490</v>
      </c>
      <c r="D3923" t="s">
        <v>5491</v>
      </c>
      <c r="E3923" t="s">
        <v>400</v>
      </c>
      <c r="F3923" t="s">
        <v>428</v>
      </c>
      <c r="G3923" t="s">
        <v>429</v>
      </c>
      <c r="H3923" t="str">
        <f>IF(G3923="Local Date and Hour","Start Time of Interval",IF(OR(G3923="Additional Info",G3923="ID"),"Attribute", IF(G3923="Constant","Constant",IF(OR(G3923="Counter",G3923="Incremental/Decremental"),"Counter",""))))</f>
        <v>Counter</v>
      </c>
      <c r="I3923" t="str">
        <f>VLOOKUP(B3923,'3. Data Sources'!$B$4:$E$5002,4,0)</f>
        <v>Y</v>
      </c>
      <c r="J3923" t="str">
        <f>IF(OR(G3923="Not Map",G3923="Sequential"),"N",IF(TRIM(G3923)&lt;&gt;"","Y",""))</f>
        <v>Y</v>
      </c>
      <c r="K3923" t="str">
        <f>IF(G3923="Constant","N",IF(J3923="Y","Y",""))</f>
        <v>Y</v>
      </c>
    </row>
    <row r="3924" spans="2:13" hidden="1" x14ac:dyDescent="0.25">
      <c r="B3924" t="s">
        <v>143</v>
      </c>
      <c r="C3924" t="s">
        <v>5492</v>
      </c>
      <c r="D3924" t="s">
        <v>5493</v>
      </c>
      <c r="E3924" t="s">
        <v>400</v>
      </c>
      <c r="F3924" t="s">
        <v>428</v>
      </c>
      <c r="G3924" t="s">
        <v>429</v>
      </c>
      <c r="H3924" t="str">
        <f>IF(G3924="Local Date and Hour","Start Time of Interval",IF(OR(G3924="Additional Info",G3924="ID"),"Attribute", IF(G3924="Constant","Constant",IF(OR(G3924="Counter",G3924="Incremental/Decremental"),"Counter",""))))</f>
        <v>Counter</v>
      </c>
      <c r="I3924" t="str">
        <f>VLOOKUP(B3924,'3. Data Sources'!$B$4:$E$5002,4,0)</f>
        <v>Y</v>
      </c>
      <c r="J3924" t="str">
        <f>IF(OR(G3924="Not Map",G3924="Sequential"),"N",IF(TRIM(G3924)&lt;&gt;"","Y",""))</f>
        <v>Y</v>
      </c>
      <c r="K3924" t="str">
        <f>IF(G3924="Constant","N",IF(J3924="Y","Y",""))</f>
        <v>Y</v>
      </c>
    </row>
    <row r="3925" spans="2:13" hidden="1" x14ac:dyDescent="0.25">
      <c r="B3925" t="s">
        <v>143</v>
      </c>
      <c r="C3925" t="s">
        <v>5494</v>
      </c>
      <c r="D3925" t="s">
        <v>5495</v>
      </c>
      <c r="E3925" t="s">
        <v>400</v>
      </c>
      <c r="F3925" t="s">
        <v>428</v>
      </c>
      <c r="G3925" t="s">
        <v>429</v>
      </c>
      <c r="H3925" t="str">
        <f>IF(G3925="Local Date and Hour","Start Time of Interval",IF(OR(G3925="Additional Info",G3925="ID"),"Attribute", IF(G3925="Constant","Constant",IF(OR(G3925="Counter",G3925="Incremental/Decremental"),"Counter",""))))</f>
        <v>Counter</v>
      </c>
      <c r="I3925" t="str">
        <f>VLOOKUP(B3925,'3. Data Sources'!$B$4:$E$5002,4,0)</f>
        <v>Y</v>
      </c>
      <c r="J3925" t="str">
        <f>IF(OR(G3925="Not Map",G3925="Sequential"),"N",IF(TRIM(G3925)&lt;&gt;"","Y",""))</f>
        <v>Y</v>
      </c>
      <c r="K3925" t="str">
        <f>IF(G3925="Constant","N",IF(J3925="Y","Y",""))</f>
        <v>Y</v>
      </c>
    </row>
    <row r="3926" spans="2:13" hidden="1" x14ac:dyDescent="0.25">
      <c r="B3926" t="s">
        <v>143</v>
      </c>
      <c r="C3926" t="s">
        <v>5496</v>
      </c>
      <c r="D3926" t="s">
        <v>5497</v>
      </c>
      <c r="E3926" t="s">
        <v>400</v>
      </c>
      <c r="F3926" t="s">
        <v>428</v>
      </c>
      <c r="G3926" t="s">
        <v>429</v>
      </c>
      <c r="H3926" t="str">
        <f>IF(G3926="Local Date and Hour","Start Time of Interval",IF(OR(G3926="Additional Info",G3926="ID"),"Attribute", IF(G3926="Constant","Constant",IF(OR(G3926="Counter",G3926="Incremental/Decremental"),"Counter",""))))</f>
        <v>Counter</v>
      </c>
      <c r="I3926" t="str">
        <f>VLOOKUP(B3926,'3. Data Sources'!$B$4:$E$5002,4,0)</f>
        <v>Y</v>
      </c>
      <c r="J3926" t="str">
        <f>IF(OR(G3926="Not Map",G3926="Sequential"),"N",IF(TRIM(G3926)&lt;&gt;"","Y",""))</f>
        <v>Y</v>
      </c>
      <c r="K3926" t="str">
        <f>IF(G3926="Constant","N",IF(J3926="Y","Y",""))</f>
        <v>Y</v>
      </c>
    </row>
    <row r="3927" spans="2:13" hidden="1" x14ac:dyDescent="0.25">
      <c r="B3927" t="s">
        <v>143</v>
      </c>
      <c r="C3927" t="s">
        <v>250</v>
      </c>
      <c r="D3927" t="s">
        <v>435</v>
      </c>
      <c r="E3927" t="s">
        <v>400</v>
      </c>
      <c r="F3927" t="s">
        <v>428</v>
      </c>
      <c r="G3927" t="s">
        <v>429</v>
      </c>
      <c r="H3927" t="str">
        <f>IF(G3927="Local Date and Hour","Start Time of Interval",IF(OR(G3927="Additional Info",G3927="ID"),"Attribute", IF(G3927="Constant","Constant",IF(OR(G3927="Counter",G3927="Incremental/Decremental"),"Counter",""))))</f>
        <v>Counter</v>
      </c>
      <c r="I3927" t="str">
        <f>VLOOKUP(B3927,'3. Data Sources'!$B$4:$E$5002,4,0)</f>
        <v>Y</v>
      </c>
      <c r="J3927" t="str">
        <f>IF(OR(G3927="Not Map",G3927="Sequential"),"N",IF(TRIM(G3927)&lt;&gt;"","Y",""))</f>
        <v>Y</v>
      </c>
      <c r="K3927" t="str">
        <f>IF(G3927="Constant","N",IF(J3927="Y","Y",""))</f>
        <v>Y</v>
      </c>
      <c r="L3927" t="s">
        <v>251</v>
      </c>
    </row>
    <row r="3928" spans="2:13" hidden="1" x14ac:dyDescent="0.25">
      <c r="B3928" t="s">
        <v>143</v>
      </c>
      <c r="C3928" t="s">
        <v>252</v>
      </c>
      <c r="D3928" t="s">
        <v>252</v>
      </c>
      <c r="E3928" t="s">
        <v>394</v>
      </c>
      <c r="F3928" t="s">
        <v>436</v>
      </c>
      <c r="G3928" t="s">
        <v>417</v>
      </c>
      <c r="H3928" t="s">
        <v>415</v>
      </c>
      <c r="I3928" t="str">
        <f>VLOOKUP(B3928,'3. Data Sources'!$B$4:$E$5002,4,0)</f>
        <v>Y</v>
      </c>
      <c r="J3928" t="str">
        <f>IF(OR(G3928="Not Map",G3928="Sequential"),"N",IF(TRIM(G3928)&lt;&gt;"","Y",""))</f>
        <v>N</v>
      </c>
      <c r="K3928" t="str">
        <f>IF(G3928="Constant","N",IF(J3928="Y","Y",""))</f>
        <v/>
      </c>
      <c r="L3928" t="s">
        <v>253</v>
      </c>
    </row>
    <row r="3929" spans="2:13" hidden="1" x14ac:dyDescent="0.25">
      <c r="B3929" t="s">
        <v>143</v>
      </c>
      <c r="C3929" t="s">
        <v>254</v>
      </c>
      <c r="D3929" t="s">
        <v>254</v>
      </c>
      <c r="E3929" t="s">
        <v>418</v>
      </c>
      <c r="F3929" t="s">
        <v>436</v>
      </c>
      <c r="G3929" t="s">
        <v>419</v>
      </c>
      <c r="H3929" t="str">
        <f>IF(G3929="Local Date and Hour","Start Time of Interval",IF(OR(G3929="Additional Info",G3929="ID"),"Attribute", IF(G3929="Constant","Constant",IF(OR(G3929="Counter",G3929="Incremental/Decremental"),"Counter",""))))</f>
        <v>Start Time of Interval</v>
      </c>
      <c r="I3929" t="str">
        <f>VLOOKUP(B3929,'3. Data Sources'!$B$4:$E$5002,4,0)</f>
        <v>Y</v>
      </c>
      <c r="J3929" t="str">
        <f>IF(OR(G3929="Not Map",G3929="Sequential"),"N",IF(TRIM(G3929)&lt;&gt;"","Y",""))</f>
        <v>Y</v>
      </c>
      <c r="K3929" t="str">
        <f>IF(G3929="Constant","N",IF(J3929="Y","Y",""))</f>
        <v>Y</v>
      </c>
      <c r="L3929" t="s">
        <v>255</v>
      </c>
    </row>
    <row r="3930" spans="2:13" hidden="1" x14ac:dyDescent="0.25">
      <c r="B3930" t="s">
        <v>149</v>
      </c>
      <c r="C3930" t="s">
        <v>227</v>
      </c>
      <c r="D3930" t="s">
        <v>227</v>
      </c>
      <c r="E3930" t="s">
        <v>402</v>
      </c>
      <c r="F3930" t="s">
        <v>395</v>
      </c>
      <c r="G3930" t="s">
        <v>274</v>
      </c>
      <c r="H3930" t="str">
        <f>IF(G3930="Local Date and Hour","Start Time of Interval",IF(OR(G3930="Additional Info",G3930="ID"),"Attribute", IF(G3930="Constant","Constant",IF(OR(G3930="Counter",G3930="Incremental/Decremental"),"Counter",""))))</f>
        <v>Constant</v>
      </c>
      <c r="I3930" t="str">
        <f>VLOOKUP(B3930,'3. Data Sources'!$B$4:$E$5002,4,0)</f>
        <v>Y</v>
      </c>
      <c r="J3930" t="str">
        <f>IF(OR(G3930="Not Map",G3930="Sequential"),"N",IF(TRIM(G3930)&lt;&gt;"","Y",""))</f>
        <v>Y</v>
      </c>
      <c r="K3930" t="str">
        <f>IF(G3930="Constant","N",IF(J3930="Y","Y",""))</f>
        <v>N</v>
      </c>
      <c r="M3930" t="s">
        <v>425</v>
      </c>
    </row>
    <row r="3931" spans="2:13" hidden="1" x14ac:dyDescent="0.25">
      <c r="B3931" t="s">
        <v>149</v>
      </c>
      <c r="C3931" t="s">
        <v>228</v>
      </c>
      <c r="D3931" t="s">
        <v>228</v>
      </c>
      <c r="E3931" t="s">
        <v>402</v>
      </c>
      <c r="F3931" t="s">
        <v>395</v>
      </c>
      <c r="G3931" t="s">
        <v>274</v>
      </c>
      <c r="H3931" t="str">
        <f>IF(G3931="Local Date and Hour","Start Time of Interval",IF(OR(G3931="Additional Info",G3931="ID"),"Attribute", IF(G3931="Constant","Constant",IF(OR(G3931="Counter",G3931="Incremental/Decremental"),"Counter",""))))</f>
        <v>Constant</v>
      </c>
      <c r="I3931" t="str">
        <f>VLOOKUP(B3931,'3. Data Sources'!$B$4:$E$5002,4,0)</f>
        <v>Y</v>
      </c>
      <c r="J3931" t="str">
        <f>IF(OR(G3931="Not Map",G3931="Sequential"),"N",IF(TRIM(G3931)&lt;&gt;"","Y",""))</f>
        <v>Y</v>
      </c>
      <c r="K3931" t="str">
        <f>IF(G3931="Constant","N",IF(J3931="Y","Y",""))</f>
        <v>N</v>
      </c>
      <c r="M3931" t="s">
        <v>12038</v>
      </c>
    </row>
    <row r="3932" spans="2:13" hidden="1" x14ac:dyDescent="0.25">
      <c r="B3932" t="s">
        <v>149</v>
      </c>
      <c r="C3932" t="s">
        <v>201</v>
      </c>
      <c r="D3932" t="s">
        <v>201</v>
      </c>
      <c r="E3932" t="s">
        <v>420</v>
      </c>
      <c r="F3932" t="s">
        <v>396</v>
      </c>
      <c r="G3932" t="s">
        <v>417</v>
      </c>
      <c r="H3932" t="str">
        <f>IF(G3932="Local Date and Hour","Start Time of Interval",IF(OR(G3932="Additional Info",G3932="ID"),"Attribute", IF(G3932="Constant","Constant",IF(OR(G3932="Counter",G3932="Incremental/Decremental"),"Counter",""))))</f>
        <v/>
      </c>
      <c r="I3932" t="str">
        <f>VLOOKUP(B3932,'3. Data Sources'!$B$4:$E$5002,4,0)</f>
        <v>Y</v>
      </c>
      <c r="J3932" t="str">
        <f>IF(OR(G3932="Not Map",G3932="Sequential"),"N",IF(TRIM(G3932)&lt;&gt;"","Y",""))</f>
        <v>N</v>
      </c>
      <c r="K3932" t="str">
        <f>IF(G3932="Constant","N",IF(J3932="Y","Y",""))</f>
        <v/>
      </c>
    </row>
    <row r="3933" spans="2:13" hidden="1" x14ac:dyDescent="0.25">
      <c r="B3933" t="s">
        <v>149</v>
      </c>
      <c r="C3933" t="s">
        <v>11883</v>
      </c>
      <c r="D3933" t="s">
        <v>11883</v>
      </c>
      <c r="E3933" t="s">
        <v>420</v>
      </c>
      <c r="F3933" t="s">
        <v>396</v>
      </c>
      <c r="G3933" t="s">
        <v>396</v>
      </c>
      <c r="H3933" t="str">
        <f>IF(G3933="Local Date and Hour","Start Time of Interval",IF(OR(G3933="Additional Info",G3933="ID"),"Attribute", IF(G3933="Constant","Constant",IF(OR(G3933="Counter",G3933="Incremental/Decremental"),"Counter",""))))</f>
        <v>Attribute</v>
      </c>
      <c r="I3933" t="str">
        <f>VLOOKUP(B3933,'3. Data Sources'!$B$4:$E$5002,4,0)</f>
        <v>Y</v>
      </c>
      <c r="J3933" t="str">
        <f>IF(OR(G3933="Not Map",G3933="Sequential"),"N",IF(TRIM(G3933)&lt;&gt;"","Y",""))</f>
        <v>Y</v>
      </c>
      <c r="K3933" t="str">
        <f>IF(G3933="Constant","N",IF(J3933="Y","Y",""))</f>
        <v>Y</v>
      </c>
      <c r="L3933" t="s">
        <v>666</v>
      </c>
    </row>
    <row r="3934" spans="2:13" hidden="1" x14ac:dyDescent="0.25">
      <c r="B3934" t="s">
        <v>149</v>
      </c>
      <c r="C3934" t="s">
        <v>233</v>
      </c>
      <c r="D3934" t="s">
        <v>233</v>
      </c>
      <c r="E3934" t="s">
        <v>394</v>
      </c>
      <c r="F3934" t="s">
        <v>396</v>
      </c>
      <c r="G3934" t="s">
        <v>417</v>
      </c>
      <c r="H3934" t="str">
        <f>IF(G3934="Local Date and Hour","Start Time of Interval",IF(OR(G3934="Additional Info",G3934="ID"),"Attribute", IF(G3934="Constant","Constant",IF(OR(G3934="Counter",G3934="Incremental/Decremental"),"Counter",""))))</f>
        <v/>
      </c>
      <c r="I3934" t="str">
        <f>VLOOKUP(B3934,'3. Data Sources'!$B$4:$E$5002,4,0)</f>
        <v>Y</v>
      </c>
      <c r="J3934" t="str">
        <f>IF(OR(G3934="Not Map",G3934="Sequential"),"N",IF(TRIM(G3934)&lt;&gt;"","Y",""))</f>
        <v>N</v>
      </c>
      <c r="K3934" t="str">
        <f>IF(G3934="Constant","N",IF(J3934="Y","Y",""))</f>
        <v/>
      </c>
      <c r="L3934" t="s">
        <v>234</v>
      </c>
    </row>
    <row r="3935" spans="2:13" hidden="1" x14ac:dyDescent="0.25">
      <c r="B3935" t="s">
        <v>149</v>
      </c>
      <c r="C3935" t="s">
        <v>235</v>
      </c>
      <c r="D3935" t="s">
        <v>235</v>
      </c>
      <c r="E3935" t="s">
        <v>418</v>
      </c>
      <c r="F3935" t="s">
        <v>396</v>
      </c>
      <c r="G3935" t="s">
        <v>417</v>
      </c>
      <c r="H3935" t="s">
        <v>415</v>
      </c>
      <c r="I3935" t="str">
        <f>VLOOKUP(B3935,'3. Data Sources'!$B$4:$E$5002,4,0)</f>
        <v>Y</v>
      </c>
      <c r="J3935" t="str">
        <f>IF(OR(G3935="Not Map",G3935="Sequential"),"N",IF(TRIM(G3935)&lt;&gt;"","Y",""))</f>
        <v>N</v>
      </c>
      <c r="K3935" t="str">
        <f>IF(G3935="Constant","N",IF(J3935="Y","Y",""))</f>
        <v/>
      </c>
      <c r="L3935" t="s">
        <v>236</v>
      </c>
    </row>
    <row r="3936" spans="2:13" hidden="1" x14ac:dyDescent="0.25">
      <c r="B3936" t="s">
        <v>149</v>
      </c>
      <c r="C3936" t="s">
        <v>669</v>
      </c>
      <c r="D3936" t="s">
        <v>670</v>
      </c>
      <c r="E3936" t="s">
        <v>420</v>
      </c>
      <c r="F3936" t="s">
        <v>396</v>
      </c>
      <c r="G3936" t="s">
        <v>417</v>
      </c>
      <c r="H3936" t="str">
        <f>IF(G3936="Local Date and Hour","Start Time of Interval",IF(OR(G3936="Additional Info",G3936="ID"),"Attribute", IF(G3936="Constant","Constant",IF(OR(G3936="Counter",G3936="Incremental/Decremental"),"Counter",""))))</f>
        <v/>
      </c>
      <c r="I3936" t="str">
        <f>VLOOKUP(B3936,'3. Data Sources'!$B$4:$E$5002,4,0)</f>
        <v>Y</v>
      </c>
      <c r="J3936" t="str">
        <f>IF(OR(G3936="Not Map",G3936="Sequential"),"N",IF(TRIM(G3936)&lt;&gt;"","Y",""))</f>
        <v>N</v>
      </c>
      <c r="K3936" t="str">
        <f>IF(G3936="Constant","N",IF(J3936="Y","Y",""))</f>
        <v/>
      </c>
      <c r="L3936" t="s">
        <v>669</v>
      </c>
    </row>
    <row r="3937" spans="2:12" hidden="1" x14ac:dyDescent="0.25">
      <c r="B3937" t="s">
        <v>149</v>
      </c>
      <c r="C3937" t="s">
        <v>3473</v>
      </c>
      <c r="D3937" t="s">
        <v>3474</v>
      </c>
      <c r="E3937" t="s">
        <v>420</v>
      </c>
      <c r="F3937" t="s">
        <v>396</v>
      </c>
      <c r="G3937" t="s">
        <v>396</v>
      </c>
      <c r="H3937" t="str">
        <f>IF(G3937="Local Date and Hour","Start Time of Interval",IF(OR(G3937="Additional Info",G3937="ID"),"Attribute", IF(G3937="Constant","Constant",IF(OR(G3937="Counter",G3937="Incremental/Decremental"),"Counter",""))))</f>
        <v>Attribute</v>
      </c>
      <c r="I3937" t="str">
        <f>VLOOKUP(B3937,'3. Data Sources'!$B$4:$E$5002,4,0)</f>
        <v>Y</v>
      </c>
      <c r="J3937" t="str">
        <f>IF(OR(G3937="Not Map",G3937="Sequential"),"N",IF(TRIM(G3937)&lt;&gt;"","Y",""))</f>
        <v>Y</v>
      </c>
      <c r="K3937" t="str">
        <f>IF(G3937="Constant","N",IF(J3937="Y","Y",""))</f>
        <v>Y</v>
      </c>
      <c r="L3937" t="s">
        <v>3473</v>
      </c>
    </row>
    <row r="3938" spans="2:12" hidden="1" x14ac:dyDescent="0.25">
      <c r="B3938" t="s">
        <v>149</v>
      </c>
      <c r="C3938" t="s">
        <v>3475</v>
      </c>
      <c r="D3938" t="s">
        <v>3476</v>
      </c>
      <c r="E3938" t="s">
        <v>420</v>
      </c>
      <c r="F3938" t="s">
        <v>396</v>
      </c>
      <c r="G3938" t="s">
        <v>417</v>
      </c>
      <c r="H3938" t="str">
        <f>IF(G3938="Local Date and Hour","Start Time of Interval",IF(OR(G3938="Additional Info",G3938="ID"),"Attribute", IF(G3938="Constant","Constant",IF(OR(G3938="Counter",G3938="Incremental/Decremental"),"Counter",""))))</f>
        <v/>
      </c>
      <c r="I3938" t="str">
        <f>VLOOKUP(B3938,'3. Data Sources'!$B$4:$E$5002,4,0)</f>
        <v>Y</v>
      </c>
      <c r="J3938" t="str">
        <f>IF(OR(G3938="Not Map",G3938="Sequential"),"N",IF(TRIM(G3938)&lt;&gt;"","Y",""))</f>
        <v>N</v>
      </c>
      <c r="K3938" t="str">
        <f>IF(G3938="Constant","N",IF(J3938="Y","Y",""))</f>
        <v/>
      </c>
      <c r="L3938" t="s">
        <v>3475</v>
      </c>
    </row>
    <row r="3939" spans="2:12" hidden="1" x14ac:dyDescent="0.25">
      <c r="B3939" t="s">
        <v>149</v>
      </c>
      <c r="C3939" t="s">
        <v>971</v>
      </c>
      <c r="D3939" t="s">
        <v>972</v>
      </c>
      <c r="E3939" t="s">
        <v>420</v>
      </c>
      <c r="F3939" t="s">
        <v>396</v>
      </c>
      <c r="G3939" t="s">
        <v>417</v>
      </c>
      <c r="H3939" t="str">
        <f>IF(G3939="Local Date and Hour","Start Time of Interval",IF(OR(G3939="Additional Info",G3939="ID"),"Attribute", IF(G3939="Constant","Constant",IF(OR(G3939="Counter",G3939="Incremental/Decremental"),"Counter",""))))</f>
        <v/>
      </c>
      <c r="I3939" t="str">
        <f>VLOOKUP(B3939,'3. Data Sources'!$B$4:$E$5002,4,0)</f>
        <v>Y</v>
      </c>
      <c r="J3939" t="str">
        <f>IF(OR(G3939="Not Map",G3939="Sequential"),"N",IF(TRIM(G3939)&lt;&gt;"","Y",""))</f>
        <v>N</v>
      </c>
      <c r="K3939" t="str">
        <f>IF(G3939="Constant","N",IF(J3939="Y","Y",""))</f>
        <v/>
      </c>
      <c r="L3939" t="s">
        <v>971</v>
      </c>
    </row>
    <row r="3940" spans="2:12" hidden="1" x14ac:dyDescent="0.25">
      <c r="B3940" t="s">
        <v>149</v>
      </c>
      <c r="C3940" t="s">
        <v>237</v>
      </c>
      <c r="D3940" t="s">
        <v>426</v>
      </c>
      <c r="E3940" t="s">
        <v>420</v>
      </c>
      <c r="F3940" t="s">
        <v>396</v>
      </c>
      <c r="G3940" t="s">
        <v>417</v>
      </c>
      <c r="H3940" t="str">
        <f>IF(G3940="Local Date and Hour","Start Time of Interval",IF(OR(G3940="Additional Info",G3940="ID"),"Attribute", IF(G3940="Constant","Constant",IF(OR(G3940="Counter",G3940="Incremental/Decremental"),"Counter",""))))</f>
        <v/>
      </c>
      <c r="I3940" t="str">
        <f>VLOOKUP(B3940,'3. Data Sources'!$B$4:$E$5002,4,0)</f>
        <v>Y</v>
      </c>
      <c r="J3940" t="str">
        <f>IF(OR(G3940="Not Map",G3940="Sequential"),"N",IF(TRIM(G3940)&lt;&gt;"","Y",""))</f>
        <v>N</v>
      </c>
      <c r="K3940" t="str">
        <f>IF(G3940="Constant","N",IF(J3940="Y","Y",""))</f>
        <v/>
      </c>
      <c r="L3940" t="s">
        <v>237</v>
      </c>
    </row>
    <row r="3941" spans="2:12" hidden="1" x14ac:dyDescent="0.25">
      <c r="B3941" t="s">
        <v>149</v>
      </c>
      <c r="C3941" t="s">
        <v>223</v>
      </c>
      <c r="D3941" t="s">
        <v>3493</v>
      </c>
      <c r="E3941" t="s">
        <v>420</v>
      </c>
      <c r="F3941" t="s">
        <v>396</v>
      </c>
      <c r="G3941" t="s">
        <v>417</v>
      </c>
      <c r="H3941" t="str">
        <f>IF(G3941="Local Date and Hour","Start Time of Interval",IF(OR(G3941="Additional Info",G3941="ID"),"Attribute", IF(G3941="Constant","Constant",IF(OR(G3941="Counter",G3941="Incremental/Decremental"),"Counter",""))))</f>
        <v/>
      </c>
      <c r="I3941" t="str">
        <f>VLOOKUP(B3941,'3. Data Sources'!$B$4:$E$5002,4,0)</f>
        <v>Y</v>
      </c>
      <c r="J3941" t="str">
        <f>IF(OR(G3941="Not Map",G3941="Sequential"),"N",IF(TRIM(G3941)&lt;&gt;"","Y",""))</f>
        <v>N</v>
      </c>
      <c r="K3941" t="str">
        <f>IF(G3941="Constant","N",IF(J3941="Y","Y",""))</f>
        <v/>
      </c>
      <c r="L3941" t="s">
        <v>223</v>
      </c>
    </row>
    <row r="3942" spans="2:12" hidden="1" x14ac:dyDescent="0.25">
      <c r="B3942" t="s">
        <v>149</v>
      </c>
      <c r="C3942" t="s">
        <v>242</v>
      </c>
      <c r="D3942" t="s">
        <v>242</v>
      </c>
      <c r="E3942" t="s">
        <v>394</v>
      </c>
      <c r="F3942" t="s">
        <v>396</v>
      </c>
      <c r="G3942" t="s">
        <v>417</v>
      </c>
      <c r="H3942" t="s">
        <v>415</v>
      </c>
      <c r="I3942" t="str">
        <f>VLOOKUP(B3942,'3. Data Sources'!$B$4:$E$5002,4,0)</f>
        <v>Y</v>
      </c>
      <c r="J3942" t="str">
        <f>IF(OR(G3942="Not Map",G3942="Sequential"),"N",IF(TRIM(G3942)&lt;&gt;"","Y",""))</f>
        <v>N</v>
      </c>
      <c r="K3942" t="str">
        <f>IF(G3942="Constant","N",IF(J3942="Y","Y",""))</f>
        <v/>
      </c>
      <c r="L3942" t="s">
        <v>243</v>
      </c>
    </row>
    <row r="3943" spans="2:12" hidden="1" x14ac:dyDescent="0.25">
      <c r="B3943" t="s">
        <v>149</v>
      </c>
      <c r="C3943" t="s">
        <v>5498</v>
      </c>
      <c r="D3943" t="s">
        <v>5499</v>
      </c>
      <c r="E3943" t="s">
        <v>400</v>
      </c>
      <c r="F3943" t="s">
        <v>428</v>
      </c>
      <c r="G3943" t="s">
        <v>429</v>
      </c>
      <c r="H3943" t="str">
        <f>IF(G3943="Local Date and Hour","Start Time of Interval",IF(OR(G3943="Additional Info",G3943="ID"),"Attribute", IF(G3943="Constant","Constant",IF(OR(G3943="Counter",G3943="Incremental/Decremental"),"Counter",""))))</f>
        <v>Counter</v>
      </c>
      <c r="I3943" t="str">
        <f>VLOOKUP(B3943,'3. Data Sources'!$B$4:$E$5002,4,0)</f>
        <v>Y</v>
      </c>
      <c r="J3943" t="str">
        <f>IF(OR(G3943="Not Map",G3943="Sequential"),"N",IF(TRIM(G3943)&lt;&gt;"","Y",""))</f>
        <v>Y</v>
      </c>
      <c r="K3943" t="str">
        <f>IF(G3943="Constant","N",IF(J3943="Y","Y",""))</f>
        <v>Y</v>
      </c>
    </row>
    <row r="3944" spans="2:12" hidden="1" x14ac:dyDescent="0.25">
      <c r="B3944" t="s">
        <v>149</v>
      </c>
      <c r="C3944" t="s">
        <v>5500</v>
      </c>
      <c r="D3944" t="s">
        <v>5501</v>
      </c>
      <c r="E3944" t="s">
        <v>400</v>
      </c>
      <c r="F3944" t="s">
        <v>428</v>
      </c>
      <c r="G3944" t="s">
        <v>429</v>
      </c>
      <c r="H3944" t="str">
        <f>IF(G3944="Local Date and Hour","Start Time of Interval",IF(OR(G3944="Additional Info",G3944="ID"),"Attribute", IF(G3944="Constant","Constant",IF(OR(G3944="Counter",G3944="Incremental/Decremental"),"Counter",""))))</f>
        <v>Counter</v>
      </c>
      <c r="I3944" t="str">
        <f>VLOOKUP(B3944,'3. Data Sources'!$B$4:$E$5002,4,0)</f>
        <v>Y</v>
      </c>
      <c r="J3944" t="str">
        <f>IF(OR(G3944="Not Map",G3944="Sequential"),"N",IF(TRIM(G3944)&lt;&gt;"","Y",""))</f>
        <v>Y</v>
      </c>
      <c r="K3944" t="str">
        <f>IF(G3944="Constant","N",IF(J3944="Y","Y",""))</f>
        <v>Y</v>
      </c>
    </row>
    <row r="3945" spans="2:12" hidden="1" x14ac:dyDescent="0.25">
      <c r="B3945" t="s">
        <v>149</v>
      </c>
      <c r="C3945" t="s">
        <v>5502</v>
      </c>
      <c r="D3945" t="s">
        <v>5503</v>
      </c>
      <c r="E3945" t="s">
        <v>400</v>
      </c>
      <c r="F3945" t="s">
        <v>428</v>
      </c>
      <c r="G3945" t="s">
        <v>429</v>
      </c>
      <c r="H3945" t="str">
        <f>IF(G3945="Local Date and Hour","Start Time of Interval",IF(OR(G3945="Additional Info",G3945="ID"),"Attribute", IF(G3945="Constant","Constant",IF(OR(G3945="Counter",G3945="Incremental/Decremental"),"Counter",""))))</f>
        <v>Counter</v>
      </c>
      <c r="I3945" t="str">
        <f>VLOOKUP(B3945,'3. Data Sources'!$B$4:$E$5002,4,0)</f>
        <v>Y</v>
      </c>
      <c r="J3945" t="str">
        <f>IF(OR(G3945="Not Map",G3945="Sequential"),"N",IF(TRIM(G3945)&lt;&gt;"","Y",""))</f>
        <v>Y</v>
      </c>
      <c r="K3945" t="str">
        <f>IF(G3945="Constant","N",IF(J3945="Y","Y",""))</f>
        <v>Y</v>
      </c>
    </row>
    <row r="3946" spans="2:12" hidden="1" x14ac:dyDescent="0.25">
      <c r="B3946" t="s">
        <v>149</v>
      </c>
      <c r="C3946" t="s">
        <v>5504</v>
      </c>
      <c r="D3946" t="s">
        <v>5505</v>
      </c>
      <c r="E3946" t="s">
        <v>400</v>
      </c>
      <c r="F3946" t="s">
        <v>428</v>
      </c>
      <c r="G3946" t="s">
        <v>429</v>
      </c>
      <c r="H3946" t="str">
        <f>IF(G3946="Local Date and Hour","Start Time of Interval",IF(OR(G3946="Additional Info",G3946="ID"),"Attribute", IF(G3946="Constant","Constant",IF(OR(G3946="Counter",G3946="Incremental/Decremental"),"Counter",""))))</f>
        <v>Counter</v>
      </c>
      <c r="I3946" t="str">
        <f>VLOOKUP(B3946,'3. Data Sources'!$B$4:$E$5002,4,0)</f>
        <v>Y</v>
      </c>
      <c r="J3946" t="str">
        <f>IF(OR(G3946="Not Map",G3946="Sequential"),"N",IF(TRIM(G3946)&lt;&gt;"","Y",""))</f>
        <v>Y</v>
      </c>
      <c r="K3946" t="str">
        <f>IF(G3946="Constant","N",IF(J3946="Y","Y",""))</f>
        <v>Y</v>
      </c>
    </row>
    <row r="3947" spans="2:12" hidden="1" x14ac:dyDescent="0.25">
      <c r="B3947" t="s">
        <v>149</v>
      </c>
      <c r="C3947" t="s">
        <v>5506</v>
      </c>
      <c r="D3947" t="s">
        <v>5507</v>
      </c>
      <c r="E3947" t="s">
        <v>400</v>
      </c>
      <c r="F3947" t="s">
        <v>428</v>
      </c>
      <c r="G3947" t="s">
        <v>429</v>
      </c>
      <c r="H3947" t="str">
        <f>IF(G3947="Local Date and Hour","Start Time of Interval",IF(OR(G3947="Additional Info",G3947="ID"),"Attribute", IF(G3947="Constant","Constant",IF(OR(G3947="Counter",G3947="Incremental/Decremental"),"Counter",""))))</f>
        <v>Counter</v>
      </c>
      <c r="I3947" t="str">
        <f>VLOOKUP(B3947,'3. Data Sources'!$B$4:$E$5002,4,0)</f>
        <v>Y</v>
      </c>
      <c r="J3947" t="str">
        <f>IF(OR(G3947="Not Map",G3947="Sequential"),"N",IF(TRIM(G3947)&lt;&gt;"","Y",""))</f>
        <v>Y</v>
      </c>
      <c r="K3947" t="str">
        <f>IF(G3947="Constant","N",IF(J3947="Y","Y",""))</f>
        <v>Y</v>
      </c>
    </row>
    <row r="3948" spans="2:12" hidden="1" x14ac:dyDescent="0.25">
      <c r="B3948" t="s">
        <v>149</v>
      </c>
      <c r="C3948" t="s">
        <v>5508</v>
      </c>
      <c r="D3948" t="s">
        <v>5509</v>
      </c>
      <c r="E3948" t="s">
        <v>400</v>
      </c>
      <c r="F3948" t="s">
        <v>428</v>
      </c>
      <c r="G3948" t="s">
        <v>429</v>
      </c>
      <c r="H3948" t="str">
        <f>IF(G3948="Local Date and Hour","Start Time of Interval",IF(OR(G3948="Additional Info",G3948="ID"),"Attribute", IF(G3948="Constant","Constant",IF(OR(G3948="Counter",G3948="Incremental/Decremental"),"Counter",""))))</f>
        <v>Counter</v>
      </c>
      <c r="I3948" t="str">
        <f>VLOOKUP(B3948,'3. Data Sources'!$B$4:$E$5002,4,0)</f>
        <v>Y</v>
      </c>
      <c r="J3948" t="str">
        <f>IF(OR(G3948="Not Map",G3948="Sequential"),"N",IF(TRIM(G3948)&lt;&gt;"","Y",""))</f>
        <v>Y</v>
      </c>
      <c r="K3948" t="str">
        <f>IF(G3948="Constant","N",IF(J3948="Y","Y",""))</f>
        <v>Y</v>
      </c>
    </row>
    <row r="3949" spans="2:12" hidden="1" x14ac:dyDescent="0.25">
      <c r="B3949" t="s">
        <v>149</v>
      </c>
      <c r="C3949" t="s">
        <v>5510</v>
      </c>
      <c r="D3949" t="s">
        <v>5511</v>
      </c>
      <c r="E3949" t="s">
        <v>400</v>
      </c>
      <c r="F3949" t="s">
        <v>428</v>
      </c>
      <c r="G3949" t="s">
        <v>429</v>
      </c>
      <c r="H3949" t="str">
        <f>IF(G3949="Local Date and Hour","Start Time of Interval",IF(OR(G3949="Additional Info",G3949="ID"),"Attribute", IF(G3949="Constant","Constant",IF(OR(G3949="Counter",G3949="Incremental/Decremental"),"Counter",""))))</f>
        <v>Counter</v>
      </c>
      <c r="I3949" t="str">
        <f>VLOOKUP(B3949,'3. Data Sources'!$B$4:$E$5002,4,0)</f>
        <v>Y</v>
      </c>
      <c r="J3949" t="str">
        <f>IF(OR(G3949="Not Map",G3949="Sequential"),"N",IF(TRIM(G3949)&lt;&gt;"","Y",""))</f>
        <v>Y</v>
      </c>
      <c r="K3949" t="str">
        <f>IF(G3949="Constant","N",IF(J3949="Y","Y",""))</f>
        <v>Y</v>
      </c>
    </row>
    <row r="3950" spans="2:12" hidden="1" x14ac:dyDescent="0.25">
      <c r="B3950" t="s">
        <v>149</v>
      </c>
      <c r="C3950" t="s">
        <v>5512</v>
      </c>
      <c r="D3950" t="s">
        <v>5513</v>
      </c>
      <c r="E3950" t="s">
        <v>400</v>
      </c>
      <c r="F3950" t="s">
        <v>428</v>
      </c>
      <c r="G3950" t="s">
        <v>429</v>
      </c>
      <c r="H3950" t="str">
        <f>IF(G3950="Local Date and Hour","Start Time of Interval",IF(OR(G3950="Additional Info",G3950="ID"),"Attribute", IF(G3950="Constant","Constant",IF(OR(G3950="Counter",G3950="Incremental/Decremental"),"Counter",""))))</f>
        <v>Counter</v>
      </c>
      <c r="I3950" t="str">
        <f>VLOOKUP(B3950,'3. Data Sources'!$B$4:$E$5002,4,0)</f>
        <v>Y</v>
      </c>
      <c r="J3950" t="str">
        <f>IF(OR(G3950="Not Map",G3950="Sequential"),"N",IF(TRIM(G3950)&lt;&gt;"","Y",""))</f>
        <v>Y</v>
      </c>
      <c r="K3950" t="str">
        <f>IF(G3950="Constant","N",IF(J3950="Y","Y",""))</f>
        <v>Y</v>
      </c>
    </row>
    <row r="3951" spans="2:12" hidden="1" x14ac:dyDescent="0.25">
      <c r="B3951" t="s">
        <v>149</v>
      </c>
      <c r="C3951" t="s">
        <v>250</v>
      </c>
      <c r="D3951" t="s">
        <v>435</v>
      </c>
      <c r="E3951" t="s">
        <v>400</v>
      </c>
      <c r="F3951" t="s">
        <v>428</v>
      </c>
      <c r="G3951" t="s">
        <v>429</v>
      </c>
      <c r="H3951" t="str">
        <f>IF(G3951="Local Date and Hour","Start Time of Interval",IF(OR(G3951="Additional Info",G3951="ID"),"Attribute", IF(G3951="Constant","Constant",IF(OR(G3951="Counter",G3951="Incremental/Decremental"),"Counter",""))))</f>
        <v>Counter</v>
      </c>
      <c r="I3951" t="str">
        <f>VLOOKUP(B3951,'3. Data Sources'!$B$4:$E$5002,4,0)</f>
        <v>Y</v>
      </c>
      <c r="J3951" t="str">
        <f>IF(OR(G3951="Not Map",G3951="Sequential"),"N",IF(TRIM(G3951)&lt;&gt;"","Y",""))</f>
        <v>Y</v>
      </c>
      <c r="K3951" t="str">
        <f>IF(G3951="Constant","N",IF(J3951="Y","Y",""))</f>
        <v>Y</v>
      </c>
      <c r="L3951" t="s">
        <v>665</v>
      </c>
    </row>
    <row r="3952" spans="2:12" hidden="1" x14ac:dyDescent="0.25">
      <c r="B3952" t="s">
        <v>149</v>
      </c>
      <c r="C3952" t="s">
        <v>252</v>
      </c>
      <c r="D3952" t="s">
        <v>252</v>
      </c>
      <c r="E3952" t="s">
        <v>394</v>
      </c>
      <c r="F3952" t="s">
        <v>436</v>
      </c>
      <c r="G3952" t="s">
        <v>417</v>
      </c>
      <c r="H3952" t="s">
        <v>415</v>
      </c>
      <c r="I3952" t="str">
        <f>VLOOKUP(B3952,'3. Data Sources'!$B$4:$E$5002,4,0)</f>
        <v>Y</v>
      </c>
      <c r="J3952" t="str">
        <f>IF(OR(G3952="Not Map",G3952="Sequential"),"N",IF(TRIM(G3952)&lt;&gt;"","Y",""))</f>
        <v>N</v>
      </c>
      <c r="K3952" t="str">
        <f>IF(G3952="Constant","N",IF(J3952="Y","Y",""))</f>
        <v/>
      </c>
      <c r="L3952" t="s">
        <v>253</v>
      </c>
    </row>
    <row r="3953" spans="2:13" hidden="1" x14ac:dyDescent="0.25">
      <c r="B3953" t="s">
        <v>149</v>
      </c>
      <c r="C3953" t="s">
        <v>254</v>
      </c>
      <c r="D3953" t="s">
        <v>254</v>
      </c>
      <c r="E3953" t="s">
        <v>418</v>
      </c>
      <c r="F3953" t="s">
        <v>436</v>
      </c>
      <c r="G3953" t="s">
        <v>419</v>
      </c>
      <c r="H3953" t="str">
        <f>IF(G3953="Local Date and Hour","Start Time of Interval",IF(OR(G3953="Additional Info",G3953="ID"),"Attribute", IF(G3953="Constant","Constant",IF(OR(G3953="Counter",G3953="Incremental/Decremental"),"Counter",""))))</f>
        <v>Start Time of Interval</v>
      </c>
      <c r="I3953" t="str">
        <f>VLOOKUP(B3953,'3. Data Sources'!$B$4:$E$5002,4,0)</f>
        <v>Y</v>
      </c>
      <c r="J3953" t="str">
        <f>IF(OR(G3953="Not Map",G3953="Sequential"),"N",IF(TRIM(G3953)&lt;&gt;"","Y",""))</f>
        <v>Y</v>
      </c>
      <c r="K3953" t="str">
        <f>IF(G3953="Constant","N",IF(J3953="Y","Y",""))</f>
        <v>Y</v>
      </c>
      <c r="L3953" t="s">
        <v>255</v>
      </c>
    </row>
    <row r="3954" spans="2:13" hidden="1" x14ac:dyDescent="0.25">
      <c r="B3954" t="s">
        <v>151</v>
      </c>
      <c r="C3954" t="s">
        <v>227</v>
      </c>
      <c r="D3954" t="s">
        <v>227</v>
      </c>
      <c r="E3954" t="s">
        <v>402</v>
      </c>
      <c r="F3954" t="s">
        <v>395</v>
      </c>
      <c r="G3954" t="s">
        <v>274</v>
      </c>
      <c r="H3954" t="str">
        <f>IF(G3954="Local Date and Hour","Start Time of Interval",IF(OR(G3954="Additional Info",G3954="ID"),"Attribute", IF(G3954="Constant","Constant",IF(OR(G3954="Counter",G3954="Incremental/Decremental"),"Counter",""))))</f>
        <v>Constant</v>
      </c>
      <c r="I3954" t="str">
        <f>VLOOKUP(B3954,'3. Data Sources'!$B$4:$E$5002,4,0)</f>
        <v>Y</v>
      </c>
      <c r="J3954" t="str">
        <f>IF(OR(G3954="Not Map",G3954="Sequential"),"N",IF(TRIM(G3954)&lt;&gt;"","Y",""))</f>
        <v>Y</v>
      </c>
      <c r="K3954" t="str">
        <f>IF(G3954="Constant","N",IF(J3954="Y","Y",""))</f>
        <v>N</v>
      </c>
      <c r="M3954" t="s">
        <v>425</v>
      </c>
    </row>
    <row r="3955" spans="2:13" hidden="1" x14ac:dyDescent="0.25">
      <c r="B3955" t="s">
        <v>151</v>
      </c>
      <c r="C3955" t="s">
        <v>228</v>
      </c>
      <c r="D3955" t="s">
        <v>228</v>
      </c>
      <c r="E3955" t="s">
        <v>402</v>
      </c>
      <c r="F3955" t="s">
        <v>395</v>
      </c>
      <c r="G3955" t="s">
        <v>274</v>
      </c>
      <c r="H3955" t="str">
        <f>IF(G3955="Local Date and Hour","Start Time of Interval",IF(OR(G3955="Additional Info",G3955="ID"),"Attribute", IF(G3955="Constant","Constant",IF(OR(G3955="Counter",G3955="Incremental/Decremental"),"Counter",""))))</f>
        <v>Constant</v>
      </c>
      <c r="I3955" t="str">
        <f>VLOOKUP(B3955,'3. Data Sources'!$B$4:$E$5002,4,0)</f>
        <v>Y</v>
      </c>
      <c r="J3955" t="str">
        <f>IF(OR(G3955="Not Map",G3955="Sequential"),"N",IF(TRIM(G3955)&lt;&gt;"","Y",""))</f>
        <v>Y</v>
      </c>
      <c r="K3955" t="str">
        <f>IF(G3955="Constant","N",IF(J3955="Y","Y",""))</f>
        <v>N</v>
      </c>
      <c r="M3955" t="s">
        <v>12038</v>
      </c>
    </row>
    <row r="3956" spans="2:13" hidden="1" x14ac:dyDescent="0.25">
      <c r="B3956" t="s">
        <v>151</v>
      </c>
      <c r="C3956" t="s">
        <v>201</v>
      </c>
      <c r="D3956" t="s">
        <v>201</v>
      </c>
      <c r="E3956" t="s">
        <v>420</v>
      </c>
      <c r="F3956" t="s">
        <v>396</v>
      </c>
      <c r="G3956" t="s">
        <v>417</v>
      </c>
      <c r="H3956" t="str">
        <f>IF(G3956="Local Date and Hour","Start Time of Interval",IF(OR(G3956="Additional Info",G3956="ID"),"Attribute", IF(G3956="Constant","Constant",IF(OR(G3956="Counter",G3956="Incremental/Decremental"),"Counter",""))))</f>
        <v/>
      </c>
      <c r="I3956" t="str">
        <f>VLOOKUP(B3956,'3. Data Sources'!$B$4:$E$5002,4,0)</f>
        <v>Y</v>
      </c>
      <c r="J3956" t="str">
        <f>IF(OR(G3956="Not Map",G3956="Sequential"),"N",IF(TRIM(G3956)&lt;&gt;"","Y",""))</f>
        <v>N</v>
      </c>
      <c r="K3956" t="str">
        <f>IF(G3956="Constant","N",IF(J3956="Y","Y",""))</f>
        <v/>
      </c>
    </row>
    <row r="3957" spans="2:13" hidden="1" x14ac:dyDescent="0.25">
      <c r="B3957" t="s">
        <v>151</v>
      </c>
      <c r="C3957" t="s">
        <v>11883</v>
      </c>
      <c r="D3957" t="s">
        <v>11883</v>
      </c>
      <c r="E3957" t="s">
        <v>420</v>
      </c>
      <c r="F3957" t="s">
        <v>396</v>
      </c>
      <c r="G3957" t="s">
        <v>396</v>
      </c>
      <c r="H3957" t="str">
        <f>IF(G3957="Local Date and Hour","Start Time of Interval",IF(OR(G3957="Additional Info",G3957="ID"),"Attribute", IF(G3957="Constant","Constant",IF(OR(G3957="Counter",G3957="Incremental/Decremental"),"Counter",""))))</f>
        <v>Attribute</v>
      </c>
      <c r="I3957" t="str">
        <f>VLOOKUP(B3957,'3. Data Sources'!$B$4:$E$5002,4,0)</f>
        <v>Y</v>
      </c>
      <c r="J3957" t="str">
        <f>IF(OR(G3957="Not Map",G3957="Sequential"),"N",IF(TRIM(G3957)&lt;&gt;"","Y",""))</f>
        <v>Y</v>
      </c>
      <c r="K3957" t="str">
        <f>IF(G3957="Constant","N",IF(J3957="Y","Y",""))</f>
        <v>Y</v>
      </c>
      <c r="L3957" t="s">
        <v>666</v>
      </c>
    </row>
    <row r="3958" spans="2:13" hidden="1" x14ac:dyDescent="0.25">
      <c r="B3958" t="s">
        <v>151</v>
      </c>
      <c r="C3958" t="s">
        <v>233</v>
      </c>
      <c r="D3958" t="s">
        <v>233</v>
      </c>
      <c r="E3958" t="s">
        <v>394</v>
      </c>
      <c r="F3958" t="s">
        <v>396</v>
      </c>
      <c r="G3958" t="s">
        <v>417</v>
      </c>
      <c r="H3958" t="str">
        <f>IF(G3958="Local Date and Hour","Start Time of Interval",IF(OR(G3958="Additional Info",G3958="ID"),"Attribute", IF(G3958="Constant","Constant",IF(OR(G3958="Counter",G3958="Incremental/Decremental"),"Counter",""))))</f>
        <v/>
      </c>
      <c r="I3958" t="str">
        <f>VLOOKUP(B3958,'3. Data Sources'!$B$4:$E$5002,4,0)</f>
        <v>Y</v>
      </c>
      <c r="J3958" t="str">
        <f>IF(OR(G3958="Not Map",G3958="Sequential"),"N",IF(TRIM(G3958)&lt;&gt;"","Y",""))</f>
        <v>N</v>
      </c>
      <c r="K3958" t="str">
        <f>IF(G3958="Constant","N",IF(J3958="Y","Y",""))</f>
        <v/>
      </c>
      <c r="L3958" t="s">
        <v>234</v>
      </c>
    </row>
    <row r="3959" spans="2:13" hidden="1" x14ac:dyDescent="0.25">
      <c r="B3959" t="s">
        <v>151</v>
      </c>
      <c r="C3959" t="s">
        <v>235</v>
      </c>
      <c r="D3959" t="s">
        <v>235</v>
      </c>
      <c r="E3959" t="s">
        <v>418</v>
      </c>
      <c r="F3959" t="s">
        <v>396</v>
      </c>
      <c r="G3959" t="s">
        <v>417</v>
      </c>
      <c r="H3959" t="s">
        <v>415</v>
      </c>
      <c r="I3959" t="str">
        <f>VLOOKUP(B3959,'3. Data Sources'!$B$4:$E$5002,4,0)</f>
        <v>Y</v>
      </c>
      <c r="J3959" t="str">
        <f>IF(OR(G3959="Not Map",G3959="Sequential"),"N",IF(TRIM(G3959)&lt;&gt;"","Y",""))</f>
        <v>N</v>
      </c>
      <c r="K3959" t="str">
        <f>IF(G3959="Constant","N",IF(J3959="Y","Y",""))</f>
        <v/>
      </c>
      <c r="L3959" t="s">
        <v>236</v>
      </c>
    </row>
    <row r="3960" spans="2:13" hidden="1" x14ac:dyDescent="0.25">
      <c r="B3960" t="s">
        <v>151</v>
      </c>
      <c r="C3960" t="s">
        <v>669</v>
      </c>
      <c r="D3960" t="s">
        <v>670</v>
      </c>
      <c r="E3960" t="s">
        <v>420</v>
      </c>
      <c r="F3960" t="s">
        <v>396</v>
      </c>
      <c r="G3960" t="s">
        <v>417</v>
      </c>
      <c r="H3960" t="str">
        <f>IF(G3960="Local Date and Hour","Start Time of Interval",IF(OR(G3960="Additional Info",G3960="ID"),"Attribute", IF(G3960="Constant","Constant",IF(OR(G3960="Counter",G3960="Incremental/Decremental"),"Counter",""))))</f>
        <v/>
      </c>
      <c r="I3960" t="str">
        <f>VLOOKUP(B3960,'3. Data Sources'!$B$4:$E$5002,4,0)</f>
        <v>Y</v>
      </c>
      <c r="J3960" t="str">
        <f>IF(OR(G3960="Not Map",G3960="Sequential"),"N",IF(TRIM(G3960)&lt;&gt;"","Y",""))</f>
        <v>N</v>
      </c>
      <c r="K3960" t="str">
        <f>IF(G3960="Constant","N",IF(J3960="Y","Y",""))</f>
        <v/>
      </c>
      <c r="L3960" t="s">
        <v>669</v>
      </c>
    </row>
    <row r="3961" spans="2:13" hidden="1" x14ac:dyDescent="0.25">
      <c r="B3961" t="s">
        <v>151</v>
      </c>
      <c r="C3961" t="s">
        <v>3473</v>
      </c>
      <c r="D3961" t="s">
        <v>3474</v>
      </c>
      <c r="E3961" t="s">
        <v>420</v>
      </c>
      <c r="F3961" t="s">
        <v>396</v>
      </c>
      <c r="G3961" t="s">
        <v>396</v>
      </c>
      <c r="H3961" t="str">
        <f>IF(G3961="Local Date and Hour","Start Time of Interval",IF(OR(G3961="Additional Info",G3961="ID"),"Attribute", IF(G3961="Constant","Constant",IF(OR(G3961="Counter",G3961="Incremental/Decremental"),"Counter",""))))</f>
        <v>Attribute</v>
      </c>
      <c r="I3961" t="str">
        <f>VLOOKUP(B3961,'3. Data Sources'!$B$4:$E$5002,4,0)</f>
        <v>Y</v>
      </c>
      <c r="J3961" t="str">
        <f>IF(OR(G3961="Not Map",G3961="Sequential"),"N",IF(TRIM(G3961)&lt;&gt;"","Y",""))</f>
        <v>Y</v>
      </c>
      <c r="K3961" t="str">
        <f>IF(G3961="Constant","N",IF(J3961="Y","Y",""))</f>
        <v>Y</v>
      </c>
      <c r="L3961" t="s">
        <v>3473</v>
      </c>
    </row>
    <row r="3962" spans="2:13" hidden="1" x14ac:dyDescent="0.25">
      <c r="B3962" t="s">
        <v>151</v>
      </c>
      <c r="C3962" t="s">
        <v>3475</v>
      </c>
      <c r="D3962" t="s">
        <v>3476</v>
      </c>
      <c r="E3962" t="s">
        <v>420</v>
      </c>
      <c r="F3962" t="s">
        <v>396</v>
      </c>
      <c r="G3962" t="s">
        <v>417</v>
      </c>
      <c r="H3962" t="str">
        <f>IF(G3962="Local Date and Hour","Start Time of Interval",IF(OR(G3962="Additional Info",G3962="ID"),"Attribute", IF(G3962="Constant","Constant",IF(OR(G3962="Counter",G3962="Incremental/Decremental"),"Counter",""))))</f>
        <v/>
      </c>
      <c r="I3962" t="str">
        <f>VLOOKUP(B3962,'3. Data Sources'!$B$4:$E$5002,4,0)</f>
        <v>Y</v>
      </c>
      <c r="J3962" t="str">
        <f>IF(OR(G3962="Not Map",G3962="Sequential"),"N",IF(TRIM(G3962)&lt;&gt;"","Y",""))</f>
        <v>N</v>
      </c>
      <c r="K3962" t="str">
        <f>IF(G3962="Constant","N",IF(J3962="Y","Y",""))</f>
        <v/>
      </c>
      <c r="L3962" t="s">
        <v>3475</v>
      </c>
    </row>
    <row r="3963" spans="2:13" hidden="1" x14ac:dyDescent="0.25">
      <c r="B3963" t="s">
        <v>151</v>
      </c>
      <c r="C3963" t="s">
        <v>673</v>
      </c>
      <c r="D3963" t="s">
        <v>674</v>
      </c>
      <c r="E3963" t="s">
        <v>420</v>
      </c>
      <c r="F3963" t="s">
        <v>396</v>
      </c>
      <c r="G3963" t="s">
        <v>417</v>
      </c>
      <c r="H3963" t="str">
        <f>IF(G3963="Local Date and Hour","Start Time of Interval",IF(OR(G3963="Additional Info",G3963="ID"),"Attribute", IF(G3963="Constant","Constant",IF(OR(G3963="Counter",G3963="Incremental/Decremental"),"Counter",""))))</f>
        <v/>
      </c>
      <c r="I3963" t="str">
        <f>VLOOKUP(B3963,'3. Data Sources'!$B$4:$E$5002,4,0)</f>
        <v>Y</v>
      </c>
      <c r="J3963" t="str">
        <f>IF(OR(G3963="Not Map",G3963="Sequential"),"N",IF(TRIM(G3963)&lt;&gt;"","Y",""))</f>
        <v>N</v>
      </c>
      <c r="K3963" t="str">
        <f>IF(G3963="Constant","N",IF(J3963="Y","Y",""))</f>
        <v/>
      </c>
      <c r="L3963" t="s">
        <v>673</v>
      </c>
    </row>
    <row r="3964" spans="2:13" hidden="1" x14ac:dyDescent="0.25">
      <c r="B3964" t="s">
        <v>151</v>
      </c>
      <c r="C3964" t="s">
        <v>237</v>
      </c>
      <c r="D3964" t="s">
        <v>426</v>
      </c>
      <c r="E3964" t="s">
        <v>420</v>
      </c>
      <c r="F3964" t="s">
        <v>396</v>
      </c>
      <c r="G3964" t="s">
        <v>417</v>
      </c>
      <c r="H3964" t="str">
        <f>IF(G3964="Local Date and Hour","Start Time of Interval",IF(OR(G3964="Additional Info",G3964="ID"),"Attribute", IF(G3964="Constant","Constant",IF(OR(G3964="Counter",G3964="Incremental/Decremental"),"Counter",""))))</f>
        <v/>
      </c>
      <c r="I3964" t="str">
        <f>VLOOKUP(B3964,'3. Data Sources'!$B$4:$E$5002,4,0)</f>
        <v>Y</v>
      </c>
      <c r="J3964" t="str">
        <f>IF(OR(G3964="Not Map",G3964="Sequential"),"N",IF(TRIM(G3964)&lt;&gt;"","Y",""))</f>
        <v>N</v>
      </c>
      <c r="K3964" t="str">
        <f>IF(G3964="Constant","N",IF(J3964="Y","Y",""))</f>
        <v/>
      </c>
      <c r="L3964" t="s">
        <v>237</v>
      </c>
    </row>
    <row r="3965" spans="2:13" hidden="1" x14ac:dyDescent="0.25">
      <c r="B3965" t="s">
        <v>151</v>
      </c>
      <c r="C3965" t="s">
        <v>223</v>
      </c>
      <c r="D3965" t="s">
        <v>3493</v>
      </c>
      <c r="E3965" t="s">
        <v>420</v>
      </c>
      <c r="F3965" t="s">
        <v>396</v>
      </c>
      <c r="G3965" t="s">
        <v>417</v>
      </c>
      <c r="H3965" t="str">
        <f>IF(G3965="Local Date and Hour","Start Time of Interval",IF(OR(G3965="Additional Info",G3965="ID"),"Attribute", IF(G3965="Constant","Constant",IF(OR(G3965="Counter",G3965="Incremental/Decremental"),"Counter",""))))</f>
        <v/>
      </c>
      <c r="I3965" t="str">
        <f>VLOOKUP(B3965,'3. Data Sources'!$B$4:$E$5002,4,0)</f>
        <v>Y</v>
      </c>
      <c r="J3965" t="str">
        <f>IF(OR(G3965="Not Map",G3965="Sequential"),"N",IF(TRIM(G3965)&lt;&gt;"","Y",""))</f>
        <v>N</v>
      </c>
      <c r="K3965" t="str">
        <f>IF(G3965="Constant","N",IF(J3965="Y","Y",""))</f>
        <v/>
      </c>
      <c r="L3965" t="s">
        <v>223</v>
      </c>
    </row>
    <row r="3966" spans="2:13" hidden="1" x14ac:dyDescent="0.25">
      <c r="B3966" t="s">
        <v>151</v>
      </c>
      <c r="C3966" t="s">
        <v>242</v>
      </c>
      <c r="D3966" t="s">
        <v>242</v>
      </c>
      <c r="E3966" t="s">
        <v>394</v>
      </c>
      <c r="F3966" t="s">
        <v>396</v>
      </c>
      <c r="G3966" t="s">
        <v>417</v>
      </c>
      <c r="H3966" t="s">
        <v>415</v>
      </c>
      <c r="I3966" t="str">
        <f>VLOOKUP(B3966,'3. Data Sources'!$B$4:$E$5002,4,0)</f>
        <v>Y</v>
      </c>
      <c r="J3966" t="str">
        <f>IF(OR(G3966="Not Map",G3966="Sequential"),"N",IF(TRIM(G3966)&lt;&gt;"","Y",""))</f>
        <v>N</v>
      </c>
      <c r="K3966" t="str">
        <f>IF(G3966="Constant","N",IF(J3966="Y","Y",""))</f>
        <v/>
      </c>
      <c r="L3966" t="s">
        <v>243</v>
      </c>
    </row>
    <row r="3967" spans="2:13" hidden="1" x14ac:dyDescent="0.25">
      <c r="B3967" t="s">
        <v>151</v>
      </c>
      <c r="C3967" t="s">
        <v>5514</v>
      </c>
      <c r="D3967" t="s">
        <v>5515</v>
      </c>
      <c r="E3967" t="s">
        <v>400</v>
      </c>
      <c r="F3967" t="s">
        <v>428</v>
      </c>
      <c r="G3967" t="s">
        <v>429</v>
      </c>
      <c r="H3967" t="str">
        <f>IF(G3967="Local Date and Hour","Start Time of Interval",IF(OR(G3967="Additional Info",G3967="ID"),"Attribute", IF(G3967="Constant","Constant",IF(OR(G3967="Counter",G3967="Incremental/Decremental"),"Counter",""))))</f>
        <v>Counter</v>
      </c>
      <c r="I3967" t="str">
        <f>VLOOKUP(B3967,'3. Data Sources'!$B$4:$E$5002,4,0)</f>
        <v>Y</v>
      </c>
      <c r="J3967" t="str">
        <f>IF(OR(G3967="Not Map",G3967="Sequential"),"N",IF(TRIM(G3967)&lt;&gt;"","Y",""))</f>
        <v>Y</v>
      </c>
      <c r="K3967" t="str">
        <f>IF(G3967="Constant","N",IF(J3967="Y","Y",""))</f>
        <v>Y</v>
      </c>
    </row>
    <row r="3968" spans="2:13" hidden="1" x14ac:dyDescent="0.25">
      <c r="B3968" t="s">
        <v>151</v>
      </c>
      <c r="C3968" t="s">
        <v>5516</v>
      </c>
      <c r="D3968" t="s">
        <v>5517</v>
      </c>
      <c r="E3968" t="s">
        <v>400</v>
      </c>
      <c r="F3968" t="s">
        <v>428</v>
      </c>
      <c r="G3968" t="s">
        <v>429</v>
      </c>
      <c r="H3968" t="str">
        <f>IF(G3968="Local Date and Hour","Start Time of Interval",IF(OR(G3968="Additional Info",G3968="ID"),"Attribute", IF(G3968="Constant","Constant",IF(OR(G3968="Counter",G3968="Incremental/Decremental"),"Counter",""))))</f>
        <v>Counter</v>
      </c>
      <c r="I3968" t="str">
        <f>VLOOKUP(B3968,'3. Data Sources'!$B$4:$E$5002,4,0)</f>
        <v>Y</v>
      </c>
      <c r="J3968" t="str">
        <f>IF(OR(G3968="Not Map",G3968="Sequential"),"N",IF(TRIM(G3968)&lt;&gt;"","Y",""))</f>
        <v>Y</v>
      </c>
      <c r="K3968" t="str">
        <f>IF(G3968="Constant","N",IF(J3968="Y","Y",""))</f>
        <v>Y</v>
      </c>
    </row>
    <row r="3969" spans="2:11" hidden="1" x14ac:dyDescent="0.25">
      <c r="B3969" t="s">
        <v>151</v>
      </c>
      <c r="C3969" t="s">
        <v>5518</v>
      </c>
      <c r="D3969" t="s">
        <v>5519</v>
      </c>
      <c r="E3969" t="s">
        <v>400</v>
      </c>
      <c r="F3969" t="s">
        <v>428</v>
      </c>
      <c r="G3969" t="s">
        <v>429</v>
      </c>
      <c r="H3969" t="str">
        <f>IF(G3969="Local Date and Hour","Start Time of Interval",IF(OR(G3969="Additional Info",G3969="ID"),"Attribute", IF(G3969="Constant","Constant",IF(OR(G3969="Counter",G3969="Incremental/Decremental"),"Counter",""))))</f>
        <v>Counter</v>
      </c>
      <c r="I3969" t="str">
        <f>VLOOKUP(B3969,'3. Data Sources'!$B$4:$E$5002,4,0)</f>
        <v>Y</v>
      </c>
      <c r="J3969" t="str">
        <f>IF(OR(G3969="Not Map",G3969="Sequential"),"N",IF(TRIM(G3969)&lt;&gt;"","Y",""))</f>
        <v>Y</v>
      </c>
      <c r="K3969" t="str">
        <f>IF(G3969="Constant","N",IF(J3969="Y","Y",""))</f>
        <v>Y</v>
      </c>
    </row>
    <row r="3970" spans="2:11" hidden="1" x14ac:dyDescent="0.25">
      <c r="B3970" t="s">
        <v>151</v>
      </c>
      <c r="C3970" t="s">
        <v>5520</v>
      </c>
      <c r="D3970" t="s">
        <v>5521</v>
      </c>
      <c r="E3970" t="s">
        <v>400</v>
      </c>
      <c r="F3970" t="s">
        <v>428</v>
      </c>
      <c r="G3970" t="s">
        <v>429</v>
      </c>
      <c r="H3970" t="str">
        <f>IF(G3970="Local Date and Hour","Start Time of Interval",IF(OR(G3970="Additional Info",G3970="ID"),"Attribute", IF(G3970="Constant","Constant",IF(OR(G3970="Counter",G3970="Incremental/Decremental"),"Counter",""))))</f>
        <v>Counter</v>
      </c>
      <c r="I3970" t="str">
        <f>VLOOKUP(B3970,'3. Data Sources'!$B$4:$E$5002,4,0)</f>
        <v>Y</v>
      </c>
      <c r="J3970" t="str">
        <f>IF(OR(G3970="Not Map",G3970="Sequential"),"N",IF(TRIM(G3970)&lt;&gt;"","Y",""))</f>
        <v>Y</v>
      </c>
      <c r="K3970" t="str">
        <f>IF(G3970="Constant","N",IF(J3970="Y","Y",""))</f>
        <v>Y</v>
      </c>
    </row>
    <row r="3971" spans="2:11" hidden="1" x14ac:dyDescent="0.25">
      <c r="B3971" t="s">
        <v>151</v>
      </c>
      <c r="C3971" t="s">
        <v>5522</v>
      </c>
      <c r="D3971" t="s">
        <v>5523</v>
      </c>
      <c r="E3971" t="s">
        <v>400</v>
      </c>
      <c r="F3971" t="s">
        <v>428</v>
      </c>
      <c r="G3971" t="s">
        <v>429</v>
      </c>
      <c r="H3971" t="str">
        <f>IF(G3971="Local Date and Hour","Start Time of Interval",IF(OR(G3971="Additional Info",G3971="ID"),"Attribute", IF(G3971="Constant","Constant",IF(OR(G3971="Counter",G3971="Incremental/Decremental"),"Counter",""))))</f>
        <v>Counter</v>
      </c>
      <c r="I3971" t="str">
        <f>VLOOKUP(B3971,'3. Data Sources'!$B$4:$E$5002,4,0)</f>
        <v>Y</v>
      </c>
      <c r="J3971" t="str">
        <f>IF(OR(G3971="Not Map",G3971="Sequential"),"N",IF(TRIM(G3971)&lt;&gt;"","Y",""))</f>
        <v>Y</v>
      </c>
      <c r="K3971" t="str">
        <f>IF(G3971="Constant","N",IF(J3971="Y","Y",""))</f>
        <v>Y</v>
      </c>
    </row>
    <row r="3972" spans="2:11" hidden="1" x14ac:dyDescent="0.25">
      <c r="B3972" t="s">
        <v>151</v>
      </c>
      <c r="C3972" t="s">
        <v>5524</v>
      </c>
      <c r="D3972" t="s">
        <v>5525</v>
      </c>
      <c r="E3972" t="s">
        <v>400</v>
      </c>
      <c r="F3972" t="s">
        <v>428</v>
      </c>
      <c r="G3972" t="s">
        <v>429</v>
      </c>
      <c r="H3972" t="str">
        <f>IF(G3972="Local Date and Hour","Start Time of Interval",IF(OR(G3972="Additional Info",G3972="ID"),"Attribute", IF(G3972="Constant","Constant",IF(OR(G3972="Counter",G3972="Incremental/Decremental"),"Counter",""))))</f>
        <v>Counter</v>
      </c>
      <c r="I3972" t="str">
        <f>VLOOKUP(B3972,'3. Data Sources'!$B$4:$E$5002,4,0)</f>
        <v>Y</v>
      </c>
      <c r="J3972" t="str">
        <f>IF(OR(G3972="Not Map",G3972="Sequential"),"N",IF(TRIM(G3972)&lt;&gt;"","Y",""))</f>
        <v>Y</v>
      </c>
      <c r="K3972" t="str">
        <f>IF(G3972="Constant","N",IF(J3972="Y","Y",""))</f>
        <v>Y</v>
      </c>
    </row>
    <row r="3973" spans="2:11" hidden="1" x14ac:dyDescent="0.25">
      <c r="B3973" t="s">
        <v>151</v>
      </c>
      <c r="C3973" t="s">
        <v>5526</v>
      </c>
      <c r="D3973" t="s">
        <v>5527</v>
      </c>
      <c r="E3973" t="s">
        <v>400</v>
      </c>
      <c r="F3973" t="s">
        <v>428</v>
      </c>
      <c r="G3973" t="s">
        <v>429</v>
      </c>
      <c r="H3973" t="str">
        <f>IF(G3973="Local Date and Hour","Start Time of Interval",IF(OR(G3973="Additional Info",G3973="ID"),"Attribute", IF(G3973="Constant","Constant",IF(OR(G3973="Counter",G3973="Incremental/Decremental"),"Counter",""))))</f>
        <v>Counter</v>
      </c>
      <c r="I3973" t="str">
        <f>VLOOKUP(B3973,'3. Data Sources'!$B$4:$E$5002,4,0)</f>
        <v>Y</v>
      </c>
      <c r="J3973" t="str">
        <f>IF(OR(G3973="Not Map",G3973="Sequential"),"N",IF(TRIM(G3973)&lt;&gt;"","Y",""))</f>
        <v>Y</v>
      </c>
      <c r="K3973" t="str">
        <f>IF(G3973="Constant","N",IF(J3973="Y","Y",""))</f>
        <v>Y</v>
      </c>
    </row>
    <row r="3974" spans="2:11" hidden="1" x14ac:dyDescent="0.25">
      <c r="B3974" t="s">
        <v>151</v>
      </c>
      <c r="C3974" t="s">
        <v>5528</v>
      </c>
      <c r="D3974" t="s">
        <v>5529</v>
      </c>
      <c r="E3974" t="s">
        <v>400</v>
      </c>
      <c r="F3974" t="s">
        <v>428</v>
      </c>
      <c r="G3974" t="s">
        <v>429</v>
      </c>
      <c r="H3974" t="str">
        <f>IF(G3974="Local Date and Hour","Start Time of Interval",IF(OR(G3974="Additional Info",G3974="ID"),"Attribute", IF(G3974="Constant","Constant",IF(OR(G3974="Counter",G3974="Incremental/Decremental"),"Counter",""))))</f>
        <v>Counter</v>
      </c>
      <c r="I3974" t="str">
        <f>VLOOKUP(B3974,'3. Data Sources'!$B$4:$E$5002,4,0)</f>
        <v>Y</v>
      </c>
      <c r="J3974" t="str">
        <f>IF(OR(G3974="Not Map",G3974="Sequential"),"N",IF(TRIM(G3974)&lt;&gt;"","Y",""))</f>
        <v>Y</v>
      </c>
      <c r="K3974" t="str">
        <f>IF(G3974="Constant","N",IF(J3974="Y","Y",""))</f>
        <v>Y</v>
      </c>
    </row>
    <row r="3975" spans="2:11" hidden="1" x14ac:dyDescent="0.25">
      <c r="B3975" t="s">
        <v>151</v>
      </c>
      <c r="C3975" t="s">
        <v>5530</v>
      </c>
      <c r="D3975" t="s">
        <v>5531</v>
      </c>
      <c r="E3975" t="s">
        <v>400</v>
      </c>
      <c r="F3975" t="s">
        <v>428</v>
      </c>
      <c r="G3975" t="s">
        <v>429</v>
      </c>
      <c r="H3975" t="str">
        <f>IF(G3975="Local Date and Hour","Start Time of Interval",IF(OR(G3975="Additional Info",G3975="ID"),"Attribute", IF(G3975="Constant","Constant",IF(OR(G3975="Counter",G3975="Incremental/Decremental"),"Counter",""))))</f>
        <v>Counter</v>
      </c>
      <c r="I3975" t="str">
        <f>VLOOKUP(B3975,'3. Data Sources'!$B$4:$E$5002,4,0)</f>
        <v>Y</v>
      </c>
      <c r="J3975" t="str">
        <f>IF(OR(G3975="Not Map",G3975="Sequential"),"N",IF(TRIM(G3975)&lt;&gt;"","Y",""))</f>
        <v>Y</v>
      </c>
      <c r="K3975" t="str">
        <f>IF(G3975="Constant","N",IF(J3975="Y","Y",""))</f>
        <v>Y</v>
      </c>
    </row>
    <row r="3976" spans="2:11" hidden="1" x14ac:dyDescent="0.25">
      <c r="B3976" t="s">
        <v>151</v>
      </c>
      <c r="C3976" t="s">
        <v>5532</v>
      </c>
      <c r="D3976" t="s">
        <v>5533</v>
      </c>
      <c r="E3976" t="s">
        <v>400</v>
      </c>
      <c r="F3976" t="s">
        <v>428</v>
      </c>
      <c r="G3976" t="s">
        <v>429</v>
      </c>
      <c r="H3976" t="str">
        <f>IF(G3976="Local Date and Hour","Start Time of Interval",IF(OR(G3976="Additional Info",G3976="ID"),"Attribute", IF(G3976="Constant","Constant",IF(OR(G3976="Counter",G3976="Incremental/Decremental"),"Counter",""))))</f>
        <v>Counter</v>
      </c>
      <c r="I3976" t="str">
        <f>VLOOKUP(B3976,'3. Data Sources'!$B$4:$E$5002,4,0)</f>
        <v>Y</v>
      </c>
      <c r="J3976" t="str">
        <f>IF(OR(G3976="Not Map",G3976="Sequential"),"N",IF(TRIM(G3976)&lt;&gt;"","Y",""))</f>
        <v>Y</v>
      </c>
      <c r="K3976" t="str">
        <f>IF(G3976="Constant","N",IF(J3976="Y","Y",""))</f>
        <v>Y</v>
      </c>
    </row>
    <row r="3977" spans="2:11" hidden="1" x14ac:dyDescent="0.25">
      <c r="B3977" t="s">
        <v>151</v>
      </c>
      <c r="C3977" t="s">
        <v>5534</v>
      </c>
      <c r="D3977" t="s">
        <v>5535</v>
      </c>
      <c r="E3977" t="s">
        <v>400</v>
      </c>
      <c r="F3977" t="s">
        <v>428</v>
      </c>
      <c r="G3977" t="s">
        <v>429</v>
      </c>
      <c r="H3977" t="str">
        <f>IF(G3977="Local Date and Hour","Start Time of Interval",IF(OR(G3977="Additional Info",G3977="ID"),"Attribute", IF(G3977="Constant","Constant",IF(OR(G3977="Counter",G3977="Incremental/Decremental"),"Counter",""))))</f>
        <v>Counter</v>
      </c>
      <c r="I3977" t="str">
        <f>VLOOKUP(B3977,'3. Data Sources'!$B$4:$E$5002,4,0)</f>
        <v>Y</v>
      </c>
      <c r="J3977" t="str">
        <f>IF(OR(G3977="Not Map",G3977="Sequential"),"N",IF(TRIM(G3977)&lt;&gt;"","Y",""))</f>
        <v>Y</v>
      </c>
      <c r="K3977" t="str">
        <f>IF(G3977="Constant","N",IF(J3977="Y","Y",""))</f>
        <v>Y</v>
      </c>
    </row>
    <row r="3978" spans="2:11" hidden="1" x14ac:dyDescent="0.25">
      <c r="B3978" t="s">
        <v>151</v>
      </c>
      <c r="C3978" t="s">
        <v>5536</v>
      </c>
      <c r="D3978" t="s">
        <v>5537</v>
      </c>
      <c r="E3978" t="s">
        <v>400</v>
      </c>
      <c r="F3978" t="s">
        <v>428</v>
      </c>
      <c r="G3978" t="s">
        <v>429</v>
      </c>
      <c r="H3978" t="str">
        <f>IF(G3978="Local Date and Hour","Start Time of Interval",IF(OR(G3978="Additional Info",G3978="ID"),"Attribute", IF(G3978="Constant","Constant",IF(OR(G3978="Counter",G3978="Incremental/Decremental"),"Counter",""))))</f>
        <v>Counter</v>
      </c>
      <c r="I3978" t="str">
        <f>VLOOKUP(B3978,'3. Data Sources'!$B$4:$E$5002,4,0)</f>
        <v>Y</v>
      </c>
      <c r="J3978" t="str">
        <f>IF(OR(G3978="Not Map",G3978="Sequential"),"N",IF(TRIM(G3978)&lt;&gt;"","Y",""))</f>
        <v>Y</v>
      </c>
      <c r="K3978" t="str">
        <f>IF(G3978="Constant","N",IF(J3978="Y","Y",""))</f>
        <v>Y</v>
      </c>
    </row>
    <row r="3979" spans="2:11" hidden="1" x14ac:dyDescent="0.25">
      <c r="B3979" t="s">
        <v>151</v>
      </c>
      <c r="C3979" t="s">
        <v>5538</v>
      </c>
      <c r="D3979" t="s">
        <v>5539</v>
      </c>
      <c r="E3979" t="s">
        <v>400</v>
      </c>
      <c r="F3979" t="s">
        <v>428</v>
      </c>
      <c r="G3979" t="s">
        <v>429</v>
      </c>
      <c r="H3979" t="str">
        <f>IF(G3979="Local Date and Hour","Start Time of Interval",IF(OR(G3979="Additional Info",G3979="ID"),"Attribute", IF(G3979="Constant","Constant",IF(OR(G3979="Counter",G3979="Incremental/Decremental"),"Counter",""))))</f>
        <v>Counter</v>
      </c>
      <c r="I3979" t="str">
        <f>VLOOKUP(B3979,'3. Data Sources'!$B$4:$E$5002,4,0)</f>
        <v>Y</v>
      </c>
      <c r="J3979" t="str">
        <f>IF(OR(G3979="Not Map",G3979="Sequential"),"N",IF(TRIM(G3979)&lt;&gt;"","Y",""))</f>
        <v>Y</v>
      </c>
      <c r="K3979" t="str">
        <f>IF(G3979="Constant","N",IF(J3979="Y","Y",""))</f>
        <v>Y</v>
      </c>
    </row>
    <row r="3980" spans="2:11" hidden="1" x14ac:dyDescent="0.25">
      <c r="B3980" t="s">
        <v>151</v>
      </c>
      <c r="C3980" t="s">
        <v>5540</v>
      </c>
      <c r="D3980" t="s">
        <v>5541</v>
      </c>
      <c r="E3980" t="s">
        <v>400</v>
      </c>
      <c r="F3980" t="s">
        <v>428</v>
      </c>
      <c r="G3980" t="s">
        <v>429</v>
      </c>
      <c r="H3980" t="str">
        <f>IF(G3980="Local Date and Hour","Start Time of Interval",IF(OR(G3980="Additional Info",G3980="ID"),"Attribute", IF(G3980="Constant","Constant",IF(OR(G3980="Counter",G3980="Incremental/Decremental"),"Counter",""))))</f>
        <v>Counter</v>
      </c>
      <c r="I3980" t="str">
        <f>VLOOKUP(B3980,'3. Data Sources'!$B$4:$E$5002,4,0)</f>
        <v>Y</v>
      </c>
      <c r="J3980" t="str">
        <f>IF(OR(G3980="Not Map",G3980="Sequential"),"N",IF(TRIM(G3980)&lt;&gt;"","Y",""))</f>
        <v>Y</v>
      </c>
      <c r="K3980" t="str">
        <f>IF(G3980="Constant","N",IF(J3980="Y","Y",""))</f>
        <v>Y</v>
      </c>
    </row>
    <row r="3981" spans="2:11" hidden="1" x14ac:dyDescent="0.25">
      <c r="B3981" t="s">
        <v>151</v>
      </c>
      <c r="C3981" t="s">
        <v>5542</v>
      </c>
      <c r="D3981" t="s">
        <v>5543</v>
      </c>
      <c r="E3981" t="s">
        <v>400</v>
      </c>
      <c r="F3981" t="s">
        <v>428</v>
      </c>
      <c r="G3981" t="s">
        <v>429</v>
      </c>
      <c r="H3981" t="str">
        <f>IF(G3981="Local Date and Hour","Start Time of Interval",IF(OR(G3981="Additional Info",G3981="ID"),"Attribute", IF(G3981="Constant","Constant",IF(OR(G3981="Counter",G3981="Incremental/Decremental"),"Counter",""))))</f>
        <v>Counter</v>
      </c>
      <c r="I3981" t="str">
        <f>VLOOKUP(B3981,'3. Data Sources'!$B$4:$E$5002,4,0)</f>
        <v>Y</v>
      </c>
      <c r="J3981" t="str">
        <f>IF(OR(G3981="Not Map",G3981="Sequential"),"N",IF(TRIM(G3981)&lt;&gt;"","Y",""))</f>
        <v>Y</v>
      </c>
      <c r="K3981" t="str">
        <f>IF(G3981="Constant","N",IF(J3981="Y","Y",""))</f>
        <v>Y</v>
      </c>
    </row>
    <row r="3982" spans="2:11" hidden="1" x14ac:dyDescent="0.25">
      <c r="B3982" t="s">
        <v>151</v>
      </c>
      <c r="C3982" t="s">
        <v>5544</v>
      </c>
      <c r="D3982" t="s">
        <v>5545</v>
      </c>
      <c r="E3982" t="s">
        <v>400</v>
      </c>
      <c r="F3982" t="s">
        <v>428</v>
      </c>
      <c r="G3982" t="s">
        <v>429</v>
      </c>
      <c r="H3982" t="str">
        <f>IF(G3982="Local Date and Hour","Start Time of Interval",IF(OR(G3982="Additional Info",G3982="ID"),"Attribute", IF(G3982="Constant","Constant",IF(OR(G3982="Counter",G3982="Incremental/Decremental"),"Counter",""))))</f>
        <v>Counter</v>
      </c>
      <c r="I3982" t="str">
        <f>VLOOKUP(B3982,'3. Data Sources'!$B$4:$E$5002,4,0)</f>
        <v>Y</v>
      </c>
      <c r="J3982" t="str">
        <f>IF(OR(G3982="Not Map",G3982="Sequential"),"N",IF(TRIM(G3982)&lt;&gt;"","Y",""))</f>
        <v>Y</v>
      </c>
      <c r="K3982" t="str">
        <f>IF(G3982="Constant","N",IF(J3982="Y","Y",""))</f>
        <v>Y</v>
      </c>
    </row>
    <row r="3983" spans="2:11" hidden="1" x14ac:dyDescent="0.25">
      <c r="B3983" t="s">
        <v>151</v>
      </c>
      <c r="C3983" t="s">
        <v>5546</v>
      </c>
      <c r="D3983" t="s">
        <v>5547</v>
      </c>
      <c r="E3983" t="s">
        <v>400</v>
      </c>
      <c r="F3983" t="s">
        <v>428</v>
      </c>
      <c r="G3983" t="s">
        <v>429</v>
      </c>
      <c r="H3983" t="str">
        <f>IF(G3983="Local Date and Hour","Start Time of Interval",IF(OR(G3983="Additional Info",G3983="ID"),"Attribute", IF(G3983="Constant","Constant",IF(OR(G3983="Counter",G3983="Incremental/Decremental"),"Counter",""))))</f>
        <v>Counter</v>
      </c>
      <c r="I3983" t="str">
        <f>VLOOKUP(B3983,'3. Data Sources'!$B$4:$E$5002,4,0)</f>
        <v>Y</v>
      </c>
      <c r="J3983" t="str">
        <f>IF(OR(G3983="Not Map",G3983="Sequential"),"N",IF(TRIM(G3983)&lt;&gt;"","Y",""))</f>
        <v>Y</v>
      </c>
      <c r="K3983" t="str">
        <f>IF(G3983="Constant","N",IF(J3983="Y","Y",""))</f>
        <v>Y</v>
      </c>
    </row>
    <row r="3984" spans="2:11" hidden="1" x14ac:dyDescent="0.25">
      <c r="B3984" t="s">
        <v>151</v>
      </c>
      <c r="C3984" t="s">
        <v>5548</v>
      </c>
      <c r="D3984" t="s">
        <v>5549</v>
      </c>
      <c r="E3984" t="s">
        <v>400</v>
      </c>
      <c r="F3984" t="s">
        <v>428</v>
      </c>
      <c r="G3984" t="s">
        <v>429</v>
      </c>
      <c r="H3984" t="str">
        <f>IF(G3984="Local Date and Hour","Start Time of Interval",IF(OR(G3984="Additional Info",G3984="ID"),"Attribute", IF(G3984="Constant","Constant",IF(OR(G3984="Counter",G3984="Incremental/Decremental"),"Counter",""))))</f>
        <v>Counter</v>
      </c>
      <c r="I3984" t="str">
        <f>VLOOKUP(B3984,'3. Data Sources'!$B$4:$E$5002,4,0)</f>
        <v>Y</v>
      </c>
      <c r="J3984" t="str">
        <f>IF(OR(G3984="Not Map",G3984="Sequential"),"N",IF(TRIM(G3984)&lt;&gt;"","Y",""))</f>
        <v>Y</v>
      </c>
      <c r="K3984" t="str">
        <f>IF(G3984="Constant","N",IF(J3984="Y","Y",""))</f>
        <v>Y</v>
      </c>
    </row>
    <row r="3985" spans="2:13" hidden="1" x14ac:dyDescent="0.25">
      <c r="B3985" t="s">
        <v>151</v>
      </c>
      <c r="C3985" t="s">
        <v>5550</v>
      </c>
      <c r="D3985" t="s">
        <v>5551</v>
      </c>
      <c r="E3985" t="s">
        <v>400</v>
      </c>
      <c r="F3985" t="s">
        <v>428</v>
      </c>
      <c r="G3985" t="s">
        <v>429</v>
      </c>
      <c r="H3985" t="str">
        <f>IF(G3985="Local Date and Hour","Start Time of Interval",IF(OR(G3985="Additional Info",G3985="ID"),"Attribute", IF(G3985="Constant","Constant",IF(OR(G3985="Counter",G3985="Incremental/Decremental"),"Counter",""))))</f>
        <v>Counter</v>
      </c>
      <c r="I3985" t="str">
        <f>VLOOKUP(B3985,'3. Data Sources'!$B$4:$E$5002,4,0)</f>
        <v>Y</v>
      </c>
      <c r="J3985" t="str">
        <f>IF(OR(G3985="Not Map",G3985="Sequential"),"N",IF(TRIM(G3985)&lt;&gt;"","Y",""))</f>
        <v>Y</v>
      </c>
      <c r="K3985" t="str">
        <f>IF(G3985="Constant","N",IF(J3985="Y","Y",""))</f>
        <v>Y</v>
      </c>
    </row>
    <row r="3986" spans="2:13" hidden="1" x14ac:dyDescent="0.25">
      <c r="B3986" t="s">
        <v>151</v>
      </c>
      <c r="C3986" t="s">
        <v>5552</v>
      </c>
      <c r="D3986" t="s">
        <v>5553</v>
      </c>
      <c r="E3986" t="s">
        <v>400</v>
      </c>
      <c r="F3986" t="s">
        <v>428</v>
      </c>
      <c r="G3986" t="s">
        <v>429</v>
      </c>
      <c r="H3986" t="str">
        <f>IF(G3986="Local Date and Hour","Start Time of Interval",IF(OR(G3986="Additional Info",G3986="ID"),"Attribute", IF(G3986="Constant","Constant",IF(OR(G3986="Counter",G3986="Incremental/Decremental"),"Counter",""))))</f>
        <v>Counter</v>
      </c>
      <c r="I3986" t="str">
        <f>VLOOKUP(B3986,'3. Data Sources'!$B$4:$E$5002,4,0)</f>
        <v>Y</v>
      </c>
      <c r="J3986" t="str">
        <f>IF(OR(G3986="Not Map",G3986="Sequential"),"N",IF(TRIM(G3986)&lt;&gt;"","Y",""))</f>
        <v>Y</v>
      </c>
      <c r="K3986" t="str">
        <f>IF(G3986="Constant","N",IF(J3986="Y","Y",""))</f>
        <v>Y</v>
      </c>
    </row>
    <row r="3987" spans="2:13" hidden="1" x14ac:dyDescent="0.25">
      <c r="B3987" t="s">
        <v>151</v>
      </c>
      <c r="C3987" t="s">
        <v>5554</v>
      </c>
      <c r="D3987" t="s">
        <v>5555</v>
      </c>
      <c r="E3987" t="s">
        <v>400</v>
      </c>
      <c r="F3987" t="s">
        <v>428</v>
      </c>
      <c r="G3987" t="s">
        <v>429</v>
      </c>
      <c r="H3987" t="str">
        <f>IF(G3987="Local Date and Hour","Start Time of Interval",IF(OR(G3987="Additional Info",G3987="ID"),"Attribute", IF(G3987="Constant","Constant",IF(OR(G3987="Counter",G3987="Incremental/Decremental"),"Counter",""))))</f>
        <v>Counter</v>
      </c>
      <c r="I3987" t="str">
        <f>VLOOKUP(B3987,'3. Data Sources'!$B$4:$E$5002,4,0)</f>
        <v>Y</v>
      </c>
      <c r="J3987" t="str">
        <f>IF(OR(G3987="Not Map",G3987="Sequential"),"N",IF(TRIM(G3987)&lt;&gt;"","Y",""))</f>
        <v>Y</v>
      </c>
      <c r="K3987" t="str">
        <f>IF(G3987="Constant","N",IF(J3987="Y","Y",""))</f>
        <v>Y</v>
      </c>
    </row>
    <row r="3988" spans="2:13" hidden="1" x14ac:dyDescent="0.25">
      <c r="B3988" t="s">
        <v>151</v>
      </c>
      <c r="C3988" t="s">
        <v>250</v>
      </c>
      <c r="D3988" t="s">
        <v>435</v>
      </c>
      <c r="E3988" t="s">
        <v>400</v>
      </c>
      <c r="F3988" t="s">
        <v>428</v>
      </c>
      <c r="G3988" t="s">
        <v>429</v>
      </c>
      <c r="H3988" t="str">
        <f>IF(G3988="Local Date and Hour","Start Time of Interval",IF(OR(G3988="Additional Info",G3988="ID"),"Attribute", IF(G3988="Constant","Constant",IF(OR(G3988="Counter",G3988="Incremental/Decremental"),"Counter",""))))</f>
        <v>Counter</v>
      </c>
      <c r="I3988" t="str">
        <f>VLOOKUP(B3988,'3. Data Sources'!$B$4:$E$5002,4,0)</f>
        <v>Y</v>
      </c>
      <c r="J3988" t="str">
        <f>IF(OR(G3988="Not Map",G3988="Sequential"),"N",IF(TRIM(G3988)&lt;&gt;"","Y",""))</f>
        <v>Y</v>
      </c>
      <c r="K3988" t="str">
        <f>IF(G3988="Constant","N",IF(J3988="Y","Y",""))</f>
        <v>Y</v>
      </c>
      <c r="L3988" t="s">
        <v>665</v>
      </c>
    </row>
    <row r="3989" spans="2:13" hidden="1" x14ac:dyDescent="0.25">
      <c r="B3989" t="s">
        <v>151</v>
      </c>
      <c r="C3989" t="s">
        <v>252</v>
      </c>
      <c r="D3989" t="s">
        <v>252</v>
      </c>
      <c r="E3989" t="s">
        <v>394</v>
      </c>
      <c r="F3989" t="s">
        <v>436</v>
      </c>
      <c r="G3989" t="s">
        <v>417</v>
      </c>
      <c r="H3989" t="s">
        <v>415</v>
      </c>
      <c r="I3989" t="str">
        <f>VLOOKUP(B3989,'3. Data Sources'!$B$4:$E$5002,4,0)</f>
        <v>Y</v>
      </c>
      <c r="J3989" t="str">
        <f>IF(OR(G3989="Not Map",G3989="Sequential"),"N",IF(TRIM(G3989)&lt;&gt;"","Y",""))</f>
        <v>N</v>
      </c>
      <c r="K3989" t="str">
        <f>IF(G3989="Constant","N",IF(J3989="Y","Y",""))</f>
        <v/>
      </c>
      <c r="L3989" t="s">
        <v>253</v>
      </c>
    </row>
    <row r="3990" spans="2:13" hidden="1" x14ac:dyDescent="0.25">
      <c r="B3990" t="s">
        <v>151</v>
      </c>
      <c r="C3990" t="s">
        <v>254</v>
      </c>
      <c r="D3990" t="s">
        <v>254</v>
      </c>
      <c r="E3990" t="s">
        <v>418</v>
      </c>
      <c r="F3990" t="s">
        <v>436</v>
      </c>
      <c r="G3990" t="s">
        <v>419</v>
      </c>
      <c r="H3990" t="str">
        <f>IF(G3990="Local Date and Hour","Start Time of Interval",IF(OR(G3990="Additional Info",G3990="ID"),"Attribute", IF(G3990="Constant","Constant",IF(OR(G3990="Counter",G3990="Incremental/Decremental"),"Counter",""))))</f>
        <v>Start Time of Interval</v>
      </c>
      <c r="I3990" t="str">
        <f>VLOOKUP(B3990,'3. Data Sources'!$B$4:$E$5002,4,0)</f>
        <v>Y</v>
      </c>
      <c r="J3990" t="str">
        <f>IF(OR(G3990="Not Map",G3990="Sequential"),"N",IF(TRIM(G3990)&lt;&gt;"","Y",""))</f>
        <v>Y</v>
      </c>
      <c r="K3990" t="str">
        <f>IF(G3990="Constant","N",IF(J3990="Y","Y",""))</f>
        <v>Y</v>
      </c>
      <c r="L3990" t="s">
        <v>255</v>
      </c>
    </row>
    <row r="3991" spans="2:13" hidden="1" x14ac:dyDescent="0.25">
      <c r="B3991" t="s">
        <v>153</v>
      </c>
      <c r="C3991" t="s">
        <v>227</v>
      </c>
      <c r="D3991" t="s">
        <v>227</v>
      </c>
      <c r="E3991" t="s">
        <v>402</v>
      </c>
      <c r="F3991" t="s">
        <v>395</v>
      </c>
      <c r="G3991" t="s">
        <v>274</v>
      </c>
      <c r="H3991" t="str">
        <f>IF(G3991="Local Date and Hour","Start Time of Interval",IF(OR(G3991="Additional Info",G3991="ID"),"Attribute", IF(G3991="Constant","Constant",IF(OR(G3991="Counter",G3991="Incremental/Decremental"),"Counter",""))))</f>
        <v>Constant</v>
      </c>
      <c r="I3991" t="str">
        <f>VLOOKUP(B3991,'3. Data Sources'!$B$4:$E$5002,4,0)</f>
        <v>Y</v>
      </c>
      <c r="J3991" t="str">
        <f>IF(OR(G3991="Not Map",G3991="Sequential"),"N",IF(TRIM(G3991)&lt;&gt;"","Y",""))</f>
        <v>Y</v>
      </c>
      <c r="K3991" t="str">
        <f>IF(G3991="Constant","N",IF(J3991="Y","Y",""))</f>
        <v>N</v>
      </c>
      <c r="M3991" t="s">
        <v>425</v>
      </c>
    </row>
    <row r="3992" spans="2:13" hidden="1" x14ac:dyDescent="0.25">
      <c r="B3992" t="s">
        <v>153</v>
      </c>
      <c r="C3992" t="s">
        <v>228</v>
      </c>
      <c r="D3992" t="s">
        <v>228</v>
      </c>
      <c r="E3992" t="s">
        <v>402</v>
      </c>
      <c r="F3992" t="s">
        <v>395</v>
      </c>
      <c r="G3992" t="s">
        <v>274</v>
      </c>
      <c r="H3992" t="str">
        <f>IF(G3992="Local Date and Hour","Start Time of Interval",IF(OR(G3992="Additional Info",G3992="ID"),"Attribute", IF(G3992="Constant","Constant",IF(OR(G3992="Counter",G3992="Incremental/Decremental"),"Counter",""))))</f>
        <v>Constant</v>
      </c>
      <c r="I3992" t="str">
        <f>VLOOKUP(B3992,'3. Data Sources'!$B$4:$E$5002,4,0)</f>
        <v>Y</v>
      </c>
      <c r="J3992" t="str">
        <f>IF(OR(G3992="Not Map",G3992="Sequential"),"N",IF(TRIM(G3992)&lt;&gt;"","Y",""))</f>
        <v>Y</v>
      </c>
      <c r="K3992" t="str">
        <f>IF(G3992="Constant","N",IF(J3992="Y","Y",""))</f>
        <v>N</v>
      </c>
      <c r="M3992" t="s">
        <v>12038</v>
      </c>
    </row>
    <row r="3993" spans="2:13" hidden="1" x14ac:dyDescent="0.25">
      <c r="B3993" t="s">
        <v>153</v>
      </c>
      <c r="C3993" t="s">
        <v>201</v>
      </c>
      <c r="D3993" t="s">
        <v>201</v>
      </c>
      <c r="E3993" t="s">
        <v>420</v>
      </c>
      <c r="F3993" t="s">
        <v>396</v>
      </c>
      <c r="G3993" t="s">
        <v>417</v>
      </c>
      <c r="H3993" t="str">
        <f>IF(G3993="Local Date and Hour","Start Time of Interval",IF(OR(G3993="Additional Info",G3993="ID"),"Attribute", IF(G3993="Constant","Constant",IF(OR(G3993="Counter",G3993="Incremental/Decremental"),"Counter",""))))</f>
        <v/>
      </c>
      <c r="I3993" t="str">
        <f>VLOOKUP(B3993,'3. Data Sources'!$B$4:$E$5002,4,0)</f>
        <v>Y</v>
      </c>
      <c r="J3993" t="str">
        <f>IF(OR(G3993="Not Map",G3993="Sequential"),"N",IF(TRIM(G3993)&lt;&gt;"","Y",""))</f>
        <v>N</v>
      </c>
      <c r="K3993" t="str">
        <f>IF(G3993="Constant","N",IF(J3993="Y","Y",""))</f>
        <v/>
      </c>
    </row>
    <row r="3994" spans="2:13" hidden="1" x14ac:dyDescent="0.25">
      <c r="B3994" t="s">
        <v>153</v>
      </c>
      <c r="C3994" t="s">
        <v>11883</v>
      </c>
      <c r="D3994" t="s">
        <v>11883</v>
      </c>
      <c r="E3994" t="s">
        <v>420</v>
      </c>
      <c r="F3994" t="s">
        <v>396</v>
      </c>
      <c r="G3994" t="s">
        <v>396</v>
      </c>
      <c r="H3994" t="str">
        <f>IF(G3994="Local Date and Hour","Start Time of Interval",IF(OR(G3994="Additional Info",G3994="ID"),"Attribute", IF(G3994="Constant","Constant",IF(OR(G3994="Counter",G3994="Incremental/Decremental"),"Counter",""))))</f>
        <v>Attribute</v>
      </c>
      <c r="I3994" t="str">
        <f>VLOOKUP(B3994,'3. Data Sources'!$B$4:$E$5002,4,0)</f>
        <v>Y</v>
      </c>
      <c r="J3994" t="str">
        <f>IF(OR(G3994="Not Map",G3994="Sequential"),"N",IF(TRIM(G3994)&lt;&gt;"","Y",""))</f>
        <v>Y</v>
      </c>
      <c r="K3994" t="str">
        <f>IF(G3994="Constant","N",IF(J3994="Y","Y",""))</f>
        <v>Y</v>
      </c>
      <c r="L3994" t="s">
        <v>666</v>
      </c>
    </row>
    <row r="3995" spans="2:13" hidden="1" x14ac:dyDescent="0.25">
      <c r="B3995" t="s">
        <v>153</v>
      </c>
      <c r="C3995" t="s">
        <v>233</v>
      </c>
      <c r="D3995" t="s">
        <v>233</v>
      </c>
      <c r="E3995" t="s">
        <v>394</v>
      </c>
      <c r="F3995" t="s">
        <v>396</v>
      </c>
      <c r="G3995" t="s">
        <v>417</v>
      </c>
      <c r="H3995" t="str">
        <f>IF(G3995="Local Date and Hour","Start Time of Interval",IF(OR(G3995="Additional Info",G3995="ID"),"Attribute", IF(G3995="Constant","Constant",IF(OR(G3995="Counter",G3995="Incremental/Decremental"),"Counter",""))))</f>
        <v/>
      </c>
      <c r="I3995" t="str">
        <f>VLOOKUP(B3995,'3. Data Sources'!$B$4:$E$5002,4,0)</f>
        <v>Y</v>
      </c>
      <c r="J3995" t="str">
        <f>IF(OR(G3995="Not Map",G3995="Sequential"),"N",IF(TRIM(G3995)&lt;&gt;"","Y",""))</f>
        <v>N</v>
      </c>
      <c r="K3995" t="str">
        <f>IF(G3995="Constant","N",IF(J3995="Y","Y",""))</f>
        <v/>
      </c>
      <c r="L3995" t="s">
        <v>234</v>
      </c>
    </row>
    <row r="3996" spans="2:13" hidden="1" x14ac:dyDescent="0.25">
      <c r="B3996" t="s">
        <v>153</v>
      </c>
      <c r="C3996" t="s">
        <v>235</v>
      </c>
      <c r="D3996" t="s">
        <v>235</v>
      </c>
      <c r="E3996" t="s">
        <v>418</v>
      </c>
      <c r="F3996" t="s">
        <v>396</v>
      </c>
      <c r="G3996" t="s">
        <v>417</v>
      </c>
      <c r="H3996" t="s">
        <v>415</v>
      </c>
      <c r="I3996" t="str">
        <f>VLOOKUP(B3996,'3. Data Sources'!$B$4:$E$5002,4,0)</f>
        <v>Y</v>
      </c>
      <c r="J3996" t="str">
        <f>IF(OR(G3996="Not Map",G3996="Sequential"),"N",IF(TRIM(G3996)&lt;&gt;"","Y",""))</f>
        <v>N</v>
      </c>
      <c r="K3996" t="str">
        <f>IF(G3996="Constant","N",IF(J3996="Y","Y",""))</f>
        <v/>
      </c>
      <c r="L3996" t="s">
        <v>236</v>
      </c>
    </row>
    <row r="3997" spans="2:13" hidden="1" x14ac:dyDescent="0.25">
      <c r="B3997" t="s">
        <v>153</v>
      </c>
      <c r="C3997" t="s">
        <v>669</v>
      </c>
      <c r="D3997" t="s">
        <v>670</v>
      </c>
      <c r="E3997" t="s">
        <v>420</v>
      </c>
      <c r="F3997" t="s">
        <v>396</v>
      </c>
      <c r="G3997" t="s">
        <v>417</v>
      </c>
      <c r="H3997" t="str">
        <f>IF(G3997="Local Date and Hour","Start Time of Interval",IF(OR(G3997="Additional Info",G3997="ID"),"Attribute", IF(G3997="Constant","Constant",IF(OR(G3997="Counter",G3997="Incremental/Decremental"),"Counter",""))))</f>
        <v/>
      </c>
      <c r="I3997" t="str">
        <f>VLOOKUP(B3997,'3. Data Sources'!$B$4:$E$5002,4,0)</f>
        <v>Y</v>
      </c>
      <c r="J3997" t="str">
        <f>IF(OR(G3997="Not Map",G3997="Sequential"),"N",IF(TRIM(G3997)&lt;&gt;"","Y",""))</f>
        <v>N</v>
      </c>
      <c r="K3997" t="str">
        <f>IF(G3997="Constant","N",IF(J3997="Y","Y",""))</f>
        <v/>
      </c>
      <c r="L3997" t="s">
        <v>669</v>
      </c>
    </row>
    <row r="3998" spans="2:13" hidden="1" x14ac:dyDescent="0.25">
      <c r="B3998" t="s">
        <v>153</v>
      </c>
      <c r="C3998" t="s">
        <v>3473</v>
      </c>
      <c r="D3998" t="s">
        <v>3474</v>
      </c>
      <c r="E3998" t="s">
        <v>420</v>
      </c>
      <c r="F3998" t="s">
        <v>396</v>
      </c>
      <c r="G3998" t="s">
        <v>396</v>
      </c>
      <c r="H3998" t="str">
        <f>IF(G3998="Local Date and Hour","Start Time of Interval",IF(OR(G3998="Additional Info",G3998="ID"),"Attribute", IF(G3998="Constant","Constant",IF(OR(G3998="Counter",G3998="Incremental/Decremental"),"Counter",""))))</f>
        <v>Attribute</v>
      </c>
      <c r="I3998" t="str">
        <f>VLOOKUP(B3998,'3. Data Sources'!$B$4:$E$5002,4,0)</f>
        <v>Y</v>
      </c>
      <c r="J3998" t="str">
        <f>IF(OR(G3998="Not Map",G3998="Sequential"),"N",IF(TRIM(G3998)&lt;&gt;"","Y",""))</f>
        <v>Y</v>
      </c>
      <c r="K3998" t="str">
        <f>IF(G3998="Constant","N",IF(J3998="Y","Y",""))</f>
        <v>Y</v>
      </c>
      <c r="L3998" t="s">
        <v>3473</v>
      </c>
    </row>
    <row r="3999" spans="2:13" hidden="1" x14ac:dyDescent="0.25">
      <c r="B3999" t="s">
        <v>153</v>
      </c>
      <c r="C3999" t="s">
        <v>3475</v>
      </c>
      <c r="D3999" t="s">
        <v>3476</v>
      </c>
      <c r="E3999" t="s">
        <v>420</v>
      </c>
      <c r="F3999" t="s">
        <v>396</v>
      </c>
      <c r="G3999" t="s">
        <v>417</v>
      </c>
      <c r="H3999" t="str">
        <f>IF(G3999="Local Date and Hour","Start Time of Interval",IF(OR(G3999="Additional Info",G3999="ID"),"Attribute", IF(G3999="Constant","Constant",IF(OR(G3999="Counter",G3999="Incremental/Decremental"),"Counter",""))))</f>
        <v/>
      </c>
      <c r="I3999" t="str">
        <f>VLOOKUP(B3999,'3. Data Sources'!$B$4:$E$5002,4,0)</f>
        <v>Y</v>
      </c>
      <c r="J3999" t="str">
        <f>IF(OR(G3999="Not Map",G3999="Sequential"),"N",IF(TRIM(G3999)&lt;&gt;"","Y",""))</f>
        <v>N</v>
      </c>
      <c r="K3999" t="str">
        <f>IF(G3999="Constant","N",IF(J3999="Y","Y",""))</f>
        <v/>
      </c>
      <c r="L3999" t="s">
        <v>3475</v>
      </c>
    </row>
    <row r="4000" spans="2:13" hidden="1" x14ac:dyDescent="0.25">
      <c r="B4000" t="s">
        <v>153</v>
      </c>
      <c r="C4000" t="s">
        <v>673</v>
      </c>
      <c r="D4000" t="s">
        <v>674</v>
      </c>
      <c r="E4000" t="s">
        <v>420</v>
      </c>
      <c r="F4000" t="s">
        <v>396</v>
      </c>
      <c r="G4000" t="s">
        <v>417</v>
      </c>
      <c r="H4000" t="str">
        <f>IF(G4000="Local Date and Hour","Start Time of Interval",IF(OR(G4000="Additional Info",G4000="ID"),"Attribute", IF(G4000="Constant","Constant",IF(OR(G4000="Counter",G4000="Incremental/Decremental"),"Counter",""))))</f>
        <v/>
      </c>
      <c r="I4000" t="str">
        <f>VLOOKUP(B4000,'3. Data Sources'!$B$4:$E$5002,4,0)</f>
        <v>Y</v>
      </c>
      <c r="J4000" t="str">
        <f>IF(OR(G4000="Not Map",G4000="Sequential"),"N",IF(TRIM(G4000)&lt;&gt;"","Y",""))</f>
        <v>N</v>
      </c>
      <c r="K4000" t="str">
        <f>IF(G4000="Constant","N",IF(J4000="Y","Y",""))</f>
        <v/>
      </c>
      <c r="L4000" t="s">
        <v>673</v>
      </c>
    </row>
    <row r="4001" spans="2:12" hidden="1" x14ac:dyDescent="0.25">
      <c r="B4001" t="s">
        <v>153</v>
      </c>
      <c r="C4001" t="s">
        <v>237</v>
      </c>
      <c r="D4001" t="s">
        <v>426</v>
      </c>
      <c r="E4001" t="s">
        <v>420</v>
      </c>
      <c r="F4001" t="s">
        <v>396</v>
      </c>
      <c r="G4001" t="s">
        <v>417</v>
      </c>
      <c r="H4001" t="str">
        <f>IF(G4001="Local Date and Hour","Start Time of Interval",IF(OR(G4001="Additional Info",G4001="ID"),"Attribute", IF(G4001="Constant","Constant",IF(OR(G4001="Counter",G4001="Incremental/Decremental"),"Counter",""))))</f>
        <v/>
      </c>
      <c r="I4001" t="str">
        <f>VLOOKUP(B4001,'3. Data Sources'!$B$4:$E$5002,4,0)</f>
        <v>Y</v>
      </c>
      <c r="J4001" t="str">
        <f>IF(OR(G4001="Not Map",G4001="Sequential"),"N",IF(TRIM(G4001)&lt;&gt;"","Y",""))</f>
        <v>N</v>
      </c>
      <c r="K4001" t="str">
        <f>IF(G4001="Constant","N",IF(J4001="Y","Y",""))</f>
        <v/>
      </c>
      <c r="L4001" t="s">
        <v>237</v>
      </c>
    </row>
    <row r="4002" spans="2:12" hidden="1" x14ac:dyDescent="0.25">
      <c r="B4002" t="s">
        <v>153</v>
      </c>
      <c r="C4002" t="s">
        <v>223</v>
      </c>
      <c r="D4002" t="s">
        <v>3493</v>
      </c>
      <c r="E4002" t="s">
        <v>420</v>
      </c>
      <c r="F4002" t="s">
        <v>396</v>
      </c>
      <c r="G4002" t="s">
        <v>417</v>
      </c>
      <c r="H4002" t="str">
        <f>IF(G4002="Local Date and Hour","Start Time of Interval",IF(OR(G4002="Additional Info",G4002="ID"),"Attribute", IF(G4002="Constant","Constant",IF(OR(G4002="Counter",G4002="Incremental/Decremental"),"Counter",""))))</f>
        <v/>
      </c>
      <c r="I4002" t="str">
        <f>VLOOKUP(B4002,'3. Data Sources'!$B$4:$E$5002,4,0)</f>
        <v>Y</v>
      </c>
      <c r="J4002" t="str">
        <f>IF(OR(G4002="Not Map",G4002="Sequential"),"N",IF(TRIM(G4002)&lt;&gt;"","Y",""))</f>
        <v>N</v>
      </c>
      <c r="K4002" t="str">
        <f>IF(G4002="Constant","N",IF(J4002="Y","Y",""))</f>
        <v/>
      </c>
      <c r="L4002" t="s">
        <v>223</v>
      </c>
    </row>
    <row r="4003" spans="2:12" hidden="1" x14ac:dyDescent="0.25">
      <c r="B4003" t="s">
        <v>153</v>
      </c>
      <c r="C4003" t="s">
        <v>242</v>
      </c>
      <c r="D4003" t="s">
        <v>242</v>
      </c>
      <c r="E4003" t="s">
        <v>394</v>
      </c>
      <c r="F4003" t="s">
        <v>396</v>
      </c>
      <c r="G4003" t="s">
        <v>417</v>
      </c>
      <c r="H4003" t="s">
        <v>415</v>
      </c>
      <c r="I4003" t="str">
        <f>VLOOKUP(B4003,'3. Data Sources'!$B$4:$E$5002,4,0)</f>
        <v>Y</v>
      </c>
      <c r="J4003" t="str">
        <f>IF(OR(G4003="Not Map",G4003="Sequential"),"N",IF(TRIM(G4003)&lt;&gt;"","Y",""))</f>
        <v>N</v>
      </c>
      <c r="K4003" t="str">
        <f>IF(G4003="Constant","N",IF(J4003="Y","Y",""))</f>
        <v/>
      </c>
      <c r="L4003" t="s">
        <v>243</v>
      </c>
    </row>
    <row r="4004" spans="2:12" hidden="1" x14ac:dyDescent="0.25">
      <c r="B4004" t="s">
        <v>153</v>
      </c>
      <c r="C4004" t="s">
        <v>5556</v>
      </c>
      <c r="D4004" t="s">
        <v>5557</v>
      </c>
      <c r="E4004" t="s">
        <v>400</v>
      </c>
      <c r="F4004" t="s">
        <v>428</v>
      </c>
      <c r="G4004" t="s">
        <v>429</v>
      </c>
      <c r="H4004" t="str">
        <f>IF(G4004="Local Date and Hour","Start Time of Interval",IF(OR(G4004="Additional Info",G4004="ID"),"Attribute", IF(G4004="Constant","Constant",IF(OR(G4004="Counter",G4004="Incremental/Decremental"),"Counter",""))))</f>
        <v>Counter</v>
      </c>
      <c r="I4004" t="str">
        <f>VLOOKUP(B4004,'3. Data Sources'!$B$4:$E$5002,4,0)</f>
        <v>Y</v>
      </c>
      <c r="J4004" t="str">
        <f>IF(OR(G4004="Not Map",G4004="Sequential"),"N",IF(TRIM(G4004)&lt;&gt;"","Y",""))</f>
        <v>Y</v>
      </c>
      <c r="K4004" t="str">
        <f>IF(G4004="Constant","N",IF(J4004="Y","Y",""))</f>
        <v>Y</v>
      </c>
    </row>
    <row r="4005" spans="2:12" hidden="1" x14ac:dyDescent="0.25">
      <c r="B4005" t="s">
        <v>153</v>
      </c>
      <c r="C4005" t="s">
        <v>5558</v>
      </c>
      <c r="D4005" t="s">
        <v>5559</v>
      </c>
      <c r="E4005" t="s">
        <v>400</v>
      </c>
      <c r="F4005" t="s">
        <v>428</v>
      </c>
      <c r="G4005" t="s">
        <v>429</v>
      </c>
      <c r="H4005" t="str">
        <f>IF(G4005="Local Date and Hour","Start Time of Interval",IF(OR(G4005="Additional Info",G4005="ID"),"Attribute", IF(G4005="Constant","Constant",IF(OR(G4005="Counter",G4005="Incremental/Decremental"),"Counter",""))))</f>
        <v>Counter</v>
      </c>
      <c r="I4005" t="str">
        <f>VLOOKUP(B4005,'3. Data Sources'!$B$4:$E$5002,4,0)</f>
        <v>Y</v>
      </c>
      <c r="J4005" t="str">
        <f>IF(OR(G4005="Not Map",G4005="Sequential"),"N",IF(TRIM(G4005)&lt;&gt;"","Y",""))</f>
        <v>Y</v>
      </c>
      <c r="K4005" t="str">
        <f>IF(G4005="Constant","N",IF(J4005="Y","Y",""))</f>
        <v>Y</v>
      </c>
    </row>
    <row r="4006" spans="2:12" hidden="1" x14ac:dyDescent="0.25">
      <c r="B4006" t="s">
        <v>153</v>
      </c>
      <c r="C4006" t="s">
        <v>5560</v>
      </c>
      <c r="D4006" t="s">
        <v>5561</v>
      </c>
      <c r="E4006" t="s">
        <v>400</v>
      </c>
      <c r="F4006" t="s">
        <v>428</v>
      </c>
      <c r="G4006" t="s">
        <v>429</v>
      </c>
      <c r="H4006" t="str">
        <f>IF(G4006="Local Date and Hour","Start Time of Interval",IF(OR(G4006="Additional Info",G4006="ID"),"Attribute", IF(G4006="Constant","Constant",IF(OR(G4006="Counter",G4006="Incremental/Decremental"),"Counter",""))))</f>
        <v>Counter</v>
      </c>
      <c r="I4006" t="str">
        <f>VLOOKUP(B4006,'3. Data Sources'!$B$4:$E$5002,4,0)</f>
        <v>Y</v>
      </c>
      <c r="J4006" t="str">
        <f>IF(OR(G4006="Not Map",G4006="Sequential"),"N",IF(TRIM(G4006)&lt;&gt;"","Y",""))</f>
        <v>Y</v>
      </c>
      <c r="K4006" t="str">
        <f>IF(G4006="Constant","N",IF(J4006="Y","Y",""))</f>
        <v>Y</v>
      </c>
    </row>
    <row r="4007" spans="2:12" hidden="1" x14ac:dyDescent="0.25">
      <c r="B4007" t="s">
        <v>153</v>
      </c>
      <c r="C4007" t="s">
        <v>5562</v>
      </c>
      <c r="D4007" t="s">
        <v>5563</v>
      </c>
      <c r="E4007" t="s">
        <v>400</v>
      </c>
      <c r="F4007" t="s">
        <v>428</v>
      </c>
      <c r="G4007" t="s">
        <v>429</v>
      </c>
      <c r="H4007" t="str">
        <f>IF(G4007="Local Date and Hour","Start Time of Interval",IF(OR(G4007="Additional Info",G4007="ID"),"Attribute", IF(G4007="Constant","Constant",IF(OR(G4007="Counter",G4007="Incremental/Decremental"),"Counter",""))))</f>
        <v>Counter</v>
      </c>
      <c r="I4007" t="str">
        <f>VLOOKUP(B4007,'3. Data Sources'!$B$4:$E$5002,4,0)</f>
        <v>Y</v>
      </c>
      <c r="J4007" t="str">
        <f>IF(OR(G4007="Not Map",G4007="Sequential"),"N",IF(TRIM(G4007)&lt;&gt;"","Y",""))</f>
        <v>Y</v>
      </c>
      <c r="K4007" t="str">
        <f>IF(G4007="Constant","N",IF(J4007="Y","Y",""))</f>
        <v>Y</v>
      </c>
    </row>
    <row r="4008" spans="2:12" hidden="1" x14ac:dyDescent="0.25">
      <c r="B4008" t="s">
        <v>153</v>
      </c>
      <c r="C4008" t="s">
        <v>5564</v>
      </c>
      <c r="D4008" t="s">
        <v>5565</v>
      </c>
      <c r="E4008" t="s">
        <v>400</v>
      </c>
      <c r="F4008" t="s">
        <v>428</v>
      </c>
      <c r="G4008" t="s">
        <v>429</v>
      </c>
      <c r="H4008" t="str">
        <f>IF(G4008="Local Date and Hour","Start Time of Interval",IF(OR(G4008="Additional Info",G4008="ID"),"Attribute", IF(G4008="Constant","Constant",IF(OR(G4008="Counter",G4008="Incremental/Decremental"),"Counter",""))))</f>
        <v>Counter</v>
      </c>
      <c r="I4008" t="str">
        <f>VLOOKUP(B4008,'3. Data Sources'!$B$4:$E$5002,4,0)</f>
        <v>Y</v>
      </c>
      <c r="J4008" t="str">
        <f>IF(OR(G4008="Not Map",G4008="Sequential"),"N",IF(TRIM(G4008)&lt;&gt;"","Y",""))</f>
        <v>Y</v>
      </c>
      <c r="K4008" t="str">
        <f>IF(G4008="Constant","N",IF(J4008="Y","Y",""))</f>
        <v>Y</v>
      </c>
    </row>
    <row r="4009" spans="2:12" hidden="1" x14ac:dyDescent="0.25">
      <c r="B4009" t="s">
        <v>153</v>
      </c>
      <c r="C4009" t="s">
        <v>5566</v>
      </c>
      <c r="D4009" t="s">
        <v>5567</v>
      </c>
      <c r="E4009" t="s">
        <v>400</v>
      </c>
      <c r="F4009" t="s">
        <v>428</v>
      </c>
      <c r="G4009" t="s">
        <v>429</v>
      </c>
      <c r="H4009" t="str">
        <f>IF(G4009="Local Date and Hour","Start Time of Interval",IF(OR(G4009="Additional Info",G4009="ID"),"Attribute", IF(G4009="Constant","Constant",IF(OR(G4009="Counter",G4009="Incremental/Decremental"),"Counter",""))))</f>
        <v>Counter</v>
      </c>
      <c r="I4009" t="str">
        <f>VLOOKUP(B4009,'3. Data Sources'!$B$4:$E$5002,4,0)</f>
        <v>Y</v>
      </c>
      <c r="J4009" t="str">
        <f>IF(OR(G4009="Not Map",G4009="Sequential"),"N",IF(TRIM(G4009)&lt;&gt;"","Y",""))</f>
        <v>Y</v>
      </c>
      <c r="K4009" t="str">
        <f>IF(G4009="Constant","N",IF(J4009="Y","Y",""))</f>
        <v>Y</v>
      </c>
    </row>
    <row r="4010" spans="2:12" hidden="1" x14ac:dyDescent="0.25">
      <c r="B4010" t="s">
        <v>153</v>
      </c>
      <c r="C4010" t="s">
        <v>5568</v>
      </c>
      <c r="D4010" t="s">
        <v>5569</v>
      </c>
      <c r="E4010" t="s">
        <v>400</v>
      </c>
      <c r="F4010" t="s">
        <v>428</v>
      </c>
      <c r="G4010" t="s">
        <v>429</v>
      </c>
      <c r="H4010" t="str">
        <f>IF(G4010="Local Date and Hour","Start Time of Interval",IF(OR(G4010="Additional Info",G4010="ID"),"Attribute", IF(G4010="Constant","Constant",IF(OR(G4010="Counter",G4010="Incremental/Decremental"),"Counter",""))))</f>
        <v>Counter</v>
      </c>
      <c r="I4010" t="str">
        <f>VLOOKUP(B4010,'3. Data Sources'!$B$4:$E$5002,4,0)</f>
        <v>Y</v>
      </c>
      <c r="J4010" t="str">
        <f>IF(OR(G4010="Not Map",G4010="Sequential"),"N",IF(TRIM(G4010)&lt;&gt;"","Y",""))</f>
        <v>Y</v>
      </c>
      <c r="K4010" t="str">
        <f>IF(G4010="Constant","N",IF(J4010="Y","Y",""))</f>
        <v>Y</v>
      </c>
    </row>
    <row r="4011" spans="2:12" hidden="1" x14ac:dyDescent="0.25">
      <c r="B4011" t="s">
        <v>153</v>
      </c>
      <c r="C4011" t="s">
        <v>5570</v>
      </c>
      <c r="D4011" t="s">
        <v>5571</v>
      </c>
      <c r="E4011" t="s">
        <v>400</v>
      </c>
      <c r="F4011" t="s">
        <v>428</v>
      </c>
      <c r="G4011" t="s">
        <v>429</v>
      </c>
      <c r="H4011" t="str">
        <f>IF(G4011="Local Date and Hour","Start Time of Interval",IF(OR(G4011="Additional Info",G4011="ID"),"Attribute", IF(G4011="Constant","Constant",IF(OR(G4011="Counter",G4011="Incremental/Decremental"),"Counter",""))))</f>
        <v>Counter</v>
      </c>
      <c r="I4011" t="str">
        <f>VLOOKUP(B4011,'3. Data Sources'!$B$4:$E$5002,4,0)</f>
        <v>Y</v>
      </c>
      <c r="J4011" t="str">
        <f>IF(OR(G4011="Not Map",G4011="Sequential"),"N",IF(TRIM(G4011)&lt;&gt;"","Y",""))</f>
        <v>Y</v>
      </c>
      <c r="K4011" t="str">
        <f>IF(G4011="Constant","N",IF(J4011="Y","Y",""))</f>
        <v>Y</v>
      </c>
    </row>
    <row r="4012" spans="2:12" hidden="1" x14ac:dyDescent="0.25">
      <c r="B4012" t="s">
        <v>153</v>
      </c>
      <c r="C4012" t="s">
        <v>5572</v>
      </c>
      <c r="D4012" t="s">
        <v>5573</v>
      </c>
      <c r="E4012" t="s">
        <v>400</v>
      </c>
      <c r="F4012" t="s">
        <v>428</v>
      </c>
      <c r="G4012" t="s">
        <v>429</v>
      </c>
      <c r="H4012" t="str">
        <f>IF(G4012="Local Date and Hour","Start Time of Interval",IF(OR(G4012="Additional Info",G4012="ID"),"Attribute", IF(G4012="Constant","Constant",IF(OR(G4012="Counter",G4012="Incremental/Decremental"),"Counter",""))))</f>
        <v>Counter</v>
      </c>
      <c r="I4012" t="str">
        <f>VLOOKUP(B4012,'3. Data Sources'!$B$4:$E$5002,4,0)</f>
        <v>Y</v>
      </c>
      <c r="J4012" t="str">
        <f>IF(OR(G4012="Not Map",G4012="Sequential"),"N",IF(TRIM(G4012)&lt;&gt;"","Y",""))</f>
        <v>Y</v>
      </c>
      <c r="K4012" t="str">
        <f>IF(G4012="Constant","N",IF(J4012="Y","Y",""))</f>
        <v>Y</v>
      </c>
    </row>
    <row r="4013" spans="2:12" hidden="1" x14ac:dyDescent="0.25">
      <c r="B4013" t="s">
        <v>153</v>
      </c>
      <c r="C4013" t="s">
        <v>5574</v>
      </c>
      <c r="D4013" t="s">
        <v>5575</v>
      </c>
      <c r="E4013" t="s">
        <v>400</v>
      </c>
      <c r="F4013" t="s">
        <v>428</v>
      </c>
      <c r="G4013" t="s">
        <v>429</v>
      </c>
      <c r="H4013" t="str">
        <f>IF(G4013="Local Date and Hour","Start Time of Interval",IF(OR(G4013="Additional Info",G4013="ID"),"Attribute", IF(G4013="Constant","Constant",IF(OR(G4013="Counter",G4013="Incremental/Decremental"),"Counter",""))))</f>
        <v>Counter</v>
      </c>
      <c r="I4013" t="str">
        <f>VLOOKUP(B4013,'3. Data Sources'!$B$4:$E$5002,4,0)</f>
        <v>Y</v>
      </c>
      <c r="J4013" t="str">
        <f>IF(OR(G4013="Not Map",G4013="Sequential"),"N",IF(TRIM(G4013)&lt;&gt;"","Y",""))</f>
        <v>Y</v>
      </c>
      <c r="K4013" t="str">
        <f>IF(G4013="Constant","N",IF(J4013="Y","Y",""))</f>
        <v>Y</v>
      </c>
    </row>
    <row r="4014" spans="2:12" hidden="1" x14ac:dyDescent="0.25">
      <c r="B4014" t="s">
        <v>153</v>
      </c>
      <c r="C4014" t="s">
        <v>5576</v>
      </c>
      <c r="D4014" t="s">
        <v>5577</v>
      </c>
      <c r="E4014" t="s">
        <v>400</v>
      </c>
      <c r="F4014" t="s">
        <v>428</v>
      </c>
      <c r="G4014" t="s">
        <v>429</v>
      </c>
      <c r="H4014" t="str">
        <f>IF(G4014="Local Date and Hour","Start Time of Interval",IF(OR(G4014="Additional Info",G4014="ID"),"Attribute", IF(G4014="Constant","Constant",IF(OR(G4014="Counter",G4014="Incremental/Decremental"),"Counter",""))))</f>
        <v>Counter</v>
      </c>
      <c r="I4014" t="str">
        <f>VLOOKUP(B4014,'3. Data Sources'!$B$4:$E$5002,4,0)</f>
        <v>Y</v>
      </c>
      <c r="J4014" t="str">
        <f>IF(OR(G4014="Not Map",G4014="Sequential"),"N",IF(TRIM(G4014)&lt;&gt;"","Y",""))</f>
        <v>Y</v>
      </c>
      <c r="K4014" t="str">
        <f>IF(G4014="Constant","N",IF(J4014="Y","Y",""))</f>
        <v>Y</v>
      </c>
    </row>
    <row r="4015" spans="2:12" hidden="1" x14ac:dyDescent="0.25">
      <c r="B4015" t="s">
        <v>153</v>
      </c>
      <c r="C4015" t="s">
        <v>5578</v>
      </c>
      <c r="D4015" t="s">
        <v>5579</v>
      </c>
      <c r="E4015" t="s">
        <v>400</v>
      </c>
      <c r="F4015" t="s">
        <v>428</v>
      </c>
      <c r="G4015" t="s">
        <v>429</v>
      </c>
      <c r="H4015" t="str">
        <f>IF(G4015="Local Date and Hour","Start Time of Interval",IF(OR(G4015="Additional Info",G4015="ID"),"Attribute", IF(G4015="Constant","Constant",IF(OR(G4015="Counter",G4015="Incremental/Decremental"),"Counter",""))))</f>
        <v>Counter</v>
      </c>
      <c r="I4015" t="str">
        <f>VLOOKUP(B4015,'3. Data Sources'!$B$4:$E$5002,4,0)</f>
        <v>Y</v>
      </c>
      <c r="J4015" t="str">
        <f>IF(OR(G4015="Not Map",G4015="Sequential"),"N",IF(TRIM(G4015)&lt;&gt;"","Y",""))</f>
        <v>Y</v>
      </c>
      <c r="K4015" t="str">
        <f>IF(G4015="Constant","N",IF(J4015="Y","Y",""))</f>
        <v>Y</v>
      </c>
    </row>
    <row r="4016" spans="2:12" hidden="1" x14ac:dyDescent="0.25">
      <c r="B4016" t="s">
        <v>153</v>
      </c>
      <c r="C4016" t="s">
        <v>5580</v>
      </c>
      <c r="D4016" t="s">
        <v>5581</v>
      </c>
      <c r="E4016" t="s">
        <v>400</v>
      </c>
      <c r="F4016" t="s">
        <v>428</v>
      </c>
      <c r="G4016" t="s">
        <v>429</v>
      </c>
      <c r="H4016" t="str">
        <f>IF(G4016="Local Date and Hour","Start Time of Interval",IF(OR(G4016="Additional Info",G4016="ID"),"Attribute", IF(G4016="Constant","Constant",IF(OR(G4016="Counter",G4016="Incremental/Decremental"),"Counter",""))))</f>
        <v>Counter</v>
      </c>
      <c r="I4016" t="str">
        <f>VLOOKUP(B4016,'3. Data Sources'!$B$4:$E$5002,4,0)</f>
        <v>Y</v>
      </c>
      <c r="J4016" t="str">
        <f>IF(OR(G4016="Not Map",G4016="Sequential"),"N",IF(TRIM(G4016)&lt;&gt;"","Y",""))</f>
        <v>Y</v>
      </c>
      <c r="K4016" t="str">
        <f>IF(G4016="Constant","N",IF(J4016="Y","Y",""))</f>
        <v>Y</v>
      </c>
    </row>
    <row r="4017" spans="2:13" hidden="1" x14ac:dyDescent="0.25">
      <c r="B4017" t="s">
        <v>153</v>
      </c>
      <c r="C4017" t="s">
        <v>5582</v>
      </c>
      <c r="D4017" t="s">
        <v>5583</v>
      </c>
      <c r="E4017" t="s">
        <v>400</v>
      </c>
      <c r="F4017" t="s">
        <v>428</v>
      </c>
      <c r="G4017" t="s">
        <v>429</v>
      </c>
      <c r="H4017" t="str">
        <f>IF(G4017="Local Date and Hour","Start Time of Interval",IF(OR(G4017="Additional Info",G4017="ID"),"Attribute", IF(G4017="Constant","Constant",IF(OR(G4017="Counter",G4017="Incremental/Decremental"),"Counter",""))))</f>
        <v>Counter</v>
      </c>
      <c r="I4017" t="str">
        <f>VLOOKUP(B4017,'3. Data Sources'!$B$4:$E$5002,4,0)</f>
        <v>Y</v>
      </c>
      <c r="J4017" t="str">
        <f>IF(OR(G4017="Not Map",G4017="Sequential"),"N",IF(TRIM(G4017)&lt;&gt;"","Y",""))</f>
        <v>Y</v>
      </c>
      <c r="K4017" t="str">
        <f>IF(G4017="Constant","N",IF(J4017="Y","Y",""))</f>
        <v>Y</v>
      </c>
    </row>
    <row r="4018" spans="2:13" hidden="1" x14ac:dyDescent="0.25">
      <c r="B4018" t="s">
        <v>153</v>
      </c>
      <c r="C4018" t="s">
        <v>250</v>
      </c>
      <c r="D4018" t="s">
        <v>435</v>
      </c>
      <c r="E4018" t="s">
        <v>400</v>
      </c>
      <c r="F4018" t="s">
        <v>428</v>
      </c>
      <c r="G4018" t="s">
        <v>429</v>
      </c>
      <c r="H4018" t="str">
        <f>IF(G4018="Local Date and Hour","Start Time of Interval",IF(OR(G4018="Additional Info",G4018="ID"),"Attribute", IF(G4018="Constant","Constant",IF(OR(G4018="Counter",G4018="Incremental/Decremental"),"Counter",""))))</f>
        <v>Counter</v>
      </c>
      <c r="I4018" t="str">
        <f>VLOOKUP(B4018,'3. Data Sources'!$B$4:$E$5002,4,0)</f>
        <v>Y</v>
      </c>
      <c r="J4018" t="str">
        <f>IF(OR(G4018="Not Map",G4018="Sequential"),"N",IF(TRIM(G4018)&lt;&gt;"","Y",""))</f>
        <v>Y</v>
      </c>
      <c r="K4018" t="str">
        <f>IF(G4018="Constant","N",IF(J4018="Y","Y",""))</f>
        <v>Y</v>
      </c>
      <c r="L4018" t="s">
        <v>665</v>
      </c>
    </row>
    <row r="4019" spans="2:13" hidden="1" x14ac:dyDescent="0.25">
      <c r="B4019" t="s">
        <v>153</v>
      </c>
      <c r="C4019" t="s">
        <v>252</v>
      </c>
      <c r="D4019" t="s">
        <v>252</v>
      </c>
      <c r="E4019" t="s">
        <v>394</v>
      </c>
      <c r="F4019" t="s">
        <v>436</v>
      </c>
      <c r="G4019" t="s">
        <v>417</v>
      </c>
      <c r="H4019" t="s">
        <v>415</v>
      </c>
      <c r="I4019" t="str">
        <f>VLOOKUP(B4019,'3. Data Sources'!$B$4:$E$5002,4,0)</f>
        <v>Y</v>
      </c>
      <c r="J4019" t="str">
        <f>IF(OR(G4019="Not Map",G4019="Sequential"),"N",IF(TRIM(G4019)&lt;&gt;"","Y",""))</f>
        <v>N</v>
      </c>
      <c r="K4019" t="str">
        <f>IF(G4019="Constant","N",IF(J4019="Y","Y",""))</f>
        <v/>
      </c>
      <c r="L4019" t="s">
        <v>253</v>
      </c>
    </row>
    <row r="4020" spans="2:13" hidden="1" x14ac:dyDescent="0.25">
      <c r="B4020" t="s">
        <v>153</v>
      </c>
      <c r="C4020" t="s">
        <v>254</v>
      </c>
      <c r="D4020" t="s">
        <v>254</v>
      </c>
      <c r="E4020" t="s">
        <v>418</v>
      </c>
      <c r="F4020" t="s">
        <v>436</v>
      </c>
      <c r="G4020" t="s">
        <v>419</v>
      </c>
      <c r="H4020" t="str">
        <f>IF(G4020="Local Date and Hour","Start Time of Interval",IF(OR(G4020="Additional Info",G4020="ID"),"Attribute", IF(G4020="Constant","Constant",IF(OR(G4020="Counter",G4020="Incremental/Decremental"),"Counter",""))))</f>
        <v>Start Time of Interval</v>
      </c>
      <c r="I4020" t="str">
        <f>VLOOKUP(B4020,'3. Data Sources'!$B$4:$E$5002,4,0)</f>
        <v>Y</v>
      </c>
      <c r="J4020" t="str">
        <f>IF(OR(G4020="Not Map",G4020="Sequential"),"N",IF(TRIM(G4020)&lt;&gt;"","Y",""))</f>
        <v>Y</v>
      </c>
      <c r="K4020" t="str">
        <f>IF(G4020="Constant","N",IF(J4020="Y","Y",""))</f>
        <v>Y</v>
      </c>
      <c r="L4020" t="s">
        <v>255</v>
      </c>
    </row>
    <row r="4021" spans="2:13" hidden="1" x14ac:dyDescent="0.25">
      <c r="B4021" t="s">
        <v>344</v>
      </c>
      <c r="C4021" t="s">
        <v>227</v>
      </c>
      <c r="D4021" t="s">
        <v>227</v>
      </c>
      <c r="E4021" t="s">
        <v>402</v>
      </c>
      <c r="F4021" t="s">
        <v>395</v>
      </c>
      <c r="G4021" t="s">
        <v>274</v>
      </c>
      <c r="H4021" t="str">
        <f>IF(G4021="Local Date and Hour","Start Time of Interval",IF(OR(G4021="Additional Info",G4021="ID"),"Attribute", IF(G4021="Constant","Constant",IF(OR(G4021="Counter",G4021="Incremental/Decremental"),"Counter",""))))</f>
        <v>Constant</v>
      </c>
      <c r="I4021" t="str">
        <f>VLOOKUP(B4021,'3. Data Sources'!$B$4:$E$5002,4,0)</f>
        <v>Y</v>
      </c>
      <c r="J4021" t="str">
        <f>IF(OR(G4021="Not Map",G4021="Sequential"),"N",IF(TRIM(G4021)&lt;&gt;"","Y",""))</f>
        <v>Y</v>
      </c>
      <c r="K4021" t="str">
        <f>IF(G4021="Constant","N",IF(J4021="Y","Y",""))</f>
        <v>N</v>
      </c>
      <c r="M4021" t="s">
        <v>425</v>
      </c>
    </row>
    <row r="4022" spans="2:13" hidden="1" x14ac:dyDescent="0.25">
      <c r="B4022" t="s">
        <v>344</v>
      </c>
      <c r="C4022" t="s">
        <v>228</v>
      </c>
      <c r="D4022" t="s">
        <v>228</v>
      </c>
      <c r="E4022" t="s">
        <v>402</v>
      </c>
      <c r="F4022" t="s">
        <v>395</v>
      </c>
      <c r="G4022" t="s">
        <v>274</v>
      </c>
      <c r="H4022" t="str">
        <f>IF(G4022="Local Date and Hour","Start Time of Interval",IF(OR(G4022="Additional Info",G4022="ID"),"Attribute", IF(G4022="Constant","Constant",IF(OR(G4022="Counter",G4022="Incremental/Decremental"),"Counter",""))))</f>
        <v>Constant</v>
      </c>
      <c r="I4022" t="str">
        <f>VLOOKUP(B4022,'3. Data Sources'!$B$4:$E$5002,4,0)</f>
        <v>Y</v>
      </c>
      <c r="J4022" t="str">
        <f>IF(OR(G4022="Not Map",G4022="Sequential"),"N",IF(TRIM(G4022)&lt;&gt;"","Y",""))</f>
        <v>Y</v>
      </c>
      <c r="K4022" t="str">
        <f>IF(G4022="Constant","N",IF(J4022="Y","Y",""))</f>
        <v>N</v>
      </c>
      <c r="M4022" t="s">
        <v>12038</v>
      </c>
    </row>
    <row r="4023" spans="2:13" hidden="1" x14ac:dyDescent="0.25">
      <c r="B4023" t="s">
        <v>344</v>
      </c>
      <c r="C4023" t="s">
        <v>201</v>
      </c>
      <c r="D4023" t="s">
        <v>201</v>
      </c>
      <c r="E4023" t="s">
        <v>420</v>
      </c>
      <c r="F4023" t="s">
        <v>396</v>
      </c>
      <c r="G4023" t="s">
        <v>396</v>
      </c>
      <c r="H4023" t="str">
        <f>IF(G4023="Local Date and Hour","Start Time of Interval",IF(OR(G4023="Additional Info",G4023="ID"),"Attribute", IF(G4023="Constant","Constant",IF(OR(G4023="Counter",G4023="Incremental/Decremental"),"Counter",""))))</f>
        <v>Attribute</v>
      </c>
      <c r="I4023" t="str">
        <f>VLOOKUP(B4023,'3. Data Sources'!$B$4:$E$5002,4,0)</f>
        <v>Y</v>
      </c>
      <c r="J4023" t="str">
        <f>IF(OR(G4023="Not Map",G4023="Sequential"),"N",IF(TRIM(G4023)&lt;&gt;"","Y",""))</f>
        <v>Y</v>
      </c>
      <c r="K4023" t="str">
        <f>IF(G4023="Constant","N",IF(J4023="Y","Y",""))</f>
        <v>Y</v>
      </c>
    </row>
    <row r="4024" spans="2:13" hidden="1" x14ac:dyDescent="0.25">
      <c r="B4024" t="s">
        <v>344</v>
      </c>
      <c r="C4024" t="s">
        <v>11883</v>
      </c>
      <c r="D4024" t="s">
        <v>11883</v>
      </c>
      <c r="E4024" t="s">
        <v>420</v>
      </c>
      <c r="F4024" t="s">
        <v>396</v>
      </c>
      <c r="G4024" t="s">
        <v>396</v>
      </c>
      <c r="H4024" t="str">
        <f>IF(G4024="Local Date and Hour","Start Time of Interval",IF(OR(G4024="Additional Info",G4024="ID"),"Attribute", IF(G4024="Constant","Constant",IF(OR(G4024="Counter",G4024="Incremental/Decremental"),"Counter",""))))</f>
        <v>Attribute</v>
      </c>
      <c r="I4024" t="str">
        <f>VLOOKUP(B4024,'3. Data Sources'!$B$4:$E$5002,4,0)</f>
        <v>Y</v>
      </c>
      <c r="J4024" t="str">
        <f>IF(OR(G4024="Not Map",G4024="Sequential"),"N",IF(TRIM(G4024)&lt;&gt;"","Y",""))</f>
        <v>Y</v>
      </c>
      <c r="K4024" t="str">
        <f>IF(G4024="Constant","N",IF(J4024="Y","Y",""))</f>
        <v>Y</v>
      </c>
      <c r="L4024" t="s">
        <v>666</v>
      </c>
    </row>
    <row r="4025" spans="2:13" hidden="1" x14ac:dyDescent="0.25">
      <c r="B4025" t="s">
        <v>344</v>
      </c>
      <c r="C4025" t="s">
        <v>233</v>
      </c>
      <c r="D4025" t="s">
        <v>233</v>
      </c>
      <c r="E4025" t="s">
        <v>394</v>
      </c>
      <c r="F4025" t="s">
        <v>396</v>
      </c>
      <c r="G4025" t="s">
        <v>417</v>
      </c>
      <c r="H4025" t="str">
        <f>IF(G4025="Local Date and Hour","Start Time of Interval",IF(OR(G4025="Additional Info",G4025="ID"),"Attribute", IF(G4025="Constant","Constant",IF(OR(G4025="Counter",G4025="Incremental/Decremental"),"Counter",""))))</f>
        <v/>
      </c>
      <c r="I4025" t="str">
        <f>VLOOKUP(B4025,'3. Data Sources'!$B$4:$E$5002,4,0)</f>
        <v>Y</v>
      </c>
      <c r="J4025" t="str">
        <f>IF(OR(G4025="Not Map",G4025="Sequential"),"N",IF(TRIM(G4025)&lt;&gt;"","Y",""))</f>
        <v>N</v>
      </c>
      <c r="K4025" t="str">
        <f>IF(G4025="Constant","N",IF(J4025="Y","Y",""))</f>
        <v/>
      </c>
      <c r="L4025" t="s">
        <v>234</v>
      </c>
    </row>
    <row r="4026" spans="2:13" hidden="1" x14ac:dyDescent="0.25">
      <c r="B4026" t="s">
        <v>344</v>
      </c>
      <c r="C4026" t="s">
        <v>235</v>
      </c>
      <c r="D4026" t="s">
        <v>235</v>
      </c>
      <c r="E4026" t="s">
        <v>418</v>
      </c>
      <c r="F4026" t="s">
        <v>396</v>
      </c>
      <c r="G4026" t="s">
        <v>417</v>
      </c>
      <c r="H4026" t="s">
        <v>415</v>
      </c>
      <c r="I4026" t="str">
        <f>VLOOKUP(B4026,'3. Data Sources'!$B$4:$E$5002,4,0)</f>
        <v>Y</v>
      </c>
      <c r="J4026" t="str">
        <f>IF(OR(G4026="Not Map",G4026="Sequential"),"N",IF(TRIM(G4026)&lt;&gt;"","Y",""))</f>
        <v>N</v>
      </c>
      <c r="K4026" t="str">
        <f>IF(G4026="Constant","N",IF(J4026="Y","Y",""))</f>
        <v/>
      </c>
      <c r="L4026" t="s">
        <v>236</v>
      </c>
    </row>
    <row r="4027" spans="2:13" hidden="1" x14ac:dyDescent="0.25">
      <c r="B4027" t="s">
        <v>344</v>
      </c>
      <c r="C4027" t="s">
        <v>669</v>
      </c>
      <c r="D4027" t="s">
        <v>670</v>
      </c>
      <c r="E4027" t="s">
        <v>420</v>
      </c>
      <c r="F4027" t="s">
        <v>396</v>
      </c>
      <c r="G4027" t="s">
        <v>417</v>
      </c>
      <c r="H4027" t="str">
        <f>IF(G4027="Local Date and Hour","Start Time of Interval",IF(OR(G4027="Additional Info",G4027="ID"),"Attribute", IF(G4027="Constant","Constant",IF(OR(G4027="Counter",G4027="Incremental/Decremental"),"Counter",""))))</f>
        <v/>
      </c>
      <c r="I4027" t="str">
        <f>VLOOKUP(B4027,'3. Data Sources'!$B$4:$E$5002,4,0)</f>
        <v>Y</v>
      </c>
      <c r="J4027" t="str">
        <f>IF(OR(G4027="Not Map",G4027="Sequential"),"N",IF(TRIM(G4027)&lt;&gt;"","Y",""))</f>
        <v>N</v>
      </c>
      <c r="K4027" t="str">
        <f>IF(G4027="Constant","N",IF(J4027="Y","Y",""))</f>
        <v/>
      </c>
      <c r="L4027" t="s">
        <v>669</v>
      </c>
    </row>
    <row r="4028" spans="2:13" hidden="1" x14ac:dyDescent="0.25">
      <c r="B4028" t="s">
        <v>344</v>
      </c>
      <c r="C4028" t="s">
        <v>5791</v>
      </c>
      <c r="D4028" t="s">
        <v>5792</v>
      </c>
      <c r="E4028" t="s">
        <v>420</v>
      </c>
      <c r="F4028" t="s">
        <v>396</v>
      </c>
      <c r="G4028" t="s">
        <v>417</v>
      </c>
      <c r="H4028" t="s">
        <v>415</v>
      </c>
      <c r="I4028" t="str">
        <f>VLOOKUP(B4028,'3. Data Sources'!$B$4:$E$5002,4,0)</f>
        <v>Y</v>
      </c>
      <c r="J4028" t="str">
        <f>IF(OR(G4028="Not Map",G4028="Sequential"),"N",IF(TRIM(G4028)&lt;&gt;"","Y",""))</f>
        <v>N</v>
      </c>
      <c r="K4028" t="str">
        <f>IF(G4028="Constant","N",IF(J4028="Y","Y",""))</f>
        <v/>
      </c>
      <c r="L4028" t="s">
        <v>5791</v>
      </c>
    </row>
    <row r="4029" spans="2:13" hidden="1" x14ac:dyDescent="0.25">
      <c r="B4029" t="s">
        <v>344</v>
      </c>
      <c r="C4029" t="s">
        <v>3473</v>
      </c>
      <c r="D4029" t="s">
        <v>3474</v>
      </c>
      <c r="E4029" t="s">
        <v>420</v>
      </c>
      <c r="F4029" t="s">
        <v>396</v>
      </c>
      <c r="G4029" t="s">
        <v>417</v>
      </c>
      <c r="H4029" t="str">
        <f>IF(G4029="Local Date and Hour","Start Time of Interval",IF(OR(G4029="Additional Info",G4029="ID"),"Attribute", IF(G4029="Constant","Constant",IF(OR(G4029="Counter",G4029="Incremental/Decremental"),"Counter",""))))</f>
        <v/>
      </c>
      <c r="I4029" t="str">
        <f>VLOOKUP(B4029,'3. Data Sources'!$B$4:$E$5002,4,0)</f>
        <v>Y</v>
      </c>
      <c r="J4029" t="str">
        <f>IF(OR(G4029="Not Map",G4029="Sequential"),"N",IF(TRIM(G4029)&lt;&gt;"","Y",""))</f>
        <v>N</v>
      </c>
      <c r="K4029" t="str">
        <f>IF(G4029="Constant","N",IF(J4029="Y","Y",""))</f>
        <v/>
      </c>
      <c r="L4029" t="s">
        <v>3473</v>
      </c>
    </row>
    <row r="4030" spans="2:13" hidden="1" x14ac:dyDescent="0.25">
      <c r="B4030" t="s">
        <v>344</v>
      </c>
      <c r="C4030" t="s">
        <v>3475</v>
      </c>
      <c r="D4030" t="s">
        <v>3476</v>
      </c>
      <c r="E4030" t="s">
        <v>420</v>
      </c>
      <c r="F4030" t="s">
        <v>396</v>
      </c>
      <c r="G4030" t="s">
        <v>417</v>
      </c>
      <c r="H4030" t="str">
        <f>IF(G4030="Local Date and Hour","Start Time of Interval",IF(OR(G4030="Additional Info",G4030="ID"),"Attribute", IF(G4030="Constant","Constant",IF(OR(G4030="Counter",G4030="Incremental/Decremental"),"Counter",""))))</f>
        <v/>
      </c>
      <c r="I4030" t="str">
        <f>VLOOKUP(B4030,'3. Data Sources'!$B$4:$E$5002,4,0)</f>
        <v>Y</v>
      </c>
      <c r="J4030" t="str">
        <f>IF(OR(G4030="Not Map",G4030="Sequential"),"N",IF(TRIM(G4030)&lt;&gt;"","Y",""))</f>
        <v>N</v>
      </c>
      <c r="K4030" t="str">
        <f>IF(G4030="Constant","N",IF(J4030="Y","Y",""))</f>
        <v/>
      </c>
      <c r="L4030" t="s">
        <v>3475</v>
      </c>
    </row>
    <row r="4031" spans="2:13" hidden="1" x14ac:dyDescent="0.25">
      <c r="B4031" t="s">
        <v>344</v>
      </c>
      <c r="C4031" t="s">
        <v>5628</v>
      </c>
      <c r="D4031" t="s">
        <v>5629</v>
      </c>
      <c r="E4031" t="s">
        <v>420</v>
      </c>
      <c r="F4031" t="s">
        <v>396</v>
      </c>
      <c r="G4031" t="s">
        <v>417</v>
      </c>
      <c r="H4031" t="s">
        <v>415</v>
      </c>
      <c r="I4031" t="str">
        <f>VLOOKUP(B4031,'3. Data Sources'!$B$4:$E$5002,4,0)</f>
        <v>Y</v>
      </c>
      <c r="J4031" t="str">
        <f>IF(OR(G4031="Not Map",G4031="Sequential"),"N",IF(TRIM(G4031)&lt;&gt;"","Y",""))</f>
        <v>N</v>
      </c>
      <c r="K4031" t="str">
        <f>IF(G4031="Constant","N",IF(J4031="Y","Y",""))</f>
        <v/>
      </c>
      <c r="L4031" t="s">
        <v>5628</v>
      </c>
    </row>
    <row r="4032" spans="2:13" hidden="1" x14ac:dyDescent="0.25">
      <c r="B4032" t="s">
        <v>344</v>
      </c>
      <c r="C4032" t="s">
        <v>673</v>
      </c>
      <c r="D4032" t="s">
        <v>674</v>
      </c>
      <c r="E4032" t="s">
        <v>420</v>
      </c>
      <c r="F4032" t="s">
        <v>396</v>
      </c>
      <c r="G4032" t="s">
        <v>417</v>
      </c>
      <c r="H4032" t="str">
        <f>IF(G4032="Local Date and Hour","Start Time of Interval",IF(OR(G4032="Additional Info",G4032="ID"),"Attribute", IF(G4032="Constant","Constant",IF(OR(G4032="Counter",G4032="Incremental/Decremental"),"Counter",""))))</f>
        <v/>
      </c>
      <c r="I4032" t="str">
        <f>VLOOKUP(B4032,'3. Data Sources'!$B$4:$E$5002,4,0)</f>
        <v>Y</v>
      </c>
      <c r="J4032" t="str">
        <f>IF(OR(G4032="Not Map",G4032="Sequential"),"N",IF(TRIM(G4032)&lt;&gt;"","Y",""))</f>
        <v>N</v>
      </c>
      <c r="K4032" t="str">
        <f>IF(G4032="Constant","N",IF(J4032="Y","Y",""))</f>
        <v/>
      </c>
      <c r="L4032" t="s">
        <v>673</v>
      </c>
    </row>
    <row r="4033" spans="2:13" hidden="1" x14ac:dyDescent="0.25">
      <c r="B4033" t="s">
        <v>344</v>
      </c>
      <c r="C4033" t="s">
        <v>237</v>
      </c>
      <c r="D4033" t="s">
        <v>426</v>
      </c>
      <c r="E4033" t="s">
        <v>420</v>
      </c>
      <c r="F4033" t="s">
        <v>396</v>
      </c>
      <c r="G4033" t="s">
        <v>417</v>
      </c>
      <c r="H4033" t="str">
        <f>IF(G4033="Local Date and Hour","Start Time of Interval",IF(OR(G4033="Additional Info",G4033="ID"),"Attribute", IF(G4033="Constant","Constant",IF(OR(G4033="Counter",G4033="Incremental/Decremental"),"Counter",""))))</f>
        <v/>
      </c>
      <c r="I4033" t="str">
        <f>VLOOKUP(B4033,'3. Data Sources'!$B$4:$E$5002,4,0)</f>
        <v>Y</v>
      </c>
      <c r="J4033" t="str">
        <f>IF(OR(G4033="Not Map",G4033="Sequential"),"N",IF(TRIM(G4033)&lt;&gt;"","Y",""))</f>
        <v>N</v>
      </c>
      <c r="K4033" t="str">
        <f>IF(G4033="Constant","N",IF(J4033="Y","Y",""))</f>
        <v/>
      </c>
      <c r="L4033" t="s">
        <v>237</v>
      </c>
    </row>
    <row r="4034" spans="2:13" hidden="1" x14ac:dyDescent="0.25">
      <c r="B4034" t="s">
        <v>344</v>
      </c>
      <c r="C4034" t="s">
        <v>223</v>
      </c>
      <c r="D4034" t="s">
        <v>3493</v>
      </c>
      <c r="E4034" t="s">
        <v>420</v>
      </c>
      <c r="F4034" t="s">
        <v>396</v>
      </c>
      <c r="G4034" t="s">
        <v>417</v>
      </c>
      <c r="H4034" t="str">
        <f>IF(G4034="Local Date and Hour","Start Time of Interval",IF(OR(G4034="Additional Info",G4034="ID"),"Attribute", IF(G4034="Constant","Constant",IF(OR(G4034="Counter",G4034="Incremental/Decremental"),"Counter",""))))</f>
        <v/>
      </c>
      <c r="I4034" t="str">
        <f>VLOOKUP(B4034,'3. Data Sources'!$B$4:$E$5002,4,0)</f>
        <v>Y</v>
      </c>
      <c r="J4034" t="str">
        <f>IF(OR(G4034="Not Map",G4034="Sequential"),"N",IF(TRIM(G4034)&lt;&gt;"","Y",""))</f>
        <v>N</v>
      </c>
      <c r="K4034" t="str">
        <f>IF(G4034="Constant","N",IF(J4034="Y","Y",""))</f>
        <v/>
      </c>
      <c r="L4034" t="s">
        <v>223</v>
      </c>
    </row>
    <row r="4035" spans="2:13" hidden="1" x14ac:dyDescent="0.25">
      <c r="B4035" t="s">
        <v>344</v>
      </c>
      <c r="C4035" t="s">
        <v>242</v>
      </c>
      <c r="D4035" t="s">
        <v>242</v>
      </c>
      <c r="E4035" t="s">
        <v>394</v>
      </c>
      <c r="F4035" t="s">
        <v>396</v>
      </c>
      <c r="G4035" t="s">
        <v>417</v>
      </c>
      <c r="H4035" t="s">
        <v>415</v>
      </c>
      <c r="I4035" t="str">
        <f>VLOOKUP(B4035,'3. Data Sources'!$B$4:$E$5002,4,0)</f>
        <v>Y</v>
      </c>
      <c r="J4035" t="str">
        <f>IF(OR(G4035="Not Map",G4035="Sequential"),"N",IF(TRIM(G4035)&lt;&gt;"","Y",""))</f>
        <v>N</v>
      </c>
      <c r="K4035" t="str">
        <f>IF(G4035="Constant","N",IF(J4035="Y","Y",""))</f>
        <v/>
      </c>
      <c r="L4035" t="s">
        <v>243</v>
      </c>
    </row>
    <row r="4036" spans="2:13" hidden="1" x14ac:dyDescent="0.25">
      <c r="B4036" t="s">
        <v>344</v>
      </c>
      <c r="C4036" t="s">
        <v>5983</v>
      </c>
      <c r="D4036" t="s">
        <v>5984</v>
      </c>
      <c r="E4036" t="s">
        <v>400</v>
      </c>
      <c r="F4036" t="s">
        <v>428</v>
      </c>
      <c r="G4036" t="s">
        <v>429</v>
      </c>
      <c r="H4036" t="str">
        <f>IF(G4036="Local Date and Hour","Start Time of Interval",IF(OR(G4036="Additional Info",G4036="ID"),"Attribute", IF(G4036="Constant","Constant",IF(OR(G4036="Counter",G4036="Incremental/Decremental"),"Counter",""))))</f>
        <v>Counter</v>
      </c>
      <c r="I4036" t="str">
        <f>VLOOKUP(B4036,'3. Data Sources'!$B$4:$E$5002,4,0)</f>
        <v>Y</v>
      </c>
      <c r="J4036" t="str">
        <f>IF(OR(G4036="Not Map",G4036="Sequential"),"N",IF(TRIM(G4036)&lt;&gt;"","Y",""))</f>
        <v>Y</v>
      </c>
      <c r="K4036" t="str">
        <f>IF(G4036="Constant","N",IF(J4036="Y","Y",""))</f>
        <v>Y</v>
      </c>
    </row>
    <row r="4037" spans="2:13" hidden="1" x14ac:dyDescent="0.25">
      <c r="B4037" t="s">
        <v>344</v>
      </c>
      <c r="C4037" t="s">
        <v>5985</v>
      </c>
      <c r="D4037" t="s">
        <v>5986</v>
      </c>
      <c r="E4037" t="s">
        <v>400</v>
      </c>
      <c r="F4037" t="s">
        <v>428</v>
      </c>
      <c r="G4037" t="s">
        <v>429</v>
      </c>
      <c r="H4037" t="str">
        <f>IF(G4037="Local Date and Hour","Start Time of Interval",IF(OR(G4037="Additional Info",G4037="ID"),"Attribute", IF(G4037="Constant","Constant",IF(OR(G4037="Counter",G4037="Incremental/Decremental"),"Counter",""))))</f>
        <v>Counter</v>
      </c>
      <c r="I4037" t="str">
        <f>VLOOKUP(B4037,'3. Data Sources'!$B$4:$E$5002,4,0)</f>
        <v>Y</v>
      </c>
      <c r="J4037" t="str">
        <f>IF(OR(G4037="Not Map",G4037="Sequential"),"N",IF(TRIM(G4037)&lt;&gt;"","Y",""))</f>
        <v>Y</v>
      </c>
      <c r="K4037" t="str">
        <f>IF(G4037="Constant","N",IF(J4037="Y","Y",""))</f>
        <v>Y</v>
      </c>
    </row>
    <row r="4038" spans="2:13" hidden="1" x14ac:dyDescent="0.25">
      <c r="B4038" t="s">
        <v>344</v>
      </c>
      <c r="C4038" t="s">
        <v>5987</v>
      </c>
      <c r="D4038" t="s">
        <v>5988</v>
      </c>
      <c r="E4038" t="s">
        <v>400</v>
      </c>
      <c r="F4038" t="s">
        <v>428</v>
      </c>
      <c r="G4038" t="s">
        <v>429</v>
      </c>
      <c r="H4038" t="str">
        <f>IF(G4038="Local Date and Hour","Start Time of Interval",IF(OR(G4038="Additional Info",G4038="ID"),"Attribute", IF(G4038="Constant","Constant",IF(OR(G4038="Counter",G4038="Incremental/Decremental"),"Counter",""))))</f>
        <v>Counter</v>
      </c>
      <c r="I4038" t="str">
        <f>VLOOKUP(B4038,'3. Data Sources'!$B$4:$E$5002,4,0)</f>
        <v>Y</v>
      </c>
      <c r="J4038" t="str">
        <f>IF(OR(G4038="Not Map",G4038="Sequential"),"N",IF(TRIM(G4038)&lt;&gt;"","Y",""))</f>
        <v>Y</v>
      </c>
      <c r="K4038" t="str">
        <f>IF(G4038="Constant","N",IF(J4038="Y","Y",""))</f>
        <v>Y</v>
      </c>
    </row>
    <row r="4039" spans="2:13" hidden="1" x14ac:dyDescent="0.25">
      <c r="B4039" t="s">
        <v>344</v>
      </c>
      <c r="C4039" t="s">
        <v>5989</v>
      </c>
      <c r="D4039" t="s">
        <v>5990</v>
      </c>
      <c r="E4039" t="s">
        <v>400</v>
      </c>
      <c r="F4039" t="s">
        <v>428</v>
      </c>
      <c r="G4039" t="s">
        <v>429</v>
      </c>
      <c r="H4039" t="str">
        <f>IF(G4039="Local Date and Hour","Start Time of Interval",IF(OR(G4039="Additional Info",G4039="ID"),"Attribute", IF(G4039="Constant","Constant",IF(OR(G4039="Counter",G4039="Incremental/Decremental"),"Counter",""))))</f>
        <v>Counter</v>
      </c>
      <c r="I4039" t="str">
        <f>VLOOKUP(B4039,'3. Data Sources'!$B$4:$E$5002,4,0)</f>
        <v>Y</v>
      </c>
      <c r="J4039" t="str">
        <f>IF(OR(G4039="Not Map",G4039="Sequential"),"N",IF(TRIM(G4039)&lt;&gt;"","Y",""))</f>
        <v>Y</v>
      </c>
      <c r="K4039" t="str">
        <f>IF(G4039="Constant","N",IF(J4039="Y","Y",""))</f>
        <v>Y</v>
      </c>
    </row>
    <row r="4040" spans="2:13" hidden="1" x14ac:dyDescent="0.25">
      <c r="B4040" t="s">
        <v>344</v>
      </c>
      <c r="C4040" t="s">
        <v>5991</v>
      </c>
      <c r="D4040" t="s">
        <v>5992</v>
      </c>
      <c r="E4040" t="s">
        <v>400</v>
      </c>
      <c r="F4040" t="s">
        <v>428</v>
      </c>
      <c r="G4040" t="s">
        <v>429</v>
      </c>
      <c r="H4040" t="str">
        <f>IF(G4040="Local Date and Hour","Start Time of Interval",IF(OR(G4040="Additional Info",G4040="ID"),"Attribute", IF(G4040="Constant","Constant",IF(OR(G4040="Counter",G4040="Incremental/Decremental"),"Counter",""))))</f>
        <v>Counter</v>
      </c>
      <c r="I4040" t="str">
        <f>VLOOKUP(B4040,'3. Data Sources'!$B$4:$E$5002,4,0)</f>
        <v>Y</v>
      </c>
      <c r="J4040" t="str">
        <f>IF(OR(G4040="Not Map",G4040="Sequential"),"N",IF(TRIM(G4040)&lt;&gt;"","Y",""))</f>
        <v>Y</v>
      </c>
      <c r="K4040" t="str">
        <f>IF(G4040="Constant","N",IF(J4040="Y","Y",""))</f>
        <v>Y</v>
      </c>
    </row>
    <row r="4041" spans="2:13" hidden="1" x14ac:dyDescent="0.25">
      <c r="B4041" t="s">
        <v>344</v>
      </c>
      <c r="C4041" t="s">
        <v>5993</v>
      </c>
      <c r="D4041" t="s">
        <v>5994</v>
      </c>
      <c r="E4041" t="s">
        <v>400</v>
      </c>
      <c r="F4041" t="s">
        <v>428</v>
      </c>
      <c r="G4041" t="s">
        <v>429</v>
      </c>
      <c r="H4041" t="str">
        <f>IF(G4041="Local Date and Hour","Start Time of Interval",IF(OR(G4041="Additional Info",G4041="ID"),"Attribute", IF(G4041="Constant","Constant",IF(OR(G4041="Counter",G4041="Incremental/Decremental"),"Counter",""))))</f>
        <v>Counter</v>
      </c>
      <c r="I4041" t="str">
        <f>VLOOKUP(B4041,'3. Data Sources'!$B$4:$E$5002,4,0)</f>
        <v>Y</v>
      </c>
      <c r="J4041" t="str">
        <f>IF(OR(G4041="Not Map",G4041="Sequential"),"N",IF(TRIM(G4041)&lt;&gt;"","Y",""))</f>
        <v>Y</v>
      </c>
      <c r="K4041" t="str">
        <f>IF(G4041="Constant","N",IF(J4041="Y","Y",""))</f>
        <v>Y</v>
      </c>
    </row>
    <row r="4042" spans="2:13" hidden="1" x14ac:dyDescent="0.25">
      <c r="B4042" t="s">
        <v>344</v>
      </c>
      <c r="C4042" t="s">
        <v>250</v>
      </c>
      <c r="D4042" t="s">
        <v>435</v>
      </c>
      <c r="E4042" t="s">
        <v>400</v>
      </c>
      <c r="F4042" t="s">
        <v>428</v>
      </c>
      <c r="G4042" t="s">
        <v>429</v>
      </c>
      <c r="H4042" t="str">
        <f>IF(G4042="Local Date and Hour","Start Time of Interval",IF(OR(G4042="Additional Info",G4042="ID"),"Attribute", IF(G4042="Constant","Constant",IF(OR(G4042="Counter",G4042="Incremental/Decremental"),"Counter",""))))</f>
        <v>Counter</v>
      </c>
      <c r="I4042" t="str">
        <f>VLOOKUP(B4042,'3. Data Sources'!$B$4:$E$5002,4,0)</f>
        <v>Y</v>
      </c>
      <c r="J4042" t="str">
        <f>IF(OR(G4042="Not Map",G4042="Sequential"),"N",IF(TRIM(G4042)&lt;&gt;"","Y",""))</f>
        <v>Y</v>
      </c>
      <c r="K4042" t="str">
        <f>IF(G4042="Constant","N",IF(J4042="Y","Y",""))</f>
        <v>Y</v>
      </c>
      <c r="L4042" t="s">
        <v>665</v>
      </c>
    </row>
    <row r="4043" spans="2:13" hidden="1" x14ac:dyDescent="0.25">
      <c r="B4043" t="s">
        <v>344</v>
      </c>
      <c r="C4043" t="s">
        <v>252</v>
      </c>
      <c r="D4043" t="s">
        <v>252</v>
      </c>
      <c r="E4043" t="s">
        <v>394</v>
      </c>
      <c r="F4043" t="s">
        <v>436</v>
      </c>
      <c r="G4043" t="s">
        <v>417</v>
      </c>
      <c r="H4043" t="s">
        <v>415</v>
      </c>
      <c r="I4043" t="str">
        <f>VLOOKUP(B4043,'3. Data Sources'!$B$4:$E$5002,4,0)</f>
        <v>Y</v>
      </c>
      <c r="J4043" t="str">
        <f>IF(OR(G4043="Not Map",G4043="Sequential"),"N",IF(TRIM(G4043)&lt;&gt;"","Y",""))</f>
        <v>N</v>
      </c>
      <c r="K4043" t="str">
        <f>IF(G4043="Constant","N",IF(J4043="Y","Y",""))</f>
        <v/>
      </c>
      <c r="L4043" t="s">
        <v>253</v>
      </c>
    </row>
    <row r="4044" spans="2:13" hidden="1" x14ac:dyDescent="0.25">
      <c r="B4044" t="s">
        <v>344</v>
      </c>
      <c r="C4044" t="s">
        <v>254</v>
      </c>
      <c r="D4044" t="s">
        <v>254</v>
      </c>
      <c r="E4044" t="s">
        <v>418</v>
      </c>
      <c r="F4044" t="s">
        <v>436</v>
      </c>
      <c r="G4044" t="s">
        <v>419</v>
      </c>
      <c r="H4044" t="str">
        <f>IF(G4044="Local Date and Hour","Start Time of Interval",IF(OR(G4044="Additional Info",G4044="ID"),"Attribute", IF(G4044="Constant","Constant",IF(OR(G4044="Counter",G4044="Incremental/Decremental"),"Counter",""))))</f>
        <v>Start Time of Interval</v>
      </c>
      <c r="I4044" t="str">
        <f>VLOOKUP(B4044,'3. Data Sources'!$B$4:$E$5002,4,0)</f>
        <v>Y</v>
      </c>
      <c r="J4044" t="str">
        <f>IF(OR(G4044="Not Map",G4044="Sequential"),"N",IF(TRIM(G4044)&lt;&gt;"","Y",""))</f>
        <v>Y</v>
      </c>
      <c r="K4044" t="str">
        <f>IF(G4044="Constant","N",IF(J4044="Y","Y",""))</f>
        <v>Y</v>
      </c>
      <c r="L4044" t="s">
        <v>255</v>
      </c>
    </row>
    <row r="4045" spans="2:13" hidden="1" x14ac:dyDescent="0.25">
      <c r="B4045" t="s">
        <v>356</v>
      </c>
      <c r="C4045" t="s">
        <v>227</v>
      </c>
      <c r="D4045" t="s">
        <v>227</v>
      </c>
      <c r="E4045" t="s">
        <v>402</v>
      </c>
      <c r="F4045" t="s">
        <v>395</v>
      </c>
      <c r="G4045" t="s">
        <v>274</v>
      </c>
      <c r="H4045" t="str">
        <f>IF(G4045="Local Date and Hour","Start Time of Interval",IF(OR(G4045="Additional Info",G4045="ID"),"Attribute", IF(G4045="Constant","Constant",IF(OR(G4045="Counter",G4045="Incremental/Decremental"),"Counter",""))))</f>
        <v>Constant</v>
      </c>
      <c r="I4045" t="str">
        <f>VLOOKUP(B4045,'3. Data Sources'!$B$4:$E$5002,4,0)</f>
        <v>Y</v>
      </c>
      <c r="J4045" t="str">
        <f>IF(OR(G4045="Not Map",G4045="Sequential"),"N",IF(TRIM(G4045)&lt;&gt;"","Y",""))</f>
        <v>Y</v>
      </c>
      <c r="K4045" t="str">
        <f>IF(G4045="Constant","N",IF(J4045="Y","Y",""))</f>
        <v>N</v>
      </c>
      <c r="M4045" t="s">
        <v>425</v>
      </c>
    </row>
    <row r="4046" spans="2:13" hidden="1" x14ac:dyDescent="0.25">
      <c r="B4046" t="s">
        <v>356</v>
      </c>
      <c r="C4046" t="s">
        <v>228</v>
      </c>
      <c r="D4046" t="s">
        <v>228</v>
      </c>
      <c r="E4046" t="s">
        <v>402</v>
      </c>
      <c r="F4046" t="s">
        <v>395</v>
      </c>
      <c r="G4046" t="s">
        <v>274</v>
      </c>
      <c r="H4046" t="str">
        <f>IF(G4046="Local Date and Hour","Start Time of Interval",IF(OR(G4046="Additional Info",G4046="ID"),"Attribute", IF(G4046="Constant","Constant",IF(OR(G4046="Counter",G4046="Incremental/Decremental"),"Counter",""))))</f>
        <v>Constant</v>
      </c>
      <c r="I4046" t="str">
        <f>VLOOKUP(B4046,'3. Data Sources'!$B$4:$E$5002,4,0)</f>
        <v>Y</v>
      </c>
      <c r="J4046" t="str">
        <f>IF(OR(G4046="Not Map",G4046="Sequential"),"N",IF(TRIM(G4046)&lt;&gt;"","Y",""))</f>
        <v>Y</v>
      </c>
      <c r="K4046" t="str">
        <f>IF(G4046="Constant","N",IF(J4046="Y","Y",""))</f>
        <v>N</v>
      </c>
      <c r="M4046" t="s">
        <v>12038</v>
      </c>
    </row>
    <row r="4047" spans="2:13" hidden="1" x14ac:dyDescent="0.25">
      <c r="B4047" t="s">
        <v>356</v>
      </c>
      <c r="C4047" t="s">
        <v>201</v>
      </c>
      <c r="D4047" t="s">
        <v>201</v>
      </c>
      <c r="E4047" t="s">
        <v>420</v>
      </c>
      <c r="F4047" t="s">
        <v>396</v>
      </c>
      <c r="G4047" t="s">
        <v>396</v>
      </c>
      <c r="H4047" t="str">
        <f>IF(G4047="Local Date and Hour","Start Time of Interval",IF(OR(G4047="Additional Info",G4047="ID"),"Attribute", IF(G4047="Constant","Constant",IF(OR(G4047="Counter",G4047="Incremental/Decremental"),"Counter",""))))</f>
        <v>Attribute</v>
      </c>
      <c r="I4047" t="str">
        <f>VLOOKUP(B4047,'3. Data Sources'!$B$4:$E$5002,4,0)</f>
        <v>Y</v>
      </c>
      <c r="J4047" t="str">
        <f>IF(OR(G4047="Not Map",G4047="Sequential"),"N",IF(TRIM(G4047)&lt;&gt;"","Y",""))</f>
        <v>Y</v>
      </c>
      <c r="K4047" t="str">
        <f>IF(G4047="Constant","N",IF(J4047="Y","Y",""))</f>
        <v>Y</v>
      </c>
    </row>
    <row r="4048" spans="2:13" hidden="1" x14ac:dyDescent="0.25">
      <c r="B4048" t="s">
        <v>356</v>
      </c>
      <c r="C4048" t="s">
        <v>11883</v>
      </c>
      <c r="D4048" t="s">
        <v>11883</v>
      </c>
      <c r="E4048" t="s">
        <v>420</v>
      </c>
      <c r="F4048" t="s">
        <v>396</v>
      </c>
      <c r="G4048" t="s">
        <v>396</v>
      </c>
      <c r="H4048" t="str">
        <f>IF(G4048="Local Date and Hour","Start Time of Interval",IF(OR(G4048="Additional Info",G4048="ID"),"Attribute", IF(G4048="Constant","Constant",IF(OR(G4048="Counter",G4048="Incremental/Decremental"),"Counter",""))))</f>
        <v>Attribute</v>
      </c>
      <c r="I4048" t="str">
        <f>VLOOKUP(B4048,'3. Data Sources'!$B$4:$E$5002,4,0)</f>
        <v>Y</v>
      </c>
      <c r="J4048" t="str">
        <f>IF(OR(G4048="Not Map",G4048="Sequential"),"N",IF(TRIM(G4048)&lt;&gt;"","Y",""))</f>
        <v>Y</v>
      </c>
      <c r="K4048" t="str">
        <f>IF(G4048="Constant","N",IF(J4048="Y","Y",""))</f>
        <v>Y</v>
      </c>
      <c r="L4048" t="s">
        <v>666</v>
      </c>
    </row>
    <row r="4049" spans="2:12" hidden="1" x14ac:dyDescent="0.25">
      <c r="B4049" t="s">
        <v>356</v>
      </c>
      <c r="C4049" t="s">
        <v>233</v>
      </c>
      <c r="D4049" t="s">
        <v>233</v>
      </c>
      <c r="E4049" t="s">
        <v>394</v>
      </c>
      <c r="F4049" t="s">
        <v>396</v>
      </c>
      <c r="G4049" t="s">
        <v>417</v>
      </c>
      <c r="H4049" t="str">
        <f>IF(G4049="Local Date and Hour","Start Time of Interval",IF(OR(G4049="Additional Info",G4049="ID"),"Attribute", IF(G4049="Constant","Constant",IF(OR(G4049="Counter",G4049="Incremental/Decremental"),"Counter",""))))</f>
        <v/>
      </c>
      <c r="I4049" t="str">
        <f>VLOOKUP(B4049,'3. Data Sources'!$B$4:$E$5002,4,0)</f>
        <v>Y</v>
      </c>
      <c r="J4049" t="str">
        <f>IF(OR(G4049="Not Map",G4049="Sequential"),"N",IF(TRIM(G4049)&lt;&gt;"","Y",""))</f>
        <v>N</v>
      </c>
      <c r="K4049" t="str">
        <f>IF(G4049="Constant","N",IF(J4049="Y","Y",""))</f>
        <v/>
      </c>
      <c r="L4049" t="s">
        <v>234</v>
      </c>
    </row>
    <row r="4050" spans="2:12" hidden="1" x14ac:dyDescent="0.25">
      <c r="B4050" t="s">
        <v>356</v>
      </c>
      <c r="C4050" t="s">
        <v>235</v>
      </c>
      <c r="D4050" t="s">
        <v>235</v>
      </c>
      <c r="E4050" t="s">
        <v>418</v>
      </c>
      <c r="F4050" t="s">
        <v>396</v>
      </c>
      <c r="G4050" t="s">
        <v>417</v>
      </c>
      <c r="H4050" t="s">
        <v>415</v>
      </c>
      <c r="I4050" t="str">
        <f>VLOOKUP(B4050,'3. Data Sources'!$B$4:$E$5002,4,0)</f>
        <v>Y</v>
      </c>
      <c r="J4050" t="str">
        <f>IF(OR(G4050="Not Map",G4050="Sequential"),"N",IF(TRIM(G4050)&lt;&gt;"","Y",""))</f>
        <v>N</v>
      </c>
      <c r="K4050" t="str">
        <f>IF(G4050="Constant","N",IF(J4050="Y","Y",""))</f>
        <v/>
      </c>
      <c r="L4050" t="s">
        <v>236</v>
      </c>
    </row>
    <row r="4051" spans="2:12" hidden="1" x14ac:dyDescent="0.25">
      <c r="B4051" t="s">
        <v>356</v>
      </c>
      <c r="C4051" t="s">
        <v>669</v>
      </c>
      <c r="D4051" t="s">
        <v>670</v>
      </c>
      <c r="E4051" t="s">
        <v>420</v>
      </c>
      <c r="F4051" t="s">
        <v>396</v>
      </c>
      <c r="G4051" t="s">
        <v>417</v>
      </c>
      <c r="H4051" t="str">
        <f>IF(G4051="Local Date and Hour","Start Time of Interval",IF(OR(G4051="Additional Info",G4051="ID"),"Attribute", IF(G4051="Constant","Constant",IF(OR(G4051="Counter",G4051="Incremental/Decremental"),"Counter",""))))</f>
        <v/>
      </c>
      <c r="I4051" t="str">
        <f>VLOOKUP(B4051,'3. Data Sources'!$B$4:$E$5002,4,0)</f>
        <v>Y</v>
      </c>
      <c r="J4051" t="str">
        <f>IF(OR(G4051="Not Map",G4051="Sequential"),"N",IF(TRIM(G4051)&lt;&gt;"","Y",""))</f>
        <v>N</v>
      </c>
      <c r="K4051" t="str">
        <f>IF(G4051="Constant","N",IF(J4051="Y","Y",""))</f>
        <v/>
      </c>
      <c r="L4051" t="s">
        <v>669</v>
      </c>
    </row>
    <row r="4052" spans="2:12" hidden="1" x14ac:dyDescent="0.25">
      <c r="B4052" t="s">
        <v>356</v>
      </c>
      <c r="C4052" t="s">
        <v>5791</v>
      </c>
      <c r="D4052" t="s">
        <v>5792</v>
      </c>
      <c r="E4052" t="s">
        <v>420</v>
      </c>
      <c r="F4052" t="s">
        <v>396</v>
      </c>
      <c r="G4052" t="s">
        <v>417</v>
      </c>
      <c r="H4052" t="s">
        <v>415</v>
      </c>
      <c r="I4052" t="str">
        <f>VLOOKUP(B4052,'3. Data Sources'!$B$4:$E$5002,4,0)</f>
        <v>Y</v>
      </c>
      <c r="J4052" t="str">
        <f>IF(OR(G4052="Not Map",G4052="Sequential"),"N",IF(TRIM(G4052)&lt;&gt;"","Y",""))</f>
        <v>N</v>
      </c>
      <c r="K4052" t="str">
        <f>IF(G4052="Constant","N",IF(J4052="Y","Y",""))</f>
        <v/>
      </c>
      <c r="L4052" t="s">
        <v>5791</v>
      </c>
    </row>
    <row r="4053" spans="2:12" hidden="1" x14ac:dyDescent="0.25">
      <c r="B4053" t="s">
        <v>356</v>
      </c>
      <c r="C4053" t="s">
        <v>3473</v>
      </c>
      <c r="D4053" t="s">
        <v>3474</v>
      </c>
      <c r="E4053" t="s">
        <v>420</v>
      </c>
      <c r="F4053" t="s">
        <v>396</v>
      </c>
      <c r="G4053" t="s">
        <v>417</v>
      </c>
      <c r="H4053" t="str">
        <f>IF(G4053="Local Date and Hour","Start Time of Interval",IF(OR(G4053="Additional Info",G4053="ID"),"Attribute", IF(G4053="Constant","Constant",IF(OR(G4053="Counter",G4053="Incremental/Decremental"),"Counter",""))))</f>
        <v/>
      </c>
      <c r="I4053" t="str">
        <f>VLOOKUP(B4053,'3. Data Sources'!$B$4:$E$5002,4,0)</f>
        <v>Y</v>
      </c>
      <c r="J4053" t="str">
        <f>IF(OR(G4053="Not Map",G4053="Sequential"),"N",IF(TRIM(G4053)&lt;&gt;"","Y",""))</f>
        <v>N</v>
      </c>
      <c r="K4053" t="str">
        <f>IF(G4053="Constant","N",IF(J4053="Y","Y",""))</f>
        <v/>
      </c>
      <c r="L4053" t="s">
        <v>3473</v>
      </c>
    </row>
    <row r="4054" spans="2:12" hidden="1" x14ac:dyDescent="0.25">
      <c r="B4054" t="s">
        <v>356</v>
      </c>
      <c r="C4054" t="s">
        <v>3475</v>
      </c>
      <c r="D4054" t="s">
        <v>3476</v>
      </c>
      <c r="E4054" t="s">
        <v>420</v>
      </c>
      <c r="F4054" t="s">
        <v>396</v>
      </c>
      <c r="G4054" t="s">
        <v>417</v>
      </c>
      <c r="H4054" t="str">
        <f>IF(G4054="Local Date and Hour","Start Time of Interval",IF(OR(G4054="Additional Info",G4054="ID"),"Attribute", IF(G4054="Constant","Constant",IF(OR(G4054="Counter",G4054="Incremental/Decremental"),"Counter",""))))</f>
        <v/>
      </c>
      <c r="I4054" t="str">
        <f>VLOOKUP(B4054,'3. Data Sources'!$B$4:$E$5002,4,0)</f>
        <v>Y</v>
      </c>
      <c r="J4054" t="str">
        <f>IF(OR(G4054="Not Map",G4054="Sequential"),"N",IF(TRIM(G4054)&lt;&gt;"","Y",""))</f>
        <v>N</v>
      </c>
      <c r="K4054" t="str">
        <f>IF(G4054="Constant","N",IF(J4054="Y","Y",""))</f>
        <v/>
      </c>
      <c r="L4054" t="s">
        <v>3475</v>
      </c>
    </row>
    <row r="4055" spans="2:12" hidden="1" x14ac:dyDescent="0.25">
      <c r="B4055" t="s">
        <v>356</v>
      </c>
      <c r="C4055" t="s">
        <v>5628</v>
      </c>
      <c r="D4055" t="s">
        <v>5629</v>
      </c>
      <c r="E4055" t="s">
        <v>420</v>
      </c>
      <c r="F4055" t="s">
        <v>396</v>
      </c>
      <c r="G4055" t="s">
        <v>417</v>
      </c>
      <c r="H4055" t="s">
        <v>415</v>
      </c>
      <c r="I4055" t="str">
        <f>VLOOKUP(B4055,'3. Data Sources'!$B$4:$E$5002,4,0)</f>
        <v>Y</v>
      </c>
      <c r="J4055" t="str">
        <f>IF(OR(G4055="Not Map",G4055="Sequential"),"N",IF(TRIM(G4055)&lt;&gt;"","Y",""))</f>
        <v>N</v>
      </c>
      <c r="K4055" t="str">
        <f>IF(G4055="Constant","N",IF(J4055="Y","Y",""))</f>
        <v/>
      </c>
      <c r="L4055" t="s">
        <v>5628</v>
      </c>
    </row>
    <row r="4056" spans="2:12" hidden="1" x14ac:dyDescent="0.25">
      <c r="B4056" t="s">
        <v>356</v>
      </c>
      <c r="C4056" t="s">
        <v>673</v>
      </c>
      <c r="D4056" t="s">
        <v>674</v>
      </c>
      <c r="E4056" t="s">
        <v>420</v>
      </c>
      <c r="F4056" t="s">
        <v>396</v>
      </c>
      <c r="G4056" t="s">
        <v>417</v>
      </c>
      <c r="H4056" t="str">
        <f>IF(G4056="Local Date and Hour","Start Time of Interval",IF(OR(G4056="Additional Info",G4056="ID"),"Attribute", IF(G4056="Constant","Constant",IF(OR(G4056="Counter",G4056="Incremental/Decremental"),"Counter",""))))</f>
        <v/>
      </c>
      <c r="I4056" t="str">
        <f>VLOOKUP(B4056,'3. Data Sources'!$B$4:$E$5002,4,0)</f>
        <v>Y</v>
      </c>
      <c r="J4056" t="str">
        <f>IF(OR(G4056="Not Map",G4056="Sequential"),"N",IF(TRIM(G4056)&lt;&gt;"","Y",""))</f>
        <v>N</v>
      </c>
      <c r="K4056" t="str">
        <f>IF(G4056="Constant","N",IF(J4056="Y","Y",""))</f>
        <v/>
      </c>
      <c r="L4056" t="s">
        <v>673</v>
      </c>
    </row>
    <row r="4057" spans="2:12" hidden="1" x14ac:dyDescent="0.25">
      <c r="B4057" t="s">
        <v>356</v>
      </c>
      <c r="C4057" t="s">
        <v>237</v>
      </c>
      <c r="D4057" t="s">
        <v>426</v>
      </c>
      <c r="E4057" t="s">
        <v>420</v>
      </c>
      <c r="F4057" t="s">
        <v>396</v>
      </c>
      <c r="G4057" t="s">
        <v>417</v>
      </c>
      <c r="H4057" t="str">
        <f>IF(G4057="Local Date and Hour","Start Time of Interval",IF(OR(G4057="Additional Info",G4057="ID"),"Attribute", IF(G4057="Constant","Constant",IF(OR(G4057="Counter",G4057="Incremental/Decremental"),"Counter",""))))</f>
        <v/>
      </c>
      <c r="I4057" t="str">
        <f>VLOOKUP(B4057,'3. Data Sources'!$B$4:$E$5002,4,0)</f>
        <v>Y</v>
      </c>
      <c r="J4057" t="str">
        <f>IF(OR(G4057="Not Map",G4057="Sequential"),"N",IF(TRIM(G4057)&lt;&gt;"","Y",""))</f>
        <v>N</v>
      </c>
      <c r="K4057" t="str">
        <f>IF(G4057="Constant","N",IF(J4057="Y","Y",""))</f>
        <v/>
      </c>
      <c r="L4057" t="s">
        <v>237</v>
      </c>
    </row>
    <row r="4058" spans="2:12" hidden="1" x14ac:dyDescent="0.25">
      <c r="B4058" t="s">
        <v>356</v>
      </c>
      <c r="C4058" t="s">
        <v>223</v>
      </c>
      <c r="D4058" t="s">
        <v>3493</v>
      </c>
      <c r="E4058" t="s">
        <v>420</v>
      </c>
      <c r="F4058" t="s">
        <v>396</v>
      </c>
      <c r="G4058" t="s">
        <v>417</v>
      </c>
      <c r="H4058" t="str">
        <f>IF(G4058="Local Date and Hour","Start Time of Interval",IF(OR(G4058="Additional Info",G4058="ID"),"Attribute", IF(G4058="Constant","Constant",IF(OR(G4058="Counter",G4058="Incremental/Decremental"),"Counter",""))))</f>
        <v/>
      </c>
      <c r="I4058" t="str">
        <f>VLOOKUP(B4058,'3. Data Sources'!$B$4:$E$5002,4,0)</f>
        <v>Y</v>
      </c>
      <c r="J4058" t="str">
        <f>IF(OR(G4058="Not Map",G4058="Sequential"),"N",IF(TRIM(G4058)&lt;&gt;"","Y",""))</f>
        <v>N</v>
      </c>
      <c r="K4058" t="str">
        <f>IF(G4058="Constant","N",IF(J4058="Y","Y",""))</f>
        <v/>
      </c>
      <c r="L4058" t="s">
        <v>223</v>
      </c>
    </row>
    <row r="4059" spans="2:12" hidden="1" x14ac:dyDescent="0.25">
      <c r="B4059" t="s">
        <v>356</v>
      </c>
      <c r="C4059" t="s">
        <v>242</v>
      </c>
      <c r="D4059" t="s">
        <v>242</v>
      </c>
      <c r="E4059" t="s">
        <v>394</v>
      </c>
      <c r="F4059" t="s">
        <v>396</v>
      </c>
      <c r="G4059" t="s">
        <v>417</v>
      </c>
      <c r="H4059" t="s">
        <v>415</v>
      </c>
      <c r="I4059" t="str">
        <f>VLOOKUP(B4059,'3. Data Sources'!$B$4:$E$5002,4,0)</f>
        <v>Y</v>
      </c>
      <c r="J4059" t="str">
        <f>IF(OR(G4059="Not Map",G4059="Sequential"),"N",IF(TRIM(G4059)&lt;&gt;"","Y",""))</f>
        <v>N</v>
      </c>
      <c r="K4059" t="str">
        <f>IF(G4059="Constant","N",IF(J4059="Y","Y",""))</f>
        <v/>
      </c>
      <c r="L4059" t="s">
        <v>243</v>
      </c>
    </row>
    <row r="4060" spans="2:12" hidden="1" x14ac:dyDescent="0.25">
      <c r="B4060" t="s">
        <v>356</v>
      </c>
      <c r="C4060" t="s">
        <v>5983</v>
      </c>
      <c r="D4060" t="s">
        <v>5984</v>
      </c>
      <c r="E4060" t="s">
        <v>400</v>
      </c>
      <c r="F4060" t="s">
        <v>428</v>
      </c>
      <c r="G4060" t="s">
        <v>429</v>
      </c>
      <c r="H4060" t="str">
        <f>IF(G4060="Local Date and Hour","Start Time of Interval",IF(OR(G4060="Additional Info",G4060="ID"),"Attribute", IF(G4060="Constant","Constant",IF(OR(G4060="Counter",G4060="Incremental/Decremental"),"Counter",""))))</f>
        <v>Counter</v>
      </c>
      <c r="I4060" t="str">
        <f>VLOOKUP(B4060,'3. Data Sources'!$B$4:$E$5002,4,0)</f>
        <v>Y</v>
      </c>
      <c r="J4060" t="str">
        <f>IF(OR(G4060="Not Map",G4060="Sequential"),"N",IF(TRIM(G4060)&lt;&gt;"","Y",""))</f>
        <v>Y</v>
      </c>
      <c r="K4060" t="str">
        <f>IF(G4060="Constant","N",IF(J4060="Y","Y",""))</f>
        <v>Y</v>
      </c>
    </row>
    <row r="4061" spans="2:12" hidden="1" x14ac:dyDescent="0.25">
      <c r="B4061" t="s">
        <v>356</v>
      </c>
      <c r="C4061" t="s">
        <v>5985</v>
      </c>
      <c r="D4061" t="s">
        <v>5986</v>
      </c>
      <c r="E4061" t="s">
        <v>400</v>
      </c>
      <c r="F4061" t="s">
        <v>428</v>
      </c>
      <c r="G4061" t="s">
        <v>429</v>
      </c>
      <c r="H4061" t="str">
        <f>IF(G4061="Local Date and Hour","Start Time of Interval",IF(OR(G4061="Additional Info",G4061="ID"),"Attribute", IF(G4061="Constant","Constant",IF(OR(G4061="Counter",G4061="Incremental/Decremental"),"Counter",""))))</f>
        <v>Counter</v>
      </c>
      <c r="I4061" t="str">
        <f>VLOOKUP(B4061,'3. Data Sources'!$B$4:$E$5002,4,0)</f>
        <v>Y</v>
      </c>
      <c r="J4061" t="str">
        <f>IF(OR(G4061="Not Map",G4061="Sequential"),"N",IF(TRIM(G4061)&lt;&gt;"","Y",""))</f>
        <v>Y</v>
      </c>
      <c r="K4061" t="str">
        <f>IF(G4061="Constant","N",IF(J4061="Y","Y",""))</f>
        <v>Y</v>
      </c>
    </row>
    <row r="4062" spans="2:12" hidden="1" x14ac:dyDescent="0.25">
      <c r="B4062" t="s">
        <v>356</v>
      </c>
      <c r="C4062" t="s">
        <v>5987</v>
      </c>
      <c r="D4062" t="s">
        <v>5988</v>
      </c>
      <c r="E4062" t="s">
        <v>400</v>
      </c>
      <c r="F4062" t="s">
        <v>428</v>
      </c>
      <c r="G4062" t="s">
        <v>429</v>
      </c>
      <c r="H4062" t="str">
        <f>IF(G4062="Local Date and Hour","Start Time of Interval",IF(OR(G4062="Additional Info",G4062="ID"),"Attribute", IF(G4062="Constant","Constant",IF(OR(G4062="Counter",G4062="Incremental/Decremental"),"Counter",""))))</f>
        <v>Counter</v>
      </c>
      <c r="I4062" t="str">
        <f>VLOOKUP(B4062,'3. Data Sources'!$B$4:$E$5002,4,0)</f>
        <v>Y</v>
      </c>
      <c r="J4062" t="str">
        <f>IF(OR(G4062="Not Map",G4062="Sequential"),"N",IF(TRIM(G4062)&lt;&gt;"","Y",""))</f>
        <v>Y</v>
      </c>
      <c r="K4062" t="str">
        <f>IF(G4062="Constant","N",IF(J4062="Y","Y",""))</f>
        <v>Y</v>
      </c>
    </row>
    <row r="4063" spans="2:12" hidden="1" x14ac:dyDescent="0.25">
      <c r="B4063" t="s">
        <v>356</v>
      </c>
      <c r="C4063" t="s">
        <v>5989</v>
      </c>
      <c r="D4063" t="s">
        <v>5990</v>
      </c>
      <c r="E4063" t="s">
        <v>400</v>
      </c>
      <c r="F4063" t="s">
        <v>428</v>
      </c>
      <c r="G4063" t="s">
        <v>429</v>
      </c>
      <c r="H4063" t="str">
        <f>IF(G4063="Local Date and Hour","Start Time of Interval",IF(OR(G4063="Additional Info",G4063="ID"),"Attribute", IF(G4063="Constant","Constant",IF(OR(G4063="Counter",G4063="Incremental/Decremental"),"Counter",""))))</f>
        <v>Counter</v>
      </c>
      <c r="I4063" t="str">
        <f>VLOOKUP(B4063,'3. Data Sources'!$B$4:$E$5002,4,0)</f>
        <v>Y</v>
      </c>
      <c r="J4063" t="str">
        <f>IF(OR(G4063="Not Map",G4063="Sequential"),"N",IF(TRIM(G4063)&lt;&gt;"","Y",""))</f>
        <v>Y</v>
      </c>
      <c r="K4063" t="str">
        <f>IF(G4063="Constant","N",IF(J4063="Y","Y",""))</f>
        <v>Y</v>
      </c>
    </row>
    <row r="4064" spans="2:12" hidden="1" x14ac:dyDescent="0.25">
      <c r="B4064" t="s">
        <v>356</v>
      </c>
      <c r="C4064" t="s">
        <v>5991</v>
      </c>
      <c r="D4064" t="s">
        <v>5992</v>
      </c>
      <c r="E4064" t="s">
        <v>400</v>
      </c>
      <c r="F4064" t="s">
        <v>428</v>
      </c>
      <c r="G4064" t="s">
        <v>429</v>
      </c>
      <c r="H4064" t="str">
        <f>IF(G4064="Local Date and Hour","Start Time of Interval",IF(OR(G4064="Additional Info",G4064="ID"),"Attribute", IF(G4064="Constant","Constant",IF(OR(G4064="Counter",G4064="Incremental/Decremental"),"Counter",""))))</f>
        <v>Counter</v>
      </c>
      <c r="I4064" t="str">
        <f>VLOOKUP(B4064,'3. Data Sources'!$B$4:$E$5002,4,0)</f>
        <v>Y</v>
      </c>
      <c r="J4064" t="str">
        <f>IF(OR(G4064="Not Map",G4064="Sequential"),"N",IF(TRIM(G4064)&lt;&gt;"","Y",""))</f>
        <v>Y</v>
      </c>
      <c r="K4064" t="str">
        <f>IF(G4064="Constant","N",IF(J4064="Y","Y",""))</f>
        <v>Y</v>
      </c>
    </row>
    <row r="4065" spans="2:13" hidden="1" x14ac:dyDescent="0.25">
      <c r="B4065" t="s">
        <v>356</v>
      </c>
      <c r="C4065" t="s">
        <v>5993</v>
      </c>
      <c r="D4065" t="s">
        <v>5994</v>
      </c>
      <c r="E4065" t="s">
        <v>400</v>
      </c>
      <c r="F4065" t="s">
        <v>428</v>
      </c>
      <c r="G4065" t="s">
        <v>429</v>
      </c>
      <c r="H4065" t="str">
        <f>IF(G4065="Local Date and Hour","Start Time of Interval",IF(OR(G4065="Additional Info",G4065="ID"),"Attribute", IF(G4065="Constant","Constant",IF(OR(G4065="Counter",G4065="Incremental/Decremental"),"Counter",""))))</f>
        <v>Counter</v>
      </c>
      <c r="I4065" t="str">
        <f>VLOOKUP(B4065,'3. Data Sources'!$B$4:$E$5002,4,0)</f>
        <v>Y</v>
      </c>
      <c r="J4065" t="str">
        <f>IF(OR(G4065="Not Map",G4065="Sequential"),"N",IF(TRIM(G4065)&lt;&gt;"","Y",""))</f>
        <v>Y</v>
      </c>
      <c r="K4065" t="str">
        <f>IF(G4065="Constant","N",IF(J4065="Y","Y",""))</f>
        <v>Y</v>
      </c>
    </row>
    <row r="4066" spans="2:13" hidden="1" x14ac:dyDescent="0.25">
      <c r="B4066" t="s">
        <v>356</v>
      </c>
      <c r="C4066" t="s">
        <v>250</v>
      </c>
      <c r="D4066" t="s">
        <v>435</v>
      </c>
      <c r="E4066" t="s">
        <v>400</v>
      </c>
      <c r="F4066" t="s">
        <v>428</v>
      </c>
      <c r="G4066" t="s">
        <v>429</v>
      </c>
      <c r="H4066" t="str">
        <f>IF(G4066="Local Date and Hour","Start Time of Interval",IF(OR(G4066="Additional Info",G4066="ID"),"Attribute", IF(G4066="Constant","Constant",IF(OR(G4066="Counter",G4066="Incremental/Decremental"),"Counter",""))))</f>
        <v>Counter</v>
      </c>
      <c r="I4066" t="str">
        <f>VLOOKUP(B4066,'3. Data Sources'!$B$4:$E$5002,4,0)</f>
        <v>Y</v>
      </c>
      <c r="J4066" t="str">
        <f>IF(OR(G4066="Not Map",G4066="Sequential"),"N",IF(TRIM(G4066)&lt;&gt;"","Y",""))</f>
        <v>Y</v>
      </c>
      <c r="K4066" t="str">
        <f>IF(G4066="Constant","N",IF(J4066="Y","Y",""))</f>
        <v>Y</v>
      </c>
      <c r="L4066" t="s">
        <v>665</v>
      </c>
    </row>
    <row r="4067" spans="2:13" hidden="1" x14ac:dyDescent="0.25">
      <c r="B4067" t="s">
        <v>356</v>
      </c>
      <c r="C4067" t="s">
        <v>252</v>
      </c>
      <c r="D4067" t="s">
        <v>252</v>
      </c>
      <c r="E4067" t="s">
        <v>394</v>
      </c>
      <c r="F4067" t="s">
        <v>436</v>
      </c>
      <c r="G4067" t="s">
        <v>417</v>
      </c>
      <c r="H4067" t="s">
        <v>415</v>
      </c>
      <c r="I4067" t="str">
        <f>VLOOKUP(B4067,'3. Data Sources'!$B$4:$E$5002,4,0)</f>
        <v>Y</v>
      </c>
      <c r="J4067" t="str">
        <f>IF(OR(G4067="Not Map",G4067="Sequential"),"N",IF(TRIM(G4067)&lt;&gt;"","Y",""))</f>
        <v>N</v>
      </c>
      <c r="K4067" t="str">
        <f>IF(G4067="Constant","N",IF(J4067="Y","Y",""))</f>
        <v/>
      </c>
      <c r="L4067" t="s">
        <v>253</v>
      </c>
    </row>
    <row r="4068" spans="2:13" hidden="1" x14ac:dyDescent="0.25">
      <c r="B4068" t="s">
        <v>356</v>
      </c>
      <c r="C4068" t="s">
        <v>254</v>
      </c>
      <c r="D4068" t="s">
        <v>254</v>
      </c>
      <c r="E4068" t="s">
        <v>418</v>
      </c>
      <c r="F4068" t="s">
        <v>436</v>
      </c>
      <c r="G4068" t="s">
        <v>419</v>
      </c>
      <c r="H4068" t="str">
        <f>IF(G4068="Local Date and Hour","Start Time of Interval",IF(OR(G4068="Additional Info",G4068="ID"),"Attribute", IF(G4068="Constant","Constant",IF(OR(G4068="Counter",G4068="Incremental/Decremental"),"Counter",""))))</f>
        <v>Start Time of Interval</v>
      </c>
      <c r="I4068" t="str">
        <f>VLOOKUP(B4068,'3. Data Sources'!$B$4:$E$5002,4,0)</f>
        <v>Y</v>
      </c>
      <c r="J4068" t="str">
        <f>IF(OR(G4068="Not Map",G4068="Sequential"),"N",IF(TRIM(G4068)&lt;&gt;"","Y",""))</f>
        <v>Y</v>
      </c>
      <c r="K4068" t="str">
        <f>IF(G4068="Constant","N",IF(J4068="Y","Y",""))</f>
        <v>Y</v>
      </c>
      <c r="L4068" t="s">
        <v>255</v>
      </c>
    </row>
    <row r="4069" spans="2:13" hidden="1" x14ac:dyDescent="0.25">
      <c r="B4069" t="s">
        <v>368</v>
      </c>
      <c r="C4069" t="s">
        <v>227</v>
      </c>
      <c r="D4069" t="s">
        <v>227</v>
      </c>
      <c r="E4069" t="s">
        <v>402</v>
      </c>
      <c r="F4069" t="s">
        <v>395</v>
      </c>
      <c r="G4069" t="s">
        <v>274</v>
      </c>
      <c r="H4069" t="str">
        <f>IF(G4069="Local Date and Hour","Start Time of Interval",IF(OR(G4069="Additional Info",G4069="ID"),"Attribute", IF(G4069="Constant","Constant",IF(OR(G4069="Counter",G4069="Incremental/Decremental"),"Counter",""))))</f>
        <v>Constant</v>
      </c>
      <c r="I4069" t="str">
        <f>VLOOKUP(B4069,'3. Data Sources'!$B$4:$E$5002,4,0)</f>
        <v>Y</v>
      </c>
      <c r="J4069" t="str">
        <f>IF(OR(G4069="Not Map",G4069="Sequential"),"N",IF(TRIM(G4069)&lt;&gt;"","Y",""))</f>
        <v>Y</v>
      </c>
      <c r="K4069" t="str">
        <f>IF(G4069="Constant","N",IF(J4069="Y","Y",""))</f>
        <v>N</v>
      </c>
      <c r="M4069" t="s">
        <v>425</v>
      </c>
    </row>
    <row r="4070" spans="2:13" hidden="1" x14ac:dyDescent="0.25">
      <c r="B4070" t="s">
        <v>368</v>
      </c>
      <c r="C4070" t="s">
        <v>228</v>
      </c>
      <c r="D4070" t="s">
        <v>228</v>
      </c>
      <c r="E4070" t="s">
        <v>402</v>
      </c>
      <c r="F4070" t="s">
        <v>395</v>
      </c>
      <c r="G4070" t="s">
        <v>274</v>
      </c>
      <c r="H4070" t="str">
        <f>IF(G4070="Local Date and Hour","Start Time of Interval",IF(OR(G4070="Additional Info",G4070="ID"),"Attribute", IF(G4070="Constant","Constant",IF(OR(G4070="Counter",G4070="Incremental/Decremental"),"Counter",""))))</f>
        <v>Constant</v>
      </c>
      <c r="I4070" t="str">
        <f>VLOOKUP(B4070,'3. Data Sources'!$B$4:$E$5002,4,0)</f>
        <v>Y</v>
      </c>
      <c r="J4070" t="str">
        <f>IF(OR(G4070="Not Map",G4070="Sequential"),"N",IF(TRIM(G4070)&lt;&gt;"","Y",""))</f>
        <v>Y</v>
      </c>
      <c r="K4070" t="str">
        <f>IF(G4070="Constant","N",IF(J4070="Y","Y",""))</f>
        <v>N</v>
      </c>
      <c r="M4070" t="s">
        <v>12038</v>
      </c>
    </row>
    <row r="4071" spans="2:13" hidden="1" x14ac:dyDescent="0.25">
      <c r="B4071" t="s">
        <v>368</v>
      </c>
      <c r="C4071" t="s">
        <v>201</v>
      </c>
      <c r="D4071" t="s">
        <v>201</v>
      </c>
      <c r="E4071" t="s">
        <v>420</v>
      </c>
      <c r="F4071" t="s">
        <v>396</v>
      </c>
      <c r="G4071" t="s">
        <v>396</v>
      </c>
      <c r="H4071" t="str">
        <f>IF(G4071="Local Date and Hour","Start Time of Interval",IF(OR(G4071="Additional Info",G4071="ID"),"Attribute", IF(G4071="Constant","Constant",IF(OR(G4071="Counter",G4071="Incremental/Decremental"),"Counter",""))))</f>
        <v>Attribute</v>
      </c>
      <c r="I4071" t="str">
        <f>VLOOKUP(B4071,'3. Data Sources'!$B$4:$E$5002,4,0)</f>
        <v>Y</v>
      </c>
      <c r="J4071" t="str">
        <f>IF(OR(G4071="Not Map",G4071="Sequential"),"N",IF(TRIM(G4071)&lt;&gt;"","Y",""))</f>
        <v>Y</v>
      </c>
      <c r="K4071" t="str">
        <f>IF(G4071="Constant","N",IF(J4071="Y","Y",""))</f>
        <v>Y</v>
      </c>
    </row>
    <row r="4072" spans="2:13" hidden="1" x14ac:dyDescent="0.25">
      <c r="B4072" t="s">
        <v>368</v>
      </c>
      <c r="C4072" t="s">
        <v>11883</v>
      </c>
      <c r="D4072" t="s">
        <v>11883</v>
      </c>
      <c r="E4072" t="s">
        <v>420</v>
      </c>
      <c r="F4072" t="s">
        <v>396</v>
      </c>
      <c r="G4072" t="s">
        <v>396</v>
      </c>
      <c r="H4072" t="str">
        <f>IF(G4072="Local Date and Hour","Start Time of Interval",IF(OR(G4072="Additional Info",G4072="ID"),"Attribute", IF(G4072="Constant","Constant",IF(OR(G4072="Counter",G4072="Incremental/Decremental"),"Counter",""))))</f>
        <v>Attribute</v>
      </c>
      <c r="I4072" t="str">
        <f>VLOOKUP(B4072,'3. Data Sources'!$B$4:$E$5002,4,0)</f>
        <v>Y</v>
      </c>
      <c r="J4072" t="str">
        <f>IF(OR(G4072="Not Map",G4072="Sequential"),"N",IF(TRIM(G4072)&lt;&gt;"","Y",""))</f>
        <v>Y</v>
      </c>
      <c r="K4072" t="str">
        <f>IF(G4072="Constant","N",IF(J4072="Y","Y",""))</f>
        <v>Y</v>
      </c>
      <c r="L4072" t="s">
        <v>666</v>
      </c>
    </row>
    <row r="4073" spans="2:13" hidden="1" x14ac:dyDescent="0.25">
      <c r="B4073" t="s">
        <v>368</v>
      </c>
      <c r="C4073" t="s">
        <v>233</v>
      </c>
      <c r="D4073" t="s">
        <v>233</v>
      </c>
      <c r="E4073" t="s">
        <v>394</v>
      </c>
      <c r="F4073" t="s">
        <v>396</v>
      </c>
      <c r="G4073" t="s">
        <v>417</v>
      </c>
      <c r="H4073" t="str">
        <f>IF(G4073="Local Date and Hour","Start Time of Interval",IF(OR(G4073="Additional Info",G4073="ID"),"Attribute", IF(G4073="Constant","Constant",IF(OR(G4073="Counter",G4073="Incremental/Decremental"),"Counter",""))))</f>
        <v/>
      </c>
      <c r="I4073" t="str">
        <f>VLOOKUP(B4073,'3. Data Sources'!$B$4:$E$5002,4,0)</f>
        <v>Y</v>
      </c>
      <c r="J4073" t="str">
        <f>IF(OR(G4073="Not Map",G4073="Sequential"),"N",IF(TRIM(G4073)&lt;&gt;"","Y",""))</f>
        <v>N</v>
      </c>
      <c r="K4073" t="str">
        <f>IF(G4073="Constant","N",IF(J4073="Y","Y",""))</f>
        <v/>
      </c>
      <c r="L4073" t="s">
        <v>234</v>
      </c>
    </row>
    <row r="4074" spans="2:13" hidden="1" x14ac:dyDescent="0.25">
      <c r="B4074" t="s">
        <v>368</v>
      </c>
      <c r="C4074" t="s">
        <v>235</v>
      </c>
      <c r="D4074" t="s">
        <v>235</v>
      </c>
      <c r="E4074" t="s">
        <v>418</v>
      </c>
      <c r="F4074" t="s">
        <v>396</v>
      </c>
      <c r="G4074" t="s">
        <v>417</v>
      </c>
      <c r="H4074" t="s">
        <v>415</v>
      </c>
      <c r="I4074" t="str">
        <f>VLOOKUP(B4074,'3. Data Sources'!$B$4:$E$5002,4,0)</f>
        <v>Y</v>
      </c>
      <c r="J4074" t="str">
        <f>IF(OR(G4074="Not Map",G4074="Sequential"),"N",IF(TRIM(G4074)&lt;&gt;"","Y",""))</f>
        <v>N</v>
      </c>
      <c r="K4074" t="str">
        <f>IF(G4074="Constant","N",IF(J4074="Y","Y",""))</f>
        <v/>
      </c>
      <c r="L4074" t="s">
        <v>236</v>
      </c>
    </row>
    <row r="4075" spans="2:13" hidden="1" x14ac:dyDescent="0.25">
      <c r="B4075" t="s">
        <v>368</v>
      </c>
      <c r="C4075" t="s">
        <v>669</v>
      </c>
      <c r="D4075" t="s">
        <v>670</v>
      </c>
      <c r="E4075" t="s">
        <v>420</v>
      </c>
      <c r="F4075" t="s">
        <v>396</v>
      </c>
      <c r="G4075" t="s">
        <v>417</v>
      </c>
      <c r="H4075" t="str">
        <f>IF(G4075="Local Date and Hour","Start Time of Interval",IF(OR(G4075="Additional Info",G4075="ID"),"Attribute", IF(G4075="Constant","Constant",IF(OR(G4075="Counter",G4075="Incremental/Decremental"),"Counter",""))))</f>
        <v/>
      </c>
      <c r="I4075" t="str">
        <f>VLOOKUP(B4075,'3. Data Sources'!$B$4:$E$5002,4,0)</f>
        <v>Y</v>
      </c>
      <c r="J4075" t="str">
        <f>IF(OR(G4075="Not Map",G4075="Sequential"),"N",IF(TRIM(G4075)&lt;&gt;"","Y",""))</f>
        <v>N</v>
      </c>
      <c r="K4075" t="str">
        <f>IF(G4075="Constant","N",IF(J4075="Y","Y",""))</f>
        <v/>
      </c>
      <c r="L4075" t="s">
        <v>669</v>
      </c>
    </row>
    <row r="4076" spans="2:13" hidden="1" x14ac:dyDescent="0.25">
      <c r="B4076" t="s">
        <v>368</v>
      </c>
      <c r="C4076" t="s">
        <v>5791</v>
      </c>
      <c r="D4076" t="s">
        <v>5792</v>
      </c>
      <c r="E4076" t="s">
        <v>420</v>
      </c>
      <c r="F4076" t="s">
        <v>396</v>
      </c>
      <c r="G4076" t="s">
        <v>417</v>
      </c>
      <c r="H4076" t="s">
        <v>415</v>
      </c>
      <c r="I4076" t="str">
        <f>VLOOKUP(B4076,'3. Data Sources'!$B$4:$E$5002,4,0)</f>
        <v>Y</v>
      </c>
      <c r="J4076" t="str">
        <f>IF(OR(G4076="Not Map",G4076="Sequential"),"N",IF(TRIM(G4076)&lt;&gt;"","Y",""))</f>
        <v>N</v>
      </c>
      <c r="K4076" t="str">
        <f>IF(G4076="Constant","N",IF(J4076="Y","Y",""))</f>
        <v/>
      </c>
      <c r="L4076" t="s">
        <v>5791</v>
      </c>
    </row>
    <row r="4077" spans="2:13" hidden="1" x14ac:dyDescent="0.25">
      <c r="B4077" t="s">
        <v>368</v>
      </c>
      <c r="C4077" t="s">
        <v>3473</v>
      </c>
      <c r="D4077" t="s">
        <v>3474</v>
      </c>
      <c r="E4077" t="s">
        <v>420</v>
      </c>
      <c r="F4077" t="s">
        <v>396</v>
      </c>
      <c r="G4077" t="s">
        <v>417</v>
      </c>
      <c r="H4077" t="str">
        <f>IF(G4077="Local Date and Hour","Start Time of Interval",IF(OR(G4077="Additional Info",G4077="ID"),"Attribute", IF(G4077="Constant","Constant",IF(OR(G4077="Counter",G4077="Incremental/Decremental"),"Counter",""))))</f>
        <v/>
      </c>
      <c r="I4077" t="str">
        <f>VLOOKUP(B4077,'3. Data Sources'!$B$4:$E$5002,4,0)</f>
        <v>Y</v>
      </c>
      <c r="J4077" t="str">
        <f>IF(OR(G4077="Not Map",G4077="Sequential"),"N",IF(TRIM(G4077)&lt;&gt;"","Y",""))</f>
        <v>N</v>
      </c>
      <c r="K4077" t="str">
        <f>IF(G4077="Constant","N",IF(J4077="Y","Y",""))</f>
        <v/>
      </c>
      <c r="L4077" t="s">
        <v>3473</v>
      </c>
    </row>
    <row r="4078" spans="2:13" hidden="1" x14ac:dyDescent="0.25">
      <c r="B4078" t="s">
        <v>368</v>
      </c>
      <c r="C4078" t="s">
        <v>3475</v>
      </c>
      <c r="D4078" t="s">
        <v>3476</v>
      </c>
      <c r="E4078" t="s">
        <v>420</v>
      </c>
      <c r="F4078" t="s">
        <v>396</v>
      </c>
      <c r="G4078" t="s">
        <v>417</v>
      </c>
      <c r="H4078" t="str">
        <f>IF(G4078="Local Date and Hour","Start Time of Interval",IF(OR(G4078="Additional Info",G4078="ID"),"Attribute", IF(G4078="Constant","Constant",IF(OR(G4078="Counter",G4078="Incremental/Decremental"),"Counter",""))))</f>
        <v/>
      </c>
      <c r="I4078" t="str">
        <f>VLOOKUP(B4078,'3. Data Sources'!$B$4:$E$5002,4,0)</f>
        <v>Y</v>
      </c>
      <c r="J4078" t="str">
        <f>IF(OR(G4078="Not Map",G4078="Sequential"),"N",IF(TRIM(G4078)&lt;&gt;"","Y",""))</f>
        <v>N</v>
      </c>
      <c r="K4078" t="str">
        <f>IF(G4078="Constant","N",IF(J4078="Y","Y",""))</f>
        <v/>
      </c>
      <c r="L4078" t="s">
        <v>3475</v>
      </c>
    </row>
    <row r="4079" spans="2:13" hidden="1" x14ac:dyDescent="0.25">
      <c r="B4079" t="s">
        <v>368</v>
      </c>
      <c r="C4079" t="s">
        <v>5628</v>
      </c>
      <c r="D4079" t="s">
        <v>5629</v>
      </c>
      <c r="E4079" t="s">
        <v>420</v>
      </c>
      <c r="F4079" t="s">
        <v>396</v>
      </c>
      <c r="G4079" t="s">
        <v>417</v>
      </c>
      <c r="H4079" t="s">
        <v>415</v>
      </c>
      <c r="I4079" t="str">
        <f>VLOOKUP(B4079,'3. Data Sources'!$B$4:$E$5002,4,0)</f>
        <v>Y</v>
      </c>
      <c r="J4079" t="str">
        <f>IF(OR(G4079="Not Map",G4079="Sequential"),"N",IF(TRIM(G4079)&lt;&gt;"","Y",""))</f>
        <v>N</v>
      </c>
      <c r="K4079" t="str">
        <f>IF(G4079="Constant","N",IF(J4079="Y","Y",""))</f>
        <v/>
      </c>
      <c r="L4079" t="s">
        <v>5628</v>
      </c>
    </row>
    <row r="4080" spans="2:13" hidden="1" x14ac:dyDescent="0.25">
      <c r="B4080" t="s">
        <v>368</v>
      </c>
      <c r="C4080" t="s">
        <v>673</v>
      </c>
      <c r="D4080" t="s">
        <v>674</v>
      </c>
      <c r="E4080" t="s">
        <v>420</v>
      </c>
      <c r="F4080" t="s">
        <v>396</v>
      </c>
      <c r="G4080" t="s">
        <v>417</v>
      </c>
      <c r="H4080" t="str">
        <f>IF(G4080="Local Date and Hour","Start Time of Interval",IF(OR(G4080="Additional Info",G4080="ID"),"Attribute", IF(G4080="Constant","Constant",IF(OR(G4080="Counter",G4080="Incremental/Decremental"),"Counter",""))))</f>
        <v/>
      </c>
      <c r="I4080" t="str">
        <f>VLOOKUP(B4080,'3. Data Sources'!$B$4:$E$5002,4,0)</f>
        <v>Y</v>
      </c>
      <c r="J4080" t="str">
        <f>IF(OR(G4080="Not Map",G4080="Sequential"),"N",IF(TRIM(G4080)&lt;&gt;"","Y",""))</f>
        <v>N</v>
      </c>
      <c r="K4080" t="str">
        <f>IF(G4080="Constant","N",IF(J4080="Y","Y",""))</f>
        <v/>
      </c>
      <c r="L4080" t="s">
        <v>673</v>
      </c>
    </row>
    <row r="4081" spans="2:13" hidden="1" x14ac:dyDescent="0.25">
      <c r="B4081" t="s">
        <v>368</v>
      </c>
      <c r="C4081" t="s">
        <v>237</v>
      </c>
      <c r="D4081" t="s">
        <v>426</v>
      </c>
      <c r="E4081" t="s">
        <v>420</v>
      </c>
      <c r="F4081" t="s">
        <v>396</v>
      </c>
      <c r="G4081" t="s">
        <v>417</v>
      </c>
      <c r="H4081" t="str">
        <f>IF(G4081="Local Date and Hour","Start Time of Interval",IF(OR(G4081="Additional Info",G4081="ID"),"Attribute", IF(G4081="Constant","Constant",IF(OR(G4081="Counter",G4081="Incremental/Decremental"),"Counter",""))))</f>
        <v/>
      </c>
      <c r="I4081" t="str">
        <f>VLOOKUP(B4081,'3. Data Sources'!$B$4:$E$5002,4,0)</f>
        <v>Y</v>
      </c>
      <c r="J4081" t="str">
        <f>IF(OR(G4081="Not Map",G4081="Sequential"),"N",IF(TRIM(G4081)&lt;&gt;"","Y",""))</f>
        <v>N</v>
      </c>
      <c r="K4081" t="str">
        <f>IF(G4081="Constant","N",IF(J4081="Y","Y",""))</f>
        <v/>
      </c>
      <c r="L4081" t="s">
        <v>237</v>
      </c>
    </row>
    <row r="4082" spans="2:13" hidden="1" x14ac:dyDescent="0.25">
      <c r="B4082" t="s">
        <v>368</v>
      </c>
      <c r="C4082" t="s">
        <v>223</v>
      </c>
      <c r="D4082" t="s">
        <v>3493</v>
      </c>
      <c r="E4082" t="s">
        <v>420</v>
      </c>
      <c r="F4082" t="s">
        <v>396</v>
      </c>
      <c r="G4082" t="s">
        <v>417</v>
      </c>
      <c r="H4082" t="str">
        <f>IF(G4082="Local Date and Hour","Start Time of Interval",IF(OR(G4082="Additional Info",G4082="ID"),"Attribute", IF(G4082="Constant","Constant",IF(OR(G4082="Counter",G4082="Incremental/Decremental"),"Counter",""))))</f>
        <v/>
      </c>
      <c r="I4082" t="str">
        <f>VLOOKUP(B4082,'3. Data Sources'!$B$4:$E$5002,4,0)</f>
        <v>Y</v>
      </c>
      <c r="J4082" t="str">
        <f>IF(OR(G4082="Not Map",G4082="Sequential"),"N",IF(TRIM(G4082)&lt;&gt;"","Y",""))</f>
        <v>N</v>
      </c>
      <c r="K4082" t="str">
        <f>IF(G4082="Constant","N",IF(J4082="Y","Y",""))</f>
        <v/>
      </c>
      <c r="L4082" t="s">
        <v>223</v>
      </c>
    </row>
    <row r="4083" spans="2:13" hidden="1" x14ac:dyDescent="0.25">
      <c r="B4083" t="s">
        <v>368</v>
      </c>
      <c r="C4083" t="s">
        <v>242</v>
      </c>
      <c r="D4083" t="s">
        <v>242</v>
      </c>
      <c r="E4083" t="s">
        <v>394</v>
      </c>
      <c r="F4083" t="s">
        <v>396</v>
      </c>
      <c r="G4083" t="s">
        <v>417</v>
      </c>
      <c r="H4083" t="s">
        <v>415</v>
      </c>
      <c r="I4083" t="str">
        <f>VLOOKUP(B4083,'3. Data Sources'!$B$4:$E$5002,4,0)</f>
        <v>Y</v>
      </c>
      <c r="J4083" t="str">
        <f>IF(OR(G4083="Not Map",G4083="Sequential"),"N",IF(TRIM(G4083)&lt;&gt;"","Y",""))</f>
        <v>N</v>
      </c>
      <c r="K4083" t="str">
        <f>IF(G4083="Constant","N",IF(J4083="Y","Y",""))</f>
        <v/>
      </c>
      <c r="L4083" t="s">
        <v>243</v>
      </c>
    </row>
    <row r="4084" spans="2:13" hidden="1" x14ac:dyDescent="0.25">
      <c r="B4084" t="s">
        <v>368</v>
      </c>
      <c r="C4084" t="s">
        <v>5983</v>
      </c>
      <c r="D4084" t="s">
        <v>5984</v>
      </c>
      <c r="E4084" t="s">
        <v>400</v>
      </c>
      <c r="F4084" t="s">
        <v>428</v>
      </c>
      <c r="G4084" t="s">
        <v>429</v>
      </c>
      <c r="H4084" t="str">
        <f>IF(G4084="Local Date and Hour","Start Time of Interval",IF(OR(G4084="Additional Info",G4084="ID"),"Attribute", IF(G4084="Constant","Constant",IF(OR(G4084="Counter",G4084="Incremental/Decremental"),"Counter",""))))</f>
        <v>Counter</v>
      </c>
      <c r="I4084" t="str">
        <f>VLOOKUP(B4084,'3. Data Sources'!$B$4:$E$5002,4,0)</f>
        <v>Y</v>
      </c>
      <c r="J4084" t="str">
        <f>IF(OR(G4084="Not Map",G4084="Sequential"),"N",IF(TRIM(G4084)&lt;&gt;"","Y",""))</f>
        <v>Y</v>
      </c>
      <c r="K4084" t="str">
        <f>IF(G4084="Constant","N",IF(J4084="Y","Y",""))</f>
        <v>Y</v>
      </c>
    </row>
    <row r="4085" spans="2:13" hidden="1" x14ac:dyDescent="0.25">
      <c r="B4085" t="s">
        <v>368</v>
      </c>
      <c r="C4085" t="s">
        <v>5985</v>
      </c>
      <c r="D4085" t="s">
        <v>5986</v>
      </c>
      <c r="E4085" t="s">
        <v>400</v>
      </c>
      <c r="F4085" t="s">
        <v>428</v>
      </c>
      <c r="G4085" t="s">
        <v>429</v>
      </c>
      <c r="H4085" t="str">
        <f>IF(G4085="Local Date and Hour","Start Time of Interval",IF(OR(G4085="Additional Info",G4085="ID"),"Attribute", IF(G4085="Constant","Constant",IF(OR(G4085="Counter",G4085="Incremental/Decremental"),"Counter",""))))</f>
        <v>Counter</v>
      </c>
      <c r="I4085" t="str">
        <f>VLOOKUP(B4085,'3. Data Sources'!$B$4:$E$5002,4,0)</f>
        <v>Y</v>
      </c>
      <c r="J4085" t="str">
        <f>IF(OR(G4085="Not Map",G4085="Sequential"),"N",IF(TRIM(G4085)&lt;&gt;"","Y",""))</f>
        <v>Y</v>
      </c>
      <c r="K4085" t="str">
        <f>IF(G4085="Constant","N",IF(J4085="Y","Y",""))</f>
        <v>Y</v>
      </c>
    </row>
    <row r="4086" spans="2:13" hidden="1" x14ac:dyDescent="0.25">
      <c r="B4086" t="s">
        <v>368</v>
      </c>
      <c r="C4086" t="s">
        <v>5987</v>
      </c>
      <c r="D4086" t="s">
        <v>5988</v>
      </c>
      <c r="E4086" t="s">
        <v>400</v>
      </c>
      <c r="F4086" t="s">
        <v>428</v>
      </c>
      <c r="G4086" t="s">
        <v>429</v>
      </c>
      <c r="H4086" t="str">
        <f>IF(G4086="Local Date and Hour","Start Time of Interval",IF(OR(G4086="Additional Info",G4086="ID"),"Attribute", IF(G4086="Constant","Constant",IF(OR(G4086="Counter",G4086="Incremental/Decremental"),"Counter",""))))</f>
        <v>Counter</v>
      </c>
      <c r="I4086" t="str">
        <f>VLOOKUP(B4086,'3. Data Sources'!$B$4:$E$5002,4,0)</f>
        <v>Y</v>
      </c>
      <c r="J4086" t="str">
        <f>IF(OR(G4086="Not Map",G4086="Sequential"),"N",IF(TRIM(G4086)&lt;&gt;"","Y",""))</f>
        <v>Y</v>
      </c>
      <c r="K4086" t="str">
        <f>IF(G4086="Constant","N",IF(J4086="Y","Y",""))</f>
        <v>Y</v>
      </c>
    </row>
    <row r="4087" spans="2:13" hidden="1" x14ac:dyDescent="0.25">
      <c r="B4087" t="s">
        <v>368</v>
      </c>
      <c r="C4087" t="s">
        <v>5989</v>
      </c>
      <c r="D4087" t="s">
        <v>5990</v>
      </c>
      <c r="E4087" t="s">
        <v>400</v>
      </c>
      <c r="F4087" t="s">
        <v>428</v>
      </c>
      <c r="G4087" t="s">
        <v>429</v>
      </c>
      <c r="H4087" t="str">
        <f>IF(G4087="Local Date and Hour","Start Time of Interval",IF(OR(G4087="Additional Info",G4087="ID"),"Attribute", IF(G4087="Constant","Constant",IF(OR(G4087="Counter",G4087="Incremental/Decremental"),"Counter",""))))</f>
        <v>Counter</v>
      </c>
      <c r="I4087" t="str">
        <f>VLOOKUP(B4087,'3. Data Sources'!$B$4:$E$5002,4,0)</f>
        <v>Y</v>
      </c>
      <c r="J4087" t="str">
        <f>IF(OR(G4087="Not Map",G4087="Sequential"),"N",IF(TRIM(G4087)&lt;&gt;"","Y",""))</f>
        <v>Y</v>
      </c>
      <c r="K4087" t="str">
        <f>IF(G4087="Constant","N",IF(J4087="Y","Y",""))</f>
        <v>Y</v>
      </c>
    </row>
    <row r="4088" spans="2:13" hidden="1" x14ac:dyDescent="0.25">
      <c r="B4088" t="s">
        <v>368</v>
      </c>
      <c r="C4088" t="s">
        <v>5991</v>
      </c>
      <c r="D4088" t="s">
        <v>5992</v>
      </c>
      <c r="E4088" t="s">
        <v>400</v>
      </c>
      <c r="F4088" t="s">
        <v>428</v>
      </c>
      <c r="G4088" t="s">
        <v>429</v>
      </c>
      <c r="H4088" t="str">
        <f>IF(G4088="Local Date and Hour","Start Time of Interval",IF(OR(G4088="Additional Info",G4088="ID"),"Attribute", IF(G4088="Constant","Constant",IF(OR(G4088="Counter",G4088="Incremental/Decremental"),"Counter",""))))</f>
        <v>Counter</v>
      </c>
      <c r="I4088" t="str">
        <f>VLOOKUP(B4088,'3. Data Sources'!$B$4:$E$5002,4,0)</f>
        <v>Y</v>
      </c>
      <c r="J4088" t="str">
        <f>IF(OR(G4088="Not Map",G4088="Sequential"),"N",IF(TRIM(G4088)&lt;&gt;"","Y",""))</f>
        <v>Y</v>
      </c>
      <c r="K4088" t="str">
        <f>IF(G4088="Constant","N",IF(J4088="Y","Y",""))</f>
        <v>Y</v>
      </c>
    </row>
    <row r="4089" spans="2:13" hidden="1" x14ac:dyDescent="0.25">
      <c r="B4089" t="s">
        <v>368</v>
      </c>
      <c r="C4089" t="s">
        <v>5993</v>
      </c>
      <c r="D4089" t="s">
        <v>5994</v>
      </c>
      <c r="E4089" t="s">
        <v>400</v>
      </c>
      <c r="F4089" t="s">
        <v>428</v>
      </c>
      <c r="G4089" t="s">
        <v>429</v>
      </c>
      <c r="H4089" t="str">
        <f>IF(G4089="Local Date and Hour","Start Time of Interval",IF(OR(G4089="Additional Info",G4089="ID"),"Attribute", IF(G4089="Constant","Constant",IF(OR(G4089="Counter",G4089="Incremental/Decremental"),"Counter",""))))</f>
        <v>Counter</v>
      </c>
      <c r="I4089" t="str">
        <f>VLOOKUP(B4089,'3. Data Sources'!$B$4:$E$5002,4,0)</f>
        <v>Y</v>
      </c>
      <c r="J4089" t="str">
        <f>IF(OR(G4089="Not Map",G4089="Sequential"),"N",IF(TRIM(G4089)&lt;&gt;"","Y",""))</f>
        <v>Y</v>
      </c>
      <c r="K4089" t="str">
        <f>IF(G4089="Constant","N",IF(J4089="Y","Y",""))</f>
        <v>Y</v>
      </c>
    </row>
    <row r="4090" spans="2:13" hidden="1" x14ac:dyDescent="0.25">
      <c r="B4090" t="s">
        <v>368</v>
      </c>
      <c r="C4090" t="s">
        <v>250</v>
      </c>
      <c r="D4090" t="s">
        <v>435</v>
      </c>
      <c r="E4090" t="s">
        <v>400</v>
      </c>
      <c r="F4090" t="s">
        <v>428</v>
      </c>
      <c r="G4090" t="s">
        <v>429</v>
      </c>
      <c r="H4090" t="str">
        <f>IF(G4090="Local Date and Hour","Start Time of Interval",IF(OR(G4090="Additional Info",G4090="ID"),"Attribute", IF(G4090="Constant","Constant",IF(OR(G4090="Counter",G4090="Incremental/Decremental"),"Counter",""))))</f>
        <v>Counter</v>
      </c>
      <c r="I4090" t="str">
        <f>VLOOKUP(B4090,'3. Data Sources'!$B$4:$E$5002,4,0)</f>
        <v>Y</v>
      </c>
      <c r="J4090" t="str">
        <f>IF(OR(G4090="Not Map",G4090="Sequential"),"N",IF(TRIM(G4090)&lt;&gt;"","Y",""))</f>
        <v>Y</v>
      </c>
      <c r="K4090" t="str">
        <f>IF(G4090="Constant","N",IF(J4090="Y","Y",""))</f>
        <v>Y</v>
      </c>
      <c r="L4090" t="s">
        <v>665</v>
      </c>
    </row>
    <row r="4091" spans="2:13" hidden="1" x14ac:dyDescent="0.25">
      <c r="B4091" t="s">
        <v>368</v>
      </c>
      <c r="C4091" t="s">
        <v>252</v>
      </c>
      <c r="D4091" t="s">
        <v>252</v>
      </c>
      <c r="E4091" t="s">
        <v>394</v>
      </c>
      <c r="F4091" t="s">
        <v>436</v>
      </c>
      <c r="G4091" t="s">
        <v>417</v>
      </c>
      <c r="H4091" t="s">
        <v>415</v>
      </c>
      <c r="I4091" t="str">
        <f>VLOOKUP(B4091,'3. Data Sources'!$B$4:$E$5002,4,0)</f>
        <v>Y</v>
      </c>
      <c r="J4091" t="str">
        <f>IF(OR(G4091="Not Map",G4091="Sequential"),"N",IF(TRIM(G4091)&lt;&gt;"","Y",""))</f>
        <v>N</v>
      </c>
      <c r="K4091" t="str">
        <f>IF(G4091="Constant","N",IF(J4091="Y","Y",""))</f>
        <v/>
      </c>
      <c r="L4091" t="s">
        <v>253</v>
      </c>
    </row>
    <row r="4092" spans="2:13" hidden="1" x14ac:dyDescent="0.25">
      <c r="B4092" t="s">
        <v>368</v>
      </c>
      <c r="C4092" t="s">
        <v>254</v>
      </c>
      <c r="D4092" t="s">
        <v>254</v>
      </c>
      <c r="E4092" t="s">
        <v>418</v>
      </c>
      <c r="F4092" t="s">
        <v>436</v>
      </c>
      <c r="G4092" t="s">
        <v>419</v>
      </c>
      <c r="H4092" t="str">
        <f>IF(G4092="Local Date and Hour","Start Time of Interval",IF(OR(G4092="Additional Info",G4092="ID"),"Attribute", IF(G4092="Constant","Constant",IF(OR(G4092="Counter",G4092="Incremental/Decremental"),"Counter",""))))</f>
        <v>Start Time of Interval</v>
      </c>
      <c r="I4092" t="str">
        <f>VLOOKUP(B4092,'3. Data Sources'!$B$4:$E$5002,4,0)</f>
        <v>Y</v>
      </c>
      <c r="J4092" t="str">
        <f>IF(OR(G4092="Not Map",G4092="Sequential"),"N",IF(TRIM(G4092)&lt;&gt;"","Y",""))</f>
        <v>Y</v>
      </c>
      <c r="K4092" t="str">
        <f>IF(G4092="Constant","N",IF(J4092="Y","Y",""))</f>
        <v>Y</v>
      </c>
      <c r="L4092" t="s">
        <v>255</v>
      </c>
    </row>
    <row r="4093" spans="2:13" hidden="1" x14ac:dyDescent="0.25">
      <c r="B4093" t="s">
        <v>345</v>
      </c>
      <c r="C4093" t="s">
        <v>227</v>
      </c>
      <c r="D4093" t="s">
        <v>227</v>
      </c>
      <c r="E4093" t="s">
        <v>402</v>
      </c>
      <c r="F4093" t="s">
        <v>395</v>
      </c>
      <c r="G4093" t="s">
        <v>274</v>
      </c>
      <c r="H4093" t="str">
        <f>IF(G4093="Local Date and Hour","Start Time of Interval",IF(OR(G4093="Additional Info",G4093="ID"),"Attribute", IF(G4093="Constant","Constant",IF(OR(G4093="Counter",G4093="Incremental/Decremental"),"Counter",""))))</f>
        <v>Constant</v>
      </c>
      <c r="I4093" t="str">
        <f>VLOOKUP(B4093,'3. Data Sources'!$B$4:$E$5002,4,0)</f>
        <v>Y</v>
      </c>
      <c r="J4093" t="str">
        <f>IF(OR(G4093="Not Map",G4093="Sequential"),"N",IF(TRIM(G4093)&lt;&gt;"","Y",""))</f>
        <v>Y</v>
      </c>
      <c r="K4093" t="str">
        <f>IF(G4093="Constant","N",IF(J4093="Y","Y",""))</f>
        <v>N</v>
      </c>
      <c r="M4093" t="s">
        <v>425</v>
      </c>
    </row>
    <row r="4094" spans="2:13" hidden="1" x14ac:dyDescent="0.25">
      <c r="B4094" t="s">
        <v>345</v>
      </c>
      <c r="C4094" t="s">
        <v>228</v>
      </c>
      <c r="D4094" t="s">
        <v>228</v>
      </c>
      <c r="E4094" t="s">
        <v>402</v>
      </c>
      <c r="F4094" t="s">
        <v>395</v>
      </c>
      <c r="G4094" t="s">
        <v>274</v>
      </c>
      <c r="H4094" t="str">
        <f>IF(G4094="Local Date and Hour","Start Time of Interval",IF(OR(G4094="Additional Info",G4094="ID"),"Attribute", IF(G4094="Constant","Constant",IF(OR(G4094="Counter",G4094="Incremental/Decremental"),"Counter",""))))</f>
        <v>Constant</v>
      </c>
      <c r="I4094" t="str">
        <f>VLOOKUP(B4094,'3. Data Sources'!$B$4:$E$5002,4,0)</f>
        <v>Y</v>
      </c>
      <c r="J4094" t="str">
        <f>IF(OR(G4094="Not Map",G4094="Sequential"),"N",IF(TRIM(G4094)&lt;&gt;"","Y",""))</f>
        <v>Y</v>
      </c>
      <c r="K4094" t="str">
        <f>IF(G4094="Constant","N",IF(J4094="Y","Y",""))</f>
        <v>N</v>
      </c>
      <c r="M4094" t="s">
        <v>12038</v>
      </c>
    </row>
    <row r="4095" spans="2:13" hidden="1" x14ac:dyDescent="0.25">
      <c r="B4095" t="s">
        <v>345</v>
      </c>
      <c r="C4095" t="s">
        <v>201</v>
      </c>
      <c r="D4095" t="s">
        <v>201</v>
      </c>
      <c r="E4095" t="s">
        <v>420</v>
      </c>
      <c r="F4095" t="s">
        <v>396</v>
      </c>
      <c r="G4095" t="s">
        <v>396</v>
      </c>
      <c r="H4095" t="str">
        <f>IF(G4095="Local Date and Hour","Start Time of Interval",IF(OR(G4095="Additional Info",G4095="ID"),"Attribute", IF(G4095="Constant","Constant",IF(OR(G4095="Counter",G4095="Incremental/Decremental"),"Counter",""))))</f>
        <v>Attribute</v>
      </c>
      <c r="I4095" t="str">
        <f>VLOOKUP(B4095,'3. Data Sources'!$B$4:$E$5002,4,0)</f>
        <v>Y</v>
      </c>
      <c r="J4095" t="str">
        <f>IF(OR(G4095="Not Map",G4095="Sequential"),"N",IF(TRIM(G4095)&lt;&gt;"","Y",""))</f>
        <v>Y</v>
      </c>
      <c r="K4095" t="str">
        <f>IF(G4095="Constant","N",IF(J4095="Y","Y",""))</f>
        <v>Y</v>
      </c>
    </row>
    <row r="4096" spans="2:13" hidden="1" x14ac:dyDescent="0.25">
      <c r="B4096" t="s">
        <v>345</v>
      </c>
      <c r="C4096" t="s">
        <v>11883</v>
      </c>
      <c r="D4096" t="s">
        <v>11883</v>
      </c>
      <c r="E4096" t="s">
        <v>420</v>
      </c>
      <c r="F4096" t="s">
        <v>396</v>
      </c>
      <c r="G4096" t="s">
        <v>396</v>
      </c>
      <c r="H4096" t="str">
        <f>IF(G4096="Local Date and Hour","Start Time of Interval",IF(OR(G4096="Additional Info",G4096="ID"),"Attribute", IF(G4096="Constant","Constant",IF(OR(G4096="Counter",G4096="Incremental/Decremental"),"Counter",""))))</f>
        <v>Attribute</v>
      </c>
      <c r="I4096" t="str">
        <f>VLOOKUP(B4096,'3. Data Sources'!$B$4:$E$5002,4,0)</f>
        <v>Y</v>
      </c>
      <c r="J4096" t="str">
        <f>IF(OR(G4096="Not Map",G4096="Sequential"),"N",IF(TRIM(G4096)&lt;&gt;"","Y",""))</f>
        <v>Y</v>
      </c>
      <c r="K4096" t="str">
        <f>IF(G4096="Constant","N",IF(J4096="Y","Y",""))</f>
        <v>Y</v>
      </c>
      <c r="L4096" t="s">
        <v>666</v>
      </c>
    </row>
    <row r="4097" spans="2:12" hidden="1" x14ac:dyDescent="0.25">
      <c r="B4097" t="s">
        <v>345</v>
      </c>
      <c r="C4097" t="s">
        <v>233</v>
      </c>
      <c r="D4097" t="s">
        <v>233</v>
      </c>
      <c r="E4097" t="s">
        <v>394</v>
      </c>
      <c r="F4097" t="s">
        <v>396</v>
      </c>
      <c r="G4097" t="s">
        <v>417</v>
      </c>
      <c r="H4097" t="str">
        <f>IF(G4097="Local Date and Hour","Start Time of Interval",IF(OR(G4097="Additional Info",G4097="ID"),"Attribute", IF(G4097="Constant","Constant",IF(OR(G4097="Counter",G4097="Incremental/Decremental"),"Counter",""))))</f>
        <v/>
      </c>
      <c r="I4097" t="str">
        <f>VLOOKUP(B4097,'3. Data Sources'!$B$4:$E$5002,4,0)</f>
        <v>Y</v>
      </c>
      <c r="J4097" t="str">
        <f>IF(OR(G4097="Not Map",G4097="Sequential"),"N",IF(TRIM(G4097)&lt;&gt;"","Y",""))</f>
        <v>N</v>
      </c>
      <c r="K4097" t="str">
        <f>IF(G4097="Constant","N",IF(J4097="Y","Y",""))</f>
        <v/>
      </c>
      <c r="L4097" t="s">
        <v>234</v>
      </c>
    </row>
    <row r="4098" spans="2:12" hidden="1" x14ac:dyDescent="0.25">
      <c r="B4098" t="s">
        <v>345</v>
      </c>
      <c r="C4098" t="s">
        <v>235</v>
      </c>
      <c r="D4098" t="s">
        <v>235</v>
      </c>
      <c r="E4098" t="s">
        <v>418</v>
      </c>
      <c r="F4098" t="s">
        <v>396</v>
      </c>
      <c r="G4098" t="s">
        <v>417</v>
      </c>
      <c r="H4098" t="s">
        <v>415</v>
      </c>
      <c r="I4098" t="str">
        <f>VLOOKUP(B4098,'3. Data Sources'!$B$4:$E$5002,4,0)</f>
        <v>Y</v>
      </c>
      <c r="J4098" t="str">
        <f>IF(OR(G4098="Not Map",G4098="Sequential"),"N",IF(TRIM(G4098)&lt;&gt;"","Y",""))</f>
        <v>N</v>
      </c>
      <c r="K4098" t="str">
        <f>IF(G4098="Constant","N",IF(J4098="Y","Y",""))</f>
        <v/>
      </c>
      <c r="L4098" t="s">
        <v>236</v>
      </c>
    </row>
    <row r="4099" spans="2:12" hidden="1" x14ac:dyDescent="0.25">
      <c r="B4099" t="s">
        <v>345</v>
      </c>
      <c r="C4099" t="s">
        <v>669</v>
      </c>
      <c r="D4099" t="s">
        <v>670</v>
      </c>
      <c r="E4099" t="s">
        <v>420</v>
      </c>
      <c r="F4099" t="s">
        <v>396</v>
      </c>
      <c r="G4099" t="s">
        <v>417</v>
      </c>
      <c r="H4099" t="str">
        <f>IF(G4099="Local Date and Hour","Start Time of Interval",IF(OR(G4099="Additional Info",G4099="ID"),"Attribute", IF(G4099="Constant","Constant",IF(OR(G4099="Counter",G4099="Incremental/Decremental"),"Counter",""))))</f>
        <v/>
      </c>
      <c r="I4099" t="str">
        <f>VLOOKUP(B4099,'3. Data Sources'!$B$4:$E$5002,4,0)</f>
        <v>Y</v>
      </c>
      <c r="J4099" t="str">
        <f>IF(OR(G4099="Not Map",G4099="Sequential"),"N",IF(TRIM(G4099)&lt;&gt;"","Y",""))</f>
        <v>N</v>
      </c>
      <c r="K4099" t="str">
        <f>IF(G4099="Constant","N",IF(J4099="Y","Y",""))</f>
        <v/>
      </c>
      <c r="L4099" t="s">
        <v>669</v>
      </c>
    </row>
    <row r="4100" spans="2:12" hidden="1" x14ac:dyDescent="0.25">
      <c r="B4100" t="s">
        <v>345</v>
      </c>
      <c r="C4100" t="s">
        <v>5791</v>
      </c>
      <c r="D4100" t="s">
        <v>5792</v>
      </c>
      <c r="E4100" t="s">
        <v>420</v>
      </c>
      <c r="F4100" t="s">
        <v>396</v>
      </c>
      <c r="G4100" t="s">
        <v>417</v>
      </c>
      <c r="H4100" t="s">
        <v>415</v>
      </c>
      <c r="I4100" t="str">
        <f>VLOOKUP(B4100,'3. Data Sources'!$B$4:$E$5002,4,0)</f>
        <v>Y</v>
      </c>
      <c r="J4100" t="str">
        <f>IF(OR(G4100="Not Map",G4100="Sequential"),"N",IF(TRIM(G4100)&lt;&gt;"","Y",""))</f>
        <v>N</v>
      </c>
      <c r="K4100" t="str">
        <f>IF(G4100="Constant","N",IF(J4100="Y","Y",""))</f>
        <v/>
      </c>
      <c r="L4100" t="s">
        <v>5791</v>
      </c>
    </row>
    <row r="4101" spans="2:12" hidden="1" x14ac:dyDescent="0.25">
      <c r="B4101" t="s">
        <v>345</v>
      </c>
      <c r="C4101" t="s">
        <v>3473</v>
      </c>
      <c r="D4101" t="s">
        <v>3474</v>
      </c>
      <c r="E4101" t="s">
        <v>420</v>
      </c>
      <c r="F4101" t="s">
        <v>396</v>
      </c>
      <c r="G4101" t="s">
        <v>417</v>
      </c>
      <c r="H4101" t="str">
        <f>IF(G4101="Local Date and Hour","Start Time of Interval",IF(OR(G4101="Additional Info",G4101="ID"),"Attribute", IF(G4101="Constant","Constant",IF(OR(G4101="Counter",G4101="Incremental/Decremental"),"Counter",""))))</f>
        <v/>
      </c>
      <c r="I4101" t="str">
        <f>VLOOKUP(B4101,'3. Data Sources'!$B$4:$E$5002,4,0)</f>
        <v>Y</v>
      </c>
      <c r="J4101" t="str">
        <f>IF(OR(G4101="Not Map",G4101="Sequential"),"N",IF(TRIM(G4101)&lt;&gt;"","Y",""))</f>
        <v>N</v>
      </c>
      <c r="K4101" t="str">
        <f>IF(G4101="Constant","N",IF(J4101="Y","Y",""))</f>
        <v/>
      </c>
      <c r="L4101" t="s">
        <v>3473</v>
      </c>
    </row>
    <row r="4102" spans="2:12" hidden="1" x14ac:dyDescent="0.25">
      <c r="B4102" t="s">
        <v>345</v>
      </c>
      <c r="C4102" t="s">
        <v>3475</v>
      </c>
      <c r="D4102" t="s">
        <v>3476</v>
      </c>
      <c r="E4102" t="s">
        <v>420</v>
      </c>
      <c r="F4102" t="s">
        <v>396</v>
      </c>
      <c r="G4102" t="s">
        <v>417</v>
      </c>
      <c r="H4102" t="str">
        <f>IF(G4102="Local Date and Hour","Start Time of Interval",IF(OR(G4102="Additional Info",G4102="ID"),"Attribute", IF(G4102="Constant","Constant",IF(OR(G4102="Counter",G4102="Incremental/Decremental"),"Counter",""))))</f>
        <v/>
      </c>
      <c r="I4102" t="str">
        <f>VLOOKUP(B4102,'3. Data Sources'!$B$4:$E$5002,4,0)</f>
        <v>Y</v>
      </c>
      <c r="J4102" t="str">
        <f>IF(OR(G4102="Not Map",G4102="Sequential"),"N",IF(TRIM(G4102)&lt;&gt;"","Y",""))</f>
        <v>N</v>
      </c>
      <c r="K4102" t="str">
        <f>IF(G4102="Constant","N",IF(J4102="Y","Y",""))</f>
        <v/>
      </c>
      <c r="L4102" t="s">
        <v>3475</v>
      </c>
    </row>
    <row r="4103" spans="2:12" hidden="1" x14ac:dyDescent="0.25">
      <c r="B4103" t="s">
        <v>345</v>
      </c>
      <c r="C4103" t="s">
        <v>5628</v>
      </c>
      <c r="D4103" t="s">
        <v>5629</v>
      </c>
      <c r="E4103" t="s">
        <v>420</v>
      </c>
      <c r="F4103" t="s">
        <v>396</v>
      </c>
      <c r="G4103" t="s">
        <v>417</v>
      </c>
      <c r="H4103" t="s">
        <v>415</v>
      </c>
      <c r="I4103" t="str">
        <f>VLOOKUP(B4103,'3. Data Sources'!$B$4:$E$5002,4,0)</f>
        <v>Y</v>
      </c>
      <c r="J4103" t="str">
        <f>IF(OR(G4103="Not Map",G4103="Sequential"),"N",IF(TRIM(G4103)&lt;&gt;"","Y",""))</f>
        <v>N</v>
      </c>
      <c r="K4103" t="str">
        <f>IF(G4103="Constant","N",IF(J4103="Y","Y",""))</f>
        <v/>
      </c>
      <c r="L4103" t="s">
        <v>5628</v>
      </c>
    </row>
    <row r="4104" spans="2:12" hidden="1" x14ac:dyDescent="0.25">
      <c r="B4104" t="s">
        <v>345</v>
      </c>
      <c r="C4104" t="s">
        <v>971</v>
      </c>
      <c r="D4104" t="s">
        <v>972</v>
      </c>
      <c r="E4104" t="s">
        <v>420</v>
      </c>
      <c r="F4104" t="s">
        <v>396</v>
      </c>
      <c r="G4104" t="s">
        <v>417</v>
      </c>
      <c r="H4104" t="str">
        <f>IF(G4104="Local Date and Hour","Start Time of Interval",IF(OR(G4104="Additional Info",G4104="ID"),"Attribute", IF(G4104="Constant","Constant",IF(OR(G4104="Counter",G4104="Incremental/Decremental"),"Counter",""))))</f>
        <v/>
      </c>
      <c r="I4104" t="str">
        <f>VLOOKUP(B4104,'3. Data Sources'!$B$4:$E$5002,4,0)</f>
        <v>Y</v>
      </c>
      <c r="J4104" t="str">
        <f>IF(OR(G4104="Not Map",G4104="Sequential"),"N",IF(TRIM(G4104)&lt;&gt;"","Y",""))</f>
        <v>N</v>
      </c>
      <c r="K4104" t="str">
        <f>IF(G4104="Constant","N",IF(J4104="Y","Y",""))</f>
        <v/>
      </c>
      <c r="L4104" t="s">
        <v>971</v>
      </c>
    </row>
    <row r="4105" spans="2:12" hidden="1" x14ac:dyDescent="0.25">
      <c r="B4105" t="s">
        <v>345</v>
      </c>
      <c r="C4105" t="s">
        <v>237</v>
      </c>
      <c r="D4105" t="s">
        <v>426</v>
      </c>
      <c r="E4105" t="s">
        <v>420</v>
      </c>
      <c r="F4105" t="s">
        <v>396</v>
      </c>
      <c r="G4105" t="s">
        <v>417</v>
      </c>
      <c r="H4105" t="str">
        <f>IF(G4105="Local Date and Hour","Start Time of Interval",IF(OR(G4105="Additional Info",G4105="ID"),"Attribute", IF(G4105="Constant","Constant",IF(OR(G4105="Counter",G4105="Incremental/Decremental"),"Counter",""))))</f>
        <v/>
      </c>
      <c r="I4105" t="str">
        <f>VLOOKUP(B4105,'3. Data Sources'!$B$4:$E$5002,4,0)</f>
        <v>Y</v>
      </c>
      <c r="J4105" t="str">
        <f>IF(OR(G4105="Not Map",G4105="Sequential"),"N",IF(TRIM(G4105)&lt;&gt;"","Y",""))</f>
        <v>N</v>
      </c>
      <c r="K4105" t="str">
        <f>IF(G4105="Constant","N",IF(J4105="Y","Y",""))</f>
        <v/>
      </c>
      <c r="L4105" t="s">
        <v>237</v>
      </c>
    </row>
    <row r="4106" spans="2:12" hidden="1" x14ac:dyDescent="0.25">
      <c r="B4106" t="s">
        <v>345</v>
      </c>
      <c r="C4106" t="s">
        <v>223</v>
      </c>
      <c r="D4106" t="s">
        <v>3493</v>
      </c>
      <c r="E4106" t="s">
        <v>420</v>
      </c>
      <c r="F4106" t="s">
        <v>396</v>
      </c>
      <c r="G4106" t="s">
        <v>417</v>
      </c>
      <c r="H4106" t="str">
        <f>IF(G4106="Local Date and Hour","Start Time of Interval",IF(OR(G4106="Additional Info",G4106="ID"),"Attribute", IF(G4106="Constant","Constant",IF(OR(G4106="Counter",G4106="Incremental/Decremental"),"Counter",""))))</f>
        <v/>
      </c>
      <c r="I4106" t="str">
        <f>VLOOKUP(B4106,'3. Data Sources'!$B$4:$E$5002,4,0)</f>
        <v>Y</v>
      </c>
      <c r="J4106" t="str">
        <f>IF(OR(G4106="Not Map",G4106="Sequential"),"N",IF(TRIM(G4106)&lt;&gt;"","Y",""))</f>
        <v>N</v>
      </c>
      <c r="K4106" t="str">
        <f>IF(G4106="Constant","N",IF(J4106="Y","Y",""))</f>
        <v/>
      </c>
      <c r="L4106" t="s">
        <v>223</v>
      </c>
    </row>
    <row r="4107" spans="2:12" hidden="1" x14ac:dyDescent="0.25">
      <c r="B4107" t="s">
        <v>345</v>
      </c>
      <c r="C4107" t="s">
        <v>242</v>
      </c>
      <c r="D4107" t="s">
        <v>242</v>
      </c>
      <c r="E4107" t="s">
        <v>394</v>
      </c>
      <c r="F4107" t="s">
        <v>396</v>
      </c>
      <c r="G4107" t="s">
        <v>417</v>
      </c>
      <c r="H4107" t="s">
        <v>415</v>
      </c>
      <c r="I4107" t="str">
        <f>VLOOKUP(B4107,'3. Data Sources'!$B$4:$E$5002,4,0)</f>
        <v>Y</v>
      </c>
      <c r="J4107" t="str">
        <f>IF(OR(G4107="Not Map",G4107="Sequential"),"N",IF(TRIM(G4107)&lt;&gt;"","Y",""))</f>
        <v>N</v>
      </c>
      <c r="K4107" t="str">
        <f>IF(G4107="Constant","N",IF(J4107="Y","Y",""))</f>
        <v/>
      </c>
      <c r="L4107" t="s">
        <v>243</v>
      </c>
    </row>
    <row r="4108" spans="2:12" hidden="1" x14ac:dyDescent="0.25">
      <c r="B4108" t="s">
        <v>345</v>
      </c>
      <c r="C4108" t="s">
        <v>5995</v>
      </c>
      <c r="D4108" t="s">
        <v>5996</v>
      </c>
      <c r="E4108" t="s">
        <v>400</v>
      </c>
      <c r="F4108" t="s">
        <v>428</v>
      </c>
      <c r="G4108" t="s">
        <v>429</v>
      </c>
      <c r="H4108" t="str">
        <f>IF(G4108="Local Date and Hour","Start Time of Interval",IF(OR(G4108="Additional Info",G4108="ID"),"Attribute", IF(G4108="Constant","Constant",IF(OR(G4108="Counter",G4108="Incremental/Decremental"),"Counter",""))))</f>
        <v>Counter</v>
      </c>
      <c r="I4108" t="str">
        <f>VLOOKUP(B4108,'3. Data Sources'!$B$4:$E$5002,4,0)</f>
        <v>Y</v>
      </c>
      <c r="J4108" t="str">
        <f>IF(OR(G4108="Not Map",G4108="Sequential"),"N",IF(TRIM(G4108)&lt;&gt;"","Y",""))</f>
        <v>Y</v>
      </c>
      <c r="K4108" t="str">
        <f>IF(G4108="Constant","N",IF(J4108="Y","Y",""))</f>
        <v>Y</v>
      </c>
    </row>
    <row r="4109" spans="2:12" hidden="1" x14ac:dyDescent="0.25">
      <c r="B4109" t="s">
        <v>345</v>
      </c>
      <c r="C4109" t="s">
        <v>5997</v>
      </c>
      <c r="D4109" t="s">
        <v>5998</v>
      </c>
      <c r="E4109" t="s">
        <v>400</v>
      </c>
      <c r="F4109" t="s">
        <v>428</v>
      </c>
      <c r="G4109" t="s">
        <v>429</v>
      </c>
      <c r="H4109" t="str">
        <f>IF(G4109="Local Date and Hour","Start Time of Interval",IF(OR(G4109="Additional Info",G4109="ID"),"Attribute", IF(G4109="Constant","Constant",IF(OR(G4109="Counter",G4109="Incremental/Decremental"),"Counter",""))))</f>
        <v>Counter</v>
      </c>
      <c r="I4109" t="str">
        <f>VLOOKUP(B4109,'3. Data Sources'!$B$4:$E$5002,4,0)</f>
        <v>Y</v>
      </c>
      <c r="J4109" t="str">
        <f>IF(OR(G4109="Not Map",G4109="Sequential"),"N",IF(TRIM(G4109)&lt;&gt;"","Y",""))</f>
        <v>Y</v>
      </c>
      <c r="K4109" t="str">
        <f>IF(G4109="Constant","N",IF(J4109="Y","Y",""))</f>
        <v>Y</v>
      </c>
    </row>
    <row r="4110" spans="2:12" hidden="1" x14ac:dyDescent="0.25">
      <c r="B4110" t="s">
        <v>345</v>
      </c>
      <c r="C4110" t="s">
        <v>5999</v>
      </c>
      <c r="D4110" t="s">
        <v>6000</v>
      </c>
      <c r="E4110" t="s">
        <v>400</v>
      </c>
      <c r="F4110" t="s">
        <v>428</v>
      </c>
      <c r="G4110" t="s">
        <v>429</v>
      </c>
      <c r="H4110" t="str">
        <f>IF(G4110="Local Date and Hour","Start Time of Interval",IF(OR(G4110="Additional Info",G4110="ID"),"Attribute", IF(G4110="Constant","Constant",IF(OR(G4110="Counter",G4110="Incremental/Decremental"),"Counter",""))))</f>
        <v>Counter</v>
      </c>
      <c r="I4110" t="str">
        <f>VLOOKUP(B4110,'3. Data Sources'!$B$4:$E$5002,4,0)</f>
        <v>Y</v>
      </c>
      <c r="J4110" t="str">
        <f>IF(OR(G4110="Not Map",G4110="Sequential"),"N",IF(TRIM(G4110)&lt;&gt;"","Y",""))</f>
        <v>Y</v>
      </c>
      <c r="K4110" t="str">
        <f>IF(G4110="Constant","N",IF(J4110="Y","Y",""))</f>
        <v>Y</v>
      </c>
    </row>
    <row r="4111" spans="2:12" hidden="1" x14ac:dyDescent="0.25">
      <c r="B4111" t="s">
        <v>345</v>
      </c>
      <c r="C4111" t="s">
        <v>6001</v>
      </c>
      <c r="D4111" t="s">
        <v>6002</v>
      </c>
      <c r="E4111" t="s">
        <v>400</v>
      </c>
      <c r="F4111" t="s">
        <v>428</v>
      </c>
      <c r="G4111" t="s">
        <v>429</v>
      </c>
      <c r="H4111" t="str">
        <f>IF(G4111="Local Date and Hour","Start Time of Interval",IF(OR(G4111="Additional Info",G4111="ID"),"Attribute", IF(G4111="Constant","Constant",IF(OR(G4111="Counter",G4111="Incremental/Decremental"),"Counter",""))))</f>
        <v>Counter</v>
      </c>
      <c r="I4111" t="str">
        <f>VLOOKUP(B4111,'3. Data Sources'!$B$4:$E$5002,4,0)</f>
        <v>Y</v>
      </c>
      <c r="J4111" t="str">
        <f>IF(OR(G4111="Not Map",G4111="Sequential"),"N",IF(TRIM(G4111)&lt;&gt;"","Y",""))</f>
        <v>Y</v>
      </c>
      <c r="K4111" t="str">
        <f>IF(G4111="Constant","N",IF(J4111="Y","Y",""))</f>
        <v>Y</v>
      </c>
    </row>
    <row r="4112" spans="2:12" hidden="1" x14ac:dyDescent="0.25">
      <c r="B4112" t="s">
        <v>345</v>
      </c>
      <c r="C4112" t="s">
        <v>6003</v>
      </c>
      <c r="D4112" t="s">
        <v>6004</v>
      </c>
      <c r="E4112" t="s">
        <v>400</v>
      </c>
      <c r="F4112" t="s">
        <v>428</v>
      </c>
      <c r="G4112" t="s">
        <v>429</v>
      </c>
      <c r="H4112" t="str">
        <f>IF(G4112="Local Date and Hour","Start Time of Interval",IF(OR(G4112="Additional Info",G4112="ID"),"Attribute", IF(G4112="Constant","Constant",IF(OR(G4112="Counter",G4112="Incremental/Decremental"),"Counter",""))))</f>
        <v>Counter</v>
      </c>
      <c r="I4112" t="str">
        <f>VLOOKUP(B4112,'3. Data Sources'!$B$4:$E$5002,4,0)</f>
        <v>Y</v>
      </c>
      <c r="J4112" t="str">
        <f>IF(OR(G4112="Not Map",G4112="Sequential"),"N",IF(TRIM(G4112)&lt;&gt;"","Y",""))</f>
        <v>Y</v>
      </c>
      <c r="K4112" t="str">
        <f>IF(G4112="Constant","N",IF(J4112="Y","Y",""))</f>
        <v>Y</v>
      </c>
    </row>
    <row r="4113" spans="2:13" hidden="1" x14ac:dyDescent="0.25">
      <c r="B4113" t="s">
        <v>345</v>
      </c>
      <c r="C4113" t="s">
        <v>6005</v>
      </c>
      <c r="D4113" t="s">
        <v>6006</v>
      </c>
      <c r="E4113" t="s">
        <v>400</v>
      </c>
      <c r="F4113" t="s">
        <v>428</v>
      </c>
      <c r="G4113" t="s">
        <v>429</v>
      </c>
      <c r="H4113" t="str">
        <f>IF(G4113="Local Date and Hour","Start Time of Interval",IF(OR(G4113="Additional Info",G4113="ID"),"Attribute", IF(G4113="Constant","Constant",IF(OR(G4113="Counter",G4113="Incremental/Decremental"),"Counter",""))))</f>
        <v>Counter</v>
      </c>
      <c r="I4113" t="str">
        <f>VLOOKUP(B4113,'3. Data Sources'!$B$4:$E$5002,4,0)</f>
        <v>Y</v>
      </c>
      <c r="J4113" t="str">
        <f>IF(OR(G4113="Not Map",G4113="Sequential"),"N",IF(TRIM(G4113)&lt;&gt;"","Y",""))</f>
        <v>Y</v>
      </c>
      <c r="K4113" t="str">
        <f>IF(G4113="Constant","N",IF(J4113="Y","Y",""))</f>
        <v>Y</v>
      </c>
    </row>
    <row r="4114" spans="2:13" hidden="1" x14ac:dyDescent="0.25">
      <c r="B4114" t="s">
        <v>345</v>
      </c>
      <c r="C4114" t="s">
        <v>6007</v>
      </c>
      <c r="D4114" t="s">
        <v>6008</v>
      </c>
      <c r="E4114" t="s">
        <v>400</v>
      </c>
      <c r="F4114" t="s">
        <v>428</v>
      </c>
      <c r="G4114" t="s">
        <v>429</v>
      </c>
      <c r="H4114" t="str">
        <f>IF(G4114="Local Date and Hour","Start Time of Interval",IF(OR(G4114="Additional Info",G4114="ID"),"Attribute", IF(G4114="Constant","Constant",IF(OR(G4114="Counter",G4114="Incremental/Decremental"),"Counter",""))))</f>
        <v>Counter</v>
      </c>
      <c r="I4114" t="str">
        <f>VLOOKUP(B4114,'3. Data Sources'!$B$4:$E$5002,4,0)</f>
        <v>Y</v>
      </c>
      <c r="J4114" t="str">
        <f>IF(OR(G4114="Not Map",G4114="Sequential"),"N",IF(TRIM(G4114)&lt;&gt;"","Y",""))</f>
        <v>Y</v>
      </c>
      <c r="K4114" t="str">
        <f>IF(G4114="Constant","N",IF(J4114="Y","Y",""))</f>
        <v>Y</v>
      </c>
    </row>
    <row r="4115" spans="2:13" hidden="1" x14ac:dyDescent="0.25">
      <c r="B4115" t="s">
        <v>345</v>
      </c>
      <c r="C4115" t="s">
        <v>6009</v>
      </c>
      <c r="D4115" t="s">
        <v>6010</v>
      </c>
      <c r="E4115" t="s">
        <v>400</v>
      </c>
      <c r="F4115" t="s">
        <v>428</v>
      </c>
      <c r="G4115" t="s">
        <v>429</v>
      </c>
      <c r="H4115" t="str">
        <f>IF(G4115="Local Date and Hour","Start Time of Interval",IF(OR(G4115="Additional Info",G4115="ID"),"Attribute", IF(G4115="Constant","Constant",IF(OR(G4115="Counter",G4115="Incremental/Decremental"),"Counter",""))))</f>
        <v>Counter</v>
      </c>
      <c r="I4115" t="str">
        <f>VLOOKUP(B4115,'3. Data Sources'!$B$4:$E$5002,4,0)</f>
        <v>Y</v>
      </c>
      <c r="J4115" t="str">
        <f>IF(OR(G4115="Not Map",G4115="Sequential"),"N",IF(TRIM(G4115)&lt;&gt;"","Y",""))</f>
        <v>Y</v>
      </c>
      <c r="K4115" t="str">
        <f>IF(G4115="Constant","N",IF(J4115="Y","Y",""))</f>
        <v>Y</v>
      </c>
    </row>
    <row r="4116" spans="2:13" hidden="1" x14ac:dyDescent="0.25">
      <c r="B4116" t="s">
        <v>345</v>
      </c>
      <c r="C4116" t="s">
        <v>6011</v>
      </c>
      <c r="D4116" t="s">
        <v>6012</v>
      </c>
      <c r="E4116" t="s">
        <v>400</v>
      </c>
      <c r="F4116" t="s">
        <v>428</v>
      </c>
      <c r="G4116" t="s">
        <v>429</v>
      </c>
      <c r="H4116" t="str">
        <f>IF(G4116="Local Date and Hour","Start Time of Interval",IF(OR(G4116="Additional Info",G4116="ID"),"Attribute", IF(G4116="Constant","Constant",IF(OR(G4116="Counter",G4116="Incremental/Decremental"),"Counter",""))))</f>
        <v>Counter</v>
      </c>
      <c r="I4116" t="str">
        <f>VLOOKUP(B4116,'3. Data Sources'!$B$4:$E$5002,4,0)</f>
        <v>Y</v>
      </c>
      <c r="J4116" t="str">
        <f>IF(OR(G4116="Not Map",G4116="Sequential"),"N",IF(TRIM(G4116)&lt;&gt;"","Y",""))</f>
        <v>Y</v>
      </c>
      <c r="K4116" t="str">
        <f>IF(G4116="Constant","N",IF(J4116="Y","Y",""))</f>
        <v>Y</v>
      </c>
    </row>
    <row r="4117" spans="2:13" hidden="1" x14ac:dyDescent="0.25">
      <c r="B4117" t="s">
        <v>345</v>
      </c>
      <c r="C4117" t="s">
        <v>6013</v>
      </c>
      <c r="D4117" t="s">
        <v>6014</v>
      </c>
      <c r="E4117" t="s">
        <v>400</v>
      </c>
      <c r="F4117" t="s">
        <v>428</v>
      </c>
      <c r="G4117" t="s">
        <v>429</v>
      </c>
      <c r="H4117" t="str">
        <f>IF(G4117="Local Date and Hour","Start Time of Interval",IF(OR(G4117="Additional Info",G4117="ID"),"Attribute", IF(G4117="Constant","Constant",IF(OR(G4117="Counter",G4117="Incremental/Decremental"),"Counter",""))))</f>
        <v>Counter</v>
      </c>
      <c r="I4117" t="str">
        <f>VLOOKUP(B4117,'3. Data Sources'!$B$4:$E$5002,4,0)</f>
        <v>Y</v>
      </c>
      <c r="J4117" t="str">
        <f>IF(OR(G4117="Not Map",G4117="Sequential"),"N",IF(TRIM(G4117)&lt;&gt;"","Y",""))</f>
        <v>Y</v>
      </c>
      <c r="K4117" t="str">
        <f>IF(G4117="Constant","N",IF(J4117="Y","Y",""))</f>
        <v>Y</v>
      </c>
    </row>
    <row r="4118" spans="2:13" hidden="1" x14ac:dyDescent="0.25">
      <c r="B4118" t="s">
        <v>345</v>
      </c>
      <c r="C4118" t="s">
        <v>6015</v>
      </c>
      <c r="D4118" t="s">
        <v>6016</v>
      </c>
      <c r="E4118" t="s">
        <v>400</v>
      </c>
      <c r="F4118" t="s">
        <v>428</v>
      </c>
      <c r="G4118" t="s">
        <v>429</v>
      </c>
      <c r="H4118" t="str">
        <f>IF(G4118="Local Date and Hour","Start Time of Interval",IF(OR(G4118="Additional Info",G4118="ID"),"Attribute", IF(G4118="Constant","Constant",IF(OR(G4118="Counter",G4118="Incremental/Decremental"),"Counter",""))))</f>
        <v>Counter</v>
      </c>
      <c r="I4118" t="str">
        <f>VLOOKUP(B4118,'3. Data Sources'!$B$4:$E$5002,4,0)</f>
        <v>Y</v>
      </c>
      <c r="J4118" t="str">
        <f>IF(OR(G4118="Not Map",G4118="Sequential"),"N",IF(TRIM(G4118)&lt;&gt;"","Y",""))</f>
        <v>Y</v>
      </c>
      <c r="K4118" t="str">
        <f>IF(G4118="Constant","N",IF(J4118="Y","Y",""))</f>
        <v>Y</v>
      </c>
    </row>
    <row r="4119" spans="2:13" hidden="1" x14ac:dyDescent="0.25">
      <c r="B4119" t="s">
        <v>345</v>
      </c>
      <c r="C4119" t="s">
        <v>6017</v>
      </c>
      <c r="D4119" t="s">
        <v>6018</v>
      </c>
      <c r="E4119" t="s">
        <v>400</v>
      </c>
      <c r="F4119" t="s">
        <v>428</v>
      </c>
      <c r="G4119" t="s">
        <v>429</v>
      </c>
      <c r="H4119" t="str">
        <f>IF(G4119="Local Date and Hour","Start Time of Interval",IF(OR(G4119="Additional Info",G4119="ID"),"Attribute", IF(G4119="Constant","Constant",IF(OR(G4119="Counter",G4119="Incremental/Decremental"),"Counter",""))))</f>
        <v>Counter</v>
      </c>
      <c r="I4119" t="str">
        <f>VLOOKUP(B4119,'3. Data Sources'!$B$4:$E$5002,4,0)</f>
        <v>Y</v>
      </c>
      <c r="J4119" t="str">
        <f>IF(OR(G4119="Not Map",G4119="Sequential"),"N",IF(TRIM(G4119)&lt;&gt;"","Y",""))</f>
        <v>Y</v>
      </c>
      <c r="K4119" t="str">
        <f>IF(G4119="Constant","N",IF(J4119="Y","Y",""))</f>
        <v>Y</v>
      </c>
    </row>
    <row r="4120" spans="2:13" hidden="1" x14ac:dyDescent="0.25">
      <c r="B4120" t="s">
        <v>345</v>
      </c>
      <c r="C4120" t="s">
        <v>6019</v>
      </c>
      <c r="D4120" t="s">
        <v>6020</v>
      </c>
      <c r="E4120" t="s">
        <v>400</v>
      </c>
      <c r="F4120" t="s">
        <v>428</v>
      </c>
      <c r="G4120" t="s">
        <v>429</v>
      </c>
      <c r="H4120" t="str">
        <f>IF(G4120="Local Date and Hour","Start Time of Interval",IF(OR(G4120="Additional Info",G4120="ID"),"Attribute", IF(G4120="Constant","Constant",IF(OR(G4120="Counter",G4120="Incremental/Decremental"),"Counter",""))))</f>
        <v>Counter</v>
      </c>
      <c r="I4120" t="str">
        <f>VLOOKUP(B4120,'3. Data Sources'!$B$4:$E$5002,4,0)</f>
        <v>Y</v>
      </c>
      <c r="J4120" t="str">
        <f>IF(OR(G4120="Not Map",G4120="Sequential"),"N",IF(TRIM(G4120)&lt;&gt;"","Y",""))</f>
        <v>Y</v>
      </c>
      <c r="K4120" t="str">
        <f>IF(G4120="Constant","N",IF(J4120="Y","Y",""))</f>
        <v>Y</v>
      </c>
    </row>
    <row r="4121" spans="2:13" hidden="1" x14ac:dyDescent="0.25">
      <c r="B4121" t="s">
        <v>345</v>
      </c>
      <c r="C4121" t="s">
        <v>250</v>
      </c>
      <c r="D4121" t="s">
        <v>435</v>
      </c>
      <c r="E4121" t="s">
        <v>400</v>
      </c>
      <c r="F4121" t="s">
        <v>428</v>
      </c>
      <c r="G4121" t="s">
        <v>429</v>
      </c>
      <c r="H4121" t="str">
        <f>IF(G4121="Local Date and Hour","Start Time of Interval",IF(OR(G4121="Additional Info",G4121="ID"),"Attribute", IF(G4121="Constant","Constant",IF(OR(G4121="Counter",G4121="Incremental/Decremental"),"Counter",""))))</f>
        <v>Counter</v>
      </c>
      <c r="I4121" t="str">
        <f>VLOOKUP(B4121,'3. Data Sources'!$B$4:$E$5002,4,0)</f>
        <v>Y</v>
      </c>
      <c r="J4121" t="str">
        <f>IF(OR(G4121="Not Map",G4121="Sequential"),"N",IF(TRIM(G4121)&lt;&gt;"","Y",""))</f>
        <v>Y</v>
      </c>
      <c r="K4121" t="str">
        <f>IF(G4121="Constant","N",IF(J4121="Y","Y",""))</f>
        <v>Y</v>
      </c>
      <c r="L4121" t="s">
        <v>665</v>
      </c>
    </row>
    <row r="4122" spans="2:13" hidden="1" x14ac:dyDescent="0.25">
      <c r="B4122" t="s">
        <v>345</v>
      </c>
      <c r="C4122" t="s">
        <v>252</v>
      </c>
      <c r="D4122" t="s">
        <v>252</v>
      </c>
      <c r="E4122" t="s">
        <v>394</v>
      </c>
      <c r="F4122" t="s">
        <v>436</v>
      </c>
      <c r="G4122" t="s">
        <v>417</v>
      </c>
      <c r="H4122" t="s">
        <v>415</v>
      </c>
      <c r="I4122" t="str">
        <f>VLOOKUP(B4122,'3. Data Sources'!$B$4:$E$5002,4,0)</f>
        <v>Y</v>
      </c>
      <c r="J4122" t="str">
        <f>IF(OR(G4122="Not Map",G4122="Sequential"),"N",IF(TRIM(G4122)&lt;&gt;"","Y",""))</f>
        <v>N</v>
      </c>
      <c r="K4122" t="str">
        <f>IF(G4122="Constant","N",IF(J4122="Y","Y",""))</f>
        <v/>
      </c>
      <c r="L4122" t="s">
        <v>253</v>
      </c>
    </row>
    <row r="4123" spans="2:13" hidden="1" x14ac:dyDescent="0.25">
      <c r="B4123" t="s">
        <v>345</v>
      </c>
      <c r="C4123" t="s">
        <v>254</v>
      </c>
      <c r="D4123" t="s">
        <v>254</v>
      </c>
      <c r="E4123" t="s">
        <v>418</v>
      </c>
      <c r="F4123" t="s">
        <v>436</v>
      </c>
      <c r="G4123" t="s">
        <v>419</v>
      </c>
      <c r="H4123" t="str">
        <f>IF(G4123="Local Date and Hour","Start Time of Interval",IF(OR(G4123="Additional Info",G4123="ID"),"Attribute", IF(G4123="Constant","Constant",IF(OR(G4123="Counter",G4123="Incremental/Decremental"),"Counter",""))))</f>
        <v>Start Time of Interval</v>
      </c>
      <c r="I4123" t="str">
        <f>VLOOKUP(B4123,'3. Data Sources'!$B$4:$E$5002,4,0)</f>
        <v>Y</v>
      </c>
      <c r="J4123" t="str">
        <f>IF(OR(G4123="Not Map",G4123="Sequential"),"N",IF(TRIM(G4123)&lt;&gt;"","Y",""))</f>
        <v>Y</v>
      </c>
      <c r="K4123" t="str">
        <f>IF(G4123="Constant","N",IF(J4123="Y","Y",""))</f>
        <v>Y</v>
      </c>
      <c r="L4123" t="s">
        <v>255</v>
      </c>
    </row>
    <row r="4124" spans="2:13" hidden="1" x14ac:dyDescent="0.25">
      <c r="B4124" t="s">
        <v>357</v>
      </c>
      <c r="C4124" t="s">
        <v>227</v>
      </c>
      <c r="D4124" t="s">
        <v>227</v>
      </c>
      <c r="E4124" t="s">
        <v>402</v>
      </c>
      <c r="F4124" t="s">
        <v>395</v>
      </c>
      <c r="G4124" t="s">
        <v>274</v>
      </c>
      <c r="H4124" t="str">
        <f>IF(G4124="Local Date and Hour","Start Time of Interval",IF(OR(G4124="Additional Info",G4124="ID"),"Attribute", IF(G4124="Constant","Constant",IF(OR(G4124="Counter",G4124="Incremental/Decremental"),"Counter",""))))</f>
        <v>Constant</v>
      </c>
      <c r="I4124" t="str">
        <f>VLOOKUP(B4124,'3. Data Sources'!$B$4:$E$5002,4,0)</f>
        <v>Y</v>
      </c>
      <c r="J4124" t="str">
        <f>IF(OR(G4124="Not Map",G4124="Sequential"),"N",IF(TRIM(G4124)&lt;&gt;"","Y",""))</f>
        <v>Y</v>
      </c>
      <c r="K4124" t="str">
        <f>IF(G4124="Constant","N",IF(J4124="Y","Y",""))</f>
        <v>N</v>
      </c>
      <c r="M4124" t="s">
        <v>425</v>
      </c>
    </row>
    <row r="4125" spans="2:13" hidden="1" x14ac:dyDescent="0.25">
      <c r="B4125" t="s">
        <v>357</v>
      </c>
      <c r="C4125" t="s">
        <v>228</v>
      </c>
      <c r="D4125" t="s">
        <v>228</v>
      </c>
      <c r="E4125" t="s">
        <v>402</v>
      </c>
      <c r="F4125" t="s">
        <v>395</v>
      </c>
      <c r="G4125" t="s">
        <v>274</v>
      </c>
      <c r="H4125" t="str">
        <f>IF(G4125="Local Date and Hour","Start Time of Interval",IF(OR(G4125="Additional Info",G4125="ID"),"Attribute", IF(G4125="Constant","Constant",IF(OR(G4125="Counter",G4125="Incremental/Decremental"),"Counter",""))))</f>
        <v>Constant</v>
      </c>
      <c r="I4125" t="str">
        <f>VLOOKUP(B4125,'3. Data Sources'!$B$4:$E$5002,4,0)</f>
        <v>Y</v>
      </c>
      <c r="J4125" t="str">
        <f>IF(OR(G4125="Not Map",G4125="Sequential"),"N",IF(TRIM(G4125)&lt;&gt;"","Y",""))</f>
        <v>Y</v>
      </c>
      <c r="K4125" t="str">
        <f>IF(G4125="Constant","N",IF(J4125="Y","Y",""))</f>
        <v>N</v>
      </c>
      <c r="M4125" t="s">
        <v>12038</v>
      </c>
    </row>
    <row r="4126" spans="2:13" hidden="1" x14ac:dyDescent="0.25">
      <c r="B4126" t="s">
        <v>357</v>
      </c>
      <c r="C4126" t="s">
        <v>201</v>
      </c>
      <c r="D4126" t="s">
        <v>201</v>
      </c>
      <c r="E4126" t="s">
        <v>420</v>
      </c>
      <c r="F4126" t="s">
        <v>396</v>
      </c>
      <c r="G4126" t="s">
        <v>396</v>
      </c>
      <c r="H4126" t="str">
        <f>IF(G4126="Local Date and Hour","Start Time of Interval",IF(OR(G4126="Additional Info",G4126="ID"),"Attribute", IF(G4126="Constant","Constant",IF(OR(G4126="Counter",G4126="Incremental/Decremental"),"Counter",""))))</f>
        <v>Attribute</v>
      </c>
      <c r="I4126" t="str">
        <f>VLOOKUP(B4126,'3. Data Sources'!$B$4:$E$5002,4,0)</f>
        <v>Y</v>
      </c>
      <c r="J4126" t="str">
        <f>IF(OR(G4126="Not Map",G4126="Sequential"),"N",IF(TRIM(G4126)&lt;&gt;"","Y",""))</f>
        <v>Y</v>
      </c>
      <c r="K4126" t="str">
        <f>IF(G4126="Constant","N",IF(J4126="Y","Y",""))</f>
        <v>Y</v>
      </c>
    </row>
    <row r="4127" spans="2:13" hidden="1" x14ac:dyDescent="0.25">
      <c r="B4127" t="s">
        <v>357</v>
      </c>
      <c r="C4127" t="s">
        <v>11883</v>
      </c>
      <c r="D4127" t="s">
        <v>11883</v>
      </c>
      <c r="E4127" t="s">
        <v>420</v>
      </c>
      <c r="F4127" t="s">
        <v>396</v>
      </c>
      <c r="G4127" t="s">
        <v>396</v>
      </c>
      <c r="H4127" t="str">
        <f>IF(G4127="Local Date and Hour","Start Time of Interval",IF(OR(G4127="Additional Info",G4127="ID"),"Attribute", IF(G4127="Constant","Constant",IF(OR(G4127="Counter",G4127="Incremental/Decremental"),"Counter",""))))</f>
        <v>Attribute</v>
      </c>
      <c r="I4127" t="str">
        <f>VLOOKUP(B4127,'3. Data Sources'!$B$4:$E$5002,4,0)</f>
        <v>Y</v>
      </c>
      <c r="J4127" t="str">
        <f>IF(OR(G4127="Not Map",G4127="Sequential"),"N",IF(TRIM(G4127)&lt;&gt;"","Y",""))</f>
        <v>Y</v>
      </c>
      <c r="K4127" t="str">
        <f>IF(G4127="Constant","N",IF(J4127="Y","Y",""))</f>
        <v>Y</v>
      </c>
      <c r="L4127" t="s">
        <v>666</v>
      </c>
    </row>
    <row r="4128" spans="2:13" hidden="1" x14ac:dyDescent="0.25">
      <c r="B4128" t="s">
        <v>357</v>
      </c>
      <c r="C4128" t="s">
        <v>233</v>
      </c>
      <c r="D4128" t="s">
        <v>233</v>
      </c>
      <c r="E4128" t="s">
        <v>394</v>
      </c>
      <c r="F4128" t="s">
        <v>396</v>
      </c>
      <c r="G4128" t="s">
        <v>417</v>
      </c>
      <c r="H4128" t="str">
        <f>IF(G4128="Local Date and Hour","Start Time of Interval",IF(OR(G4128="Additional Info",G4128="ID"),"Attribute", IF(G4128="Constant","Constant",IF(OR(G4128="Counter",G4128="Incremental/Decremental"),"Counter",""))))</f>
        <v/>
      </c>
      <c r="I4128" t="str">
        <f>VLOOKUP(B4128,'3. Data Sources'!$B$4:$E$5002,4,0)</f>
        <v>Y</v>
      </c>
      <c r="J4128" t="str">
        <f>IF(OR(G4128="Not Map",G4128="Sequential"),"N",IF(TRIM(G4128)&lt;&gt;"","Y",""))</f>
        <v>N</v>
      </c>
      <c r="K4128" t="str">
        <f>IF(G4128="Constant","N",IF(J4128="Y","Y",""))</f>
        <v/>
      </c>
      <c r="L4128" t="s">
        <v>234</v>
      </c>
    </row>
    <row r="4129" spans="2:12" hidden="1" x14ac:dyDescent="0.25">
      <c r="B4129" t="s">
        <v>357</v>
      </c>
      <c r="C4129" t="s">
        <v>235</v>
      </c>
      <c r="D4129" t="s">
        <v>235</v>
      </c>
      <c r="E4129" t="s">
        <v>418</v>
      </c>
      <c r="F4129" t="s">
        <v>396</v>
      </c>
      <c r="G4129" t="s">
        <v>417</v>
      </c>
      <c r="H4129" t="s">
        <v>415</v>
      </c>
      <c r="I4129" t="str">
        <f>VLOOKUP(B4129,'3. Data Sources'!$B$4:$E$5002,4,0)</f>
        <v>Y</v>
      </c>
      <c r="J4129" t="str">
        <f>IF(OR(G4129="Not Map",G4129="Sequential"),"N",IF(TRIM(G4129)&lt;&gt;"","Y",""))</f>
        <v>N</v>
      </c>
      <c r="K4129" t="str">
        <f>IF(G4129="Constant","N",IF(J4129="Y","Y",""))</f>
        <v/>
      </c>
      <c r="L4129" t="s">
        <v>236</v>
      </c>
    </row>
    <row r="4130" spans="2:12" hidden="1" x14ac:dyDescent="0.25">
      <c r="B4130" t="s">
        <v>357</v>
      </c>
      <c r="C4130" t="s">
        <v>669</v>
      </c>
      <c r="D4130" t="s">
        <v>670</v>
      </c>
      <c r="E4130" t="s">
        <v>420</v>
      </c>
      <c r="F4130" t="s">
        <v>396</v>
      </c>
      <c r="G4130" t="s">
        <v>417</v>
      </c>
      <c r="H4130" t="str">
        <f>IF(G4130="Local Date and Hour","Start Time of Interval",IF(OR(G4130="Additional Info",G4130="ID"),"Attribute", IF(G4130="Constant","Constant",IF(OR(G4130="Counter",G4130="Incremental/Decremental"),"Counter",""))))</f>
        <v/>
      </c>
      <c r="I4130" t="str">
        <f>VLOOKUP(B4130,'3. Data Sources'!$B$4:$E$5002,4,0)</f>
        <v>Y</v>
      </c>
      <c r="J4130" t="str">
        <f>IF(OR(G4130="Not Map",G4130="Sequential"),"N",IF(TRIM(G4130)&lt;&gt;"","Y",""))</f>
        <v>N</v>
      </c>
      <c r="K4130" t="str">
        <f>IF(G4130="Constant","N",IF(J4130="Y","Y",""))</f>
        <v/>
      </c>
      <c r="L4130" t="s">
        <v>669</v>
      </c>
    </row>
    <row r="4131" spans="2:12" hidden="1" x14ac:dyDescent="0.25">
      <c r="B4131" t="s">
        <v>357</v>
      </c>
      <c r="C4131" t="s">
        <v>5791</v>
      </c>
      <c r="D4131" t="s">
        <v>5792</v>
      </c>
      <c r="E4131" t="s">
        <v>420</v>
      </c>
      <c r="F4131" t="s">
        <v>396</v>
      </c>
      <c r="G4131" t="s">
        <v>417</v>
      </c>
      <c r="H4131" t="s">
        <v>415</v>
      </c>
      <c r="I4131" t="str">
        <f>VLOOKUP(B4131,'3. Data Sources'!$B$4:$E$5002,4,0)</f>
        <v>Y</v>
      </c>
      <c r="J4131" t="str">
        <f>IF(OR(G4131="Not Map",G4131="Sequential"),"N",IF(TRIM(G4131)&lt;&gt;"","Y",""))</f>
        <v>N</v>
      </c>
      <c r="K4131" t="str">
        <f>IF(G4131="Constant","N",IF(J4131="Y","Y",""))</f>
        <v/>
      </c>
      <c r="L4131" t="s">
        <v>5791</v>
      </c>
    </row>
    <row r="4132" spans="2:12" hidden="1" x14ac:dyDescent="0.25">
      <c r="B4132" t="s">
        <v>357</v>
      </c>
      <c r="C4132" t="s">
        <v>3473</v>
      </c>
      <c r="D4132" t="s">
        <v>3474</v>
      </c>
      <c r="E4132" t="s">
        <v>420</v>
      </c>
      <c r="F4132" t="s">
        <v>396</v>
      </c>
      <c r="G4132" t="s">
        <v>417</v>
      </c>
      <c r="H4132" t="str">
        <f>IF(G4132="Local Date and Hour","Start Time of Interval",IF(OR(G4132="Additional Info",G4132="ID"),"Attribute", IF(G4132="Constant","Constant",IF(OR(G4132="Counter",G4132="Incremental/Decremental"),"Counter",""))))</f>
        <v/>
      </c>
      <c r="I4132" t="str">
        <f>VLOOKUP(B4132,'3. Data Sources'!$B$4:$E$5002,4,0)</f>
        <v>Y</v>
      </c>
      <c r="J4132" t="str">
        <f>IF(OR(G4132="Not Map",G4132="Sequential"),"N",IF(TRIM(G4132)&lt;&gt;"","Y",""))</f>
        <v>N</v>
      </c>
      <c r="K4132" t="str">
        <f>IF(G4132="Constant","N",IF(J4132="Y","Y",""))</f>
        <v/>
      </c>
      <c r="L4132" t="s">
        <v>3473</v>
      </c>
    </row>
    <row r="4133" spans="2:12" hidden="1" x14ac:dyDescent="0.25">
      <c r="B4133" t="s">
        <v>357</v>
      </c>
      <c r="C4133" t="s">
        <v>3475</v>
      </c>
      <c r="D4133" t="s">
        <v>3476</v>
      </c>
      <c r="E4133" t="s">
        <v>420</v>
      </c>
      <c r="F4133" t="s">
        <v>396</v>
      </c>
      <c r="G4133" t="s">
        <v>417</v>
      </c>
      <c r="H4133" t="str">
        <f>IF(G4133="Local Date and Hour","Start Time of Interval",IF(OR(G4133="Additional Info",G4133="ID"),"Attribute", IF(G4133="Constant","Constant",IF(OR(G4133="Counter",G4133="Incremental/Decremental"),"Counter",""))))</f>
        <v/>
      </c>
      <c r="I4133" t="str">
        <f>VLOOKUP(B4133,'3. Data Sources'!$B$4:$E$5002,4,0)</f>
        <v>Y</v>
      </c>
      <c r="J4133" t="str">
        <f>IF(OR(G4133="Not Map",G4133="Sequential"),"N",IF(TRIM(G4133)&lt;&gt;"","Y",""))</f>
        <v>N</v>
      </c>
      <c r="K4133" t="str">
        <f>IF(G4133="Constant","N",IF(J4133="Y","Y",""))</f>
        <v/>
      </c>
      <c r="L4133" t="s">
        <v>3475</v>
      </c>
    </row>
    <row r="4134" spans="2:12" hidden="1" x14ac:dyDescent="0.25">
      <c r="B4134" t="s">
        <v>357</v>
      </c>
      <c r="C4134" t="s">
        <v>5628</v>
      </c>
      <c r="D4134" t="s">
        <v>5629</v>
      </c>
      <c r="E4134" t="s">
        <v>420</v>
      </c>
      <c r="F4134" t="s">
        <v>396</v>
      </c>
      <c r="G4134" t="s">
        <v>417</v>
      </c>
      <c r="H4134" t="s">
        <v>415</v>
      </c>
      <c r="I4134" t="str">
        <f>VLOOKUP(B4134,'3. Data Sources'!$B$4:$E$5002,4,0)</f>
        <v>Y</v>
      </c>
      <c r="J4134" t="str">
        <f>IF(OR(G4134="Not Map",G4134="Sequential"),"N",IF(TRIM(G4134)&lt;&gt;"","Y",""))</f>
        <v>N</v>
      </c>
      <c r="K4134" t="str">
        <f>IF(G4134="Constant","N",IF(J4134="Y","Y",""))</f>
        <v/>
      </c>
      <c r="L4134" t="s">
        <v>5628</v>
      </c>
    </row>
    <row r="4135" spans="2:12" hidden="1" x14ac:dyDescent="0.25">
      <c r="B4135" t="s">
        <v>357</v>
      </c>
      <c r="C4135" t="s">
        <v>971</v>
      </c>
      <c r="D4135" t="s">
        <v>972</v>
      </c>
      <c r="E4135" t="s">
        <v>420</v>
      </c>
      <c r="F4135" t="s">
        <v>396</v>
      </c>
      <c r="G4135" t="s">
        <v>417</v>
      </c>
      <c r="H4135" t="str">
        <f>IF(G4135="Local Date and Hour","Start Time of Interval",IF(OR(G4135="Additional Info",G4135="ID"),"Attribute", IF(G4135="Constant","Constant",IF(OR(G4135="Counter",G4135="Incremental/Decremental"),"Counter",""))))</f>
        <v/>
      </c>
      <c r="I4135" t="str">
        <f>VLOOKUP(B4135,'3. Data Sources'!$B$4:$E$5002,4,0)</f>
        <v>Y</v>
      </c>
      <c r="J4135" t="str">
        <f>IF(OR(G4135="Not Map",G4135="Sequential"),"N",IF(TRIM(G4135)&lt;&gt;"","Y",""))</f>
        <v>N</v>
      </c>
      <c r="K4135" t="str">
        <f>IF(G4135="Constant","N",IF(J4135="Y","Y",""))</f>
        <v/>
      </c>
      <c r="L4135" t="s">
        <v>971</v>
      </c>
    </row>
    <row r="4136" spans="2:12" hidden="1" x14ac:dyDescent="0.25">
      <c r="B4136" t="s">
        <v>357</v>
      </c>
      <c r="C4136" t="s">
        <v>237</v>
      </c>
      <c r="D4136" t="s">
        <v>426</v>
      </c>
      <c r="E4136" t="s">
        <v>420</v>
      </c>
      <c r="F4136" t="s">
        <v>396</v>
      </c>
      <c r="G4136" t="s">
        <v>417</v>
      </c>
      <c r="H4136" t="str">
        <f>IF(G4136="Local Date and Hour","Start Time of Interval",IF(OR(G4136="Additional Info",G4136="ID"),"Attribute", IF(G4136="Constant","Constant",IF(OR(G4136="Counter",G4136="Incremental/Decremental"),"Counter",""))))</f>
        <v/>
      </c>
      <c r="I4136" t="str">
        <f>VLOOKUP(B4136,'3. Data Sources'!$B$4:$E$5002,4,0)</f>
        <v>Y</v>
      </c>
      <c r="J4136" t="str">
        <f>IF(OR(G4136="Not Map",G4136="Sequential"),"N",IF(TRIM(G4136)&lt;&gt;"","Y",""))</f>
        <v>N</v>
      </c>
      <c r="K4136" t="str">
        <f>IF(G4136="Constant","N",IF(J4136="Y","Y",""))</f>
        <v/>
      </c>
      <c r="L4136" t="s">
        <v>237</v>
      </c>
    </row>
    <row r="4137" spans="2:12" hidden="1" x14ac:dyDescent="0.25">
      <c r="B4137" t="s">
        <v>357</v>
      </c>
      <c r="C4137" t="s">
        <v>223</v>
      </c>
      <c r="D4137" t="s">
        <v>3493</v>
      </c>
      <c r="E4137" t="s">
        <v>420</v>
      </c>
      <c r="F4137" t="s">
        <v>396</v>
      </c>
      <c r="G4137" t="s">
        <v>417</v>
      </c>
      <c r="H4137" t="str">
        <f>IF(G4137="Local Date and Hour","Start Time of Interval",IF(OR(G4137="Additional Info",G4137="ID"),"Attribute", IF(G4137="Constant","Constant",IF(OR(G4137="Counter",G4137="Incremental/Decremental"),"Counter",""))))</f>
        <v/>
      </c>
      <c r="I4137" t="str">
        <f>VLOOKUP(B4137,'3. Data Sources'!$B$4:$E$5002,4,0)</f>
        <v>Y</v>
      </c>
      <c r="J4137" t="str">
        <f>IF(OR(G4137="Not Map",G4137="Sequential"),"N",IF(TRIM(G4137)&lt;&gt;"","Y",""))</f>
        <v>N</v>
      </c>
      <c r="K4137" t="str">
        <f>IF(G4137="Constant","N",IF(J4137="Y","Y",""))</f>
        <v/>
      </c>
      <c r="L4137" t="s">
        <v>223</v>
      </c>
    </row>
    <row r="4138" spans="2:12" hidden="1" x14ac:dyDescent="0.25">
      <c r="B4138" t="s">
        <v>357</v>
      </c>
      <c r="C4138" t="s">
        <v>242</v>
      </c>
      <c r="D4138" t="s">
        <v>242</v>
      </c>
      <c r="E4138" t="s">
        <v>394</v>
      </c>
      <c r="F4138" t="s">
        <v>396</v>
      </c>
      <c r="G4138" t="s">
        <v>417</v>
      </c>
      <c r="H4138" t="s">
        <v>415</v>
      </c>
      <c r="I4138" t="str">
        <f>VLOOKUP(B4138,'3. Data Sources'!$B$4:$E$5002,4,0)</f>
        <v>Y</v>
      </c>
      <c r="J4138" t="str">
        <f>IF(OR(G4138="Not Map",G4138="Sequential"),"N",IF(TRIM(G4138)&lt;&gt;"","Y",""))</f>
        <v>N</v>
      </c>
      <c r="K4138" t="str">
        <f>IF(G4138="Constant","N",IF(J4138="Y","Y",""))</f>
        <v/>
      </c>
      <c r="L4138" t="s">
        <v>243</v>
      </c>
    </row>
    <row r="4139" spans="2:12" hidden="1" x14ac:dyDescent="0.25">
      <c r="B4139" t="s">
        <v>357</v>
      </c>
      <c r="C4139" t="s">
        <v>5995</v>
      </c>
      <c r="D4139" t="s">
        <v>5996</v>
      </c>
      <c r="E4139" t="s">
        <v>400</v>
      </c>
      <c r="F4139" t="s">
        <v>428</v>
      </c>
      <c r="G4139" t="s">
        <v>429</v>
      </c>
      <c r="H4139" t="str">
        <f>IF(G4139="Local Date and Hour","Start Time of Interval",IF(OR(G4139="Additional Info",G4139="ID"),"Attribute", IF(G4139="Constant","Constant",IF(OR(G4139="Counter",G4139="Incremental/Decremental"),"Counter",""))))</f>
        <v>Counter</v>
      </c>
      <c r="I4139" t="str">
        <f>VLOOKUP(B4139,'3. Data Sources'!$B$4:$E$5002,4,0)</f>
        <v>Y</v>
      </c>
      <c r="J4139" t="str">
        <f>IF(OR(G4139="Not Map",G4139="Sequential"),"N",IF(TRIM(G4139)&lt;&gt;"","Y",""))</f>
        <v>Y</v>
      </c>
      <c r="K4139" t="str">
        <f>IF(G4139="Constant","N",IF(J4139="Y","Y",""))</f>
        <v>Y</v>
      </c>
    </row>
    <row r="4140" spans="2:12" hidden="1" x14ac:dyDescent="0.25">
      <c r="B4140" t="s">
        <v>357</v>
      </c>
      <c r="C4140" t="s">
        <v>5997</v>
      </c>
      <c r="D4140" t="s">
        <v>5998</v>
      </c>
      <c r="E4140" t="s">
        <v>400</v>
      </c>
      <c r="F4140" t="s">
        <v>428</v>
      </c>
      <c r="G4140" t="s">
        <v>429</v>
      </c>
      <c r="H4140" t="str">
        <f>IF(G4140="Local Date and Hour","Start Time of Interval",IF(OR(G4140="Additional Info",G4140="ID"),"Attribute", IF(G4140="Constant","Constant",IF(OR(G4140="Counter",G4140="Incremental/Decremental"),"Counter",""))))</f>
        <v>Counter</v>
      </c>
      <c r="I4140" t="str">
        <f>VLOOKUP(B4140,'3. Data Sources'!$B$4:$E$5002,4,0)</f>
        <v>Y</v>
      </c>
      <c r="J4140" t="str">
        <f>IF(OR(G4140="Not Map",G4140="Sequential"),"N",IF(TRIM(G4140)&lt;&gt;"","Y",""))</f>
        <v>Y</v>
      </c>
      <c r="K4140" t="str">
        <f>IF(G4140="Constant","N",IF(J4140="Y","Y",""))</f>
        <v>Y</v>
      </c>
    </row>
    <row r="4141" spans="2:12" hidden="1" x14ac:dyDescent="0.25">
      <c r="B4141" t="s">
        <v>357</v>
      </c>
      <c r="C4141" t="s">
        <v>5999</v>
      </c>
      <c r="D4141" t="s">
        <v>6000</v>
      </c>
      <c r="E4141" t="s">
        <v>400</v>
      </c>
      <c r="F4141" t="s">
        <v>428</v>
      </c>
      <c r="G4141" t="s">
        <v>429</v>
      </c>
      <c r="H4141" t="str">
        <f>IF(G4141="Local Date and Hour","Start Time of Interval",IF(OR(G4141="Additional Info",G4141="ID"),"Attribute", IF(G4141="Constant","Constant",IF(OR(G4141="Counter",G4141="Incremental/Decremental"),"Counter",""))))</f>
        <v>Counter</v>
      </c>
      <c r="I4141" t="str">
        <f>VLOOKUP(B4141,'3. Data Sources'!$B$4:$E$5002,4,0)</f>
        <v>Y</v>
      </c>
      <c r="J4141" t="str">
        <f>IF(OR(G4141="Not Map",G4141="Sequential"),"N",IF(TRIM(G4141)&lt;&gt;"","Y",""))</f>
        <v>Y</v>
      </c>
      <c r="K4141" t="str">
        <f>IF(G4141="Constant","N",IF(J4141="Y","Y",""))</f>
        <v>Y</v>
      </c>
    </row>
    <row r="4142" spans="2:12" hidden="1" x14ac:dyDescent="0.25">
      <c r="B4142" t="s">
        <v>357</v>
      </c>
      <c r="C4142" t="s">
        <v>6001</v>
      </c>
      <c r="D4142" t="s">
        <v>6002</v>
      </c>
      <c r="E4142" t="s">
        <v>400</v>
      </c>
      <c r="F4142" t="s">
        <v>428</v>
      </c>
      <c r="G4142" t="s">
        <v>429</v>
      </c>
      <c r="H4142" t="str">
        <f>IF(G4142="Local Date and Hour","Start Time of Interval",IF(OR(G4142="Additional Info",G4142="ID"),"Attribute", IF(G4142="Constant","Constant",IF(OR(G4142="Counter",G4142="Incremental/Decremental"),"Counter",""))))</f>
        <v>Counter</v>
      </c>
      <c r="I4142" t="str">
        <f>VLOOKUP(B4142,'3. Data Sources'!$B$4:$E$5002,4,0)</f>
        <v>Y</v>
      </c>
      <c r="J4142" t="str">
        <f>IF(OR(G4142="Not Map",G4142="Sequential"),"N",IF(TRIM(G4142)&lt;&gt;"","Y",""))</f>
        <v>Y</v>
      </c>
      <c r="K4142" t="str">
        <f>IF(G4142="Constant","N",IF(J4142="Y","Y",""))</f>
        <v>Y</v>
      </c>
    </row>
    <row r="4143" spans="2:12" hidden="1" x14ac:dyDescent="0.25">
      <c r="B4143" t="s">
        <v>357</v>
      </c>
      <c r="C4143" t="s">
        <v>6003</v>
      </c>
      <c r="D4143" t="s">
        <v>6004</v>
      </c>
      <c r="E4143" t="s">
        <v>400</v>
      </c>
      <c r="F4143" t="s">
        <v>428</v>
      </c>
      <c r="G4143" t="s">
        <v>429</v>
      </c>
      <c r="H4143" t="str">
        <f>IF(G4143="Local Date and Hour","Start Time of Interval",IF(OR(G4143="Additional Info",G4143="ID"),"Attribute", IF(G4143="Constant","Constant",IF(OR(G4143="Counter",G4143="Incremental/Decremental"),"Counter",""))))</f>
        <v>Counter</v>
      </c>
      <c r="I4143" t="str">
        <f>VLOOKUP(B4143,'3. Data Sources'!$B$4:$E$5002,4,0)</f>
        <v>Y</v>
      </c>
      <c r="J4143" t="str">
        <f>IF(OR(G4143="Not Map",G4143="Sequential"),"N",IF(TRIM(G4143)&lt;&gt;"","Y",""))</f>
        <v>Y</v>
      </c>
      <c r="K4143" t="str">
        <f>IF(G4143="Constant","N",IF(J4143="Y","Y",""))</f>
        <v>Y</v>
      </c>
    </row>
    <row r="4144" spans="2:12" hidden="1" x14ac:dyDescent="0.25">
      <c r="B4144" t="s">
        <v>357</v>
      </c>
      <c r="C4144" t="s">
        <v>6005</v>
      </c>
      <c r="D4144" t="s">
        <v>6006</v>
      </c>
      <c r="E4144" t="s">
        <v>400</v>
      </c>
      <c r="F4144" t="s">
        <v>428</v>
      </c>
      <c r="G4144" t="s">
        <v>429</v>
      </c>
      <c r="H4144" t="str">
        <f>IF(G4144="Local Date and Hour","Start Time of Interval",IF(OR(G4144="Additional Info",G4144="ID"),"Attribute", IF(G4144="Constant","Constant",IF(OR(G4144="Counter",G4144="Incremental/Decremental"),"Counter",""))))</f>
        <v>Counter</v>
      </c>
      <c r="I4144" t="str">
        <f>VLOOKUP(B4144,'3. Data Sources'!$B$4:$E$5002,4,0)</f>
        <v>Y</v>
      </c>
      <c r="J4144" t="str">
        <f>IF(OR(G4144="Not Map",G4144="Sequential"),"N",IF(TRIM(G4144)&lt;&gt;"","Y",""))</f>
        <v>Y</v>
      </c>
      <c r="K4144" t="str">
        <f>IF(G4144="Constant","N",IF(J4144="Y","Y",""))</f>
        <v>Y</v>
      </c>
    </row>
    <row r="4145" spans="2:13" hidden="1" x14ac:dyDescent="0.25">
      <c r="B4145" t="s">
        <v>357</v>
      </c>
      <c r="C4145" t="s">
        <v>6007</v>
      </c>
      <c r="D4145" t="s">
        <v>6008</v>
      </c>
      <c r="E4145" t="s">
        <v>400</v>
      </c>
      <c r="F4145" t="s">
        <v>428</v>
      </c>
      <c r="G4145" t="s">
        <v>429</v>
      </c>
      <c r="H4145" t="str">
        <f>IF(G4145="Local Date and Hour","Start Time of Interval",IF(OR(G4145="Additional Info",G4145="ID"),"Attribute", IF(G4145="Constant","Constant",IF(OR(G4145="Counter",G4145="Incremental/Decremental"),"Counter",""))))</f>
        <v>Counter</v>
      </c>
      <c r="I4145" t="str">
        <f>VLOOKUP(B4145,'3. Data Sources'!$B$4:$E$5002,4,0)</f>
        <v>Y</v>
      </c>
      <c r="J4145" t="str">
        <f>IF(OR(G4145="Not Map",G4145="Sequential"),"N",IF(TRIM(G4145)&lt;&gt;"","Y",""))</f>
        <v>Y</v>
      </c>
      <c r="K4145" t="str">
        <f>IF(G4145="Constant","N",IF(J4145="Y","Y",""))</f>
        <v>Y</v>
      </c>
    </row>
    <row r="4146" spans="2:13" hidden="1" x14ac:dyDescent="0.25">
      <c r="B4146" t="s">
        <v>357</v>
      </c>
      <c r="C4146" t="s">
        <v>6009</v>
      </c>
      <c r="D4146" t="s">
        <v>6010</v>
      </c>
      <c r="E4146" t="s">
        <v>400</v>
      </c>
      <c r="F4146" t="s">
        <v>428</v>
      </c>
      <c r="G4146" t="s">
        <v>429</v>
      </c>
      <c r="H4146" t="str">
        <f>IF(G4146="Local Date and Hour","Start Time of Interval",IF(OR(G4146="Additional Info",G4146="ID"),"Attribute", IF(G4146="Constant","Constant",IF(OR(G4146="Counter",G4146="Incremental/Decremental"),"Counter",""))))</f>
        <v>Counter</v>
      </c>
      <c r="I4146" t="str">
        <f>VLOOKUP(B4146,'3. Data Sources'!$B$4:$E$5002,4,0)</f>
        <v>Y</v>
      </c>
      <c r="J4146" t="str">
        <f>IF(OR(G4146="Not Map",G4146="Sequential"),"N",IF(TRIM(G4146)&lt;&gt;"","Y",""))</f>
        <v>Y</v>
      </c>
      <c r="K4146" t="str">
        <f>IF(G4146="Constant","N",IF(J4146="Y","Y",""))</f>
        <v>Y</v>
      </c>
    </row>
    <row r="4147" spans="2:13" hidden="1" x14ac:dyDescent="0.25">
      <c r="B4147" t="s">
        <v>357</v>
      </c>
      <c r="C4147" t="s">
        <v>6011</v>
      </c>
      <c r="D4147" t="s">
        <v>6012</v>
      </c>
      <c r="E4147" t="s">
        <v>400</v>
      </c>
      <c r="F4147" t="s">
        <v>428</v>
      </c>
      <c r="G4147" t="s">
        <v>429</v>
      </c>
      <c r="H4147" t="str">
        <f>IF(G4147="Local Date and Hour","Start Time of Interval",IF(OR(G4147="Additional Info",G4147="ID"),"Attribute", IF(G4147="Constant","Constant",IF(OR(G4147="Counter",G4147="Incremental/Decremental"),"Counter",""))))</f>
        <v>Counter</v>
      </c>
      <c r="I4147" t="str">
        <f>VLOOKUP(B4147,'3. Data Sources'!$B$4:$E$5002,4,0)</f>
        <v>Y</v>
      </c>
      <c r="J4147" t="str">
        <f>IF(OR(G4147="Not Map",G4147="Sequential"),"N",IF(TRIM(G4147)&lt;&gt;"","Y",""))</f>
        <v>Y</v>
      </c>
      <c r="K4147" t="str">
        <f>IF(G4147="Constant","N",IF(J4147="Y","Y",""))</f>
        <v>Y</v>
      </c>
    </row>
    <row r="4148" spans="2:13" hidden="1" x14ac:dyDescent="0.25">
      <c r="B4148" t="s">
        <v>357</v>
      </c>
      <c r="C4148" t="s">
        <v>6013</v>
      </c>
      <c r="D4148" t="s">
        <v>6014</v>
      </c>
      <c r="E4148" t="s">
        <v>400</v>
      </c>
      <c r="F4148" t="s">
        <v>428</v>
      </c>
      <c r="G4148" t="s">
        <v>429</v>
      </c>
      <c r="H4148" t="str">
        <f>IF(G4148="Local Date and Hour","Start Time of Interval",IF(OR(G4148="Additional Info",G4148="ID"),"Attribute", IF(G4148="Constant","Constant",IF(OR(G4148="Counter",G4148="Incremental/Decremental"),"Counter",""))))</f>
        <v>Counter</v>
      </c>
      <c r="I4148" t="str">
        <f>VLOOKUP(B4148,'3. Data Sources'!$B$4:$E$5002,4,0)</f>
        <v>Y</v>
      </c>
      <c r="J4148" t="str">
        <f>IF(OR(G4148="Not Map",G4148="Sequential"),"N",IF(TRIM(G4148)&lt;&gt;"","Y",""))</f>
        <v>Y</v>
      </c>
      <c r="K4148" t="str">
        <f>IF(G4148="Constant","N",IF(J4148="Y","Y",""))</f>
        <v>Y</v>
      </c>
    </row>
    <row r="4149" spans="2:13" hidden="1" x14ac:dyDescent="0.25">
      <c r="B4149" t="s">
        <v>357</v>
      </c>
      <c r="C4149" t="s">
        <v>6015</v>
      </c>
      <c r="D4149" t="s">
        <v>6016</v>
      </c>
      <c r="E4149" t="s">
        <v>400</v>
      </c>
      <c r="F4149" t="s">
        <v>428</v>
      </c>
      <c r="G4149" t="s">
        <v>429</v>
      </c>
      <c r="H4149" t="str">
        <f>IF(G4149="Local Date and Hour","Start Time of Interval",IF(OR(G4149="Additional Info",G4149="ID"),"Attribute", IF(G4149="Constant","Constant",IF(OR(G4149="Counter",G4149="Incremental/Decremental"),"Counter",""))))</f>
        <v>Counter</v>
      </c>
      <c r="I4149" t="str">
        <f>VLOOKUP(B4149,'3. Data Sources'!$B$4:$E$5002,4,0)</f>
        <v>Y</v>
      </c>
      <c r="J4149" t="str">
        <f>IF(OR(G4149="Not Map",G4149="Sequential"),"N",IF(TRIM(G4149)&lt;&gt;"","Y",""))</f>
        <v>Y</v>
      </c>
      <c r="K4149" t="str">
        <f>IF(G4149="Constant","N",IF(J4149="Y","Y",""))</f>
        <v>Y</v>
      </c>
    </row>
    <row r="4150" spans="2:13" hidden="1" x14ac:dyDescent="0.25">
      <c r="B4150" t="s">
        <v>357</v>
      </c>
      <c r="C4150" t="s">
        <v>6017</v>
      </c>
      <c r="D4150" t="s">
        <v>6018</v>
      </c>
      <c r="E4150" t="s">
        <v>400</v>
      </c>
      <c r="F4150" t="s">
        <v>428</v>
      </c>
      <c r="G4150" t="s">
        <v>429</v>
      </c>
      <c r="H4150" t="str">
        <f>IF(G4150="Local Date and Hour","Start Time of Interval",IF(OR(G4150="Additional Info",G4150="ID"),"Attribute", IF(G4150="Constant","Constant",IF(OR(G4150="Counter",G4150="Incremental/Decremental"),"Counter",""))))</f>
        <v>Counter</v>
      </c>
      <c r="I4150" t="str">
        <f>VLOOKUP(B4150,'3. Data Sources'!$B$4:$E$5002,4,0)</f>
        <v>Y</v>
      </c>
      <c r="J4150" t="str">
        <f>IF(OR(G4150="Not Map",G4150="Sequential"),"N",IF(TRIM(G4150)&lt;&gt;"","Y",""))</f>
        <v>Y</v>
      </c>
      <c r="K4150" t="str">
        <f>IF(G4150="Constant","N",IF(J4150="Y","Y",""))</f>
        <v>Y</v>
      </c>
    </row>
    <row r="4151" spans="2:13" hidden="1" x14ac:dyDescent="0.25">
      <c r="B4151" t="s">
        <v>357</v>
      </c>
      <c r="C4151" t="s">
        <v>6019</v>
      </c>
      <c r="D4151" t="s">
        <v>6020</v>
      </c>
      <c r="E4151" t="s">
        <v>400</v>
      </c>
      <c r="F4151" t="s">
        <v>428</v>
      </c>
      <c r="G4151" t="s">
        <v>429</v>
      </c>
      <c r="H4151" t="str">
        <f>IF(G4151="Local Date and Hour","Start Time of Interval",IF(OR(G4151="Additional Info",G4151="ID"),"Attribute", IF(G4151="Constant","Constant",IF(OR(G4151="Counter",G4151="Incremental/Decremental"),"Counter",""))))</f>
        <v>Counter</v>
      </c>
      <c r="I4151" t="str">
        <f>VLOOKUP(B4151,'3. Data Sources'!$B$4:$E$5002,4,0)</f>
        <v>Y</v>
      </c>
      <c r="J4151" t="str">
        <f>IF(OR(G4151="Not Map",G4151="Sequential"),"N",IF(TRIM(G4151)&lt;&gt;"","Y",""))</f>
        <v>Y</v>
      </c>
      <c r="K4151" t="str">
        <f>IF(G4151="Constant","N",IF(J4151="Y","Y",""))</f>
        <v>Y</v>
      </c>
    </row>
    <row r="4152" spans="2:13" hidden="1" x14ac:dyDescent="0.25">
      <c r="B4152" t="s">
        <v>357</v>
      </c>
      <c r="C4152" t="s">
        <v>250</v>
      </c>
      <c r="D4152" t="s">
        <v>435</v>
      </c>
      <c r="E4152" t="s">
        <v>400</v>
      </c>
      <c r="F4152" t="s">
        <v>428</v>
      </c>
      <c r="G4152" t="s">
        <v>429</v>
      </c>
      <c r="H4152" t="str">
        <f>IF(G4152="Local Date and Hour","Start Time of Interval",IF(OR(G4152="Additional Info",G4152="ID"),"Attribute", IF(G4152="Constant","Constant",IF(OR(G4152="Counter",G4152="Incremental/Decremental"),"Counter",""))))</f>
        <v>Counter</v>
      </c>
      <c r="I4152" t="str">
        <f>VLOOKUP(B4152,'3. Data Sources'!$B$4:$E$5002,4,0)</f>
        <v>Y</v>
      </c>
      <c r="J4152" t="str">
        <f>IF(OR(G4152="Not Map",G4152="Sequential"),"N",IF(TRIM(G4152)&lt;&gt;"","Y",""))</f>
        <v>Y</v>
      </c>
      <c r="K4152" t="str">
        <f>IF(G4152="Constant","N",IF(J4152="Y","Y",""))</f>
        <v>Y</v>
      </c>
      <c r="L4152" t="s">
        <v>665</v>
      </c>
    </row>
    <row r="4153" spans="2:13" hidden="1" x14ac:dyDescent="0.25">
      <c r="B4153" t="s">
        <v>357</v>
      </c>
      <c r="C4153" t="s">
        <v>252</v>
      </c>
      <c r="D4153" t="s">
        <v>252</v>
      </c>
      <c r="E4153" t="s">
        <v>394</v>
      </c>
      <c r="F4153" t="s">
        <v>436</v>
      </c>
      <c r="G4153" t="s">
        <v>417</v>
      </c>
      <c r="H4153" t="s">
        <v>415</v>
      </c>
      <c r="I4153" t="str">
        <f>VLOOKUP(B4153,'3. Data Sources'!$B$4:$E$5002,4,0)</f>
        <v>Y</v>
      </c>
      <c r="J4153" t="str">
        <f>IF(OR(G4153="Not Map",G4153="Sequential"),"N",IF(TRIM(G4153)&lt;&gt;"","Y",""))</f>
        <v>N</v>
      </c>
      <c r="K4153" t="str">
        <f>IF(G4153="Constant","N",IF(J4153="Y","Y",""))</f>
        <v/>
      </c>
      <c r="L4153" t="s">
        <v>253</v>
      </c>
    </row>
    <row r="4154" spans="2:13" hidden="1" x14ac:dyDescent="0.25">
      <c r="B4154" t="s">
        <v>357</v>
      </c>
      <c r="C4154" t="s">
        <v>254</v>
      </c>
      <c r="D4154" t="s">
        <v>254</v>
      </c>
      <c r="E4154" t="s">
        <v>418</v>
      </c>
      <c r="F4154" t="s">
        <v>436</v>
      </c>
      <c r="G4154" t="s">
        <v>419</v>
      </c>
      <c r="H4154" t="str">
        <f>IF(G4154="Local Date and Hour","Start Time of Interval",IF(OR(G4154="Additional Info",G4154="ID"),"Attribute", IF(G4154="Constant","Constant",IF(OR(G4154="Counter",G4154="Incremental/Decremental"),"Counter",""))))</f>
        <v>Start Time of Interval</v>
      </c>
      <c r="I4154" t="str">
        <f>VLOOKUP(B4154,'3. Data Sources'!$B$4:$E$5002,4,0)</f>
        <v>Y</v>
      </c>
      <c r="J4154" t="str">
        <f>IF(OR(G4154="Not Map",G4154="Sequential"),"N",IF(TRIM(G4154)&lt;&gt;"","Y",""))</f>
        <v>Y</v>
      </c>
      <c r="K4154" t="str">
        <f>IF(G4154="Constant","N",IF(J4154="Y","Y",""))</f>
        <v>Y</v>
      </c>
      <c r="L4154" t="s">
        <v>255</v>
      </c>
    </row>
    <row r="4155" spans="2:13" hidden="1" x14ac:dyDescent="0.25">
      <c r="B4155" t="s">
        <v>369</v>
      </c>
      <c r="C4155" t="s">
        <v>227</v>
      </c>
      <c r="D4155" t="s">
        <v>227</v>
      </c>
      <c r="E4155" t="s">
        <v>402</v>
      </c>
      <c r="F4155" t="s">
        <v>395</v>
      </c>
      <c r="G4155" t="s">
        <v>274</v>
      </c>
      <c r="H4155" t="str">
        <f>IF(G4155="Local Date and Hour","Start Time of Interval",IF(OR(G4155="Additional Info",G4155="ID"),"Attribute", IF(G4155="Constant","Constant",IF(OR(G4155="Counter",G4155="Incremental/Decremental"),"Counter",""))))</f>
        <v>Constant</v>
      </c>
      <c r="I4155" t="str">
        <f>VLOOKUP(B4155,'3. Data Sources'!$B$4:$E$5002,4,0)</f>
        <v>Y</v>
      </c>
      <c r="J4155" t="str">
        <f>IF(OR(G4155="Not Map",G4155="Sequential"),"N",IF(TRIM(G4155)&lt;&gt;"","Y",""))</f>
        <v>Y</v>
      </c>
      <c r="K4155" t="str">
        <f>IF(G4155="Constant","N",IF(J4155="Y","Y",""))</f>
        <v>N</v>
      </c>
      <c r="M4155" t="s">
        <v>425</v>
      </c>
    </row>
    <row r="4156" spans="2:13" hidden="1" x14ac:dyDescent="0.25">
      <c r="B4156" t="s">
        <v>369</v>
      </c>
      <c r="C4156" t="s">
        <v>228</v>
      </c>
      <c r="D4156" t="s">
        <v>228</v>
      </c>
      <c r="E4156" t="s">
        <v>402</v>
      </c>
      <c r="F4156" t="s">
        <v>395</v>
      </c>
      <c r="G4156" t="s">
        <v>274</v>
      </c>
      <c r="H4156" t="str">
        <f>IF(G4156="Local Date and Hour","Start Time of Interval",IF(OR(G4156="Additional Info",G4156="ID"),"Attribute", IF(G4156="Constant","Constant",IF(OR(G4156="Counter",G4156="Incremental/Decremental"),"Counter",""))))</f>
        <v>Constant</v>
      </c>
      <c r="I4156" t="str">
        <f>VLOOKUP(B4156,'3. Data Sources'!$B$4:$E$5002,4,0)</f>
        <v>Y</v>
      </c>
      <c r="J4156" t="str">
        <f>IF(OR(G4156="Not Map",G4156="Sequential"),"N",IF(TRIM(G4156)&lt;&gt;"","Y",""))</f>
        <v>Y</v>
      </c>
      <c r="K4156" t="str">
        <f>IF(G4156="Constant","N",IF(J4156="Y","Y",""))</f>
        <v>N</v>
      </c>
      <c r="M4156" t="s">
        <v>12038</v>
      </c>
    </row>
    <row r="4157" spans="2:13" hidden="1" x14ac:dyDescent="0.25">
      <c r="B4157" t="s">
        <v>369</v>
      </c>
      <c r="C4157" t="s">
        <v>201</v>
      </c>
      <c r="D4157" t="s">
        <v>201</v>
      </c>
      <c r="E4157" t="s">
        <v>420</v>
      </c>
      <c r="F4157" t="s">
        <v>396</v>
      </c>
      <c r="G4157" t="s">
        <v>396</v>
      </c>
      <c r="H4157" t="str">
        <f>IF(G4157="Local Date and Hour","Start Time of Interval",IF(OR(G4157="Additional Info",G4157="ID"),"Attribute", IF(G4157="Constant","Constant",IF(OR(G4157="Counter",G4157="Incremental/Decremental"),"Counter",""))))</f>
        <v>Attribute</v>
      </c>
      <c r="I4157" t="str">
        <f>VLOOKUP(B4157,'3. Data Sources'!$B$4:$E$5002,4,0)</f>
        <v>Y</v>
      </c>
      <c r="J4157" t="str">
        <f>IF(OR(G4157="Not Map",G4157="Sequential"),"N",IF(TRIM(G4157)&lt;&gt;"","Y",""))</f>
        <v>Y</v>
      </c>
      <c r="K4157" t="str">
        <f>IF(G4157="Constant","N",IF(J4157="Y","Y",""))</f>
        <v>Y</v>
      </c>
    </row>
    <row r="4158" spans="2:13" hidden="1" x14ac:dyDescent="0.25">
      <c r="B4158" t="s">
        <v>369</v>
      </c>
      <c r="C4158" t="s">
        <v>11883</v>
      </c>
      <c r="D4158" t="s">
        <v>11883</v>
      </c>
      <c r="E4158" t="s">
        <v>420</v>
      </c>
      <c r="F4158" t="s">
        <v>396</v>
      </c>
      <c r="G4158" t="s">
        <v>396</v>
      </c>
      <c r="H4158" t="str">
        <f>IF(G4158="Local Date and Hour","Start Time of Interval",IF(OR(G4158="Additional Info",G4158="ID"),"Attribute", IF(G4158="Constant","Constant",IF(OR(G4158="Counter",G4158="Incremental/Decremental"),"Counter",""))))</f>
        <v>Attribute</v>
      </c>
      <c r="I4158" t="str">
        <f>VLOOKUP(B4158,'3. Data Sources'!$B$4:$E$5002,4,0)</f>
        <v>Y</v>
      </c>
      <c r="J4158" t="str">
        <f>IF(OR(G4158="Not Map",G4158="Sequential"),"N",IF(TRIM(G4158)&lt;&gt;"","Y",""))</f>
        <v>Y</v>
      </c>
      <c r="K4158" t="str">
        <f>IF(G4158="Constant","N",IF(J4158="Y","Y",""))</f>
        <v>Y</v>
      </c>
      <c r="L4158" t="s">
        <v>666</v>
      </c>
    </row>
    <row r="4159" spans="2:13" hidden="1" x14ac:dyDescent="0.25">
      <c r="B4159" t="s">
        <v>369</v>
      </c>
      <c r="C4159" t="s">
        <v>233</v>
      </c>
      <c r="D4159" t="s">
        <v>233</v>
      </c>
      <c r="E4159" t="s">
        <v>394</v>
      </c>
      <c r="F4159" t="s">
        <v>396</v>
      </c>
      <c r="G4159" t="s">
        <v>417</v>
      </c>
      <c r="H4159" t="str">
        <f>IF(G4159="Local Date and Hour","Start Time of Interval",IF(OR(G4159="Additional Info",G4159="ID"),"Attribute", IF(G4159="Constant","Constant",IF(OR(G4159="Counter",G4159="Incremental/Decremental"),"Counter",""))))</f>
        <v/>
      </c>
      <c r="I4159" t="str">
        <f>VLOOKUP(B4159,'3. Data Sources'!$B$4:$E$5002,4,0)</f>
        <v>Y</v>
      </c>
      <c r="J4159" t="str">
        <f>IF(OR(G4159="Not Map",G4159="Sequential"),"N",IF(TRIM(G4159)&lt;&gt;"","Y",""))</f>
        <v>N</v>
      </c>
      <c r="K4159" t="str">
        <f>IF(G4159="Constant","N",IF(J4159="Y","Y",""))</f>
        <v/>
      </c>
      <c r="L4159" t="s">
        <v>234</v>
      </c>
    </row>
    <row r="4160" spans="2:13" hidden="1" x14ac:dyDescent="0.25">
      <c r="B4160" t="s">
        <v>369</v>
      </c>
      <c r="C4160" t="s">
        <v>235</v>
      </c>
      <c r="D4160" t="s">
        <v>235</v>
      </c>
      <c r="E4160" t="s">
        <v>418</v>
      </c>
      <c r="F4160" t="s">
        <v>396</v>
      </c>
      <c r="G4160" t="s">
        <v>417</v>
      </c>
      <c r="H4160" t="s">
        <v>415</v>
      </c>
      <c r="I4160" t="str">
        <f>VLOOKUP(B4160,'3. Data Sources'!$B$4:$E$5002,4,0)</f>
        <v>Y</v>
      </c>
      <c r="J4160" t="str">
        <f>IF(OR(G4160="Not Map",G4160="Sequential"),"N",IF(TRIM(G4160)&lt;&gt;"","Y",""))</f>
        <v>N</v>
      </c>
      <c r="K4160" t="str">
        <f>IF(G4160="Constant","N",IF(J4160="Y","Y",""))</f>
        <v/>
      </c>
      <c r="L4160" t="s">
        <v>236</v>
      </c>
    </row>
    <row r="4161" spans="2:12" hidden="1" x14ac:dyDescent="0.25">
      <c r="B4161" t="s">
        <v>369</v>
      </c>
      <c r="C4161" t="s">
        <v>669</v>
      </c>
      <c r="D4161" t="s">
        <v>670</v>
      </c>
      <c r="E4161" t="s">
        <v>420</v>
      </c>
      <c r="F4161" t="s">
        <v>396</v>
      </c>
      <c r="G4161" t="s">
        <v>417</v>
      </c>
      <c r="H4161" t="str">
        <f>IF(G4161="Local Date and Hour","Start Time of Interval",IF(OR(G4161="Additional Info",G4161="ID"),"Attribute", IF(G4161="Constant","Constant",IF(OR(G4161="Counter",G4161="Incremental/Decremental"),"Counter",""))))</f>
        <v/>
      </c>
      <c r="I4161" t="str">
        <f>VLOOKUP(B4161,'3. Data Sources'!$B$4:$E$5002,4,0)</f>
        <v>Y</v>
      </c>
      <c r="J4161" t="str">
        <f>IF(OR(G4161="Not Map",G4161="Sequential"),"N",IF(TRIM(G4161)&lt;&gt;"","Y",""))</f>
        <v>N</v>
      </c>
      <c r="K4161" t="str">
        <f>IF(G4161="Constant","N",IF(J4161="Y","Y",""))</f>
        <v/>
      </c>
      <c r="L4161" t="s">
        <v>669</v>
      </c>
    </row>
    <row r="4162" spans="2:12" hidden="1" x14ac:dyDescent="0.25">
      <c r="B4162" t="s">
        <v>369</v>
      </c>
      <c r="C4162" t="s">
        <v>5791</v>
      </c>
      <c r="D4162" t="s">
        <v>5792</v>
      </c>
      <c r="E4162" t="s">
        <v>420</v>
      </c>
      <c r="F4162" t="s">
        <v>396</v>
      </c>
      <c r="G4162" t="s">
        <v>417</v>
      </c>
      <c r="H4162" t="s">
        <v>415</v>
      </c>
      <c r="I4162" t="str">
        <f>VLOOKUP(B4162,'3. Data Sources'!$B$4:$E$5002,4,0)</f>
        <v>Y</v>
      </c>
      <c r="J4162" t="str">
        <f>IF(OR(G4162="Not Map",G4162="Sequential"),"N",IF(TRIM(G4162)&lt;&gt;"","Y",""))</f>
        <v>N</v>
      </c>
      <c r="K4162" t="str">
        <f>IF(G4162="Constant","N",IF(J4162="Y","Y",""))</f>
        <v/>
      </c>
      <c r="L4162" t="s">
        <v>5791</v>
      </c>
    </row>
    <row r="4163" spans="2:12" hidden="1" x14ac:dyDescent="0.25">
      <c r="B4163" t="s">
        <v>369</v>
      </c>
      <c r="C4163" t="s">
        <v>3473</v>
      </c>
      <c r="D4163" t="s">
        <v>3474</v>
      </c>
      <c r="E4163" t="s">
        <v>420</v>
      </c>
      <c r="F4163" t="s">
        <v>396</v>
      </c>
      <c r="G4163" t="s">
        <v>417</v>
      </c>
      <c r="H4163" t="str">
        <f>IF(G4163="Local Date and Hour","Start Time of Interval",IF(OR(G4163="Additional Info",G4163="ID"),"Attribute", IF(G4163="Constant","Constant",IF(OR(G4163="Counter",G4163="Incremental/Decremental"),"Counter",""))))</f>
        <v/>
      </c>
      <c r="I4163" t="str">
        <f>VLOOKUP(B4163,'3. Data Sources'!$B$4:$E$5002,4,0)</f>
        <v>Y</v>
      </c>
      <c r="J4163" t="str">
        <f>IF(OR(G4163="Not Map",G4163="Sequential"),"N",IF(TRIM(G4163)&lt;&gt;"","Y",""))</f>
        <v>N</v>
      </c>
      <c r="K4163" t="str">
        <f>IF(G4163="Constant","N",IF(J4163="Y","Y",""))</f>
        <v/>
      </c>
      <c r="L4163" t="s">
        <v>3473</v>
      </c>
    </row>
    <row r="4164" spans="2:12" hidden="1" x14ac:dyDescent="0.25">
      <c r="B4164" t="s">
        <v>369</v>
      </c>
      <c r="C4164" t="s">
        <v>3475</v>
      </c>
      <c r="D4164" t="s">
        <v>3476</v>
      </c>
      <c r="E4164" t="s">
        <v>420</v>
      </c>
      <c r="F4164" t="s">
        <v>396</v>
      </c>
      <c r="G4164" t="s">
        <v>417</v>
      </c>
      <c r="H4164" t="str">
        <f>IF(G4164="Local Date and Hour","Start Time of Interval",IF(OR(G4164="Additional Info",G4164="ID"),"Attribute", IF(G4164="Constant","Constant",IF(OR(G4164="Counter",G4164="Incremental/Decremental"),"Counter",""))))</f>
        <v/>
      </c>
      <c r="I4164" t="str">
        <f>VLOOKUP(B4164,'3. Data Sources'!$B$4:$E$5002,4,0)</f>
        <v>Y</v>
      </c>
      <c r="J4164" t="str">
        <f>IF(OR(G4164="Not Map",G4164="Sequential"),"N",IF(TRIM(G4164)&lt;&gt;"","Y",""))</f>
        <v>N</v>
      </c>
      <c r="K4164" t="str">
        <f>IF(G4164="Constant","N",IF(J4164="Y","Y",""))</f>
        <v/>
      </c>
      <c r="L4164" t="s">
        <v>3475</v>
      </c>
    </row>
    <row r="4165" spans="2:12" hidden="1" x14ac:dyDescent="0.25">
      <c r="B4165" t="s">
        <v>369</v>
      </c>
      <c r="C4165" t="s">
        <v>5628</v>
      </c>
      <c r="D4165" t="s">
        <v>5629</v>
      </c>
      <c r="E4165" t="s">
        <v>420</v>
      </c>
      <c r="F4165" t="s">
        <v>396</v>
      </c>
      <c r="G4165" t="s">
        <v>417</v>
      </c>
      <c r="H4165" t="s">
        <v>415</v>
      </c>
      <c r="I4165" t="str">
        <f>VLOOKUP(B4165,'3. Data Sources'!$B$4:$E$5002,4,0)</f>
        <v>Y</v>
      </c>
      <c r="J4165" t="str">
        <f>IF(OR(G4165="Not Map",G4165="Sequential"),"N",IF(TRIM(G4165)&lt;&gt;"","Y",""))</f>
        <v>N</v>
      </c>
      <c r="K4165" t="str">
        <f>IF(G4165="Constant","N",IF(J4165="Y","Y",""))</f>
        <v/>
      </c>
      <c r="L4165" t="s">
        <v>5628</v>
      </c>
    </row>
    <row r="4166" spans="2:12" hidden="1" x14ac:dyDescent="0.25">
      <c r="B4166" t="s">
        <v>369</v>
      </c>
      <c r="C4166" t="s">
        <v>971</v>
      </c>
      <c r="D4166" t="s">
        <v>972</v>
      </c>
      <c r="E4166" t="s">
        <v>420</v>
      </c>
      <c r="F4166" t="s">
        <v>396</v>
      </c>
      <c r="G4166" t="s">
        <v>417</v>
      </c>
      <c r="H4166" t="str">
        <f>IF(G4166="Local Date and Hour","Start Time of Interval",IF(OR(G4166="Additional Info",G4166="ID"),"Attribute", IF(G4166="Constant","Constant",IF(OR(G4166="Counter",G4166="Incremental/Decremental"),"Counter",""))))</f>
        <v/>
      </c>
      <c r="I4166" t="str">
        <f>VLOOKUP(B4166,'3. Data Sources'!$B$4:$E$5002,4,0)</f>
        <v>Y</v>
      </c>
      <c r="J4166" t="str">
        <f>IF(OR(G4166="Not Map",G4166="Sequential"),"N",IF(TRIM(G4166)&lt;&gt;"","Y",""))</f>
        <v>N</v>
      </c>
      <c r="K4166" t="str">
        <f>IF(G4166="Constant","N",IF(J4166="Y","Y",""))</f>
        <v/>
      </c>
      <c r="L4166" t="s">
        <v>971</v>
      </c>
    </row>
    <row r="4167" spans="2:12" hidden="1" x14ac:dyDescent="0.25">
      <c r="B4167" t="s">
        <v>369</v>
      </c>
      <c r="C4167" t="s">
        <v>237</v>
      </c>
      <c r="D4167" t="s">
        <v>426</v>
      </c>
      <c r="E4167" t="s">
        <v>420</v>
      </c>
      <c r="F4167" t="s">
        <v>396</v>
      </c>
      <c r="G4167" t="s">
        <v>417</v>
      </c>
      <c r="H4167" t="str">
        <f>IF(G4167="Local Date and Hour","Start Time of Interval",IF(OR(G4167="Additional Info",G4167="ID"),"Attribute", IF(G4167="Constant","Constant",IF(OR(G4167="Counter",G4167="Incremental/Decremental"),"Counter",""))))</f>
        <v/>
      </c>
      <c r="I4167" t="str">
        <f>VLOOKUP(B4167,'3. Data Sources'!$B$4:$E$5002,4,0)</f>
        <v>Y</v>
      </c>
      <c r="J4167" t="str">
        <f>IF(OR(G4167="Not Map",G4167="Sequential"),"N",IF(TRIM(G4167)&lt;&gt;"","Y",""))</f>
        <v>N</v>
      </c>
      <c r="K4167" t="str">
        <f>IF(G4167="Constant","N",IF(J4167="Y","Y",""))</f>
        <v/>
      </c>
      <c r="L4167" t="s">
        <v>237</v>
      </c>
    </row>
    <row r="4168" spans="2:12" hidden="1" x14ac:dyDescent="0.25">
      <c r="B4168" t="s">
        <v>369</v>
      </c>
      <c r="C4168" t="s">
        <v>223</v>
      </c>
      <c r="D4168" t="s">
        <v>3493</v>
      </c>
      <c r="E4168" t="s">
        <v>420</v>
      </c>
      <c r="F4168" t="s">
        <v>396</v>
      </c>
      <c r="G4168" t="s">
        <v>417</v>
      </c>
      <c r="H4168" t="str">
        <f>IF(G4168="Local Date and Hour","Start Time of Interval",IF(OR(G4168="Additional Info",G4168="ID"),"Attribute", IF(G4168="Constant","Constant",IF(OR(G4168="Counter",G4168="Incremental/Decremental"),"Counter",""))))</f>
        <v/>
      </c>
      <c r="I4168" t="str">
        <f>VLOOKUP(B4168,'3. Data Sources'!$B$4:$E$5002,4,0)</f>
        <v>Y</v>
      </c>
      <c r="J4168" t="str">
        <f>IF(OR(G4168="Not Map",G4168="Sequential"),"N",IF(TRIM(G4168)&lt;&gt;"","Y",""))</f>
        <v>N</v>
      </c>
      <c r="K4168" t="str">
        <f>IF(G4168="Constant","N",IF(J4168="Y","Y",""))</f>
        <v/>
      </c>
      <c r="L4168" t="s">
        <v>223</v>
      </c>
    </row>
    <row r="4169" spans="2:12" hidden="1" x14ac:dyDescent="0.25">
      <c r="B4169" t="s">
        <v>369</v>
      </c>
      <c r="C4169" t="s">
        <v>242</v>
      </c>
      <c r="D4169" t="s">
        <v>242</v>
      </c>
      <c r="E4169" t="s">
        <v>394</v>
      </c>
      <c r="F4169" t="s">
        <v>396</v>
      </c>
      <c r="G4169" t="s">
        <v>417</v>
      </c>
      <c r="H4169" t="s">
        <v>415</v>
      </c>
      <c r="I4169" t="str">
        <f>VLOOKUP(B4169,'3. Data Sources'!$B$4:$E$5002,4,0)</f>
        <v>Y</v>
      </c>
      <c r="J4169" t="str">
        <f>IF(OR(G4169="Not Map",G4169="Sequential"),"N",IF(TRIM(G4169)&lt;&gt;"","Y",""))</f>
        <v>N</v>
      </c>
      <c r="K4169" t="str">
        <f>IF(G4169="Constant","N",IF(J4169="Y","Y",""))</f>
        <v/>
      </c>
      <c r="L4169" t="s">
        <v>243</v>
      </c>
    </row>
    <row r="4170" spans="2:12" hidden="1" x14ac:dyDescent="0.25">
      <c r="B4170" t="s">
        <v>369</v>
      </c>
      <c r="C4170" t="s">
        <v>5995</v>
      </c>
      <c r="D4170" t="s">
        <v>5996</v>
      </c>
      <c r="E4170" t="s">
        <v>400</v>
      </c>
      <c r="F4170" t="s">
        <v>428</v>
      </c>
      <c r="G4170" t="s">
        <v>429</v>
      </c>
      <c r="H4170" t="str">
        <f>IF(G4170="Local Date and Hour","Start Time of Interval",IF(OR(G4170="Additional Info",G4170="ID"),"Attribute", IF(G4170="Constant","Constant",IF(OR(G4170="Counter",G4170="Incremental/Decremental"),"Counter",""))))</f>
        <v>Counter</v>
      </c>
      <c r="I4170" t="str">
        <f>VLOOKUP(B4170,'3. Data Sources'!$B$4:$E$5002,4,0)</f>
        <v>Y</v>
      </c>
      <c r="J4170" t="str">
        <f>IF(OR(G4170="Not Map",G4170="Sequential"),"N",IF(TRIM(G4170)&lt;&gt;"","Y",""))</f>
        <v>Y</v>
      </c>
      <c r="K4170" t="str">
        <f>IF(G4170="Constant","N",IF(J4170="Y","Y",""))</f>
        <v>Y</v>
      </c>
    </row>
    <row r="4171" spans="2:12" hidden="1" x14ac:dyDescent="0.25">
      <c r="B4171" t="s">
        <v>369</v>
      </c>
      <c r="C4171" t="s">
        <v>5997</v>
      </c>
      <c r="D4171" t="s">
        <v>5998</v>
      </c>
      <c r="E4171" t="s">
        <v>400</v>
      </c>
      <c r="F4171" t="s">
        <v>428</v>
      </c>
      <c r="G4171" t="s">
        <v>429</v>
      </c>
      <c r="H4171" t="str">
        <f>IF(G4171="Local Date and Hour","Start Time of Interval",IF(OR(G4171="Additional Info",G4171="ID"),"Attribute", IF(G4171="Constant","Constant",IF(OR(G4171="Counter",G4171="Incremental/Decremental"),"Counter",""))))</f>
        <v>Counter</v>
      </c>
      <c r="I4171" t="str">
        <f>VLOOKUP(B4171,'3. Data Sources'!$B$4:$E$5002,4,0)</f>
        <v>Y</v>
      </c>
      <c r="J4171" t="str">
        <f>IF(OR(G4171="Not Map",G4171="Sequential"),"N",IF(TRIM(G4171)&lt;&gt;"","Y",""))</f>
        <v>Y</v>
      </c>
      <c r="K4171" t="str">
        <f>IF(G4171="Constant","N",IF(J4171="Y","Y",""))</f>
        <v>Y</v>
      </c>
    </row>
    <row r="4172" spans="2:12" hidden="1" x14ac:dyDescent="0.25">
      <c r="B4172" t="s">
        <v>369</v>
      </c>
      <c r="C4172" t="s">
        <v>5999</v>
      </c>
      <c r="D4172" t="s">
        <v>6000</v>
      </c>
      <c r="E4172" t="s">
        <v>400</v>
      </c>
      <c r="F4172" t="s">
        <v>428</v>
      </c>
      <c r="G4172" t="s">
        <v>429</v>
      </c>
      <c r="H4172" t="str">
        <f>IF(G4172="Local Date and Hour","Start Time of Interval",IF(OR(G4172="Additional Info",G4172="ID"),"Attribute", IF(G4172="Constant","Constant",IF(OR(G4172="Counter",G4172="Incremental/Decremental"),"Counter",""))))</f>
        <v>Counter</v>
      </c>
      <c r="I4172" t="str">
        <f>VLOOKUP(B4172,'3. Data Sources'!$B$4:$E$5002,4,0)</f>
        <v>Y</v>
      </c>
      <c r="J4172" t="str">
        <f>IF(OR(G4172="Not Map",G4172="Sequential"),"N",IF(TRIM(G4172)&lt;&gt;"","Y",""))</f>
        <v>Y</v>
      </c>
      <c r="K4172" t="str">
        <f>IF(G4172="Constant","N",IF(J4172="Y","Y",""))</f>
        <v>Y</v>
      </c>
    </row>
    <row r="4173" spans="2:12" hidden="1" x14ac:dyDescent="0.25">
      <c r="B4173" t="s">
        <v>369</v>
      </c>
      <c r="C4173" t="s">
        <v>6001</v>
      </c>
      <c r="D4173" t="s">
        <v>6002</v>
      </c>
      <c r="E4173" t="s">
        <v>400</v>
      </c>
      <c r="F4173" t="s">
        <v>428</v>
      </c>
      <c r="G4173" t="s">
        <v>429</v>
      </c>
      <c r="H4173" t="str">
        <f>IF(G4173="Local Date and Hour","Start Time of Interval",IF(OR(G4173="Additional Info",G4173="ID"),"Attribute", IF(G4173="Constant","Constant",IF(OR(G4173="Counter",G4173="Incremental/Decremental"),"Counter",""))))</f>
        <v>Counter</v>
      </c>
      <c r="I4173" t="str">
        <f>VLOOKUP(B4173,'3. Data Sources'!$B$4:$E$5002,4,0)</f>
        <v>Y</v>
      </c>
      <c r="J4173" t="str">
        <f>IF(OR(G4173="Not Map",G4173="Sequential"),"N",IF(TRIM(G4173)&lt;&gt;"","Y",""))</f>
        <v>Y</v>
      </c>
      <c r="K4173" t="str">
        <f>IF(G4173="Constant","N",IF(J4173="Y","Y",""))</f>
        <v>Y</v>
      </c>
    </row>
    <row r="4174" spans="2:12" hidden="1" x14ac:dyDescent="0.25">
      <c r="B4174" t="s">
        <v>369</v>
      </c>
      <c r="C4174" t="s">
        <v>6003</v>
      </c>
      <c r="D4174" t="s">
        <v>6004</v>
      </c>
      <c r="E4174" t="s">
        <v>400</v>
      </c>
      <c r="F4174" t="s">
        <v>428</v>
      </c>
      <c r="G4174" t="s">
        <v>429</v>
      </c>
      <c r="H4174" t="str">
        <f>IF(G4174="Local Date and Hour","Start Time of Interval",IF(OR(G4174="Additional Info",G4174="ID"),"Attribute", IF(G4174="Constant","Constant",IF(OR(G4174="Counter",G4174="Incremental/Decremental"),"Counter",""))))</f>
        <v>Counter</v>
      </c>
      <c r="I4174" t="str">
        <f>VLOOKUP(B4174,'3. Data Sources'!$B$4:$E$5002,4,0)</f>
        <v>Y</v>
      </c>
      <c r="J4174" t="str">
        <f>IF(OR(G4174="Not Map",G4174="Sequential"),"N",IF(TRIM(G4174)&lt;&gt;"","Y",""))</f>
        <v>Y</v>
      </c>
      <c r="K4174" t="str">
        <f>IF(G4174="Constant","N",IF(J4174="Y","Y",""))</f>
        <v>Y</v>
      </c>
    </row>
    <row r="4175" spans="2:12" hidden="1" x14ac:dyDescent="0.25">
      <c r="B4175" t="s">
        <v>369</v>
      </c>
      <c r="C4175" t="s">
        <v>6005</v>
      </c>
      <c r="D4175" t="s">
        <v>6006</v>
      </c>
      <c r="E4175" t="s">
        <v>400</v>
      </c>
      <c r="F4175" t="s">
        <v>428</v>
      </c>
      <c r="G4175" t="s">
        <v>429</v>
      </c>
      <c r="H4175" t="str">
        <f>IF(G4175="Local Date and Hour","Start Time of Interval",IF(OR(G4175="Additional Info",G4175="ID"),"Attribute", IF(G4175="Constant","Constant",IF(OR(G4175="Counter",G4175="Incremental/Decremental"),"Counter",""))))</f>
        <v>Counter</v>
      </c>
      <c r="I4175" t="str">
        <f>VLOOKUP(B4175,'3. Data Sources'!$B$4:$E$5002,4,0)</f>
        <v>Y</v>
      </c>
      <c r="J4175" t="str">
        <f>IF(OR(G4175="Not Map",G4175="Sequential"),"N",IF(TRIM(G4175)&lt;&gt;"","Y",""))</f>
        <v>Y</v>
      </c>
      <c r="K4175" t="str">
        <f>IF(G4175="Constant","N",IF(J4175="Y","Y",""))</f>
        <v>Y</v>
      </c>
    </row>
    <row r="4176" spans="2:12" hidden="1" x14ac:dyDescent="0.25">
      <c r="B4176" t="s">
        <v>369</v>
      </c>
      <c r="C4176" t="s">
        <v>6007</v>
      </c>
      <c r="D4176" t="s">
        <v>6008</v>
      </c>
      <c r="E4176" t="s">
        <v>400</v>
      </c>
      <c r="F4176" t="s">
        <v>428</v>
      </c>
      <c r="G4176" t="s">
        <v>429</v>
      </c>
      <c r="H4176" t="str">
        <f>IF(G4176="Local Date and Hour","Start Time of Interval",IF(OR(G4176="Additional Info",G4176="ID"),"Attribute", IF(G4176="Constant","Constant",IF(OR(G4176="Counter",G4176="Incremental/Decremental"),"Counter",""))))</f>
        <v>Counter</v>
      </c>
      <c r="I4176" t="str">
        <f>VLOOKUP(B4176,'3. Data Sources'!$B$4:$E$5002,4,0)</f>
        <v>Y</v>
      </c>
      <c r="J4176" t="str">
        <f>IF(OR(G4176="Not Map",G4176="Sequential"),"N",IF(TRIM(G4176)&lt;&gt;"","Y",""))</f>
        <v>Y</v>
      </c>
      <c r="K4176" t="str">
        <f>IF(G4176="Constant","N",IF(J4176="Y","Y",""))</f>
        <v>Y</v>
      </c>
    </row>
    <row r="4177" spans="2:13" hidden="1" x14ac:dyDescent="0.25">
      <c r="B4177" t="s">
        <v>369</v>
      </c>
      <c r="C4177" t="s">
        <v>6009</v>
      </c>
      <c r="D4177" t="s">
        <v>6010</v>
      </c>
      <c r="E4177" t="s">
        <v>400</v>
      </c>
      <c r="F4177" t="s">
        <v>428</v>
      </c>
      <c r="G4177" t="s">
        <v>429</v>
      </c>
      <c r="H4177" t="str">
        <f>IF(G4177="Local Date and Hour","Start Time of Interval",IF(OR(G4177="Additional Info",G4177="ID"),"Attribute", IF(G4177="Constant","Constant",IF(OR(G4177="Counter",G4177="Incremental/Decremental"),"Counter",""))))</f>
        <v>Counter</v>
      </c>
      <c r="I4177" t="str">
        <f>VLOOKUP(B4177,'3. Data Sources'!$B$4:$E$5002,4,0)</f>
        <v>Y</v>
      </c>
      <c r="J4177" t="str">
        <f>IF(OR(G4177="Not Map",G4177="Sequential"),"N",IF(TRIM(G4177)&lt;&gt;"","Y",""))</f>
        <v>Y</v>
      </c>
      <c r="K4177" t="str">
        <f>IF(G4177="Constant","N",IF(J4177="Y","Y",""))</f>
        <v>Y</v>
      </c>
    </row>
    <row r="4178" spans="2:13" hidden="1" x14ac:dyDescent="0.25">
      <c r="B4178" t="s">
        <v>369</v>
      </c>
      <c r="C4178" t="s">
        <v>6011</v>
      </c>
      <c r="D4178" t="s">
        <v>6012</v>
      </c>
      <c r="E4178" t="s">
        <v>400</v>
      </c>
      <c r="F4178" t="s">
        <v>428</v>
      </c>
      <c r="G4178" t="s">
        <v>429</v>
      </c>
      <c r="H4178" t="str">
        <f>IF(G4178="Local Date and Hour","Start Time of Interval",IF(OR(G4178="Additional Info",G4178="ID"),"Attribute", IF(G4178="Constant","Constant",IF(OR(G4178="Counter",G4178="Incremental/Decremental"),"Counter",""))))</f>
        <v>Counter</v>
      </c>
      <c r="I4178" t="str">
        <f>VLOOKUP(B4178,'3. Data Sources'!$B$4:$E$5002,4,0)</f>
        <v>Y</v>
      </c>
      <c r="J4178" t="str">
        <f>IF(OR(G4178="Not Map",G4178="Sequential"),"N",IF(TRIM(G4178)&lt;&gt;"","Y",""))</f>
        <v>Y</v>
      </c>
      <c r="K4178" t="str">
        <f>IF(G4178="Constant","N",IF(J4178="Y","Y",""))</f>
        <v>Y</v>
      </c>
    </row>
    <row r="4179" spans="2:13" hidden="1" x14ac:dyDescent="0.25">
      <c r="B4179" t="s">
        <v>369</v>
      </c>
      <c r="C4179" t="s">
        <v>6013</v>
      </c>
      <c r="D4179" t="s">
        <v>6014</v>
      </c>
      <c r="E4179" t="s">
        <v>400</v>
      </c>
      <c r="F4179" t="s">
        <v>428</v>
      </c>
      <c r="G4179" t="s">
        <v>429</v>
      </c>
      <c r="H4179" t="str">
        <f>IF(G4179="Local Date and Hour","Start Time of Interval",IF(OR(G4179="Additional Info",G4179="ID"),"Attribute", IF(G4179="Constant","Constant",IF(OR(G4179="Counter",G4179="Incremental/Decremental"),"Counter",""))))</f>
        <v>Counter</v>
      </c>
      <c r="I4179" t="str">
        <f>VLOOKUP(B4179,'3. Data Sources'!$B$4:$E$5002,4,0)</f>
        <v>Y</v>
      </c>
      <c r="J4179" t="str">
        <f>IF(OR(G4179="Not Map",G4179="Sequential"),"N",IF(TRIM(G4179)&lt;&gt;"","Y",""))</f>
        <v>Y</v>
      </c>
      <c r="K4179" t="str">
        <f>IF(G4179="Constant","N",IF(J4179="Y","Y",""))</f>
        <v>Y</v>
      </c>
    </row>
    <row r="4180" spans="2:13" hidden="1" x14ac:dyDescent="0.25">
      <c r="B4180" t="s">
        <v>369</v>
      </c>
      <c r="C4180" t="s">
        <v>6015</v>
      </c>
      <c r="D4180" t="s">
        <v>6016</v>
      </c>
      <c r="E4180" t="s">
        <v>400</v>
      </c>
      <c r="F4180" t="s">
        <v>428</v>
      </c>
      <c r="G4180" t="s">
        <v>429</v>
      </c>
      <c r="H4180" t="str">
        <f>IF(G4180="Local Date and Hour","Start Time of Interval",IF(OR(G4180="Additional Info",G4180="ID"),"Attribute", IF(G4180="Constant","Constant",IF(OR(G4180="Counter",G4180="Incremental/Decremental"),"Counter",""))))</f>
        <v>Counter</v>
      </c>
      <c r="I4180" t="str">
        <f>VLOOKUP(B4180,'3. Data Sources'!$B$4:$E$5002,4,0)</f>
        <v>Y</v>
      </c>
      <c r="J4180" t="str">
        <f>IF(OR(G4180="Not Map",G4180="Sequential"),"N",IF(TRIM(G4180)&lt;&gt;"","Y",""))</f>
        <v>Y</v>
      </c>
      <c r="K4180" t="str">
        <f>IF(G4180="Constant","N",IF(J4180="Y","Y",""))</f>
        <v>Y</v>
      </c>
    </row>
    <row r="4181" spans="2:13" hidden="1" x14ac:dyDescent="0.25">
      <c r="B4181" t="s">
        <v>369</v>
      </c>
      <c r="C4181" t="s">
        <v>6017</v>
      </c>
      <c r="D4181" t="s">
        <v>6018</v>
      </c>
      <c r="E4181" t="s">
        <v>400</v>
      </c>
      <c r="F4181" t="s">
        <v>428</v>
      </c>
      <c r="G4181" t="s">
        <v>429</v>
      </c>
      <c r="H4181" t="str">
        <f>IF(G4181="Local Date and Hour","Start Time of Interval",IF(OR(G4181="Additional Info",G4181="ID"),"Attribute", IF(G4181="Constant","Constant",IF(OR(G4181="Counter",G4181="Incremental/Decremental"),"Counter",""))))</f>
        <v>Counter</v>
      </c>
      <c r="I4181" t="str">
        <f>VLOOKUP(B4181,'3. Data Sources'!$B$4:$E$5002,4,0)</f>
        <v>Y</v>
      </c>
      <c r="J4181" t="str">
        <f>IF(OR(G4181="Not Map",G4181="Sequential"),"N",IF(TRIM(G4181)&lt;&gt;"","Y",""))</f>
        <v>Y</v>
      </c>
      <c r="K4181" t="str">
        <f>IF(G4181="Constant","N",IF(J4181="Y","Y",""))</f>
        <v>Y</v>
      </c>
    </row>
    <row r="4182" spans="2:13" hidden="1" x14ac:dyDescent="0.25">
      <c r="B4182" t="s">
        <v>369</v>
      </c>
      <c r="C4182" t="s">
        <v>6019</v>
      </c>
      <c r="D4182" t="s">
        <v>6020</v>
      </c>
      <c r="E4182" t="s">
        <v>400</v>
      </c>
      <c r="F4182" t="s">
        <v>428</v>
      </c>
      <c r="G4182" t="s">
        <v>429</v>
      </c>
      <c r="H4182" t="str">
        <f>IF(G4182="Local Date and Hour","Start Time of Interval",IF(OR(G4182="Additional Info",G4182="ID"),"Attribute", IF(G4182="Constant","Constant",IF(OR(G4182="Counter",G4182="Incremental/Decremental"),"Counter",""))))</f>
        <v>Counter</v>
      </c>
      <c r="I4182" t="str">
        <f>VLOOKUP(B4182,'3. Data Sources'!$B$4:$E$5002,4,0)</f>
        <v>Y</v>
      </c>
      <c r="J4182" t="str">
        <f>IF(OR(G4182="Not Map",G4182="Sequential"),"N",IF(TRIM(G4182)&lt;&gt;"","Y",""))</f>
        <v>Y</v>
      </c>
      <c r="K4182" t="str">
        <f>IF(G4182="Constant","N",IF(J4182="Y","Y",""))</f>
        <v>Y</v>
      </c>
    </row>
    <row r="4183" spans="2:13" hidden="1" x14ac:dyDescent="0.25">
      <c r="B4183" t="s">
        <v>369</v>
      </c>
      <c r="C4183" t="s">
        <v>250</v>
      </c>
      <c r="D4183" t="s">
        <v>435</v>
      </c>
      <c r="E4183" t="s">
        <v>400</v>
      </c>
      <c r="F4183" t="s">
        <v>428</v>
      </c>
      <c r="G4183" t="s">
        <v>429</v>
      </c>
      <c r="H4183" t="str">
        <f>IF(G4183="Local Date and Hour","Start Time of Interval",IF(OR(G4183="Additional Info",G4183="ID"),"Attribute", IF(G4183="Constant","Constant",IF(OR(G4183="Counter",G4183="Incremental/Decremental"),"Counter",""))))</f>
        <v>Counter</v>
      </c>
      <c r="I4183" t="str">
        <f>VLOOKUP(B4183,'3. Data Sources'!$B$4:$E$5002,4,0)</f>
        <v>Y</v>
      </c>
      <c r="J4183" t="str">
        <f>IF(OR(G4183="Not Map",G4183="Sequential"),"N",IF(TRIM(G4183)&lt;&gt;"","Y",""))</f>
        <v>Y</v>
      </c>
      <c r="K4183" t="str">
        <f>IF(G4183="Constant","N",IF(J4183="Y","Y",""))</f>
        <v>Y</v>
      </c>
      <c r="L4183" t="s">
        <v>665</v>
      </c>
    </row>
    <row r="4184" spans="2:13" hidden="1" x14ac:dyDescent="0.25">
      <c r="B4184" t="s">
        <v>369</v>
      </c>
      <c r="C4184" t="s">
        <v>252</v>
      </c>
      <c r="D4184" t="s">
        <v>252</v>
      </c>
      <c r="E4184" t="s">
        <v>394</v>
      </c>
      <c r="F4184" t="s">
        <v>436</v>
      </c>
      <c r="G4184" t="s">
        <v>417</v>
      </c>
      <c r="H4184" t="s">
        <v>415</v>
      </c>
      <c r="I4184" t="str">
        <f>VLOOKUP(B4184,'3. Data Sources'!$B$4:$E$5002,4,0)</f>
        <v>Y</v>
      </c>
      <c r="J4184" t="str">
        <f>IF(OR(G4184="Not Map",G4184="Sequential"),"N",IF(TRIM(G4184)&lt;&gt;"","Y",""))</f>
        <v>N</v>
      </c>
      <c r="K4184" t="str">
        <f>IF(G4184="Constant","N",IF(J4184="Y","Y",""))</f>
        <v/>
      </c>
      <c r="L4184" t="s">
        <v>253</v>
      </c>
    </row>
    <row r="4185" spans="2:13" hidden="1" x14ac:dyDescent="0.25">
      <c r="B4185" t="s">
        <v>369</v>
      </c>
      <c r="C4185" t="s">
        <v>254</v>
      </c>
      <c r="D4185" t="s">
        <v>254</v>
      </c>
      <c r="E4185" t="s">
        <v>418</v>
      </c>
      <c r="F4185" t="s">
        <v>436</v>
      </c>
      <c r="G4185" t="s">
        <v>419</v>
      </c>
      <c r="H4185" t="str">
        <f>IF(G4185="Local Date and Hour","Start Time of Interval",IF(OR(G4185="Additional Info",G4185="ID"),"Attribute", IF(G4185="Constant","Constant",IF(OR(G4185="Counter",G4185="Incremental/Decremental"),"Counter",""))))</f>
        <v>Start Time of Interval</v>
      </c>
      <c r="I4185" t="str">
        <f>VLOOKUP(B4185,'3. Data Sources'!$B$4:$E$5002,4,0)</f>
        <v>Y</v>
      </c>
      <c r="J4185" t="str">
        <f>IF(OR(G4185="Not Map",G4185="Sequential"),"N",IF(TRIM(G4185)&lt;&gt;"","Y",""))</f>
        <v>Y</v>
      </c>
      <c r="K4185" t="str">
        <f>IF(G4185="Constant","N",IF(J4185="Y","Y",""))</f>
        <v>Y</v>
      </c>
      <c r="L4185" t="s">
        <v>255</v>
      </c>
    </row>
    <row r="4186" spans="2:13" hidden="1" x14ac:dyDescent="0.25">
      <c r="B4186" t="s">
        <v>159</v>
      </c>
      <c r="C4186" t="s">
        <v>227</v>
      </c>
      <c r="D4186" t="s">
        <v>227</v>
      </c>
      <c r="E4186" t="s">
        <v>402</v>
      </c>
      <c r="F4186" t="s">
        <v>395</v>
      </c>
      <c r="G4186" t="s">
        <v>274</v>
      </c>
      <c r="H4186" t="str">
        <f>IF(G4186="Local Date and Hour","Start Time of Interval",IF(OR(G4186="Additional Info",G4186="ID"),"Attribute", IF(G4186="Constant","Constant",IF(OR(G4186="Counter",G4186="Incremental/Decremental"),"Counter",""))))</f>
        <v>Constant</v>
      </c>
      <c r="I4186" t="str">
        <f>VLOOKUP(B4186,'3. Data Sources'!$B$4:$E$5002,4,0)</f>
        <v>Y</v>
      </c>
      <c r="J4186" t="str">
        <f>IF(OR(G4186="Not Map",G4186="Sequential"),"N",IF(TRIM(G4186)&lt;&gt;"","Y",""))</f>
        <v>Y</v>
      </c>
      <c r="K4186" t="str">
        <f>IF(G4186="Constant","N",IF(J4186="Y","Y",""))</f>
        <v>N</v>
      </c>
      <c r="M4186" t="s">
        <v>425</v>
      </c>
    </row>
    <row r="4187" spans="2:13" hidden="1" x14ac:dyDescent="0.25">
      <c r="B4187" t="s">
        <v>159</v>
      </c>
      <c r="C4187" t="s">
        <v>228</v>
      </c>
      <c r="D4187" t="s">
        <v>228</v>
      </c>
      <c r="E4187" t="s">
        <v>402</v>
      </c>
      <c r="F4187" t="s">
        <v>395</v>
      </c>
      <c r="G4187" t="s">
        <v>274</v>
      </c>
      <c r="H4187" t="str">
        <f>IF(G4187="Local Date and Hour","Start Time of Interval",IF(OR(G4187="Additional Info",G4187="ID"),"Attribute", IF(G4187="Constant","Constant",IF(OR(G4187="Counter",G4187="Incremental/Decremental"),"Counter",""))))</f>
        <v>Constant</v>
      </c>
      <c r="I4187" t="str">
        <f>VLOOKUP(B4187,'3. Data Sources'!$B$4:$E$5002,4,0)</f>
        <v>Y</v>
      </c>
      <c r="J4187" t="str">
        <f>IF(OR(G4187="Not Map",G4187="Sequential"),"N",IF(TRIM(G4187)&lt;&gt;"","Y",""))</f>
        <v>Y</v>
      </c>
      <c r="K4187" t="str">
        <f>IF(G4187="Constant","N",IF(J4187="Y","Y",""))</f>
        <v>N</v>
      </c>
      <c r="M4187" t="s">
        <v>12038</v>
      </c>
    </row>
    <row r="4188" spans="2:13" hidden="1" x14ac:dyDescent="0.25">
      <c r="B4188" t="s">
        <v>159</v>
      </c>
      <c r="C4188" t="s">
        <v>201</v>
      </c>
      <c r="D4188" t="s">
        <v>201</v>
      </c>
      <c r="E4188" t="s">
        <v>420</v>
      </c>
      <c r="F4188" t="s">
        <v>396</v>
      </c>
      <c r="G4188" t="s">
        <v>417</v>
      </c>
      <c r="H4188" t="str">
        <f>IF(G4188="Local Date and Hour","Start Time of Interval",IF(OR(G4188="Additional Info",G4188="ID"),"Attribute", IF(G4188="Constant","Constant",IF(OR(G4188="Counter",G4188="Incremental/Decremental"),"Counter",""))))</f>
        <v/>
      </c>
      <c r="I4188" t="str">
        <f>VLOOKUP(B4188,'3. Data Sources'!$B$4:$E$5002,4,0)</f>
        <v>Y</v>
      </c>
      <c r="J4188" t="str">
        <f>IF(OR(G4188="Not Map",G4188="Sequential"),"N",IF(TRIM(G4188)&lt;&gt;"","Y",""))</f>
        <v>N</v>
      </c>
      <c r="K4188" t="str">
        <f>IF(G4188="Constant","N",IF(J4188="Y","Y",""))</f>
        <v/>
      </c>
    </row>
    <row r="4189" spans="2:13" hidden="1" x14ac:dyDescent="0.25">
      <c r="B4189" t="s">
        <v>159</v>
      </c>
      <c r="C4189" t="s">
        <v>11883</v>
      </c>
      <c r="D4189" t="s">
        <v>11883</v>
      </c>
      <c r="E4189" t="s">
        <v>420</v>
      </c>
      <c r="F4189" t="s">
        <v>396</v>
      </c>
      <c r="G4189" t="s">
        <v>396</v>
      </c>
      <c r="H4189" t="str">
        <f>IF(G4189="Local Date and Hour","Start Time of Interval",IF(OR(G4189="Additional Info",G4189="ID"),"Attribute", IF(G4189="Constant","Constant",IF(OR(G4189="Counter",G4189="Incremental/Decremental"),"Counter",""))))</f>
        <v>Attribute</v>
      </c>
      <c r="I4189" t="str">
        <f>VLOOKUP(B4189,'3. Data Sources'!$B$4:$E$5002,4,0)</f>
        <v>Y</v>
      </c>
      <c r="J4189" t="str">
        <f>IF(OR(G4189="Not Map",G4189="Sequential"),"N",IF(TRIM(G4189)&lt;&gt;"","Y",""))</f>
        <v>Y</v>
      </c>
      <c r="K4189" t="str">
        <f>IF(G4189="Constant","N",IF(J4189="Y","Y",""))</f>
        <v>Y</v>
      </c>
      <c r="L4189" t="s">
        <v>666</v>
      </c>
    </row>
    <row r="4190" spans="2:13" hidden="1" x14ac:dyDescent="0.25">
      <c r="B4190" t="s">
        <v>159</v>
      </c>
      <c r="C4190" t="s">
        <v>233</v>
      </c>
      <c r="D4190" t="s">
        <v>233</v>
      </c>
      <c r="E4190" t="s">
        <v>394</v>
      </c>
      <c r="F4190" t="s">
        <v>396</v>
      </c>
      <c r="G4190" t="s">
        <v>417</v>
      </c>
      <c r="H4190" t="str">
        <f>IF(G4190="Local Date and Hour","Start Time of Interval",IF(OR(G4190="Additional Info",G4190="ID"),"Attribute", IF(G4190="Constant","Constant",IF(OR(G4190="Counter",G4190="Incremental/Decremental"),"Counter",""))))</f>
        <v/>
      </c>
      <c r="I4190" t="str">
        <f>VLOOKUP(B4190,'3. Data Sources'!$B$4:$E$5002,4,0)</f>
        <v>Y</v>
      </c>
      <c r="J4190" t="str">
        <f>IF(OR(G4190="Not Map",G4190="Sequential"),"N",IF(TRIM(G4190)&lt;&gt;"","Y",""))</f>
        <v>N</v>
      </c>
      <c r="K4190" t="str">
        <f>IF(G4190="Constant","N",IF(J4190="Y","Y",""))</f>
        <v/>
      </c>
      <c r="L4190" t="s">
        <v>234</v>
      </c>
    </row>
    <row r="4191" spans="2:13" hidden="1" x14ac:dyDescent="0.25">
      <c r="B4191" t="s">
        <v>159</v>
      </c>
      <c r="C4191" t="s">
        <v>235</v>
      </c>
      <c r="D4191" t="s">
        <v>235</v>
      </c>
      <c r="E4191" t="s">
        <v>418</v>
      </c>
      <c r="F4191" t="s">
        <v>396</v>
      </c>
      <c r="G4191" t="s">
        <v>417</v>
      </c>
      <c r="H4191" t="s">
        <v>415</v>
      </c>
      <c r="I4191" t="str">
        <f>VLOOKUP(B4191,'3. Data Sources'!$B$4:$E$5002,4,0)</f>
        <v>Y</v>
      </c>
      <c r="J4191" t="str">
        <f>IF(OR(G4191="Not Map",G4191="Sequential"),"N",IF(TRIM(G4191)&lt;&gt;"","Y",""))</f>
        <v>N</v>
      </c>
      <c r="K4191" t="str">
        <f>IF(G4191="Constant","N",IF(J4191="Y","Y",""))</f>
        <v/>
      </c>
      <c r="L4191" t="s">
        <v>236</v>
      </c>
    </row>
    <row r="4192" spans="2:13" hidden="1" x14ac:dyDescent="0.25">
      <c r="B4192" t="s">
        <v>159</v>
      </c>
      <c r="C4192" t="s">
        <v>669</v>
      </c>
      <c r="D4192" t="s">
        <v>670</v>
      </c>
      <c r="E4192" t="s">
        <v>420</v>
      </c>
      <c r="F4192" t="s">
        <v>396</v>
      </c>
      <c r="G4192" t="s">
        <v>417</v>
      </c>
      <c r="H4192" t="str">
        <f>IF(G4192="Local Date and Hour","Start Time of Interval",IF(OR(G4192="Additional Info",G4192="ID"),"Attribute", IF(G4192="Constant","Constant",IF(OR(G4192="Counter",G4192="Incremental/Decremental"),"Counter",""))))</f>
        <v/>
      </c>
      <c r="I4192" t="str">
        <f>VLOOKUP(B4192,'3. Data Sources'!$B$4:$E$5002,4,0)</f>
        <v>Y</v>
      </c>
      <c r="J4192" t="str">
        <f>IF(OR(G4192="Not Map",G4192="Sequential"),"N",IF(TRIM(G4192)&lt;&gt;"","Y",""))</f>
        <v>N</v>
      </c>
      <c r="K4192" t="str">
        <f>IF(G4192="Constant","N",IF(J4192="Y","Y",""))</f>
        <v/>
      </c>
      <c r="L4192" t="s">
        <v>669</v>
      </c>
    </row>
    <row r="4193" spans="2:12" hidden="1" x14ac:dyDescent="0.25">
      <c r="B4193" t="s">
        <v>159</v>
      </c>
      <c r="C4193" t="s">
        <v>3473</v>
      </c>
      <c r="D4193" t="s">
        <v>3474</v>
      </c>
      <c r="E4193" t="s">
        <v>420</v>
      </c>
      <c r="F4193" t="s">
        <v>396</v>
      </c>
      <c r="G4193" t="s">
        <v>396</v>
      </c>
      <c r="H4193" t="str">
        <f>IF(G4193="Local Date and Hour","Start Time of Interval",IF(OR(G4193="Additional Info",G4193="ID"),"Attribute", IF(G4193="Constant","Constant",IF(OR(G4193="Counter",G4193="Incremental/Decremental"),"Counter",""))))</f>
        <v>Attribute</v>
      </c>
      <c r="I4193" t="str">
        <f>VLOOKUP(B4193,'3. Data Sources'!$B$4:$E$5002,4,0)</f>
        <v>Y</v>
      </c>
      <c r="J4193" t="str">
        <f>IF(OR(G4193="Not Map",G4193="Sequential"),"N",IF(TRIM(G4193)&lt;&gt;"","Y",""))</f>
        <v>Y</v>
      </c>
      <c r="K4193" t="str">
        <f>IF(G4193="Constant","N",IF(J4193="Y","Y",""))</f>
        <v>Y</v>
      </c>
      <c r="L4193" t="s">
        <v>3473</v>
      </c>
    </row>
    <row r="4194" spans="2:12" hidden="1" x14ac:dyDescent="0.25">
      <c r="B4194" t="s">
        <v>159</v>
      </c>
      <c r="C4194" t="s">
        <v>3475</v>
      </c>
      <c r="D4194" t="s">
        <v>3476</v>
      </c>
      <c r="E4194" t="s">
        <v>420</v>
      </c>
      <c r="F4194" t="s">
        <v>396</v>
      </c>
      <c r="G4194" t="s">
        <v>417</v>
      </c>
      <c r="H4194" t="str">
        <f>IF(G4194="Local Date and Hour","Start Time of Interval",IF(OR(G4194="Additional Info",G4194="ID"),"Attribute", IF(G4194="Constant","Constant",IF(OR(G4194="Counter",G4194="Incremental/Decremental"),"Counter",""))))</f>
        <v/>
      </c>
      <c r="I4194" t="str">
        <f>VLOOKUP(B4194,'3. Data Sources'!$B$4:$E$5002,4,0)</f>
        <v>Y</v>
      </c>
      <c r="J4194" t="str">
        <f>IF(OR(G4194="Not Map",G4194="Sequential"),"N",IF(TRIM(G4194)&lt;&gt;"","Y",""))</f>
        <v>N</v>
      </c>
      <c r="K4194" t="str">
        <f>IF(G4194="Constant","N",IF(J4194="Y","Y",""))</f>
        <v/>
      </c>
      <c r="L4194" t="s">
        <v>3475</v>
      </c>
    </row>
    <row r="4195" spans="2:12" hidden="1" x14ac:dyDescent="0.25">
      <c r="B4195" t="s">
        <v>159</v>
      </c>
      <c r="C4195" t="s">
        <v>971</v>
      </c>
      <c r="D4195" t="s">
        <v>972</v>
      </c>
      <c r="E4195" t="s">
        <v>420</v>
      </c>
      <c r="F4195" t="s">
        <v>396</v>
      </c>
      <c r="G4195" t="s">
        <v>417</v>
      </c>
      <c r="H4195" t="str">
        <f>IF(G4195="Local Date and Hour","Start Time of Interval",IF(OR(G4195="Additional Info",G4195="ID"),"Attribute", IF(G4195="Constant","Constant",IF(OR(G4195="Counter",G4195="Incremental/Decremental"),"Counter",""))))</f>
        <v/>
      </c>
      <c r="I4195" t="str">
        <f>VLOOKUP(B4195,'3. Data Sources'!$B$4:$E$5002,4,0)</f>
        <v>Y</v>
      </c>
      <c r="J4195" t="str">
        <f>IF(OR(G4195="Not Map",G4195="Sequential"),"N",IF(TRIM(G4195)&lt;&gt;"","Y",""))</f>
        <v>N</v>
      </c>
      <c r="K4195" t="str">
        <f>IF(G4195="Constant","N",IF(J4195="Y","Y",""))</f>
        <v/>
      </c>
      <c r="L4195" t="s">
        <v>971</v>
      </c>
    </row>
    <row r="4196" spans="2:12" hidden="1" x14ac:dyDescent="0.25">
      <c r="B4196" t="s">
        <v>159</v>
      </c>
      <c r="C4196" t="s">
        <v>237</v>
      </c>
      <c r="D4196" t="s">
        <v>426</v>
      </c>
      <c r="E4196" t="s">
        <v>420</v>
      </c>
      <c r="F4196" t="s">
        <v>396</v>
      </c>
      <c r="G4196" t="s">
        <v>417</v>
      </c>
      <c r="H4196" t="str">
        <f>IF(G4196="Local Date and Hour","Start Time of Interval",IF(OR(G4196="Additional Info",G4196="ID"),"Attribute", IF(G4196="Constant","Constant",IF(OR(G4196="Counter",G4196="Incremental/Decremental"),"Counter",""))))</f>
        <v/>
      </c>
      <c r="I4196" t="str">
        <f>VLOOKUP(B4196,'3. Data Sources'!$B$4:$E$5002,4,0)</f>
        <v>Y</v>
      </c>
      <c r="J4196" t="str">
        <f>IF(OR(G4196="Not Map",G4196="Sequential"),"N",IF(TRIM(G4196)&lt;&gt;"","Y",""))</f>
        <v>N</v>
      </c>
      <c r="K4196" t="str">
        <f>IF(G4196="Constant","N",IF(J4196="Y","Y",""))</f>
        <v/>
      </c>
      <c r="L4196" t="s">
        <v>237</v>
      </c>
    </row>
    <row r="4197" spans="2:12" hidden="1" x14ac:dyDescent="0.25">
      <c r="B4197" t="s">
        <v>159</v>
      </c>
      <c r="C4197" t="s">
        <v>223</v>
      </c>
      <c r="D4197" t="s">
        <v>3493</v>
      </c>
      <c r="E4197" t="s">
        <v>420</v>
      </c>
      <c r="F4197" t="s">
        <v>396</v>
      </c>
      <c r="G4197" t="s">
        <v>417</v>
      </c>
      <c r="H4197" t="str">
        <f>IF(G4197="Local Date and Hour","Start Time of Interval",IF(OR(G4197="Additional Info",G4197="ID"),"Attribute", IF(G4197="Constant","Constant",IF(OR(G4197="Counter",G4197="Incremental/Decremental"),"Counter",""))))</f>
        <v/>
      </c>
      <c r="I4197" t="str">
        <f>VLOOKUP(B4197,'3. Data Sources'!$B$4:$E$5002,4,0)</f>
        <v>Y</v>
      </c>
      <c r="J4197" t="str">
        <f>IF(OR(G4197="Not Map",G4197="Sequential"),"N",IF(TRIM(G4197)&lt;&gt;"","Y",""))</f>
        <v>N</v>
      </c>
      <c r="K4197" t="str">
        <f>IF(G4197="Constant","N",IF(J4197="Y","Y",""))</f>
        <v/>
      </c>
      <c r="L4197" t="s">
        <v>223</v>
      </c>
    </row>
    <row r="4198" spans="2:12" hidden="1" x14ac:dyDescent="0.25">
      <c r="B4198" t="s">
        <v>159</v>
      </c>
      <c r="C4198" t="s">
        <v>242</v>
      </c>
      <c r="D4198" t="s">
        <v>242</v>
      </c>
      <c r="E4198" t="s">
        <v>394</v>
      </c>
      <c r="F4198" t="s">
        <v>396</v>
      </c>
      <c r="G4198" t="s">
        <v>417</v>
      </c>
      <c r="H4198" t="s">
        <v>415</v>
      </c>
      <c r="I4198" t="str">
        <f>VLOOKUP(B4198,'3. Data Sources'!$B$4:$E$5002,4,0)</f>
        <v>Y</v>
      </c>
      <c r="J4198" t="str">
        <f>IF(OR(G4198="Not Map",G4198="Sequential"),"N",IF(TRIM(G4198)&lt;&gt;"","Y",""))</f>
        <v>N</v>
      </c>
      <c r="K4198" t="str">
        <f>IF(G4198="Constant","N",IF(J4198="Y","Y",""))</f>
        <v/>
      </c>
      <c r="L4198" t="s">
        <v>243</v>
      </c>
    </row>
    <row r="4199" spans="2:12" hidden="1" x14ac:dyDescent="0.25">
      <c r="B4199" t="s">
        <v>159</v>
      </c>
      <c r="C4199" t="s">
        <v>5584</v>
      </c>
      <c r="D4199" t="s">
        <v>5585</v>
      </c>
      <c r="E4199" t="s">
        <v>400</v>
      </c>
      <c r="F4199" t="s">
        <v>428</v>
      </c>
      <c r="G4199" t="s">
        <v>429</v>
      </c>
      <c r="H4199" t="str">
        <f>IF(G4199="Local Date and Hour","Start Time of Interval",IF(OR(G4199="Additional Info",G4199="ID"),"Attribute", IF(G4199="Constant","Constant",IF(OR(G4199="Counter",G4199="Incremental/Decremental"),"Counter",""))))</f>
        <v>Counter</v>
      </c>
      <c r="I4199" t="str">
        <f>VLOOKUP(B4199,'3. Data Sources'!$B$4:$E$5002,4,0)</f>
        <v>Y</v>
      </c>
      <c r="J4199" t="str">
        <f>IF(OR(G4199="Not Map",G4199="Sequential"),"N",IF(TRIM(G4199)&lt;&gt;"","Y",""))</f>
        <v>Y</v>
      </c>
      <c r="K4199" t="str">
        <f>IF(G4199="Constant","N",IF(J4199="Y","Y",""))</f>
        <v>Y</v>
      </c>
    </row>
    <row r="4200" spans="2:12" hidden="1" x14ac:dyDescent="0.25">
      <c r="B4200" t="s">
        <v>159</v>
      </c>
      <c r="C4200" t="s">
        <v>5586</v>
      </c>
      <c r="D4200" t="s">
        <v>5587</v>
      </c>
      <c r="E4200" t="s">
        <v>400</v>
      </c>
      <c r="F4200" t="s">
        <v>428</v>
      </c>
      <c r="G4200" t="s">
        <v>429</v>
      </c>
      <c r="H4200" t="str">
        <f>IF(G4200="Local Date and Hour","Start Time of Interval",IF(OR(G4200="Additional Info",G4200="ID"),"Attribute", IF(G4200="Constant","Constant",IF(OR(G4200="Counter",G4200="Incremental/Decremental"),"Counter",""))))</f>
        <v>Counter</v>
      </c>
      <c r="I4200" t="str">
        <f>VLOOKUP(B4200,'3. Data Sources'!$B$4:$E$5002,4,0)</f>
        <v>Y</v>
      </c>
      <c r="J4200" t="str">
        <f>IF(OR(G4200="Not Map",G4200="Sequential"),"N",IF(TRIM(G4200)&lt;&gt;"","Y",""))</f>
        <v>Y</v>
      </c>
      <c r="K4200" t="str">
        <f>IF(G4200="Constant","N",IF(J4200="Y","Y",""))</f>
        <v>Y</v>
      </c>
    </row>
    <row r="4201" spans="2:12" hidden="1" x14ac:dyDescent="0.25">
      <c r="B4201" t="s">
        <v>159</v>
      </c>
      <c r="C4201" t="s">
        <v>5588</v>
      </c>
      <c r="D4201" t="s">
        <v>5589</v>
      </c>
      <c r="E4201" t="s">
        <v>400</v>
      </c>
      <c r="F4201" t="s">
        <v>428</v>
      </c>
      <c r="G4201" t="s">
        <v>429</v>
      </c>
      <c r="H4201" t="str">
        <f>IF(G4201="Local Date and Hour","Start Time of Interval",IF(OR(G4201="Additional Info",G4201="ID"),"Attribute", IF(G4201="Constant","Constant",IF(OR(G4201="Counter",G4201="Incremental/Decremental"),"Counter",""))))</f>
        <v>Counter</v>
      </c>
      <c r="I4201" t="str">
        <f>VLOOKUP(B4201,'3. Data Sources'!$B$4:$E$5002,4,0)</f>
        <v>Y</v>
      </c>
      <c r="J4201" t="str">
        <f>IF(OR(G4201="Not Map",G4201="Sequential"),"N",IF(TRIM(G4201)&lt;&gt;"","Y",""))</f>
        <v>Y</v>
      </c>
      <c r="K4201" t="str">
        <f>IF(G4201="Constant","N",IF(J4201="Y","Y",""))</f>
        <v>Y</v>
      </c>
    </row>
    <row r="4202" spans="2:12" hidden="1" x14ac:dyDescent="0.25">
      <c r="B4202" t="s">
        <v>159</v>
      </c>
      <c r="C4202" t="s">
        <v>5590</v>
      </c>
      <c r="D4202" t="s">
        <v>5591</v>
      </c>
      <c r="E4202" t="s">
        <v>400</v>
      </c>
      <c r="F4202" t="s">
        <v>428</v>
      </c>
      <c r="G4202" t="s">
        <v>429</v>
      </c>
      <c r="H4202" t="str">
        <f>IF(G4202="Local Date and Hour","Start Time of Interval",IF(OR(G4202="Additional Info",G4202="ID"),"Attribute", IF(G4202="Constant","Constant",IF(OR(G4202="Counter",G4202="Incremental/Decremental"),"Counter",""))))</f>
        <v>Counter</v>
      </c>
      <c r="I4202" t="str">
        <f>VLOOKUP(B4202,'3. Data Sources'!$B$4:$E$5002,4,0)</f>
        <v>Y</v>
      </c>
      <c r="J4202" t="str">
        <f>IF(OR(G4202="Not Map",G4202="Sequential"),"N",IF(TRIM(G4202)&lt;&gt;"","Y",""))</f>
        <v>Y</v>
      </c>
      <c r="K4202" t="str">
        <f>IF(G4202="Constant","N",IF(J4202="Y","Y",""))</f>
        <v>Y</v>
      </c>
    </row>
    <row r="4203" spans="2:12" hidden="1" x14ac:dyDescent="0.25">
      <c r="B4203" t="s">
        <v>159</v>
      </c>
      <c r="C4203" t="s">
        <v>5592</v>
      </c>
      <c r="D4203" t="s">
        <v>5593</v>
      </c>
      <c r="E4203" t="s">
        <v>400</v>
      </c>
      <c r="F4203" t="s">
        <v>428</v>
      </c>
      <c r="G4203" t="s">
        <v>429</v>
      </c>
      <c r="H4203" t="str">
        <f>IF(G4203="Local Date and Hour","Start Time of Interval",IF(OR(G4203="Additional Info",G4203="ID"),"Attribute", IF(G4203="Constant","Constant",IF(OR(G4203="Counter",G4203="Incremental/Decremental"),"Counter",""))))</f>
        <v>Counter</v>
      </c>
      <c r="I4203" t="str">
        <f>VLOOKUP(B4203,'3. Data Sources'!$B$4:$E$5002,4,0)</f>
        <v>Y</v>
      </c>
      <c r="J4203" t="str">
        <f>IF(OR(G4203="Not Map",G4203="Sequential"),"N",IF(TRIM(G4203)&lt;&gt;"","Y",""))</f>
        <v>Y</v>
      </c>
      <c r="K4203" t="str">
        <f>IF(G4203="Constant","N",IF(J4203="Y","Y",""))</f>
        <v>Y</v>
      </c>
    </row>
    <row r="4204" spans="2:12" hidden="1" x14ac:dyDescent="0.25">
      <c r="B4204" t="s">
        <v>159</v>
      </c>
      <c r="C4204" t="s">
        <v>5594</v>
      </c>
      <c r="D4204" t="s">
        <v>5595</v>
      </c>
      <c r="E4204" t="s">
        <v>400</v>
      </c>
      <c r="F4204" t="s">
        <v>428</v>
      </c>
      <c r="G4204" t="s">
        <v>429</v>
      </c>
      <c r="H4204" t="str">
        <f>IF(G4204="Local Date and Hour","Start Time of Interval",IF(OR(G4204="Additional Info",G4204="ID"),"Attribute", IF(G4204="Constant","Constant",IF(OR(G4204="Counter",G4204="Incremental/Decremental"),"Counter",""))))</f>
        <v>Counter</v>
      </c>
      <c r="I4204" t="str">
        <f>VLOOKUP(B4204,'3. Data Sources'!$B$4:$E$5002,4,0)</f>
        <v>Y</v>
      </c>
      <c r="J4204" t="str">
        <f>IF(OR(G4204="Not Map",G4204="Sequential"),"N",IF(TRIM(G4204)&lt;&gt;"","Y",""))</f>
        <v>Y</v>
      </c>
      <c r="K4204" t="str">
        <f>IF(G4204="Constant","N",IF(J4204="Y","Y",""))</f>
        <v>Y</v>
      </c>
    </row>
    <row r="4205" spans="2:12" hidden="1" x14ac:dyDescent="0.25">
      <c r="B4205" t="s">
        <v>159</v>
      </c>
      <c r="C4205" t="s">
        <v>5596</v>
      </c>
      <c r="D4205" t="s">
        <v>5597</v>
      </c>
      <c r="E4205" t="s">
        <v>400</v>
      </c>
      <c r="F4205" t="s">
        <v>428</v>
      </c>
      <c r="G4205" t="s">
        <v>429</v>
      </c>
      <c r="H4205" t="str">
        <f>IF(G4205="Local Date and Hour","Start Time of Interval",IF(OR(G4205="Additional Info",G4205="ID"),"Attribute", IF(G4205="Constant","Constant",IF(OR(G4205="Counter",G4205="Incremental/Decremental"),"Counter",""))))</f>
        <v>Counter</v>
      </c>
      <c r="I4205" t="str">
        <f>VLOOKUP(B4205,'3. Data Sources'!$B$4:$E$5002,4,0)</f>
        <v>Y</v>
      </c>
      <c r="J4205" t="str">
        <f>IF(OR(G4205="Not Map",G4205="Sequential"),"N",IF(TRIM(G4205)&lt;&gt;"","Y",""))</f>
        <v>Y</v>
      </c>
      <c r="K4205" t="str">
        <f>IF(G4205="Constant","N",IF(J4205="Y","Y",""))</f>
        <v>Y</v>
      </c>
    </row>
    <row r="4206" spans="2:12" hidden="1" x14ac:dyDescent="0.25">
      <c r="B4206" t="s">
        <v>159</v>
      </c>
      <c r="C4206" t="s">
        <v>5598</v>
      </c>
      <c r="D4206" t="s">
        <v>5599</v>
      </c>
      <c r="E4206" t="s">
        <v>400</v>
      </c>
      <c r="F4206" t="s">
        <v>428</v>
      </c>
      <c r="G4206" t="s">
        <v>429</v>
      </c>
      <c r="H4206" t="str">
        <f>IF(G4206="Local Date and Hour","Start Time of Interval",IF(OR(G4206="Additional Info",G4206="ID"),"Attribute", IF(G4206="Constant","Constant",IF(OR(G4206="Counter",G4206="Incremental/Decremental"),"Counter",""))))</f>
        <v>Counter</v>
      </c>
      <c r="I4206" t="str">
        <f>VLOOKUP(B4206,'3. Data Sources'!$B$4:$E$5002,4,0)</f>
        <v>Y</v>
      </c>
      <c r="J4206" t="str">
        <f>IF(OR(G4206="Not Map",G4206="Sequential"),"N",IF(TRIM(G4206)&lt;&gt;"","Y",""))</f>
        <v>Y</v>
      </c>
      <c r="K4206" t="str">
        <f>IF(G4206="Constant","N",IF(J4206="Y","Y",""))</f>
        <v>Y</v>
      </c>
    </row>
    <row r="4207" spans="2:12" hidden="1" x14ac:dyDescent="0.25">
      <c r="B4207" t="s">
        <v>159</v>
      </c>
      <c r="C4207" t="s">
        <v>5600</v>
      </c>
      <c r="D4207" t="s">
        <v>5601</v>
      </c>
      <c r="E4207" t="s">
        <v>400</v>
      </c>
      <c r="F4207" t="s">
        <v>428</v>
      </c>
      <c r="G4207" t="s">
        <v>429</v>
      </c>
      <c r="H4207" t="str">
        <f>IF(G4207="Local Date and Hour","Start Time of Interval",IF(OR(G4207="Additional Info",G4207="ID"),"Attribute", IF(G4207="Constant","Constant",IF(OR(G4207="Counter",G4207="Incremental/Decremental"),"Counter",""))))</f>
        <v>Counter</v>
      </c>
      <c r="I4207" t="str">
        <f>VLOOKUP(B4207,'3. Data Sources'!$B$4:$E$5002,4,0)</f>
        <v>Y</v>
      </c>
      <c r="J4207" t="str">
        <f>IF(OR(G4207="Not Map",G4207="Sequential"),"N",IF(TRIM(G4207)&lt;&gt;"","Y",""))</f>
        <v>Y</v>
      </c>
      <c r="K4207" t="str">
        <f>IF(G4207="Constant","N",IF(J4207="Y","Y",""))</f>
        <v>Y</v>
      </c>
    </row>
    <row r="4208" spans="2:12" hidden="1" x14ac:dyDescent="0.25">
      <c r="B4208" t="s">
        <v>159</v>
      </c>
      <c r="C4208" t="s">
        <v>5602</v>
      </c>
      <c r="D4208" t="s">
        <v>5603</v>
      </c>
      <c r="E4208" t="s">
        <v>400</v>
      </c>
      <c r="F4208" t="s">
        <v>428</v>
      </c>
      <c r="G4208" t="s">
        <v>429</v>
      </c>
      <c r="H4208" t="str">
        <f>IF(G4208="Local Date and Hour","Start Time of Interval",IF(OR(G4208="Additional Info",G4208="ID"),"Attribute", IF(G4208="Constant","Constant",IF(OR(G4208="Counter",G4208="Incremental/Decremental"),"Counter",""))))</f>
        <v>Counter</v>
      </c>
      <c r="I4208" t="str">
        <f>VLOOKUP(B4208,'3. Data Sources'!$B$4:$E$5002,4,0)</f>
        <v>Y</v>
      </c>
      <c r="J4208" t="str">
        <f>IF(OR(G4208="Not Map",G4208="Sequential"),"N",IF(TRIM(G4208)&lt;&gt;"","Y",""))</f>
        <v>Y</v>
      </c>
      <c r="K4208" t="str">
        <f>IF(G4208="Constant","N",IF(J4208="Y","Y",""))</f>
        <v>Y</v>
      </c>
    </row>
    <row r="4209" spans="2:13" hidden="1" x14ac:dyDescent="0.25">
      <c r="B4209" t="s">
        <v>159</v>
      </c>
      <c r="C4209" t="s">
        <v>5604</v>
      </c>
      <c r="D4209" t="s">
        <v>5605</v>
      </c>
      <c r="E4209" t="s">
        <v>400</v>
      </c>
      <c r="F4209" t="s">
        <v>428</v>
      </c>
      <c r="G4209" t="s">
        <v>429</v>
      </c>
      <c r="H4209" t="str">
        <f>IF(G4209="Local Date and Hour","Start Time of Interval",IF(OR(G4209="Additional Info",G4209="ID"),"Attribute", IF(G4209="Constant","Constant",IF(OR(G4209="Counter",G4209="Incremental/Decremental"),"Counter",""))))</f>
        <v>Counter</v>
      </c>
      <c r="I4209" t="str">
        <f>VLOOKUP(B4209,'3. Data Sources'!$B$4:$E$5002,4,0)</f>
        <v>Y</v>
      </c>
      <c r="J4209" t="str">
        <f>IF(OR(G4209="Not Map",G4209="Sequential"),"N",IF(TRIM(G4209)&lt;&gt;"","Y",""))</f>
        <v>Y</v>
      </c>
      <c r="K4209" t="str">
        <f>IF(G4209="Constant","N",IF(J4209="Y","Y",""))</f>
        <v>Y</v>
      </c>
    </row>
    <row r="4210" spans="2:13" hidden="1" x14ac:dyDescent="0.25">
      <c r="B4210" t="s">
        <v>159</v>
      </c>
      <c r="C4210" t="s">
        <v>5606</v>
      </c>
      <c r="D4210" t="s">
        <v>5607</v>
      </c>
      <c r="E4210" t="s">
        <v>400</v>
      </c>
      <c r="F4210" t="s">
        <v>428</v>
      </c>
      <c r="G4210" t="s">
        <v>429</v>
      </c>
      <c r="H4210" t="str">
        <f>IF(G4210="Local Date and Hour","Start Time of Interval",IF(OR(G4210="Additional Info",G4210="ID"),"Attribute", IF(G4210="Constant","Constant",IF(OR(G4210="Counter",G4210="Incremental/Decremental"),"Counter",""))))</f>
        <v>Counter</v>
      </c>
      <c r="I4210" t="str">
        <f>VLOOKUP(B4210,'3. Data Sources'!$B$4:$E$5002,4,0)</f>
        <v>Y</v>
      </c>
      <c r="J4210" t="str">
        <f>IF(OR(G4210="Not Map",G4210="Sequential"),"N",IF(TRIM(G4210)&lt;&gt;"","Y",""))</f>
        <v>Y</v>
      </c>
      <c r="K4210" t="str">
        <f>IF(G4210="Constant","N",IF(J4210="Y","Y",""))</f>
        <v>Y</v>
      </c>
    </row>
    <row r="4211" spans="2:13" hidden="1" x14ac:dyDescent="0.25">
      <c r="B4211" t="s">
        <v>159</v>
      </c>
      <c r="C4211" t="s">
        <v>5608</v>
      </c>
      <c r="D4211" t="s">
        <v>5609</v>
      </c>
      <c r="E4211" t="s">
        <v>400</v>
      </c>
      <c r="F4211" t="s">
        <v>428</v>
      </c>
      <c r="G4211" t="s">
        <v>429</v>
      </c>
      <c r="H4211" t="str">
        <f>IF(G4211="Local Date and Hour","Start Time of Interval",IF(OR(G4211="Additional Info",G4211="ID"),"Attribute", IF(G4211="Constant","Constant",IF(OR(G4211="Counter",G4211="Incremental/Decremental"),"Counter",""))))</f>
        <v>Counter</v>
      </c>
      <c r="I4211" t="str">
        <f>VLOOKUP(B4211,'3. Data Sources'!$B$4:$E$5002,4,0)</f>
        <v>Y</v>
      </c>
      <c r="J4211" t="str">
        <f>IF(OR(G4211="Not Map",G4211="Sequential"),"N",IF(TRIM(G4211)&lt;&gt;"","Y",""))</f>
        <v>Y</v>
      </c>
      <c r="K4211" t="str">
        <f>IF(G4211="Constant","N",IF(J4211="Y","Y",""))</f>
        <v>Y</v>
      </c>
    </row>
    <row r="4212" spans="2:13" hidden="1" x14ac:dyDescent="0.25">
      <c r="B4212" t="s">
        <v>159</v>
      </c>
      <c r="C4212" t="s">
        <v>5610</v>
      </c>
      <c r="D4212" t="s">
        <v>5611</v>
      </c>
      <c r="E4212" t="s">
        <v>400</v>
      </c>
      <c r="F4212" t="s">
        <v>428</v>
      </c>
      <c r="G4212" t="s">
        <v>429</v>
      </c>
      <c r="H4212" t="str">
        <f>IF(G4212="Local Date and Hour","Start Time of Interval",IF(OR(G4212="Additional Info",G4212="ID"),"Attribute", IF(G4212="Constant","Constant",IF(OR(G4212="Counter",G4212="Incremental/Decremental"),"Counter",""))))</f>
        <v>Counter</v>
      </c>
      <c r="I4212" t="str">
        <f>VLOOKUP(B4212,'3. Data Sources'!$B$4:$E$5002,4,0)</f>
        <v>Y</v>
      </c>
      <c r="J4212" t="str">
        <f>IF(OR(G4212="Not Map",G4212="Sequential"),"N",IF(TRIM(G4212)&lt;&gt;"","Y",""))</f>
        <v>Y</v>
      </c>
      <c r="K4212" t="str">
        <f>IF(G4212="Constant","N",IF(J4212="Y","Y",""))</f>
        <v>Y</v>
      </c>
    </row>
    <row r="4213" spans="2:13" hidden="1" x14ac:dyDescent="0.25">
      <c r="B4213" t="s">
        <v>159</v>
      </c>
      <c r="C4213" t="s">
        <v>5612</v>
      </c>
      <c r="D4213" t="s">
        <v>5613</v>
      </c>
      <c r="E4213" t="s">
        <v>400</v>
      </c>
      <c r="F4213" t="s">
        <v>428</v>
      </c>
      <c r="G4213" t="s">
        <v>429</v>
      </c>
      <c r="H4213" t="str">
        <f>IF(G4213="Local Date and Hour","Start Time of Interval",IF(OR(G4213="Additional Info",G4213="ID"),"Attribute", IF(G4213="Constant","Constant",IF(OR(G4213="Counter",G4213="Incremental/Decremental"),"Counter",""))))</f>
        <v>Counter</v>
      </c>
      <c r="I4213" t="str">
        <f>VLOOKUP(B4213,'3. Data Sources'!$B$4:$E$5002,4,0)</f>
        <v>Y</v>
      </c>
      <c r="J4213" t="str">
        <f>IF(OR(G4213="Not Map",G4213="Sequential"),"N",IF(TRIM(G4213)&lt;&gt;"","Y",""))</f>
        <v>Y</v>
      </c>
      <c r="K4213" t="str">
        <f>IF(G4213="Constant","N",IF(J4213="Y","Y",""))</f>
        <v>Y</v>
      </c>
    </row>
    <row r="4214" spans="2:13" hidden="1" x14ac:dyDescent="0.25">
      <c r="B4214" t="s">
        <v>159</v>
      </c>
      <c r="C4214" t="s">
        <v>5614</v>
      </c>
      <c r="D4214" t="s">
        <v>5615</v>
      </c>
      <c r="E4214" t="s">
        <v>400</v>
      </c>
      <c r="F4214" t="s">
        <v>428</v>
      </c>
      <c r="G4214" t="s">
        <v>429</v>
      </c>
      <c r="H4214" t="str">
        <f>IF(G4214="Local Date and Hour","Start Time of Interval",IF(OR(G4214="Additional Info",G4214="ID"),"Attribute", IF(G4214="Constant","Constant",IF(OR(G4214="Counter",G4214="Incremental/Decremental"),"Counter",""))))</f>
        <v>Counter</v>
      </c>
      <c r="I4214" t="str">
        <f>VLOOKUP(B4214,'3. Data Sources'!$B$4:$E$5002,4,0)</f>
        <v>Y</v>
      </c>
      <c r="J4214" t="str">
        <f>IF(OR(G4214="Not Map",G4214="Sequential"),"N",IF(TRIM(G4214)&lt;&gt;"","Y",""))</f>
        <v>Y</v>
      </c>
      <c r="K4214" t="str">
        <f>IF(G4214="Constant","N",IF(J4214="Y","Y",""))</f>
        <v>Y</v>
      </c>
    </row>
    <row r="4215" spans="2:13" hidden="1" x14ac:dyDescent="0.25">
      <c r="B4215" t="s">
        <v>159</v>
      </c>
      <c r="C4215" t="s">
        <v>250</v>
      </c>
      <c r="D4215" t="s">
        <v>435</v>
      </c>
      <c r="E4215" t="s">
        <v>400</v>
      </c>
      <c r="F4215" t="s">
        <v>428</v>
      </c>
      <c r="G4215" t="s">
        <v>429</v>
      </c>
      <c r="H4215" t="str">
        <f>IF(G4215="Local Date and Hour","Start Time of Interval",IF(OR(G4215="Additional Info",G4215="ID"),"Attribute", IF(G4215="Constant","Constant",IF(OR(G4215="Counter",G4215="Incremental/Decremental"),"Counter",""))))</f>
        <v>Counter</v>
      </c>
      <c r="I4215" t="str">
        <f>VLOOKUP(B4215,'3. Data Sources'!$B$4:$E$5002,4,0)</f>
        <v>Y</v>
      </c>
      <c r="J4215" t="str">
        <f>IF(OR(G4215="Not Map",G4215="Sequential"),"N",IF(TRIM(G4215)&lt;&gt;"","Y",""))</f>
        <v>Y</v>
      </c>
      <c r="K4215" t="str">
        <f>IF(G4215="Constant","N",IF(J4215="Y","Y",""))</f>
        <v>Y</v>
      </c>
      <c r="L4215" t="s">
        <v>665</v>
      </c>
    </row>
    <row r="4216" spans="2:13" hidden="1" x14ac:dyDescent="0.25">
      <c r="B4216" t="s">
        <v>159</v>
      </c>
      <c r="C4216" t="s">
        <v>252</v>
      </c>
      <c r="D4216" t="s">
        <v>252</v>
      </c>
      <c r="E4216" t="s">
        <v>394</v>
      </c>
      <c r="F4216" t="s">
        <v>436</v>
      </c>
      <c r="G4216" t="s">
        <v>417</v>
      </c>
      <c r="H4216" t="s">
        <v>415</v>
      </c>
      <c r="I4216" t="str">
        <f>VLOOKUP(B4216,'3. Data Sources'!$B$4:$E$5002,4,0)</f>
        <v>Y</v>
      </c>
      <c r="J4216" t="str">
        <f>IF(OR(G4216="Not Map",G4216="Sequential"),"N",IF(TRIM(G4216)&lt;&gt;"","Y",""))</f>
        <v>N</v>
      </c>
      <c r="K4216" t="str">
        <f>IF(G4216="Constant","N",IF(J4216="Y","Y",""))</f>
        <v/>
      </c>
      <c r="L4216" t="s">
        <v>253</v>
      </c>
    </row>
    <row r="4217" spans="2:13" hidden="1" x14ac:dyDescent="0.25">
      <c r="B4217" t="s">
        <v>159</v>
      </c>
      <c r="C4217" t="s">
        <v>254</v>
      </c>
      <c r="D4217" t="s">
        <v>254</v>
      </c>
      <c r="E4217" t="s">
        <v>418</v>
      </c>
      <c r="F4217" t="s">
        <v>436</v>
      </c>
      <c r="G4217" t="s">
        <v>419</v>
      </c>
      <c r="H4217" t="str">
        <f>IF(G4217="Local Date and Hour","Start Time of Interval",IF(OR(G4217="Additional Info",G4217="ID"),"Attribute", IF(G4217="Constant","Constant",IF(OR(G4217="Counter",G4217="Incremental/Decremental"),"Counter",""))))</f>
        <v>Start Time of Interval</v>
      </c>
      <c r="I4217" t="str">
        <f>VLOOKUP(B4217,'3. Data Sources'!$B$4:$E$5002,4,0)</f>
        <v>Y</v>
      </c>
      <c r="J4217" t="str">
        <f>IF(OR(G4217="Not Map",G4217="Sequential"),"N",IF(TRIM(G4217)&lt;&gt;"","Y",""))</f>
        <v>Y</v>
      </c>
      <c r="K4217" t="str">
        <f>IF(G4217="Constant","N",IF(J4217="Y","Y",""))</f>
        <v>Y</v>
      </c>
      <c r="L4217" t="s">
        <v>255</v>
      </c>
    </row>
    <row r="4218" spans="2:13" hidden="1" x14ac:dyDescent="0.25">
      <c r="B4218" t="s">
        <v>346</v>
      </c>
      <c r="C4218" t="s">
        <v>227</v>
      </c>
      <c r="D4218" t="s">
        <v>227</v>
      </c>
      <c r="E4218" t="s">
        <v>402</v>
      </c>
      <c r="F4218" t="s">
        <v>395</v>
      </c>
      <c r="G4218" t="s">
        <v>274</v>
      </c>
      <c r="H4218" t="str">
        <f>IF(G4218="Local Date and Hour","Start Time of Interval",IF(OR(G4218="Additional Info",G4218="ID"),"Attribute", IF(G4218="Constant","Constant",IF(OR(G4218="Counter",G4218="Incremental/Decremental"),"Counter",""))))</f>
        <v>Constant</v>
      </c>
      <c r="I4218" t="str">
        <f>VLOOKUP(B4218,'3. Data Sources'!$B$4:$E$5002,4,0)</f>
        <v>Y</v>
      </c>
      <c r="J4218" t="str">
        <f>IF(OR(G4218="Not Map",G4218="Sequential"),"N",IF(TRIM(G4218)&lt;&gt;"","Y",""))</f>
        <v>Y</v>
      </c>
      <c r="K4218" t="str">
        <f>IF(G4218="Constant","N",IF(J4218="Y","Y",""))</f>
        <v>N</v>
      </c>
      <c r="M4218" t="s">
        <v>425</v>
      </c>
    </row>
    <row r="4219" spans="2:13" hidden="1" x14ac:dyDescent="0.25">
      <c r="B4219" t="s">
        <v>346</v>
      </c>
      <c r="C4219" t="s">
        <v>228</v>
      </c>
      <c r="D4219" t="s">
        <v>228</v>
      </c>
      <c r="E4219" t="s">
        <v>402</v>
      </c>
      <c r="F4219" t="s">
        <v>395</v>
      </c>
      <c r="G4219" t="s">
        <v>274</v>
      </c>
      <c r="H4219" t="str">
        <f>IF(G4219="Local Date and Hour","Start Time of Interval",IF(OR(G4219="Additional Info",G4219="ID"),"Attribute", IF(G4219="Constant","Constant",IF(OR(G4219="Counter",G4219="Incremental/Decremental"),"Counter",""))))</f>
        <v>Constant</v>
      </c>
      <c r="I4219" t="str">
        <f>VLOOKUP(B4219,'3. Data Sources'!$B$4:$E$5002,4,0)</f>
        <v>Y</v>
      </c>
      <c r="J4219" t="str">
        <f>IF(OR(G4219="Not Map",G4219="Sequential"),"N",IF(TRIM(G4219)&lt;&gt;"","Y",""))</f>
        <v>Y</v>
      </c>
      <c r="K4219" t="str">
        <f>IF(G4219="Constant","N",IF(J4219="Y","Y",""))</f>
        <v>N</v>
      </c>
      <c r="M4219" t="s">
        <v>12038</v>
      </c>
    </row>
    <row r="4220" spans="2:13" hidden="1" x14ac:dyDescent="0.25">
      <c r="B4220" t="s">
        <v>346</v>
      </c>
      <c r="C4220" t="s">
        <v>201</v>
      </c>
      <c r="D4220" t="s">
        <v>201</v>
      </c>
      <c r="E4220" t="s">
        <v>420</v>
      </c>
      <c r="F4220" t="s">
        <v>396</v>
      </c>
      <c r="G4220" t="s">
        <v>396</v>
      </c>
      <c r="H4220" t="str">
        <f>IF(G4220="Local Date and Hour","Start Time of Interval",IF(OR(G4220="Additional Info",G4220="ID"),"Attribute", IF(G4220="Constant","Constant",IF(OR(G4220="Counter",G4220="Incremental/Decremental"),"Counter",""))))</f>
        <v>Attribute</v>
      </c>
      <c r="I4220" t="str">
        <f>VLOOKUP(B4220,'3. Data Sources'!$B$4:$E$5002,4,0)</f>
        <v>Y</v>
      </c>
      <c r="J4220" t="str">
        <f>IF(OR(G4220="Not Map",G4220="Sequential"),"N",IF(TRIM(G4220)&lt;&gt;"","Y",""))</f>
        <v>Y</v>
      </c>
      <c r="K4220" t="str">
        <f>IF(G4220="Constant","N",IF(J4220="Y","Y",""))</f>
        <v>Y</v>
      </c>
    </row>
    <row r="4221" spans="2:13" hidden="1" x14ac:dyDescent="0.25">
      <c r="B4221" t="s">
        <v>346</v>
      </c>
      <c r="C4221" t="s">
        <v>11883</v>
      </c>
      <c r="D4221" t="s">
        <v>11883</v>
      </c>
      <c r="E4221" t="s">
        <v>420</v>
      </c>
      <c r="F4221" t="s">
        <v>396</v>
      </c>
      <c r="G4221" t="s">
        <v>396</v>
      </c>
      <c r="H4221" t="str">
        <f>IF(G4221="Local Date and Hour","Start Time of Interval",IF(OR(G4221="Additional Info",G4221="ID"),"Attribute", IF(G4221="Constant","Constant",IF(OR(G4221="Counter",G4221="Incremental/Decremental"),"Counter",""))))</f>
        <v>Attribute</v>
      </c>
      <c r="I4221" t="str">
        <f>VLOOKUP(B4221,'3. Data Sources'!$B$4:$E$5002,4,0)</f>
        <v>Y</v>
      </c>
      <c r="J4221" t="str">
        <f>IF(OR(G4221="Not Map",G4221="Sequential"),"N",IF(TRIM(G4221)&lt;&gt;"","Y",""))</f>
        <v>Y</v>
      </c>
      <c r="K4221" t="str">
        <f>IF(G4221="Constant","N",IF(J4221="Y","Y",""))</f>
        <v>Y</v>
      </c>
      <c r="L4221" t="s">
        <v>666</v>
      </c>
    </row>
    <row r="4222" spans="2:13" hidden="1" x14ac:dyDescent="0.25">
      <c r="B4222" t="s">
        <v>346</v>
      </c>
      <c r="C4222" t="s">
        <v>233</v>
      </c>
      <c r="D4222" t="s">
        <v>233</v>
      </c>
      <c r="E4222" t="s">
        <v>394</v>
      </c>
      <c r="F4222" t="s">
        <v>396</v>
      </c>
      <c r="G4222" t="s">
        <v>417</v>
      </c>
      <c r="H4222" t="str">
        <f>IF(G4222="Local Date and Hour","Start Time of Interval",IF(OR(G4222="Additional Info",G4222="ID"),"Attribute", IF(G4222="Constant","Constant",IF(OR(G4222="Counter",G4222="Incremental/Decremental"),"Counter",""))))</f>
        <v/>
      </c>
      <c r="I4222" t="str">
        <f>VLOOKUP(B4222,'3. Data Sources'!$B$4:$E$5002,4,0)</f>
        <v>Y</v>
      </c>
      <c r="J4222" t="str">
        <f>IF(OR(G4222="Not Map",G4222="Sequential"),"N",IF(TRIM(G4222)&lt;&gt;"","Y",""))</f>
        <v>N</v>
      </c>
      <c r="K4222" t="str">
        <f>IF(G4222="Constant","N",IF(J4222="Y","Y",""))</f>
        <v/>
      </c>
      <c r="L4222" t="s">
        <v>234</v>
      </c>
    </row>
    <row r="4223" spans="2:13" hidden="1" x14ac:dyDescent="0.25">
      <c r="B4223" t="s">
        <v>346</v>
      </c>
      <c r="C4223" t="s">
        <v>235</v>
      </c>
      <c r="D4223" t="s">
        <v>235</v>
      </c>
      <c r="E4223" t="s">
        <v>418</v>
      </c>
      <c r="F4223" t="s">
        <v>396</v>
      </c>
      <c r="G4223" t="s">
        <v>417</v>
      </c>
      <c r="H4223" t="s">
        <v>415</v>
      </c>
      <c r="I4223" t="str">
        <f>VLOOKUP(B4223,'3. Data Sources'!$B$4:$E$5002,4,0)</f>
        <v>Y</v>
      </c>
      <c r="J4223" t="str">
        <f>IF(OR(G4223="Not Map",G4223="Sequential"),"N",IF(TRIM(G4223)&lt;&gt;"","Y",""))</f>
        <v>N</v>
      </c>
      <c r="K4223" t="str">
        <f>IF(G4223="Constant","N",IF(J4223="Y","Y",""))</f>
        <v/>
      </c>
      <c r="L4223" t="s">
        <v>236</v>
      </c>
    </row>
    <row r="4224" spans="2:13" hidden="1" x14ac:dyDescent="0.25">
      <c r="B4224" t="s">
        <v>346</v>
      </c>
      <c r="C4224" t="s">
        <v>669</v>
      </c>
      <c r="D4224" t="s">
        <v>670</v>
      </c>
      <c r="E4224" t="s">
        <v>420</v>
      </c>
      <c r="F4224" t="s">
        <v>396</v>
      </c>
      <c r="G4224" t="s">
        <v>417</v>
      </c>
      <c r="H4224" t="str">
        <f>IF(G4224="Local Date and Hour","Start Time of Interval",IF(OR(G4224="Additional Info",G4224="ID"),"Attribute", IF(G4224="Constant","Constant",IF(OR(G4224="Counter",G4224="Incremental/Decremental"),"Counter",""))))</f>
        <v/>
      </c>
      <c r="I4224" t="str">
        <f>VLOOKUP(B4224,'3. Data Sources'!$B$4:$E$5002,4,0)</f>
        <v>Y</v>
      </c>
      <c r="J4224" t="str">
        <f>IF(OR(G4224="Not Map",G4224="Sequential"),"N",IF(TRIM(G4224)&lt;&gt;"","Y",""))</f>
        <v>N</v>
      </c>
      <c r="K4224" t="str">
        <f>IF(G4224="Constant","N",IF(J4224="Y","Y",""))</f>
        <v/>
      </c>
      <c r="L4224" t="s">
        <v>669</v>
      </c>
    </row>
    <row r="4225" spans="2:12" hidden="1" x14ac:dyDescent="0.25">
      <c r="B4225" t="s">
        <v>346</v>
      </c>
      <c r="C4225" t="s">
        <v>5791</v>
      </c>
      <c r="D4225" t="s">
        <v>5792</v>
      </c>
      <c r="E4225" t="s">
        <v>420</v>
      </c>
      <c r="F4225" t="s">
        <v>396</v>
      </c>
      <c r="G4225" t="s">
        <v>417</v>
      </c>
      <c r="H4225" t="s">
        <v>415</v>
      </c>
      <c r="I4225" t="str">
        <f>VLOOKUP(B4225,'3. Data Sources'!$B$4:$E$5002,4,0)</f>
        <v>Y</v>
      </c>
      <c r="J4225" t="str">
        <f>IF(OR(G4225="Not Map",G4225="Sequential"),"N",IF(TRIM(G4225)&lt;&gt;"","Y",""))</f>
        <v>N</v>
      </c>
      <c r="K4225" t="str">
        <f>IF(G4225="Constant","N",IF(J4225="Y","Y",""))</f>
        <v/>
      </c>
      <c r="L4225" t="s">
        <v>5791</v>
      </c>
    </row>
    <row r="4226" spans="2:12" hidden="1" x14ac:dyDescent="0.25">
      <c r="B4226" t="s">
        <v>346</v>
      </c>
      <c r="C4226" t="s">
        <v>3473</v>
      </c>
      <c r="D4226" t="s">
        <v>3474</v>
      </c>
      <c r="E4226" t="s">
        <v>420</v>
      </c>
      <c r="F4226" t="s">
        <v>396</v>
      </c>
      <c r="G4226" t="s">
        <v>417</v>
      </c>
      <c r="H4226" t="str">
        <f>IF(G4226="Local Date and Hour","Start Time of Interval",IF(OR(G4226="Additional Info",G4226="ID"),"Attribute", IF(G4226="Constant","Constant",IF(OR(G4226="Counter",G4226="Incremental/Decremental"),"Counter",""))))</f>
        <v/>
      </c>
      <c r="I4226" t="str">
        <f>VLOOKUP(B4226,'3. Data Sources'!$B$4:$E$5002,4,0)</f>
        <v>Y</v>
      </c>
      <c r="J4226" t="str">
        <f>IF(OR(G4226="Not Map",G4226="Sequential"),"N",IF(TRIM(G4226)&lt;&gt;"","Y",""))</f>
        <v>N</v>
      </c>
      <c r="K4226" t="str">
        <f>IF(G4226="Constant","N",IF(J4226="Y","Y",""))</f>
        <v/>
      </c>
      <c r="L4226" t="s">
        <v>3473</v>
      </c>
    </row>
    <row r="4227" spans="2:12" hidden="1" x14ac:dyDescent="0.25">
      <c r="B4227" t="s">
        <v>346</v>
      </c>
      <c r="C4227" t="s">
        <v>3475</v>
      </c>
      <c r="D4227" t="s">
        <v>3476</v>
      </c>
      <c r="E4227" t="s">
        <v>420</v>
      </c>
      <c r="F4227" t="s">
        <v>396</v>
      </c>
      <c r="G4227" t="s">
        <v>417</v>
      </c>
      <c r="H4227" t="str">
        <f>IF(G4227="Local Date and Hour","Start Time of Interval",IF(OR(G4227="Additional Info",G4227="ID"),"Attribute", IF(G4227="Constant","Constant",IF(OR(G4227="Counter",G4227="Incremental/Decremental"),"Counter",""))))</f>
        <v/>
      </c>
      <c r="I4227" t="str">
        <f>VLOOKUP(B4227,'3. Data Sources'!$B$4:$E$5002,4,0)</f>
        <v>Y</v>
      </c>
      <c r="J4227" t="str">
        <f>IF(OR(G4227="Not Map",G4227="Sequential"),"N",IF(TRIM(G4227)&lt;&gt;"","Y",""))</f>
        <v>N</v>
      </c>
      <c r="K4227" t="str">
        <f>IF(G4227="Constant","N",IF(J4227="Y","Y",""))</f>
        <v/>
      </c>
      <c r="L4227" t="s">
        <v>3475</v>
      </c>
    </row>
    <row r="4228" spans="2:12" hidden="1" x14ac:dyDescent="0.25">
      <c r="B4228" t="s">
        <v>346</v>
      </c>
      <c r="C4228" t="s">
        <v>5628</v>
      </c>
      <c r="D4228" t="s">
        <v>5629</v>
      </c>
      <c r="E4228" t="s">
        <v>420</v>
      </c>
      <c r="F4228" t="s">
        <v>396</v>
      </c>
      <c r="G4228" t="s">
        <v>417</v>
      </c>
      <c r="H4228" t="s">
        <v>415</v>
      </c>
      <c r="I4228" t="str">
        <f>VLOOKUP(B4228,'3. Data Sources'!$B$4:$E$5002,4,0)</f>
        <v>Y</v>
      </c>
      <c r="J4228" t="str">
        <f>IF(OR(G4228="Not Map",G4228="Sequential"),"N",IF(TRIM(G4228)&lt;&gt;"","Y",""))</f>
        <v>N</v>
      </c>
      <c r="K4228" t="str">
        <f>IF(G4228="Constant","N",IF(J4228="Y","Y",""))</f>
        <v/>
      </c>
      <c r="L4228" t="s">
        <v>5628</v>
      </c>
    </row>
    <row r="4229" spans="2:12" hidden="1" x14ac:dyDescent="0.25">
      <c r="B4229" t="s">
        <v>346</v>
      </c>
      <c r="C4229" t="s">
        <v>673</v>
      </c>
      <c r="D4229" t="s">
        <v>674</v>
      </c>
      <c r="E4229" t="s">
        <v>420</v>
      </c>
      <c r="F4229" t="s">
        <v>396</v>
      </c>
      <c r="G4229" t="s">
        <v>417</v>
      </c>
      <c r="H4229" t="str">
        <f>IF(G4229="Local Date and Hour","Start Time of Interval",IF(OR(G4229="Additional Info",G4229="ID"),"Attribute", IF(G4229="Constant","Constant",IF(OR(G4229="Counter",G4229="Incremental/Decremental"),"Counter",""))))</f>
        <v/>
      </c>
      <c r="I4229" t="str">
        <f>VLOOKUP(B4229,'3. Data Sources'!$B$4:$E$5002,4,0)</f>
        <v>Y</v>
      </c>
      <c r="J4229" t="str">
        <f>IF(OR(G4229="Not Map",G4229="Sequential"),"N",IF(TRIM(G4229)&lt;&gt;"","Y",""))</f>
        <v>N</v>
      </c>
      <c r="K4229" t="str">
        <f>IF(G4229="Constant","N",IF(J4229="Y","Y",""))</f>
        <v/>
      </c>
      <c r="L4229" t="s">
        <v>673</v>
      </c>
    </row>
    <row r="4230" spans="2:12" hidden="1" x14ac:dyDescent="0.25">
      <c r="B4230" t="s">
        <v>346</v>
      </c>
      <c r="C4230" t="s">
        <v>237</v>
      </c>
      <c r="D4230" t="s">
        <v>426</v>
      </c>
      <c r="E4230" t="s">
        <v>420</v>
      </c>
      <c r="F4230" t="s">
        <v>396</v>
      </c>
      <c r="G4230" t="s">
        <v>417</v>
      </c>
      <c r="H4230" t="str">
        <f>IF(G4230="Local Date and Hour","Start Time of Interval",IF(OR(G4230="Additional Info",G4230="ID"),"Attribute", IF(G4230="Constant","Constant",IF(OR(G4230="Counter",G4230="Incremental/Decremental"),"Counter",""))))</f>
        <v/>
      </c>
      <c r="I4230" t="str">
        <f>VLOOKUP(B4230,'3. Data Sources'!$B$4:$E$5002,4,0)</f>
        <v>Y</v>
      </c>
      <c r="J4230" t="str">
        <f>IF(OR(G4230="Not Map",G4230="Sequential"),"N",IF(TRIM(G4230)&lt;&gt;"","Y",""))</f>
        <v>N</v>
      </c>
      <c r="K4230" t="str">
        <f>IF(G4230="Constant","N",IF(J4230="Y","Y",""))</f>
        <v/>
      </c>
      <c r="L4230" t="s">
        <v>237</v>
      </c>
    </row>
    <row r="4231" spans="2:12" hidden="1" x14ac:dyDescent="0.25">
      <c r="B4231" t="s">
        <v>346</v>
      </c>
      <c r="C4231" t="s">
        <v>223</v>
      </c>
      <c r="D4231" t="s">
        <v>3493</v>
      </c>
      <c r="E4231" t="s">
        <v>420</v>
      </c>
      <c r="F4231" t="s">
        <v>396</v>
      </c>
      <c r="G4231" t="s">
        <v>417</v>
      </c>
      <c r="H4231" t="str">
        <f>IF(G4231="Local Date and Hour","Start Time of Interval",IF(OR(G4231="Additional Info",G4231="ID"),"Attribute", IF(G4231="Constant","Constant",IF(OR(G4231="Counter",G4231="Incremental/Decremental"),"Counter",""))))</f>
        <v/>
      </c>
      <c r="I4231" t="str">
        <f>VLOOKUP(B4231,'3. Data Sources'!$B$4:$E$5002,4,0)</f>
        <v>Y</v>
      </c>
      <c r="J4231" t="str">
        <f>IF(OR(G4231="Not Map",G4231="Sequential"),"N",IF(TRIM(G4231)&lt;&gt;"","Y",""))</f>
        <v>N</v>
      </c>
      <c r="K4231" t="str">
        <f>IF(G4231="Constant","N",IF(J4231="Y","Y",""))</f>
        <v/>
      </c>
      <c r="L4231" t="s">
        <v>223</v>
      </c>
    </row>
    <row r="4232" spans="2:12" hidden="1" x14ac:dyDescent="0.25">
      <c r="B4232" t="s">
        <v>346</v>
      </c>
      <c r="C4232" t="s">
        <v>242</v>
      </c>
      <c r="D4232" t="s">
        <v>242</v>
      </c>
      <c r="E4232" t="s">
        <v>394</v>
      </c>
      <c r="F4232" t="s">
        <v>396</v>
      </c>
      <c r="G4232" t="s">
        <v>417</v>
      </c>
      <c r="H4232" t="s">
        <v>415</v>
      </c>
      <c r="I4232" t="str">
        <f>VLOOKUP(B4232,'3. Data Sources'!$B$4:$E$5002,4,0)</f>
        <v>Y</v>
      </c>
      <c r="J4232" t="str">
        <f>IF(OR(G4232="Not Map",G4232="Sequential"),"N",IF(TRIM(G4232)&lt;&gt;"","Y",""))</f>
        <v>N</v>
      </c>
      <c r="K4232" t="str">
        <f>IF(G4232="Constant","N",IF(J4232="Y","Y",""))</f>
        <v/>
      </c>
      <c r="L4232" t="s">
        <v>243</v>
      </c>
    </row>
    <row r="4233" spans="2:12" hidden="1" x14ac:dyDescent="0.25">
      <c r="B4233" t="s">
        <v>346</v>
      </c>
      <c r="C4233" t="s">
        <v>6021</v>
      </c>
      <c r="D4233" t="s">
        <v>6022</v>
      </c>
      <c r="E4233" t="s">
        <v>400</v>
      </c>
      <c r="F4233" t="s">
        <v>428</v>
      </c>
      <c r="G4233" t="s">
        <v>429</v>
      </c>
      <c r="H4233" t="str">
        <f>IF(G4233="Local Date and Hour","Start Time of Interval",IF(OR(G4233="Additional Info",G4233="ID"),"Attribute", IF(G4233="Constant","Constant",IF(OR(G4233="Counter",G4233="Incremental/Decremental"),"Counter",""))))</f>
        <v>Counter</v>
      </c>
      <c r="I4233" t="str">
        <f>VLOOKUP(B4233,'3. Data Sources'!$B$4:$E$5002,4,0)</f>
        <v>Y</v>
      </c>
      <c r="J4233" t="str">
        <f>IF(OR(G4233="Not Map",G4233="Sequential"),"N",IF(TRIM(G4233)&lt;&gt;"","Y",""))</f>
        <v>Y</v>
      </c>
      <c r="K4233" t="str">
        <f>IF(G4233="Constant","N",IF(J4233="Y","Y",""))</f>
        <v>Y</v>
      </c>
    </row>
    <row r="4234" spans="2:12" hidden="1" x14ac:dyDescent="0.25">
      <c r="B4234" t="s">
        <v>346</v>
      </c>
      <c r="C4234" t="s">
        <v>6023</v>
      </c>
      <c r="D4234" t="s">
        <v>6024</v>
      </c>
      <c r="E4234" t="s">
        <v>400</v>
      </c>
      <c r="F4234" t="s">
        <v>428</v>
      </c>
      <c r="G4234" t="s">
        <v>429</v>
      </c>
      <c r="H4234" t="str">
        <f>IF(G4234="Local Date and Hour","Start Time of Interval",IF(OR(G4234="Additional Info",G4234="ID"),"Attribute", IF(G4234="Constant","Constant",IF(OR(G4234="Counter",G4234="Incremental/Decremental"),"Counter",""))))</f>
        <v>Counter</v>
      </c>
      <c r="I4234" t="str">
        <f>VLOOKUP(B4234,'3. Data Sources'!$B$4:$E$5002,4,0)</f>
        <v>Y</v>
      </c>
      <c r="J4234" t="str">
        <f>IF(OR(G4234="Not Map",G4234="Sequential"),"N",IF(TRIM(G4234)&lt;&gt;"","Y",""))</f>
        <v>Y</v>
      </c>
      <c r="K4234" t="str">
        <f>IF(G4234="Constant","N",IF(J4234="Y","Y",""))</f>
        <v>Y</v>
      </c>
    </row>
    <row r="4235" spans="2:12" hidden="1" x14ac:dyDescent="0.25">
      <c r="B4235" t="s">
        <v>346</v>
      </c>
      <c r="C4235" t="s">
        <v>6025</v>
      </c>
      <c r="D4235" t="s">
        <v>6026</v>
      </c>
      <c r="E4235" t="s">
        <v>400</v>
      </c>
      <c r="F4235" t="s">
        <v>428</v>
      </c>
      <c r="G4235" t="s">
        <v>429</v>
      </c>
      <c r="H4235" t="str">
        <f>IF(G4235="Local Date and Hour","Start Time of Interval",IF(OR(G4235="Additional Info",G4235="ID"),"Attribute", IF(G4235="Constant","Constant",IF(OR(G4235="Counter",G4235="Incremental/Decremental"),"Counter",""))))</f>
        <v>Counter</v>
      </c>
      <c r="I4235" t="str">
        <f>VLOOKUP(B4235,'3. Data Sources'!$B$4:$E$5002,4,0)</f>
        <v>Y</v>
      </c>
      <c r="J4235" t="str">
        <f>IF(OR(G4235="Not Map",G4235="Sequential"),"N",IF(TRIM(G4235)&lt;&gt;"","Y",""))</f>
        <v>Y</v>
      </c>
      <c r="K4235" t="str">
        <f>IF(G4235="Constant","N",IF(J4235="Y","Y",""))</f>
        <v>Y</v>
      </c>
    </row>
    <row r="4236" spans="2:12" hidden="1" x14ac:dyDescent="0.25">
      <c r="B4236" t="s">
        <v>346</v>
      </c>
      <c r="C4236" t="s">
        <v>6027</v>
      </c>
      <c r="D4236" t="s">
        <v>6028</v>
      </c>
      <c r="E4236" t="s">
        <v>400</v>
      </c>
      <c r="F4236" t="s">
        <v>428</v>
      </c>
      <c r="G4236" t="s">
        <v>429</v>
      </c>
      <c r="H4236" t="str">
        <f>IF(G4236="Local Date and Hour","Start Time of Interval",IF(OR(G4236="Additional Info",G4236="ID"),"Attribute", IF(G4236="Constant","Constant",IF(OR(G4236="Counter",G4236="Incremental/Decremental"),"Counter",""))))</f>
        <v>Counter</v>
      </c>
      <c r="I4236" t="str">
        <f>VLOOKUP(B4236,'3. Data Sources'!$B$4:$E$5002,4,0)</f>
        <v>Y</v>
      </c>
      <c r="J4236" t="str">
        <f>IF(OR(G4236="Not Map",G4236="Sequential"),"N",IF(TRIM(G4236)&lt;&gt;"","Y",""))</f>
        <v>Y</v>
      </c>
      <c r="K4236" t="str">
        <f>IF(G4236="Constant","N",IF(J4236="Y","Y",""))</f>
        <v>Y</v>
      </c>
    </row>
    <row r="4237" spans="2:12" hidden="1" x14ac:dyDescent="0.25">
      <c r="B4237" t="s">
        <v>346</v>
      </c>
      <c r="C4237" t="s">
        <v>6029</v>
      </c>
      <c r="D4237" t="s">
        <v>6030</v>
      </c>
      <c r="E4237" t="s">
        <v>400</v>
      </c>
      <c r="F4237" t="s">
        <v>428</v>
      </c>
      <c r="G4237" t="s">
        <v>429</v>
      </c>
      <c r="H4237" t="str">
        <f>IF(G4237="Local Date and Hour","Start Time of Interval",IF(OR(G4237="Additional Info",G4237="ID"),"Attribute", IF(G4237="Constant","Constant",IF(OR(G4237="Counter",G4237="Incremental/Decremental"),"Counter",""))))</f>
        <v>Counter</v>
      </c>
      <c r="I4237" t="str">
        <f>VLOOKUP(B4237,'3. Data Sources'!$B$4:$E$5002,4,0)</f>
        <v>Y</v>
      </c>
      <c r="J4237" t="str">
        <f>IF(OR(G4237="Not Map",G4237="Sequential"),"N",IF(TRIM(G4237)&lt;&gt;"","Y",""))</f>
        <v>Y</v>
      </c>
      <c r="K4237" t="str">
        <f>IF(G4237="Constant","N",IF(J4237="Y","Y",""))</f>
        <v>Y</v>
      </c>
    </row>
    <row r="4238" spans="2:12" hidden="1" x14ac:dyDescent="0.25">
      <c r="B4238" t="s">
        <v>346</v>
      </c>
      <c r="C4238" t="s">
        <v>6031</v>
      </c>
      <c r="D4238" t="s">
        <v>6032</v>
      </c>
      <c r="E4238" t="s">
        <v>400</v>
      </c>
      <c r="F4238" t="s">
        <v>428</v>
      </c>
      <c r="G4238" t="s">
        <v>429</v>
      </c>
      <c r="H4238" t="str">
        <f>IF(G4238="Local Date and Hour","Start Time of Interval",IF(OR(G4238="Additional Info",G4238="ID"),"Attribute", IF(G4238="Constant","Constant",IF(OR(G4238="Counter",G4238="Incremental/Decremental"),"Counter",""))))</f>
        <v>Counter</v>
      </c>
      <c r="I4238" t="str">
        <f>VLOOKUP(B4238,'3. Data Sources'!$B$4:$E$5002,4,0)</f>
        <v>Y</v>
      </c>
      <c r="J4238" t="str">
        <f>IF(OR(G4238="Not Map",G4238="Sequential"),"N",IF(TRIM(G4238)&lt;&gt;"","Y",""))</f>
        <v>Y</v>
      </c>
      <c r="K4238" t="str">
        <f>IF(G4238="Constant","N",IF(J4238="Y","Y",""))</f>
        <v>Y</v>
      </c>
    </row>
    <row r="4239" spans="2:12" hidden="1" x14ac:dyDescent="0.25">
      <c r="B4239" t="s">
        <v>346</v>
      </c>
      <c r="C4239" t="s">
        <v>6033</v>
      </c>
      <c r="D4239" t="s">
        <v>6034</v>
      </c>
      <c r="E4239" t="s">
        <v>400</v>
      </c>
      <c r="F4239" t="s">
        <v>428</v>
      </c>
      <c r="G4239" t="s">
        <v>429</v>
      </c>
      <c r="H4239" t="str">
        <f>IF(G4239="Local Date and Hour","Start Time of Interval",IF(OR(G4239="Additional Info",G4239="ID"),"Attribute", IF(G4239="Constant","Constant",IF(OR(G4239="Counter",G4239="Incremental/Decremental"),"Counter",""))))</f>
        <v>Counter</v>
      </c>
      <c r="I4239" t="str">
        <f>VLOOKUP(B4239,'3. Data Sources'!$B$4:$E$5002,4,0)</f>
        <v>Y</v>
      </c>
      <c r="J4239" t="str">
        <f>IF(OR(G4239="Not Map",G4239="Sequential"),"N",IF(TRIM(G4239)&lt;&gt;"","Y",""))</f>
        <v>Y</v>
      </c>
      <c r="K4239" t="str">
        <f>IF(G4239="Constant","N",IF(J4239="Y","Y",""))</f>
        <v>Y</v>
      </c>
    </row>
    <row r="4240" spans="2:12" hidden="1" x14ac:dyDescent="0.25">
      <c r="B4240" t="s">
        <v>346</v>
      </c>
      <c r="C4240" t="s">
        <v>6035</v>
      </c>
      <c r="D4240" t="s">
        <v>6036</v>
      </c>
      <c r="E4240" t="s">
        <v>400</v>
      </c>
      <c r="F4240" t="s">
        <v>428</v>
      </c>
      <c r="G4240" t="s">
        <v>429</v>
      </c>
      <c r="H4240" t="str">
        <f>IF(G4240="Local Date and Hour","Start Time of Interval",IF(OR(G4240="Additional Info",G4240="ID"),"Attribute", IF(G4240="Constant","Constant",IF(OR(G4240="Counter",G4240="Incremental/Decremental"),"Counter",""))))</f>
        <v>Counter</v>
      </c>
      <c r="I4240" t="str">
        <f>VLOOKUP(B4240,'3. Data Sources'!$B$4:$E$5002,4,0)</f>
        <v>Y</v>
      </c>
      <c r="J4240" t="str">
        <f>IF(OR(G4240="Not Map",G4240="Sequential"),"N",IF(TRIM(G4240)&lt;&gt;"","Y",""))</f>
        <v>Y</v>
      </c>
      <c r="K4240" t="str">
        <f>IF(G4240="Constant","N",IF(J4240="Y","Y",""))</f>
        <v>Y</v>
      </c>
    </row>
    <row r="4241" spans="2:11" hidden="1" x14ac:dyDescent="0.25">
      <c r="B4241" t="s">
        <v>346</v>
      </c>
      <c r="C4241" t="s">
        <v>6037</v>
      </c>
      <c r="D4241" t="s">
        <v>6038</v>
      </c>
      <c r="E4241" t="s">
        <v>400</v>
      </c>
      <c r="F4241" t="s">
        <v>428</v>
      </c>
      <c r="G4241" t="s">
        <v>429</v>
      </c>
      <c r="H4241" t="str">
        <f>IF(G4241="Local Date and Hour","Start Time of Interval",IF(OR(G4241="Additional Info",G4241="ID"),"Attribute", IF(G4241="Constant","Constant",IF(OR(G4241="Counter",G4241="Incremental/Decremental"),"Counter",""))))</f>
        <v>Counter</v>
      </c>
      <c r="I4241" t="str">
        <f>VLOOKUP(B4241,'3. Data Sources'!$B$4:$E$5002,4,0)</f>
        <v>Y</v>
      </c>
      <c r="J4241" t="str">
        <f>IF(OR(G4241="Not Map",G4241="Sequential"),"N",IF(TRIM(G4241)&lt;&gt;"","Y",""))</f>
        <v>Y</v>
      </c>
      <c r="K4241" t="str">
        <f>IF(G4241="Constant","N",IF(J4241="Y","Y",""))</f>
        <v>Y</v>
      </c>
    </row>
    <row r="4242" spans="2:11" hidden="1" x14ac:dyDescent="0.25">
      <c r="B4242" t="s">
        <v>346</v>
      </c>
      <c r="C4242" t="s">
        <v>6039</v>
      </c>
      <c r="D4242" t="s">
        <v>6040</v>
      </c>
      <c r="E4242" t="s">
        <v>400</v>
      </c>
      <c r="F4242" t="s">
        <v>428</v>
      </c>
      <c r="G4242" t="s">
        <v>429</v>
      </c>
      <c r="H4242" t="str">
        <f>IF(G4242="Local Date and Hour","Start Time of Interval",IF(OR(G4242="Additional Info",G4242="ID"),"Attribute", IF(G4242="Constant","Constant",IF(OR(G4242="Counter",G4242="Incremental/Decremental"),"Counter",""))))</f>
        <v>Counter</v>
      </c>
      <c r="I4242" t="str">
        <f>VLOOKUP(B4242,'3. Data Sources'!$B$4:$E$5002,4,0)</f>
        <v>Y</v>
      </c>
      <c r="J4242" t="str">
        <f>IF(OR(G4242="Not Map",G4242="Sequential"),"N",IF(TRIM(G4242)&lt;&gt;"","Y",""))</f>
        <v>Y</v>
      </c>
      <c r="K4242" t="str">
        <f>IF(G4242="Constant","N",IF(J4242="Y","Y",""))</f>
        <v>Y</v>
      </c>
    </row>
    <row r="4243" spans="2:11" hidden="1" x14ac:dyDescent="0.25">
      <c r="B4243" t="s">
        <v>346</v>
      </c>
      <c r="C4243" t="s">
        <v>6041</v>
      </c>
      <c r="D4243" t="s">
        <v>6042</v>
      </c>
      <c r="E4243" t="s">
        <v>400</v>
      </c>
      <c r="F4243" t="s">
        <v>428</v>
      </c>
      <c r="G4243" t="s">
        <v>429</v>
      </c>
      <c r="H4243" t="str">
        <f>IF(G4243="Local Date and Hour","Start Time of Interval",IF(OR(G4243="Additional Info",G4243="ID"),"Attribute", IF(G4243="Constant","Constant",IF(OR(G4243="Counter",G4243="Incremental/Decremental"),"Counter",""))))</f>
        <v>Counter</v>
      </c>
      <c r="I4243" t="str">
        <f>VLOOKUP(B4243,'3. Data Sources'!$B$4:$E$5002,4,0)</f>
        <v>Y</v>
      </c>
      <c r="J4243" t="str">
        <f>IF(OR(G4243="Not Map",G4243="Sequential"),"N",IF(TRIM(G4243)&lt;&gt;"","Y",""))</f>
        <v>Y</v>
      </c>
      <c r="K4243" t="str">
        <f>IF(G4243="Constant","N",IF(J4243="Y","Y",""))</f>
        <v>Y</v>
      </c>
    </row>
    <row r="4244" spans="2:11" hidden="1" x14ac:dyDescent="0.25">
      <c r="B4244" t="s">
        <v>346</v>
      </c>
      <c r="C4244" t="s">
        <v>6043</v>
      </c>
      <c r="D4244" t="s">
        <v>6044</v>
      </c>
      <c r="E4244" t="s">
        <v>400</v>
      </c>
      <c r="F4244" t="s">
        <v>428</v>
      </c>
      <c r="G4244" t="s">
        <v>429</v>
      </c>
      <c r="H4244" t="str">
        <f>IF(G4244="Local Date and Hour","Start Time of Interval",IF(OR(G4244="Additional Info",G4244="ID"),"Attribute", IF(G4244="Constant","Constant",IF(OR(G4244="Counter",G4244="Incremental/Decremental"),"Counter",""))))</f>
        <v>Counter</v>
      </c>
      <c r="I4244" t="str">
        <f>VLOOKUP(B4244,'3. Data Sources'!$B$4:$E$5002,4,0)</f>
        <v>Y</v>
      </c>
      <c r="J4244" t="str">
        <f>IF(OR(G4244="Not Map",G4244="Sequential"),"N",IF(TRIM(G4244)&lt;&gt;"","Y",""))</f>
        <v>Y</v>
      </c>
      <c r="K4244" t="str">
        <f>IF(G4244="Constant","N",IF(J4244="Y","Y",""))</f>
        <v>Y</v>
      </c>
    </row>
    <row r="4245" spans="2:11" hidden="1" x14ac:dyDescent="0.25">
      <c r="B4245" t="s">
        <v>346</v>
      </c>
      <c r="C4245" t="s">
        <v>6045</v>
      </c>
      <c r="D4245" t="s">
        <v>6046</v>
      </c>
      <c r="E4245" t="s">
        <v>400</v>
      </c>
      <c r="F4245" t="s">
        <v>428</v>
      </c>
      <c r="G4245" t="s">
        <v>429</v>
      </c>
      <c r="H4245" t="str">
        <f>IF(G4245="Local Date and Hour","Start Time of Interval",IF(OR(G4245="Additional Info",G4245="ID"),"Attribute", IF(G4245="Constant","Constant",IF(OR(G4245="Counter",G4245="Incremental/Decremental"),"Counter",""))))</f>
        <v>Counter</v>
      </c>
      <c r="I4245" t="str">
        <f>VLOOKUP(B4245,'3. Data Sources'!$B$4:$E$5002,4,0)</f>
        <v>Y</v>
      </c>
      <c r="J4245" t="str">
        <f>IF(OR(G4245="Not Map",G4245="Sequential"),"N",IF(TRIM(G4245)&lt;&gt;"","Y",""))</f>
        <v>Y</v>
      </c>
      <c r="K4245" t="str">
        <f>IF(G4245="Constant","N",IF(J4245="Y","Y",""))</f>
        <v>Y</v>
      </c>
    </row>
    <row r="4246" spans="2:11" hidden="1" x14ac:dyDescent="0.25">
      <c r="B4246" t="s">
        <v>346</v>
      </c>
      <c r="C4246" t="s">
        <v>6047</v>
      </c>
      <c r="D4246" t="s">
        <v>6048</v>
      </c>
      <c r="E4246" t="s">
        <v>400</v>
      </c>
      <c r="F4246" t="s">
        <v>428</v>
      </c>
      <c r="G4246" t="s">
        <v>429</v>
      </c>
      <c r="H4246" t="str">
        <f>IF(G4246="Local Date and Hour","Start Time of Interval",IF(OR(G4246="Additional Info",G4246="ID"),"Attribute", IF(G4246="Constant","Constant",IF(OR(G4246="Counter",G4246="Incremental/Decremental"),"Counter",""))))</f>
        <v>Counter</v>
      </c>
      <c r="I4246" t="str">
        <f>VLOOKUP(B4246,'3. Data Sources'!$B$4:$E$5002,4,0)</f>
        <v>Y</v>
      </c>
      <c r="J4246" t="str">
        <f>IF(OR(G4246="Not Map",G4246="Sequential"),"N",IF(TRIM(G4246)&lt;&gt;"","Y",""))</f>
        <v>Y</v>
      </c>
      <c r="K4246" t="str">
        <f>IF(G4246="Constant","N",IF(J4246="Y","Y",""))</f>
        <v>Y</v>
      </c>
    </row>
    <row r="4247" spans="2:11" hidden="1" x14ac:dyDescent="0.25">
      <c r="B4247" t="s">
        <v>346</v>
      </c>
      <c r="C4247" t="s">
        <v>6049</v>
      </c>
      <c r="D4247" t="s">
        <v>6050</v>
      </c>
      <c r="E4247" t="s">
        <v>400</v>
      </c>
      <c r="F4247" t="s">
        <v>428</v>
      </c>
      <c r="G4247" t="s">
        <v>429</v>
      </c>
      <c r="H4247" t="str">
        <f>IF(G4247="Local Date and Hour","Start Time of Interval",IF(OR(G4247="Additional Info",G4247="ID"),"Attribute", IF(G4247="Constant","Constant",IF(OR(G4247="Counter",G4247="Incremental/Decremental"),"Counter",""))))</f>
        <v>Counter</v>
      </c>
      <c r="I4247" t="str">
        <f>VLOOKUP(B4247,'3. Data Sources'!$B$4:$E$5002,4,0)</f>
        <v>Y</v>
      </c>
      <c r="J4247" t="str">
        <f>IF(OR(G4247="Not Map",G4247="Sequential"),"N",IF(TRIM(G4247)&lt;&gt;"","Y",""))</f>
        <v>Y</v>
      </c>
      <c r="K4247" t="str">
        <f>IF(G4247="Constant","N",IF(J4247="Y","Y",""))</f>
        <v>Y</v>
      </c>
    </row>
    <row r="4248" spans="2:11" hidden="1" x14ac:dyDescent="0.25">
      <c r="B4248" t="s">
        <v>346</v>
      </c>
      <c r="C4248" t="s">
        <v>6051</v>
      </c>
      <c r="D4248" t="s">
        <v>6052</v>
      </c>
      <c r="E4248" t="s">
        <v>400</v>
      </c>
      <c r="F4248" t="s">
        <v>428</v>
      </c>
      <c r="G4248" t="s">
        <v>429</v>
      </c>
      <c r="H4248" t="str">
        <f>IF(G4248="Local Date and Hour","Start Time of Interval",IF(OR(G4248="Additional Info",G4248="ID"),"Attribute", IF(G4248="Constant","Constant",IF(OR(G4248="Counter",G4248="Incremental/Decremental"),"Counter",""))))</f>
        <v>Counter</v>
      </c>
      <c r="I4248" t="str">
        <f>VLOOKUP(B4248,'3. Data Sources'!$B$4:$E$5002,4,0)</f>
        <v>Y</v>
      </c>
      <c r="J4248" t="str">
        <f>IF(OR(G4248="Not Map",G4248="Sequential"),"N",IF(TRIM(G4248)&lt;&gt;"","Y",""))</f>
        <v>Y</v>
      </c>
      <c r="K4248" t="str">
        <f>IF(G4248="Constant","N",IF(J4248="Y","Y",""))</f>
        <v>Y</v>
      </c>
    </row>
    <row r="4249" spans="2:11" hidden="1" x14ac:dyDescent="0.25">
      <c r="B4249" t="s">
        <v>346</v>
      </c>
      <c r="C4249" t="s">
        <v>6053</v>
      </c>
      <c r="D4249" t="s">
        <v>6054</v>
      </c>
      <c r="E4249" t="s">
        <v>400</v>
      </c>
      <c r="F4249" t="s">
        <v>428</v>
      </c>
      <c r="G4249" t="s">
        <v>429</v>
      </c>
      <c r="H4249" t="str">
        <f>IF(G4249="Local Date and Hour","Start Time of Interval",IF(OR(G4249="Additional Info",G4249="ID"),"Attribute", IF(G4249="Constant","Constant",IF(OR(G4249="Counter",G4249="Incremental/Decremental"),"Counter",""))))</f>
        <v>Counter</v>
      </c>
      <c r="I4249" t="str">
        <f>VLOOKUP(B4249,'3. Data Sources'!$B$4:$E$5002,4,0)</f>
        <v>Y</v>
      </c>
      <c r="J4249" t="str">
        <f>IF(OR(G4249="Not Map",G4249="Sequential"),"N",IF(TRIM(G4249)&lt;&gt;"","Y",""))</f>
        <v>Y</v>
      </c>
      <c r="K4249" t="str">
        <f>IF(G4249="Constant","N",IF(J4249="Y","Y",""))</f>
        <v>Y</v>
      </c>
    </row>
    <row r="4250" spans="2:11" hidden="1" x14ac:dyDescent="0.25">
      <c r="B4250" t="s">
        <v>346</v>
      </c>
      <c r="C4250" t="s">
        <v>6055</v>
      </c>
      <c r="D4250" t="s">
        <v>6056</v>
      </c>
      <c r="E4250" t="s">
        <v>400</v>
      </c>
      <c r="F4250" t="s">
        <v>428</v>
      </c>
      <c r="G4250" t="s">
        <v>429</v>
      </c>
      <c r="H4250" t="str">
        <f>IF(G4250="Local Date and Hour","Start Time of Interval",IF(OR(G4250="Additional Info",G4250="ID"),"Attribute", IF(G4250="Constant","Constant",IF(OR(G4250="Counter",G4250="Incremental/Decremental"),"Counter",""))))</f>
        <v>Counter</v>
      </c>
      <c r="I4250" t="str">
        <f>VLOOKUP(B4250,'3. Data Sources'!$B$4:$E$5002,4,0)</f>
        <v>Y</v>
      </c>
      <c r="J4250" t="str">
        <f>IF(OR(G4250="Not Map",G4250="Sequential"),"N",IF(TRIM(G4250)&lt;&gt;"","Y",""))</f>
        <v>Y</v>
      </c>
      <c r="K4250" t="str">
        <f>IF(G4250="Constant","N",IF(J4250="Y","Y",""))</f>
        <v>Y</v>
      </c>
    </row>
    <row r="4251" spans="2:11" hidden="1" x14ac:dyDescent="0.25">
      <c r="B4251" t="s">
        <v>346</v>
      </c>
      <c r="C4251" t="s">
        <v>6057</v>
      </c>
      <c r="D4251" t="s">
        <v>6058</v>
      </c>
      <c r="E4251" t="s">
        <v>400</v>
      </c>
      <c r="F4251" t="s">
        <v>428</v>
      </c>
      <c r="G4251" t="s">
        <v>429</v>
      </c>
      <c r="H4251" t="str">
        <f>IF(G4251="Local Date and Hour","Start Time of Interval",IF(OR(G4251="Additional Info",G4251="ID"),"Attribute", IF(G4251="Constant","Constant",IF(OR(G4251="Counter",G4251="Incremental/Decremental"),"Counter",""))))</f>
        <v>Counter</v>
      </c>
      <c r="I4251" t="str">
        <f>VLOOKUP(B4251,'3. Data Sources'!$B$4:$E$5002,4,0)</f>
        <v>Y</v>
      </c>
      <c r="J4251" t="str">
        <f>IF(OR(G4251="Not Map",G4251="Sequential"),"N",IF(TRIM(G4251)&lt;&gt;"","Y",""))</f>
        <v>Y</v>
      </c>
      <c r="K4251" t="str">
        <f>IF(G4251="Constant","N",IF(J4251="Y","Y",""))</f>
        <v>Y</v>
      </c>
    </row>
    <row r="4252" spans="2:11" hidden="1" x14ac:dyDescent="0.25">
      <c r="B4252" t="s">
        <v>346</v>
      </c>
      <c r="C4252" t="s">
        <v>6059</v>
      </c>
      <c r="D4252" t="s">
        <v>6060</v>
      </c>
      <c r="E4252" t="s">
        <v>400</v>
      </c>
      <c r="F4252" t="s">
        <v>428</v>
      </c>
      <c r="G4252" t="s">
        <v>429</v>
      </c>
      <c r="H4252" t="str">
        <f>IF(G4252="Local Date and Hour","Start Time of Interval",IF(OR(G4252="Additional Info",G4252="ID"),"Attribute", IF(G4252="Constant","Constant",IF(OR(G4252="Counter",G4252="Incremental/Decremental"),"Counter",""))))</f>
        <v>Counter</v>
      </c>
      <c r="I4252" t="str">
        <f>VLOOKUP(B4252,'3. Data Sources'!$B$4:$E$5002,4,0)</f>
        <v>Y</v>
      </c>
      <c r="J4252" t="str">
        <f>IF(OR(G4252="Not Map",G4252="Sequential"),"N",IF(TRIM(G4252)&lt;&gt;"","Y",""))</f>
        <v>Y</v>
      </c>
      <c r="K4252" t="str">
        <f>IF(G4252="Constant","N",IF(J4252="Y","Y",""))</f>
        <v>Y</v>
      </c>
    </row>
    <row r="4253" spans="2:11" hidden="1" x14ac:dyDescent="0.25">
      <c r="B4253" t="s">
        <v>346</v>
      </c>
      <c r="C4253" t="s">
        <v>6061</v>
      </c>
      <c r="D4253" t="s">
        <v>6062</v>
      </c>
      <c r="E4253" t="s">
        <v>400</v>
      </c>
      <c r="F4253" t="s">
        <v>428</v>
      </c>
      <c r="G4253" t="s">
        <v>429</v>
      </c>
      <c r="H4253" t="str">
        <f>IF(G4253="Local Date and Hour","Start Time of Interval",IF(OR(G4253="Additional Info",G4253="ID"),"Attribute", IF(G4253="Constant","Constant",IF(OR(G4253="Counter",G4253="Incremental/Decremental"),"Counter",""))))</f>
        <v>Counter</v>
      </c>
      <c r="I4253" t="str">
        <f>VLOOKUP(B4253,'3. Data Sources'!$B$4:$E$5002,4,0)</f>
        <v>Y</v>
      </c>
      <c r="J4253" t="str">
        <f>IF(OR(G4253="Not Map",G4253="Sequential"),"N",IF(TRIM(G4253)&lt;&gt;"","Y",""))</f>
        <v>Y</v>
      </c>
      <c r="K4253" t="str">
        <f>IF(G4253="Constant","N",IF(J4253="Y","Y",""))</f>
        <v>Y</v>
      </c>
    </row>
    <row r="4254" spans="2:11" hidden="1" x14ac:dyDescent="0.25">
      <c r="B4254" t="s">
        <v>346</v>
      </c>
      <c r="C4254" t="s">
        <v>6063</v>
      </c>
      <c r="D4254" t="s">
        <v>6064</v>
      </c>
      <c r="E4254" t="s">
        <v>400</v>
      </c>
      <c r="F4254" t="s">
        <v>428</v>
      </c>
      <c r="G4254" t="s">
        <v>429</v>
      </c>
      <c r="H4254" t="str">
        <f>IF(G4254="Local Date and Hour","Start Time of Interval",IF(OR(G4254="Additional Info",G4254="ID"),"Attribute", IF(G4254="Constant","Constant",IF(OR(G4254="Counter",G4254="Incremental/Decremental"),"Counter",""))))</f>
        <v>Counter</v>
      </c>
      <c r="I4254" t="str">
        <f>VLOOKUP(B4254,'3. Data Sources'!$B$4:$E$5002,4,0)</f>
        <v>Y</v>
      </c>
      <c r="J4254" t="str">
        <f>IF(OR(G4254="Not Map",G4254="Sequential"),"N",IF(TRIM(G4254)&lt;&gt;"","Y",""))</f>
        <v>Y</v>
      </c>
      <c r="K4254" t="str">
        <f>IF(G4254="Constant","N",IF(J4254="Y","Y",""))</f>
        <v>Y</v>
      </c>
    </row>
    <row r="4255" spans="2:11" hidden="1" x14ac:dyDescent="0.25">
      <c r="B4255" t="s">
        <v>346</v>
      </c>
      <c r="C4255" t="s">
        <v>6065</v>
      </c>
      <c r="D4255" t="s">
        <v>6066</v>
      </c>
      <c r="E4255" t="s">
        <v>400</v>
      </c>
      <c r="F4255" t="s">
        <v>428</v>
      </c>
      <c r="G4255" t="s">
        <v>429</v>
      </c>
      <c r="H4255" t="str">
        <f>IF(G4255="Local Date and Hour","Start Time of Interval",IF(OR(G4255="Additional Info",G4255="ID"),"Attribute", IF(G4255="Constant","Constant",IF(OR(G4255="Counter",G4255="Incremental/Decremental"),"Counter",""))))</f>
        <v>Counter</v>
      </c>
      <c r="I4255" t="str">
        <f>VLOOKUP(B4255,'3. Data Sources'!$B$4:$E$5002,4,0)</f>
        <v>Y</v>
      </c>
      <c r="J4255" t="str">
        <f>IF(OR(G4255="Not Map",G4255="Sequential"),"N",IF(TRIM(G4255)&lt;&gt;"","Y",""))</f>
        <v>Y</v>
      </c>
      <c r="K4255" t="str">
        <f>IF(G4255="Constant","N",IF(J4255="Y","Y",""))</f>
        <v>Y</v>
      </c>
    </row>
    <row r="4256" spans="2:11" hidden="1" x14ac:dyDescent="0.25">
      <c r="B4256" t="s">
        <v>346</v>
      </c>
      <c r="C4256" t="s">
        <v>6067</v>
      </c>
      <c r="D4256" t="s">
        <v>6068</v>
      </c>
      <c r="E4256" t="s">
        <v>400</v>
      </c>
      <c r="F4256" t="s">
        <v>428</v>
      </c>
      <c r="G4256" t="s">
        <v>429</v>
      </c>
      <c r="H4256" t="str">
        <f>IF(G4256="Local Date and Hour","Start Time of Interval",IF(OR(G4256="Additional Info",G4256="ID"),"Attribute", IF(G4256="Constant","Constant",IF(OR(G4256="Counter",G4256="Incremental/Decremental"),"Counter",""))))</f>
        <v>Counter</v>
      </c>
      <c r="I4256" t="str">
        <f>VLOOKUP(B4256,'3. Data Sources'!$B$4:$E$5002,4,0)</f>
        <v>Y</v>
      </c>
      <c r="J4256" t="str">
        <f>IF(OR(G4256="Not Map",G4256="Sequential"),"N",IF(TRIM(G4256)&lt;&gt;"","Y",""))</f>
        <v>Y</v>
      </c>
      <c r="K4256" t="str">
        <f>IF(G4256="Constant","N",IF(J4256="Y","Y",""))</f>
        <v>Y</v>
      </c>
    </row>
    <row r="4257" spans="2:13" hidden="1" x14ac:dyDescent="0.25">
      <c r="B4257" t="s">
        <v>346</v>
      </c>
      <c r="C4257" t="s">
        <v>6069</v>
      </c>
      <c r="D4257" t="s">
        <v>6070</v>
      </c>
      <c r="E4257" t="s">
        <v>400</v>
      </c>
      <c r="F4257" t="s">
        <v>428</v>
      </c>
      <c r="G4257" t="s">
        <v>429</v>
      </c>
      <c r="H4257" t="str">
        <f>IF(G4257="Local Date and Hour","Start Time of Interval",IF(OR(G4257="Additional Info",G4257="ID"),"Attribute", IF(G4257="Constant","Constant",IF(OR(G4257="Counter",G4257="Incremental/Decremental"),"Counter",""))))</f>
        <v>Counter</v>
      </c>
      <c r="I4257" t="str">
        <f>VLOOKUP(B4257,'3. Data Sources'!$B$4:$E$5002,4,0)</f>
        <v>Y</v>
      </c>
      <c r="J4257" t="str">
        <f>IF(OR(G4257="Not Map",G4257="Sequential"),"N",IF(TRIM(G4257)&lt;&gt;"","Y",""))</f>
        <v>Y</v>
      </c>
      <c r="K4257" t="str">
        <f>IF(G4257="Constant","N",IF(J4257="Y","Y",""))</f>
        <v>Y</v>
      </c>
    </row>
    <row r="4258" spans="2:13" hidden="1" x14ac:dyDescent="0.25">
      <c r="B4258" t="s">
        <v>346</v>
      </c>
      <c r="C4258" t="s">
        <v>6071</v>
      </c>
      <c r="D4258" t="s">
        <v>6072</v>
      </c>
      <c r="E4258" t="s">
        <v>400</v>
      </c>
      <c r="F4258" t="s">
        <v>428</v>
      </c>
      <c r="G4258" t="s">
        <v>429</v>
      </c>
      <c r="H4258" t="str">
        <f>IF(G4258="Local Date and Hour","Start Time of Interval",IF(OR(G4258="Additional Info",G4258="ID"),"Attribute", IF(G4258="Constant","Constant",IF(OR(G4258="Counter",G4258="Incremental/Decremental"),"Counter",""))))</f>
        <v>Counter</v>
      </c>
      <c r="I4258" t="str">
        <f>VLOOKUP(B4258,'3. Data Sources'!$B$4:$E$5002,4,0)</f>
        <v>Y</v>
      </c>
      <c r="J4258" t="str">
        <f>IF(OR(G4258="Not Map",G4258="Sequential"),"N",IF(TRIM(G4258)&lt;&gt;"","Y",""))</f>
        <v>Y</v>
      </c>
      <c r="K4258" t="str">
        <f>IF(G4258="Constant","N",IF(J4258="Y","Y",""))</f>
        <v>Y</v>
      </c>
    </row>
    <row r="4259" spans="2:13" hidden="1" x14ac:dyDescent="0.25">
      <c r="B4259" t="s">
        <v>346</v>
      </c>
      <c r="C4259" t="s">
        <v>6073</v>
      </c>
      <c r="D4259" t="s">
        <v>6074</v>
      </c>
      <c r="E4259" t="s">
        <v>400</v>
      </c>
      <c r="F4259" t="s">
        <v>428</v>
      </c>
      <c r="G4259" t="s">
        <v>429</v>
      </c>
      <c r="H4259" t="str">
        <f>IF(G4259="Local Date and Hour","Start Time of Interval",IF(OR(G4259="Additional Info",G4259="ID"),"Attribute", IF(G4259="Constant","Constant",IF(OR(G4259="Counter",G4259="Incremental/Decremental"),"Counter",""))))</f>
        <v>Counter</v>
      </c>
      <c r="I4259" t="str">
        <f>VLOOKUP(B4259,'3. Data Sources'!$B$4:$E$5002,4,0)</f>
        <v>Y</v>
      </c>
      <c r="J4259" t="str">
        <f>IF(OR(G4259="Not Map",G4259="Sequential"),"N",IF(TRIM(G4259)&lt;&gt;"","Y",""))</f>
        <v>Y</v>
      </c>
      <c r="K4259" t="str">
        <f>IF(G4259="Constant","N",IF(J4259="Y","Y",""))</f>
        <v>Y</v>
      </c>
    </row>
    <row r="4260" spans="2:13" hidden="1" x14ac:dyDescent="0.25">
      <c r="B4260" t="s">
        <v>346</v>
      </c>
      <c r="C4260" t="s">
        <v>6075</v>
      </c>
      <c r="D4260" t="s">
        <v>6076</v>
      </c>
      <c r="E4260" t="s">
        <v>400</v>
      </c>
      <c r="F4260" t="s">
        <v>428</v>
      </c>
      <c r="G4260" t="s">
        <v>429</v>
      </c>
      <c r="H4260" t="str">
        <f>IF(G4260="Local Date and Hour","Start Time of Interval",IF(OR(G4260="Additional Info",G4260="ID"),"Attribute", IF(G4260="Constant","Constant",IF(OR(G4260="Counter",G4260="Incremental/Decremental"),"Counter",""))))</f>
        <v>Counter</v>
      </c>
      <c r="I4260" t="str">
        <f>VLOOKUP(B4260,'3. Data Sources'!$B$4:$E$5002,4,0)</f>
        <v>Y</v>
      </c>
      <c r="J4260" t="str">
        <f>IF(OR(G4260="Not Map",G4260="Sequential"),"N",IF(TRIM(G4260)&lt;&gt;"","Y",""))</f>
        <v>Y</v>
      </c>
      <c r="K4260" t="str">
        <f>IF(G4260="Constant","N",IF(J4260="Y","Y",""))</f>
        <v>Y</v>
      </c>
    </row>
    <row r="4261" spans="2:13" hidden="1" x14ac:dyDescent="0.25">
      <c r="B4261" t="s">
        <v>346</v>
      </c>
      <c r="C4261" t="s">
        <v>6077</v>
      </c>
      <c r="D4261" t="s">
        <v>6078</v>
      </c>
      <c r="E4261" t="s">
        <v>400</v>
      </c>
      <c r="F4261" t="s">
        <v>428</v>
      </c>
      <c r="G4261" t="s">
        <v>429</v>
      </c>
      <c r="H4261" t="str">
        <f>IF(G4261="Local Date and Hour","Start Time of Interval",IF(OR(G4261="Additional Info",G4261="ID"),"Attribute", IF(G4261="Constant","Constant",IF(OR(G4261="Counter",G4261="Incremental/Decremental"),"Counter",""))))</f>
        <v>Counter</v>
      </c>
      <c r="I4261" t="str">
        <f>VLOOKUP(B4261,'3. Data Sources'!$B$4:$E$5002,4,0)</f>
        <v>Y</v>
      </c>
      <c r="J4261" t="str">
        <f>IF(OR(G4261="Not Map",G4261="Sequential"),"N",IF(TRIM(G4261)&lt;&gt;"","Y",""))</f>
        <v>Y</v>
      </c>
      <c r="K4261" t="str">
        <f>IF(G4261="Constant","N",IF(J4261="Y","Y",""))</f>
        <v>Y</v>
      </c>
    </row>
    <row r="4262" spans="2:13" hidden="1" x14ac:dyDescent="0.25">
      <c r="B4262" t="s">
        <v>346</v>
      </c>
      <c r="C4262" t="s">
        <v>6079</v>
      </c>
      <c r="D4262" t="s">
        <v>6080</v>
      </c>
      <c r="E4262" t="s">
        <v>400</v>
      </c>
      <c r="F4262" t="s">
        <v>428</v>
      </c>
      <c r="G4262" t="s">
        <v>429</v>
      </c>
      <c r="H4262" t="str">
        <f>IF(G4262="Local Date and Hour","Start Time of Interval",IF(OR(G4262="Additional Info",G4262="ID"),"Attribute", IF(G4262="Constant","Constant",IF(OR(G4262="Counter",G4262="Incremental/Decremental"),"Counter",""))))</f>
        <v>Counter</v>
      </c>
      <c r="I4262" t="str">
        <f>VLOOKUP(B4262,'3. Data Sources'!$B$4:$E$5002,4,0)</f>
        <v>Y</v>
      </c>
      <c r="J4262" t="str">
        <f>IF(OR(G4262="Not Map",G4262="Sequential"),"N",IF(TRIM(G4262)&lt;&gt;"","Y",""))</f>
        <v>Y</v>
      </c>
      <c r="K4262" t="str">
        <f>IF(G4262="Constant","N",IF(J4262="Y","Y",""))</f>
        <v>Y</v>
      </c>
    </row>
    <row r="4263" spans="2:13" hidden="1" x14ac:dyDescent="0.25">
      <c r="B4263" t="s">
        <v>346</v>
      </c>
      <c r="C4263" t="s">
        <v>6081</v>
      </c>
      <c r="D4263" t="s">
        <v>6082</v>
      </c>
      <c r="E4263" t="s">
        <v>400</v>
      </c>
      <c r="F4263" t="s">
        <v>428</v>
      </c>
      <c r="G4263" t="s">
        <v>429</v>
      </c>
      <c r="H4263" t="str">
        <f>IF(G4263="Local Date and Hour","Start Time of Interval",IF(OR(G4263="Additional Info",G4263="ID"),"Attribute", IF(G4263="Constant","Constant",IF(OR(G4263="Counter",G4263="Incremental/Decremental"),"Counter",""))))</f>
        <v>Counter</v>
      </c>
      <c r="I4263" t="str">
        <f>VLOOKUP(B4263,'3. Data Sources'!$B$4:$E$5002,4,0)</f>
        <v>Y</v>
      </c>
      <c r="J4263" t="str">
        <f>IF(OR(G4263="Not Map",G4263="Sequential"),"N",IF(TRIM(G4263)&lt;&gt;"","Y",""))</f>
        <v>Y</v>
      </c>
      <c r="K4263" t="str">
        <f>IF(G4263="Constant","N",IF(J4263="Y","Y",""))</f>
        <v>Y</v>
      </c>
    </row>
    <row r="4264" spans="2:13" hidden="1" x14ac:dyDescent="0.25">
      <c r="B4264" t="s">
        <v>346</v>
      </c>
      <c r="C4264" t="s">
        <v>6083</v>
      </c>
      <c r="D4264" t="s">
        <v>6084</v>
      </c>
      <c r="E4264" t="s">
        <v>400</v>
      </c>
      <c r="F4264" t="s">
        <v>428</v>
      </c>
      <c r="G4264" t="s">
        <v>429</v>
      </c>
      <c r="H4264" t="str">
        <f>IF(G4264="Local Date and Hour","Start Time of Interval",IF(OR(G4264="Additional Info",G4264="ID"),"Attribute", IF(G4264="Constant","Constant",IF(OR(G4264="Counter",G4264="Incremental/Decremental"),"Counter",""))))</f>
        <v>Counter</v>
      </c>
      <c r="I4264" t="str">
        <f>VLOOKUP(B4264,'3. Data Sources'!$B$4:$E$5002,4,0)</f>
        <v>Y</v>
      </c>
      <c r="J4264" t="str">
        <f>IF(OR(G4264="Not Map",G4264="Sequential"),"N",IF(TRIM(G4264)&lt;&gt;"","Y",""))</f>
        <v>Y</v>
      </c>
      <c r="K4264" t="str">
        <f>IF(G4264="Constant","N",IF(J4264="Y","Y",""))</f>
        <v>Y</v>
      </c>
    </row>
    <row r="4265" spans="2:13" hidden="1" x14ac:dyDescent="0.25">
      <c r="B4265" t="s">
        <v>346</v>
      </c>
      <c r="C4265" t="s">
        <v>6085</v>
      </c>
      <c r="D4265" t="s">
        <v>6086</v>
      </c>
      <c r="E4265" t="s">
        <v>400</v>
      </c>
      <c r="F4265" t="s">
        <v>428</v>
      </c>
      <c r="G4265" t="s">
        <v>429</v>
      </c>
      <c r="H4265" t="str">
        <f>IF(G4265="Local Date and Hour","Start Time of Interval",IF(OR(G4265="Additional Info",G4265="ID"),"Attribute", IF(G4265="Constant","Constant",IF(OR(G4265="Counter",G4265="Incremental/Decremental"),"Counter",""))))</f>
        <v>Counter</v>
      </c>
      <c r="I4265" t="str">
        <f>VLOOKUP(B4265,'3. Data Sources'!$B$4:$E$5002,4,0)</f>
        <v>Y</v>
      </c>
      <c r="J4265" t="str">
        <f>IF(OR(G4265="Not Map",G4265="Sequential"),"N",IF(TRIM(G4265)&lt;&gt;"","Y",""))</f>
        <v>Y</v>
      </c>
      <c r="K4265" t="str">
        <f>IF(G4265="Constant","N",IF(J4265="Y","Y",""))</f>
        <v>Y</v>
      </c>
    </row>
    <row r="4266" spans="2:13" hidden="1" x14ac:dyDescent="0.25">
      <c r="B4266" t="s">
        <v>346</v>
      </c>
      <c r="C4266" t="s">
        <v>250</v>
      </c>
      <c r="D4266" t="s">
        <v>435</v>
      </c>
      <c r="E4266" t="s">
        <v>400</v>
      </c>
      <c r="F4266" t="s">
        <v>428</v>
      </c>
      <c r="G4266" t="s">
        <v>429</v>
      </c>
      <c r="H4266" t="str">
        <f>IF(G4266="Local Date and Hour","Start Time of Interval",IF(OR(G4266="Additional Info",G4266="ID"),"Attribute", IF(G4266="Constant","Constant",IF(OR(G4266="Counter",G4266="Incremental/Decremental"),"Counter",""))))</f>
        <v>Counter</v>
      </c>
      <c r="I4266" t="str">
        <f>VLOOKUP(B4266,'3. Data Sources'!$B$4:$E$5002,4,0)</f>
        <v>Y</v>
      </c>
      <c r="J4266" t="str">
        <f>IF(OR(G4266="Not Map",G4266="Sequential"),"N",IF(TRIM(G4266)&lt;&gt;"","Y",""))</f>
        <v>Y</v>
      </c>
      <c r="K4266" t="str">
        <f>IF(G4266="Constant","N",IF(J4266="Y","Y",""))</f>
        <v>Y</v>
      </c>
      <c r="L4266" t="s">
        <v>665</v>
      </c>
    </row>
    <row r="4267" spans="2:13" hidden="1" x14ac:dyDescent="0.25">
      <c r="B4267" t="s">
        <v>346</v>
      </c>
      <c r="C4267" t="s">
        <v>252</v>
      </c>
      <c r="D4267" t="s">
        <v>252</v>
      </c>
      <c r="E4267" t="s">
        <v>394</v>
      </c>
      <c r="F4267" t="s">
        <v>436</v>
      </c>
      <c r="G4267" t="s">
        <v>417</v>
      </c>
      <c r="H4267" t="s">
        <v>415</v>
      </c>
      <c r="I4267" t="str">
        <f>VLOOKUP(B4267,'3. Data Sources'!$B$4:$E$5002,4,0)</f>
        <v>Y</v>
      </c>
      <c r="J4267" t="str">
        <f>IF(OR(G4267="Not Map",G4267="Sequential"),"N",IF(TRIM(G4267)&lt;&gt;"","Y",""))</f>
        <v>N</v>
      </c>
      <c r="K4267" t="str">
        <f>IF(G4267="Constant","N",IF(J4267="Y","Y",""))</f>
        <v/>
      </c>
      <c r="L4267" t="s">
        <v>253</v>
      </c>
    </row>
    <row r="4268" spans="2:13" hidden="1" x14ac:dyDescent="0.25">
      <c r="B4268" t="s">
        <v>346</v>
      </c>
      <c r="C4268" t="s">
        <v>254</v>
      </c>
      <c r="D4268" t="s">
        <v>254</v>
      </c>
      <c r="E4268" t="s">
        <v>418</v>
      </c>
      <c r="F4268" t="s">
        <v>436</v>
      </c>
      <c r="G4268" t="s">
        <v>419</v>
      </c>
      <c r="H4268" t="str">
        <f>IF(G4268="Local Date and Hour","Start Time of Interval",IF(OR(G4268="Additional Info",G4268="ID"),"Attribute", IF(G4268="Constant","Constant",IF(OR(G4268="Counter",G4268="Incremental/Decremental"),"Counter",""))))</f>
        <v>Start Time of Interval</v>
      </c>
      <c r="I4268" t="str">
        <f>VLOOKUP(B4268,'3. Data Sources'!$B$4:$E$5002,4,0)</f>
        <v>Y</v>
      </c>
      <c r="J4268" t="str">
        <f>IF(OR(G4268="Not Map",G4268="Sequential"),"N",IF(TRIM(G4268)&lt;&gt;"","Y",""))</f>
        <v>Y</v>
      </c>
      <c r="K4268" t="str">
        <f>IF(G4268="Constant","N",IF(J4268="Y","Y",""))</f>
        <v>Y</v>
      </c>
      <c r="L4268" t="s">
        <v>255</v>
      </c>
    </row>
    <row r="4269" spans="2:13" hidden="1" x14ac:dyDescent="0.25">
      <c r="B4269" t="s">
        <v>358</v>
      </c>
      <c r="C4269" t="s">
        <v>227</v>
      </c>
      <c r="D4269" t="s">
        <v>227</v>
      </c>
      <c r="E4269" t="s">
        <v>402</v>
      </c>
      <c r="F4269" t="s">
        <v>395</v>
      </c>
      <c r="G4269" t="s">
        <v>274</v>
      </c>
      <c r="H4269" t="str">
        <f>IF(G4269="Local Date and Hour","Start Time of Interval",IF(OR(G4269="Additional Info",G4269="ID"),"Attribute", IF(G4269="Constant","Constant",IF(OR(G4269="Counter",G4269="Incremental/Decremental"),"Counter",""))))</f>
        <v>Constant</v>
      </c>
      <c r="I4269" t="str">
        <f>VLOOKUP(B4269,'3. Data Sources'!$B$4:$E$5002,4,0)</f>
        <v>Y</v>
      </c>
      <c r="J4269" t="str">
        <f>IF(OR(G4269="Not Map",G4269="Sequential"),"N",IF(TRIM(G4269)&lt;&gt;"","Y",""))</f>
        <v>Y</v>
      </c>
      <c r="K4269" t="str">
        <f>IF(G4269="Constant","N",IF(J4269="Y","Y",""))</f>
        <v>N</v>
      </c>
      <c r="M4269" t="s">
        <v>425</v>
      </c>
    </row>
    <row r="4270" spans="2:13" hidden="1" x14ac:dyDescent="0.25">
      <c r="B4270" t="s">
        <v>358</v>
      </c>
      <c r="C4270" t="s">
        <v>228</v>
      </c>
      <c r="D4270" t="s">
        <v>228</v>
      </c>
      <c r="E4270" t="s">
        <v>402</v>
      </c>
      <c r="F4270" t="s">
        <v>395</v>
      </c>
      <c r="G4270" t="s">
        <v>274</v>
      </c>
      <c r="H4270" t="str">
        <f>IF(G4270="Local Date and Hour","Start Time of Interval",IF(OR(G4270="Additional Info",G4270="ID"),"Attribute", IF(G4270="Constant","Constant",IF(OR(G4270="Counter",G4270="Incremental/Decremental"),"Counter",""))))</f>
        <v>Constant</v>
      </c>
      <c r="I4270" t="str">
        <f>VLOOKUP(B4270,'3. Data Sources'!$B$4:$E$5002,4,0)</f>
        <v>Y</v>
      </c>
      <c r="J4270" t="str">
        <f>IF(OR(G4270="Not Map",G4270="Sequential"),"N",IF(TRIM(G4270)&lt;&gt;"","Y",""))</f>
        <v>Y</v>
      </c>
      <c r="K4270" t="str">
        <f>IF(G4270="Constant","N",IF(J4270="Y","Y",""))</f>
        <v>N</v>
      </c>
      <c r="M4270" t="s">
        <v>12038</v>
      </c>
    </row>
    <row r="4271" spans="2:13" hidden="1" x14ac:dyDescent="0.25">
      <c r="B4271" t="s">
        <v>358</v>
      </c>
      <c r="C4271" t="s">
        <v>201</v>
      </c>
      <c r="D4271" t="s">
        <v>201</v>
      </c>
      <c r="E4271" t="s">
        <v>420</v>
      </c>
      <c r="F4271" t="s">
        <v>396</v>
      </c>
      <c r="G4271" t="s">
        <v>396</v>
      </c>
      <c r="H4271" t="str">
        <f>IF(G4271="Local Date and Hour","Start Time of Interval",IF(OR(G4271="Additional Info",G4271="ID"),"Attribute", IF(G4271="Constant","Constant",IF(OR(G4271="Counter",G4271="Incremental/Decremental"),"Counter",""))))</f>
        <v>Attribute</v>
      </c>
      <c r="I4271" t="str">
        <f>VLOOKUP(B4271,'3. Data Sources'!$B$4:$E$5002,4,0)</f>
        <v>Y</v>
      </c>
      <c r="J4271" t="str">
        <f>IF(OR(G4271="Not Map",G4271="Sequential"),"N",IF(TRIM(G4271)&lt;&gt;"","Y",""))</f>
        <v>Y</v>
      </c>
      <c r="K4271" t="str">
        <f>IF(G4271="Constant","N",IF(J4271="Y","Y",""))</f>
        <v>Y</v>
      </c>
    </row>
    <row r="4272" spans="2:13" hidden="1" x14ac:dyDescent="0.25">
      <c r="B4272" t="s">
        <v>358</v>
      </c>
      <c r="C4272" t="s">
        <v>11883</v>
      </c>
      <c r="D4272" t="s">
        <v>11883</v>
      </c>
      <c r="E4272" t="s">
        <v>420</v>
      </c>
      <c r="F4272" t="s">
        <v>396</v>
      </c>
      <c r="G4272" t="s">
        <v>396</v>
      </c>
      <c r="H4272" t="str">
        <f>IF(G4272="Local Date and Hour","Start Time of Interval",IF(OR(G4272="Additional Info",G4272="ID"),"Attribute", IF(G4272="Constant","Constant",IF(OR(G4272="Counter",G4272="Incremental/Decremental"),"Counter",""))))</f>
        <v>Attribute</v>
      </c>
      <c r="I4272" t="str">
        <f>VLOOKUP(B4272,'3. Data Sources'!$B$4:$E$5002,4,0)</f>
        <v>Y</v>
      </c>
      <c r="J4272" t="str">
        <f>IF(OR(G4272="Not Map",G4272="Sequential"),"N",IF(TRIM(G4272)&lt;&gt;"","Y",""))</f>
        <v>Y</v>
      </c>
      <c r="K4272" t="str">
        <f>IF(G4272="Constant","N",IF(J4272="Y","Y",""))</f>
        <v>Y</v>
      </c>
      <c r="L4272" t="s">
        <v>666</v>
      </c>
    </row>
    <row r="4273" spans="2:12" hidden="1" x14ac:dyDescent="0.25">
      <c r="B4273" t="s">
        <v>358</v>
      </c>
      <c r="C4273" t="s">
        <v>233</v>
      </c>
      <c r="D4273" t="s">
        <v>233</v>
      </c>
      <c r="E4273" t="s">
        <v>394</v>
      </c>
      <c r="F4273" t="s">
        <v>396</v>
      </c>
      <c r="G4273" t="s">
        <v>417</v>
      </c>
      <c r="H4273" t="str">
        <f>IF(G4273="Local Date and Hour","Start Time of Interval",IF(OR(G4273="Additional Info",G4273="ID"),"Attribute", IF(G4273="Constant","Constant",IF(OR(G4273="Counter",G4273="Incremental/Decremental"),"Counter",""))))</f>
        <v/>
      </c>
      <c r="I4273" t="str">
        <f>VLOOKUP(B4273,'3. Data Sources'!$B$4:$E$5002,4,0)</f>
        <v>Y</v>
      </c>
      <c r="J4273" t="str">
        <f>IF(OR(G4273="Not Map",G4273="Sequential"),"N",IF(TRIM(G4273)&lt;&gt;"","Y",""))</f>
        <v>N</v>
      </c>
      <c r="K4273" t="str">
        <f>IF(G4273="Constant","N",IF(J4273="Y","Y",""))</f>
        <v/>
      </c>
      <c r="L4273" t="s">
        <v>234</v>
      </c>
    </row>
    <row r="4274" spans="2:12" hidden="1" x14ac:dyDescent="0.25">
      <c r="B4274" t="s">
        <v>358</v>
      </c>
      <c r="C4274" t="s">
        <v>235</v>
      </c>
      <c r="D4274" t="s">
        <v>235</v>
      </c>
      <c r="E4274" t="s">
        <v>418</v>
      </c>
      <c r="F4274" t="s">
        <v>396</v>
      </c>
      <c r="G4274" t="s">
        <v>417</v>
      </c>
      <c r="H4274" t="s">
        <v>415</v>
      </c>
      <c r="I4274" t="str">
        <f>VLOOKUP(B4274,'3. Data Sources'!$B$4:$E$5002,4,0)</f>
        <v>Y</v>
      </c>
      <c r="J4274" t="str">
        <f>IF(OR(G4274="Not Map",G4274="Sequential"),"N",IF(TRIM(G4274)&lt;&gt;"","Y",""))</f>
        <v>N</v>
      </c>
      <c r="K4274" t="str">
        <f>IF(G4274="Constant","N",IF(J4274="Y","Y",""))</f>
        <v/>
      </c>
      <c r="L4274" t="s">
        <v>236</v>
      </c>
    </row>
    <row r="4275" spans="2:12" hidden="1" x14ac:dyDescent="0.25">
      <c r="B4275" t="s">
        <v>358</v>
      </c>
      <c r="C4275" t="s">
        <v>669</v>
      </c>
      <c r="D4275" t="s">
        <v>670</v>
      </c>
      <c r="E4275" t="s">
        <v>420</v>
      </c>
      <c r="F4275" t="s">
        <v>396</v>
      </c>
      <c r="G4275" t="s">
        <v>417</v>
      </c>
      <c r="H4275" t="str">
        <f>IF(G4275="Local Date and Hour","Start Time of Interval",IF(OR(G4275="Additional Info",G4275="ID"),"Attribute", IF(G4275="Constant","Constant",IF(OR(G4275="Counter",G4275="Incremental/Decremental"),"Counter",""))))</f>
        <v/>
      </c>
      <c r="I4275" t="str">
        <f>VLOOKUP(B4275,'3. Data Sources'!$B$4:$E$5002,4,0)</f>
        <v>Y</v>
      </c>
      <c r="J4275" t="str">
        <f>IF(OR(G4275="Not Map",G4275="Sequential"),"N",IF(TRIM(G4275)&lt;&gt;"","Y",""))</f>
        <v>N</v>
      </c>
      <c r="K4275" t="str">
        <f>IF(G4275="Constant","N",IF(J4275="Y","Y",""))</f>
        <v/>
      </c>
      <c r="L4275" t="s">
        <v>669</v>
      </c>
    </row>
    <row r="4276" spans="2:12" hidden="1" x14ac:dyDescent="0.25">
      <c r="B4276" t="s">
        <v>358</v>
      </c>
      <c r="C4276" t="s">
        <v>5791</v>
      </c>
      <c r="D4276" t="s">
        <v>5792</v>
      </c>
      <c r="E4276" t="s">
        <v>420</v>
      </c>
      <c r="F4276" t="s">
        <v>396</v>
      </c>
      <c r="G4276" t="s">
        <v>417</v>
      </c>
      <c r="H4276" t="s">
        <v>415</v>
      </c>
      <c r="I4276" t="str">
        <f>VLOOKUP(B4276,'3. Data Sources'!$B$4:$E$5002,4,0)</f>
        <v>Y</v>
      </c>
      <c r="J4276" t="str">
        <f>IF(OR(G4276="Not Map",G4276="Sequential"),"N",IF(TRIM(G4276)&lt;&gt;"","Y",""))</f>
        <v>N</v>
      </c>
      <c r="K4276" t="str">
        <f>IF(G4276="Constant","N",IF(J4276="Y","Y",""))</f>
        <v/>
      </c>
      <c r="L4276" t="s">
        <v>5791</v>
      </c>
    </row>
    <row r="4277" spans="2:12" hidden="1" x14ac:dyDescent="0.25">
      <c r="B4277" t="s">
        <v>358</v>
      </c>
      <c r="C4277" t="s">
        <v>3473</v>
      </c>
      <c r="D4277" t="s">
        <v>3474</v>
      </c>
      <c r="E4277" t="s">
        <v>420</v>
      </c>
      <c r="F4277" t="s">
        <v>396</v>
      </c>
      <c r="G4277" t="s">
        <v>417</v>
      </c>
      <c r="H4277" t="str">
        <f>IF(G4277="Local Date and Hour","Start Time of Interval",IF(OR(G4277="Additional Info",G4277="ID"),"Attribute", IF(G4277="Constant","Constant",IF(OR(G4277="Counter",G4277="Incremental/Decremental"),"Counter",""))))</f>
        <v/>
      </c>
      <c r="I4277" t="str">
        <f>VLOOKUP(B4277,'3. Data Sources'!$B$4:$E$5002,4,0)</f>
        <v>Y</v>
      </c>
      <c r="J4277" t="str">
        <f>IF(OR(G4277="Not Map",G4277="Sequential"),"N",IF(TRIM(G4277)&lt;&gt;"","Y",""))</f>
        <v>N</v>
      </c>
      <c r="K4277" t="str">
        <f>IF(G4277="Constant","N",IF(J4277="Y","Y",""))</f>
        <v/>
      </c>
      <c r="L4277" t="s">
        <v>3473</v>
      </c>
    </row>
    <row r="4278" spans="2:12" hidden="1" x14ac:dyDescent="0.25">
      <c r="B4278" t="s">
        <v>358</v>
      </c>
      <c r="C4278" t="s">
        <v>3475</v>
      </c>
      <c r="D4278" t="s">
        <v>3476</v>
      </c>
      <c r="E4278" t="s">
        <v>420</v>
      </c>
      <c r="F4278" t="s">
        <v>396</v>
      </c>
      <c r="G4278" t="s">
        <v>417</v>
      </c>
      <c r="H4278" t="str">
        <f>IF(G4278="Local Date and Hour","Start Time of Interval",IF(OR(G4278="Additional Info",G4278="ID"),"Attribute", IF(G4278="Constant","Constant",IF(OR(G4278="Counter",G4278="Incremental/Decremental"),"Counter",""))))</f>
        <v/>
      </c>
      <c r="I4278" t="str">
        <f>VLOOKUP(B4278,'3. Data Sources'!$B$4:$E$5002,4,0)</f>
        <v>Y</v>
      </c>
      <c r="J4278" t="str">
        <f>IF(OR(G4278="Not Map",G4278="Sequential"),"N",IF(TRIM(G4278)&lt;&gt;"","Y",""))</f>
        <v>N</v>
      </c>
      <c r="K4278" t="str">
        <f>IF(G4278="Constant","N",IF(J4278="Y","Y",""))</f>
        <v/>
      </c>
      <c r="L4278" t="s">
        <v>3475</v>
      </c>
    </row>
    <row r="4279" spans="2:12" hidden="1" x14ac:dyDescent="0.25">
      <c r="B4279" t="s">
        <v>358</v>
      </c>
      <c r="C4279" t="s">
        <v>5628</v>
      </c>
      <c r="D4279" t="s">
        <v>5629</v>
      </c>
      <c r="E4279" t="s">
        <v>420</v>
      </c>
      <c r="F4279" t="s">
        <v>396</v>
      </c>
      <c r="G4279" t="s">
        <v>417</v>
      </c>
      <c r="H4279" t="s">
        <v>415</v>
      </c>
      <c r="I4279" t="str">
        <f>VLOOKUP(B4279,'3. Data Sources'!$B$4:$E$5002,4,0)</f>
        <v>Y</v>
      </c>
      <c r="J4279" t="str">
        <f>IF(OR(G4279="Not Map",G4279="Sequential"),"N",IF(TRIM(G4279)&lt;&gt;"","Y",""))</f>
        <v>N</v>
      </c>
      <c r="K4279" t="str">
        <f>IF(G4279="Constant","N",IF(J4279="Y","Y",""))</f>
        <v/>
      </c>
      <c r="L4279" t="s">
        <v>5628</v>
      </c>
    </row>
    <row r="4280" spans="2:12" hidden="1" x14ac:dyDescent="0.25">
      <c r="B4280" t="s">
        <v>358</v>
      </c>
      <c r="C4280" t="s">
        <v>673</v>
      </c>
      <c r="D4280" t="s">
        <v>674</v>
      </c>
      <c r="E4280" t="s">
        <v>420</v>
      </c>
      <c r="F4280" t="s">
        <v>396</v>
      </c>
      <c r="G4280" t="s">
        <v>417</v>
      </c>
      <c r="H4280" t="str">
        <f>IF(G4280="Local Date and Hour","Start Time of Interval",IF(OR(G4280="Additional Info",G4280="ID"),"Attribute", IF(G4280="Constant","Constant",IF(OR(G4280="Counter",G4280="Incremental/Decremental"),"Counter",""))))</f>
        <v/>
      </c>
      <c r="I4280" t="str">
        <f>VLOOKUP(B4280,'3. Data Sources'!$B$4:$E$5002,4,0)</f>
        <v>Y</v>
      </c>
      <c r="J4280" t="str">
        <f>IF(OR(G4280="Not Map",G4280="Sequential"),"N",IF(TRIM(G4280)&lt;&gt;"","Y",""))</f>
        <v>N</v>
      </c>
      <c r="K4280" t="str">
        <f>IF(G4280="Constant","N",IF(J4280="Y","Y",""))</f>
        <v/>
      </c>
      <c r="L4280" t="s">
        <v>673</v>
      </c>
    </row>
    <row r="4281" spans="2:12" hidden="1" x14ac:dyDescent="0.25">
      <c r="B4281" t="s">
        <v>358</v>
      </c>
      <c r="C4281" t="s">
        <v>237</v>
      </c>
      <c r="D4281" t="s">
        <v>426</v>
      </c>
      <c r="E4281" t="s">
        <v>420</v>
      </c>
      <c r="F4281" t="s">
        <v>396</v>
      </c>
      <c r="G4281" t="s">
        <v>417</v>
      </c>
      <c r="H4281" t="str">
        <f>IF(G4281="Local Date and Hour","Start Time of Interval",IF(OR(G4281="Additional Info",G4281="ID"),"Attribute", IF(G4281="Constant","Constant",IF(OR(G4281="Counter",G4281="Incremental/Decremental"),"Counter",""))))</f>
        <v/>
      </c>
      <c r="I4281" t="str">
        <f>VLOOKUP(B4281,'3. Data Sources'!$B$4:$E$5002,4,0)</f>
        <v>Y</v>
      </c>
      <c r="J4281" t="str">
        <f>IF(OR(G4281="Not Map",G4281="Sequential"),"N",IF(TRIM(G4281)&lt;&gt;"","Y",""))</f>
        <v>N</v>
      </c>
      <c r="K4281" t="str">
        <f>IF(G4281="Constant","N",IF(J4281="Y","Y",""))</f>
        <v/>
      </c>
      <c r="L4281" t="s">
        <v>237</v>
      </c>
    </row>
    <row r="4282" spans="2:12" hidden="1" x14ac:dyDescent="0.25">
      <c r="B4282" t="s">
        <v>358</v>
      </c>
      <c r="C4282" t="s">
        <v>223</v>
      </c>
      <c r="D4282" t="s">
        <v>3493</v>
      </c>
      <c r="E4282" t="s">
        <v>420</v>
      </c>
      <c r="F4282" t="s">
        <v>396</v>
      </c>
      <c r="G4282" t="s">
        <v>417</v>
      </c>
      <c r="H4282" t="str">
        <f>IF(G4282="Local Date and Hour","Start Time of Interval",IF(OR(G4282="Additional Info",G4282="ID"),"Attribute", IF(G4282="Constant","Constant",IF(OR(G4282="Counter",G4282="Incremental/Decremental"),"Counter",""))))</f>
        <v/>
      </c>
      <c r="I4282" t="str">
        <f>VLOOKUP(B4282,'3. Data Sources'!$B$4:$E$5002,4,0)</f>
        <v>Y</v>
      </c>
      <c r="J4282" t="str">
        <f>IF(OR(G4282="Not Map",G4282="Sequential"),"N",IF(TRIM(G4282)&lt;&gt;"","Y",""))</f>
        <v>N</v>
      </c>
      <c r="K4282" t="str">
        <f>IF(G4282="Constant","N",IF(J4282="Y","Y",""))</f>
        <v/>
      </c>
      <c r="L4282" t="s">
        <v>223</v>
      </c>
    </row>
    <row r="4283" spans="2:12" hidden="1" x14ac:dyDescent="0.25">
      <c r="B4283" t="s">
        <v>358</v>
      </c>
      <c r="C4283" t="s">
        <v>242</v>
      </c>
      <c r="D4283" t="s">
        <v>242</v>
      </c>
      <c r="E4283" t="s">
        <v>394</v>
      </c>
      <c r="F4283" t="s">
        <v>396</v>
      </c>
      <c r="G4283" t="s">
        <v>417</v>
      </c>
      <c r="H4283" t="s">
        <v>415</v>
      </c>
      <c r="I4283" t="str">
        <f>VLOOKUP(B4283,'3. Data Sources'!$B$4:$E$5002,4,0)</f>
        <v>Y</v>
      </c>
      <c r="J4283" t="str">
        <f>IF(OR(G4283="Not Map",G4283="Sequential"),"N",IF(TRIM(G4283)&lt;&gt;"","Y",""))</f>
        <v>N</v>
      </c>
      <c r="K4283" t="str">
        <f>IF(G4283="Constant","N",IF(J4283="Y","Y",""))</f>
        <v/>
      </c>
      <c r="L4283" t="s">
        <v>243</v>
      </c>
    </row>
    <row r="4284" spans="2:12" hidden="1" x14ac:dyDescent="0.25">
      <c r="B4284" t="s">
        <v>358</v>
      </c>
      <c r="C4284" t="s">
        <v>6021</v>
      </c>
      <c r="D4284" t="s">
        <v>6022</v>
      </c>
      <c r="E4284" t="s">
        <v>400</v>
      </c>
      <c r="F4284" t="s">
        <v>428</v>
      </c>
      <c r="G4284" t="s">
        <v>429</v>
      </c>
      <c r="H4284" t="str">
        <f>IF(G4284="Local Date and Hour","Start Time of Interval",IF(OR(G4284="Additional Info",G4284="ID"),"Attribute", IF(G4284="Constant","Constant",IF(OR(G4284="Counter",G4284="Incremental/Decremental"),"Counter",""))))</f>
        <v>Counter</v>
      </c>
      <c r="I4284" t="str">
        <f>VLOOKUP(B4284,'3. Data Sources'!$B$4:$E$5002,4,0)</f>
        <v>Y</v>
      </c>
      <c r="J4284" t="str">
        <f>IF(OR(G4284="Not Map",G4284="Sequential"),"N",IF(TRIM(G4284)&lt;&gt;"","Y",""))</f>
        <v>Y</v>
      </c>
      <c r="K4284" t="str">
        <f>IF(G4284="Constant","N",IF(J4284="Y","Y",""))</f>
        <v>Y</v>
      </c>
    </row>
    <row r="4285" spans="2:12" hidden="1" x14ac:dyDescent="0.25">
      <c r="B4285" t="s">
        <v>358</v>
      </c>
      <c r="C4285" t="s">
        <v>6023</v>
      </c>
      <c r="D4285" t="s">
        <v>6024</v>
      </c>
      <c r="E4285" t="s">
        <v>400</v>
      </c>
      <c r="F4285" t="s">
        <v>428</v>
      </c>
      <c r="G4285" t="s">
        <v>429</v>
      </c>
      <c r="H4285" t="str">
        <f>IF(G4285="Local Date and Hour","Start Time of Interval",IF(OR(G4285="Additional Info",G4285="ID"),"Attribute", IF(G4285="Constant","Constant",IF(OR(G4285="Counter",G4285="Incremental/Decremental"),"Counter",""))))</f>
        <v>Counter</v>
      </c>
      <c r="I4285" t="str">
        <f>VLOOKUP(B4285,'3. Data Sources'!$B$4:$E$5002,4,0)</f>
        <v>Y</v>
      </c>
      <c r="J4285" t="str">
        <f>IF(OR(G4285="Not Map",G4285="Sequential"),"N",IF(TRIM(G4285)&lt;&gt;"","Y",""))</f>
        <v>Y</v>
      </c>
      <c r="K4285" t="str">
        <f>IF(G4285="Constant","N",IF(J4285="Y","Y",""))</f>
        <v>Y</v>
      </c>
    </row>
    <row r="4286" spans="2:12" hidden="1" x14ac:dyDescent="0.25">
      <c r="B4286" t="s">
        <v>358</v>
      </c>
      <c r="C4286" t="s">
        <v>6025</v>
      </c>
      <c r="D4286" t="s">
        <v>6026</v>
      </c>
      <c r="E4286" t="s">
        <v>400</v>
      </c>
      <c r="F4286" t="s">
        <v>428</v>
      </c>
      <c r="G4286" t="s">
        <v>429</v>
      </c>
      <c r="H4286" t="str">
        <f>IF(G4286="Local Date and Hour","Start Time of Interval",IF(OR(G4286="Additional Info",G4286="ID"),"Attribute", IF(G4286="Constant","Constant",IF(OR(G4286="Counter",G4286="Incremental/Decremental"),"Counter",""))))</f>
        <v>Counter</v>
      </c>
      <c r="I4286" t="str">
        <f>VLOOKUP(B4286,'3. Data Sources'!$B$4:$E$5002,4,0)</f>
        <v>Y</v>
      </c>
      <c r="J4286" t="str">
        <f>IF(OR(G4286="Not Map",G4286="Sequential"),"N",IF(TRIM(G4286)&lt;&gt;"","Y",""))</f>
        <v>Y</v>
      </c>
      <c r="K4286" t="str">
        <f>IF(G4286="Constant","N",IF(J4286="Y","Y",""))</f>
        <v>Y</v>
      </c>
    </row>
    <row r="4287" spans="2:12" hidden="1" x14ac:dyDescent="0.25">
      <c r="B4287" t="s">
        <v>358</v>
      </c>
      <c r="C4287" t="s">
        <v>6027</v>
      </c>
      <c r="D4287" t="s">
        <v>6028</v>
      </c>
      <c r="E4287" t="s">
        <v>400</v>
      </c>
      <c r="F4287" t="s">
        <v>428</v>
      </c>
      <c r="G4287" t="s">
        <v>429</v>
      </c>
      <c r="H4287" t="str">
        <f>IF(G4287="Local Date and Hour","Start Time of Interval",IF(OR(G4287="Additional Info",G4287="ID"),"Attribute", IF(G4287="Constant","Constant",IF(OR(G4287="Counter",G4287="Incremental/Decremental"),"Counter",""))))</f>
        <v>Counter</v>
      </c>
      <c r="I4287" t="str">
        <f>VLOOKUP(B4287,'3. Data Sources'!$B$4:$E$5002,4,0)</f>
        <v>Y</v>
      </c>
      <c r="J4287" t="str">
        <f>IF(OR(G4287="Not Map",G4287="Sequential"),"N",IF(TRIM(G4287)&lt;&gt;"","Y",""))</f>
        <v>Y</v>
      </c>
      <c r="K4287" t="str">
        <f>IF(G4287="Constant","N",IF(J4287="Y","Y",""))</f>
        <v>Y</v>
      </c>
    </row>
    <row r="4288" spans="2:12" hidden="1" x14ac:dyDescent="0.25">
      <c r="B4288" t="s">
        <v>358</v>
      </c>
      <c r="C4288" t="s">
        <v>6029</v>
      </c>
      <c r="D4288" t="s">
        <v>6030</v>
      </c>
      <c r="E4288" t="s">
        <v>400</v>
      </c>
      <c r="F4288" t="s">
        <v>428</v>
      </c>
      <c r="G4288" t="s">
        <v>429</v>
      </c>
      <c r="H4288" t="str">
        <f>IF(G4288="Local Date and Hour","Start Time of Interval",IF(OR(G4288="Additional Info",G4288="ID"),"Attribute", IF(G4288="Constant","Constant",IF(OR(G4288="Counter",G4288="Incremental/Decremental"),"Counter",""))))</f>
        <v>Counter</v>
      </c>
      <c r="I4288" t="str">
        <f>VLOOKUP(B4288,'3. Data Sources'!$B$4:$E$5002,4,0)</f>
        <v>Y</v>
      </c>
      <c r="J4288" t="str">
        <f>IF(OR(G4288="Not Map",G4288="Sequential"),"N",IF(TRIM(G4288)&lt;&gt;"","Y",""))</f>
        <v>Y</v>
      </c>
      <c r="K4288" t="str">
        <f>IF(G4288="Constant","N",IF(J4288="Y","Y",""))</f>
        <v>Y</v>
      </c>
    </row>
    <row r="4289" spans="2:11" hidden="1" x14ac:dyDescent="0.25">
      <c r="B4289" t="s">
        <v>358</v>
      </c>
      <c r="C4289" t="s">
        <v>6031</v>
      </c>
      <c r="D4289" t="s">
        <v>6032</v>
      </c>
      <c r="E4289" t="s">
        <v>400</v>
      </c>
      <c r="F4289" t="s">
        <v>428</v>
      </c>
      <c r="G4289" t="s">
        <v>429</v>
      </c>
      <c r="H4289" t="str">
        <f>IF(G4289="Local Date and Hour","Start Time of Interval",IF(OR(G4289="Additional Info",G4289="ID"),"Attribute", IF(G4289="Constant","Constant",IF(OR(G4289="Counter",G4289="Incremental/Decremental"),"Counter",""))))</f>
        <v>Counter</v>
      </c>
      <c r="I4289" t="str">
        <f>VLOOKUP(B4289,'3. Data Sources'!$B$4:$E$5002,4,0)</f>
        <v>Y</v>
      </c>
      <c r="J4289" t="str">
        <f>IF(OR(G4289="Not Map",G4289="Sequential"),"N",IF(TRIM(G4289)&lt;&gt;"","Y",""))</f>
        <v>Y</v>
      </c>
      <c r="K4289" t="str">
        <f>IF(G4289="Constant","N",IF(J4289="Y","Y",""))</f>
        <v>Y</v>
      </c>
    </row>
    <row r="4290" spans="2:11" hidden="1" x14ac:dyDescent="0.25">
      <c r="B4290" t="s">
        <v>358</v>
      </c>
      <c r="C4290" t="s">
        <v>6033</v>
      </c>
      <c r="D4290" t="s">
        <v>6034</v>
      </c>
      <c r="E4290" t="s">
        <v>400</v>
      </c>
      <c r="F4290" t="s">
        <v>428</v>
      </c>
      <c r="G4290" t="s">
        <v>429</v>
      </c>
      <c r="H4290" t="str">
        <f>IF(G4290="Local Date and Hour","Start Time of Interval",IF(OR(G4290="Additional Info",G4290="ID"),"Attribute", IF(G4290="Constant","Constant",IF(OR(G4290="Counter",G4290="Incremental/Decremental"),"Counter",""))))</f>
        <v>Counter</v>
      </c>
      <c r="I4290" t="str">
        <f>VLOOKUP(B4290,'3. Data Sources'!$B$4:$E$5002,4,0)</f>
        <v>Y</v>
      </c>
      <c r="J4290" t="str">
        <f>IF(OR(G4290="Not Map",G4290="Sequential"),"N",IF(TRIM(G4290)&lt;&gt;"","Y",""))</f>
        <v>Y</v>
      </c>
      <c r="K4290" t="str">
        <f>IF(G4290="Constant","N",IF(J4290="Y","Y",""))</f>
        <v>Y</v>
      </c>
    </row>
    <row r="4291" spans="2:11" hidden="1" x14ac:dyDescent="0.25">
      <c r="B4291" t="s">
        <v>358</v>
      </c>
      <c r="C4291" t="s">
        <v>6035</v>
      </c>
      <c r="D4291" t="s">
        <v>6036</v>
      </c>
      <c r="E4291" t="s">
        <v>400</v>
      </c>
      <c r="F4291" t="s">
        <v>428</v>
      </c>
      <c r="G4291" t="s">
        <v>429</v>
      </c>
      <c r="H4291" t="str">
        <f>IF(G4291="Local Date and Hour","Start Time of Interval",IF(OR(G4291="Additional Info",G4291="ID"),"Attribute", IF(G4291="Constant","Constant",IF(OR(G4291="Counter",G4291="Incremental/Decremental"),"Counter",""))))</f>
        <v>Counter</v>
      </c>
      <c r="I4291" t="str">
        <f>VLOOKUP(B4291,'3. Data Sources'!$B$4:$E$5002,4,0)</f>
        <v>Y</v>
      </c>
      <c r="J4291" t="str">
        <f>IF(OR(G4291="Not Map",G4291="Sequential"),"N",IF(TRIM(G4291)&lt;&gt;"","Y",""))</f>
        <v>Y</v>
      </c>
      <c r="K4291" t="str">
        <f>IF(G4291="Constant","N",IF(J4291="Y","Y",""))</f>
        <v>Y</v>
      </c>
    </row>
    <row r="4292" spans="2:11" hidden="1" x14ac:dyDescent="0.25">
      <c r="B4292" t="s">
        <v>358</v>
      </c>
      <c r="C4292" t="s">
        <v>6037</v>
      </c>
      <c r="D4292" t="s">
        <v>6038</v>
      </c>
      <c r="E4292" t="s">
        <v>400</v>
      </c>
      <c r="F4292" t="s">
        <v>428</v>
      </c>
      <c r="G4292" t="s">
        <v>429</v>
      </c>
      <c r="H4292" t="str">
        <f>IF(G4292="Local Date and Hour","Start Time of Interval",IF(OR(G4292="Additional Info",G4292="ID"),"Attribute", IF(G4292="Constant","Constant",IF(OR(G4292="Counter",G4292="Incremental/Decremental"),"Counter",""))))</f>
        <v>Counter</v>
      </c>
      <c r="I4292" t="str">
        <f>VLOOKUP(B4292,'3. Data Sources'!$B$4:$E$5002,4,0)</f>
        <v>Y</v>
      </c>
      <c r="J4292" t="str">
        <f>IF(OR(G4292="Not Map",G4292="Sequential"),"N",IF(TRIM(G4292)&lt;&gt;"","Y",""))</f>
        <v>Y</v>
      </c>
      <c r="K4292" t="str">
        <f>IF(G4292="Constant","N",IF(J4292="Y","Y",""))</f>
        <v>Y</v>
      </c>
    </row>
    <row r="4293" spans="2:11" hidden="1" x14ac:dyDescent="0.25">
      <c r="B4293" t="s">
        <v>358</v>
      </c>
      <c r="C4293" t="s">
        <v>6039</v>
      </c>
      <c r="D4293" t="s">
        <v>6040</v>
      </c>
      <c r="E4293" t="s">
        <v>400</v>
      </c>
      <c r="F4293" t="s">
        <v>428</v>
      </c>
      <c r="G4293" t="s">
        <v>429</v>
      </c>
      <c r="H4293" t="str">
        <f>IF(G4293="Local Date and Hour","Start Time of Interval",IF(OR(G4293="Additional Info",G4293="ID"),"Attribute", IF(G4293="Constant","Constant",IF(OR(G4293="Counter",G4293="Incremental/Decremental"),"Counter",""))))</f>
        <v>Counter</v>
      </c>
      <c r="I4293" t="str">
        <f>VLOOKUP(B4293,'3. Data Sources'!$B$4:$E$5002,4,0)</f>
        <v>Y</v>
      </c>
      <c r="J4293" t="str">
        <f>IF(OR(G4293="Not Map",G4293="Sequential"),"N",IF(TRIM(G4293)&lt;&gt;"","Y",""))</f>
        <v>Y</v>
      </c>
      <c r="K4293" t="str">
        <f>IF(G4293="Constant","N",IF(J4293="Y","Y",""))</f>
        <v>Y</v>
      </c>
    </row>
    <row r="4294" spans="2:11" hidden="1" x14ac:dyDescent="0.25">
      <c r="B4294" t="s">
        <v>358</v>
      </c>
      <c r="C4294" t="s">
        <v>6041</v>
      </c>
      <c r="D4294" t="s">
        <v>6042</v>
      </c>
      <c r="E4294" t="s">
        <v>400</v>
      </c>
      <c r="F4294" t="s">
        <v>428</v>
      </c>
      <c r="G4294" t="s">
        <v>429</v>
      </c>
      <c r="H4294" t="str">
        <f>IF(G4294="Local Date and Hour","Start Time of Interval",IF(OR(G4294="Additional Info",G4294="ID"),"Attribute", IF(G4294="Constant","Constant",IF(OR(G4294="Counter",G4294="Incremental/Decremental"),"Counter",""))))</f>
        <v>Counter</v>
      </c>
      <c r="I4294" t="str">
        <f>VLOOKUP(B4294,'3. Data Sources'!$B$4:$E$5002,4,0)</f>
        <v>Y</v>
      </c>
      <c r="J4294" t="str">
        <f>IF(OR(G4294="Not Map",G4294="Sequential"),"N",IF(TRIM(G4294)&lt;&gt;"","Y",""))</f>
        <v>Y</v>
      </c>
      <c r="K4294" t="str">
        <f>IF(G4294="Constant","N",IF(J4294="Y","Y",""))</f>
        <v>Y</v>
      </c>
    </row>
    <row r="4295" spans="2:11" hidden="1" x14ac:dyDescent="0.25">
      <c r="B4295" t="s">
        <v>358</v>
      </c>
      <c r="C4295" t="s">
        <v>6043</v>
      </c>
      <c r="D4295" t="s">
        <v>6044</v>
      </c>
      <c r="E4295" t="s">
        <v>400</v>
      </c>
      <c r="F4295" t="s">
        <v>428</v>
      </c>
      <c r="G4295" t="s">
        <v>429</v>
      </c>
      <c r="H4295" t="str">
        <f>IF(G4295="Local Date and Hour","Start Time of Interval",IF(OR(G4295="Additional Info",G4295="ID"),"Attribute", IF(G4295="Constant","Constant",IF(OR(G4295="Counter",G4295="Incremental/Decremental"),"Counter",""))))</f>
        <v>Counter</v>
      </c>
      <c r="I4295" t="str">
        <f>VLOOKUP(B4295,'3. Data Sources'!$B$4:$E$5002,4,0)</f>
        <v>Y</v>
      </c>
      <c r="J4295" t="str">
        <f>IF(OR(G4295="Not Map",G4295="Sequential"),"N",IF(TRIM(G4295)&lt;&gt;"","Y",""))</f>
        <v>Y</v>
      </c>
      <c r="K4295" t="str">
        <f>IF(G4295="Constant","N",IF(J4295="Y","Y",""))</f>
        <v>Y</v>
      </c>
    </row>
    <row r="4296" spans="2:11" hidden="1" x14ac:dyDescent="0.25">
      <c r="B4296" t="s">
        <v>358</v>
      </c>
      <c r="C4296" t="s">
        <v>6045</v>
      </c>
      <c r="D4296" t="s">
        <v>6046</v>
      </c>
      <c r="E4296" t="s">
        <v>400</v>
      </c>
      <c r="F4296" t="s">
        <v>428</v>
      </c>
      <c r="G4296" t="s">
        <v>429</v>
      </c>
      <c r="H4296" t="str">
        <f>IF(G4296="Local Date and Hour","Start Time of Interval",IF(OR(G4296="Additional Info",G4296="ID"),"Attribute", IF(G4296="Constant","Constant",IF(OR(G4296="Counter",G4296="Incremental/Decremental"),"Counter",""))))</f>
        <v>Counter</v>
      </c>
      <c r="I4296" t="str">
        <f>VLOOKUP(B4296,'3. Data Sources'!$B$4:$E$5002,4,0)</f>
        <v>Y</v>
      </c>
      <c r="J4296" t="str">
        <f>IF(OR(G4296="Not Map",G4296="Sequential"),"N",IF(TRIM(G4296)&lt;&gt;"","Y",""))</f>
        <v>Y</v>
      </c>
      <c r="K4296" t="str">
        <f>IF(G4296="Constant","N",IF(J4296="Y","Y",""))</f>
        <v>Y</v>
      </c>
    </row>
    <row r="4297" spans="2:11" hidden="1" x14ac:dyDescent="0.25">
      <c r="B4297" t="s">
        <v>358</v>
      </c>
      <c r="C4297" t="s">
        <v>6047</v>
      </c>
      <c r="D4297" t="s">
        <v>6048</v>
      </c>
      <c r="E4297" t="s">
        <v>400</v>
      </c>
      <c r="F4297" t="s">
        <v>428</v>
      </c>
      <c r="G4297" t="s">
        <v>429</v>
      </c>
      <c r="H4297" t="str">
        <f>IF(G4297="Local Date and Hour","Start Time of Interval",IF(OR(G4297="Additional Info",G4297="ID"),"Attribute", IF(G4297="Constant","Constant",IF(OR(G4297="Counter",G4297="Incremental/Decremental"),"Counter",""))))</f>
        <v>Counter</v>
      </c>
      <c r="I4297" t="str">
        <f>VLOOKUP(B4297,'3. Data Sources'!$B$4:$E$5002,4,0)</f>
        <v>Y</v>
      </c>
      <c r="J4297" t="str">
        <f>IF(OR(G4297="Not Map",G4297="Sequential"),"N",IF(TRIM(G4297)&lt;&gt;"","Y",""))</f>
        <v>Y</v>
      </c>
      <c r="K4297" t="str">
        <f>IF(G4297="Constant","N",IF(J4297="Y","Y",""))</f>
        <v>Y</v>
      </c>
    </row>
    <row r="4298" spans="2:11" hidden="1" x14ac:dyDescent="0.25">
      <c r="B4298" t="s">
        <v>358</v>
      </c>
      <c r="C4298" t="s">
        <v>6049</v>
      </c>
      <c r="D4298" t="s">
        <v>6050</v>
      </c>
      <c r="E4298" t="s">
        <v>400</v>
      </c>
      <c r="F4298" t="s">
        <v>428</v>
      </c>
      <c r="G4298" t="s">
        <v>429</v>
      </c>
      <c r="H4298" t="str">
        <f>IF(G4298="Local Date and Hour","Start Time of Interval",IF(OR(G4298="Additional Info",G4298="ID"),"Attribute", IF(G4298="Constant","Constant",IF(OR(G4298="Counter",G4298="Incremental/Decremental"),"Counter",""))))</f>
        <v>Counter</v>
      </c>
      <c r="I4298" t="str">
        <f>VLOOKUP(B4298,'3. Data Sources'!$B$4:$E$5002,4,0)</f>
        <v>Y</v>
      </c>
      <c r="J4298" t="str">
        <f>IF(OR(G4298="Not Map",G4298="Sequential"),"N",IF(TRIM(G4298)&lt;&gt;"","Y",""))</f>
        <v>Y</v>
      </c>
      <c r="K4298" t="str">
        <f>IF(G4298="Constant","N",IF(J4298="Y","Y",""))</f>
        <v>Y</v>
      </c>
    </row>
    <row r="4299" spans="2:11" hidden="1" x14ac:dyDescent="0.25">
      <c r="B4299" t="s">
        <v>358</v>
      </c>
      <c r="C4299" t="s">
        <v>6051</v>
      </c>
      <c r="D4299" t="s">
        <v>6052</v>
      </c>
      <c r="E4299" t="s">
        <v>400</v>
      </c>
      <c r="F4299" t="s">
        <v>428</v>
      </c>
      <c r="G4299" t="s">
        <v>429</v>
      </c>
      <c r="H4299" t="str">
        <f>IF(G4299="Local Date and Hour","Start Time of Interval",IF(OR(G4299="Additional Info",G4299="ID"),"Attribute", IF(G4299="Constant","Constant",IF(OR(G4299="Counter",G4299="Incremental/Decremental"),"Counter",""))))</f>
        <v>Counter</v>
      </c>
      <c r="I4299" t="str">
        <f>VLOOKUP(B4299,'3. Data Sources'!$B$4:$E$5002,4,0)</f>
        <v>Y</v>
      </c>
      <c r="J4299" t="str">
        <f>IF(OR(G4299="Not Map",G4299="Sequential"),"N",IF(TRIM(G4299)&lt;&gt;"","Y",""))</f>
        <v>Y</v>
      </c>
      <c r="K4299" t="str">
        <f>IF(G4299="Constant","N",IF(J4299="Y","Y",""))</f>
        <v>Y</v>
      </c>
    </row>
    <row r="4300" spans="2:11" hidden="1" x14ac:dyDescent="0.25">
      <c r="B4300" t="s">
        <v>358</v>
      </c>
      <c r="C4300" t="s">
        <v>6053</v>
      </c>
      <c r="D4300" t="s">
        <v>6054</v>
      </c>
      <c r="E4300" t="s">
        <v>400</v>
      </c>
      <c r="F4300" t="s">
        <v>428</v>
      </c>
      <c r="G4300" t="s">
        <v>429</v>
      </c>
      <c r="H4300" t="str">
        <f>IF(G4300="Local Date and Hour","Start Time of Interval",IF(OR(G4300="Additional Info",G4300="ID"),"Attribute", IF(G4300="Constant","Constant",IF(OR(G4300="Counter",G4300="Incremental/Decremental"),"Counter",""))))</f>
        <v>Counter</v>
      </c>
      <c r="I4300" t="str">
        <f>VLOOKUP(B4300,'3. Data Sources'!$B$4:$E$5002,4,0)</f>
        <v>Y</v>
      </c>
      <c r="J4300" t="str">
        <f>IF(OR(G4300="Not Map",G4300="Sequential"),"N",IF(TRIM(G4300)&lt;&gt;"","Y",""))</f>
        <v>Y</v>
      </c>
      <c r="K4300" t="str">
        <f>IF(G4300="Constant","N",IF(J4300="Y","Y",""))</f>
        <v>Y</v>
      </c>
    </row>
    <row r="4301" spans="2:11" hidden="1" x14ac:dyDescent="0.25">
      <c r="B4301" t="s">
        <v>358</v>
      </c>
      <c r="C4301" t="s">
        <v>6055</v>
      </c>
      <c r="D4301" t="s">
        <v>6056</v>
      </c>
      <c r="E4301" t="s">
        <v>400</v>
      </c>
      <c r="F4301" t="s">
        <v>428</v>
      </c>
      <c r="G4301" t="s">
        <v>429</v>
      </c>
      <c r="H4301" t="str">
        <f>IF(G4301="Local Date and Hour","Start Time of Interval",IF(OR(G4301="Additional Info",G4301="ID"),"Attribute", IF(G4301="Constant","Constant",IF(OR(G4301="Counter",G4301="Incremental/Decremental"),"Counter",""))))</f>
        <v>Counter</v>
      </c>
      <c r="I4301" t="str">
        <f>VLOOKUP(B4301,'3. Data Sources'!$B$4:$E$5002,4,0)</f>
        <v>Y</v>
      </c>
      <c r="J4301" t="str">
        <f>IF(OR(G4301="Not Map",G4301="Sequential"),"N",IF(TRIM(G4301)&lt;&gt;"","Y",""))</f>
        <v>Y</v>
      </c>
      <c r="K4301" t="str">
        <f>IF(G4301="Constant","N",IF(J4301="Y","Y",""))</f>
        <v>Y</v>
      </c>
    </row>
    <row r="4302" spans="2:11" hidden="1" x14ac:dyDescent="0.25">
      <c r="B4302" t="s">
        <v>358</v>
      </c>
      <c r="C4302" t="s">
        <v>6057</v>
      </c>
      <c r="D4302" t="s">
        <v>6058</v>
      </c>
      <c r="E4302" t="s">
        <v>400</v>
      </c>
      <c r="F4302" t="s">
        <v>428</v>
      </c>
      <c r="G4302" t="s">
        <v>429</v>
      </c>
      <c r="H4302" t="str">
        <f>IF(G4302="Local Date and Hour","Start Time of Interval",IF(OR(G4302="Additional Info",G4302="ID"),"Attribute", IF(G4302="Constant","Constant",IF(OR(G4302="Counter",G4302="Incremental/Decremental"),"Counter",""))))</f>
        <v>Counter</v>
      </c>
      <c r="I4302" t="str">
        <f>VLOOKUP(B4302,'3. Data Sources'!$B$4:$E$5002,4,0)</f>
        <v>Y</v>
      </c>
      <c r="J4302" t="str">
        <f>IF(OR(G4302="Not Map",G4302="Sequential"),"N",IF(TRIM(G4302)&lt;&gt;"","Y",""))</f>
        <v>Y</v>
      </c>
      <c r="K4302" t="str">
        <f>IF(G4302="Constant","N",IF(J4302="Y","Y",""))</f>
        <v>Y</v>
      </c>
    </row>
    <row r="4303" spans="2:11" hidden="1" x14ac:dyDescent="0.25">
      <c r="B4303" t="s">
        <v>358</v>
      </c>
      <c r="C4303" t="s">
        <v>6059</v>
      </c>
      <c r="D4303" t="s">
        <v>6060</v>
      </c>
      <c r="E4303" t="s">
        <v>400</v>
      </c>
      <c r="F4303" t="s">
        <v>428</v>
      </c>
      <c r="G4303" t="s">
        <v>429</v>
      </c>
      <c r="H4303" t="str">
        <f>IF(G4303="Local Date and Hour","Start Time of Interval",IF(OR(G4303="Additional Info",G4303="ID"),"Attribute", IF(G4303="Constant","Constant",IF(OR(G4303="Counter",G4303="Incremental/Decremental"),"Counter",""))))</f>
        <v>Counter</v>
      </c>
      <c r="I4303" t="str">
        <f>VLOOKUP(B4303,'3. Data Sources'!$B$4:$E$5002,4,0)</f>
        <v>Y</v>
      </c>
      <c r="J4303" t="str">
        <f>IF(OR(G4303="Not Map",G4303="Sequential"),"N",IF(TRIM(G4303)&lt;&gt;"","Y",""))</f>
        <v>Y</v>
      </c>
      <c r="K4303" t="str">
        <f>IF(G4303="Constant","N",IF(J4303="Y","Y",""))</f>
        <v>Y</v>
      </c>
    </row>
    <row r="4304" spans="2:11" hidden="1" x14ac:dyDescent="0.25">
      <c r="B4304" t="s">
        <v>358</v>
      </c>
      <c r="C4304" t="s">
        <v>6061</v>
      </c>
      <c r="D4304" t="s">
        <v>6062</v>
      </c>
      <c r="E4304" t="s">
        <v>400</v>
      </c>
      <c r="F4304" t="s">
        <v>428</v>
      </c>
      <c r="G4304" t="s">
        <v>429</v>
      </c>
      <c r="H4304" t="str">
        <f>IF(G4304="Local Date and Hour","Start Time of Interval",IF(OR(G4304="Additional Info",G4304="ID"),"Attribute", IF(G4304="Constant","Constant",IF(OR(G4304="Counter",G4304="Incremental/Decremental"),"Counter",""))))</f>
        <v>Counter</v>
      </c>
      <c r="I4304" t="str">
        <f>VLOOKUP(B4304,'3. Data Sources'!$B$4:$E$5002,4,0)</f>
        <v>Y</v>
      </c>
      <c r="J4304" t="str">
        <f>IF(OR(G4304="Not Map",G4304="Sequential"),"N",IF(TRIM(G4304)&lt;&gt;"","Y",""))</f>
        <v>Y</v>
      </c>
      <c r="K4304" t="str">
        <f>IF(G4304="Constant","N",IF(J4304="Y","Y",""))</f>
        <v>Y</v>
      </c>
    </row>
    <row r="4305" spans="2:13" hidden="1" x14ac:dyDescent="0.25">
      <c r="B4305" t="s">
        <v>358</v>
      </c>
      <c r="C4305" t="s">
        <v>6063</v>
      </c>
      <c r="D4305" t="s">
        <v>6064</v>
      </c>
      <c r="E4305" t="s">
        <v>400</v>
      </c>
      <c r="F4305" t="s">
        <v>428</v>
      </c>
      <c r="G4305" t="s">
        <v>429</v>
      </c>
      <c r="H4305" t="str">
        <f>IF(G4305="Local Date and Hour","Start Time of Interval",IF(OR(G4305="Additional Info",G4305="ID"),"Attribute", IF(G4305="Constant","Constant",IF(OR(G4305="Counter",G4305="Incremental/Decremental"),"Counter",""))))</f>
        <v>Counter</v>
      </c>
      <c r="I4305" t="str">
        <f>VLOOKUP(B4305,'3. Data Sources'!$B$4:$E$5002,4,0)</f>
        <v>Y</v>
      </c>
      <c r="J4305" t="str">
        <f>IF(OR(G4305="Not Map",G4305="Sequential"),"N",IF(TRIM(G4305)&lt;&gt;"","Y",""))</f>
        <v>Y</v>
      </c>
      <c r="K4305" t="str">
        <f>IF(G4305="Constant","N",IF(J4305="Y","Y",""))</f>
        <v>Y</v>
      </c>
    </row>
    <row r="4306" spans="2:13" hidden="1" x14ac:dyDescent="0.25">
      <c r="B4306" t="s">
        <v>358</v>
      </c>
      <c r="C4306" t="s">
        <v>6065</v>
      </c>
      <c r="D4306" t="s">
        <v>6066</v>
      </c>
      <c r="E4306" t="s">
        <v>400</v>
      </c>
      <c r="F4306" t="s">
        <v>428</v>
      </c>
      <c r="G4306" t="s">
        <v>429</v>
      </c>
      <c r="H4306" t="str">
        <f>IF(G4306="Local Date and Hour","Start Time of Interval",IF(OR(G4306="Additional Info",G4306="ID"),"Attribute", IF(G4306="Constant","Constant",IF(OR(G4306="Counter",G4306="Incremental/Decremental"),"Counter",""))))</f>
        <v>Counter</v>
      </c>
      <c r="I4306" t="str">
        <f>VLOOKUP(B4306,'3. Data Sources'!$B$4:$E$5002,4,0)</f>
        <v>Y</v>
      </c>
      <c r="J4306" t="str">
        <f>IF(OR(G4306="Not Map",G4306="Sequential"),"N",IF(TRIM(G4306)&lt;&gt;"","Y",""))</f>
        <v>Y</v>
      </c>
      <c r="K4306" t="str">
        <f>IF(G4306="Constant","N",IF(J4306="Y","Y",""))</f>
        <v>Y</v>
      </c>
    </row>
    <row r="4307" spans="2:13" hidden="1" x14ac:dyDescent="0.25">
      <c r="B4307" t="s">
        <v>358</v>
      </c>
      <c r="C4307" t="s">
        <v>6067</v>
      </c>
      <c r="D4307" t="s">
        <v>6068</v>
      </c>
      <c r="E4307" t="s">
        <v>400</v>
      </c>
      <c r="F4307" t="s">
        <v>428</v>
      </c>
      <c r="G4307" t="s">
        <v>429</v>
      </c>
      <c r="H4307" t="str">
        <f>IF(G4307="Local Date and Hour","Start Time of Interval",IF(OR(G4307="Additional Info",G4307="ID"),"Attribute", IF(G4307="Constant","Constant",IF(OR(G4307="Counter",G4307="Incremental/Decremental"),"Counter",""))))</f>
        <v>Counter</v>
      </c>
      <c r="I4307" t="str">
        <f>VLOOKUP(B4307,'3. Data Sources'!$B$4:$E$5002,4,0)</f>
        <v>Y</v>
      </c>
      <c r="J4307" t="str">
        <f>IF(OR(G4307="Not Map",G4307="Sequential"),"N",IF(TRIM(G4307)&lt;&gt;"","Y",""))</f>
        <v>Y</v>
      </c>
      <c r="K4307" t="str">
        <f>IF(G4307="Constant","N",IF(J4307="Y","Y",""))</f>
        <v>Y</v>
      </c>
    </row>
    <row r="4308" spans="2:13" hidden="1" x14ac:dyDescent="0.25">
      <c r="B4308" t="s">
        <v>358</v>
      </c>
      <c r="C4308" t="s">
        <v>6069</v>
      </c>
      <c r="D4308" t="s">
        <v>6070</v>
      </c>
      <c r="E4308" t="s">
        <v>400</v>
      </c>
      <c r="F4308" t="s">
        <v>428</v>
      </c>
      <c r="G4308" t="s">
        <v>429</v>
      </c>
      <c r="H4308" t="str">
        <f>IF(G4308="Local Date and Hour","Start Time of Interval",IF(OR(G4308="Additional Info",G4308="ID"),"Attribute", IF(G4308="Constant","Constant",IF(OR(G4308="Counter",G4308="Incremental/Decremental"),"Counter",""))))</f>
        <v>Counter</v>
      </c>
      <c r="I4308" t="str">
        <f>VLOOKUP(B4308,'3. Data Sources'!$B$4:$E$5002,4,0)</f>
        <v>Y</v>
      </c>
      <c r="J4308" t="str">
        <f>IF(OR(G4308="Not Map",G4308="Sequential"),"N",IF(TRIM(G4308)&lt;&gt;"","Y",""))</f>
        <v>Y</v>
      </c>
      <c r="K4308" t="str">
        <f>IF(G4308="Constant","N",IF(J4308="Y","Y",""))</f>
        <v>Y</v>
      </c>
    </row>
    <row r="4309" spans="2:13" hidden="1" x14ac:dyDescent="0.25">
      <c r="B4309" t="s">
        <v>358</v>
      </c>
      <c r="C4309" t="s">
        <v>6071</v>
      </c>
      <c r="D4309" t="s">
        <v>6072</v>
      </c>
      <c r="E4309" t="s">
        <v>400</v>
      </c>
      <c r="F4309" t="s">
        <v>428</v>
      </c>
      <c r="G4309" t="s">
        <v>429</v>
      </c>
      <c r="H4309" t="str">
        <f>IF(G4309="Local Date and Hour","Start Time of Interval",IF(OR(G4309="Additional Info",G4309="ID"),"Attribute", IF(G4309="Constant","Constant",IF(OR(G4309="Counter",G4309="Incremental/Decremental"),"Counter",""))))</f>
        <v>Counter</v>
      </c>
      <c r="I4309" t="str">
        <f>VLOOKUP(B4309,'3. Data Sources'!$B$4:$E$5002,4,0)</f>
        <v>Y</v>
      </c>
      <c r="J4309" t="str">
        <f>IF(OR(G4309="Not Map",G4309="Sequential"),"N",IF(TRIM(G4309)&lt;&gt;"","Y",""))</f>
        <v>Y</v>
      </c>
      <c r="K4309" t="str">
        <f>IF(G4309="Constant","N",IF(J4309="Y","Y",""))</f>
        <v>Y</v>
      </c>
    </row>
    <row r="4310" spans="2:13" hidden="1" x14ac:dyDescent="0.25">
      <c r="B4310" t="s">
        <v>358</v>
      </c>
      <c r="C4310" t="s">
        <v>6073</v>
      </c>
      <c r="D4310" t="s">
        <v>6074</v>
      </c>
      <c r="E4310" t="s">
        <v>400</v>
      </c>
      <c r="F4310" t="s">
        <v>428</v>
      </c>
      <c r="G4310" t="s">
        <v>429</v>
      </c>
      <c r="H4310" t="str">
        <f>IF(G4310="Local Date and Hour","Start Time of Interval",IF(OR(G4310="Additional Info",G4310="ID"),"Attribute", IF(G4310="Constant","Constant",IF(OR(G4310="Counter",G4310="Incremental/Decremental"),"Counter",""))))</f>
        <v>Counter</v>
      </c>
      <c r="I4310" t="str">
        <f>VLOOKUP(B4310,'3. Data Sources'!$B$4:$E$5002,4,0)</f>
        <v>Y</v>
      </c>
      <c r="J4310" t="str">
        <f>IF(OR(G4310="Not Map",G4310="Sequential"),"N",IF(TRIM(G4310)&lt;&gt;"","Y",""))</f>
        <v>Y</v>
      </c>
      <c r="K4310" t="str">
        <f>IF(G4310="Constant","N",IF(J4310="Y","Y",""))</f>
        <v>Y</v>
      </c>
    </row>
    <row r="4311" spans="2:13" hidden="1" x14ac:dyDescent="0.25">
      <c r="B4311" t="s">
        <v>358</v>
      </c>
      <c r="C4311" t="s">
        <v>6075</v>
      </c>
      <c r="D4311" t="s">
        <v>6076</v>
      </c>
      <c r="E4311" t="s">
        <v>400</v>
      </c>
      <c r="F4311" t="s">
        <v>428</v>
      </c>
      <c r="G4311" t="s">
        <v>429</v>
      </c>
      <c r="H4311" t="str">
        <f>IF(G4311="Local Date and Hour","Start Time of Interval",IF(OR(G4311="Additional Info",G4311="ID"),"Attribute", IF(G4311="Constant","Constant",IF(OR(G4311="Counter",G4311="Incremental/Decremental"),"Counter",""))))</f>
        <v>Counter</v>
      </c>
      <c r="I4311" t="str">
        <f>VLOOKUP(B4311,'3. Data Sources'!$B$4:$E$5002,4,0)</f>
        <v>Y</v>
      </c>
      <c r="J4311" t="str">
        <f>IF(OR(G4311="Not Map",G4311="Sequential"),"N",IF(TRIM(G4311)&lt;&gt;"","Y",""))</f>
        <v>Y</v>
      </c>
      <c r="K4311" t="str">
        <f>IF(G4311="Constant","N",IF(J4311="Y","Y",""))</f>
        <v>Y</v>
      </c>
    </row>
    <row r="4312" spans="2:13" hidden="1" x14ac:dyDescent="0.25">
      <c r="B4312" t="s">
        <v>358</v>
      </c>
      <c r="C4312" t="s">
        <v>6077</v>
      </c>
      <c r="D4312" t="s">
        <v>6078</v>
      </c>
      <c r="E4312" t="s">
        <v>400</v>
      </c>
      <c r="F4312" t="s">
        <v>428</v>
      </c>
      <c r="G4312" t="s">
        <v>429</v>
      </c>
      <c r="H4312" t="str">
        <f>IF(G4312="Local Date and Hour","Start Time of Interval",IF(OR(G4312="Additional Info",G4312="ID"),"Attribute", IF(G4312="Constant","Constant",IF(OR(G4312="Counter",G4312="Incremental/Decremental"),"Counter",""))))</f>
        <v>Counter</v>
      </c>
      <c r="I4312" t="str">
        <f>VLOOKUP(B4312,'3. Data Sources'!$B$4:$E$5002,4,0)</f>
        <v>Y</v>
      </c>
      <c r="J4312" t="str">
        <f>IF(OR(G4312="Not Map",G4312="Sequential"),"N",IF(TRIM(G4312)&lt;&gt;"","Y",""))</f>
        <v>Y</v>
      </c>
      <c r="K4312" t="str">
        <f>IF(G4312="Constant","N",IF(J4312="Y","Y",""))</f>
        <v>Y</v>
      </c>
    </row>
    <row r="4313" spans="2:13" hidden="1" x14ac:dyDescent="0.25">
      <c r="B4313" t="s">
        <v>358</v>
      </c>
      <c r="C4313" t="s">
        <v>6079</v>
      </c>
      <c r="D4313" t="s">
        <v>6080</v>
      </c>
      <c r="E4313" t="s">
        <v>400</v>
      </c>
      <c r="F4313" t="s">
        <v>428</v>
      </c>
      <c r="G4313" t="s">
        <v>429</v>
      </c>
      <c r="H4313" t="str">
        <f>IF(G4313="Local Date and Hour","Start Time of Interval",IF(OR(G4313="Additional Info",G4313="ID"),"Attribute", IF(G4313="Constant","Constant",IF(OR(G4313="Counter",G4313="Incremental/Decremental"),"Counter",""))))</f>
        <v>Counter</v>
      </c>
      <c r="I4313" t="str">
        <f>VLOOKUP(B4313,'3. Data Sources'!$B$4:$E$5002,4,0)</f>
        <v>Y</v>
      </c>
      <c r="J4313" t="str">
        <f>IF(OR(G4313="Not Map",G4313="Sequential"),"N",IF(TRIM(G4313)&lt;&gt;"","Y",""))</f>
        <v>Y</v>
      </c>
      <c r="K4313" t="str">
        <f>IF(G4313="Constant","N",IF(J4313="Y","Y",""))</f>
        <v>Y</v>
      </c>
    </row>
    <row r="4314" spans="2:13" hidden="1" x14ac:dyDescent="0.25">
      <c r="B4314" t="s">
        <v>358</v>
      </c>
      <c r="C4314" t="s">
        <v>6081</v>
      </c>
      <c r="D4314" t="s">
        <v>6082</v>
      </c>
      <c r="E4314" t="s">
        <v>400</v>
      </c>
      <c r="F4314" t="s">
        <v>428</v>
      </c>
      <c r="G4314" t="s">
        <v>429</v>
      </c>
      <c r="H4314" t="str">
        <f>IF(G4314="Local Date and Hour","Start Time of Interval",IF(OR(G4314="Additional Info",G4314="ID"),"Attribute", IF(G4314="Constant","Constant",IF(OR(G4314="Counter",G4314="Incremental/Decremental"),"Counter",""))))</f>
        <v>Counter</v>
      </c>
      <c r="I4314" t="str">
        <f>VLOOKUP(B4314,'3. Data Sources'!$B$4:$E$5002,4,0)</f>
        <v>Y</v>
      </c>
      <c r="J4314" t="str">
        <f>IF(OR(G4314="Not Map",G4314="Sequential"),"N",IF(TRIM(G4314)&lt;&gt;"","Y",""))</f>
        <v>Y</v>
      </c>
      <c r="K4314" t="str">
        <f>IF(G4314="Constant","N",IF(J4314="Y","Y",""))</f>
        <v>Y</v>
      </c>
    </row>
    <row r="4315" spans="2:13" hidden="1" x14ac:dyDescent="0.25">
      <c r="B4315" t="s">
        <v>358</v>
      </c>
      <c r="C4315" t="s">
        <v>6083</v>
      </c>
      <c r="D4315" t="s">
        <v>6084</v>
      </c>
      <c r="E4315" t="s">
        <v>400</v>
      </c>
      <c r="F4315" t="s">
        <v>428</v>
      </c>
      <c r="G4315" t="s">
        <v>429</v>
      </c>
      <c r="H4315" t="str">
        <f>IF(G4315="Local Date and Hour","Start Time of Interval",IF(OR(G4315="Additional Info",G4315="ID"),"Attribute", IF(G4315="Constant","Constant",IF(OR(G4315="Counter",G4315="Incremental/Decremental"),"Counter",""))))</f>
        <v>Counter</v>
      </c>
      <c r="I4315" t="str">
        <f>VLOOKUP(B4315,'3. Data Sources'!$B$4:$E$5002,4,0)</f>
        <v>Y</v>
      </c>
      <c r="J4315" t="str">
        <f>IF(OR(G4315="Not Map",G4315="Sequential"),"N",IF(TRIM(G4315)&lt;&gt;"","Y",""))</f>
        <v>Y</v>
      </c>
      <c r="K4315" t="str">
        <f>IF(G4315="Constant","N",IF(J4315="Y","Y",""))</f>
        <v>Y</v>
      </c>
    </row>
    <row r="4316" spans="2:13" hidden="1" x14ac:dyDescent="0.25">
      <c r="B4316" t="s">
        <v>358</v>
      </c>
      <c r="C4316" t="s">
        <v>6085</v>
      </c>
      <c r="D4316" t="s">
        <v>6086</v>
      </c>
      <c r="E4316" t="s">
        <v>400</v>
      </c>
      <c r="F4316" t="s">
        <v>428</v>
      </c>
      <c r="G4316" t="s">
        <v>429</v>
      </c>
      <c r="H4316" t="str">
        <f>IF(G4316="Local Date and Hour","Start Time of Interval",IF(OR(G4316="Additional Info",G4316="ID"),"Attribute", IF(G4316="Constant","Constant",IF(OR(G4316="Counter",G4316="Incremental/Decremental"),"Counter",""))))</f>
        <v>Counter</v>
      </c>
      <c r="I4316" t="str">
        <f>VLOOKUP(B4316,'3. Data Sources'!$B$4:$E$5002,4,0)</f>
        <v>Y</v>
      </c>
      <c r="J4316" t="str">
        <f>IF(OR(G4316="Not Map",G4316="Sequential"),"N",IF(TRIM(G4316)&lt;&gt;"","Y",""))</f>
        <v>Y</v>
      </c>
      <c r="K4316" t="str">
        <f>IF(G4316="Constant","N",IF(J4316="Y","Y",""))</f>
        <v>Y</v>
      </c>
    </row>
    <row r="4317" spans="2:13" hidden="1" x14ac:dyDescent="0.25">
      <c r="B4317" t="s">
        <v>358</v>
      </c>
      <c r="C4317" t="s">
        <v>250</v>
      </c>
      <c r="D4317" t="s">
        <v>435</v>
      </c>
      <c r="E4317" t="s">
        <v>400</v>
      </c>
      <c r="F4317" t="s">
        <v>428</v>
      </c>
      <c r="G4317" t="s">
        <v>429</v>
      </c>
      <c r="H4317" t="str">
        <f>IF(G4317="Local Date and Hour","Start Time of Interval",IF(OR(G4317="Additional Info",G4317="ID"),"Attribute", IF(G4317="Constant","Constant",IF(OR(G4317="Counter",G4317="Incremental/Decremental"),"Counter",""))))</f>
        <v>Counter</v>
      </c>
      <c r="I4317" t="str">
        <f>VLOOKUP(B4317,'3. Data Sources'!$B$4:$E$5002,4,0)</f>
        <v>Y</v>
      </c>
      <c r="J4317" t="str">
        <f>IF(OR(G4317="Not Map",G4317="Sequential"),"N",IF(TRIM(G4317)&lt;&gt;"","Y",""))</f>
        <v>Y</v>
      </c>
      <c r="K4317" t="str">
        <f>IF(G4317="Constant","N",IF(J4317="Y","Y",""))</f>
        <v>Y</v>
      </c>
      <c r="L4317" t="s">
        <v>665</v>
      </c>
    </row>
    <row r="4318" spans="2:13" hidden="1" x14ac:dyDescent="0.25">
      <c r="B4318" t="s">
        <v>358</v>
      </c>
      <c r="C4318" t="s">
        <v>252</v>
      </c>
      <c r="D4318" t="s">
        <v>252</v>
      </c>
      <c r="E4318" t="s">
        <v>394</v>
      </c>
      <c r="F4318" t="s">
        <v>436</v>
      </c>
      <c r="G4318" t="s">
        <v>417</v>
      </c>
      <c r="H4318" t="s">
        <v>415</v>
      </c>
      <c r="I4318" t="str">
        <f>VLOOKUP(B4318,'3. Data Sources'!$B$4:$E$5002,4,0)</f>
        <v>Y</v>
      </c>
      <c r="J4318" t="str">
        <f>IF(OR(G4318="Not Map",G4318="Sequential"),"N",IF(TRIM(G4318)&lt;&gt;"","Y",""))</f>
        <v>N</v>
      </c>
      <c r="K4318" t="str">
        <f>IF(G4318="Constant","N",IF(J4318="Y","Y",""))</f>
        <v/>
      </c>
      <c r="L4318" t="s">
        <v>253</v>
      </c>
    </row>
    <row r="4319" spans="2:13" hidden="1" x14ac:dyDescent="0.25">
      <c r="B4319" t="s">
        <v>358</v>
      </c>
      <c r="C4319" t="s">
        <v>254</v>
      </c>
      <c r="D4319" t="s">
        <v>254</v>
      </c>
      <c r="E4319" t="s">
        <v>418</v>
      </c>
      <c r="F4319" t="s">
        <v>436</v>
      </c>
      <c r="G4319" t="s">
        <v>419</v>
      </c>
      <c r="H4319" t="str">
        <f>IF(G4319="Local Date and Hour","Start Time of Interval",IF(OR(G4319="Additional Info",G4319="ID"),"Attribute", IF(G4319="Constant","Constant",IF(OR(G4319="Counter",G4319="Incremental/Decremental"),"Counter",""))))</f>
        <v>Start Time of Interval</v>
      </c>
      <c r="I4319" t="str">
        <f>VLOOKUP(B4319,'3. Data Sources'!$B$4:$E$5002,4,0)</f>
        <v>Y</v>
      </c>
      <c r="J4319" t="str">
        <f>IF(OR(G4319="Not Map",G4319="Sequential"),"N",IF(TRIM(G4319)&lt;&gt;"","Y",""))</f>
        <v>Y</v>
      </c>
      <c r="K4319" t="str">
        <f>IF(G4319="Constant","N",IF(J4319="Y","Y",""))</f>
        <v>Y</v>
      </c>
      <c r="L4319" t="s">
        <v>255</v>
      </c>
    </row>
    <row r="4320" spans="2:13" hidden="1" x14ac:dyDescent="0.25">
      <c r="B4320" t="s">
        <v>370</v>
      </c>
      <c r="C4320" t="s">
        <v>227</v>
      </c>
      <c r="D4320" t="s">
        <v>227</v>
      </c>
      <c r="E4320" t="s">
        <v>402</v>
      </c>
      <c r="F4320" t="s">
        <v>395</v>
      </c>
      <c r="G4320" t="s">
        <v>274</v>
      </c>
      <c r="H4320" t="str">
        <f>IF(G4320="Local Date and Hour","Start Time of Interval",IF(OR(G4320="Additional Info",G4320="ID"),"Attribute", IF(G4320="Constant","Constant",IF(OR(G4320="Counter",G4320="Incremental/Decremental"),"Counter",""))))</f>
        <v>Constant</v>
      </c>
      <c r="I4320" t="str">
        <f>VLOOKUP(B4320,'3. Data Sources'!$B$4:$E$5002,4,0)</f>
        <v>Y</v>
      </c>
      <c r="J4320" t="str">
        <f>IF(OR(G4320="Not Map",G4320="Sequential"),"N",IF(TRIM(G4320)&lt;&gt;"","Y",""))</f>
        <v>Y</v>
      </c>
      <c r="K4320" t="str">
        <f>IF(G4320="Constant","N",IF(J4320="Y","Y",""))</f>
        <v>N</v>
      </c>
      <c r="M4320" t="s">
        <v>425</v>
      </c>
    </row>
    <row r="4321" spans="2:13" hidden="1" x14ac:dyDescent="0.25">
      <c r="B4321" t="s">
        <v>370</v>
      </c>
      <c r="C4321" t="s">
        <v>228</v>
      </c>
      <c r="D4321" t="s">
        <v>228</v>
      </c>
      <c r="E4321" t="s">
        <v>402</v>
      </c>
      <c r="F4321" t="s">
        <v>395</v>
      </c>
      <c r="G4321" t="s">
        <v>274</v>
      </c>
      <c r="H4321" t="str">
        <f>IF(G4321="Local Date and Hour","Start Time of Interval",IF(OR(G4321="Additional Info",G4321="ID"),"Attribute", IF(G4321="Constant","Constant",IF(OR(G4321="Counter",G4321="Incremental/Decremental"),"Counter",""))))</f>
        <v>Constant</v>
      </c>
      <c r="I4321" t="str">
        <f>VLOOKUP(B4321,'3. Data Sources'!$B$4:$E$5002,4,0)</f>
        <v>Y</v>
      </c>
      <c r="J4321" t="str">
        <f>IF(OR(G4321="Not Map",G4321="Sequential"),"N",IF(TRIM(G4321)&lt;&gt;"","Y",""))</f>
        <v>Y</v>
      </c>
      <c r="K4321" t="str">
        <f>IF(G4321="Constant","N",IF(J4321="Y","Y",""))</f>
        <v>N</v>
      </c>
      <c r="M4321" t="s">
        <v>12038</v>
      </c>
    </row>
    <row r="4322" spans="2:13" hidden="1" x14ac:dyDescent="0.25">
      <c r="B4322" t="s">
        <v>370</v>
      </c>
      <c r="C4322" t="s">
        <v>201</v>
      </c>
      <c r="D4322" t="s">
        <v>201</v>
      </c>
      <c r="E4322" t="s">
        <v>420</v>
      </c>
      <c r="F4322" t="s">
        <v>396</v>
      </c>
      <c r="G4322" t="s">
        <v>396</v>
      </c>
      <c r="H4322" t="str">
        <f>IF(G4322="Local Date and Hour","Start Time of Interval",IF(OR(G4322="Additional Info",G4322="ID"),"Attribute", IF(G4322="Constant","Constant",IF(OR(G4322="Counter",G4322="Incremental/Decremental"),"Counter",""))))</f>
        <v>Attribute</v>
      </c>
      <c r="I4322" t="str">
        <f>VLOOKUP(B4322,'3. Data Sources'!$B$4:$E$5002,4,0)</f>
        <v>Y</v>
      </c>
      <c r="J4322" t="str">
        <f>IF(OR(G4322="Not Map",G4322="Sequential"),"N",IF(TRIM(G4322)&lt;&gt;"","Y",""))</f>
        <v>Y</v>
      </c>
      <c r="K4322" t="str">
        <f>IF(G4322="Constant","N",IF(J4322="Y","Y",""))</f>
        <v>Y</v>
      </c>
    </row>
    <row r="4323" spans="2:13" hidden="1" x14ac:dyDescent="0.25">
      <c r="B4323" t="s">
        <v>370</v>
      </c>
      <c r="C4323" t="s">
        <v>11883</v>
      </c>
      <c r="D4323" t="s">
        <v>11883</v>
      </c>
      <c r="E4323" t="s">
        <v>420</v>
      </c>
      <c r="F4323" t="s">
        <v>396</v>
      </c>
      <c r="G4323" t="s">
        <v>396</v>
      </c>
      <c r="H4323" t="str">
        <f>IF(G4323="Local Date and Hour","Start Time of Interval",IF(OR(G4323="Additional Info",G4323="ID"),"Attribute", IF(G4323="Constant","Constant",IF(OR(G4323="Counter",G4323="Incremental/Decremental"),"Counter",""))))</f>
        <v>Attribute</v>
      </c>
      <c r="I4323" t="str">
        <f>VLOOKUP(B4323,'3. Data Sources'!$B$4:$E$5002,4,0)</f>
        <v>Y</v>
      </c>
      <c r="J4323" t="str">
        <f>IF(OR(G4323="Not Map",G4323="Sequential"),"N",IF(TRIM(G4323)&lt;&gt;"","Y",""))</f>
        <v>Y</v>
      </c>
      <c r="K4323" t="str">
        <f>IF(G4323="Constant","N",IF(J4323="Y","Y",""))</f>
        <v>Y</v>
      </c>
      <c r="L4323" t="s">
        <v>666</v>
      </c>
    </row>
    <row r="4324" spans="2:13" hidden="1" x14ac:dyDescent="0.25">
      <c r="B4324" t="s">
        <v>370</v>
      </c>
      <c r="C4324" t="s">
        <v>233</v>
      </c>
      <c r="D4324" t="s">
        <v>233</v>
      </c>
      <c r="E4324" t="s">
        <v>394</v>
      </c>
      <c r="F4324" t="s">
        <v>396</v>
      </c>
      <c r="G4324" t="s">
        <v>417</v>
      </c>
      <c r="H4324" t="str">
        <f>IF(G4324="Local Date and Hour","Start Time of Interval",IF(OR(G4324="Additional Info",G4324="ID"),"Attribute", IF(G4324="Constant","Constant",IF(OR(G4324="Counter",G4324="Incremental/Decremental"),"Counter",""))))</f>
        <v/>
      </c>
      <c r="I4324" t="str">
        <f>VLOOKUP(B4324,'3. Data Sources'!$B$4:$E$5002,4,0)</f>
        <v>Y</v>
      </c>
      <c r="J4324" t="str">
        <f>IF(OR(G4324="Not Map",G4324="Sequential"),"N",IF(TRIM(G4324)&lt;&gt;"","Y",""))</f>
        <v>N</v>
      </c>
      <c r="K4324" t="str">
        <f>IF(G4324="Constant","N",IF(J4324="Y","Y",""))</f>
        <v/>
      </c>
      <c r="L4324" t="s">
        <v>234</v>
      </c>
    </row>
    <row r="4325" spans="2:13" hidden="1" x14ac:dyDescent="0.25">
      <c r="B4325" t="s">
        <v>370</v>
      </c>
      <c r="C4325" t="s">
        <v>235</v>
      </c>
      <c r="D4325" t="s">
        <v>235</v>
      </c>
      <c r="E4325" t="s">
        <v>418</v>
      </c>
      <c r="F4325" t="s">
        <v>396</v>
      </c>
      <c r="G4325" t="s">
        <v>417</v>
      </c>
      <c r="H4325" t="s">
        <v>415</v>
      </c>
      <c r="I4325" t="str">
        <f>VLOOKUP(B4325,'3. Data Sources'!$B$4:$E$5002,4,0)</f>
        <v>Y</v>
      </c>
      <c r="J4325" t="str">
        <f>IF(OR(G4325="Not Map",G4325="Sequential"),"N",IF(TRIM(G4325)&lt;&gt;"","Y",""))</f>
        <v>N</v>
      </c>
      <c r="K4325" t="str">
        <f>IF(G4325="Constant","N",IF(J4325="Y","Y",""))</f>
        <v/>
      </c>
      <c r="L4325" t="s">
        <v>236</v>
      </c>
    </row>
    <row r="4326" spans="2:13" hidden="1" x14ac:dyDescent="0.25">
      <c r="B4326" t="s">
        <v>370</v>
      </c>
      <c r="C4326" t="s">
        <v>669</v>
      </c>
      <c r="D4326" t="s">
        <v>670</v>
      </c>
      <c r="E4326" t="s">
        <v>420</v>
      </c>
      <c r="F4326" t="s">
        <v>396</v>
      </c>
      <c r="G4326" t="s">
        <v>417</v>
      </c>
      <c r="H4326" t="str">
        <f>IF(G4326="Local Date and Hour","Start Time of Interval",IF(OR(G4326="Additional Info",G4326="ID"),"Attribute", IF(G4326="Constant","Constant",IF(OR(G4326="Counter",G4326="Incremental/Decremental"),"Counter",""))))</f>
        <v/>
      </c>
      <c r="I4326" t="str">
        <f>VLOOKUP(B4326,'3. Data Sources'!$B$4:$E$5002,4,0)</f>
        <v>Y</v>
      </c>
      <c r="J4326" t="str">
        <f>IF(OR(G4326="Not Map",G4326="Sequential"),"N",IF(TRIM(G4326)&lt;&gt;"","Y",""))</f>
        <v>N</v>
      </c>
      <c r="K4326" t="str">
        <f>IF(G4326="Constant","N",IF(J4326="Y","Y",""))</f>
        <v/>
      </c>
      <c r="L4326" t="s">
        <v>669</v>
      </c>
    </row>
    <row r="4327" spans="2:13" hidden="1" x14ac:dyDescent="0.25">
      <c r="B4327" t="s">
        <v>370</v>
      </c>
      <c r="C4327" t="s">
        <v>5791</v>
      </c>
      <c r="D4327" t="s">
        <v>5792</v>
      </c>
      <c r="E4327" t="s">
        <v>420</v>
      </c>
      <c r="F4327" t="s">
        <v>396</v>
      </c>
      <c r="G4327" t="s">
        <v>417</v>
      </c>
      <c r="H4327" t="s">
        <v>415</v>
      </c>
      <c r="I4327" t="str">
        <f>VLOOKUP(B4327,'3. Data Sources'!$B$4:$E$5002,4,0)</f>
        <v>Y</v>
      </c>
      <c r="J4327" t="str">
        <f>IF(OR(G4327="Not Map",G4327="Sequential"),"N",IF(TRIM(G4327)&lt;&gt;"","Y",""))</f>
        <v>N</v>
      </c>
      <c r="K4327" t="str">
        <f>IF(G4327="Constant","N",IF(J4327="Y","Y",""))</f>
        <v/>
      </c>
      <c r="L4327" t="s">
        <v>5791</v>
      </c>
    </row>
    <row r="4328" spans="2:13" hidden="1" x14ac:dyDescent="0.25">
      <c r="B4328" t="s">
        <v>370</v>
      </c>
      <c r="C4328" t="s">
        <v>3473</v>
      </c>
      <c r="D4328" t="s">
        <v>3474</v>
      </c>
      <c r="E4328" t="s">
        <v>420</v>
      </c>
      <c r="F4328" t="s">
        <v>396</v>
      </c>
      <c r="G4328" t="s">
        <v>417</v>
      </c>
      <c r="H4328" t="str">
        <f>IF(G4328="Local Date and Hour","Start Time of Interval",IF(OR(G4328="Additional Info",G4328="ID"),"Attribute", IF(G4328="Constant","Constant",IF(OR(G4328="Counter",G4328="Incremental/Decremental"),"Counter",""))))</f>
        <v/>
      </c>
      <c r="I4328" t="str">
        <f>VLOOKUP(B4328,'3. Data Sources'!$B$4:$E$5002,4,0)</f>
        <v>Y</v>
      </c>
      <c r="J4328" t="str">
        <f>IF(OR(G4328="Not Map",G4328="Sequential"),"N",IF(TRIM(G4328)&lt;&gt;"","Y",""))</f>
        <v>N</v>
      </c>
      <c r="K4328" t="str">
        <f>IF(G4328="Constant","N",IF(J4328="Y","Y",""))</f>
        <v/>
      </c>
      <c r="L4328" t="s">
        <v>3473</v>
      </c>
    </row>
    <row r="4329" spans="2:13" hidden="1" x14ac:dyDescent="0.25">
      <c r="B4329" t="s">
        <v>370</v>
      </c>
      <c r="C4329" t="s">
        <v>3475</v>
      </c>
      <c r="D4329" t="s">
        <v>3476</v>
      </c>
      <c r="E4329" t="s">
        <v>420</v>
      </c>
      <c r="F4329" t="s">
        <v>396</v>
      </c>
      <c r="G4329" t="s">
        <v>417</v>
      </c>
      <c r="H4329" t="str">
        <f>IF(G4329="Local Date and Hour","Start Time of Interval",IF(OR(G4329="Additional Info",G4329="ID"),"Attribute", IF(G4329="Constant","Constant",IF(OR(G4329="Counter",G4329="Incremental/Decremental"),"Counter",""))))</f>
        <v/>
      </c>
      <c r="I4329" t="str">
        <f>VLOOKUP(B4329,'3. Data Sources'!$B$4:$E$5002,4,0)</f>
        <v>Y</v>
      </c>
      <c r="J4329" t="str">
        <f>IF(OR(G4329="Not Map",G4329="Sequential"),"N",IF(TRIM(G4329)&lt;&gt;"","Y",""))</f>
        <v>N</v>
      </c>
      <c r="K4329" t="str">
        <f>IF(G4329="Constant","N",IF(J4329="Y","Y",""))</f>
        <v/>
      </c>
      <c r="L4329" t="s">
        <v>3475</v>
      </c>
    </row>
    <row r="4330" spans="2:13" hidden="1" x14ac:dyDescent="0.25">
      <c r="B4330" t="s">
        <v>370</v>
      </c>
      <c r="C4330" t="s">
        <v>5628</v>
      </c>
      <c r="D4330" t="s">
        <v>5629</v>
      </c>
      <c r="E4330" t="s">
        <v>420</v>
      </c>
      <c r="F4330" t="s">
        <v>396</v>
      </c>
      <c r="G4330" t="s">
        <v>417</v>
      </c>
      <c r="H4330" t="s">
        <v>415</v>
      </c>
      <c r="I4330" t="str">
        <f>VLOOKUP(B4330,'3. Data Sources'!$B$4:$E$5002,4,0)</f>
        <v>Y</v>
      </c>
      <c r="J4330" t="str">
        <f>IF(OR(G4330="Not Map",G4330="Sequential"),"N",IF(TRIM(G4330)&lt;&gt;"","Y",""))</f>
        <v>N</v>
      </c>
      <c r="K4330" t="str">
        <f>IF(G4330="Constant","N",IF(J4330="Y","Y",""))</f>
        <v/>
      </c>
      <c r="L4330" t="s">
        <v>5628</v>
      </c>
    </row>
    <row r="4331" spans="2:13" hidden="1" x14ac:dyDescent="0.25">
      <c r="B4331" t="s">
        <v>370</v>
      </c>
      <c r="C4331" t="s">
        <v>673</v>
      </c>
      <c r="D4331" t="s">
        <v>674</v>
      </c>
      <c r="E4331" t="s">
        <v>420</v>
      </c>
      <c r="F4331" t="s">
        <v>396</v>
      </c>
      <c r="G4331" t="s">
        <v>417</v>
      </c>
      <c r="H4331" t="str">
        <f>IF(G4331="Local Date and Hour","Start Time of Interval",IF(OR(G4331="Additional Info",G4331="ID"),"Attribute", IF(G4331="Constant","Constant",IF(OR(G4331="Counter",G4331="Incremental/Decremental"),"Counter",""))))</f>
        <v/>
      </c>
      <c r="I4331" t="str">
        <f>VLOOKUP(B4331,'3. Data Sources'!$B$4:$E$5002,4,0)</f>
        <v>Y</v>
      </c>
      <c r="J4331" t="str">
        <f>IF(OR(G4331="Not Map",G4331="Sequential"),"N",IF(TRIM(G4331)&lt;&gt;"","Y",""))</f>
        <v>N</v>
      </c>
      <c r="K4331" t="str">
        <f>IF(G4331="Constant","N",IF(J4331="Y","Y",""))</f>
        <v/>
      </c>
      <c r="L4331" t="s">
        <v>673</v>
      </c>
    </row>
    <row r="4332" spans="2:13" hidden="1" x14ac:dyDescent="0.25">
      <c r="B4332" t="s">
        <v>370</v>
      </c>
      <c r="C4332" t="s">
        <v>237</v>
      </c>
      <c r="D4332" t="s">
        <v>426</v>
      </c>
      <c r="E4332" t="s">
        <v>420</v>
      </c>
      <c r="F4332" t="s">
        <v>396</v>
      </c>
      <c r="G4332" t="s">
        <v>417</v>
      </c>
      <c r="H4332" t="str">
        <f>IF(G4332="Local Date and Hour","Start Time of Interval",IF(OR(G4332="Additional Info",G4332="ID"),"Attribute", IF(G4332="Constant","Constant",IF(OR(G4332="Counter",G4332="Incremental/Decremental"),"Counter",""))))</f>
        <v/>
      </c>
      <c r="I4332" t="str">
        <f>VLOOKUP(B4332,'3. Data Sources'!$B$4:$E$5002,4,0)</f>
        <v>Y</v>
      </c>
      <c r="J4332" t="str">
        <f>IF(OR(G4332="Not Map",G4332="Sequential"),"N",IF(TRIM(G4332)&lt;&gt;"","Y",""))</f>
        <v>N</v>
      </c>
      <c r="K4332" t="str">
        <f>IF(G4332="Constant","N",IF(J4332="Y","Y",""))</f>
        <v/>
      </c>
      <c r="L4332" t="s">
        <v>237</v>
      </c>
    </row>
    <row r="4333" spans="2:13" hidden="1" x14ac:dyDescent="0.25">
      <c r="B4333" t="s">
        <v>370</v>
      </c>
      <c r="C4333" t="s">
        <v>223</v>
      </c>
      <c r="D4333" t="s">
        <v>3493</v>
      </c>
      <c r="E4333" t="s">
        <v>420</v>
      </c>
      <c r="F4333" t="s">
        <v>396</v>
      </c>
      <c r="G4333" t="s">
        <v>417</v>
      </c>
      <c r="H4333" t="str">
        <f>IF(G4333="Local Date and Hour","Start Time of Interval",IF(OR(G4333="Additional Info",G4333="ID"),"Attribute", IF(G4333="Constant","Constant",IF(OR(G4333="Counter",G4333="Incremental/Decremental"),"Counter",""))))</f>
        <v/>
      </c>
      <c r="I4333" t="str">
        <f>VLOOKUP(B4333,'3. Data Sources'!$B$4:$E$5002,4,0)</f>
        <v>Y</v>
      </c>
      <c r="J4333" t="str">
        <f>IF(OR(G4333="Not Map",G4333="Sequential"),"N",IF(TRIM(G4333)&lt;&gt;"","Y",""))</f>
        <v>N</v>
      </c>
      <c r="K4333" t="str">
        <f>IF(G4333="Constant","N",IF(J4333="Y","Y",""))</f>
        <v/>
      </c>
      <c r="L4333" t="s">
        <v>223</v>
      </c>
    </row>
    <row r="4334" spans="2:13" hidden="1" x14ac:dyDescent="0.25">
      <c r="B4334" t="s">
        <v>370</v>
      </c>
      <c r="C4334" t="s">
        <v>242</v>
      </c>
      <c r="D4334" t="s">
        <v>242</v>
      </c>
      <c r="E4334" t="s">
        <v>394</v>
      </c>
      <c r="F4334" t="s">
        <v>396</v>
      </c>
      <c r="G4334" t="s">
        <v>417</v>
      </c>
      <c r="H4334" t="s">
        <v>415</v>
      </c>
      <c r="I4334" t="str">
        <f>VLOOKUP(B4334,'3. Data Sources'!$B$4:$E$5002,4,0)</f>
        <v>Y</v>
      </c>
      <c r="J4334" t="str">
        <f>IF(OR(G4334="Not Map",G4334="Sequential"),"N",IF(TRIM(G4334)&lt;&gt;"","Y",""))</f>
        <v>N</v>
      </c>
      <c r="K4334" t="str">
        <f>IF(G4334="Constant","N",IF(J4334="Y","Y",""))</f>
        <v/>
      </c>
      <c r="L4334" t="s">
        <v>243</v>
      </c>
    </row>
    <row r="4335" spans="2:13" hidden="1" x14ac:dyDescent="0.25">
      <c r="B4335" t="s">
        <v>370</v>
      </c>
      <c r="C4335" t="s">
        <v>6021</v>
      </c>
      <c r="D4335" t="s">
        <v>6022</v>
      </c>
      <c r="E4335" t="s">
        <v>400</v>
      </c>
      <c r="F4335" t="s">
        <v>428</v>
      </c>
      <c r="G4335" t="s">
        <v>429</v>
      </c>
      <c r="H4335" t="str">
        <f>IF(G4335="Local Date and Hour","Start Time of Interval",IF(OR(G4335="Additional Info",G4335="ID"),"Attribute", IF(G4335="Constant","Constant",IF(OR(G4335="Counter",G4335="Incremental/Decremental"),"Counter",""))))</f>
        <v>Counter</v>
      </c>
      <c r="I4335" t="str">
        <f>VLOOKUP(B4335,'3. Data Sources'!$B$4:$E$5002,4,0)</f>
        <v>Y</v>
      </c>
      <c r="J4335" t="str">
        <f>IF(OR(G4335="Not Map",G4335="Sequential"),"N",IF(TRIM(G4335)&lt;&gt;"","Y",""))</f>
        <v>Y</v>
      </c>
      <c r="K4335" t="str">
        <f>IF(G4335="Constant","N",IF(J4335="Y","Y",""))</f>
        <v>Y</v>
      </c>
    </row>
    <row r="4336" spans="2:13" hidden="1" x14ac:dyDescent="0.25">
      <c r="B4336" t="s">
        <v>370</v>
      </c>
      <c r="C4336" t="s">
        <v>6023</v>
      </c>
      <c r="D4336" t="s">
        <v>6024</v>
      </c>
      <c r="E4336" t="s">
        <v>400</v>
      </c>
      <c r="F4336" t="s">
        <v>428</v>
      </c>
      <c r="G4336" t="s">
        <v>429</v>
      </c>
      <c r="H4336" t="str">
        <f>IF(G4336="Local Date and Hour","Start Time of Interval",IF(OR(G4336="Additional Info",G4336="ID"),"Attribute", IF(G4336="Constant","Constant",IF(OR(G4336="Counter",G4336="Incremental/Decremental"),"Counter",""))))</f>
        <v>Counter</v>
      </c>
      <c r="I4336" t="str">
        <f>VLOOKUP(B4336,'3. Data Sources'!$B$4:$E$5002,4,0)</f>
        <v>Y</v>
      </c>
      <c r="J4336" t="str">
        <f>IF(OR(G4336="Not Map",G4336="Sequential"),"N",IF(TRIM(G4336)&lt;&gt;"","Y",""))</f>
        <v>Y</v>
      </c>
      <c r="K4336" t="str">
        <f>IF(G4336="Constant","N",IF(J4336="Y","Y",""))</f>
        <v>Y</v>
      </c>
    </row>
    <row r="4337" spans="2:11" hidden="1" x14ac:dyDescent="0.25">
      <c r="B4337" t="s">
        <v>370</v>
      </c>
      <c r="C4337" t="s">
        <v>6025</v>
      </c>
      <c r="D4337" t="s">
        <v>6026</v>
      </c>
      <c r="E4337" t="s">
        <v>400</v>
      </c>
      <c r="F4337" t="s">
        <v>428</v>
      </c>
      <c r="G4337" t="s">
        <v>429</v>
      </c>
      <c r="H4337" t="str">
        <f>IF(G4337="Local Date and Hour","Start Time of Interval",IF(OR(G4337="Additional Info",G4337="ID"),"Attribute", IF(G4337="Constant","Constant",IF(OR(G4337="Counter",G4337="Incremental/Decremental"),"Counter",""))))</f>
        <v>Counter</v>
      </c>
      <c r="I4337" t="str">
        <f>VLOOKUP(B4337,'3. Data Sources'!$B$4:$E$5002,4,0)</f>
        <v>Y</v>
      </c>
      <c r="J4337" t="str">
        <f>IF(OR(G4337="Not Map",G4337="Sequential"),"N",IF(TRIM(G4337)&lt;&gt;"","Y",""))</f>
        <v>Y</v>
      </c>
      <c r="K4337" t="str">
        <f>IF(G4337="Constant","N",IF(J4337="Y","Y",""))</f>
        <v>Y</v>
      </c>
    </row>
    <row r="4338" spans="2:11" hidden="1" x14ac:dyDescent="0.25">
      <c r="B4338" t="s">
        <v>370</v>
      </c>
      <c r="C4338" t="s">
        <v>6027</v>
      </c>
      <c r="D4338" t="s">
        <v>6028</v>
      </c>
      <c r="E4338" t="s">
        <v>400</v>
      </c>
      <c r="F4338" t="s">
        <v>428</v>
      </c>
      <c r="G4338" t="s">
        <v>429</v>
      </c>
      <c r="H4338" t="str">
        <f>IF(G4338="Local Date and Hour","Start Time of Interval",IF(OR(G4338="Additional Info",G4338="ID"),"Attribute", IF(G4338="Constant","Constant",IF(OR(G4338="Counter",G4338="Incremental/Decremental"),"Counter",""))))</f>
        <v>Counter</v>
      </c>
      <c r="I4338" t="str">
        <f>VLOOKUP(B4338,'3. Data Sources'!$B$4:$E$5002,4,0)</f>
        <v>Y</v>
      </c>
      <c r="J4338" t="str">
        <f>IF(OR(G4338="Not Map",G4338="Sequential"),"N",IF(TRIM(G4338)&lt;&gt;"","Y",""))</f>
        <v>Y</v>
      </c>
      <c r="K4338" t="str">
        <f>IF(G4338="Constant","N",IF(J4338="Y","Y",""))</f>
        <v>Y</v>
      </c>
    </row>
    <row r="4339" spans="2:11" hidden="1" x14ac:dyDescent="0.25">
      <c r="B4339" t="s">
        <v>370</v>
      </c>
      <c r="C4339" t="s">
        <v>6029</v>
      </c>
      <c r="D4339" t="s">
        <v>6030</v>
      </c>
      <c r="E4339" t="s">
        <v>400</v>
      </c>
      <c r="F4339" t="s">
        <v>428</v>
      </c>
      <c r="G4339" t="s">
        <v>429</v>
      </c>
      <c r="H4339" t="str">
        <f>IF(G4339="Local Date and Hour","Start Time of Interval",IF(OR(G4339="Additional Info",G4339="ID"),"Attribute", IF(G4339="Constant","Constant",IF(OR(G4339="Counter",G4339="Incremental/Decremental"),"Counter",""))))</f>
        <v>Counter</v>
      </c>
      <c r="I4339" t="str">
        <f>VLOOKUP(B4339,'3. Data Sources'!$B$4:$E$5002,4,0)</f>
        <v>Y</v>
      </c>
      <c r="J4339" t="str">
        <f>IF(OR(G4339="Not Map",G4339="Sequential"),"N",IF(TRIM(G4339)&lt;&gt;"","Y",""))</f>
        <v>Y</v>
      </c>
      <c r="K4339" t="str">
        <f>IF(G4339="Constant","N",IF(J4339="Y","Y",""))</f>
        <v>Y</v>
      </c>
    </row>
    <row r="4340" spans="2:11" hidden="1" x14ac:dyDescent="0.25">
      <c r="B4340" t="s">
        <v>370</v>
      </c>
      <c r="C4340" t="s">
        <v>6031</v>
      </c>
      <c r="D4340" t="s">
        <v>6032</v>
      </c>
      <c r="E4340" t="s">
        <v>400</v>
      </c>
      <c r="F4340" t="s">
        <v>428</v>
      </c>
      <c r="G4340" t="s">
        <v>429</v>
      </c>
      <c r="H4340" t="str">
        <f>IF(G4340="Local Date and Hour","Start Time of Interval",IF(OR(G4340="Additional Info",G4340="ID"),"Attribute", IF(G4340="Constant","Constant",IF(OR(G4340="Counter",G4340="Incremental/Decremental"),"Counter",""))))</f>
        <v>Counter</v>
      </c>
      <c r="I4340" t="str">
        <f>VLOOKUP(B4340,'3. Data Sources'!$B$4:$E$5002,4,0)</f>
        <v>Y</v>
      </c>
      <c r="J4340" t="str">
        <f>IF(OR(G4340="Not Map",G4340="Sequential"),"N",IF(TRIM(G4340)&lt;&gt;"","Y",""))</f>
        <v>Y</v>
      </c>
      <c r="K4340" t="str">
        <f>IF(G4340="Constant","N",IF(J4340="Y","Y",""))</f>
        <v>Y</v>
      </c>
    </row>
    <row r="4341" spans="2:11" hidden="1" x14ac:dyDescent="0.25">
      <c r="B4341" t="s">
        <v>370</v>
      </c>
      <c r="C4341" t="s">
        <v>6033</v>
      </c>
      <c r="D4341" t="s">
        <v>6034</v>
      </c>
      <c r="E4341" t="s">
        <v>400</v>
      </c>
      <c r="F4341" t="s">
        <v>428</v>
      </c>
      <c r="G4341" t="s">
        <v>429</v>
      </c>
      <c r="H4341" t="str">
        <f>IF(G4341="Local Date and Hour","Start Time of Interval",IF(OR(G4341="Additional Info",G4341="ID"),"Attribute", IF(G4341="Constant","Constant",IF(OR(G4341="Counter",G4341="Incremental/Decremental"),"Counter",""))))</f>
        <v>Counter</v>
      </c>
      <c r="I4341" t="str">
        <f>VLOOKUP(B4341,'3. Data Sources'!$B$4:$E$5002,4,0)</f>
        <v>Y</v>
      </c>
      <c r="J4341" t="str">
        <f>IF(OR(G4341="Not Map",G4341="Sequential"),"N",IF(TRIM(G4341)&lt;&gt;"","Y",""))</f>
        <v>Y</v>
      </c>
      <c r="K4341" t="str">
        <f>IF(G4341="Constant","N",IF(J4341="Y","Y",""))</f>
        <v>Y</v>
      </c>
    </row>
    <row r="4342" spans="2:11" hidden="1" x14ac:dyDescent="0.25">
      <c r="B4342" t="s">
        <v>370</v>
      </c>
      <c r="C4342" t="s">
        <v>6035</v>
      </c>
      <c r="D4342" t="s">
        <v>6036</v>
      </c>
      <c r="E4342" t="s">
        <v>400</v>
      </c>
      <c r="F4342" t="s">
        <v>428</v>
      </c>
      <c r="G4342" t="s">
        <v>429</v>
      </c>
      <c r="H4342" t="str">
        <f>IF(G4342="Local Date and Hour","Start Time of Interval",IF(OR(G4342="Additional Info",G4342="ID"),"Attribute", IF(G4342="Constant","Constant",IF(OR(G4342="Counter",G4342="Incremental/Decremental"),"Counter",""))))</f>
        <v>Counter</v>
      </c>
      <c r="I4342" t="str">
        <f>VLOOKUP(B4342,'3. Data Sources'!$B$4:$E$5002,4,0)</f>
        <v>Y</v>
      </c>
      <c r="J4342" t="str">
        <f>IF(OR(G4342="Not Map",G4342="Sequential"),"N",IF(TRIM(G4342)&lt;&gt;"","Y",""))</f>
        <v>Y</v>
      </c>
      <c r="K4342" t="str">
        <f>IF(G4342="Constant","N",IF(J4342="Y","Y",""))</f>
        <v>Y</v>
      </c>
    </row>
    <row r="4343" spans="2:11" hidden="1" x14ac:dyDescent="0.25">
      <c r="B4343" t="s">
        <v>370</v>
      </c>
      <c r="C4343" t="s">
        <v>6037</v>
      </c>
      <c r="D4343" t="s">
        <v>6038</v>
      </c>
      <c r="E4343" t="s">
        <v>400</v>
      </c>
      <c r="F4343" t="s">
        <v>428</v>
      </c>
      <c r="G4343" t="s">
        <v>429</v>
      </c>
      <c r="H4343" t="str">
        <f>IF(G4343="Local Date and Hour","Start Time of Interval",IF(OR(G4343="Additional Info",G4343="ID"),"Attribute", IF(G4343="Constant","Constant",IF(OR(G4343="Counter",G4343="Incremental/Decremental"),"Counter",""))))</f>
        <v>Counter</v>
      </c>
      <c r="I4343" t="str">
        <f>VLOOKUP(B4343,'3. Data Sources'!$B$4:$E$5002,4,0)</f>
        <v>Y</v>
      </c>
      <c r="J4343" t="str">
        <f>IF(OR(G4343="Not Map",G4343="Sequential"),"N",IF(TRIM(G4343)&lt;&gt;"","Y",""))</f>
        <v>Y</v>
      </c>
      <c r="K4343" t="str">
        <f>IF(G4343="Constant","N",IF(J4343="Y","Y",""))</f>
        <v>Y</v>
      </c>
    </row>
    <row r="4344" spans="2:11" hidden="1" x14ac:dyDescent="0.25">
      <c r="B4344" t="s">
        <v>370</v>
      </c>
      <c r="C4344" t="s">
        <v>6039</v>
      </c>
      <c r="D4344" t="s">
        <v>6040</v>
      </c>
      <c r="E4344" t="s">
        <v>400</v>
      </c>
      <c r="F4344" t="s">
        <v>428</v>
      </c>
      <c r="G4344" t="s">
        <v>429</v>
      </c>
      <c r="H4344" t="str">
        <f>IF(G4344="Local Date and Hour","Start Time of Interval",IF(OR(G4344="Additional Info",G4344="ID"),"Attribute", IF(G4344="Constant","Constant",IF(OR(G4344="Counter",G4344="Incremental/Decremental"),"Counter",""))))</f>
        <v>Counter</v>
      </c>
      <c r="I4344" t="str">
        <f>VLOOKUP(B4344,'3. Data Sources'!$B$4:$E$5002,4,0)</f>
        <v>Y</v>
      </c>
      <c r="J4344" t="str">
        <f>IF(OR(G4344="Not Map",G4344="Sequential"),"N",IF(TRIM(G4344)&lt;&gt;"","Y",""))</f>
        <v>Y</v>
      </c>
      <c r="K4344" t="str">
        <f>IF(G4344="Constant","N",IF(J4344="Y","Y",""))</f>
        <v>Y</v>
      </c>
    </row>
    <row r="4345" spans="2:11" hidden="1" x14ac:dyDescent="0.25">
      <c r="B4345" t="s">
        <v>370</v>
      </c>
      <c r="C4345" t="s">
        <v>6041</v>
      </c>
      <c r="D4345" t="s">
        <v>6042</v>
      </c>
      <c r="E4345" t="s">
        <v>400</v>
      </c>
      <c r="F4345" t="s">
        <v>428</v>
      </c>
      <c r="G4345" t="s">
        <v>429</v>
      </c>
      <c r="H4345" t="str">
        <f>IF(G4345="Local Date and Hour","Start Time of Interval",IF(OR(G4345="Additional Info",G4345="ID"),"Attribute", IF(G4345="Constant","Constant",IF(OR(G4345="Counter",G4345="Incremental/Decremental"),"Counter",""))))</f>
        <v>Counter</v>
      </c>
      <c r="I4345" t="str">
        <f>VLOOKUP(B4345,'3. Data Sources'!$B$4:$E$5002,4,0)</f>
        <v>Y</v>
      </c>
      <c r="J4345" t="str">
        <f>IF(OR(G4345="Not Map",G4345="Sequential"),"N",IF(TRIM(G4345)&lt;&gt;"","Y",""))</f>
        <v>Y</v>
      </c>
      <c r="K4345" t="str">
        <f>IF(G4345="Constant","N",IF(J4345="Y","Y",""))</f>
        <v>Y</v>
      </c>
    </row>
    <row r="4346" spans="2:11" hidden="1" x14ac:dyDescent="0.25">
      <c r="B4346" t="s">
        <v>370</v>
      </c>
      <c r="C4346" t="s">
        <v>6043</v>
      </c>
      <c r="D4346" t="s">
        <v>6044</v>
      </c>
      <c r="E4346" t="s">
        <v>400</v>
      </c>
      <c r="F4346" t="s">
        <v>428</v>
      </c>
      <c r="G4346" t="s">
        <v>429</v>
      </c>
      <c r="H4346" t="str">
        <f>IF(G4346="Local Date and Hour","Start Time of Interval",IF(OR(G4346="Additional Info",G4346="ID"),"Attribute", IF(G4346="Constant","Constant",IF(OR(G4346="Counter",G4346="Incremental/Decremental"),"Counter",""))))</f>
        <v>Counter</v>
      </c>
      <c r="I4346" t="str">
        <f>VLOOKUP(B4346,'3. Data Sources'!$B$4:$E$5002,4,0)</f>
        <v>Y</v>
      </c>
      <c r="J4346" t="str">
        <f>IF(OR(G4346="Not Map",G4346="Sequential"),"N",IF(TRIM(G4346)&lt;&gt;"","Y",""))</f>
        <v>Y</v>
      </c>
      <c r="K4346" t="str">
        <f>IF(G4346="Constant","N",IF(J4346="Y","Y",""))</f>
        <v>Y</v>
      </c>
    </row>
    <row r="4347" spans="2:11" hidden="1" x14ac:dyDescent="0.25">
      <c r="B4347" t="s">
        <v>370</v>
      </c>
      <c r="C4347" t="s">
        <v>6045</v>
      </c>
      <c r="D4347" t="s">
        <v>6046</v>
      </c>
      <c r="E4347" t="s">
        <v>400</v>
      </c>
      <c r="F4347" t="s">
        <v>428</v>
      </c>
      <c r="G4347" t="s">
        <v>429</v>
      </c>
      <c r="H4347" t="str">
        <f>IF(G4347="Local Date and Hour","Start Time of Interval",IF(OR(G4347="Additional Info",G4347="ID"),"Attribute", IF(G4347="Constant","Constant",IF(OR(G4347="Counter",G4347="Incremental/Decremental"),"Counter",""))))</f>
        <v>Counter</v>
      </c>
      <c r="I4347" t="str">
        <f>VLOOKUP(B4347,'3. Data Sources'!$B$4:$E$5002,4,0)</f>
        <v>Y</v>
      </c>
      <c r="J4347" t="str">
        <f>IF(OR(G4347="Not Map",G4347="Sequential"),"N",IF(TRIM(G4347)&lt;&gt;"","Y",""))</f>
        <v>Y</v>
      </c>
      <c r="K4347" t="str">
        <f>IF(G4347="Constant","N",IF(J4347="Y","Y",""))</f>
        <v>Y</v>
      </c>
    </row>
    <row r="4348" spans="2:11" hidden="1" x14ac:dyDescent="0.25">
      <c r="B4348" t="s">
        <v>370</v>
      </c>
      <c r="C4348" t="s">
        <v>6047</v>
      </c>
      <c r="D4348" t="s">
        <v>6048</v>
      </c>
      <c r="E4348" t="s">
        <v>400</v>
      </c>
      <c r="F4348" t="s">
        <v>428</v>
      </c>
      <c r="G4348" t="s">
        <v>429</v>
      </c>
      <c r="H4348" t="str">
        <f>IF(G4348="Local Date and Hour","Start Time of Interval",IF(OR(G4348="Additional Info",G4348="ID"),"Attribute", IF(G4348="Constant","Constant",IF(OR(G4348="Counter",G4348="Incremental/Decremental"),"Counter",""))))</f>
        <v>Counter</v>
      </c>
      <c r="I4348" t="str">
        <f>VLOOKUP(B4348,'3. Data Sources'!$B$4:$E$5002,4,0)</f>
        <v>Y</v>
      </c>
      <c r="J4348" t="str">
        <f>IF(OR(G4348="Not Map",G4348="Sequential"),"N",IF(TRIM(G4348)&lt;&gt;"","Y",""))</f>
        <v>Y</v>
      </c>
      <c r="K4348" t="str">
        <f>IF(G4348="Constant","N",IF(J4348="Y","Y",""))</f>
        <v>Y</v>
      </c>
    </row>
    <row r="4349" spans="2:11" hidden="1" x14ac:dyDescent="0.25">
      <c r="B4349" t="s">
        <v>370</v>
      </c>
      <c r="C4349" t="s">
        <v>6049</v>
      </c>
      <c r="D4349" t="s">
        <v>6050</v>
      </c>
      <c r="E4349" t="s">
        <v>400</v>
      </c>
      <c r="F4349" t="s">
        <v>428</v>
      </c>
      <c r="G4349" t="s">
        <v>429</v>
      </c>
      <c r="H4349" t="str">
        <f>IF(G4349="Local Date and Hour","Start Time of Interval",IF(OR(G4349="Additional Info",G4349="ID"),"Attribute", IF(G4349="Constant","Constant",IF(OR(G4349="Counter",G4349="Incremental/Decremental"),"Counter",""))))</f>
        <v>Counter</v>
      </c>
      <c r="I4349" t="str">
        <f>VLOOKUP(B4349,'3. Data Sources'!$B$4:$E$5002,4,0)</f>
        <v>Y</v>
      </c>
      <c r="J4349" t="str">
        <f>IF(OR(G4349="Not Map",G4349="Sequential"),"N",IF(TRIM(G4349)&lt;&gt;"","Y",""))</f>
        <v>Y</v>
      </c>
      <c r="K4349" t="str">
        <f>IF(G4349="Constant","N",IF(J4349="Y","Y",""))</f>
        <v>Y</v>
      </c>
    </row>
    <row r="4350" spans="2:11" hidden="1" x14ac:dyDescent="0.25">
      <c r="B4350" t="s">
        <v>370</v>
      </c>
      <c r="C4350" t="s">
        <v>6051</v>
      </c>
      <c r="D4350" t="s">
        <v>6052</v>
      </c>
      <c r="E4350" t="s">
        <v>400</v>
      </c>
      <c r="F4350" t="s">
        <v>428</v>
      </c>
      <c r="G4350" t="s">
        <v>429</v>
      </c>
      <c r="H4350" t="str">
        <f>IF(G4350="Local Date and Hour","Start Time of Interval",IF(OR(G4350="Additional Info",G4350="ID"),"Attribute", IF(G4350="Constant","Constant",IF(OR(G4350="Counter",G4350="Incremental/Decremental"),"Counter",""))))</f>
        <v>Counter</v>
      </c>
      <c r="I4350" t="str">
        <f>VLOOKUP(B4350,'3. Data Sources'!$B$4:$E$5002,4,0)</f>
        <v>Y</v>
      </c>
      <c r="J4350" t="str">
        <f>IF(OR(G4350="Not Map",G4350="Sequential"),"N",IF(TRIM(G4350)&lt;&gt;"","Y",""))</f>
        <v>Y</v>
      </c>
      <c r="K4350" t="str">
        <f>IF(G4350="Constant","N",IF(J4350="Y","Y",""))</f>
        <v>Y</v>
      </c>
    </row>
    <row r="4351" spans="2:11" hidden="1" x14ac:dyDescent="0.25">
      <c r="B4351" t="s">
        <v>370</v>
      </c>
      <c r="C4351" t="s">
        <v>6053</v>
      </c>
      <c r="D4351" t="s">
        <v>6054</v>
      </c>
      <c r="E4351" t="s">
        <v>400</v>
      </c>
      <c r="F4351" t="s">
        <v>428</v>
      </c>
      <c r="G4351" t="s">
        <v>429</v>
      </c>
      <c r="H4351" t="str">
        <f>IF(G4351="Local Date and Hour","Start Time of Interval",IF(OR(G4351="Additional Info",G4351="ID"),"Attribute", IF(G4351="Constant","Constant",IF(OR(G4351="Counter",G4351="Incremental/Decremental"),"Counter",""))))</f>
        <v>Counter</v>
      </c>
      <c r="I4351" t="str">
        <f>VLOOKUP(B4351,'3. Data Sources'!$B$4:$E$5002,4,0)</f>
        <v>Y</v>
      </c>
      <c r="J4351" t="str">
        <f>IF(OR(G4351="Not Map",G4351="Sequential"),"N",IF(TRIM(G4351)&lt;&gt;"","Y",""))</f>
        <v>Y</v>
      </c>
      <c r="K4351" t="str">
        <f>IF(G4351="Constant","N",IF(J4351="Y","Y",""))</f>
        <v>Y</v>
      </c>
    </row>
    <row r="4352" spans="2:11" hidden="1" x14ac:dyDescent="0.25">
      <c r="B4352" t="s">
        <v>370</v>
      </c>
      <c r="C4352" t="s">
        <v>6055</v>
      </c>
      <c r="D4352" t="s">
        <v>6056</v>
      </c>
      <c r="E4352" t="s">
        <v>400</v>
      </c>
      <c r="F4352" t="s">
        <v>428</v>
      </c>
      <c r="G4352" t="s">
        <v>429</v>
      </c>
      <c r="H4352" t="str">
        <f>IF(G4352="Local Date and Hour","Start Time of Interval",IF(OR(G4352="Additional Info",G4352="ID"),"Attribute", IF(G4352="Constant","Constant",IF(OR(G4352="Counter",G4352="Incremental/Decremental"),"Counter",""))))</f>
        <v>Counter</v>
      </c>
      <c r="I4352" t="str">
        <f>VLOOKUP(B4352,'3. Data Sources'!$B$4:$E$5002,4,0)</f>
        <v>Y</v>
      </c>
      <c r="J4352" t="str">
        <f>IF(OR(G4352="Not Map",G4352="Sequential"),"N",IF(TRIM(G4352)&lt;&gt;"","Y",""))</f>
        <v>Y</v>
      </c>
      <c r="K4352" t="str">
        <f>IF(G4352="Constant","N",IF(J4352="Y","Y",""))</f>
        <v>Y</v>
      </c>
    </row>
    <row r="4353" spans="2:12" hidden="1" x14ac:dyDescent="0.25">
      <c r="B4353" t="s">
        <v>370</v>
      </c>
      <c r="C4353" t="s">
        <v>6057</v>
      </c>
      <c r="D4353" t="s">
        <v>6058</v>
      </c>
      <c r="E4353" t="s">
        <v>400</v>
      </c>
      <c r="F4353" t="s">
        <v>428</v>
      </c>
      <c r="G4353" t="s">
        <v>429</v>
      </c>
      <c r="H4353" t="str">
        <f>IF(G4353="Local Date and Hour","Start Time of Interval",IF(OR(G4353="Additional Info",G4353="ID"),"Attribute", IF(G4353="Constant","Constant",IF(OR(G4353="Counter",G4353="Incremental/Decremental"),"Counter",""))))</f>
        <v>Counter</v>
      </c>
      <c r="I4353" t="str">
        <f>VLOOKUP(B4353,'3. Data Sources'!$B$4:$E$5002,4,0)</f>
        <v>Y</v>
      </c>
      <c r="J4353" t="str">
        <f>IF(OR(G4353="Not Map",G4353="Sequential"),"N",IF(TRIM(G4353)&lt;&gt;"","Y",""))</f>
        <v>Y</v>
      </c>
      <c r="K4353" t="str">
        <f>IF(G4353="Constant","N",IF(J4353="Y","Y",""))</f>
        <v>Y</v>
      </c>
    </row>
    <row r="4354" spans="2:12" hidden="1" x14ac:dyDescent="0.25">
      <c r="B4354" t="s">
        <v>370</v>
      </c>
      <c r="C4354" t="s">
        <v>6059</v>
      </c>
      <c r="D4354" t="s">
        <v>6060</v>
      </c>
      <c r="E4354" t="s">
        <v>400</v>
      </c>
      <c r="F4354" t="s">
        <v>428</v>
      </c>
      <c r="G4354" t="s">
        <v>429</v>
      </c>
      <c r="H4354" t="str">
        <f>IF(G4354="Local Date and Hour","Start Time of Interval",IF(OR(G4354="Additional Info",G4354="ID"),"Attribute", IF(G4354="Constant","Constant",IF(OR(G4354="Counter",G4354="Incremental/Decremental"),"Counter",""))))</f>
        <v>Counter</v>
      </c>
      <c r="I4354" t="str">
        <f>VLOOKUP(B4354,'3. Data Sources'!$B$4:$E$5002,4,0)</f>
        <v>Y</v>
      </c>
      <c r="J4354" t="str">
        <f>IF(OR(G4354="Not Map",G4354="Sequential"),"N",IF(TRIM(G4354)&lt;&gt;"","Y",""))</f>
        <v>Y</v>
      </c>
      <c r="K4354" t="str">
        <f>IF(G4354="Constant","N",IF(J4354="Y","Y",""))</f>
        <v>Y</v>
      </c>
    </row>
    <row r="4355" spans="2:12" hidden="1" x14ac:dyDescent="0.25">
      <c r="B4355" t="s">
        <v>370</v>
      </c>
      <c r="C4355" t="s">
        <v>6061</v>
      </c>
      <c r="D4355" t="s">
        <v>6062</v>
      </c>
      <c r="E4355" t="s">
        <v>400</v>
      </c>
      <c r="F4355" t="s">
        <v>428</v>
      </c>
      <c r="G4355" t="s">
        <v>429</v>
      </c>
      <c r="H4355" t="str">
        <f>IF(G4355="Local Date and Hour","Start Time of Interval",IF(OR(G4355="Additional Info",G4355="ID"),"Attribute", IF(G4355="Constant","Constant",IF(OR(G4355="Counter",G4355="Incremental/Decremental"),"Counter",""))))</f>
        <v>Counter</v>
      </c>
      <c r="I4355" t="str">
        <f>VLOOKUP(B4355,'3. Data Sources'!$B$4:$E$5002,4,0)</f>
        <v>Y</v>
      </c>
      <c r="J4355" t="str">
        <f>IF(OR(G4355="Not Map",G4355="Sequential"),"N",IF(TRIM(G4355)&lt;&gt;"","Y",""))</f>
        <v>Y</v>
      </c>
      <c r="K4355" t="str">
        <f>IF(G4355="Constant","N",IF(J4355="Y","Y",""))</f>
        <v>Y</v>
      </c>
    </row>
    <row r="4356" spans="2:12" hidden="1" x14ac:dyDescent="0.25">
      <c r="B4356" t="s">
        <v>370</v>
      </c>
      <c r="C4356" t="s">
        <v>6063</v>
      </c>
      <c r="D4356" t="s">
        <v>6064</v>
      </c>
      <c r="E4356" t="s">
        <v>400</v>
      </c>
      <c r="F4356" t="s">
        <v>428</v>
      </c>
      <c r="G4356" t="s">
        <v>429</v>
      </c>
      <c r="H4356" t="str">
        <f>IF(G4356="Local Date and Hour","Start Time of Interval",IF(OR(G4356="Additional Info",G4356="ID"),"Attribute", IF(G4356="Constant","Constant",IF(OR(G4356="Counter",G4356="Incremental/Decremental"),"Counter",""))))</f>
        <v>Counter</v>
      </c>
      <c r="I4356" t="str">
        <f>VLOOKUP(B4356,'3. Data Sources'!$B$4:$E$5002,4,0)</f>
        <v>Y</v>
      </c>
      <c r="J4356" t="str">
        <f>IF(OR(G4356="Not Map",G4356="Sequential"),"N",IF(TRIM(G4356)&lt;&gt;"","Y",""))</f>
        <v>Y</v>
      </c>
      <c r="K4356" t="str">
        <f>IF(G4356="Constant","N",IF(J4356="Y","Y",""))</f>
        <v>Y</v>
      </c>
    </row>
    <row r="4357" spans="2:12" hidden="1" x14ac:dyDescent="0.25">
      <c r="B4357" t="s">
        <v>370</v>
      </c>
      <c r="C4357" t="s">
        <v>6065</v>
      </c>
      <c r="D4357" t="s">
        <v>6066</v>
      </c>
      <c r="E4357" t="s">
        <v>400</v>
      </c>
      <c r="F4357" t="s">
        <v>428</v>
      </c>
      <c r="G4357" t="s">
        <v>429</v>
      </c>
      <c r="H4357" t="str">
        <f>IF(G4357="Local Date and Hour","Start Time of Interval",IF(OR(G4357="Additional Info",G4357="ID"),"Attribute", IF(G4357="Constant","Constant",IF(OR(G4357="Counter",G4357="Incremental/Decremental"),"Counter",""))))</f>
        <v>Counter</v>
      </c>
      <c r="I4357" t="str">
        <f>VLOOKUP(B4357,'3. Data Sources'!$B$4:$E$5002,4,0)</f>
        <v>Y</v>
      </c>
      <c r="J4357" t="str">
        <f>IF(OR(G4357="Not Map",G4357="Sequential"),"N",IF(TRIM(G4357)&lt;&gt;"","Y",""))</f>
        <v>Y</v>
      </c>
      <c r="K4357" t="str">
        <f>IF(G4357="Constant","N",IF(J4357="Y","Y",""))</f>
        <v>Y</v>
      </c>
    </row>
    <row r="4358" spans="2:12" hidden="1" x14ac:dyDescent="0.25">
      <c r="B4358" t="s">
        <v>370</v>
      </c>
      <c r="C4358" t="s">
        <v>6067</v>
      </c>
      <c r="D4358" t="s">
        <v>6068</v>
      </c>
      <c r="E4358" t="s">
        <v>400</v>
      </c>
      <c r="F4358" t="s">
        <v>428</v>
      </c>
      <c r="G4358" t="s">
        <v>429</v>
      </c>
      <c r="H4358" t="str">
        <f>IF(G4358="Local Date and Hour","Start Time of Interval",IF(OR(G4358="Additional Info",G4358="ID"),"Attribute", IF(G4358="Constant","Constant",IF(OR(G4358="Counter",G4358="Incremental/Decremental"),"Counter",""))))</f>
        <v>Counter</v>
      </c>
      <c r="I4358" t="str">
        <f>VLOOKUP(B4358,'3. Data Sources'!$B$4:$E$5002,4,0)</f>
        <v>Y</v>
      </c>
      <c r="J4358" t="str">
        <f>IF(OR(G4358="Not Map",G4358="Sequential"),"N",IF(TRIM(G4358)&lt;&gt;"","Y",""))</f>
        <v>Y</v>
      </c>
      <c r="K4358" t="str">
        <f>IF(G4358="Constant","N",IF(J4358="Y","Y",""))</f>
        <v>Y</v>
      </c>
    </row>
    <row r="4359" spans="2:12" hidden="1" x14ac:dyDescent="0.25">
      <c r="B4359" t="s">
        <v>370</v>
      </c>
      <c r="C4359" t="s">
        <v>6069</v>
      </c>
      <c r="D4359" t="s">
        <v>6070</v>
      </c>
      <c r="E4359" t="s">
        <v>400</v>
      </c>
      <c r="F4359" t="s">
        <v>428</v>
      </c>
      <c r="G4359" t="s">
        <v>429</v>
      </c>
      <c r="H4359" t="str">
        <f>IF(G4359="Local Date and Hour","Start Time of Interval",IF(OR(G4359="Additional Info",G4359="ID"),"Attribute", IF(G4359="Constant","Constant",IF(OR(G4359="Counter",G4359="Incremental/Decremental"),"Counter",""))))</f>
        <v>Counter</v>
      </c>
      <c r="I4359" t="str">
        <f>VLOOKUP(B4359,'3. Data Sources'!$B$4:$E$5002,4,0)</f>
        <v>Y</v>
      </c>
      <c r="J4359" t="str">
        <f>IF(OR(G4359="Not Map",G4359="Sequential"),"N",IF(TRIM(G4359)&lt;&gt;"","Y",""))</f>
        <v>Y</v>
      </c>
      <c r="K4359" t="str">
        <f>IF(G4359="Constant","N",IF(J4359="Y","Y",""))</f>
        <v>Y</v>
      </c>
    </row>
    <row r="4360" spans="2:12" hidden="1" x14ac:dyDescent="0.25">
      <c r="B4360" t="s">
        <v>370</v>
      </c>
      <c r="C4360" t="s">
        <v>6071</v>
      </c>
      <c r="D4360" t="s">
        <v>6072</v>
      </c>
      <c r="E4360" t="s">
        <v>400</v>
      </c>
      <c r="F4360" t="s">
        <v>428</v>
      </c>
      <c r="G4360" t="s">
        <v>429</v>
      </c>
      <c r="H4360" t="str">
        <f>IF(G4360="Local Date and Hour","Start Time of Interval",IF(OR(G4360="Additional Info",G4360="ID"),"Attribute", IF(G4360="Constant","Constant",IF(OR(G4360="Counter",G4360="Incremental/Decremental"),"Counter",""))))</f>
        <v>Counter</v>
      </c>
      <c r="I4360" t="str">
        <f>VLOOKUP(B4360,'3. Data Sources'!$B$4:$E$5002,4,0)</f>
        <v>Y</v>
      </c>
      <c r="J4360" t="str">
        <f>IF(OR(G4360="Not Map",G4360="Sequential"),"N",IF(TRIM(G4360)&lt;&gt;"","Y",""))</f>
        <v>Y</v>
      </c>
      <c r="K4360" t="str">
        <f>IF(G4360="Constant","N",IF(J4360="Y","Y",""))</f>
        <v>Y</v>
      </c>
    </row>
    <row r="4361" spans="2:12" hidden="1" x14ac:dyDescent="0.25">
      <c r="B4361" t="s">
        <v>370</v>
      </c>
      <c r="C4361" t="s">
        <v>6073</v>
      </c>
      <c r="D4361" t="s">
        <v>6074</v>
      </c>
      <c r="E4361" t="s">
        <v>400</v>
      </c>
      <c r="F4361" t="s">
        <v>428</v>
      </c>
      <c r="G4361" t="s">
        <v>429</v>
      </c>
      <c r="H4361" t="str">
        <f>IF(G4361="Local Date and Hour","Start Time of Interval",IF(OR(G4361="Additional Info",G4361="ID"),"Attribute", IF(G4361="Constant","Constant",IF(OR(G4361="Counter",G4361="Incremental/Decremental"),"Counter",""))))</f>
        <v>Counter</v>
      </c>
      <c r="I4361" t="str">
        <f>VLOOKUP(B4361,'3. Data Sources'!$B$4:$E$5002,4,0)</f>
        <v>Y</v>
      </c>
      <c r="J4361" t="str">
        <f>IF(OR(G4361="Not Map",G4361="Sequential"),"N",IF(TRIM(G4361)&lt;&gt;"","Y",""))</f>
        <v>Y</v>
      </c>
      <c r="K4361" t="str">
        <f>IF(G4361="Constant","N",IF(J4361="Y","Y",""))</f>
        <v>Y</v>
      </c>
    </row>
    <row r="4362" spans="2:12" hidden="1" x14ac:dyDescent="0.25">
      <c r="B4362" t="s">
        <v>370</v>
      </c>
      <c r="C4362" t="s">
        <v>6075</v>
      </c>
      <c r="D4362" t="s">
        <v>6076</v>
      </c>
      <c r="E4362" t="s">
        <v>400</v>
      </c>
      <c r="F4362" t="s">
        <v>428</v>
      </c>
      <c r="G4362" t="s">
        <v>429</v>
      </c>
      <c r="H4362" t="str">
        <f>IF(G4362="Local Date and Hour","Start Time of Interval",IF(OR(G4362="Additional Info",G4362="ID"),"Attribute", IF(G4362="Constant","Constant",IF(OR(G4362="Counter",G4362="Incremental/Decremental"),"Counter",""))))</f>
        <v>Counter</v>
      </c>
      <c r="I4362" t="str">
        <f>VLOOKUP(B4362,'3. Data Sources'!$B$4:$E$5002,4,0)</f>
        <v>Y</v>
      </c>
      <c r="J4362" t="str">
        <f>IF(OR(G4362="Not Map",G4362="Sequential"),"N",IF(TRIM(G4362)&lt;&gt;"","Y",""))</f>
        <v>Y</v>
      </c>
      <c r="K4362" t="str">
        <f>IF(G4362="Constant","N",IF(J4362="Y","Y",""))</f>
        <v>Y</v>
      </c>
    </row>
    <row r="4363" spans="2:12" hidden="1" x14ac:dyDescent="0.25">
      <c r="B4363" t="s">
        <v>370</v>
      </c>
      <c r="C4363" t="s">
        <v>6077</v>
      </c>
      <c r="D4363" t="s">
        <v>6078</v>
      </c>
      <c r="E4363" t="s">
        <v>400</v>
      </c>
      <c r="F4363" t="s">
        <v>428</v>
      </c>
      <c r="G4363" t="s">
        <v>429</v>
      </c>
      <c r="H4363" t="str">
        <f>IF(G4363="Local Date and Hour","Start Time of Interval",IF(OR(G4363="Additional Info",G4363="ID"),"Attribute", IF(G4363="Constant","Constant",IF(OR(G4363="Counter",G4363="Incremental/Decremental"),"Counter",""))))</f>
        <v>Counter</v>
      </c>
      <c r="I4363" t="str">
        <f>VLOOKUP(B4363,'3. Data Sources'!$B$4:$E$5002,4,0)</f>
        <v>Y</v>
      </c>
      <c r="J4363" t="str">
        <f>IF(OR(G4363="Not Map",G4363="Sequential"),"N",IF(TRIM(G4363)&lt;&gt;"","Y",""))</f>
        <v>Y</v>
      </c>
      <c r="K4363" t="str">
        <f>IF(G4363="Constant","N",IF(J4363="Y","Y",""))</f>
        <v>Y</v>
      </c>
    </row>
    <row r="4364" spans="2:12" hidden="1" x14ac:dyDescent="0.25">
      <c r="B4364" t="s">
        <v>370</v>
      </c>
      <c r="C4364" t="s">
        <v>6079</v>
      </c>
      <c r="D4364" t="s">
        <v>6080</v>
      </c>
      <c r="E4364" t="s">
        <v>400</v>
      </c>
      <c r="F4364" t="s">
        <v>428</v>
      </c>
      <c r="G4364" t="s">
        <v>429</v>
      </c>
      <c r="H4364" t="str">
        <f>IF(G4364="Local Date and Hour","Start Time of Interval",IF(OR(G4364="Additional Info",G4364="ID"),"Attribute", IF(G4364="Constant","Constant",IF(OR(G4364="Counter",G4364="Incremental/Decremental"),"Counter",""))))</f>
        <v>Counter</v>
      </c>
      <c r="I4364" t="str">
        <f>VLOOKUP(B4364,'3. Data Sources'!$B$4:$E$5002,4,0)</f>
        <v>Y</v>
      </c>
      <c r="J4364" t="str">
        <f>IF(OR(G4364="Not Map",G4364="Sequential"),"N",IF(TRIM(G4364)&lt;&gt;"","Y",""))</f>
        <v>Y</v>
      </c>
      <c r="K4364" t="str">
        <f>IF(G4364="Constant","N",IF(J4364="Y","Y",""))</f>
        <v>Y</v>
      </c>
    </row>
    <row r="4365" spans="2:12" hidden="1" x14ac:dyDescent="0.25">
      <c r="B4365" t="s">
        <v>370</v>
      </c>
      <c r="C4365" t="s">
        <v>6081</v>
      </c>
      <c r="D4365" t="s">
        <v>6082</v>
      </c>
      <c r="E4365" t="s">
        <v>400</v>
      </c>
      <c r="F4365" t="s">
        <v>428</v>
      </c>
      <c r="G4365" t="s">
        <v>429</v>
      </c>
      <c r="H4365" t="str">
        <f>IF(G4365="Local Date and Hour","Start Time of Interval",IF(OR(G4365="Additional Info",G4365="ID"),"Attribute", IF(G4365="Constant","Constant",IF(OR(G4365="Counter",G4365="Incremental/Decremental"),"Counter",""))))</f>
        <v>Counter</v>
      </c>
      <c r="I4365" t="str">
        <f>VLOOKUP(B4365,'3. Data Sources'!$B$4:$E$5002,4,0)</f>
        <v>Y</v>
      </c>
      <c r="J4365" t="str">
        <f>IF(OR(G4365="Not Map",G4365="Sequential"),"N",IF(TRIM(G4365)&lt;&gt;"","Y",""))</f>
        <v>Y</v>
      </c>
      <c r="K4365" t="str">
        <f>IF(G4365="Constant","N",IF(J4365="Y","Y",""))</f>
        <v>Y</v>
      </c>
    </row>
    <row r="4366" spans="2:12" hidden="1" x14ac:dyDescent="0.25">
      <c r="B4366" t="s">
        <v>370</v>
      </c>
      <c r="C4366" t="s">
        <v>6083</v>
      </c>
      <c r="D4366" t="s">
        <v>6084</v>
      </c>
      <c r="E4366" t="s">
        <v>400</v>
      </c>
      <c r="F4366" t="s">
        <v>428</v>
      </c>
      <c r="G4366" t="s">
        <v>429</v>
      </c>
      <c r="H4366" t="str">
        <f>IF(G4366="Local Date and Hour","Start Time of Interval",IF(OR(G4366="Additional Info",G4366="ID"),"Attribute", IF(G4366="Constant","Constant",IF(OR(G4366="Counter",G4366="Incremental/Decremental"),"Counter",""))))</f>
        <v>Counter</v>
      </c>
      <c r="I4366" t="str">
        <f>VLOOKUP(B4366,'3. Data Sources'!$B$4:$E$5002,4,0)</f>
        <v>Y</v>
      </c>
      <c r="J4366" t="str">
        <f>IF(OR(G4366="Not Map",G4366="Sequential"),"N",IF(TRIM(G4366)&lt;&gt;"","Y",""))</f>
        <v>Y</v>
      </c>
      <c r="K4366" t="str">
        <f>IF(G4366="Constant","N",IF(J4366="Y","Y",""))</f>
        <v>Y</v>
      </c>
    </row>
    <row r="4367" spans="2:12" hidden="1" x14ac:dyDescent="0.25">
      <c r="B4367" t="s">
        <v>370</v>
      </c>
      <c r="C4367" t="s">
        <v>6085</v>
      </c>
      <c r="D4367" t="s">
        <v>6086</v>
      </c>
      <c r="E4367" t="s">
        <v>400</v>
      </c>
      <c r="F4367" t="s">
        <v>428</v>
      </c>
      <c r="G4367" t="s">
        <v>429</v>
      </c>
      <c r="H4367" t="str">
        <f>IF(G4367="Local Date and Hour","Start Time of Interval",IF(OR(G4367="Additional Info",G4367="ID"),"Attribute", IF(G4367="Constant","Constant",IF(OR(G4367="Counter",G4367="Incremental/Decremental"),"Counter",""))))</f>
        <v>Counter</v>
      </c>
      <c r="I4367" t="str">
        <f>VLOOKUP(B4367,'3. Data Sources'!$B$4:$E$5002,4,0)</f>
        <v>Y</v>
      </c>
      <c r="J4367" t="str">
        <f>IF(OR(G4367="Not Map",G4367="Sequential"),"N",IF(TRIM(G4367)&lt;&gt;"","Y",""))</f>
        <v>Y</v>
      </c>
      <c r="K4367" t="str">
        <f>IF(G4367="Constant","N",IF(J4367="Y","Y",""))</f>
        <v>Y</v>
      </c>
    </row>
    <row r="4368" spans="2:12" hidden="1" x14ac:dyDescent="0.25">
      <c r="B4368" t="s">
        <v>370</v>
      </c>
      <c r="C4368" t="s">
        <v>250</v>
      </c>
      <c r="D4368" t="s">
        <v>435</v>
      </c>
      <c r="E4368" t="s">
        <v>400</v>
      </c>
      <c r="F4368" t="s">
        <v>428</v>
      </c>
      <c r="G4368" t="s">
        <v>429</v>
      </c>
      <c r="H4368" t="str">
        <f>IF(G4368="Local Date and Hour","Start Time of Interval",IF(OR(G4368="Additional Info",G4368="ID"),"Attribute", IF(G4368="Constant","Constant",IF(OR(G4368="Counter",G4368="Incremental/Decremental"),"Counter",""))))</f>
        <v>Counter</v>
      </c>
      <c r="I4368" t="str">
        <f>VLOOKUP(B4368,'3. Data Sources'!$B$4:$E$5002,4,0)</f>
        <v>Y</v>
      </c>
      <c r="J4368" t="str">
        <f>IF(OR(G4368="Not Map",G4368="Sequential"),"N",IF(TRIM(G4368)&lt;&gt;"","Y",""))</f>
        <v>Y</v>
      </c>
      <c r="K4368" t="str">
        <f>IF(G4368="Constant","N",IF(J4368="Y","Y",""))</f>
        <v>Y</v>
      </c>
      <c r="L4368" t="s">
        <v>665</v>
      </c>
    </row>
    <row r="4369" spans="2:13" hidden="1" x14ac:dyDescent="0.25">
      <c r="B4369" t="s">
        <v>370</v>
      </c>
      <c r="C4369" t="s">
        <v>252</v>
      </c>
      <c r="D4369" t="s">
        <v>252</v>
      </c>
      <c r="E4369" t="s">
        <v>394</v>
      </c>
      <c r="F4369" t="s">
        <v>436</v>
      </c>
      <c r="G4369" t="s">
        <v>417</v>
      </c>
      <c r="H4369" t="s">
        <v>415</v>
      </c>
      <c r="I4369" t="str">
        <f>VLOOKUP(B4369,'3. Data Sources'!$B$4:$E$5002,4,0)</f>
        <v>Y</v>
      </c>
      <c r="J4369" t="str">
        <f>IF(OR(G4369="Not Map",G4369="Sequential"),"N",IF(TRIM(G4369)&lt;&gt;"","Y",""))</f>
        <v>N</v>
      </c>
      <c r="K4369" t="str">
        <f>IF(G4369="Constant","N",IF(J4369="Y","Y",""))</f>
        <v/>
      </c>
      <c r="L4369" t="s">
        <v>253</v>
      </c>
    </row>
    <row r="4370" spans="2:13" hidden="1" x14ac:dyDescent="0.25">
      <c r="B4370" t="s">
        <v>370</v>
      </c>
      <c r="C4370" t="s">
        <v>254</v>
      </c>
      <c r="D4370" t="s">
        <v>254</v>
      </c>
      <c r="E4370" t="s">
        <v>418</v>
      </c>
      <c r="F4370" t="s">
        <v>436</v>
      </c>
      <c r="G4370" t="s">
        <v>419</v>
      </c>
      <c r="H4370" t="str">
        <f>IF(G4370="Local Date and Hour","Start Time of Interval",IF(OR(G4370="Additional Info",G4370="ID"),"Attribute", IF(G4370="Constant","Constant",IF(OR(G4370="Counter",G4370="Incremental/Decremental"),"Counter",""))))</f>
        <v>Start Time of Interval</v>
      </c>
      <c r="I4370" t="str">
        <f>VLOOKUP(B4370,'3. Data Sources'!$B$4:$E$5002,4,0)</f>
        <v>Y</v>
      </c>
      <c r="J4370" t="str">
        <f>IF(OR(G4370="Not Map",G4370="Sequential"),"N",IF(TRIM(G4370)&lt;&gt;"","Y",""))</f>
        <v>Y</v>
      </c>
      <c r="K4370" t="str">
        <f>IF(G4370="Constant","N",IF(J4370="Y","Y",""))</f>
        <v>Y</v>
      </c>
      <c r="L4370" t="s">
        <v>255</v>
      </c>
    </row>
    <row r="4371" spans="2:13" hidden="1" x14ac:dyDescent="0.25">
      <c r="B4371" t="s">
        <v>163</v>
      </c>
      <c r="C4371" t="s">
        <v>227</v>
      </c>
      <c r="D4371" t="s">
        <v>227</v>
      </c>
      <c r="E4371" t="s">
        <v>402</v>
      </c>
      <c r="F4371" t="s">
        <v>395</v>
      </c>
      <c r="G4371" t="s">
        <v>274</v>
      </c>
      <c r="H4371" t="str">
        <f>IF(G4371="Local Date and Hour","Start Time of Interval",IF(OR(G4371="Additional Info",G4371="ID"),"Attribute", IF(G4371="Constant","Constant",IF(OR(G4371="Counter",G4371="Incremental/Decremental"),"Counter",""))))</f>
        <v>Constant</v>
      </c>
      <c r="I4371" t="str">
        <f>VLOOKUP(B4371,'3. Data Sources'!$B$4:$E$5002,4,0)</f>
        <v>Y</v>
      </c>
      <c r="J4371" t="str">
        <f>IF(OR(G4371="Not Map",G4371="Sequential"),"N",IF(TRIM(G4371)&lt;&gt;"","Y",""))</f>
        <v>Y</v>
      </c>
      <c r="K4371" t="str">
        <f>IF(G4371="Constant","N",IF(J4371="Y","Y",""))</f>
        <v>N</v>
      </c>
      <c r="M4371" t="s">
        <v>425</v>
      </c>
    </row>
    <row r="4372" spans="2:13" hidden="1" x14ac:dyDescent="0.25">
      <c r="B4372" t="s">
        <v>163</v>
      </c>
      <c r="C4372" t="s">
        <v>228</v>
      </c>
      <c r="D4372" t="s">
        <v>228</v>
      </c>
      <c r="E4372" t="s">
        <v>402</v>
      </c>
      <c r="F4372" t="s">
        <v>395</v>
      </c>
      <c r="G4372" t="s">
        <v>274</v>
      </c>
      <c r="H4372" t="str">
        <f>IF(G4372="Local Date and Hour","Start Time of Interval",IF(OR(G4372="Additional Info",G4372="ID"),"Attribute", IF(G4372="Constant","Constant",IF(OR(G4372="Counter",G4372="Incremental/Decremental"),"Counter",""))))</f>
        <v>Constant</v>
      </c>
      <c r="I4372" t="str">
        <f>VLOOKUP(B4372,'3. Data Sources'!$B$4:$E$5002,4,0)</f>
        <v>Y</v>
      </c>
      <c r="J4372" t="str">
        <f>IF(OR(G4372="Not Map",G4372="Sequential"),"N",IF(TRIM(G4372)&lt;&gt;"","Y",""))</f>
        <v>Y</v>
      </c>
      <c r="K4372" t="str">
        <f>IF(G4372="Constant","N",IF(J4372="Y","Y",""))</f>
        <v>N</v>
      </c>
      <c r="M4372" t="s">
        <v>12038</v>
      </c>
    </row>
    <row r="4373" spans="2:13" hidden="1" x14ac:dyDescent="0.25">
      <c r="B4373" t="s">
        <v>163</v>
      </c>
      <c r="C4373" t="s">
        <v>201</v>
      </c>
      <c r="D4373" t="s">
        <v>201</v>
      </c>
      <c r="E4373" t="s">
        <v>420</v>
      </c>
      <c r="F4373" t="s">
        <v>396</v>
      </c>
      <c r="G4373" t="s">
        <v>417</v>
      </c>
      <c r="H4373" t="str">
        <f>IF(G4373="Local Date and Hour","Start Time of Interval",IF(OR(G4373="Additional Info",G4373="ID"),"Attribute", IF(G4373="Constant","Constant",IF(OR(G4373="Counter",G4373="Incremental/Decremental"),"Counter",""))))</f>
        <v/>
      </c>
      <c r="I4373" t="str">
        <f>VLOOKUP(B4373,'3. Data Sources'!$B$4:$E$5002,4,0)</f>
        <v>Y</v>
      </c>
      <c r="J4373" t="str">
        <f>IF(OR(G4373="Not Map",G4373="Sequential"),"N",IF(TRIM(G4373)&lt;&gt;"","Y",""))</f>
        <v>N</v>
      </c>
      <c r="K4373" t="str">
        <f>IF(G4373="Constant","N",IF(J4373="Y","Y",""))</f>
        <v/>
      </c>
    </row>
    <row r="4374" spans="2:13" hidden="1" x14ac:dyDescent="0.25">
      <c r="B4374" t="s">
        <v>163</v>
      </c>
      <c r="C4374" t="s">
        <v>11883</v>
      </c>
      <c r="D4374" t="s">
        <v>11883</v>
      </c>
      <c r="E4374" t="s">
        <v>420</v>
      </c>
      <c r="F4374" t="s">
        <v>396</v>
      </c>
      <c r="G4374" t="s">
        <v>396</v>
      </c>
      <c r="H4374" t="str">
        <f>IF(G4374="Local Date and Hour","Start Time of Interval",IF(OR(G4374="Additional Info",G4374="ID"),"Attribute", IF(G4374="Constant","Constant",IF(OR(G4374="Counter",G4374="Incremental/Decremental"),"Counter",""))))</f>
        <v>Attribute</v>
      </c>
      <c r="I4374" t="str">
        <f>VLOOKUP(B4374,'3. Data Sources'!$B$4:$E$5002,4,0)</f>
        <v>Y</v>
      </c>
      <c r="J4374" t="str">
        <f>IF(OR(G4374="Not Map",G4374="Sequential"),"N",IF(TRIM(G4374)&lt;&gt;"","Y",""))</f>
        <v>Y</v>
      </c>
      <c r="K4374" t="str">
        <f>IF(G4374="Constant","N",IF(J4374="Y","Y",""))</f>
        <v>Y</v>
      </c>
      <c r="L4374" t="s">
        <v>666</v>
      </c>
    </row>
    <row r="4375" spans="2:13" hidden="1" x14ac:dyDescent="0.25">
      <c r="B4375" t="s">
        <v>163</v>
      </c>
      <c r="C4375" t="s">
        <v>233</v>
      </c>
      <c r="D4375" t="s">
        <v>233</v>
      </c>
      <c r="E4375" t="s">
        <v>394</v>
      </c>
      <c r="F4375" t="s">
        <v>396</v>
      </c>
      <c r="G4375" t="s">
        <v>417</v>
      </c>
      <c r="H4375" t="str">
        <f>IF(G4375="Local Date and Hour","Start Time of Interval",IF(OR(G4375="Additional Info",G4375="ID"),"Attribute", IF(G4375="Constant","Constant",IF(OR(G4375="Counter",G4375="Incremental/Decremental"),"Counter",""))))</f>
        <v/>
      </c>
      <c r="I4375" t="str">
        <f>VLOOKUP(B4375,'3. Data Sources'!$B$4:$E$5002,4,0)</f>
        <v>Y</v>
      </c>
      <c r="J4375" t="str">
        <f>IF(OR(G4375="Not Map",G4375="Sequential"),"N",IF(TRIM(G4375)&lt;&gt;"","Y",""))</f>
        <v>N</v>
      </c>
      <c r="K4375" t="str">
        <f>IF(G4375="Constant","N",IF(J4375="Y","Y",""))</f>
        <v/>
      </c>
      <c r="L4375" t="s">
        <v>234</v>
      </c>
    </row>
    <row r="4376" spans="2:13" hidden="1" x14ac:dyDescent="0.25">
      <c r="B4376" t="s">
        <v>163</v>
      </c>
      <c r="C4376" t="s">
        <v>235</v>
      </c>
      <c r="D4376" t="s">
        <v>235</v>
      </c>
      <c r="E4376" t="s">
        <v>418</v>
      </c>
      <c r="F4376" t="s">
        <v>396</v>
      </c>
      <c r="G4376" t="s">
        <v>417</v>
      </c>
      <c r="H4376" t="s">
        <v>415</v>
      </c>
      <c r="I4376" t="str">
        <f>VLOOKUP(B4376,'3. Data Sources'!$B$4:$E$5002,4,0)</f>
        <v>Y</v>
      </c>
      <c r="J4376" t="str">
        <f>IF(OR(G4376="Not Map",G4376="Sequential"),"N",IF(TRIM(G4376)&lt;&gt;"","Y",""))</f>
        <v>N</v>
      </c>
      <c r="K4376" t="str">
        <f>IF(G4376="Constant","N",IF(J4376="Y","Y",""))</f>
        <v/>
      </c>
      <c r="L4376" t="s">
        <v>236</v>
      </c>
    </row>
    <row r="4377" spans="2:13" hidden="1" x14ac:dyDescent="0.25">
      <c r="B4377" t="s">
        <v>163</v>
      </c>
      <c r="C4377" t="s">
        <v>669</v>
      </c>
      <c r="D4377" t="s">
        <v>670</v>
      </c>
      <c r="E4377" t="s">
        <v>420</v>
      </c>
      <c r="F4377" t="s">
        <v>396</v>
      </c>
      <c r="G4377" t="s">
        <v>417</v>
      </c>
      <c r="H4377" t="str">
        <f>IF(G4377="Local Date and Hour","Start Time of Interval",IF(OR(G4377="Additional Info",G4377="ID"),"Attribute", IF(G4377="Constant","Constant",IF(OR(G4377="Counter",G4377="Incremental/Decremental"),"Counter",""))))</f>
        <v/>
      </c>
      <c r="I4377" t="str">
        <f>VLOOKUP(B4377,'3. Data Sources'!$B$4:$E$5002,4,0)</f>
        <v>Y</v>
      </c>
      <c r="J4377" t="str">
        <f>IF(OR(G4377="Not Map",G4377="Sequential"),"N",IF(TRIM(G4377)&lt;&gt;"","Y",""))</f>
        <v>N</v>
      </c>
      <c r="K4377" t="str">
        <f>IF(G4377="Constant","N",IF(J4377="Y","Y",""))</f>
        <v/>
      </c>
      <c r="L4377" t="s">
        <v>669</v>
      </c>
    </row>
    <row r="4378" spans="2:13" hidden="1" x14ac:dyDescent="0.25">
      <c r="B4378" t="s">
        <v>163</v>
      </c>
      <c r="C4378" t="s">
        <v>3473</v>
      </c>
      <c r="D4378" t="s">
        <v>3474</v>
      </c>
      <c r="E4378" t="s">
        <v>420</v>
      </c>
      <c r="F4378" t="s">
        <v>396</v>
      </c>
      <c r="G4378" t="s">
        <v>396</v>
      </c>
      <c r="H4378" t="str">
        <f>IF(G4378="Local Date and Hour","Start Time of Interval",IF(OR(G4378="Additional Info",G4378="ID"),"Attribute", IF(G4378="Constant","Constant",IF(OR(G4378="Counter",G4378="Incremental/Decremental"),"Counter",""))))</f>
        <v>Attribute</v>
      </c>
      <c r="I4378" t="str">
        <f>VLOOKUP(B4378,'3. Data Sources'!$B$4:$E$5002,4,0)</f>
        <v>Y</v>
      </c>
      <c r="J4378" t="str">
        <f>IF(OR(G4378="Not Map",G4378="Sequential"),"N",IF(TRIM(G4378)&lt;&gt;"","Y",""))</f>
        <v>Y</v>
      </c>
      <c r="K4378" t="str">
        <f>IF(G4378="Constant","N",IF(J4378="Y","Y",""))</f>
        <v>Y</v>
      </c>
      <c r="L4378" t="s">
        <v>3473</v>
      </c>
    </row>
    <row r="4379" spans="2:13" hidden="1" x14ac:dyDescent="0.25">
      <c r="B4379" t="s">
        <v>163</v>
      </c>
      <c r="C4379" t="s">
        <v>3475</v>
      </c>
      <c r="D4379" t="s">
        <v>3476</v>
      </c>
      <c r="E4379" t="s">
        <v>420</v>
      </c>
      <c r="F4379" t="s">
        <v>396</v>
      </c>
      <c r="G4379" t="s">
        <v>417</v>
      </c>
      <c r="H4379" t="str">
        <f>IF(G4379="Local Date and Hour","Start Time of Interval",IF(OR(G4379="Additional Info",G4379="ID"),"Attribute", IF(G4379="Constant","Constant",IF(OR(G4379="Counter",G4379="Incremental/Decremental"),"Counter",""))))</f>
        <v/>
      </c>
      <c r="I4379" t="str">
        <f>VLOOKUP(B4379,'3. Data Sources'!$B$4:$E$5002,4,0)</f>
        <v>Y</v>
      </c>
      <c r="J4379" t="str">
        <f>IF(OR(G4379="Not Map",G4379="Sequential"),"N",IF(TRIM(G4379)&lt;&gt;"","Y",""))</f>
        <v>N</v>
      </c>
      <c r="K4379" t="str">
        <f>IF(G4379="Constant","N",IF(J4379="Y","Y",""))</f>
        <v/>
      </c>
      <c r="L4379" t="s">
        <v>3475</v>
      </c>
    </row>
    <row r="4380" spans="2:13" hidden="1" x14ac:dyDescent="0.25">
      <c r="B4380" t="s">
        <v>163</v>
      </c>
      <c r="C4380" t="s">
        <v>971</v>
      </c>
      <c r="D4380" t="s">
        <v>972</v>
      </c>
      <c r="E4380" t="s">
        <v>420</v>
      </c>
      <c r="F4380" t="s">
        <v>396</v>
      </c>
      <c r="G4380" t="s">
        <v>417</v>
      </c>
      <c r="H4380" t="str">
        <f>IF(G4380="Local Date and Hour","Start Time of Interval",IF(OR(G4380="Additional Info",G4380="ID"),"Attribute", IF(G4380="Constant","Constant",IF(OR(G4380="Counter",G4380="Incremental/Decremental"),"Counter",""))))</f>
        <v/>
      </c>
      <c r="I4380" t="str">
        <f>VLOOKUP(B4380,'3. Data Sources'!$B$4:$E$5002,4,0)</f>
        <v>Y</v>
      </c>
      <c r="J4380" t="str">
        <f>IF(OR(G4380="Not Map",G4380="Sequential"),"N",IF(TRIM(G4380)&lt;&gt;"","Y",""))</f>
        <v>N</v>
      </c>
      <c r="K4380" t="str">
        <f>IF(G4380="Constant","N",IF(J4380="Y","Y",""))</f>
        <v/>
      </c>
      <c r="L4380" t="s">
        <v>971</v>
      </c>
    </row>
    <row r="4381" spans="2:13" hidden="1" x14ac:dyDescent="0.25">
      <c r="B4381" t="s">
        <v>163</v>
      </c>
      <c r="C4381" t="s">
        <v>237</v>
      </c>
      <c r="D4381" t="s">
        <v>426</v>
      </c>
      <c r="E4381" t="s">
        <v>420</v>
      </c>
      <c r="F4381" t="s">
        <v>396</v>
      </c>
      <c r="G4381" t="s">
        <v>417</v>
      </c>
      <c r="H4381" t="str">
        <f>IF(G4381="Local Date and Hour","Start Time of Interval",IF(OR(G4381="Additional Info",G4381="ID"),"Attribute", IF(G4381="Constant","Constant",IF(OR(G4381="Counter",G4381="Incremental/Decremental"),"Counter",""))))</f>
        <v/>
      </c>
      <c r="I4381" t="str">
        <f>VLOOKUP(B4381,'3. Data Sources'!$B$4:$E$5002,4,0)</f>
        <v>Y</v>
      </c>
      <c r="J4381" t="str">
        <f>IF(OR(G4381="Not Map",G4381="Sequential"),"N",IF(TRIM(G4381)&lt;&gt;"","Y",""))</f>
        <v>N</v>
      </c>
      <c r="K4381" t="str">
        <f>IF(G4381="Constant","N",IF(J4381="Y","Y",""))</f>
        <v/>
      </c>
      <c r="L4381" t="s">
        <v>237</v>
      </c>
    </row>
    <row r="4382" spans="2:13" hidden="1" x14ac:dyDescent="0.25">
      <c r="B4382" t="s">
        <v>163</v>
      </c>
      <c r="C4382" t="s">
        <v>223</v>
      </c>
      <c r="D4382" t="s">
        <v>3493</v>
      </c>
      <c r="E4382" t="s">
        <v>420</v>
      </c>
      <c r="F4382" t="s">
        <v>396</v>
      </c>
      <c r="G4382" t="s">
        <v>417</v>
      </c>
      <c r="H4382" t="str">
        <f>IF(G4382="Local Date and Hour","Start Time of Interval",IF(OR(G4382="Additional Info",G4382="ID"),"Attribute", IF(G4382="Constant","Constant",IF(OR(G4382="Counter",G4382="Incremental/Decremental"),"Counter",""))))</f>
        <v/>
      </c>
      <c r="I4382" t="str">
        <f>VLOOKUP(B4382,'3. Data Sources'!$B$4:$E$5002,4,0)</f>
        <v>Y</v>
      </c>
      <c r="J4382" t="str">
        <f>IF(OR(G4382="Not Map",G4382="Sequential"),"N",IF(TRIM(G4382)&lt;&gt;"","Y",""))</f>
        <v>N</v>
      </c>
      <c r="K4382" t="str">
        <f>IF(G4382="Constant","N",IF(J4382="Y","Y",""))</f>
        <v/>
      </c>
      <c r="L4382" t="s">
        <v>223</v>
      </c>
    </row>
    <row r="4383" spans="2:13" hidden="1" x14ac:dyDescent="0.25">
      <c r="B4383" t="s">
        <v>163</v>
      </c>
      <c r="C4383" t="s">
        <v>242</v>
      </c>
      <c r="D4383" t="s">
        <v>242</v>
      </c>
      <c r="E4383" t="s">
        <v>394</v>
      </c>
      <c r="F4383" t="s">
        <v>396</v>
      </c>
      <c r="G4383" t="s">
        <v>417</v>
      </c>
      <c r="H4383" t="s">
        <v>415</v>
      </c>
      <c r="I4383" t="str">
        <f>VLOOKUP(B4383,'3. Data Sources'!$B$4:$E$5002,4,0)</f>
        <v>Y</v>
      </c>
      <c r="J4383" t="str">
        <f>IF(OR(G4383="Not Map",G4383="Sequential"),"N",IF(TRIM(G4383)&lt;&gt;"","Y",""))</f>
        <v>N</v>
      </c>
      <c r="K4383" t="str">
        <f>IF(G4383="Constant","N",IF(J4383="Y","Y",""))</f>
        <v/>
      </c>
      <c r="L4383" t="s">
        <v>243</v>
      </c>
    </row>
    <row r="4384" spans="2:13" hidden="1" x14ac:dyDescent="0.25">
      <c r="B4384" t="s">
        <v>163</v>
      </c>
      <c r="C4384" t="s">
        <v>5616</v>
      </c>
      <c r="D4384" t="s">
        <v>5617</v>
      </c>
      <c r="E4384" t="s">
        <v>400</v>
      </c>
      <c r="F4384" t="s">
        <v>428</v>
      </c>
      <c r="G4384" t="s">
        <v>429</v>
      </c>
      <c r="H4384" t="str">
        <f>IF(G4384="Local Date and Hour","Start Time of Interval",IF(OR(G4384="Additional Info",G4384="ID"),"Attribute", IF(G4384="Constant","Constant",IF(OR(G4384="Counter",G4384="Incremental/Decremental"),"Counter",""))))</f>
        <v>Counter</v>
      </c>
      <c r="I4384" t="str">
        <f>VLOOKUP(B4384,'3. Data Sources'!$B$4:$E$5002,4,0)</f>
        <v>Y</v>
      </c>
      <c r="J4384" t="str">
        <f>IF(OR(G4384="Not Map",G4384="Sequential"),"N",IF(TRIM(G4384)&lt;&gt;"","Y",""))</f>
        <v>Y</v>
      </c>
      <c r="K4384" t="str">
        <f>IF(G4384="Constant","N",IF(J4384="Y","Y",""))</f>
        <v>Y</v>
      </c>
    </row>
    <row r="4385" spans="2:13" hidden="1" x14ac:dyDescent="0.25">
      <c r="B4385" t="s">
        <v>163</v>
      </c>
      <c r="C4385" t="s">
        <v>5618</v>
      </c>
      <c r="D4385" t="s">
        <v>5619</v>
      </c>
      <c r="E4385" t="s">
        <v>400</v>
      </c>
      <c r="F4385" t="s">
        <v>428</v>
      </c>
      <c r="G4385" t="s">
        <v>429</v>
      </c>
      <c r="H4385" t="str">
        <f>IF(G4385="Local Date and Hour","Start Time of Interval",IF(OR(G4385="Additional Info",G4385="ID"),"Attribute", IF(G4385="Constant","Constant",IF(OR(G4385="Counter",G4385="Incremental/Decremental"),"Counter",""))))</f>
        <v>Counter</v>
      </c>
      <c r="I4385" t="str">
        <f>VLOOKUP(B4385,'3. Data Sources'!$B$4:$E$5002,4,0)</f>
        <v>Y</v>
      </c>
      <c r="J4385" t="str">
        <f>IF(OR(G4385="Not Map",G4385="Sequential"),"N",IF(TRIM(G4385)&lt;&gt;"","Y",""))</f>
        <v>Y</v>
      </c>
      <c r="K4385" t="str">
        <f>IF(G4385="Constant","N",IF(J4385="Y","Y",""))</f>
        <v>Y</v>
      </c>
    </row>
    <row r="4386" spans="2:13" hidden="1" x14ac:dyDescent="0.25">
      <c r="B4386" t="s">
        <v>163</v>
      </c>
      <c r="C4386" t="s">
        <v>250</v>
      </c>
      <c r="D4386" t="s">
        <v>435</v>
      </c>
      <c r="E4386" t="s">
        <v>400</v>
      </c>
      <c r="F4386" t="s">
        <v>428</v>
      </c>
      <c r="G4386" t="s">
        <v>429</v>
      </c>
      <c r="H4386" t="str">
        <f>IF(G4386="Local Date and Hour","Start Time of Interval",IF(OR(G4386="Additional Info",G4386="ID"),"Attribute", IF(G4386="Constant","Constant",IF(OR(G4386="Counter",G4386="Incremental/Decremental"),"Counter",""))))</f>
        <v>Counter</v>
      </c>
      <c r="I4386" t="str">
        <f>VLOOKUP(B4386,'3. Data Sources'!$B$4:$E$5002,4,0)</f>
        <v>Y</v>
      </c>
      <c r="J4386" t="str">
        <f>IF(OR(G4386="Not Map",G4386="Sequential"),"N",IF(TRIM(G4386)&lt;&gt;"","Y",""))</f>
        <v>Y</v>
      </c>
      <c r="K4386" t="str">
        <f>IF(G4386="Constant","N",IF(J4386="Y","Y",""))</f>
        <v>Y</v>
      </c>
      <c r="L4386" t="s">
        <v>665</v>
      </c>
    </row>
    <row r="4387" spans="2:13" hidden="1" x14ac:dyDescent="0.25">
      <c r="B4387" t="s">
        <v>163</v>
      </c>
      <c r="C4387" t="s">
        <v>252</v>
      </c>
      <c r="D4387" t="s">
        <v>252</v>
      </c>
      <c r="E4387" t="s">
        <v>394</v>
      </c>
      <c r="F4387" t="s">
        <v>436</v>
      </c>
      <c r="G4387" t="s">
        <v>417</v>
      </c>
      <c r="H4387" t="s">
        <v>415</v>
      </c>
      <c r="I4387" t="str">
        <f>VLOOKUP(B4387,'3. Data Sources'!$B$4:$E$5002,4,0)</f>
        <v>Y</v>
      </c>
      <c r="J4387" t="str">
        <f>IF(OR(G4387="Not Map",G4387="Sequential"),"N",IF(TRIM(G4387)&lt;&gt;"","Y",""))</f>
        <v>N</v>
      </c>
      <c r="K4387" t="str">
        <f>IF(G4387="Constant","N",IF(J4387="Y","Y",""))</f>
        <v/>
      </c>
      <c r="L4387" t="s">
        <v>253</v>
      </c>
    </row>
    <row r="4388" spans="2:13" hidden="1" x14ac:dyDescent="0.25">
      <c r="B4388" t="s">
        <v>163</v>
      </c>
      <c r="C4388" t="s">
        <v>254</v>
      </c>
      <c r="D4388" t="s">
        <v>254</v>
      </c>
      <c r="E4388" t="s">
        <v>418</v>
      </c>
      <c r="F4388" t="s">
        <v>436</v>
      </c>
      <c r="G4388" t="s">
        <v>419</v>
      </c>
      <c r="H4388" t="str">
        <f>IF(G4388="Local Date and Hour","Start Time of Interval",IF(OR(G4388="Additional Info",G4388="ID"),"Attribute", IF(G4388="Constant","Constant",IF(OR(G4388="Counter",G4388="Incremental/Decremental"),"Counter",""))))</f>
        <v>Start Time of Interval</v>
      </c>
      <c r="I4388" t="str">
        <f>VLOOKUP(B4388,'3. Data Sources'!$B$4:$E$5002,4,0)</f>
        <v>Y</v>
      </c>
      <c r="J4388" t="str">
        <f>IF(OR(G4388="Not Map",G4388="Sequential"),"N",IF(TRIM(G4388)&lt;&gt;"","Y",""))</f>
        <v>Y</v>
      </c>
      <c r="K4388" t="str">
        <f>IF(G4388="Constant","N",IF(J4388="Y","Y",""))</f>
        <v>Y</v>
      </c>
      <c r="L4388" t="s">
        <v>255</v>
      </c>
    </row>
    <row r="4389" spans="2:13" hidden="1" x14ac:dyDescent="0.25">
      <c r="B4389" t="s">
        <v>347</v>
      </c>
      <c r="C4389" t="s">
        <v>227</v>
      </c>
      <c r="D4389" t="s">
        <v>227</v>
      </c>
      <c r="E4389" t="s">
        <v>402</v>
      </c>
      <c r="F4389" t="s">
        <v>395</v>
      </c>
      <c r="G4389" t="s">
        <v>274</v>
      </c>
      <c r="H4389" t="str">
        <f>IF(G4389="Local Date and Hour","Start Time of Interval",IF(OR(G4389="Additional Info",G4389="ID"),"Attribute", IF(G4389="Constant","Constant",IF(OR(G4389="Counter",G4389="Incremental/Decremental"),"Counter",""))))</f>
        <v>Constant</v>
      </c>
      <c r="I4389" t="str">
        <f>VLOOKUP(B4389,'3. Data Sources'!$B$4:$E$5002,4,0)</f>
        <v>Y</v>
      </c>
      <c r="J4389" t="str">
        <f>IF(OR(G4389="Not Map",G4389="Sequential"),"N",IF(TRIM(G4389)&lt;&gt;"","Y",""))</f>
        <v>Y</v>
      </c>
      <c r="K4389" t="str">
        <f>IF(G4389="Constant","N",IF(J4389="Y","Y",""))</f>
        <v>N</v>
      </c>
      <c r="L4389" t="s">
        <v>274</v>
      </c>
      <c r="M4389" t="s">
        <v>425</v>
      </c>
    </row>
    <row r="4390" spans="2:13" hidden="1" x14ac:dyDescent="0.25">
      <c r="B4390" t="s">
        <v>347</v>
      </c>
      <c r="C4390" t="s">
        <v>228</v>
      </c>
      <c r="D4390" t="s">
        <v>228</v>
      </c>
      <c r="E4390" t="s">
        <v>402</v>
      </c>
      <c r="F4390" t="s">
        <v>395</v>
      </c>
      <c r="G4390" t="s">
        <v>274</v>
      </c>
      <c r="H4390" t="str">
        <f>IF(G4390="Local Date and Hour","Start Time of Interval",IF(OR(G4390="Additional Info",G4390="ID"),"Attribute", IF(G4390="Constant","Constant",IF(OR(G4390="Counter",G4390="Incremental/Decremental"),"Counter",""))))</f>
        <v>Constant</v>
      </c>
      <c r="I4390" t="str">
        <f>VLOOKUP(B4390,'3. Data Sources'!$B$4:$E$5002,4,0)</f>
        <v>Y</v>
      </c>
      <c r="J4390" t="str">
        <f>IF(OR(G4390="Not Map",G4390="Sequential"),"N",IF(TRIM(G4390)&lt;&gt;"","Y",""))</f>
        <v>Y</v>
      </c>
      <c r="K4390" t="str">
        <f>IF(G4390="Constant","N",IF(J4390="Y","Y",""))</f>
        <v>N</v>
      </c>
      <c r="L4390" t="s">
        <v>274</v>
      </c>
      <c r="M4390" t="s">
        <v>12038</v>
      </c>
    </row>
    <row r="4391" spans="2:13" hidden="1" x14ac:dyDescent="0.25">
      <c r="B4391" t="s">
        <v>347</v>
      </c>
      <c r="C4391" t="s">
        <v>201</v>
      </c>
      <c r="D4391" t="s">
        <v>201</v>
      </c>
      <c r="E4391" t="s">
        <v>420</v>
      </c>
      <c r="F4391" t="s">
        <v>396</v>
      </c>
      <c r="G4391" t="s">
        <v>396</v>
      </c>
      <c r="H4391" t="str">
        <f>IF(G4391="Local Date and Hour","Start Time of Interval",IF(OR(G4391="Additional Info",G4391="ID"),"Attribute", IF(G4391="Constant","Constant",IF(OR(G4391="Counter",G4391="Incremental/Decremental"),"Counter",""))))</f>
        <v>Attribute</v>
      </c>
      <c r="I4391" t="str">
        <f>VLOOKUP(B4391,'3. Data Sources'!$B$4:$E$5002,4,0)</f>
        <v>Y</v>
      </c>
      <c r="J4391" t="str">
        <f>IF(OR(G4391="Not Map",G4391="Sequential"),"N",IF(TRIM(G4391)&lt;&gt;"","Y",""))</f>
        <v>Y</v>
      </c>
      <c r="K4391" t="str">
        <f>IF(G4391="Constant","N",IF(J4391="Y","Y",""))</f>
        <v>Y</v>
      </c>
      <c r="L4391" t="s">
        <v>666</v>
      </c>
    </row>
    <row r="4392" spans="2:13" hidden="1" x14ac:dyDescent="0.25">
      <c r="B4392" t="s">
        <v>347</v>
      </c>
      <c r="C4392" t="s">
        <v>11883</v>
      </c>
      <c r="D4392" t="s">
        <v>11883</v>
      </c>
      <c r="E4392" t="s">
        <v>420</v>
      </c>
      <c r="F4392" t="s">
        <v>396</v>
      </c>
      <c r="G4392" t="s">
        <v>396</v>
      </c>
      <c r="H4392" t="str">
        <f>IF(G4392="Local Date and Hour","Start Time of Interval",IF(OR(G4392="Additional Info",G4392="ID"),"Attribute", IF(G4392="Constant","Constant",IF(OR(G4392="Counter",G4392="Incremental/Decremental"),"Counter",""))))</f>
        <v>Attribute</v>
      </c>
      <c r="I4392" t="str">
        <f>VLOOKUP(B4392,'3. Data Sources'!$B$4:$E$5002,4,0)</f>
        <v>Y</v>
      </c>
      <c r="J4392" t="str">
        <f>IF(OR(G4392="Not Map",G4392="Sequential"),"N",IF(TRIM(G4392)&lt;&gt;"","Y",""))</f>
        <v>Y</v>
      </c>
      <c r="K4392" t="str">
        <f>IF(G4392="Constant","N",IF(J4392="Y","Y",""))</f>
        <v>Y</v>
      </c>
      <c r="L4392" t="s">
        <v>666</v>
      </c>
    </row>
    <row r="4393" spans="2:13" hidden="1" x14ac:dyDescent="0.25">
      <c r="B4393" t="s">
        <v>347</v>
      </c>
      <c r="C4393" t="s">
        <v>667</v>
      </c>
      <c r="D4393" t="s">
        <v>668</v>
      </c>
      <c r="E4393" t="s">
        <v>420</v>
      </c>
      <c r="F4393" t="s">
        <v>396</v>
      </c>
      <c r="G4393" t="s">
        <v>417</v>
      </c>
      <c r="H4393" t="str">
        <f>IF(G4393="Local Date and Hour","Start Time of Interval",IF(OR(G4393="Additional Info",G4393="ID"),"Attribute", IF(G4393="Constant","Constant",IF(OR(G4393="Counter",G4393="Incremental/Decremental"),"Counter",""))))</f>
        <v/>
      </c>
      <c r="I4393" t="str">
        <f>VLOOKUP(B4393,'3. Data Sources'!$B$4:$E$5002,4,0)</f>
        <v>Y</v>
      </c>
      <c r="J4393" t="str">
        <f>IF(OR(G4393="Not Map",G4393="Sequential"),"N",IF(TRIM(G4393)&lt;&gt;"","Y",""))</f>
        <v>N</v>
      </c>
      <c r="K4393" t="str">
        <f>IF(G4393="Constant","N",IF(J4393="Y","Y",""))</f>
        <v/>
      </c>
      <c r="L4393" t="s">
        <v>667</v>
      </c>
    </row>
    <row r="4394" spans="2:13" hidden="1" x14ac:dyDescent="0.25">
      <c r="B4394" t="s">
        <v>347</v>
      </c>
      <c r="C4394" t="s">
        <v>233</v>
      </c>
      <c r="D4394" t="s">
        <v>233</v>
      </c>
      <c r="E4394" t="s">
        <v>394</v>
      </c>
      <c r="F4394" t="s">
        <v>396</v>
      </c>
      <c r="G4394" t="s">
        <v>417</v>
      </c>
      <c r="H4394" t="str">
        <f>IF(G4394="Local Date and Hour","Start Time of Interval",IF(OR(G4394="Additional Info",G4394="ID"),"Attribute", IF(G4394="Constant","Constant",IF(OR(G4394="Counter",G4394="Incremental/Decremental"),"Counter",""))))</f>
        <v/>
      </c>
      <c r="I4394" t="str">
        <f>VLOOKUP(B4394,'3. Data Sources'!$B$4:$E$5002,4,0)</f>
        <v>Y</v>
      </c>
      <c r="J4394" t="str">
        <f>IF(OR(G4394="Not Map",G4394="Sequential"),"N",IF(TRIM(G4394)&lt;&gt;"","Y",""))</f>
        <v>N</v>
      </c>
      <c r="K4394" t="str">
        <f>IF(G4394="Constant","N",IF(J4394="Y","Y",""))</f>
        <v/>
      </c>
      <c r="L4394" t="s">
        <v>234</v>
      </c>
    </row>
    <row r="4395" spans="2:13" hidden="1" x14ac:dyDescent="0.25">
      <c r="B4395" t="s">
        <v>347</v>
      </c>
      <c r="C4395" t="s">
        <v>235</v>
      </c>
      <c r="D4395" t="s">
        <v>235</v>
      </c>
      <c r="E4395" t="s">
        <v>418</v>
      </c>
      <c r="F4395" t="s">
        <v>396</v>
      </c>
      <c r="G4395" t="s">
        <v>417</v>
      </c>
      <c r="H4395" t="str">
        <f>IF(G4395="Local Date and Hour","Start Time of Interval",IF(OR(G4395="Additional Info",G4395="ID"),"Attribute", IF(G4395="Constant","Constant",IF(OR(G4395="Counter",G4395="Incremental/Decremental"),"Counter",""))))</f>
        <v/>
      </c>
      <c r="I4395" t="str">
        <f>VLOOKUP(B4395,'3. Data Sources'!$B$4:$E$5002,4,0)</f>
        <v>Y</v>
      </c>
      <c r="J4395" t="str">
        <f>IF(OR(G4395="Not Map",G4395="Sequential"),"N",IF(TRIM(G4395)&lt;&gt;"","Y",""))</f>
        <v>N</v>
      </c>
      <c r="K4395" t="str">
        <f>IF(G4395="Constant","N",IF(J4395="Y","Y",""))</f>
        <v/>
      </c>
      <c r="L4395" t="s">
        <v>236</v>
      </c>
    </row>
    <row r="4396" spans="2:13" hidden="1" x14ac:dyDescent="0.25">
      <c r="B4396" t="s">
        <v>347</v>
      </c>
      <c r="C4396" t="s">
        <v>669</v>
      </c>
      <c r="D4396" t="s">
        <v>670</v>
      </c>
      <c r="E4396" t="s">
        <v>420</v>
      </c>
      <c r="F4396" t="s">
        <v>396</v>
      </c>
      <c r="G4396" t="s">
        <v>417</v>
      </c>
      <c r="H4396" t="str">
        <f>IF(G4396="Local Date and Hour","Start Time of Interval",IF(OR(G4396="Additional Info",G4396="ID"),"Attribute", IF(G4396="Constant","Constant",IF(OR(G4396="Counter",G4396="Incremental/Decremental"),"Counter",""))))</f>
        <v/>
      </c>
      <c r="I4396" t="str">
        <f>VLOOKUP(B4396,'3. Data Sources'!$B$4:$E$5002,4,0)</f>
        <v>Y</v>
      </c>
      <c r="J4396" t="str">
        <f>IF(OR(G4396="Not Map",G4396="Sequential"),"N",IF(TRIM(G4396)&lt;&gt;"","Y",""))</f>
        <v>N</v>
      </c>
      <c r="K4396" t="str">
        <f>IF(G4396="Constant","N",IF(J4396="Y","Y",""))</f>
        <v/>
      </c>
      <c r="L4396" t="s">
        <v>669</v>
      </c>
    </row>
    <row r="4397" spans="2:13" hidden="1" x14ac:dyDescent="0.25">
      <c r="B4397" t="s">
        <v>347</v>
      </c>
      <c r="C4397" t="s">
        <v>5791</v>
      </c>
      <c r="D4397" t="s">
        <v>5792</v>
      </c>
      <c r="E4397" t="s">
        <v>394</v>
      </c>
      <c r="F4397" t="s">
        <v>396</v>
      </c>
      <c r="G4397" t="s">
        <v>417</v>
      </c>
      <c r="H4397" t="str">
        <f>IF(G4397="Local Date and Hour","Start Time of Interval",IF(OR(G4397="Additional Info",G4397="ID"),"Attribute", IF(G4397="Constant","Constant",IF(OR(G4397="Counter",G4397="Incremental/Decremental"),"Counter",""))))</f>
        <v/>
      </c>
      <c r="I4397" t="str">
        <f>VLOOKUP(B4397,'3. Data Sources'!$B$4:$E$5002,4,0)</f>
        <v>Y</v>
      </c>
      <c r="J4397" t="str">
        <f>IF(OR(G4397="Not Map",G4397="Sequential"),"N",IF(TRIM(G4397)&lt;&gt;"","Y",""))</f>
        <v>N</v>
      </c>
      <c r="K4397" t="str">
        <f>IF(G4397="Constant","N",IF(J4397="Y","Y",""))</f>
        <v/>
      </c>
    </row>
    <row r="4398" spans="2:13" hidden="1" x14ac:dyDescent="0.25">
      <c r="B4398" t="s">
        <v>347</v>
      </c>
      <c r="C4398" t="s">
        <v>671</v>
      </c>
      <c r="D4398" t="s">
        <v>672</v>
      </c>
      <c r="E4398" t="s">
        <v>420</v>
      </c>
      <c r="F4398" t="s">
        <v>396</v>
      </c>
      <c r="G4398" t="s">
        <v>417</v>
      </c>
      <c r="H4398" t="str">
        <f>IF(G4398="Local Date and Hour","Start Time of Interval",IF(OR(G4398="Additional Info",G4398="ID"),"Attribute", IF(G4398="Constant","Constant",IF(OR(G4398="Counter",G4398="Incremental/Decremental"),"Counter",""))))</f>
        <v/>
      </c>
      <c r="I4398" t="str">
        <f>VLOOKUP(B4398,'3. Data Sources'!$B$4:$E$5002,4,0)</f>
        <v>Y</v>
      </c>
      <c r="J4398" t="str">
        <f>IF(OR(G4398="Not Map",G4398="Sequential"),"N",IF(TRIM(G4398)&lt;&gt;"","Y",""))</f>
        <v>N</v>
      </c>
      <c r="K4398" t="str">
        <f>IF(G4398="Constant","N",IF(J4398="Y","Y",""))</f>
        <v/>
      </c>
      <c r="L4398" t="s">
        <v>671</v>
      </c>
    </row>
    <row r="4399" spans="2:13" hidden="1" x14ac:dyDescent="0.25">
      <c r="B4399" t="s">
        <v>347</v>
      </c>
      <c r="C4399" t="s">
        <v>5628</v>
      </c>
      <c r="D4399" t="s">
        <v>5629</v>
      </c>
      <c r="E4399" t="s">
        <v>394</v>
      </c>
      <c r="F4399" t="s">
        <v>396</v>
      </c>
      <c r="G4399" t="s">
        <v>417</v>
      </c>
      <c r="H4399" t="str">
        <f>IF(G4399="Local Date and Hour","Start Time of Interval",IF(OR(G4399="Additional Info",G4399="ID"),"Attribute", IF(G4399="Constant","Constant",IF(OR(G4399="Counter",G4399="Incremental/Decremental"),"Counter",""))))</f>
        <v/>
      </c>
      <c r="I4399" t="str">
        <f>VLOOKUP(B4399,'3. Data Sources'!$B$4:$E$5002,4,0)</f>
        <v>Y</v>
      </c>
      <c r="J4399" t="str">
        <f>IF(OR(G4399="Not Map",G4399="Sequential"),"N",IF(TRIM(G4399)&lt;&gt;"","Y",""))</f>
        <v>N</v>
      </c>
      <c r="K4399" t="str">
        <f>IF(G4399="Constant","N",IF(J4399="Y","Y",""))</f>
        <v/>
      </c>
    </row>
    <row r="4400" spans="2:13" hidden="1" x14ac:dyDescent="0.25">
      <c r="B4400" t="s">
        <v>347</v>
      </c>
      <c r="C4400" t="s">
        <v>673</v>
      </c>
      <c r="D4400" t="s">
        <v>674</v>
      </c>
      <c r="E4400" t="s">
        <v>420</v>
      </c>
      <c r="F4400" t="s">
        <v>396</v>
      </c>
      <c r="G4400" t="s">
        <v>417</v>
      </c>
      <c r="H4400" t="str">
        <f>IF(G4400="Local Date and Hour","Start Time of Interval",IF(OR(G4400="Additional Info",G4400="ID"),"Attribute", IF(G4400="Constant","Constant",IF(OR(G4400="Counter",G4400="Incremental/Decremental"),"Counter",""))))</f>
        <v/>
      </c>
      <c r="I4400" t="str">
        <f>VLOOKUP(B4400,'3. Data Sources'!$B$4:$E$5002,4,0)</f>
        <v>Y</v>
      </c>
      <c r="J4400" t="str">
        <f>IF(OR(G4400="Not Map",G4400="Sequential"),"N",IF(TRIM(G4400)&lt;&gt;"","Y",""))</f>
        <v>N</v>
      </c>
      <c r="K4400" t="str">
        <f>IF(G4400="Constant","N",IF(J4400="Y","Y",""))</f>
        <v/>
      </c>
      <c r="L4400" t="s">
        <v>673</v>
      </c>
    </row>
    <row r="4401" spans="2:12" hidden="1" x14ac:dyDescent="0.25">
      <c r="B4401" t="s">
        <v>347</v>
      </c>
      <c r="C4401" t="s">
        <v>426</v>
      </c>
      <c r="D4401" t="s">
        <v>426</v>
      </c>
      <c r="E4401" t="s">
        <v>420</v>
      </c>
      <c r="F4401" t="s">
        <v>396</v>
      </c>
      <c r="G4401" t="s">
        <v>417</v>
      </c>
      <c r="H4401" t="str">
        <f>IF(G4401="Local Date and Hour","Start Time of Interval",IF(OR(G4401="Additional Info",G4401="ID"),"Attribute", IF(G4401="Constant","Constant",IF(OR(G4401="Counter",G4401="Incremental/Decremental"),"Counter",""))))</f>
        <v/>
      </c>
      <c r="I4401" t="str">
        <f>VLOOKUP(B4401,'3. Data Sources'!$B$4:$E$5002,4,0)</f>
        <v>Y</v>
      </c>
      <c r="J4401" t="str">
        <f>IF(OR(G4401="Not Map",G4401="Sequential"),"N",IF(TRIM(G4401)&lt;&gt;"","Y",""))</f>
        <v>N</v>
      </c>
      <c r="K4401" t="str">
        <f>IF(G4401="Constant","N",IF(J4401="Y","Y",""))</f>
        <v/>
      </c>
      <c r="L4401" t="s">
        <v>426</v>
      </c>
    </row>
    <row r="4402" spans="2:12" hidden="1" x14ac:dyDescent="0.25">
      <c r="B4402" t="s">
        <v>347</v>
      </c>
      <c r="C4402" t="s">
        <v>242</v>
      </c>
      <c r="D4402" t="s">
        <v>242</v>
      </c>
      <c r="E4402" t="s">
        <v>394</v>
      </c>
      <c r="F4402" t="s">
        <v>396</v>
      </c>
      <c r="G4402" t="s">
        <v>417</v>
      </c>
      <c r="H4402" t="str">
        <f>IF(G4402="Local Date and Hour","Start Time of Interval",IF(OR(G4402="Additional Info",G4402="ID"),"Attribute", IF(G4402="Constant","Constant",IF(OR(G4402="Counter",G4402="Incremental/Decremental"),"Counter",""))))</f>
        <v/>
      </c>
      <c r="I4402" t="str">
        <f>VLOOKUP(B4402,'3. Data Sources'!$B$4:$E$5002,4,0)</f>
        <v>Y</v>
      </c>
      <c r="J4402" t="str">
        <f>IF(OR(G4402="Not Map",G4402="Sequential"),"N",IF(TRIM(G4402)&lt;&gt;"","Y",""))</f>
        <v>N</v>
      </c>
      <c r="K4402" t="str">
        <f>IF(G4402="Constant","N",IF(J4402="Y","Y",""))</f>
        <v/>
      </c>
      <c r="L4402" t="s">
        <v>243</v>
      </c>
    </row>
    <row r="4403" spans="2:12" hidden="1" x14ac:dyDescent="0.25">
      <c r="B4403" t="s">
        <v>347</v>
      </c>
      <c r="C4403" t="s">
        <v>6087</v>
      </c>
      <c r="D4403" t="s">
        <v>6088</v>
      </c>
      <c r="E4403" t="s">
        <v>400</v>
      </c>
      <c r="F4403" t="s">
        <v>428</v>
      </c>
      <c r="G4403" t="s">
        <v>429</v>
      </c>
      <c r="H4403" t="str">
        <f>IF(G4403="Local Date and Hour","Start Time of Interval",IF(OR(G4403="Additional Info",G4403="ID"),"Attribute", IF(G4403="Constant","Constant",IF(OR(G4403="Counter",G4403="Incremental/Decremental"),"Counter",""))))</f>
        <v>Counter</v>
      </c>
      <c r="I4403" t="str">
        <f>VLOOKUP(B4403,'3. Data Sources'!$B$4:$E$5002,4,0)</f>
        <v>Y</v>
      </c>
      <c r="J4403" t="str">
        <f>IF(OR(G4403="Not Map",G4403="Sequential"),"N",IF(TRIM(G4403)&lt;&gt;"","Y",""))</f>
        <v>Y</v>
      </c>
      <c r="K4403" t="str">
        <f>IF(G4403="Constant","N",IF(J4403="Y","Y",""))</f>
        <v>Y</v>
      </c>
      <c r="L4403" t="s">
        <v>6087</v>
      </c>
    </row>
    <row r="4404" spans="2:12" hidden="1" x14ac:dyDescent="0.25">
      <c r="B4404" t="s">
        <v>347</v>
      </c>
      <c r="C4404" t="s">
        <v>6089</v>
      </c>
      <c r="D4404" t="s">
        <v>6090</v>
      </c>
      <c r="E4404" t="s">
        <v>400</v>
      </c>
      <c r="F4404" t="s">
        <v>428</v>
      </c>
      <c r="G4404" t="s">
        <v>429</v>
      </c>
      <c r="H4404" t="str">
        <f>IF(G4404="Local Date and Hour","Start Time of Interval",IF(OR(G4404="Additional Info",G4404="ID"),"Attribute", IF(G4404="Constant","Constant",IF(OR(G4404="Counter",G4404="Incremental/Decremental"),"Counter",""))))</f>
        <v>Counter</v>
      </c>
      <c r="I4404" t="str">
        <f>VLOOKUP(B4404,'3. Data Sources'!$B$4:$E$5002,4,0)</f>
        <v>Y</v>
      </c>
      <c r="J4404" t="str">
        <f>IF(OR(G4404="Not Map",G4404="Sequential"),"N",IF(TRIM(G4404)&lt;&gt;"","Y",""))</f>
        <v>Y</v>
      </c>
      <c r="K4404" t="str">
        <f>IF(G4404="Constant","N",IF(J4404="Y","Y",""))</f>
        <v>Y</v>
      </c>
      <c r="L4404" t="s">
        <v>6089</v>
      </c>
    </row>
    <row r="4405" spans="2:12" hidden="1" x14ac:dyDescent="0.25">
      <c r="B4405" t="s">
        <v>347</v>
      </c>
      <c r="C4405" t="s">
        <v>6091</v>
      </c>
      <c r="D4405" t="s">
        <v>6092</v>
      </c>
      <c r="E4405" t="s">
        <v>400</v>
      </c>
      <c r="F4405" t="s">
        <v>428</v>
      </c>
      <c r="G4405" t="s">
        <v>429</v>
      </c>
      <c r="H4405" t="str">
        <f>IF(G4405="Local Date and Hour","Start Time of Interval",IF(OR(G4405="Additional Info",G4405="ID"),"Attribute", IF(G4405="Constant","Constant",IF(OR(G4405="Counter",G4405="Incremental/Decremental"),"Counter",""))))</f>
        <v>Counter</v>
      </c>
      <c r="I4405" t="str">
        <f>VLOOKUP(B4405,'3. Data Sources'!$B$4:$E$5002,4,0)</f>
        <v>Y</v>
      </c>
      <c r="J4405" t="str">
        <f>IF(OR(G4405="Not Map",G4405="Sequential"),"N",IF(TRIM(G4405)&lt;&gt;"","Y",""))</f>
        <v>Y</v>
      </c>
      <c r="K4405" t="str">
        <f>IF(G4405="Constant","N",IF(J4405="Y","Y",""))</f>
        <v>Y</v>
      </c>
      <c r="L4405" t="s">
        <v>6091</v>
      </c>
    </row>
    <row r="4406" spans="2:12" hidden="1" x14ac:dyDescent="0.25">
      <c r="B4406" t="s">
        <v>347</v>
      </c>
      <c r="C4406" t="s">
        <v>6093</v>
      </c>
      <c r="D4406" t="s">
        <v>6094</v>
      </c>
      <c r="E4406" t="s">
        <v>400</v>
      </c>
      <c r="F4406" t="s">
        <v>428</v>
      </c>
      <c r="G4406" t="s">
        <v>429</v>
      </c>
      <c r="H4406" t="str">
        <f>IF(G4406="Local Date and Hour","Start Time of Interval",IF(OR(G4406="Additional Info",G4406="ID"),"Attribute", IF(G4406="Constant","Constant",IF(OR(G4406="Counter",G4406="Incremental/Decremental"),"Counter",""))))</f>
        <v>Counter</v>
      </c>
      <c r="I4406" t="str">
        <f>VLOOKUP(B4406,'3. Data Sources'!$B$4:$E$5002,4,0)</f>
        <v>Y</v>
      </c>
      <c r="J4406" t="str">
        <f>IF(OR(G4406="Not Map",G4406="Sequential"),"N",IF(TRIM(G4406)&lt;&gt;"","Y",""))</f>
        <v>Y</v>
      </c>
      <c r="K4406" t="str">
        <f>IF(G4406="Constant","N",IF(J4406="Y","Y",""))</f>
        <v>Y</v>
      </c>
      <c r="L4406" t="s">
        <v>6093</v>
      </c>
    </row>
    <row r="4407" spans="2:12" hidden="1" x14ac:dyDescent="0.25">
      <c r="B4407" t="s">
        <v>347</v>
      </c>
      <c r="C4407" t="s">
        <v>6095</v>
      </c>
      <c r="D4407" t="s">
        <v>6096</v>
      </c>
      <c r="E4407" t="s">
        <v>400</v>
      </c>
      <c r="F4407" t="s">
        <v>428</v>
      </c>
      <c r="G4407" t="s">
        <v>429</v>
      </c>
      <c r="H4407" t="str">
        <f>IF(G4407="Local Date and Hour","Start Time of Interval",IF(OR(G4407="Additional Info",G4407="ID"),"Attribute", IF(G4407="Constant","Constant",IF(OR(G4407="Counter",G4407="Incremental/Decremental"),"Counter",""))))</f>
        <v>Counter</v>
      </c>
      <c r="I4407" t="str">
        <f>VLOOKUP(B4407,'3. Data Sources'!$B$4:$E$5002,4,0)</f>
        <v>Y</v>
      </c>
      <c r="J4407" t="str">
        <f>IF(OR(G4407="Not Map",G4407="Sequential"),"N",IF(TRIM(G4407)&lt;&gt;"","Y",""))</f>
        <v>Y</v>
      </c>
      <c r="K4407" t="str">
        <f>IF(G4407="Constant","N",IF(J4407="Y","Y",""))</f>
        <v>Y</v>
      </c>
      <c r="L4407" t="s">
        <v>6095</v>
      </c>
    </row>
    <row r="4408" spans="2:12" hidden="1" x14ac:dyDescent="0.25">
      <c r="B4408" t="s">
        <v>347</v>
      </c>
      <c r="C4408" t="s">
        <v>6097</v>
      </c>
      <c r="D4408" t="s">
        <v>6098</v>
      </c>
      <c r="E4408" t="s">
        <v>400</v>
      </c>
      <c r="F4408" t="s">
        <v>428</v>
      </c>
      <c r="G4408" t="s">
        <v>429</v>
      </c>
      <c r="H4408" t="str">
        <f>IF(G4408="Local Date and Hour","Start Time of Interval",IF(OR(G4408="Additional Info",G4408="ID"),"Attribute", IF(G4408="Constant","Constant",IF(OR(G4408="Counter",G4408="Incremental/Decremental"),"Counter",""))))</f>
        <v>Counter</v>
      </c>
      <c r="I4408" t="str">
        <f>VLOOKUP(B4408,'3. Data Sources'!$B$4:$E$5002,4,0)</f>
        <v>Y</v>
      </c>
      <c r="J4408" t="str">
        <f>IF(OR(G4408="Not Map",G4408="Sequential"),"N",IF(TRIM(G4408)&lt;&gt;"","Y",""))</f>
        <v>Y</v>
      </c>
      <c r="K4408" t="str">
        <f>IF(G4408="Constant","N",IF(J4408="Y","Y",""))</f>
        <v>Y</v>
      </c>
      <c r="L4408" t="s">
        <v>6097</v>
      </c>
    </row>
    <row r="4409" spans="2:12" hidden="1" x14ac:dyDescent="0.25">
      <c r="B4409" t="s">
        <v>347</v>
      </c>
      <c r="C4409" t="s">
        <v>6099</v>
      </c>
      <c r="D4409" t="s">
        <v>6100</v>
      </c>
      <c r="E4409" t="s">
        <v>400</v>
      </c>
      <c r="F4409" t="s">
        <v>428</v>
      </c>
      <c r="G4409" t="s">
        <v>429</v>
      </c>
      <c r="H4409" t="str">
        <f>IF(G4409="Local Date and Hour","Start Time of Interval",IF(OR(G4409="Additional Info",G4409="ID"),"Attribute", IF(G4409="Constant","Constant",IF(OR(G4409="Counter",G4409="Incremental/Decremental"),"Counter",""))))</f>
        <v>Counter</v>
      </c>
      <c r="I4409" t="str">
        <f>VLOOKUP(B4409,'3. Data Sources'!$B$4:$E$5002,4,0)</f>
        <v>Y</v>
      </c>
      <c r="J4409" t="str">
        <f>IF(OR(G4409="Not Map",G4409="Sequential"),"N",IF(TRIM(G4409)&lt;&gt;"","Y",""))</f>
        <v>Y</v>
      </c>
      <c r="K4409" t="str">
        <f>IF(G4409="Constant","N",IF(J4409="Y","Y",""))</f>
        <v>Y</v>
      </c>
      <c r="L4409" t="s">
        <v>6099</v>
      </c>
    </row>
    <row r="4410" spans="2:12" hidden="1" x14ac:dyDescent="0.25">
      <c r="B4410" t="s">
        <v>347</v>
      </c>
      <c r="C4410" t="s">
        <v>6101</v>
      </c>
      <c r="D4410" t="s">
        <v>6102</v>
      </c>
      <c r="E4410" t="s">
        <v>400</v>
      </c>
      <c r="F4410" t="s">
        <v>428</v>
      </c>
      <c r="G4410" t="s">
        <v>429</v>
      </c>
      <c r="H4410" t="str">
        <f>IF(G4410="Local Date and Hour","Start Time of Interval",IF(OR(G4410="Additional Info",G4410="ID"),"Attribute", IF(G4410="Constant","Constant",IF(OR(G4410="Counter",G4410="Incremental/Decremental"),"Counter",""))))</f>
        <v>Counter</v>
      </c>
      <c r="I4410" t="str">
        <f>VLOOKUP(B4410,'3. Data Sources'!$B$4:$E$5002,4,0)</f>
        <v>Y</v>
      </c>
      <c r="J4410" t="str">
        <f>IF(OR(G4410="Not Map",G4410="Sequential"),"N",IF(TRIM(G4410)&lt;&gt;"","Y",""))</f>
        <v>Y</v>
      </c>
      <c r="K4410" t="str">
        <f>IF(G4410="Constant","N",IF(J4410="Y","Y",""))</f>
        <v>Y</v>
      </c>
      <c r="L4410" t="s">
        <v>6101</v>
      </c>
    </row>
    <row r="4411" spans="2:12" hidden="1" x14ac:dyDescent="0.25">
      <c r="B4411" t="s">
        <v>347</v>
      </c>
      <c r="C4411" t="s">
        <v>6103</v>
      </c>
      <c r="D4411" t="s">
        <v>6104</v>
      </c>
      <c r="E4411" t="s">
        <v>400</v>
      </c>
      <c r="F4411" t="s">
        <v>428</v>
      </c>
      <c r="G4411" t="s">
        <v>429</v>
      </c>
      <c r="H4411" t="str">
        <f>IF(G4411="Local Date and Hour","Start Time of Interval",IF(OR(G4411="Additional Info",G4411="ID"),"Attribute", IF(G4411="Constant","Constant",IF(OR(G4411="Counter",G4411="Incremental/Decremental"),"Counter",""))))</f>
        <v>Counter</v>
      </c>
      <c r="I4411" t="str">
        <f>VLOOKUP(B4411,'3. Data Sources'!$B$4:$E$5002,4,0)</f>
        <v>Y</v>
      </c>
      <c r="J4411" t="str">
        <f>IF(OR(G4411="Not Map",G4411="Sequential"),"N",IF(TRIM(G4411)&lt;&gt;"","Y",""))</f>
        <v>Y</v>
      </c>
      <c r="K4411" t="str">
        <f>IF(G4411="Constant","N",IF(J4411="Y","Y",""))</f>
        <v>Y</v>
      </c>
      <c r="L4411" t="s">
        <v>6103</v>
      </c>
    </row>
    <row r="4412" spans="2:12" hidden="1" x14ac:dyDescent="0.25">
      <c r="B4412" t="s">
        <v>347</v>
      </c>
      <c r="C4412" t="s">
        <v>6105</v>
      </c>
      <c r="D4412" t="s">
        <v>6106</v>
      </c>
      <c r="E4412" t="s">
        <v>400</v>
      </c>
      <c r="F4412" t="s">
        <v>428</v>
      </c>
      <c r="G4412" t="s">
        <v>429</v>
      </c>
      <c r="H4412" t="str">
        <f>IF(G4412="Local Date and Hour","Start Time of Interval",IF(OR(G4412="Additional Info",G4412="ID"),"Attribute", IF(G4412="Constant","Constant",IF(OR(G4412="Counter",G4412="Incremental/Decremental"),"Counter",""))))</f>
        <v>Counter</v>
      </c>
      <c r="I4412" t="str">
        <f>VLOOKUP(B4412,'3. Data Sources'!$B$4:$E$5002,4,0)</f>
        <v>Y</v>
      </c>
      <c r="J4412" t="str">
        <f>IF(OR(G4412="Not Map",G4412="Sequential"),"N",IF(TRIM(G4412)&lt;&gt;"","Y",""))</f>
        <v>Y</v>
      </c>
      <c r="K4412" t="str">
        <f>IF(G4412="Constant","N",IF(J4412="Y","Y",""))</f>
        <v>Y</v>
      </c>
      <c r="L4412" t="s">
        <v>6105</v>
      </c>
    </row>
    <row r="4413" spans="2:12" hidden="1" x14ac:dyDescent="0.25">
      <c r="B4413" t="s">
        <v>347</v>
      </c>
      <c r="C4413" t="s">
        <v>6107</v>
      </c>
      <c r="D4413" t="s">
        <v>6108</v>
      </c>
      <c r="E4413" t="s">
        <v>400</v>
      </c>
      <c r="F4413" t="s">
        <v>428</v>
      </c>
      <c r="G4413" t="s">
        <v>429</v>
      </c>
      <c r="H4413" t="str">
        <f>IF(G4413="Local Date and Hour","Start Time of Interval",IF(OR(G4413="Additional Info",G4413="ID"),"Attribute", IF(G4413="Constant","Constant",IF(OR(G4413="Counter",G4413="Incremental/Decremental"),"Counter",""))))</f>
        <v>Counter</v>
      </c>
      <c r="I4413" t="str">
        <f>VLOOKUP(B4413,'3. Data Sources'!$B$4:$E$5002,4,0)</f>
        <v>Y</v>
      </c>
      <c r="J4413" t="str">
        <f>IF(OR(G4413="Not Map",G4413="Sequential"),"N",IF(TRIM(G4413)&lt;&gt;"","Y",""))</f>
        <v>Y</v>
      </c>
      <c r="K4413" t="str">
        <f>IF(G4413="Constant","N",IF(J4413="Y","Y",""))</f>
        <v>Y</v>
      </c>
      <c r="L4413" t="s">
        <v>6107</v>
      </c>
    </row>
    <row r="4414" spans="2:12" hidden="1" x14ac:dyDescent="0.25">
      <c r="B4414" t="s">
        <v>347</v>
      </c>
      <c r="C4414" t="s">
        <v>6109</v>
      </c>
      <c r="D4414" t="s">
        <v>6110</v>
      </c>
      <c r="E4414" t="s">
        <v>400</v>
      </c>
      <c r="F4414" t="s">
        <v>428</v>
      </c>
      <c r="G4414" t="s">
        <v>429</v>
      </c>
      <c r="H4414" t="str">
        <f>IF(G4414="Local Date and Hour","Start Time of Interval",IF(OR(G4414="Additional Info",G4414="ID"),"Attribute", IF(G4414="Constant","Constant",IF(OR(G4414="Counter",G4414="Incremental/Decremental"),"Counter",""))))</f>
        <v>Counter</v>
      </c>
      <c r="I4414" t="str">
        <f>VLOOKUP(B4414,'3. Data Sources'!$B$4:$E$5002,4,0)</f>
        <v>Y</v>
      </c>
      <c r="J4414" t="str">
        <f>IF(OR(G4414="Not Map",G4414="Sequential"),"N",IF(TRIM(G4414)&lt;&gt;"","Y",""))</f>
        <v>Y</v>
      </c>
      <c r="K4414" t="str">
        <f>IF(G4414="Constant","N",IF(J4414="Y","Y",""))</f>
        <v>Y</v>
      </c>
      <c r="L4414" t="s">
        <v>6109</v>
      </c>
    </row>
    <row r="4415" spans="2:12" hidden="1" x14ac:dyDescent="0.25">
      <c r="B4415" t="s">
        <v>347</v>
      </c>
      <c r="C4415" t="s">
        <v>6111</v>
      </c>
      <c r="D4415" t="s">
        <v>6112</v>
      </c>
      <c r="E4415" t="s">
        <v>400</v>
      </c>
      <c r="F4415" t="s">
        <v>428</v>
      </c>
      <c r="G4415" t="s">
        <v>429</v>
      </c>
      <c r="H4415" t="str">
        <f>IF(G4415="Local Date and Hour","Start Time of Interval",IF(OR(G4415="Additional Info",G4415="ID"),"Attribute", IF(G4415="Constant","Constant",IF(OR(G4415="Counter",G4415="Incremental/Decremental"),"Counter",""))))</f>
        <v>Counter</v>
      </c>
      <c r="I4415" t="str">
        <f>VLOOKUP(B4415,'3. Data Sources'!$B$4:$E$5002,4,0)</f>
        <v>Y</v>
      </c>
      <c r="J4415" t="str">
        <f>IF(OR(G4415="Not Map",G4415="Sequential"),"N",IF(TRIM(G4415)&lt;&gt;"","Y",""))</f>
        <v>Y</v>
      </c>
      <c r="K4415" t="str">
        <f>IF(G4415="Constant","N",IF(J4415="Y","Y",""))</f>
        <v>Y</v>
      </c>
      <c r="L4415" t="s">
        <v>6111</v>
      </c>
    </row>
    <row r="4416" spans="2:12" hidden="1" x14ac:dyDescent="0.25">
      <c r="B4416" t="s">
        <v>347</v>
      </c>
      <c r="C4416" t="s">
        <v>6113</v>
      </c>
      <c r="D4416" t="s">
        <v>6114</v>
      </c>
      <c r="E4416" t="s">
        <v>400</v>
      </c>
      <c r="F4416" t="s">
        <v>428</v>
      </c>
      <c r="G4416" t="s">
        <v>429</v>
      </c>
      <c r="H4416" t="str">
        <f>IF(G4416="Local Date and Hour","Start Time of Interval",IF(OR(G4416="Additional Info",G4416="ID"),"Attribute", IF(G4416="Constant","Constant",IF(OR(G4416="Counter",G4416="Incremental/Decremental"),"Counter",""))))</f>
        <v>Counter</v>
      </c>
      <c r="I4416" t="str">
        <f>VLOOKUP(B4416,'3. Data Sources'!$B$4:$E$5002,4,0)</f>
        <v>Y</v>
      </c>
      <c r="J4416" t="str">
        <f>IF(OR(G4416="Not Map",G4416="Sequential"),"N",IF(TRIM(G4416)&lt;&gt;"","Y",""))</f>
        <v>Y</v>
      </c>
      <c r="K4416" t="str">
        <f>IF(G4416="Constant","N",IF(J4416="Y","Y",""))</f>
        <v>Y</v>
      </c>
      <c r="L4416" t="s">
        <v>6113</v>
      </c>
    </row>
    <row r="4417" spans="2:13" hidden="1" x14ac:dyDescent="0.25">
      <c r="B4417" t="s">
        <v>347</v>
      </c>
      <c r="C4417" t="s">
        <v>6115</v>
      </c>
      <c r="D4417" t="s">
        <v>6116</v>
      </c>
      <c r="E4417" t="s">
        <v>400</v>
      </c>
      <c r="F4417" t="s">
        <v>428</v>
      </c>
      <c r="G4417" t="s">
        <v>429</v>
      </c>
      <c r="H4417" t="str">
        <f>IF(G4417="Local Date and Hour","Start Time of Interval",IF(OR(G4417="Additional Info",G4417="ID"),"Attribute", IF(G4417="Constant","Constant",IF(OR(G4417="Counter",G4417="Incremental/Decremental"),"Counter",""))))</f>
        <v>Counter</v>
      </c>
      <c r="I4417" t="str">
        <f>VLOOKUP(B4417,'3. Data Sources'!$B$4:$E$5002,4,0)</f>
        <v>Y</v>
      </c>
      <c r="J4417" t="str">
        <f>IF(OR(G4417="Not Map",G4417="Sequential"),"N",IF(TRIM(G4417)&lt;&gt;"","Y",""))</f>
        <v>Y</v>
      </c>
      <c r="K4417" t="str">
        <f>IF(G4417="Constant","N",IF(J4417="Y","Y",""))</f>
        <v>Y</v>
      </c>
      <c r="L4417" t="s">
        <v>6115</v>
      </c>
    </row>
    <row r="4418" spans="2:13" hidden="1" x14ac:dyDescent="0.25">
      <c r="B4418" t="s">
        <v>347</v>
      </c>
      <c r="C4418" t="s">
        <v>6117</v>
      </c>
      <c r="D4418" t="s">
        <v>6118</v>
      </c>
      <c r="E4418" t="s">
        <v>400</v>
      </c>
      <c r="F4418" t="s">
        <v>428</v>
      </c>
      <c r="G4418" t="s">
        <v>429</v>
      </c>
      <c r="H4418" t="str">
        <f>IF(G4418="Local Date and Hour","Start Time of Interval",IF(OR(G4418="Additional Info",G4418="ID"),"Attribute", IF(G4418="Constant","Constant",IF(OR(G4418="Counter",G4418="Incremental/Decremental"),"Counter",""))))</f>
        <v>Counter</v>
      </c>
      <c r="I4418" t="str">
        <f>VLOOKUP(B4418,'3. Data Sources'!$B$4:$E$5002,4,0)</f>
        <v>Y</v>
      </c>
      <c r="J4418" t="str">
        <f>IF(OR(G4418="Not Map",G4418="Sequential"),"N",IF(TRIM(G4418)&lt;&gt;"","Y",""))</f>
        <v>Y</v>
      </c>
      <c r="K4418" t="str">
        <f>IF(G4418="Constant","N",IF(J4418="Y","Y",""))</f>
        <v>Y</v>
      </c>
      <c r="L4418" t="s">
        <v>6117</v>
      </c>
    </row>
    <row r="4419" spans="2:13" hidden="1" x14ac:dyDescent="0.25">
      <c r="B4419" t="s">
        <v>347</v>
      </c>
      <c r="C4419" t="s">
        <v>6119</v>
      </c>
      <c r="D4419" t="s">
        <v>6120</v>
      </c>
      <c r="E4419" t="s">
        <v>400</v>
      </c>
      <c r="F4419" t="s">
        <v>428</v>
      </c>
      <c r="G4419" t="s">
        <v>429</v>
      </c>
      <c r="H4419" t="str">
        <f>IF(G4419="Local Date and Hour","Start Time of Interval",IF(OR(G4419="Additional Info",G4419="ID"),"Attribute", IF(G4419="Constant","Constant",IF(OR(G4419="Counter",G4419="Incremental/Decremental"),"Counter",""))))</f>
        <v>Counter</v>
      </c>
      <c r="I4419" t="str">
        <f>VLOOKUP(B4419,'3. Data Sources'!$B$4:$E$5002,4,0)</f>
        <v>Y</v>
      </c>
      <c r="J4419" t="str">
        <f>IF(OR(G4419="Not Map",G4419="Sequential"),"N",IF(TRIM(G4419)&lt;&gt;"","Y",""))</f>
        <v>Y</v>
      </c>
      <c r="K4419" t="str">
        <f>IF(G4419="Constant","N",IF(J4419="Y","Y",""))</f>
        <v>Y</v>
      </c>
      <c r="L4419" t="s">
        <v>6119</v>
      </c>
    </row>
    <row r="4420" spans="2:13" hidden="1" x14ac:dyDescent="0.25">
      <c r="B4420" t="s">
        <v>347</v>
      </c>
      <c r="C4420" t="s">
        <v>6121</v>
      </c>
      <c r="D4420" t="s">
        <v>6122</v>
      </c>
      <c r="E4420" t="s">
        <v>400</v>
      </c>
      <c r="F4420" t="s">
        <v>428</v>
      </c>
      <c r="G4420" t="s">
        <v>429</v>
      </c>
      <c r="H4420" t="str">
        <f>IF(G4420="Local Date and Hour","Start Time of Interval",IF(OR(G4420="Additional Info",G4420="ID"),"Attribute", IF(G4420="Constant","Constant",IF(OR(G4420="Counter",G4420="Incremental/Decremental"),"Counter",""))))</f>
        <v>Counter</v>
      </c>
      <c r="I4420" t="str">
        <f>VLOOKUP(B4420,'3. Data Sources'!$B$4:$E$5002,4,0)</f>
        <v>Y</v>
      </c>
      <c r="J4420" t="str">
        <f>IF(OR(G4420="Not Map",G4420="Sequential"),"N",IF(TRIM(G4420)&lt;&gt;"","Y",""))</f>
        <v>Y</v>
      </c>
      <c r="K4420" t="str">
        <f>IF(G4420="Constant","N",IF(J4420="Y","Y",""))</f>
        <v>Y</v>
      </c>
      <c r="L4420" t="s">
        <v>6121</v>
      </c>
    </row>
    <row r="4421" spans="2:13" hidden="1" x14ac:dyDescent="0.25">
      <c r="B4421" t="s">
        <v>347</v>
      </c>
      <c r="C4421" t="s">
        <v>6123</v>
      </c>
      <c r="D4421" t="s">
        <v>6124</v>
      </c>
      <c r="E4421" t="s">
        <v>400</v>
      </c>
      <c r="F4421" t="s">
        <v>428</v>
      </c>
      <c r="G4421" t="s">
        <v>429</v>
      </c>
      <c r="H4421" t="str">
        <f>IF(G4421="Local Date and Hour","Start Time of Interval",IF(OR(G4421="Additional Info",G4421="ID"),"Attribute", IF(G4421="Constant","Constant",IF(OR(G4421="Counter",G4421="Incremental/Decremental"),"Counter",""))))</f>
        <v>Counter</v>
      </c>
      <c r="I4421" t="str">
        <f>VLOOKUP(B4421,'3. Data Sources'!$B$4:$E$5002,4,0)</f>
        <v>Y</v>
      </c>
      <c r="J4421" t="str">
        <f>IF(OR(G4421="Not Map",G4421="Sequential"),"N",IF(TRIM(G4421)&lt;&gt;"","Y",""))</f>
        <v>Y</v>
      </c>
      <c r="K4421" t="str">
        <f>IF(G4421="Constant","N",IF(J4421="Y","Y",""))</f>
        <v>Y</v>
      </c>
      <c r="L4421" t="s">
        <v>6123</v>
      </c>
    </row>
    <row r="4422" spans="2:13" hidden="1" x14ac:dyDescent="0.25">
      <c r="B4422" t="s">
        <v>347</v>
      </c>
      <c r="C4422" t="s">
        <v>6125</v>
      </c>
      <c r="D4422" t="s">
        <v>6126</v>
      </c>
      <c r="E4422" t="s">
        <v>400</v>
      </c>
      <c r="F4422" t="s">
        <v>428</v>
      </c>
      <c r="G4422" t="s">
        <v>429</v>
      </c>
      <c r="H4422" t="str">
        <f>IF(G4422="Local Date and Hour","Start Time of Interval",IF(OR(G4422="Additional Info",G4422="ID"),"Attribute", IF(G4422="Constant","Constant",IF(OR(G4422="Counter",G4422="Incremental/Decremental"),"Counter",""))))</f>
        <v>Counter</v>
      </c>
      <c r="I4422" t="str">
        <f>VLOOKUP(B4422,'3. Data Sources'!$B$4:$E$5002,4,0)</f>
        <v>Y</v>
      </c>
      <c r="J4422" t="str">
        <f>IF(OR(G4422="Not Map",G4422="Sequential"),"N",IF(TRIM(G4422)&lt;&gt;"","Y",""))</f>
        <v>Y</v>
      </c>
      <c r="K4422" t="str">
        <f>IF(G4422="Constant","N",IF(J4422="Y","Y",""))</f>
        <v>Y</v>
      </c>
      <c r="L4422" t="s">
        <v>6125</v>
      </c>
    </row>
    <row r="4423" spans="2:13" hidden="1" x14ac:dyDescent="0.25">
      <c r="B4423" t="s">
        <v>347</v>
      </c>
      <c r="C4423" t="s">
        <v>250</v>
      </c>
      <c r="D4423" t="s">
        <v>435</v>
      </c>
      <c r="E4423" t="s">
        <v>400</v>
      </c>
      <c r="F4423" t="s">
        <v>428</v>
      </c>
      <c r="G4423" t="s">
        <v>429</v>
      </c>
      <c r="H4423" t="str">
        <f>IF(G4423="Local Date and Hour","Start Time of Interval",IF(OR(G4423="Additional Info",G4423="ID"),"Attribute", IF(G4423="Constant","Constant",IF(OR(G4423="Counter",G4423="Incremental/Decremental"),"Counter",""))))</f>
        <v>Counter</v>
      </c>
      <c r="I4423" t="str">
        <f>VLOOKUP(B4423,'3. Data Sources'!$B$4:$E$5002,4,0)</f>
        <v>Y</v>
      </c>
      <c r="J4423" t="str">
        <f>IF(OR(G4423="Not Map",G4423="Sequential"),"N",IF(TRIM(G4423)&lt;&gt;"","Y",""))</f>
        <v>Y</v>
      </c>
      <c r="K4423" t="str">
        <f>IF(G4423="Constant","N",IF(J4423="Y","Y",""))</f>
        <v>Y</v>
      </c>
      <c r="L4423" t="s">
        <v>665</v>
      </c>
    </row>
    <row r="4424" spans="2:13" hidden="1" x14ac:dyDescent="0.25">
      <c r="B4424" t="s">
        <v>347</v>
      </c>
      <c r="C4424" t="s">
        <v>252</v>
      </c>
      <c r="D4424" t="s">
        <v>252</v>
      </c>
      <c r="E4424" t="s">
        <v>394</v>
      </c>
      <c r="F4424" t="s">
        <v>436</v>
      </c>
      <c r="G4424" t="s">
        <v>417</v>
      </c>
      <c r="H4424" t="str">
        <f>IF(G4424="Local Date and Hour","Start Time of Interval",IF(OR(G4424="Additional Info",G4424="ID"),"Attribute", IF(G4424="Constant","Constant",IF(OR(G4424="Counter",G4424="Incremental/Decremental"),"Counter",""))))</f>
        <v/>
      </c>
      <c r="I4424" t="str">
        <f>VLOOKUP(B4424,'3. Data Sources'!$B$4:$E$5002,4,0)</f>
        <v>Y</v>
      </c>
      <c r="J4424" t="str">
        <f>IF(OR(G4424="Not Map",G4424="Sequential"),"N",IF(TRIM(G4424)&lt;&gt;"","Y",""))</f>
        <v>N</v>
      </c>
      <c r="K4424" t="str">
        <f>IF(G4424="Constant","N",IF(J4424="Y","Y",""))</f>
        <v/>
      </c>
      <c r="L4424" t="s">
        <v>253</v>
      </c>
    </row>
    <row r="4425" spans="2:13" hidden="1" x14ac:dyDescent="0.25">
      <c r="B4425" t="s">
        <v>347</v>
      </c>
      <c r="C4425" t="s">
        <v>254</v>
      </c>
      <c r="D4425" t="s">
        <v>254</v>
      </c>
      <c r="E4425" t="s">
        <v>418</v>
      </c>
      <c r="F4425" t="s">
        <v>436</v>
      </c>
      <c r="G4425" t="s">
        <v>419</v>
      </c>
      <c r="H4425" t="str">
        <f>IF(G4425="Local Date and Hour","Start Time of Interval",IF(OR(G4425="Additional Info",G4425="ID"),"Attribute", IF(G4425="Constant","Constant",IF(OR(G4425="Counter",G4425="Incremental/Decremental"),"Counter",""))))</f>
        <v>Start Time of Interval</v>
      </c>
      <c r="I4425" t="str">
        <f>VLOOKUP(B4425,'3. Data Sources'!$B$4:$E$5002,4,0)</f>
        <v>Y</v>
      </c>
      <c r="J4425" t="str">
        <f>IF(OR(G4425="Not Map",G4425="Sequential"),"N",IF(TRIM(G4425)&lt;&gt;"","Y",""))</f>
        <v>Y</v>
      </c>
      <c r="K4425" t="str">
        <f>IF(G4425="Constant","N",IF(J4425="Y","Y",""))</f>
        <v>Y</v>
      </c>
      <c r="L4425" t="s">
        <v>255</v>
      </c>
    </row>
    <row r="4426" spans="2:13" hidden="1" x14ac:dyDescent="0.25">
      <c r="B4426" t="s">
        <v>359</v>
      </c>
      <c r="C4426" t="s">
        <v>227</v>
      </c>
      <c r="D4426" t="s">
        <v>227</v>
      </c>
      <c r="E4426" t="s">
        <v>402</v>
      </c>
      <c r="F4426" t="s">
        <v>395</v>
      </c>
      <c r="G4426" t="s">
        <v>274</v>
      </c>
      <c r="H4426" t="str">
        <f>IF(G4426="Local Date and Hour","Start Time of Interval",IF(OR(G4426="Additional Info",G4426="ID"),"Attribute", IF(G4426="Constant","Constant",IF(OR(G4426="Counter",G4426="Incremental/Decremental"),"Counter",""))))</f>
        <v>Constant</v>
      </c>
      <c r="I4426" t="str">
        <f>VLOOKUP(B4426,'3. Data Sources'!$B$4:$E$5002,4,0)</f>
        <v>Y</v>
      </c>
      <c r="J4426" t="str">
        <f>IF(OR(G4426="Not Map",G4426="Sequential"),"N",IF(TRIM(G4426)&lt;&gt;"","Y",""))</f>
        <v>Y</v>
      </c>
      <c r="K4426" t="str">
        <f>IF(G4426="Constant","N",IF(J4426="Y","Y",""))</f>
        <v>N</v>
      </c>
      <c r="L4426" t="s">
        <v>274</v>
      </c>
      <c r="M4426" t="s">
        <v>425</v>
      </c>
    </row>
    <row r="4427" spans="2:13" hidden="1" x14ac:dyDescent="0.25">
      <c r="B4427" t="s">
        <v>359</v>
      </c>
      <c r="C4427" t="s">
        <v>228</v>
      </c>
      <c r="D4427" t="s">
        <v>228</v>
      </c>
      <c r="E4427" t="s">
        <v>402</v>
      </c>
      <c r="F4427" t="s">
        <v>395</v>
      </c>
      <c r="G4427" t="s">
        <v>274</v>
      </c>
      <c r="H4427" t="str">
        <f>IF(G4427="Local Date and Hour","Start Time of Interval",IF(OR(G4427="Additional Info",G4427="ID"),"Attribute", IF(G4427="Constant","Constant",IF(OR(G4427="Counter",G4427="Incremental/Decremental"),"Counter",""))))</f>
        <v>Constant</v>
      </c>
      <c r="I4427" t="str">
        <f>VLOOKUP(B4427,'3. Data Sources'!$B$4:$E$5002,4,0)</f>
        <v>Y</v>
      </c>
      <c r="J4427" t="str">
        <f>IF(OR(G4427="Not Map",G4427="Sequential"),"N",IF(TRIM(G4427)&lt;&gt;"","Y",""))</f>
        <v>Y</v>
      </c>
      <c r="K4427" t="str">
        <f>IF(G4427="Constant","N",IF(J4427="Y","Y",""))</f>
        <v>N</v>
      </c>
      <c r="L4427" t="s">
        <v>274</v>
      </c>
      <c r="M4427" t="s">
        <v>12038</v>
      </c>
    </row>
    <row r="4428" spans="2:13" hidden="1" x14ac:dyDescent="0.25">
      <c r="B4428" t="s">
        <v>359</v>
      </c>
      <c r="C4428" t="s">
        <v>201</v>
      </c>
      <c r="D4428" t="s">
        <v>201</v>
      </c>
      <c r="E4428" t="s">
        <v>420</v>
      </c>
      <c r="F4428" t="s">
        <v>396</v>
      </c>
      <c r="G4428" t="s">
        <v>396</v>
      </c>
      <c r="H4428" t="str">
        <f>IF(G4428="Local Date and Hour","Start Time of Interval",IF(OR(G4428="Additional Info",G4428="ID"),"Attribute", IF(G4428="Constant","Constant",IF(OR(G4428="Counter",G4428="Incremental/Decremental"),"Counter",""))))</f>
        <v>Attribute</v>
      </c>
      <c r="I4428" t="str">
        <f>VLOOKUP(B4428,'3. Data Sources'!$B$4:$E$5002,4,0)</f>
        <v>Y</v>
      </c>
      <c r="J4428" t="str">
        <f>IF(OR(G4428="Not Map",G4428="Sequential"),"N",IF(TRIM(G4428)&lt;&gt;"","Y",""))</f>
        <v>Y</v>
      </c>
      <c r="K4428" t="str">
        <f>IF(G4428="Constant","N",IF(J4428="Y","Y",""))</f>
        <v>Y</v>
      </c>
      <c r="L4428" t="s">
        <v>666</v>
      </c>
    </row>
    <row r="4429" spans="2:13" hidden="1" x14ac:dyDescent="0.25">
      <c r="B4429" t="s">
        <v>359</v>
      </c>
      <c r="C4429" t="s">
        <v>11883</v>
      </c>
      <c r="D4429" t="s">
        <v>11883</v>
      </c>
      <c r="E4429" t="s">
        <v>420</v>
      </c>
      <c r="F4429" t="s">
        <v>396</v>
      </c>
      <c r="G4429" t="s">
        <v>396</v>
      </c>
      <c r="H4429" t="str">
        <f>IF(G4429="Local Date and Hour","Start Time of Interval",IF(OR(G4429="Additional Info",G4429="ID"),"Attribute", IF(G4429="Constant","Constant",IF(OR(G4429="Counter",G4429="Incremental/Decremental"),"Counter",""))))</f>
        <v>Attribute</v>
      </c>
      <c r="I4429" t="str">
        <f>VLOOKUP(B4429,'3. Data Sources'!$B$4:$E$5002,4,0)</f>
        <v>Y</v>
      </c>
      <c r="J4429" t="str">
        <f>IF(OR(G4429="Not Map",G4429="Sequential"),"N",IF(TRIM(G4429)&lt;&gt;"","Y",""))</f>
        <v>Y</v>
      </c>
      <c r="K4429" t="str">
        <f>IF(G4429="Constant","N",IF(J4429="Y","Y",""))</f>
        <v>Y</v>
      </c>
      <c r="L4429" t="s">
        <v>666</v>
      </c>
    </row>
    <row r="4430" spans="2:13" hidden="1" x14ac:dyDescent="0.25">
      <c r="B4430" t="s">
        <v>359</v>
      </c>
      <c r="C4430" t="s">
        <v>667</v>
      </c>
      <c r="D4430" t="s">
        <v>668</v>
      </c>
      <c r="E4430" t="s">
        <v>420</v>
      </c>
      <c r="F4430" t="s">
        <v>396</v>
      </c>
      <c r="G4430" t="s">
        <v>417</v>
      </c>
      <c r="H4430" t="str">
        <f>IF(G4430="Local Date and Hour","Start Time of Interval",IF(OR(G4430="Additional Info",G4430="ID"),"Attribute", IF(G4430="Constant","Constant",IF(OR(G4430="Counter",G4430="Incremental/Decremental"),"Counter",""))))</f>
        <v/>
      </c>
      <c r="I4430" t="str">
        <f>VLOOKUP(B4430,'3. Data Sources'!$B$4:$E$5002,4,0)</f>
        <v>Y</v>
      </c>
      <c r="J4430" t="str">
        <f>IF(OR(G4430="Not Map",G4430="Sequential"),"N",IF(TRIM(G4430)&lt;&gt;"","Y",""))</f>
        <v>N</v>
      </c>
      <c r="K4430" t="str">
        <f>IF(G4430="Constant","N",IF(J4430="Y","Y",""))</f>
        <v/>
      </c>
      <c r="L4430" t="s">
        <v>667</v>
      </c>
    </row>
    <row r="4431" spans="2:13" hidden="1" x14ac:dyDescent="0.25">
      <c r="B4431" t="s">
        <v>359</v>
      </c>
      <c r="C4431" t="s">
        <v>233</v>
      </c>
      <c r="D4431" t="s">
        <v>233</v>
      </c>
      <c r="E4431" t="s">
        <v>394</v>
      </c>
      <c r="F4431" t="s">
        <v>396</v>
      </c>
      <c r="G4431" t="s">
        <v>417</v>
      </c>
      <c r="H4431" t="str">
        <f>IF(G4431="Local Date and Hour","Start Time of Interval",IF(OR(G4431="Additional Info",G4431="ID"),"Attribute", IF(G4431="Constant","Constant",IF(OR(G4431="Counter",G4431="Incremental/Decremental"),"Counter",""))))</f>
        <v/>
      </c>
      <c r="I4431" t="str">
        <f>VLOOKUP(B4431,'3. Data Sources'!$B$4:$E$5002,4,0)</f>
        <v>Y</v>
      </c>
      <c r="J4431" t="str">
        <f>IF(OR(G4431="Not Map",G4431="Sequential"),"N",IF(TRIM(G4431)&lt;&gt;"","Y",""))</f>
        <v>N</v>
      </c>
      <c r="K4431" t="str">
        <f>IF(G4431="Constant","N",IF(J4431="Y","Y",""))</f>
        <v/>
      </c>
      <c r="L4431" t="s">
        <v>234</v>
      </c>
    </row>
    <row r="4432" spans="2:13" hidden="1" x14ac:dyDescent="0.25">
      <c r="B4432" t="s">
        <v>359</v>
      </c>
      <c r="C4432" t="s">
        <v>235</v>
      </c>
      <c r="D4432" t="s">
        <v>235</v>
      </c>
      <c r="E4432" t="s">
        <v>418</v>
      </c>
      <c r="F4432" t="s">
        <v>396</v>
      </c>
      <c r="G4432" t="s">
        <v>417</v>
      </c>
      <c r="H4432" t="str">
        <f>IF(G4432="Local Date and Hour","Start Time of Interval",IF(OR(G4432="Additional Info",G4432="ID"),"Attribute", IF(G4432="Constant","Constant",IF(OR(G4432="Counter",G4432="Incremental/Decremental"),"Counter",""))))</f>
        <v/>
      </c>
      <c r="I4432" t="str">
        <f>VLOOKUP(B4432,'3. Data Sources'!$B$4:$E$5002,4,0)</f>
        <v>Y</v>
      </c>
      <c r="J4432" t="str">
        <f>IF(OR(G4432="Not Map",G4432="Sequential"),"N",IF(TRIM(G4432)&lt;&gt;"","Y",""))</f>
        <v>N</v>
      </c>
      <c r="K4432" t="str">
        <f>IF(G4432="Constant","N",IF(J4432="Y","Y",""))</f>
        <v/>
      </c>
      <c r="L4432" t="s">
        <v>236</v>
      </c>
    </row>
    <row r="4433" spans="2:12" hidden="1" x14ac:dyDescent="0.25">
      <c r="B4433" t="s">
        <v>359</v>
      </c>
      <c r="C4433" t="s">
        <v>669</v>
      </c>
      <c r="D4433" t="s">
        <v>670</v>
      </c>
      <c r="E4433" t="s">
        <v>420</v>
      </c>
      <c r="F4433" t="s">
        <v>396</v>
      </c>
      <c r="G4433" t="s">
        <v>417</v>
      </c>
      <c r="H4433" t="str">
        <f>IF(G4433="Local Date and Hour","Start Time of Interval",IF(OR(G4433="Additional Info",G4433="ID"),"Attribute", IF(G4433="Constant","Constant",IF(OR(G4433="Counter",G4433="Incremental/Decremental"),"Counter",""))))</f>
        <v/>
      </c>
      <c r="I4433" t="str">
        <f>VLOOKUP(B4433,'3. Data Sources'!$B$4:$E$5002,4,0)</f>
        <v>Y</v>
      </c>
      <c r="J4433" t="str">
        <f>IF(OR(G4433="Not Map",G4433="Sequential"),"N",IF(TRIM(G4433)&lt;&gt;"","Y",""))</f>
        <v>N</v>
      </c>
      <c r="K4433" t="str">
        <f>IF(G4433="Constant","N",IF(J4433="Y","Y",""))</f>
        <v/>
      </c>
      <c r="L4433" t="s">
        <v>669</v>
      </c>
    </row>
    <row r="4434" spans="2:12" hidden="1" x14ac:dyDescent="0.25">
      <c r="B4434" t="s">
        <v>359</v>
      </c>
      <c r="C4434" t="s">
        <v>5791</v>
      </c>
      <c r="D4434" t="s">
        <v>5792</v>
      </c>
      <c r="E4434" t="s">
        <v>394</v>
      </c>
      <c r="F4434" t="s">
        <v>396</v>
      </c>
      <c r="G4434" t="s">
        <v>417</v>
      </c>
      <c r="H4434" t="str">
        <f>IF(G4434="Local Date and Hour","Start Time of Interval",IF(OR(G4434="Additional Info",G4434="ID"),"Attribute", IF(G4434="Constant","Constant",IF(OR(G4434="Counter",G4434="Incremental/Decremental"),"Counter",""))))</f>
        <v/>
      </c>
      <c r="I4434" t="str">
        <f>VLOOKUP(B4434,'3. Data Sources'!$B$4:$E$5002,4,0)</f>
        <v>Y</v>
      </c>
      <c r="J4434" t="str">
        <f>IF(OR(G4434="Not Map",G4434="Sequential"),"N",IF(TRIM(G4434)&lt;&gt;"","Y",""))</f>
        <v>N</v>
      </c>
      <c r="K4434" t="str">
        <f>IF(G4434="Constant","N",IF(J4434="Y","Y",""))</f>
        <v/>
      </c>
    </row>
    <row r="4435" spans="2:12" hidden="1" x14ac:dyDescent="0.25">
      <c r="B4435" t="s">
        <v>359</v>
      </c>
      <c r="C4435" t="s">
        <v>671</v>
      </c>
      <c r="D4435" t="s">
        <v>672</v>
      </c>
      <c r="E4435" t="s">
        <v>420</v>
      </c>
      <c r="F4435" t="s">
        <v>396</v>
      </c>
      <c r="G4435" t="s">
        <v>417</v>
      </c>
      <c r="H4435" t="str">
        <f>IF(G4435="Local Date and Hour","Start Time of Interval",IF(OR(G4435="Additional Info",G4435="ID"),"Attribute", IF(G4435="Constant","Constant",IF(OR(G4435="Counter",G4435="Incremental/Decremental"),"Counter",""))))</f>
        <v/>
      </c>
      <c r="I4435" t="str">
        <f>VLOOKUP(B4435,'3. Data Sources'!$B$4:$E$5002,4,0)</f>
        <v>Y</v>
      </c>
      <c r="J4435" t="str">
        <f>IF(OR(G4435="Not Map",G4435="Sequential"),"N",IF(TRIM(G4435)&lt;&gt;"","Y",""))</f>
        <v>N</v>
      </c>
      <c r="K4435" t="str">
        <f>IF(G4435="Constant","N",IF(J4435="Y","Y",""))</f>
        <v/>
      </c>
      <c r="L4435" t="s">
        <v>671</v>
      </c>
    </row>
    <row r="4436" spans="2:12" hidden="1" x14ac:dyDescent="0.25">
      <c r="B4436" t="s">
        <v>359</v>
      </c>
      <c r="C4436" t="s">
        <v>5628</v>
      </c>
      <c r="D4436" t="s">
        <v>5629</v>
      </c>
      <c r="E4436" t="s">
        <v>394</v>
      </c>
      <c r="F4436" t="s">
        <v>396</v>
      </c>
      <c r="G4436" t="s">
        <v>417</v>
      </c>
      <c r="H4436" t="str">
        <f>IF(G4436="Local Date and Hour","Start Time of Interval",IF(OR(G4436="Additional Info",G4436="ID"),"Attribute", IF(G4436="Constant","Constant",IF(OR(G4436="Counter",G4436="Incremental/Decremental"),"Counter",""))))</f>
        <v/>
      </c>
      <c r="I4436" t="str">
        <f>VLOOKUP(B4436,'3. Data Sources'!$B$4:$E$5002,4,0)</f>
        <v>Y</v>
      </c>
      <c r="J4436" t="str">
        <f>IF(OR(G4436="Not Map",G4436="Sequential"),"N",IF(TRIM(G4436)&lt;&gt;"","Y",""))</f>
        <v>N</v>
      </c>
      <c r="K4436" t="str">
        <f>IF(G4436="Constant","N",IF(J4436="Y","Y",""))</f>
        <v/>
      </c>
    </row>
    <row r="4437" spans="2:12" hidden="1" x14ac:dyDescent="0.25">
      <c r="B4437" t="s">
        <v>359</v>
      </c>
      <c r="C4437" t="s">
        <v>673</v>
      </c>
      <c r="D4437" t="s">
        <v>674</v>
      </c>
      <c r="E4437" t="s">
        <v>420</v>
      </c>
      <c r="F4437" t="s">
        <v>396</v>
      </c>
      <c r="G4437" t="s">
        <v>417</v>
      </c>
      <c r="H4437" t="str">
        <f>IF(G4437="Local Date and Hour","Start Time of Interval",IF(OR(G4437="Additional Info",G4437="ID"),"Attribute", IF(G4437="Constant","Constant",IF(OR(G4437="Counter",G4437="Incremental/Decremental"),"Counter",""))))</f>
        <v/>
      </c>
      <c r="I4437" t="str">
        <f>VLOOKUP(B4437,'3. Data Sources'!$B$4:$E$5002,4,0)</f>
        <v>Y</v>
      </c>
      <c r="J4437" t="str">
        <f>IF(OR(G4437="Not Map",G4437="Sequential"),"N",IF(TRIM(G4437)&lt;&gt;"","Y",""))</f>
        <v>N</v>
      </c>
      <c r="K4437" t="str">
        <f>IF(G4437="Constant","N",IF(J4437="Y","Y",""))</f>
        <v/>
      </c>
      <c r="L4437" t="s">
        <v>673</v>
      </c>
    </row>
    <row r="4438" spans="2:12" hidden="1" x14ac:dyDescent="0.25">
      <c r="B4438" t="s">
        <v>359</v>
      </c>
      <c r="C4438" t="s">
        <v>426</v>
      </c>
      <c r="D4438" t="s">
        <v>426</v>
      </c>
      <c r="E4438" t="s">
        <v>420</v>
      </c>
      <c r="F4438" t="s">
        <v>396</v>
      </c>
      <c r="G4438" t="s">
        <v>417</v>
      </c>
      <c r="H4438" t="str">
        <f>IF(G4438="Local Date and Hour","Start Time of Interval",IF(OR(G4438="Additional Info",G4438="ID"),"Attribute", IF(G4438="Constant","Constant",IF(OR(G4438="Counter",G4438="Incremental/Decremental"),"Counter",""))))</f>
        <v/>
      </c>
      <c r="I4438" t="str">
        <f>VLOOKUP(B4438,'3. Data Sources'!$B$4:$E$5002,4,0)</f>
        <v>Y</v>
      </c>
      <c r="J4438" t="str">
        <f>IF(OR(G4438="Not Map",G4438="Sequential"),"N",IF(TRIM(G4438)&lt;&gt;"","Y",""))</f>
        <v>N</v>
      </c>
      <c r="K4438" t="str">
        <f>IF(G4438="Constant","N",IF(J4438="Y","Y",""))</f>
        <v/>
      </c>
      <c r="L4438" t="s">
        <v>426</v>
      </c>
    </row>
    <row r="4439" spans="2:12" hidden="1" x14ac:dyDescent="0.25">
      <c r="B4439" t="s">
        <v>359</v>
      </c>
      <c r="C4439" t="s">
        <v>242</v>
      </c>
      <c r="D4439" t="s">
        <v>242</v>
      </c>
      <c r="E4439" t="s">
        <v>394</v>
      </c>
      <c r="F4439" t="s">
        <v>396</v>
      </c>
      <c r="G4439" t="s">
        <v>417</v>
      </c>
      <c r="H4439" t="str">
        <f>IF(G4439="Local Date and Hour","Start Time of Interval",IF(OR(G4439="Additional Info",G4439="ID"),"Attribute", IF(G4439="Constant","Constant",IF(OR(G4439="Counter",G4439="Incremental/Decremental"),"Counter",""))))</f>
        <v/>
      </c>
      <c r="I4439" t="str">
        <f>VLOOKUP(B4439,'3. Data Sources'!$B$4:$E$5002,4,0)</f>
        <v>Y</v>
      </c>
      <c r="J4439" t="str">
        <f>IF(OR(G4439="Not Map",G4439="Sequential"),"N",IF(TRIM(G4439)&lt;&gt;"","Y",""))</f>
        <v>N</v>
      </c>
      <c r="K4439" t="str">
        <f>IF(G4439="Constant","N",IF(J4439="Y","Y",""))</f>
        <v/>
      </c>
      <c r="L4439" t="s">
        <v>243</v>
      </c>
    </row>
    <row r="4440" spans="2:12" hidden="1" x14ac:dyDescent="0.25">
      <c r="B4440" t="s">
        <v>359</v>
      </c>
      <c r="C4440" t="s">
        <v>6087</v>
      </c>
      <c r="D4440" t="s">
        <v>6088</v>
      </c>
      <c r="E4440" t="s">
        <v>400</v>
      </c>
      <c r="F4440" t="s">
        <v>428</v>
      </c>
      <c r="G4440" t="s">
        <v>429</v>
      </c>
      <c r="H4440" t="str">
        <f>IF(G4440="Local Date and Hour","Start Time of Interval",IF(OR(G4440="Additional Info",G4440="ID"),"Attribute", IF(G4440="Constant","Constant",IF(OR(G4440="Counter",G4440="Incremental/Decremental"),"Counter",""))))</f>
        <v>Counter</v>
      </c>
      <c r="I4440" t="str">
        <f>VLOOKUP(B4440,'3. Data Sources'!$B$4:$E$5002,4,0)</f>
        <v>Y</v>
      </c>
      <c r="J4440" t="str">
        <f>IF(OR(G4440="Not Map",G4440="Sequential"),"N",IF(TRIM(G4440)&lt;&gt;"","Y",""))</f>
        <v>Y</v>
      </c>
      <c r="K4440" t="str">
        <f>IF(G4440="Constant","N",IF(J4440="Y","Y",""))</f>
        <v>Y</v>
      </c>
      <c r="L4440" t="s">
        <v>6087</v>
      </c>
    </row>
    <row r="4441" spans="2:12" hidden="1" x14ac:dyDescent="0.25">
      <c r="B4441" t="s">
        <v>359</v>
      </c>
      <c r="C4441" t="s">
        <v>6089</v>
      </c>
      <c r="D4441" t="s">
        <v>6090</v>
      </c>
      <c r="E4441" t="s">
        <v>400</v>
      </c>
      <c r="F4441" t="s">
        <v>428</v>
      </c>
      <c r="G4441" t="s">
        <v>429</v>
      </c>
      <c r="H4441" t="str">
        <f>IF(G4441="Local Date and Hour","Start Time of Interval",IF(OR(G4441="Additional Info",G4441="ID"),"Attribute", IF(G4441="Constant","Constant",IF(OR(G4441="Counter",G4441="Incremental/Decremental"),"Counter",""))))</f>
        <v>Counter</v>
      </c>
      <c r="I4441" t="str">
        <f>VLOOKUP(B4441,'3. Data Sources'!$B$4:$E$5002,4,0)</f>
        <v>Y</v>
      </c>
      <c r="J4441" t="str">
        <f>IF(OR(G4441="Not Map",G4441="Sequential"),"N",IF(TRIM(G4441)&lt;&gt;"","Y",""))</f>
        <v>Y</v>
      </c>
      <c r="K4441" t="str">
        <f>IF(G4441="Constant","N",IF(J4441="Y","Y",""))</f>
        <v>Y</v>
      </c>
      <c r="L4441" t="s">
        <v>6089</v>
      </c>
    </row>
    <row r="4442" spans="2:12" hidden="1" x14ac:dyDescent="0.25">
      <c r="B4442" t="s">
        <v>359</v>
      </c>
      <c r="C4442" t="s">
        <v>6091</v>
      </c>
      <c r="D4442" t="s">
        <v>6092</v>
      </c>
      <c r="E4442" t="s">
        <v>400</v>
      </c>
      <c r="F4442" t="s">
        <v>428</v>
      </c>
      <c r="G4442" t="s">
        <v>429</v>
      </c>
      <c r="H4442" t="str">
        <f>IF(G4442="Local Date and Hour","Start Time of Interval",IF(OR(G4442="Additional Info",G4442="ID"),"Attribute", IF(G4442="Constant","Constant",IF(OR(G4442="Counter",G4442="Incremental/Decremental"),"Counter",""))))</f>
        <v>Counter</v>
      </c>
      <c r="I4442" t="str">
        <f>VLOOKUP(B4442,'3. Data Sources'!$B$4:$E$5002,4,0)</f>
        <v>Y</v>
      </c>
      <c r="J4442" t="str">
        <f>IF(OR(G4442="Not Map",G4442="Sequential"),"N",IF(TRIM(G4442)&lt;&gt;"","Y",""))</f>
        <v>Y</v>
      </c>
      <c r="K4442" t="str">
        <f>IF(G4442="Constant","N",IF(J4442="Y","Y",""))</f>
        <v>Y</v>
      </c>
      <c r="L4442" t="s">
        <v>6091</v>
      </c>
    </row>
    <row r="4443" spans="2:12" hidden="1" x14ac:dyDescent="0.25">
      <c r="B4443" t="s">
        <v>359</v>
      </c>
      <c r="C4443" t="s">
        <v>6093</v>
      </c>
      <c r="D4443" t="s">
        <v>6094</v>
      </c>
      <c r="E4443" t="s">
        <v>400</v>
      </c>
      <c r="F4443" t="s">
        <v>428</v>
      </c>
      <c r="G4443" t="s">
        <v>429</v>
      </c>
      <c r="H4443" t="str">
        <f>IF(G4443="Local Date and Hour","Start Time of Interval",IF(OR(G4443="Additional Info",G4443="ID"),"Attribute", IF(G4443="Constant","Constant",IF(OR(G4443="Counter",G4443="Incremental/Decremental"),"Counter",""))))</f>
        <v>Counter</v>
      </c>
      <c r="I4443" t="str">
        <f>VLOOKUP(B4443,'3. Data Sources'!$B$4:$E$5002,4,0)</f>
        <v>Y</v>
      </c>
      <c r="J4443" t="str">
        <f>IF(OR(G4443="Not Map",G4443="Sequential"),"N",IF(TRIM(G4443)&lt;&gt;"","Y",""))</f>
        <v>Y</v>
      </c>
      <c r="K4443" t="str">
        <f>IF(G4443="Constant","N",IF(J4443="Y","Y",""))</f>
        <v>Y</v>
      </c>
      <c r="L4443" t="s">
        <v>6093</v>
      </c>
    </row>
    <row r="4444" spans="2:12" hidden="1" x14ac:dyDescent="0.25">
      <c r="B4444" t="s">
        <v>359</v>
      </c>
      <c r="C4444" t="s">
        <v>6095</v>
      </c>
      <c r="D4444" t="s">
        <v>6096</v>
      </c>
      <c r="E4444" t="s">
        <v>400</v>
      </c>
      <c r="F4444" t="s">
        <v>428</v>
      </c>
      <c r="G4444" t="s">
        <v>429</v>
      </c>
      <c r="H4444" t="str">
        <f>IF(G4444="Local Date and Hour","Start Time of Interval",IF(OR(G4444="Additional Info",G4444="ID"),"Attribute", IF(G4444="Constant","Constant",IF(OR(G4444="Counter",G4444="Incremental/Decremental"),"Counter",""))))</f>
        <v>Counter</v>
      </c>
      <c r="I4444" t="str">
        <f>VLOOKUP(B4444,'3. Data Sources'!$B$4:$E$5002,4,0)</f>
        <v>Y</v>
      </c>
      <c r="J4444" t="str">
        <f>IF(OR(G4444="Not Map",G4444="Sequential"),"N",IF(TRIM(G4444)&lt;&gt;"","Y",""))</f>
        <v>Y</v>
      </c>
      <c r="K4444" t="str">
        <f>IF(G4444="Constant","N",IF(J4444="Y","Y",""))</f>
        <v>Y</v>
      </c>
      <c r="L4444" t="s">
        <v>6095</v>
      </c>
    </row>
    <row r="4445" spans="2:12" hidden="1" x14ac:dyDescent="0.25">
      <c r="B4445" t="s">
        <v>359</v>
      </c>
      <c r="C4445" t="s">
        <v>6097</v>
      </c>
      <c r="D4445" t="s">
        <v>6098</v>
      </c>
      <c r="E4445" t="s">
        <v>400</v>
      </c>
      <c r="F4445" t="s">
        <v>428</v>
      </c>
      <c r="G4445" t="s">
        <v>429</v>
      </c>
      <c r="H4445" t="str">
        <f>IF(G4445="Local Date and Hour","Start Time of Interval",IF(OR(G4445="Additional Info",G4445="ID"),"Attribute", IF(G4445="Constant","Constant",IF(OR(G4445="Counter",G4445="Incremental/Decremental"),"Counter",""))))</f>
        <v>Counter</v>
      </c>
      <c r="I4445" t="str">
        <f>VLOOKUP(B4445,'3. Data Sources'!$B$4:$E$5002,4,0)</f>
        <v>Y</v>
      </c>
      <c r="J4445" t="str">
        <f>IF(OR(G4445="Not Map",G4445="Sequential"),"N",IF(TRIM(G4445)&lt;&gt;"","Y",""))</f>
        <v>Y</v>
      </c>
      <c r="K4445" t="str">
        <f>IF(G4445="Constant","N",IF(J4445="Y","Y",""))</f>
        <v>Y</v>
      </c>
      <c r="L4445" t="s">
        <v>6097</v>
      </c>
    </row>
    <row r="4446" spans="2:12" hidden="1" x14ac:dyDescent="0.25">
      <c r="B4446" t="s">
        <v>359</v>
      </c>
      <c r="C4446" t="s">
        <v>6099</v>
      </c>
      <c r="D4446" t="s">
        <v>6100</v>
      </c>
      <c r="E4446" t="s">
        <v>400</v>
      </c>
      <c r="F4446" t="s">
        <v>428</v>
      </c>
      <c r="G4446" t="s">
        <v>429</v>
      </c>
      <c r="H4446" t="str">
        <f>IF(G4446="Local Date and Hour","Start Time of Interval",IF(OR(G4446="Additional Info",G4446="ID"),"Attribute", IF(G4446="Constant","Constant",IF(OR(G4446="Counter",G4446="Incremental/Decremental"),"Counter",""))))</f>
        <v>Counter</v>
      </c>
      <c r="I4446" t="str">
        <f>VLOOKUP(B4446,'3. Data Sources'!$B$4:$E$5002,4,0)</f>
        <v>Y</v>
      </c>
      <c r="J4446" t="str">
        <f>IF(OR(G4446="Not Map",G4446="Sequential"),"N",IF(TRIM(G4446)&lt;&gt;"","Y",""))</f>
        <v>Y</v>
      </c>
      <c r="K4446" t="str">
        <f>IF(G4446="Constant","N",IF(J4446="Y","Y",""))</f>
        <v>Y</v>
      </c>
      <c r="L4446" t="s">
        <v>6099</v>
      </c>
    </row>
    <row r="4447" spans="2:12" hidden="1" x14ac:dyDescent="0.25">
      <c r="B4447" t="s">
        <v>359</v>
      </c>
      <c r="C4447" t="s">
        <v>6101</v>
      </c>
      <c r="D4447" t="s">
        <v>6102</v>
      </c>
      <c r="E4447" t="s">
        <v>400</v>
      </c>
      <c r="F4447" t="s">
        <v>428</v>
      </c>
      <c r="G4447" t="s">
        <v>429</v>
      </c>
      <c r="H4447" t="str">
        <f>IF(G4447="Local Date and Hour","Start Time of Interval",IF(OR(G4447="Additional Info",G4447="ID"),"Attribute", IF(G4447="Constant","Constant",IF(OR(G4447="Counter",G4447="Incremental/Decremental"),"Counter",""))))</f>
        <v>Counter</v>
      </c>
      <c r="I4447" t="str">
        <f>VLOOKUP(B4447,'3. Data Sources'!$B$4:$E$5002,4,0)</f>
        <v>Y</v>
      </c>
      <c r="J4447" t="str">
        <f>IF(OR(G4447="Not Map",G4447="Sequential"),"N",IF(TRIM(G4447)&lt;&gt;"","Y",""))</f>
        <v>Y</v>
      </c>
      <c r="K4447" t="str">
        <f>IF(G4447="Constant","N",IF(J4447="Y","Y",""))</f>
        <v>Y</v>
      </c>
      <c r="L4447" t="s">
        <v>6101</v>
      </c>
    </row>
    <row r="4448" spans="2:12" hidden="1" x14ac:dyDescent="0.25">
      <c r="B4448" t="s">
        <v>359</v>
      </c>
      <c r="C4448" t="s">
        <v>6103</v>
      </c>
      <c r="D4448" t="s">
        <v>6104</v>
      </c>
      <c r="E4448" t="s">
        <v>400</v>
      </c>
      <c r="F4448" t="s">
        <v>428</v>
      </c>
      <c r="G4448" t="s">
        <v>429</v>
      </c>
      <c r="H4448" t="str">
        <f>IF(G4448="Local Date and Hour","Start Time of Interval",IF(OR(G4448="Additional Info",G4448="ID"),"Attribute", IF(G4448="Constant","Constant",IF(OR(G4448="Counter",G4448="Incremental/Decremental"),"Counter",""))))</f>
        <v>Counter</v>
      </c>
      <c r="I4448" t="str">
        <f>VLOOKUP(B4448,'3. Data Sources'!$B$4:$E$5002,4,0)</f>
        <v>Y</v>
      </c>
      <c r="J4448" t="str">
        <f>IF(OR(G4448="Not Map",G4448="Sequential"),"N",IF(TRIM(G4448)&lt;&gt;"","Y",""))</f>
        <v>Y</v>
      </c>
      <c r="K4448" t="str">
        <f>IF(G4448="Constant","N",IF(J4448="Y","Y",""))</f>
        <v>Y</v>
      </c>
      <c r="L4448" t="s">
        <v>6103</v>
      </c>
    </row>
    <row r="4449" spans="2:13" hidden="1" x14ac:dyDescent="0.25">
      <c r="B4449" t="s">
        <v>359</v>
      </c>
      <c r="C4449" t="s">
        <v>6105</v>
      </c>
      <c r="D4449" t="s">
        <v>6106</v>
      </c>
      <c r="E4449" t="s">
        <v>400</v>
      </c>
      <c r="F4449" t="s">
        <v>428</v>
      </c>
      <c r="G4449" t="s">
        <v>429</v>
      </c>
      <c r="H4449" t="str">
        <f>IF(G4449="Local Date and Hour","Start Time of Interval",IF(OR(G4449="Additional Info",G4449="ID"),"Attribute", IF(G4449="Constant","Constant",IF(OR(G4449="Counter",G4449="Incremental/Decremental"),"Counter",""))))</f>
        <v>Counter</v>
      </c>
      <c r="I4449" t="str">
        <f>VLOOKUP(B4449,'3. Data Sources'!$B$4:$E$5002,4,0)</f>
        <v>Y</v>
      </c>
      <c r="J4449" t="str">
        <f>IF(OR(G4449="Not Map",G4449="Sequential"),"N",IF(TRIM(G4449)&lt;&gt;"","Y",""))</f>
        <v>Y</v>
      </c>
      <c r="K4449" t="str">
        <f>IF(G4449="Constant","N",IF(J4449="Y","Y",""))</f>
        <v>Y</v>
      </c>
      <c r="L4449" t="s">
        <v>6105</v>
      </c>
    </row>
    <row r="4450" spans="2:13" hidden="1" x14ac:dyDescent="0.25">
      <c r="B4450" t="s">
        <v>359</v>
      </c>
      <c r="C4450" t="s">
        <v>6107</v>
      </c>
      <c r="D4450" t="s">
        <v>6108</v>
      </c>
      <c r="E4450" t="s">
        <v>400</v>
      </c>
      <c r="F4450" t="s">
        <v>428</v>
      </c>
      <c r="G4450" t="s">
        <v>429</v>
      </c>
      <c r="H4450" t="str">
        <f>IF(G4450="Local Date and Hour","Start Time of Interval",IF(OR(G4450="Additional Info",G4450="ID"),"Attribute", IF(G4450="Constant","Constant",IF(OR(G4450="Counter",G4450="Incremental/Decremental"),"Counter",""))))</f>
        <v>Counter</v>
      </c>
      <c r="I4450" t="str">
        <f>VLOOKUP(B4450,'3. Data Sources'!$B$4:$E$5002,4,0)</f>
        <v>Y</v>
      </c>
      <c r="J4450" t="str">
        <f>IF(OR(G4450="Not Map",G4450="Sequential"),"N",IF(TRIM(G4450)&lt;&gt;"","Y",""))</f>
        <v>Y</v>
      </c>
      <c r="K4450" t="str">
        <f>IF(G4450="Constant","N",IF(J4450="Y","Y",""))</f>
        <v>Y</v>
      </c>
      <c r="L4450" t="s">
        <v>6107</v>
      </c>
    </row>
    <row r="4451" spans="2:13" hidden="1" x14ac:dyDescent="0.25">
      <c r="B4451" t="s">
        <v>359</v>
      </c>
      <c r="C4451" t="s">
        <v>6109</v>
      </c>
      <c r="D4451" t="s">
        <v>6110</v>
      </c>
      <c r="E4451" t="s">
        <v>400</v>
      </c>
      <c r="F4451" t="s">
        <v>428</v>
      </c>
      <c r="G4451" t="s">
        <v>429</v>
      </c>
      <c r="H4451" t="str">
        <f>IF(G4451="Local Date and Hour","Start Time of Interval",IF(OR(G4451="Additional Info",G4451="ID"),"Attribute", IF(G4451="Constant","Constant",IF(OR(G4451="Counter",G4451="Incremental/Decremental"),"Counter",""))))</f>
        <v>Counter</v>
      </c>
      <c r="I4451" t="str">
        <f>VLOOKUP(B4451,'3. Data Sources'!$B$4:$E$5002,4,0)</f>
        <v>Y</v>
      </c>
      <c r="J4451" t="str">
        <f>IF(OR(G4451="Not Map",G4451="Sequential"),"N",IF(TRIM(G4451)&lt;&gt;"","Y",""))</f>
        <v>Y</v>
      </c>
      <c r="K4451" t="str">
        <f>IF(G4451="Constant","N",IF(J4451="Y","Y",""))</f>
        <v>Y</v>
      </c>
      <c r="L4451" t="s">
        <v>6109</v>
      </c>
    </row>
    <row r="4452" spans="2:13" hidden="1" x14ac:dyDescent="0.25">
      <c r="B4452" t="s">
        <v>359</v>
      </c>
      <c r="C4452" t="s">
        <v>6111</v>
      </c>
      <c r="D4452" t="s">
        <v>6112</v>
      </c>
      <c r="E4452" t="s">
        <v>400</v>
      </c>
      <c r="F4452" t="s">
        <v>428</v>
      </c>
      <c r="G4452" t="s">
        <v>429</v>
      </c>
      <c r="H4452" t="str">
        <f>IF(G4452="Local Date and Hour","Start Time of Interval",IF(OR(G4452="Additional Info",G4452="ID"),"Attribute", IF(G4452="Constant","Constant",IF(OR(G4452="Counter",G4452="Incremental/Decremental"),"Counter",""))))</f>
        <v>Counter</v>
      </c>
      <c r="I4452" t="str">
        <f>VLOOKUP(B4452,'3. Data Sources'!$B$4:$E$5002,4,0)</f>
        <v>Y</v>
      </c>
      <c r="J4452" t="str">
        <f>IF(OR(G4452="Not Map",G4452="Sequential"),"N",IF(TRIM(G4452)&lt;&gt;"","Y",""))</f>
        <v>Y</v>
      </c>
      <c r="K4452" t="str">
        <f>IF(G4452="Constant","N",IF(J4452="Y","Y",""))</f>
        <v>Y</v>
      </c>
      <c r="L4452" t="s">
        <v>6111</v>
      </c>
    </row>
    <row r="4453" spans="2:13" hidden="1" x14ac:dyDescent="0.25">
      <c r="B4453" t="s">
        <v>359</v>
      </c>
      <c r="C4453" t="s">
        <v>6113</v>
      </c>
      <c r="D4453" t="s">
        <v>6114</v>
      </c>
      <c r="E4453" t="s">
        <v>400</v>
      </c>
      <c r="F4453" t="s">
        <v>428</v>
      </c>
      <c r="G4453" t="s">
        <v>429</v>
      </c>
      <c r="H4453" t="str">
        <f>IF(G4453="Local Date and Hour","Start Time of Interval",IF(OR(G4453="Additional Info",G4453="ID"),"Attribute", IF(G4453="Constant","Constant",IF(OR(G4453="Counter",G4453="Incremental/Decremental"),"Counter",""))))</f>
        <v>Counter</v>
      </c>
      <c r="I4453" t="str">
        <f>VLOOKUP(B4453,'3. Data Sources'!$B$4:$E$5002,4,0)</f>
        <v>Y</v>
      </c>
      <c r="J4453" t="str">
        <f>IF(OR(G4453="Not Map",G4453="Sequential"),"N",IF(TRIM(G4453)&lt;&gt;"","Y",""))</f>
        <v>Y</v>
      </c>
      <c r="K4453" t="str">
        <f>IF(G4453="Constant","N",IF(J4453="Y","Y",""))</f>
        <v>Y</v>
      </c>
      <c r="L4453" t="s">
        <v>6113</v>
      </c>
    </row>
    <row r="4454" spans="2:13" hidden="1" x14ac:dyDescent="0.25">
      <c r="B4454" t="s">
        <v>359</v>
      </c>
      <c r="C4454" t="s">
        <v>6115</v>
      </c>
      <c r="D4454" t="s">
        <v>6116</v>
      </c>
      <c r="E4454" t="s">
        <v>400</v>
      </c>
      <c r="F4454" t="s">
        <v>428</v>
      </c>
      <c r="G4454" t="s">
        <v>429</v>
      </c>
      <c r="H4454" t="str">
        <f>IF(G4454="Local Date and Hour","Start Time of Interval",IF(OR(G4454="Additional Info",G4454="ID"),"Attribute", IF(G4454="Constant","Constant",IF(OR(G4454="Counter",G4454="Incremental/Decremental"),"Counter",""))))</f>
        <v>Counter</v>
      </c>
      <c r="I4454" t="str">
        <f>VLOOKUP(B4454,'3. Data Sources'!$B$4:$E$5002,4,0)</f>
        <v>Y</v>
      </c>
      <c r="J4454" t="str">
        <f>IF(OR(G4454="Not Map",G4454="Sequential"),"N",IF(TRIM(G4454)&lt;&gt;"","Y",""))</f>
        <v>Y</v>
      </c>
      <c r="K4454" t="str">
        <f>IF(G4454="Constant","N",IF(J4454="Y","Y",""))</f>
        <v>Y</v>
      </c>
      <c r="L4454" t="s">
        <v>6115</v>
      </c>
    </row>
    <row r="4455" spans="2:13" hidden="1" x14ac:dyDescent="0.25">
      <c r="B4455" t="s">
        <v>359</v>
      </c>
      <c r="C4455" t="s">
        <v>6117</v>
      </c>
      <c r="D4455" t="s">
        <v>6118</v>
      </c>
      <c r="E4455" t="s">
        <v>400</v>
      </c>
      <c r="F4455" t="s">
        <v>428</v>
      </c>
      <c r="G4455" t="s">
        <v>429</v>
      </c>
      <c r="H4455" t="str">
        <f>IF(G4455="Local Date and Hour","Start Time of Interval",IF(OR(G4455="Additional Info",G4455="ID"),"Attribute", IF(G4455="Constant","Constant",IF(OR(G4455="Counter",G4455="Incremental/Decremental"),"Counter",""))))</f>
        <v>Counter</v>
      </c>
      <c r="I4455" t="str">
        <f>VLOOKUP(B4455,'3. Data Sources'!$B$4:$E$5002,4,0)</f>
        <v>Y</v>
      </c>
      <c r="J4455" t="str">
        <f>IF(OR(G4455="Not Map",G4455="Sequential"),"N",IF(TRIM(G4455)&lt;&gt;"","Y",""))</f>
        <v>Y</v>
      </c>
      <c r="K4455" t="str">
        <f>IF(G4455="Constant","N",IF(J4455="Y","Y",""))</f>
        <v>Y</v>
      </c>
      <c r="L4455" t="s">
        <v>6117</v>
      </c>
    </row>
    <row r="4456" spans="2:13" hidden="1" x14ac:dyDescent="0.25">
      <c r="B4456" t="s">
        <v>359</v>
      </c>
      <c r="C4456" t="s">
        <v>6119</v>
      </c>
      <c r="D4456" t="s">
        <v>6120</v>
      </c>
      <c r="E4456" t="s">
        <v>400</v>
      </c>
      <c r="F4456" t="s">
        <v>428</v>
      </c>
      <c r="G4456" t="s">
        <v>429</v>
      </c>
      <c r="H4456" t="str">
        <f>IF(G4456="Local Date and Hour","Start Time of Interval",IF(OR(G4456="Additional Info",G4456="ID"),"Attribute", IF(G4456="Constant","Constant",IF(OR(G4456="Counter",G4456="Incremental/Decremental"),"Counter",""))))</f>
        <v>Counter</v>
      </c>
      <c r="I4456" t="str">
        <f>VLOOKUP(B4456,'3. Data Sources'!$B$4:$E$5002,4,0)</f>
        <v>Y</v>
      </c>
      <c r="J4456" t="str">
        <f>IF(OR(G4456="Not Map",G4456="Sequential"),"N",IF(TRIM(G4456)&lt;&gt;"","Y",""))</f>
        <v>Y</v>
      </c>
      <c r="K4456" t="str">
        <f>IF(G4456="Constant","N",IF(J4456="Y","Y",""))</f>
        <v>Y</v>
      </c>
      <c r="L4456" t="s">
        <v>6119</v>
      </c>
    </row>
    <row r="4457" spans="2:13" hidden="1" x14ac:dyDescent="0.25">
      <c r="B4457" t="s">
        <v>359</v>
      </c>
      <c r="C4457" t="s">
        <v>6121</v>
      </c>
      <c r="D4457" t="s">
        <v>6122</v>
      </c>
      <c r="E4457" t="s">
        <v>400</v>
      </c>
      <c r="F4457" t="s">
        <v>428</v>
      </c>
      <c r="G4457" t="s">
        <v>429</v>
      </c>
      <c r="H4457" t="str">
        <f>IF(G4457="Local Date and Hour","Start Time of Interval",IF(OR(G4457="Additional Info",G4457="ID"),"Attribute", IF(G4457="Constant","Constant",IF(OR(G4457="Counter",G4457="Incremental/Decremental"),"Counter",""))))</f>
        <v>Counter</v>
      </c>
      <c r="I4457" t="str">
        <f>VLOOKUP(B4457,'3. Data Sources'!$B$4:$E$5002,4,0)</f>
        <v>Y</v>
      </c>
      <c r="J4457" t="str">
        <f>IF(OR(G4457="Not Map",G4457="Sequential"),"N",IF(TRIM(G4457)&lt;&gt;"","Y",""))</f>
        <v>Y</v>
      </c>
      <c r="K4457" t="str">
        <f>IF(G4457="Constant","N",IF(J4457="Y","Y",""))</f>
        <v>Y</v>
      </c>
      <c r="L4457" t="s">
        <v>6121</v>
      </c>
    </row>
    <row r="4458" spans="2:13" hidden="1" x14ac:dyDescent="0.25">
      <c r="B4458" t="s">
        <v>359</v>
      </c>
      <c r="C4458" t="s">
        <v>6123</v>
      </c>
      <c r="D4458" t="s">
        <v>6124</v>
      </c>
      <c r="E4458" t="s">
        <v>400</v>
      </c>
      <c r="F4458" t="s">
        <v>428</v>
      </c>
      <c r="G4458" t="s">
        <v>429</v>
      </c>
      <c r="H4458" t="str">
        <f>IF(G4458="Local Date and Hour","Start Time of Interval",IF(OR(G4458="Additional Info",G4458="ID"),"Attribute", IF(G4458="Constant","Constant",IF(OR(G4458="Counter",G4458="Incremental/Decremental"),"Counter",""))))</f>
        <v>Counter</v>
      </c>
      <c r="I4458" t="str">
        <f>VLOOKUP(B4458,'3. Data Sources'!$B$4:$E$5002,4,0)</f>
        <v>Y</v>
      </c>
      <c r="J4458" t="str">
        <f>IF(OR(G4458="Not Map",G4458="Sequential"),"N",IF(TRIM(G4458)&lt;&gt;"","Y",""))</f>
        <v>Y</v>
      </c>
      <c r="K4458" t="str">
        <f>IF(G4458="Constant","N",IF(J4458="Y","Y",""))</f>
        <v>Y</v>
      </c>
      <c r="L4458" t="s">
        <v>6123</v>
      </c>
    </row>
    <row r="4459" spans="2:13" hidden="1" x14ac:dyDescent="0.25">
      <c r="B4459" t="s">
        <v>359</v>
      </c>
      <c r="C4459" t="s">
        <v>6125</v>
      </c>
      <c r="D4459" t="s">
        <v>6126</v>
      </c>
      <c r="E4459" t="s">
        <v>400</v>
      </c>
      <c r="F4459" t="s">
        <v>428</v>
      </c>
      <c r="G4459" t="s">
        <v>429</v>
      </c>
      <c r="H4459" t="str">
        <f>IF(G4459="Local Date and Hour","Start Time of Interval",IF(OR(G4459="Additional Info",G4459="ID"),"Attribute", IF(G4459="Constant","Constant",IF(OR(G4459="Counter",G4459="Incremental/Decremental"),"Counter",""))))</f>
        <v>Counter</v>
      </c>
      <c r="I4459" t="str">
        <f>VLOOKUP(B4459,'3. Data Sources'!$B$4:$E$5002,4,0)</f>
        <v>Y</v>
      </c>
      <c r="J4459" t="str">
        <f>IF(OR(G4459="Not Map",G4459="Sequential"),"N",IF(TRIM(G4459)&lt;&gt;"","Y",""))</f>
        <v>Y</v>
      </c>
      <c r="K4459" t="str">
        <f>IF(G4459="Constant","N",IF(J4459="Y","Y",""))</f>
        <v>Y</v>
      </c>
      <c r="L4459" t="s">
        <v>6125</v>
      </c>
    </row>
    <row r="4460" spans="2:13" hidden="1" x14ac:dyDescent="0.25">
      <c r="B4460" t="s">
        <v>359</v>
      </c>
      <c r="C4460" t="s">
        <v>250</v>
      </c>
      <c r="D4460" t="s">
        <v>435</v>
      </c>
      <c r="E4460" t="s">
        <v>400</v>
      </c>
      <c r="F4460" t="s">
        <v>428</v>
      </c>
      <c r="G4460" t="s">
        <v>429</v>
      </c>
      <c r="H4460" t="str">
        <f>IF(G4460="Local Date and Hour","Start Time of Interval",IF(OR(G4460="Additional Info",G4460="ID"),"Attribute", IF(G4460="Constant","Constant",IF(OR(G4460="Counter",G4460="Incremental/Decremental"),"Counter",""))))</f>
        <v>Counter</v>
      </c>
      <c r="I4460" t="str">
        <f>VLOOKUP(B4460,'3. Data Sources'!$B$4:$E$5002,4,0)</f>
        <v>Y</v>
      </c>
      <c r="J4460" t="str">
        <f>IF(OR(G4460="Not Map",G4460="Sequential"),"N",IF(TRIM(G4460)&lt;&gt;"","Y",""))</f>
        <v>Y</v>
      </c>
      <c r="K4460" t="str">
        <f>IF(G4460="Constant","N",IF(J4460="Y","Y",""))</f>
        <v>Y</v>
      </c>
      <c r="L4460" t="s">
        <v>665</v>
      </c>
    </row>
    <row r="4461" spans="2:13" hidden="1" x14ac:dyDescent="0.25">
      <c r="B4461" t="s">
        <v>359</v>
      </c>
      <c r="C4461" t="s">
        <v>252</v>
      </c>
      <c r="D4461" t="s">
        <v>252</v>
      </c>
      <c r="E4461" t="s">
        <v>394</v>
      </c>
      <c r="F4461" t="s">
        <v>436</v>
      </c>
      <c r="G4461" t="s">
        <v>417</v>
      </c>
      <c r="H4461" t="str">
        <f>IF(G4461="Local Date and Hour","Start Time of Interval",IF(OR(G4461="Additional Info",G4461="ID"),"Attribute", IF(G4461="Constant","Constant",IF(OR(G4461="Counter",G4461="Incremental/Decremental"),"Counter",""))))</f>
        <v/>
      </c>
      <c r="I4461" t="str">
        <f>VLOOKUP(B4461,'3. Data Sources'!$B$4:$E$5002,4,0)</f>
        <v>Y</v>
      </c>
      <c r="J4461" t="str">
        <f>IF(OR(G4461="Not Map",G4461="Sequential"),"N",IF(TRIM(G4461)&lt;&gt;"","Y",""))</f>
        <v>N</v>
      </c>
      <c r="K4461" t="str">
        <f>IF(G4461="Constant","N",IF(J4461="Y","Y",""))</f>
        <v/>
      </c>
      <c r="L4461" t="s">
        <v>253</v>
      </c>
    </row>
    <row r="4462" spans="2:13" hidden="1" x14ac:dyDescent="0.25">
      <c r="B4462" t="s">
        <v>359</v>
      </c>
      <c r="C4462" t="s">
        <v>254</v>
      </c>
      <c r="D4462" t="s">
        <v>254</v>
      </c>
      <c r="E4462" t="s">
        <v>418</v>
      </c>
      <c r="F4462" t="s">
        <v>436</v>
      </c>
      <c r="G4462" t="s">
        <v>419</v>
      </c>
      <c r="H4462" t="str">
        <f>IF(G4462="Local Date and Hour","Start Time of Interval",IF(OR(G4462="Additional Info",G4462="ID"),"Attribute", IF(G4462="Constant","Constant",IF(OR(G4462="Counter",G4462="Incremental/Decremental"),"Counter",""))))</f>
        <v>Start Time of Interval</v>
      </c>
      <c r="I4462" t="str">
        <f>VLOOKUP(B4462,'3. Data Sources'!$B$4:$E$5002,4,0)</f>
        <v>Y</v>
      </c>
      <c r="J4462" t="str">
        <f>IF(OR(G4462="Not Map",G4462="Sequential"),"N",IF(TRIM(G4462)&lt;&gt;"","Y",""))</f>
        <v>Y</v>
      </c>
      <c r="K4462" t="str">
        <f>IF(G4462="Constant","N",IF(J4462="Y","Y",""))</f>
        <v>Y</v>
      </c>
      <c r="L4462" t="s">
        <v>255</v>
      </c>
    </row>
    <row r="4463" spans="2:13" hidden="1" x14ac:dyDescent="0.25">
      <c r="B4463" t="s">
        <v>371</v>
      </c>
      <c r="C4463" t="s">
        <v>227</v>
      </c>
      <c r="D4463" t="s">
        <v>227</v>
      </c>
      <c r="E4463" t="s">
        <v>402</v>
      </c>
      <c r="F4463" t="s">
        <v>395</v>
      </c>
      <c r="G4463" t="s">
        <v>274</v>
      </c>
      <c r="H4463" t="str">
        <f>IF(G4463="Local Date and Hour","Start Time of Interval",IF(OR(G4463="Additional Info",G4463="ID"),"Attribute", IF(G4463="Constant","Constant",IF(OR(G4463="Counter",G4463="Incremental/Decremental"),"Counter",""))))</f>
        <v>Constant</v>
      </c>
      <c r="I4463" t="str">
        <f>VLOOKUP(B4463,'3. Data Sources'!$B$4:$E$5002,4,0)</f>
        <v>Y</v>
      </c>
      <c r="J4463" t="str">
        <f>IF(OR(G4463="Not Map",G4463="Sequential"),"N",IF(TRIM(G4463)&lt;&gt;"","Y",""))</f>
        <v>Y</v>
      </c>
      <c r="K4463" t="str">
        <f>IF(G4463="Constant","N",IF(J4463="Y","Y",""))</f>
        <v>N</v>
      </c>
      <c r="L4463" t="s">
        <v>274</v>
      </c>
      <c r="M4463" t="s">
        <v>425</v>
      </c>
    </row>
    <row r="4464" spans="2:13" hidden="1" x14ac:dyDescent="0.25">
      <c r="B4464" t="s">
        <v>371</v>
      </c>
      <c r="C4464" t="s">
        <v>228</v>
      </c>
      <c r="D4464" t="s">
        <v>228</v>
      </c>
      <c r="E4464" t="s">
        <v>402</v>
      </c>
      <c r="F4464" t="s">
        <v>395</v>
      </c>
      <c r="G4464" t="s">
        <v>274</v>
      </c>
      <c r="H4464" t="str">
        <f>IF(G4464="Local Date and Hour","Start Time of Interval",IF(OR(G4464="Additional Info",G4464="ID"),"Attribute", IF(G4464="Constant","Constant",IF(OR(G4464="Counter",G4464="Incremental/Decremental"),"Counter",""))))</f>
        <v>Constant</v>
      </c>
      <c r="I4464" t="str">
        <f>VLOOKUP(B4464,'3. Data Sources'!$B$4:$E$5002,4,0)</f>
        <v>Y</v>
      </c>
      <c r="J4464" t="str">
        <f>IF(OR(G4464="Not Map",G4464="Sequential"),"N",IF(TRIM(G4464)&lt;&gt;"","Y",""))</f>
        <v>Y</v>
      </c>
      <c r="K4464" t="str">
        <f>IF(G4464="Constant","N",IF(J4464="Y","Y",""))</f>
        <v>N</v>
      </c>
      <c r="L4464" t="s">
        <v>274</v>
      </c>
      <c r="M4464" t="s">
        <v>12038</v>
      </c>
    </row>
    <row r="4465" spans="2:12" hidden="1" x14ac:dyDescent="0.25">
      <c r="B4465" t="s">
        <v>371</v>
      </c>
      <c r="C4465" t="s">
        <v>201</v>
      </c>
      <c r="D4465" t="s">
        <v>201</v>
      </c>
      <c r="E4465" t="s">
        <v>420</v>
      </c>
      <c r="F4465" t="s">
        <v>396</v>
      </c>
      <c r="G4465" t="s">
        <v>396</v>
      </c>
      <c r="H4465" t="str">
        <f>IF(G4465="Local Date and Hour","Start Time of Interval",IF(OR(G4465="Additional Info",G4465="ID"),"Attribute", IF(G4465="Constant","Constant",IF(OR(G4465="Counter",G4465="Incremental/Decremental"),"Counter",""))))</f>
        <v>Attribute</v>
      </c>
      <c r="I4465" t="str">
        <f>VLOOKUP(B4465,'3. Data Sources'!$B$4:$E$5002,4,0)</f>
        <v>Y</v>
      </c>
      <c r="J4465" t="str">
        <f>IF(OR(G4465="Not Map",G4465="Sequential"),"N",IF(TRIM(G4465)&lt;&gt;"","Y",""))</f>
        <v>Y</v>
      </c>
      <c r="K4465" t="str">
        <f>IF(G4465="Constant","N",IF(J4465="Y","Y",""))</f>
        <v>Y</v>
      </c>
      <c r="L4465" t="s">
        <v>666</v>
      </c>
    </row>
    <row r="4466" spans="2:12" hidden="1" x14ac:dyDescent="0.25">
      <c r="B4466" t="s">
        <v>371</v>
      </c>
      <c r="C4466" t="s">
        <v>11883</v>
      </c>
      <c r="D4466" t="s">
        <v>11883</v>
      </c>
      <c r="E4466" t="s">
        <v>420</v>
      </c>
      <c r="F4466" t="s">
        <v>396</v>
      </c>
      <c r="G4466" t="s">
        <v>396</v>
      </c>
      <c r="H4466" t="str">
        <f>IF(G4466="Local Date and Hour","Start Time of Interval",IF(OR(G4466="Additional Info",G4466="ID"),"Attribute", IF(G4466="Constant","Constant",IF(OR(G4466="Counter",G4466="Incremental/Decremental"),"Counter",""))))</f>
        <v>Attribute</v>
      </c>
      <c r="I4466" t="str">
        <f>VLOOKUP(B4466,'3. Data Sources'!$B$4:$E$5002,4,0)</f>
        <v>Y</v>
      </c>
      <c r="J4466" t="str">
        <f>IF(OR(G4466="Not Map",G4466="Sequential"),"N",IF(TRIM(G4466)&lt;&gt;"","Y",""))</f>
        <v>Y</v>
      </c>
      <c r="K4466" t="str">
        <f>IF(G4466="Constant","N",IF(J4466="Y","Y",""))</f>
        <v>Y</v>
      </c>
      <c r="L4466" t="s">
        <v>666</v>
      </c>
    </row>
    <row r="4467" spans="2:12" hidden="1" x14ac:dyDescent="0.25">
      <c r="B4467" t="s">
        <v>371</v>
      </c>
      <c r="C4467" t="s">
        <v>667</v>
      </c>
      <c r="D4467" t="s">
        <v>668</v>
      </c>
      <c r="E4467" t="s">
        <v>420</v>
      </c>
      <c r="F4467" t="s">
        <v>396</v>
      </c>
      <c r="G4467" t="s">
        <v>417</v>
      </c>
      <c r="H4467" t="str">
        <f>IF(G4467="Local Date and Hour","Start Time of Interval",IF(OR(G4467="Additional Info",G4467="ID"),"Attribute", IF(G4467="Constant","Constant",IF(OR(G4467="Counter",G4467="Incremental/Decremental"),"Counter",""))))</f>
        <v/>
      </c>
      <c r="I4467" t="str">
        <f>VLOOKUP(B4467,'3. Data Sources'!$B$4:$E$5002,4,0)</f>
        <v>Y</v>
      </c>
      <c r="J4467" t="str">
        <f>IF(OR(G4467="Not Map",G4467="Sequential"),"N",IF(TRIM(G4467)&lt;&gt;"","Y",""))</f>
        <v>N</v>
      </c>
      <c r="K4467" t="str">
        <f>IF(G4467="Constant","N",IF(J4467="Y","Y",""))</f>
        <v/>
      </c>
      <c r="L4467" t="s">
        <v>667</v>
      </c>
    </row>
    <row r="4468" spans="2:12" hidden="1" x14ac:dyDescent="0.25">
      <c r="B4468" t="s">
        <v>371</v>
      </c>
      <c r="C4468" t="s">
        <v>233</v>
      </c>
      <c r="D4468" t="s">
        <v>233</v>
      </c>
      <c r="E4468" t="s">
        <v>394</v>
      </c>
      <c r="F4468" t="s">
        <v>396</v>
      </c>
      <c r="G4468" t="s">
        <v>417</v>
      </c>
      <c r="H4468" t="str">
        <f>IF(G4468="Local Date and Hour","Start Time of Interval",IF(OR(G4468="Additional Info",G4468="ID"),"Attribute", IF(G4468="Constant","Constant",IF(OR(G4468="Counter",G4468="Incremental/Decremental"),"Counter",""))))</f>
        <v/>
      </c>
      <c r="I4468" t="str">
        <f>VLOOKUP(B4468,'3. Data Sources'!$B$4:$E$5002,4,0)</f>
        <v>Y</v>
      </c>
      <c r="J4468" t="str">
        <f>IF(OR(G4468="Not Map",G4468="Sequential"),"N",IF(TRIM(G4468)&lt;&gt;"","Y",""))</f>
        <v>N</v>
      </c>
      <c r="K4468" t="str">
        <f>IF(G4468="Constant","N",IF(J4468="Y","Y",""))</f>
        <v/>
      </c>
      <c r="L4468" t="s">
        <v>234</v>
      </c>
    </row>
    <row r="4469" spans="2:12" hidden="1" x14ac:dyDescent="0.25">
      <c r="B4469" t="s">
        <v>371</v>
      </c>
      <c r="C4469" t="s">
        <v>235</v>
      </c>
      <c r="D4469" t="s">
        <v>235</v>
      </c>
      <c r="E4469" t="s">
        <v>418</v>
      </c>
      <c r="F4469" t="s">
        <v>396</v>
      </c>
      <c r="G4469" t="s">
        <v>417</v>
      </c>
      <c r="H4469" t="str">
        <f>IF(G4469="Local Date and Hour","Start Time of Interval",IF(OR(G4469="Additional Info",G4469="ID"),"Attribute", IF(G4469="Constant","Constant",IF(OR(G4469="Counter",G4469="Incremental/Decremental"),"Counter",""))))</f>
        <v/>
      </c>
      <c r="I4469" t="str">
        <f>VLOOKUP(B4469,'3. Data Sources'!$B$4:$E$5002,4,0)</f>
        <v>Y</v>
      </c>
      <c r="J4469" t="str">
        <f>IF(OR(G4469="Not Map",G4469="Sequential"),"N",IF(TRIM(G4469)&lt;&gt;"","Y",""))</f>
        <v>N</v>
      </c>
      <c r="K4469" t="str">
        <f>IF(G4469="Constant","N",IF(J4469="Y","Y",""))</f>
        <v/>
      </c>
      <c r="L4469" t="s">
        <v>236</v>
      </c>
    </row>
    <row r="4470" spans="2:12" hidden="1" x14ac:dyDescent="0.25">
      <c r="B4470" t="s">
        <v>371</v>
      </c>
      <c r="C4470" t="s">
        <v>669</v>
      </c>
      <c r="D4470" t="s">
        <v>670</v>
      </c>
      <c r="E4470" t="s">
        <v>420</v>
      </c>
      <c r="F4470" t="s">
        <v>396</v>
      </c>
      <c r="G4470" t="s">
        <v>417</v>
      </c>
      <c r="H4470" t="str">
        <f>IF(G4470="Local Date and Hour","Start Time of Interval",IF(OR(G4470="Additional Info",G4470="ID"),"Attribute", IF(G4470="Constant","Constant",IF(OR(G4470="Counter",G4470="Incremental/Decremental"),"Counter",""))))</f>
        <v/>
      </c>
      <c r="I4470" t="str">
        <f>VLOOKUP(B4470,'3. Data Sources'!$B$4:$E$5002,4,0)</f>
        <v>Y</v>
      </c>
      <c r="J4470" t="str">
        <f>IF(OR(G4470="Not Map",G4470="Sequential"),"N",IF(TRIM(G4470)&lt;&gt;"","Y",""))</f>
        <v>N</v>
      </c>
      <c r="K4470" t="str">
        <f>IF(G4470="Constant","N",IF(J4470="Y","Y",""))</f>
        <v/>
      </c>
      <c r="L4470" t="s">
        <v>669</v>
      </c>
    </row>
    <row r="4471" spans="2:12" hidden="1" x14ac:dyDescent="0.25">
      <c r="B4471" t="s">
        <v>371</v>
      </c>
      <c r="C4471" t="s">
        <v>5791</v>
      </c>
      <c r="D4471" t="s">
        <v>5792</v>
      </c>
      <c r="E4471" t="s">
        <v>394</v>
      </c>
      <c r="F4471" t="s">
        <v>396</v>
      </c>
      <c r="G4471" t="s">
        <v>417</v>
      </c>
      <c r="H4471" t="str">
        <f>IF(G4471="Local Date and Hour","Start Time of Interval",IF(OR(G4471="Additional Info",G4471="ID"),"Attribute", IF(G4471="Constant","Constant",IF(OR(G4471="Counter",G4471="Incremental/Decremental"),"Counter",""))))</f>
        <v/>
      </c>
      <c r="I4471" t="str">
        <f>VLOOKUP(B4471,'3. Data Sources'!$B$4:$E$5002,4,0)</f>
        <v>Y</v>
      </c>
      <c r="J4471" t="str">
        <f>IF(OR(G4471="Not Map",G4471="Sequential"),"N",IF(TRIM(G4471)&lt;&gt;"","Y",""))</f>
        <v>N</v>
      </c>
      <c r="K4471" t="str">
        <f>IF(G4471="Constant","N",IF(J4471="Y","Y",""))</f>
        <v/>
      </c>
    </row>
    <row r="4472" spans="2:12" hidden="1" x14ac:dyDescent="0.25">
      <c r="B4472" t="s">
        <v>371</v>
      </c>
      <c r="C4472" t="s">
        <v>671</v>
      </c>
      <c r="D4472" t="s">
        <v>672</v>
      </c>
      <c r="E4472" t="s">
        <v>420</v>
      </c>
      <c r="F4472" t="s">
        <v>396</v>
      </c>
      <c r="G4472" t="s">
        <v>417</v>
      </c>
      <c r="H4472" t="str">
        <f>IF(G4472="Local Date and Hour","Start Time of Interval",IF(OR(G4472="Additional Info",G4472="ID"),"Attribute", IF(G4472="Constant","Constant",IF(OR(G4472="Counter",G4472="Incremental/Decremental"),"Counter",""))))</f>
        <v/>
      </c>
      <c r="I4472" t="str">
        <f>VLOOKUP(B4472,'3. Data Sources'!$B$4:$E$5002,4,0)</f>
        <v>Y</v>
      </c>
      <c r="J4472" t="str">
        <f>IF(OR(G4472="Not Map",G4472="Sequential"),"N",IF(TRIM(G4472)&lt;&gt;"","Y",""))</f>
        <v>N</v>
      </c>
      <c r="K4472" t="str">
        <f>IF(G4472="Constant","N",IF(J4472="Y","Y",""))</f>
        <v/>
      </c>
      <c r="L4472" t="s">
        <v>671</v>
      </c>
    </row>
    <row r="4473" spans="2:12" hidden="1" x14ac:dyDescent="0.25">
      <c r="B4473" t="s">
        <v>371</v>
      </c>
      <c r="C4473" t="s">
        <v>5628</v>
      </c>
      <c r="D4473" t="s">
        <v>5629</v>
      </c>
      <c r="E4473" t="s">
        <v>394</v>
      </c>
      <c r="F4473" t="s">
        <v>396</v>
      </c>
      <c r="G4473" t="s">
        <v>417</v>
      </c>
      <c r="H4473" t="str">
        <f>IF(G4473="Local Date and Hour","Start Time of Interval",IF(OR(G4473="Additional Info",G4473="ID"),"Attribute", IF(G4473="Constant","Constant",IF(OR(G4473="Counter",G4473="Incremental/Decremental"),"Counter",""))))</f>
        <v/>
      </c>
      <c r="I4473" t="str">
        <f>VLOOKUP(B4473,'3. Data Sources'!$B$4:$E$5002,4,0)</f>
        <v>Y</v>
      </c>
      <c r="J4473" t="str">
        <f>IF(OR(G4473="Not Map",G4473="Sequential"),"N",IF(TRIM(G4473)&lt;&gt;"","Y",""))</f>
        <v>N</v>
      </c>
      <c r="K4473" t="str">
        <f>IF(G4473="Constant","N",IF(J4473="Y","Y",""))</f>
        <v/>
      </c>
    </row>
    <row r="4474" spans="2:12" hidden="1" x14ac:dyDescent="0.25">
      <c r="B4474" t="s">
        <v>371</v>
      </c>
      <c r="C4474" t="s">
        <v>673</v>
      </c>
      <c r="D4474" t="s">
        <v>674</v>
      </c>
      <c r="E4474" t="s">
        <v>420</v>
      </c>
      <c r="F4474" t="s">
        <v>396</v>
      </c>
      <c r="G4474" t="s">
        <v>417</v>
      </c>
      <c r="H4474" t="str">
        <f>IF(G4474="Local Date and Hour","Start Time of Interval",IF(OR(G4474="Additional Info",G4474="ID"),"Attribute", IF(G4474="Constant","Constant",IF(OR(G4474="Counter",G4474="Incremental/Decremental"),"Counter",""))))</f>
        <v/>
      </c>
      <c r="I4474" t="str">
        <f>VLOOKUP(B4474,'3. Data Sources'!$B$4:$E$5002,4,0)</f>
        <v>Y</v>
      </c>
      <c r="J4474" t="str">
        <f>IF(OR(G4474="Not Map",G4474="Sequential"),"N",IF(TRIM(G4474)&lt;&gt;"","Y",""))</f>
        <v>N</v>
      </c>
      <c r="K4474" t="str">
        <f>IF(G4474="Constant","N",IF(J4474="Y","Y",""))</f>
        <v/>
      </c>
      <c r="L4474" t="s">
        <v>673</v>
      </c>
    </row>
    <row r="4475" spans="2:12" hidden="1" x14ac:dyDescent="0.25">
      <c r="B4475" t="s">
        <v>371</v>
      </c>
      <c r="C4475" t="s">
        <v>426</v>
      </c>
      <c r="D4475" t="s">
        <v>426</v>
      </c>
      <c r="E4475" t="s">
        <v>420</v>
      </c>
      <c r="F4475" t="s">
        <v>396</v>
      </c>
      <c r="G4475" t="s">
        <v>417</v>
      </c>
      <c r="H4475" t="str">
        <f>IF(G4475="Local Date and Hour","Start Time of Interval",IF(OR(G4475="Additional Info",G4475="ID"),"Attribute", IF(G4475="Constant","Constant",IF(OR(G4475="Counter",G4475="Incremental/Decremental"),"Counter",""))))</f>
        <v/>
      </c>
      <c r="I4475" t="str">
        <f>VLOOKUP(B4475,'3. Data Sources'!$B$4:$E$5002,4,0)</f>
        <v>Y</v>
      </c>
      <c r="J4475" t="str">
        <f>IF(OR(G4475="Not Map",G4475="Sequential"),"N",IF(TRIM(G4475)&lt;&gt;"","Y",""))</f>
        <v>N</v>
      </c>
      <c r="K4475" t="str">
        <f>IF(G4475="Constant","N",IF(J4475="Y","Y",""))</f>
        <v/>
      </c>
      <c r="L4475" t="s">
        <v>426</v>
      </c>
    </row>
    <row r="4476" spans="2:12" hidden="1" x14ac:dyDescent="0.25">
      <c r="B4476" t="s">
        <v>371</v>
      </c>
      <c r="C4476" t="s">
        <v>242</v>
      </c>
      <c r="D4476" t="s">
        <v>242</v>
      </c>
      <c r="E4476" t="s">
        <v>394</v>
      </c>
      <c r="F4476" t="s">
        <v>396</v>
      </c>
      <c r="G4476" t="s">
        <v>417</v>
      </c>
      <c r="H4476" t="str">
        <f>IF(G4476="Local Date and Hour","Start Time of Interval",IF(OR(G4476="Additional Info",G4476="ID"),"Attribute", IF(G4476="Constant","Constant",IF(OR(G4476="Counter",G4476="Incremental/Decremental"),"Counter",""))))</f>
        <v/>
      </c>
      <c r="I4476" t="str">
        <f>VLOOKUP(B4476,'3. Data Sources'!$B$4:$E$5002,4,0)</f>
        <v>Y</v>
      </c>
      <c r="J4476" t="str">
        <f>IF(OR(G4476="Not Map",G4476="Sequential"),"N",IF(TRIM(G4476)&lt;&gt;"","Y",""))</f>
        <v>N</v>
      </c>
      <c r="K4476" t="str">
        <f>IF(G4476="Constant","N",IF(J4476="Y","Y",""))</f>
        <v/>
      </c>
      <c r="L4476" t="s">
        <v>243</v>
      </c>
    </row>
    <row r="4477" spans="2:12" hidden="1" x14ac:dyDescent="0.25">
      <c r="B4477" t="s">
        <v>371</v>
      </c>
      <c r="C4477" t="s">
        <v>6087</v>
      </c>
      <c r="D4477" t="s">
        <v>6088</v>
      </c>
      <c r="E4477" t="s">
        <v>400</v>
      </c>
      <c r="F4477" t="s">
        <v>428</v>
      </c>
      <c r="G4477" t="s">
        <v>429</v>
      </c>
      <c r="H4477" t="str">
        <f>IF(G4477="Local Date and Hour","Start Time of Interval",IF(OR(G4477="Additional Info",G4477="ID"),"Attribute", IF(G4477="Constant","Constant",IF(OR(G4477="Counter",G4477="Incremental/Decremental"),"Counter",""))))</f>
        <v>Counter</v>
      </c>
      <c r="I4477" t="str">
        <f>VLOOKUP(B4477,'3. Data Sources'!$B$4:$E$5002,4,0)</f>
        <v>Y</v>
      </c>
      <c r="J4477" t="str">
        <f>IF(OR(G4477="Not Map",G4477="Sequential"),"N",IF(TRIM(G4477)&lt;&gt;"","Y",""))</f>
        <v>Y</v>
      </c>
      <c r="K4477" t="str">
        <f>IF(G4477="Constant","N",IF(J4477="Y","Y",""))</f>
        <v>Y</v>
      </c>
      <c r="L4477" t="s">
        <v>6087</v>
      </c>
    </row>
    <row r="4478" spans="2:12" hidden="1" x14ac:dyDescent="0.25">
      <c r="B4478" t="s">
        <v>371</v>
      </c>
      <c r="C4478" t="s">
        <v>6089</v>
      </c>
      <c r="D4478" t="s">
        <v>6090</v>
      </c>
      <c r="E4478" t="s">
        <v>400</v>
      </c>
      <c r="F4478" t="s">
        <v>428</v>
      </c>
      <c r="G4478" t="s">
        <v>429</v>
      </c>
      <c r="H4478" t="str">
        <f>IF(G4478="Local Date and Hour","Start Time of Interval",IF(OR(G4478="Additional Info",G4478="ID"),"Attribute", IF(G4478="Constant","Constant",IF(OR(G4478="Counter",G4478="Incremental/Decremental"),"Counter",""))))</f>
        <v>Counter</v>
      </c>
      <c r="I4478" t="str">
        <f>VLOOKUP(B4478,'3. Data Sources'!$B$4:$E$5002,4,0)</f>
        <v>Y</v>
      </c>
      <c r="J4478" t="str">
        <f>IF(OR(G4478="Not Map",G4478="Sequential"),"N",IF(TRIM(G4478)&lt;&gt;"","Y",""))</f>
        <v>Y</v>
      </c>
      <c r="K4478" t="str">
        <f>IF(G4478="Constant","N",IF(J4478="Y","Y",""))</f>
        <v>Y</v>
      </c>
      <c r="L4478" t="s">
        <v>6089</v>
      </c>
    </row>
    <row r="4479" spans="2:12" hidden="1" x14ac:dyDescent="0.25">
      <c r="B4479" t="s">
        <v>371</v>
      </c>
      <c r="C4479" t="s">
        <v>6091</v>
      </c>
      <c r="D4479" t="s">
        <v>6092</v>
      </c>
      <c r="E4479" t="s">
        <v>400</v>
      </c>
      <c r="F4479" t="s">
        <v>428</v>
      </c>
      <c r="G4479" t="s">
        <v>429</v>
      </c>
      <c r="H4479" t="str">
        <f>IF(G4479="Local Date and Hour","Start Time of Interval",IF(OR(G4479="Additional Info",G4479="ID"),"Attribute", IF(G4479="Constant","Constant",IF(OR(G4479="Counter",G4479="Incremental/Decremental"),"Counter",""))))</f>
        <v>Counter</v>
      </c>
      <c r="I4479" t="str">
        <f>VLOOKUP(B4479,'3. Data Sources'!$B$4:$E$5002,4,0)</f>
        <v>Y</v>
      </c>
      <c r="J4479" t="str">
        <f>IF(OR(G4479="Not Map",G4479="Sequential"),"N",IF(TRIM(G4479)&lt;&gt;"","Y",""))</f>
        <v>Y</v>
      </c>
      <c r="K4479" t="str">
        <f>IF(G4479="Constant","N",IF(J4479="Y","Y",""))</f>
        <v>Y</v>
      </c>
      <c r="L4479" t="s">
        <v>6091</v>
      </c>
    </row>
    <row r="4480" spans="2:12" hidden="1" x14ac:dyDescent="0.25">
      <c r="B4480" t="s">
        <v>371</v>
      </c>
      <c r="C4480" t="s">
        <v>6093</v>
      </c>
      <c r="D4480" t="s">
        <v>6094</v>
      </c>
      <c r="E4480" t="s">
        <v>400</v>
      </c>
      <c r="F4480" t="s">
        <v>428</v>
      </c>
      <c r="G4480" t="s">
        <v>429</v>
      </c>
      <c r="H4480" t="str">
        <f>IF(G4480="Local Date and Hour","Start Time of Interval",IF(OR(G4480="Additional Info",G4480="ID"),"Attribute", IF(G4480="Constant","Constant",IF(OR(G4480="Counter",G4480="Incremental/Decremental"),"Counter",""))))</f>
        <v>Counter</v>
      </c>
      <c r="I4480" t="str">
        <f>VLOOKUP(B4480,'3. Data Sources'!$B$4:$E$5002,4,0)</f>
        <v>Y</v>
      </c>
      <c r="J4480" t="str">
        <f>IF(OR(G4480="Not Map",G4480="Sequential"),"N",IF(TRIM(G4480)&lt;&gt;"","Y",""))</f>
        <v>Y</v>
      </c>
      <c r="K4480" t="str">
        <f>IF(G4480="Constant","N",IF(J4480="Y","Y",""))</f>
        <v>Y</v>
      </c>
      <c r="L4480" t="s">
        <v>6093</v>
      </c>
    </row>
    <row r="4481" spans="2:12" hidden="1" x14ac:dyDescent="0.25">
      <c r="B4481" t="s">
        <v>371</v>
      </c>
      <c r="C4481" t="s">
        <v>6095</v>
      </c>
      <c r="D4481" t="s">
        <v>6096</v>
      </c>
      <c r="E4481" t="s">
        <v>400</v>
      </c>
      <c r="F4481" t="s">
        <v>428</v>
      </c>
      <c r="G4481" t="s">
        <v>429</v>
      </c>
      <c r="H4481" t="str">
        <f>IF(G4481="Local Date and Hour","Start Time of Interval",IF(OR(G4481="Additional Info",G4481="ID"),"Attribute", IF(G4481="Constant","Constant",IF(OR(G4481="Counter",G4481="Incremental/Decremental"),"Counter",""))))</f>
        <v>Counter</v>
      </c>
      <c r="I4481" t="str">
        <f>VLOOKUP(B4481,'3. Data Sources'!$B$4:$E$5002,4,0)</f>
        <v>Y</v>
      </c>
      <c r="J4481" t="str">
        <f>IF(OR(G4481="Not Map",G4481="Sequential"),"N",IF(TRIM(G4481)&lt;&gt;"","Y",""))</f>
        <v>Y</v>
      </c>
      <c r="K4481" t="str">
        <f>IF(G4481="Constant","N",IF(J4481="Y","Y",""))</f>
        <v>Y</v>
      </c>
      <c r="L4481" t="s">
        <v>6095</v>
      </c>
    </row>
    <row r="4482" spans="2:12" hidden="1" x14ac:dyDescent="0.25">
      <c r="B4482" t="s">
        <v>371</v>
      </c>
      <c r="C4482" t="s">
        <v>6097</v>
      </c>
      <c r="D4482" t="s">
        <v>6098</v>
      </c>
      <c r="E4482" t="s">
        <v>400</v>
      </c>
      <c r="F4482" t="s">
        <v>428</v>
      </c>
      <c r="G4482" t="s">
        <v>429</v>
      </c>
      <c r="H4482" t="str">
        <f>IF(G4482="Local Date and Hour","Start Time of Interval",IF(OR(G4482="Additional Info",G4482="ID"),"Attribute", IF(G4482="Constant","Constant",IF(OR(G4482="Counter",G4482="Incremental/Decremental"),"Counter",""))))</f>
        <v>Counter</v>
      </c>
      <c r="I4482" t="str">
        <f>VLOOKUP(B4482,'3. Data Sources'!$B$4:$E$5002,4,0)</f>
        <v>Y</v>
      </c>
      <c r="J4482" t="str">
        <f>IF(OR(G4482="Not Map",G4482="Sequential"),"N",IF(TRIM(G4482)&lt;&gt;"","Y",""))</f>
        <v>Y</v>
      </c>
      <c r="K4482" t="str">
        <f>IF(G4482="Constant","N",IF(J4482="Y","Y",""))</f>
        <v>Y</v>
      </c>
      <c r="L4482" t="s">
        <v>6097</v>
      </c>
    </row>
    <row r="4483" spans="2:12" hidden="1" x14ac:dyDescent="0.25">
      <c r="B4483" t="s">
        <v>371</v>
      </c>
      <c r="C4483" t="s">
        <v>6099</v>
      </c>
      <c r="D4483" t="s">
        <v>6100</v>
      </c>
      <c r="E4483" t="s">
        <v>400</v>
      </c>
      <c r="F4483" t="s">
        <v>428</v>
      </c>
      <c r="G4483" t="s">
        <v>429</v>
      </c>
      <c r="H4483" t="str">
        <f>IF(G4483="Local Date and Hour","Start Time of Interval",IF(OR(G4483="Additional Info",G4483="ID"),"Attribute", IF(G4483="Constant","Constant",IF(OR(G4483="Counter",G4483="Incremental/Decremental"),"Counter",""))))</f>
        <v>Counter</v>
      </c>
      <c r="I4483" t="str">
        <f>VLOOKUP(B4483,'3. Data Sources'!$B$4:$E$5002,4,0)</f>
        <v>Y</v>
      </c>
      <c r="J4483" t="str">
        <f>IF(OR(G4483="Not Map",G4483="Sequential"),"N",IF(TRIM(G4483)&lt;&gt;"","Y",""))</f>
        <v>Y</v>
      </c>
      <c r="K4483" t="str">
        <f>IF(G4483="Constant","N",IF(J4483="Y","Y",""))</f>
        <v>Y</v>
      </c>
      <c r="L4483" t="s">
        <v>6099</v>
      </c>
    </row>
    <row r="4484" spans="2:12" hidden="1" x14ac:dyDescent="0.25">
      <c r="B4484" t="s">
        <v>371</v>
      </c>
      <c r="C4484" t="s">
        <v>6101</v>
      </c>
      <c r="D4484" t="s">
        <v>6102</v>
      </c>
      <c r="E4484" t="s">
        <v>400</v>
      </c>
      <c r="F4484" t="s">
        <v>428</v>
      </c>
      <c r="G4484" t="s">
        <v>429</v>
      </c>
      <c r="H4484" t="str">
        <f>IF(G4484="Local Date and Hour","Start Time of Interval",IF(OR(G4484="Additional Info",G4484="ID"),"Attribute", IF(G4484="Constant","Constant",IF(OR(G4484="Counter",G4484="Incremental/Decremental"),"Counter",""))))</f>
        <v>Counter</v>
      </c>
      <c r="I4484" t="str">
        <f>VLOOKUP(B4484,'3. Data Sources'!$B$4:$E$5002,4,0)</f>
        <v>Y</v>
      </c>
      <c r="J4484" t="str">
        <f>IF(OR(G4484="Not Map",G4484="Sequential"),"N",IF(TRIM(G4484)&lt;&gt;"","Y",""))</f>
        <v>Y</v>
      </c>
      <c r="K4484" t="str">
        <f>IF(G4484="Constant","N",IF(J4484="Y","Y",""))</f>
        <v>Y</v>
      </c>
      <c r="L4484" t="s">
        <v>6101</v>
      </c>
    </row>
    <row r="4485" spans="2:12" hidden="1" x14ac:dyDescent="0.25">
      <c r="B4485" t="s">
        <v>371</v>
      </c>
      <c r="C4485" t="s">
        <v>6103</v>
      </c>
      <c r="D4485" t="s">
        <v>6104</v>
      </c>
      <c r="E4485" t="s">
        <v>400</v>
      </c>
      <c r="F4485" t="s">
        <v>428</v>
      </c>
      <c r="G4485" t="s">
        <v>429</v>
      </c>
      <c r="H4485" t="str">
        <f>IF(G4485="Local Date and Hour","Start Time of Interval",IF(OR(G4485="Additional Info",G4485="ID"),"Attribute", IF(G4485="Constant","Constant",IF(OR(G4485="Counter",G4485="Incremental/Decremental"),"Counter",""))))</f>
        <v>Counter</v>
      </c>
      <c r="I4485" t="str">
        <f>VLOOKUP(B4485,'3. Data Sources'!$B$4:$E$5002,4,0)</f>
        <v>Y</v>
      </c>
      <c r="J4485" t="str">
        <f>IF(OR(G4485="Not Map",G4485="Sequential"),"N",IF(TRIM(G4485)&lt;&gt;"","Y",""))</f>
        <v>Y</v>
      </c>
      <c r="K4485" t="str">
        <f>IF(G4485="Constant","N",IF(J4485="Y","Y",""))</f>
        <v>Y</v>
      </c>
      <c r="L4485" t="s">
        <v>6103</v>
      </c>
    </row>
    <row r="4486" spans="2:12" hidden="1" x14ac:dyDescent="0.25">
      <c r="B4486" t="s">
        <v>371</v>
      </c>
      <c r="C4486" t="s">
        <v>6105</v>
      </c>
      <c r="D4486" t="s">
        <v>6106</v>
      </c>
      <c r="E4486" t="s">
        <v>400</v>
      </c>
      <c r="F4486" t="s">
        <v>428</v>
      </c>
      <c r="G4486" t="s">
        <v>429</v>
      </c>
      <c r="H4486" t="str">
        <f>IF(G4486="Local Date and Hour","Start Time of Interval",IF(OR(G4486="Additional Info",G4486="ID"),"Attribute", IF(G4486="Constant","Constant",IF(OR(G4486="Counter",G4486="Incremental/Decremental"),"Counter",""))))</f>
        <v>Counter</v>
      </c>
      <c r="I4486" t="str">
        <f>VLOOKUP(B4486,'3. Data Sources'!$B$4:$E$5002,4,0)</f>
        <v>Y</v>
      </c>
      <c r="J4486" t="str">
        <f>IF(OR(G4486="Not Map",G4486="Sequential"),"N",IF(TRIM(G4486)&lt;&gt;"","Y",""))</f>
        <v>Y</v>
      </c>
      <c r="K4486" t="str">
        <f>IF(G4486="Constant","N",IF(J4486="Y","Y",""))</f>
        <v>Y</v>
      </c>
      <c r="L4486" t="s">
        <v>6105</v>
      </c>
    </row>
    <row r="4487" spans="2:12" hidden="1" x14ac:dyDescent="0.25">
      <c r="B4487" t="s">
        <v>371</v>
      </c>
      <c r="C4487" t="s">
        <v>6107</v>
      </c>
      <c r="D4487" t="s">
        <v>6108</v>
      </c>
      <c r="E4487" t="s">
        <v>400</v>
      </c>
      <c r="F4487" t="s">
        <v>428</v>
      </c>
      <c r="G4487" t="s">
        <v>429</v>
      </c>
      <c r="H4487" t="str">
        <f>IF(G4487="Local Date and Hour","Start Time of Interval",IF(OR(G4487="Additional Info",G4487="ID"),"Attribute", IF(G4487="Constant","Constant",IF(OR(G4487="Counter",G4487="Incremental/Decremental"),"Counter",""))))</f>
        <v>Counter</v>
      </c>
      <c r="I4487" t="str">
        <f>VLOOKUP(B4487,'3. Data Sources'!$B$4:$E$5002,4,0)</f>
        <v>Y</v>
      </c>
      <c r="J4487" t="str">
        <f>IF(OR(G4487="Not Map",G4487="Sequential"),"N",IF(TRIM(G4487)&lt;&gt;"","Y",""))</f>
        <v>Y</v>
      </c>
      <c r="K4487" t="str">
        <f>IF(G4487="Constant","N",IF(J4487="Y","Y",""))</f>
        <v>Y</v>
      </c>
      <c r="L4487" t="s">
        <v>6107</v>
      </c>
    </row>
    <row r="4488" spans="2:12" hidden="1" x14ac:dyDescent="0.25">
      <c r="B4488" t="s">
        <v>371</v>
      </c>
      <c r="C4488" t="s">
        <v>6109</v>
      </c>
      <c r="D4488" t="s">
        <v>6110</v>
      </c>
      <c r="E4488" t="s">
        <v>400</v>
      </c>
      <c r="F4488" t="s">
        <v>428</v>
      </c>
      <c r="G4488" t="s">
        <v>429</v>
      </c>
      <c r="H4488" t="str">
        <f>IF(G4488="Local Date and Hour","Start Time of Interval",IF(OR(G4488="Additional Info",G4488="ID"),"Attribute", IF(G4488="Constant","Constant",IF(OR(G4488="Counter",G4488="Incremental/Decremental"),"Counter",""))))</f>
        <v>Counter</v>
      </c>
      <c r="I4488" t="str">
        <f>VLOOKUP(B4488,'3. Data Sources'!$B$4:$E$5002,4,0)</f>
        <v>Y</v>
      </c>
      <c r="J4488" t="str">
        <f>IF(OR(G4488="Not Map",G4488="Sequential"),"N",IF(TRIM(G4488)&lt;&gt;"","Y",""))</f>
        <v>Y</v>
      </c>
      <c r="K4488" t="str">
        <f>IF(G4488="Constant","N",IF(J4488="Y","Y",""))</f>
        <v>Y</v>
      </c>
      <c r="L4488" t="s">
        <v>6109</v>
      </c>
    </row>
    <row r="4489" spans="2:12" hidden="1" x14ac:dyDescent="0.25">
      <c r="B4489" t="s">
        <v>371</v>
      </c>
      <c r="C4489" t="s">
        <v>6111</v>
      </c>
      <c r="D4489" t="s">
        <v>6112</v>
      </c>
      <c r="E4489" t="s">
        <v>400</v>
      </c>
      <c r="F4489" t="s">
        <v>428</v>
      </c>
      <c r="G4489" t="s">
        <v>429</v>
      </c>
      <c r="H4489" t="str">
        <f>IF(G4489="Local Date and Hour","Start Time of Interval",IF(OR(G4489="Additional Info",G4489="ID"),"Attribute", IF(G4489="Constant","Constant",IF(OR(G4489="Counter",G4489="Incremental/Decremental"),"Counter",""))))</f>
        <v>Counter</v>
      </c>
      <c r="I4489" t="str">
        <f>VLOOKUP(B4489,'3. Data Sources'!$B$4:$E$5002,4,0)</f>
        <v>Y</v>
      </c>
      <c r="J4489" t="str">
        <f>IF(OR(G4489="Not Map",G4489="Sequential"),"N",IF(TRIM(G4489)&lt;&gt;"","Y",""))</f>
        <v>Y</v>
      </c>
      <c r="K4489" t="str">
        <f>IF(G4489="Constant","N",IF(J4489="Y","Y",""))</f>
        <v>Y</v>
      </c>
      <c r="L4489" t="s">
        <v>6111</v>
      </c>
    </row>
    <row r="4490" spans="2:12" hidden="1" x14ac:dyDescent="0.25">
      <c r="B4490" t="s">
        <v>371</v>
      </c>
      <c r="C4490" t="s">
        <v>6113</v>
      </c>
      <c r="D4490" t="s">
        <v>6114</v>
      </c>
      <c r="E4490" t="s">
        <v>400</v>
      </c>
      <c r="F4490" t="s">
        <v>428</v>
      </c>
      <c r="G4490" t="s">
        <v>429</v>
      </c>
      <c r="H4490" t="str">
        <f>IF(G4490="Local Date and Hour","Start Time of Interval",IF(OR(G4490="Additional Info",G4490="ID"),"Attribute", IF(G4490="Constant","Constant",IF(OR(G4490="Counter",G4490="Incremental/Decremental"),"Counter",""))))</f>
        <v>Counter</v>
      </c>
      <c r="I4490" t="str">
        <f>VLOOKUP(B4490,'3. Data Sources'!$B$4:$E$5002,4,0)</f>
        <v>Y</v>
      </c>
      <c r="J4490" t="str">
        <f>IF(OR(G4490="Not Map",G4490="Sequential"),"N",IF(TRIM(G4490)&lt;&gt;"","Y",""))</f>
        <v>Y</v>
      </c>
      <c r="K4490" t="str">
        <f>IF(G4490="Constant","N",IF(J4490="Y","Y",""))</f>
        <v>Y</v>
      </c>
      <c r="L4490" t="s">
        <v>6113</v>
      </c>
    </row>
    <row r="4491" spans="2:12" hidden="1" x14ac:dyDescent="0.25">
      <c r="B4491" t="s">
        <v>371</v>
      </c>
      <c r="C4491" t="s">
        <v>6115</v>
      </c>
      <c r="D4491" t="s">
        <v>6116</v>
      </c>
      <c r="E4491" t="s">
        <v>400</v>
      </c>
      <c r="F4491" t="s">
        <v>428</v>
      </c>
      <c r="G4491" t="s">
        <v>429</v>
      </c>
      <c r="H4491" t="str">
        <f>IF(G4491="Local Date and Hour","Start Time of Interval",IF(OR(G4491="Additional Info",G4491="ID"),"Attribute", IF(G4491="Constant","Constant",IF(OR(G4491="Counter",G4491="Incremental/Decremental"),"Counter",""))))</f>
        <v>Counter</v>
      </c>
      <c r="I4491" t="str">
        <f>VLOOKUP(B4491,'3. Data Sources'!$B$4:$E$5002,4,0)</f>
        <v>Y</v>
      </c>
      <c r="J4491" t="str">
        <f>IF(OR(G4491="Not Map",G4491="Sequential"),"N",IF(TRIM(G4491)&lt;&gt;"","Y",""))</f>
        <v>Y</v>
      </c>
      <c r="K4491" t="str">
        <f>IF(G4491="Constant","N",IF(J4491="Y","Y",""))</f>
        <v>Y</v>
      </c>
      <c r="L4491" t="s">
        <v>6115</v>
      </c>
    </row>
    <row r="4492" spans="2:12" hidden="1" x14ac:dyDescent="0.25">
      <c r="B4492" t="s">
        <v>371</v>
      </c>
      <c r="C4492" t="s">
        <v>6117</v>
      </c>
      <c r="D4492" t="s">
        <v>6118</v>
      </c>
      <c r="E4492" t="s">
        <v>400</v>
      </c>
      <c r="F4492" t="s">
        <v>428</v>
      </c>
      <c r="G4492" t="s">
        <v>429</v>
      </c>
      <c r="H4492" t="str">
        <f>IF(G4492="Local Date and Hour","Start Time of Interval",IF(OR(G4492="Additional Info",G4492="ID"),"Attribute", IF(G4492="Constant","Constant",IF(OR(G4492="Counter",G4492="Incremental/Decremental"),"Counter",""))))</f>
        <v>Counter</v>
      </c>
      <c r="I4492" t="str">
        <f>VLOOKUP(B4492,'3. Data Sources'!$B$4:$E$5002,4,0)</f>
        <v>Y</v>
      </c>
      <c r="J4492" t="str">
        <f>IF(OR(G4492="Not Map",G4492="Sequential"),"N",IF(TRIM(G4492)&lt;&gt;"","Y",""))</f>
        <v>Y</v>
      </c>
      <c r="K4492" t="str">
        <f>IF(G4492="Constant","N",IF(J4492="Y","Y",""))</f>
        <v>Y</v>
      </c>
      <c r="L4492" t="s">
        <v>6117</v>
      </c>
    </row>
    <row r="4493" spans="2:12" hidden="1" x14ac:dyDescent="0.25">
      <c r="B4493" t="s">
        <v>371</v>
      </c>
      <c r="C4493" t="s">
        <v>6119</v>
      </c>
      <c r="D4493" t="s">
        <v>6120</v>
      </c>
      <c r="E4493" t="s">
        <v>400</v>
      </c>
      <c r="F4493" t="s">
        <v>428</v>
      </c>
      <c r="G4493" t="s">
        <v>429</v>
      </c>
      <c r="H4493" t="str">
        <f>IF(G4493="Local Date and Hour","Start Time of Interval",IF(OR(G4493="Additional Info",G4493="ID"),"Attribute", IF(G4493="Constant","Constant",IF(OR(G4493="Counter",G4493="Incremental/Decremental"),"Counter",""))))</f>
        <v>Counter</v>
      </c>
      <c r="I4493" t="str">
        <f>VLOOKUP(B4493,'3. Data Sources'!$B$4:$E$5002,4,0)</f>
        <v>Y</v>
      </c>
      <c r="J4493" t="str">
        <f>IF(OR(G4493="Not Map",G4493="Sequential"),"N",IF(TRIM(G4493)&lt;&gt;"","Y",""))</f>
        <v>Y</v>
      </c>
      <c r="K4493" t="str">
        <f>IF(G4493="Constant","N",IF(J4493="Y","Y",""))</f>
        <v>Y</v>
      </c>
      <c r="L4493" t="s">
        <v>6119</v>
      </c>
    </row>
    <row r="4494" spans="2:12" hidden="1" x14ac:dyDescent="0.25">
      <c r="B4494" t="s">
        <v>371</v>
      </c>
      <c r="C4494" t="s">
        <v>6121</v>
      </c>
      <c r="D4494" t="s">
        <v>6122</v>
      </c>
      <c r="E4494" t="s">
        <v>400</v>
      </c>
      <c r="F4494" t="s">
        <v>428</v>
      </c>
      <c r="G4494" t="s">
        <v>429</v>
      </c>
      <c r="H4494" t="str">
        <f>IF(G4494="Local Date and Hour","Start Time of Interval",IF(OR(G4494="Additional Info",G4494="ID"),"Attribute", IF(G4494="Constant","Constant",IF(OR(G4494="Counter",G4494="Incremental/Decremental"),"Counter",""))))</f>
        <v>Counter</v>
      </c>
      <c r="I4494" t="str">
        <f>VLOOKUP(B4494,'3. Data Sources'!$B$4:$E$5002,4,0)</f>
        <v>Y</v>
      </c>
      <c r="J4494" t="str">
        <f>IF(OR(G4494="Not Map",G4494="Sequential"),"N",IF(TRIM(G4494)&lt;&gt;"","Y",""))</f>
        <v>Y</v>
      </c>
      <c r="K4494" t="str">
        <f>IF(G4494="Constant","N",IF(J4494="Y","Y",""))</f>
        <v>Y</v>
      </c>
      <c r="L4494" t="s">
        <v>6121</v>
      </c>
    </row>
    <row r="4495" spans="2:12" hidden="1" x14ac:dyDescent="0.25">
      <c r="B4495" t="s">
        <v>371</v>
      </c>
      <c r="C4495" t="s">
        <v>6123</v>
      </c>
      <c r="D4495" t="s">
        <v>6124</v>
      </c>
      <c r="E4495" t="s">
        <v>400</v>
      </c>
      <c r="F4495" t="s">
        <v>428</v>
      </c>
      <c r="G4495" t="s">
        <v>429</v>
      </c>
      <c r="H4495" t="str">
        <f>IF(G4495="Local Date and Hour","Start Time of Interval",IF(OR(G4495="Additional Info",G4495="ID"),"Attribute", IF(G4495="Constant","Constant",IF(OR(G4495="Counter",G4495="Incremental/Decremental"),"Counter",""))))</f>
        <v>Counter</v>
      </c>
      <c r="I4495" t="str">
        <f>VLOOKUP(B4495,'3. Data Sources'!$B$4:$E$5002,4,0)</f>
        <v>Y</v>
      </c>
      <c r="J4495" t="str">
        <f>IF(OR(G4495="Not Map",G4495="Sequential"),"N",IF(TRIM(G4495)&lt;&gt;"","Y",""))</f>
        <v>Y</v>
      </c>
      <c r="K4495" t="str">
        <f>IF(G4495="Constant","N",IF(J4495="Y","Y",""))</f>
        <v>Y</v>
      </c>
      <c r="L4495" t="s">
        <v>6123</v>
      </c>
    </row>
    <row r="4496" spans="2:12" hidden="1" x14ac:dyDescent="0.25">
      <c r="B4496" t="s">
        <v>371</v>
      </c>
      <c r="C4496" t="s">
        <v>6125</v>
      </c>
      <c r="D4496" t="s">
        <v>6126</v>
      </c>
      <c r="E4496" t="s">
        <v>400</v>
      </c>
      <c r="F4496" t="s">
        <v>428</v>
      </c>
      <c r="G4496" t="s">
        <v>429</v>
      </c>
      <c r="H4496" t="str">
        <f>IF(G4496="Local Date and Hour","Start Time of Interval",IF(OR(G4496="Additional Info",G4496="ID"),"Attribute", IF(G4496="Constant","Constant",IF(OR(G4496="Counter",G4496="Incremental/Decremental"),"Counter",""))))</f>
        <v>Counter</v>
      </c>
      <c r="I4496" t="str">
        <f>VLOOKUP(B4496,'3. Data Sources'!$B$4:$E$5002,4,0)</f>
        <v>Y</v>
      </c>
      <c r="J4496" t="str">
        <f>IF(OR(G4496="Not Map",G4496="Sequential"),"N",IF(TRIM(G4496)&lt;&gt;"","Y",""))</f>
        <v>Y</v>
      </c>
      <c r="K4496" t="str">
        <f>IF(G4496="Constant","N",IF(J4496="Y","Y",""))</f>
        <v>Y</v>
      </c>
      <c r="L4496" t="s">
        <v>6125</v>
      </c>
    </row>
    <row r="4497" spans="2:13" hidden="1" x14ac:dyDescent="0.25">
      <c r="B4497" t="s">
        <v>371</v>
      </c>
      <c r="C4497" t="s">
        <v>250</v>
      </c>
      <c r="D4497" t="s">
        <v>435</v>
      </c>
      <c r="E4497" t="s">
        <v>400</v>
      </c>
      <c r="F4497" t="s">
        <v>428</v>
      </c>
      <c r="G4497" t="s">
        <v>429</v>
      </c>
      <c r="H4497" t="str">
        <f>IF(G4497="Local Date and Hour","Start Time of Interval",IF(OR(G4497="Additional Info",G4497="ID"),"Attribute", IF(G4497="Constant","Constant",IF(OR(G4497="Counter",G4497="Incremental/Decremental"),"Counter",""))))</f>
        <v>Counter</v>
      </c>
      <c r="I4497" t="str">
        <f>VLOOKUP(B4497,'3. Data Sources'!$B$4:$E$5002,4,0)</f>
        <v>Y</v>
      </c>
      <c r="J4497" t="str">
        <f>IF(OR(G4497="Not Map",G4497="Sequential"),"N",IF(TRIM(G4497)&lt;&gt;"","Y",""))</f>
        <v>Y</v>
      </c>
      <c r="K4497" t="str">
        <f>IF(G4497="Constant","N",IF(J4497="Y","Y",""))</f>
        <v>Y</v>
      </c>
      <c r="L4497" t="s">
        <v>665</v>
      </c>
    </row>
    <row r="4498" spans="2:13" hidden="1" x14ac:dyDescent="0.25">
      <c r="B4498" t="s">
        <v>371</v>
      </c>
      <c r="C4498" t="s">
        <v>252</v>
      </c>
      <c r="D4498" t="s">
        <v>252</v>
      </c>
      <c r="E4498" t="s">
        <v>394</v>
      </c>
      <c r="F4498" t="s">
        <v>436</v>
      </c>
      <c r="G4498" t="s">
        <v>417</v>
      </c>
      <c r="H4498" t="str">
        <f>IF(G4498="Local Date and Hour","Start Time of Interval",IF(OR(G4498="Additional Info",G4498="ID"),"Attribute", IF(G4498="Constant","Constant",IF(OR(G4498="Counter",G4498="Incremental/Decremental"),"Counter",""))))</f>
        <v/>
      </c>
      <c r="I4498" t="str">
        <f>VLOOKUP(B4498,'3. Data Sources'!$B$4:$E$5002,4,0)</f>
        <v>Y</v>
      </c>
      <c r="J4498" t="str">
        <f>IF(OR(G4498="Not Map",G4498="Sequential"),"N",IF(TRIM(G4498)&lt;&gt;"","Y",""))</f>
        <v>N</v>
      </c>
      <c r="K4498" t="str">
        <f>IF(G4498="Constant","N",IF(J4498="Y","Y",""))</f>
        <v/>
      </c>
      <c r="L4498" t="s">
        <v>253</v>
      </c>
    </row>
    <row r="4499" spans="2:13" hidden="1" x14ac:dyDescent="0.25">
      <c r="B4499" t="s">
        <v>371</v>
      </c>
      <c r="C4499" t="s">
        <v>254</v>
      </c>
      <c r="D4499" t="s">
        <v>254</v>
      </c>
      <c r="E4499" t="s">
        <v>418</v>
      </c>
      <c r="F4499" t="s">
        <v>436</v>
      </c>
      <c r="G4499" t="s">
        <v>419</v>
      </c>
      <c r="H4499" t="str">
        <f>IF(G4499="Local Date and Hour","Start Time of Interval",IF(OR(G4499="Additional Info",G4499="ID"),"Attribute", IF(G4499="Constant","Constant",IF(OR(G4499="Counter",G4499="Incremental/Decremental"),"Counter",""))))</f>
        <v>Start Time of Interval</v>
      </c>
      <c r="I4499" t="str">
        <f>VLOOKUP(B4499,'3. Data Sources'!$B$4:$E$5002,4,0)</f>
        <v>Y</v>
      </c>
      <c r="J4499" t="str">
        <f>IF(OR(G4499="Not Map",G4499="Sequential"),"N",IF(TRIM(G4499)&lt;&gt;"","Y",""))</f>
        <v>Y</v>
      </c>
      <c r="K4499" t="str">
        <f>IF(G4499="Constant","N",IF(J4499="Y","Y",""))</f>
        <v>Y</v>
      </c>
      <c r="L4499" t="s">
        <v>255</v>
      </c>
    </row>
    <row r="4500" spans="2:13" hidden="1" x14ac:dyDescent="0.25">
      <c r="B4500" t="s">
        <v>348</v>
      </c>
      <c r="C4500" t="s">
        <v>227</v>
      </c>
      <c r="D4500" t="s">
        <v>227</v>
      </c>
      <c r="E4500" t="s">
        <v>402</v>
      </c>
      <c r="F4500" t="s">
        <v>395</v>
      </c>
      <c r="G4500" t="s">
        <v>274</v>
      </c>
      <c r="H4500" t="str">
        <f>IF(G4500="Local Date and Hour","Start Time of Interval",IF(OR(G4500="Additional Info",G4500="ID"),"Attribute", IF(G4500="Constant","Constant",IF(OR(G4500="Counter",G4500="Incremental/Decremental"),"Counter",""))))</f>
        <v>Constant</v>
      </c>
      <c r="I4500" t="str">
        <f>VLOOKUP(B4500,'3. Data Sources'!$B$4:$E$5002,4,0)</f>
        <v>Y</v>
      </c>
      <c r="J4500" t="str">
        <f>IF(OR(G4500="Not Map",G4500="Sequential"),"N",IF(TRIM(G4500)&lt;&gt;"","Y",""))</f>
        <v>Y</v>
      </c>
      <c r="K4500" t="str">
        <f>IF(G4500="Constant","N",IF(J4500="Y","Y",""))</f>
        <v>N</v>
      </c>
      <c r="L4500" t="s">
        <v>274</v>
      </c>
      <c r="M4500" t="s">
        <v>425</v>
      </c>
    </row>
    <row r="4501" spans="2:13" hidden="1" x14ac:dyDescent="0.25">
      <c r="B4501" t="s">
        <v>348</v>
      </c>
      <c r="C4501" t="s">
        <v>228</v>
      </c>
      <c r="D4501" t="s">
        <v>228</v>
      </c>
      <c r="E4501" t="s">
        <v>402</v>
      </c>
      <c r="F4501" t="s">
        <v>395</v>
      </c>
      <c r="G4501" t="s">
        <v>274</v>
      </c>
      <c r="H4501" t="str">
        <f>IF(G4501="Local Date and Hour","Start Time of Interval",IF(OR(G4501="Additional Info",G4501="ID"),"Attribute", IF(G4501="Constant","Constant",IF(OR(G4501="Counter",G4501="Incremental/Decremental"),"Counter",""))))</f>
        <v>Constant</v>
      </c>
      <c r="I4501" t="str">
        <f>VLOOKUP(B4501,'3. Data Sources'!$B$4:$E$5002,4,0)</f>
        <v>Y</v>
      </c>
      <c r="J4501" t="str">
        <f>IF(OR(G4501="Not Map",G4501="Sequential"),"N",IF(TRIM(G4501)&lt;&gt;"","Y",""))</f>
        <v>Y</v>
      </c>
      <c r="K4501" t="str">
        <f>IF(G4501="Constant","N",IF(J4501="Y","Y",""))</f>
        <v>N</v>
      </c>
      <c r="L4501" t="s">
        <v>274</v>
      </c>
      <c r="M4501" t="s">
        <v>12038</v>
      </c>
    </row>
    <row r="4502" spans="2:13" hidden="1" x14ac:dyDescent="0.25">
      <c r="B4502" t="s">
        <v>348</v>
      </c>
      <c r="C4502" t="s">
        <v>233</v>
      </c>
      <c r="D4502" t="s">
        <v>233</v>
      </c>
      <c r="E4502" t="s">
        <v>394</v>
      </c>
      <c r="F4502" t="s">
        <v>396</v>
      </c>
      <c r="G4502" t="s">
        <v>417</v>
      </c>
      <c r="H4502" t="str">
        <f>IF(G4502="Local Date and Hour","Start Time of Interval",IF(OR(G4502="Additional Info",G4502="ID"),"Attribute", IF(G4502="Constant","Constant",IF(OR(G4502="Counter",G4502="Incremental/Decremental"),"Counter",""))))</f>
        <v/>
      </c>
      <c r="I4502" t="str">
        <f>VLOOKUP(B4502,'3. Data Sources'!$B$4:$E$5002,4,0)</f>
        <v>Y</v>
      </c>
      <c r="J4502" t="str">
        <f>IF(OR(G4502="Not Map",G4502="Sequential"),"N",IF(TRIM(G4502)&lt;&gt;"","Y",""))</f>
        <v>N</v>
      </c>
      <c r="K4502" t="str">
        <f>IF(G4502="Constant","N",IF(J4502="Y","Y",""))</f>
        <v/>
      </c>
      <c r="L4502" t="s">
        <v>234</v>
      </c>
    </row>
    <row r="4503" spans="2:13" hidden="1" x14ac:dyDescent="0.25">
      <c r="B4503" t="s">
        <v>348</v>
      </c>
      <c r="C4503" t="s">
        <v>235</v>
      </c>
      <c r="D4503" t="s">
        <v>235</v>
      </c>
      <c r="E4503" t="s">
        <v>418</v>
      </c>
      <c r="F4503" t="s">
        <v>396</v>
      </c>
      <c r="G4503" t="s">
        <v>417</v>
      </c>
      <c r="H4503" t="str">
        <f>IF(G4503="Local Date and Hour","Start Time of Interval",IF(OR(G4503="Additional Info",G4503="ID"),"Attribute", IF(G4503="Constant","Constant",IF(OR(G4503="Counter",G4503="Incremental/Decremental"),"Counter",""))))</f>
        <v/>
      </c>
      <c r="I4503" t="str">
        <f>VLOOKUP(B4503,'3. Data Sources'!$B$4:$E$5002,4,0)</f>
        <v>Y</v>
      </c>
      <c r="J4503" t="str">
        <f>IF(OR(G4503="Not Map",G4503="Sequential"),"N",IF(TRIM(G4503)&lt;&gt;"","Y",""))</f>
        <v>N</v>
      </c>
      <c r="K4503" t="str">
        <f>IF(G4503="Constant","N",IF(J4503="Y","Y",""))</f>
        <v/>
      </c>
      <c r="L4503" t="s">
        <v>236</v>
      </c>
    </row>
    <row r="4504" spans="2:13" hidden="1" x14ac:dyDescent="0.25">
      <c r="B4504" t="s">
        <v>348</v>
      </c>
      <c r="C4504" t="s">
        <v>669</v>
      </c>
      <c r="D4504" t="s">
        <v>670</v>
      </c>
      <c r="E4504" t="s">
        <v>420</v>
      </c>
      <c r="F4504" t="s">
        <v>396</v>
      </c>
      <c r="G4504" t="s">
        <v>417</v>
      </c>
      <c r="H4504" t="str">
        <f>IF(G4504="Local Date and Hour","Start Time of Interval",IF(OR(G4504="Additional Info",G4504="ID"),"Attribute", IF(G4504="Constant","Constant",IF(OR(G4504="Counter",G4504="Incremental/Decremental"),"Counter",""))))</f>
        <v/>
      </c>
      <c r="I4504" t="str">
        <f>VLOOKUP(B4504,'3. Data Sources'!$B$4:$E$5002,4,0)</f>
        <v>Y</v>
      </c>
      <c r="J4504" t="str">
        <f>IF(OR(G4504="Not Map",G4504="Sequential"),"N",IF(TRIM(G4504)&lt;&gt;"","Y",""))</f>
        <v>N</v>
      </c>
      <c r="K4504" t="str">
        <f>IF(G4504="Constant","N",IF(J4504="Y","Y",""))</f>
        <v/>
      </c>
      <c r="L4504" t="s">
        <v>669</v>
      </c>
    </row>
    <row r="4505" spans="2:13" hidden="1" x14ac:dyDescent="0.25">
      <c r="B4505" t="s">
        <v>348</v>
      </c>
      <c r="C4505" t="s">
        <v>5791</v>
      </c>
      <c r="D4505" t="s">
        <v>5792</v>
      </c>
      <c r="E4505" t="s">
        <v>394</v>
      </c>
      <c r="F4505" t="s">
        <v>396</v>
      </c>
      <c r="G4505" t="s">
        <v>417</v>
      </c>
      <c r="H4505" t="str">
        <f>IF(G4505="Local Date and Hour","Start Time of Interval",IF(OR(G4505="Additional Info",G4505="ID"),"Attribute", IF(G4505="Constant","Constant",IF(OR(G4505="Counter",G4505="Incremental/Decremental"),"Counter",""))))</f>
        <v/>
      </c>
      <c r="I4505" t="str">
        <f>VLOOKUP(B4505,'3. Data Sources'!$B$4:$E$5002,4,0)</f>
        <v>Y</v>
      </c>
      <c r="J4505" t="str">
        <f>IF(OR(G4505="Not Map",G4505="Sequential"),"N",IF(TRIM(G4505)&lt;&gt;"","Y",""))</f>
        <v>N</v>
      </c>
      <c r="K4505" t="str">
        <f>IF(G4505="Constant","N",IF(J4505="Y","Y",""))</f>
        <v/>
      </c>
    </row>
    <row r="4506" spans="2:13" hidden="1" x14ac:dyDescent="0.25">
      <c r="B4506" t="s">
        <v>348</v>
      </c>
      <c r="C4506" t="s">
        <v>3473</v>
      </c>
      <c r="D4506" t="s">
        <v>3474</v>
      </c>
      <c r="E4506" t="s">
        <v>420</v>
      </c>
      <c r="F4506" t="s">
        <v>396</v>
      </c>
      <c r="G4506" t="s">
        <v>417</v>
      </c>
      <c r="H4506" t="str">
        <f>IF(G4506="Local Date and Hour","Start Time of Interval",IF(OR(G4506="Additional Info",G4506="ID"),"Attribute", IF(G4506="Constant","Constant",IF(OR(G4506="Counter",G4506="Incremental/Decremental"),"Counter",""))))</f>
        <v/>
      </c>
      <c r="I4506" t="str">
        <f>VLOOKUP(B4506,'3. Data Sources'!$B$4:$E$5002,4,0)</f>
        <v>Y</v>
      </c>
      <c r="J4506" t="str">
        <f>IF(OR(G4506="Not Map",G4506="Sequential"),"N",IF(TRIM(G4506)&lt;&gt;"","Y",""))</f>
        <v>N</v>
      </c>
      <c r="K4506" t="str">
        <f>IF(G4506="Constant","N",IF(J4506="Y","Y",""))</f>
        <v/>
      </c>
      <c r="L4506" t="s">
        <v>3473</v>
      </c>
    </row>
    <row r="4507" spans="2:13" hidden="1" x14ac:dyDescent="0.25">
      <c r="B4507" t="s">
        <v>348</v>
      </c>
      <c r="C4507" t="s">
        <v>3475</v>
      </c>
      <c r="D4507" t="s">
        <v>3476</v>
      </c>
      <c r="E4507" t="s">
        <v>420</v>
      </c>
      <c r="F4507" t="s">
        <v>396</v>
      </c>
      <c r="G4507" t="s">
        <v>417</v>
      </c>
      <c r="H4507" t="str">
        <f>IF(G4507="Local Date and Hour","Start Time of Interval",IF(OR(G4507="Additional Info",G4507="ID"),"Attribute", IF(G4507="Constant","Constant",IF(OR(G4507="Counter",G4507="Incremental/Decremental"),"Counter",""))))</f>
        <v/>
      </c>
      <c r="I4507" t="str">
        <f>VLOOKUP(B4507,'3. Data Sources'!$B$4:$E$5002,4,0)</f>
        <v>Y</v>
      </c>
      <c r="J4507" t="str">
        <f>IF(OR(G4507="Not Map",G4507="Sequential"),"N",IF(TRIM(G4507)&lt;&gt;"","Y",""))</f>
        <v>N</v>
      </c>
      <c r="K4507" t="str">
        <f>IF(G4507="Constant","N",IF(J4507="Y","Y",""))</f>
        <v/>
      </c>
      <c r="L4507" t="s">
        <v>3475</v>
      </c>
    </row>
    <row r="4508" spans="2:13" hidden="1" x14ac:dyDescent="0.25">
      <c r="B4508" t="s">
        <v>348</v>
      </c>
      <c r="C4508" t="s">
        <v>5628</v>
      </c>
      <c r="D4508" t="s">
        <v>5629</v>
      </c>
      <c r="E4508" t="s">
        <v>394</v>
      </c>
      <c r="F4508" t="s">
        <v>396</v>
      </c>
      <c r="G4508" t="s">
        <v>417</v>
      </c>
      <c r="H4508" t="str">
        <f>IF(G4508="Local Date and Hour","Start Time of Interval",IF(OR(G4508="Additional Info",G4508="ID"),"Attribute", IF(G4508="Constant","Constant",IF(OR(G4508="Counter",G4508="Incremental/Decremental"),"Counter",""))))</f>
        <v/>
      </c>
      <c r="I4508" t="str">
        <f>VLOOKUP(B4508,'3. Data Sources'!$B$4:$E$5002,4,0)</f>
        <v>Y</v>
      </c>
      <c r="J4508" t="str">
        <f>IF(OR(G4508="Not Map",G4508="Sequential"),"N",IF(TRIM(G4508)&lt;&gt;"","Y",""))</f>
        <v>N</v>
      </c>
      <c r="K4508" t="str">
        <f>IF(G4508="Constant","N",IF(J4508="Y","Y",""))</f>
        <v/>
      </c>
    </row>
    <row r="4509" spans="2:13" hidden="1" x14ac:dyDescent="0.25">
      <c r="B4509" t="s">
        <v>348</v>
      </c>
      <c r="C4509" t="s">
        <v>673</v>
      </c>
      <c r="D4509" t="s">
        <v>674</v>
      </c>
      <c r="E4509" t="s">
        <v>420</v>
      </c>
      <c r="F4509" t="s">
        <v>396</v>
      </c>
      <c r="G4509" t="s">
        <v>417</v>
      </c>
      <c r="H4509" t="str">
        <f>IF(G4509="Local Date and Hour","Start Time of Interval",IF(OR(G4509="Additional Info",G4509="ID"),"Attribute", IF(G4509="Constant","Constant",IF(OR(G4509="Counter",G4509="Incremental/Decremental"),"Counter",""))))</f>
        <v/>
      </c>
      <c r="I4509" t="str">
        <f>VLOOKUP(B4509,'3. Data Sources'!$B$4:$E$5002,4,0)</f>
        <v>Y</v>
      </c>
      <c r="J4509" t="str">
        <f>IF(OR(G4509="Not Map",G4509="Sequential"),"N",IF(TRIM(G4509)&lt;&gt;"","Y",""))</f>
        <v>N</v>
      </c>
      <c r="K4509" t="str">
        <f>IF(G4509="Constant","N",IF(J4509="Y","Y",""))</f>
        <v/>
      </c>
      <c r="L4509" t="s">
        <v>673</v>
      </c>
    </row>
    <row r="4510" spans="2:13" hidden="1" x14ac:dyDescent="0.25">
      <c r="B4510" t="s">
        <v>348</v>
      </c>
      <c r="C4510" t="s">
        <v>201</v>
      </c>
      <c r="D4510" t="s">
        <v>201</v>
      </c>
      <c r="E4510" t="s">
        <v>420</v>
      </c>
      <c r="F4510" t="s">
        <v>396</v>
      </c>
      <c r="G4510" t="s">
        <v>396</v>
      </c>
      <c r="H4510" t="str">
        <f>IF(G4510="Local Date and Hour","Start Time of Interval",IF(OR(G4510="Additional Info",G4510="ID"),"Attribute", IF(G4510="Constant","Constant",IF(OR(G4510="Counter",G4510="Incremental/Decremental"),"Counter",""))))</f>
        <v>Attribute</v>
      </c>
      <c r="I4510" t="str">
        <f>VLOOKUP(B4510,'3. Data Sources'!$B$4:$E$5002,4,0)</f>
        <v>Y</v>
      </c>
      <c r="J4510" t="str">
        <f>IF(OR(G4510="Not Map",G4510="Sequential"),"N",IF(TRIM(G4510)&lt;&gt;"","Y",""))</f>
        <v>Y</v>
      </c>
      <c r="K4510" t="str">
        <f>IF(G4510="Constant","N",IF(J4510="Y","Y",""))</f>
        <v>Y</v>
      </c>
      <c r="L4510" t="s">
        <v>673</v>
      </c>
    </row>
    <row r="4511" spans="2:13" hidden="1" x14ac:dyDescent="0.25">
      <c r="B4511" t="s">
        <v>348</v>
      </c>
      <c r="C4511" t="s">
        <v>11883</v>
      </c>
      <c r="D4511" t="s">
        <v>11883</v>
      </c>
      <c r="E4511" t="s">
        <v>420</v>
      </c>
      <c r="F4511" t="s">
        <v>396</v>
      </c>
      <c r="G4511" t="s">
        <v>396</v>
      </c>
      <c r="H4511" t="str">
        <f>IF(G4511="Local Date and Hour","Start Time of Interval",IF(OR(G4511="Additional Info",G4511="ID"),"Attribute", IF(G4511="Constant","Constant",IF(OR(G4511="Counter",G4511="Incremental/Decremental"),"Counter",""))))</f>
        <v>Attribute</v>
      </c>
      <c r="I4511" t="str">
        <f>VLOOKUP(B4511,'3. Data Sources'!$B$4:$E$5002,4,0)</f>
        <v>Y</v>
      </c>
      <c r="J4511" t="str">
        <f>IF(OR(G4511="Not Map",G4511="Sequential"),"N",IF(TRIM(G4511)&lt;&gt;"","Y",""))</f>
        <v>Y</v>
      </c>
      <c r="K4511" t="str">
        <f>IF(G4511="Constant","N",IF(J4511="Y","Y",""))</f>
        <v>Y</v>
      </c>
      <c r="L4511" t="s">
        <v>666</v>
      </c>
    </row>
    <row r="4512" spans="2:13" hidden="1" x14ac:dyDescent="0.25">
      <c r="B4512" t="s">
        <v>348</v>
      </c>
      <c r="C4512" t="s">
        <v>426</v>
      </c>
      <c r="D4512" t="s">
        <v>426</v>
      </c>
      <c r="E4512" t="s">
        <v>420</v>
      </c>
      <c r="F4512" t="s">
        <v>396</v>
      </c>
      <c r="G4512" t="s">
        <v>417</v>
      </c>
      <c r="H4512" t="str">
        <f>IF(G4512="Local Date and Hour","Start Time of Interval",IF(OR(G4512="Additional Info",G4512="ID"),"Attribute", IF(G4512="Constant","Constant",IF(OR(G4512="Counter",G4512="Incremental/Decremental"),"Counter",""))))</f>
        <v/>
      </c>
      <c r="I4512" t="str">
        <f>VLOOKUP(B4512,'3. Data Sources'!$B$4:$E$5002,4,0)</f>
        <v>Y</v>
      </c>
      <c r="J4512" t="str">
        <f>IF(OR(G4512="Not Map",G4512="Sequential"),"N",IF(TRIM(G4512)&lt;&gt;"","Y",""))</f>
        <v>N</v>
      </c>
      <c r="K4512" t="str">
        <f>IF(G4512="Constant","N",IF(J4512="Y","Y",""))</f>
        <v/>
      </c>
      <c r="L4512" t="s">
        <v>426</v>
      </c>
    </row>
    <row r="4513" spans="2:12" hidden="1" x14ac:dyDescent="0.25">
      <c r="B4513" t="s">
        <v>348</v>
      </c>
      <c r="C4513" t="s">
        <v>223</v>
      </c>
      <c r="D4513" t="s">
        <v>3493</v>
      </c>
      <c r="E4513" t="s">
        <v>420</v>
      </c>
      <c r="F4513" t="s">
        <v>396</v>
      </c>
      <c r="G4513" t="s">
        <v>417</v>
      </c>
      <c r="H4513" t="str">
        <f>IF(G4513="Local Date and Hour","Start Time of Interval",IF(OR(G4513="Additional Info",G4513="ID"),"Attribute", IF(G4513="Constant","Constant",IF(OR(G4513="Counter",G4513="Incremental/Decremental"),"Counter",""))))</f>
        <v/>
      </c>
      <c r="I4513" t="str">
        <f>VLOOKUP(B4513,'3. Data Sources'!$B$4:$E$5002,4,0)</f>
        <v>Y</v>
      </c>
      <c r="J4513" t="str">
        <f>IF(OR(G4513="Not Map",G4513="Sequential"),"N",IF(TRIM(G4513)&lt;&gt;"","Y",""))</f>
        <v>N</v>
      </c>
      <c r="K4513" t="str">
        <f>IF(G4513="Constant","N",IF(J4513="Y","Y",""))</f>
        <v/>
      </c>
      <c r="L4513" t="s">
        <v>223</v>
      </c>
    </row>
    <row r="4514" spans="2:12" hidden="1" x14ac:dyDescent="0.25">
      <c r="B4514" t="s">
        <v>348</v>
      </c>
      <c r="C4514" t="s">
        <v>242</v>
      </c>
      <c r="D4514" t="s">
        <v>242</v>
      </c>
      <c r="E4514" t="s">
        <v>394</v>
      </c>
      <c r="F4514" t="s">
        <v>396</v>
      </c>
      <c r="G4514" t="s">
        <v>417</v>
      </c>
      <c r="H4514" t="str">
        <f>IF(G4514="Local Date and Hour","Start Time of Interval",IF(OR(G4514="Additional Info",G4514="ID"),"Attribute", IF(G4514="Constant","Constant",IF(OR(G4514="Counter",G4514="Incremental/Decremental"),"Counter",""))))</f>
        <v/>
      </c>
      <c r="I4514" t="str">
        <f>VLOOKUP(B4514,'3. Data Sources'!$B$4:$E$5002,4,0)</f>
        <v>Y</v>
      </c>
      <c r="J4514" t="str">
        <f>IF(OR(G4514="Not Map",G4514="Sequential"),"N",IF(TRIM(G4514)&lt;&gt;"","Y",""))</f>
        <v>N</v>
      </c>
      <c r="K4514" t="str">
        <f>IF(G4514="Constant","N",IF(J4514="Y","Y",""))</f>
        <v/>
      </c>
      <c r="L4514" t="s">
        <v>243</v>
      </c>
    </row>
    <row r="4515" spans="2:12" hidden="1" x14ac:dyDescent="0.25">
      <c r="B4515" t="s">
        <v>348</v>
      </c>
      <c r="C4515" t="s">
        <v>6127</v>
      </c>
      <c r="D4515" t="s">
        <v>6128</v>
      </c>
      <c r="E4515" t="s">
        <v>400</v>
      </c>
      <c r="F4515" t="s">
        <v>428</v>
      </c>
      <c r="G4515" t="s">
        <v>429</v>
      </c>
      <c r="H4515" t="str">
        <f>IF(G4515="Local Date and Hour","Start Time of Interval",IF(OR(G4515="Additional Info",G4515="ID"),"Attribute", IF(G4515="Constant","Constant",IF(OR(G4515="Counter",G4515="Incremental/Decremental"),"Counter",""))))</f>
        <v>Counter</v>
      </c>
      <c r="I4515" t="str">
        <f>VLOOKUP(B4515,'3. Data Sources'!$B$4:$E$5002,4,0)</f>
        <v>Y</v>
      </c>
      <c r="J4515" t="str">
        <f>IF(OR(G4515="Not Map",G4515="Sequential"),"N",IF(TRIM(G4515)&lt;&gt;"","Y",""))</f>
        <v>Y</v>
      </c>
      <c r="K4515" t="str">
        <f>IF(G4515="Constant","N",IF(J4515="Y","Y",""))</f>
        <v>Y</v>
      </c>
      <c r="L4515" t="s">
        <v>6127</v>
      </c>
    </row>
    <row r="4516" spans="2:12" hidden="1" x14ac:dyDescent="0.25">
      <c r="B4516" t="s">
        <v>348</v>
      </c>
      <c r="C4516" t="s">
        <v>6129</v>
      </c>
      <c r="D4516" t="s">
        <v>6130</v>
      </c>
      <c r="E4516" t="s">
        <v>400</v>
      </c>
      <c r="F4516" t="s">
        <v>428</v>
      </c>
      <c r="G4516" t="s">
        <v>429</v>
      </c>
      <c r="H4516" t="str">
        <f>IF(G4516="Local Date and Hour","Start Time of Interval",IF(OR(G4516="Additional Info",G4516="ID"),"Attribute", IF(G4516="Constant","Constant",IF(OR(G4516="Counter",G4516="Incremental/Decremental"),"Counter",""))))</f>
        <v>Counter</v>
      </c>
      <c r="I4516" t="str">
        <f>VLOOKUP(B4516,'3. Data Sources'!$B$4:$E$5002,4,0)</f>
        <v>Y</v>
      </c>
      <c r="J4516" t="str">
        <f>IF(OR(G4516="Not Map",G4516="Sequential"),"N",IF(TRIM(G4516)&lt;&gt;"","Y",""))</f>
        <v>Y</v>
      </c>
      <c r="K4516" t="str">
        <f>IF(G4516="Constant","N",IF(J4516="Y","Y",""))</f>
        <v>Y</v>
      </c>
      <c r="L4516" t="s">
        <v>6129</v>
      </c>
    </row>
    <row r="4517" spans="2:12" hidden="1" x14ac:dyDescent="0.25">
      <c r="B4517" t="s">
        <v>348</v>
      </c>
      <c r="C4517" t="s">
        <v>6131</v>
      </c>
      <c r="D4517" t="s">
        <v>6132</v>
      </c>
      <c r="E4517" t="s">
        <v>400</v>
      </c>
      <c r="F4517" t="s">
        <v>428</v>
      </c>
      <c r="G4517" t="s">
        <v>429</v>
      </c>
      <c r="H4517" t="str">
        <f>IF(G4517="Local Date and Hour","Start Time of Interval",IF(OR(G4517="Additional Info",G4517="ID"),"Attribute", IF(G4517="Constant","Constant",IF(OR(G4517="Counter",G4517="Incremental/Decremental"),"Counter",""))))</f>
        <v>Counter</v>
      </c>
      <c r="I4517" t="str">
        <f>VLOOKUP(B4517,'3. Data Sources'!$B$4:$E$5002,4,0)</f>
        <v>Y</v>
      </c>
      <c r="J4517" t="str">
        <f>IF(OR(G4517="Not Map",G4517="Sequential"),"N",IF(TRIM(G4517)&lt;&gt;"","Y",""))</f>
        <v>Y</v>
      </c>
      <c r="K4517" t="str">
        <f>IF(G4517="Constant","N",IF(J4517="Y","Y",""))</f>
        <v>Y</v>
      </c>
      <c r="L4517" t="s">
        <v>6131</v>
      </c>
    </row>
    <row r="4518" spans="2:12" hidden="1" x14ac:dyDescent="0.25">
      <c r="B4518" t="s">
        <v>348</v>
      </c>
      <c r="C4518" t="s">
        <v>6133</v>
      </c>
      <c r="D4518" t="s">
        <v>6134</v>
      </c>
      <c r="E4518" t="s">
        <v>400</v>
      </c>
      <c r="F4518" t="s">
        <v>428</v>
      </c>
      <c r="G4518" t="s">
        <v>429</v>
      </c>
      <c r="H4518" t="str">
        <f>IF(G4518="Local Date and Hour","Start Time of Interval",IF(OR(G4518="Additional Info",G4518="ID"),"Attribute", IF(G4518="Constant","Constant",IF(OR(G4518="Counter",G4518="Incremental/Decremental"),"Counter",""))))</f>
        <v>Counter</v>
      </c>
      <c r="I4518" t="str">
        <f>VLOOKUP(B4518,'3. Data Sources'!$B$4:$E$5002,4,0)</f>
        <v>Y</v>
      </c>
      <c r="J4518" t="str">
        <f>IF(OR(G4518="Not Map",G4518="Sequential"),"N",IF(TRIM(G4518)&lt;&gt;"","Y",""))</f>
        <v>Y</v>
      </c>
      <c r="K4518" t="str">
        <f>IF(G4518="Constant","N",IF(J4518="Y","Y",""))</f>
        <v>Y</v>
      </c>
      <c r="L4518" t="s">
        <v>6133</v>
      </c>
    </row>
    <row r="4519" spans="2:12" hidden="1" x14ac:dyDescent="0.25">
      <c r="B4519" t="s">
        <v>348</v>
      </c>
      <c r="C4519" t="s">
        <v>6135</v>
      </c>
      <c r="D4519" t="s">
        <v>6136</v>
      </c>
      <c r="E4519" t="s">
        <v>400</v>
      </c>
      <c r="F4519" t="s">
        <v>428</v>
      </c>
      <c r="G4519" t="s">
        <v>429</v>
      </c>
      <c r="H4519" t="str">
        <f>IF(G4519="Local Date and Hour","Start Time of Interval",IF(OR(G4519="Additional Info",G4519="ID"),"Attribute", IF(G4519="Constant","Constant",IF(OR(G4519="Counter",G4519="Incremental/Decremental"),"Counter",""))))</f>
        <v>Counter</v>
      </c>
      <c r="I4519" t="str">
        <f>VLOOKUP(B4519,'3. Data Sources'!$B$4:$E$5002,4,0)</f>
        <v>Y</v>
      </c>
      <c r="J4519" t="str">
        <f>IF(OR(G4519="Not Map",G4519="Sequential"),"N",IF(TRIM(G4519)&lt;&gt;"","Y",""))</f>
        <v>Y</v>
      </c>
      <c r="K4519" t="str">
        <f>IF(G4519="Constant","N",IF(J4519="Y","Y",""))</f>
        <v>Y</v>
      </c>
      <c r="L4519" t="s">
        <v>6135</v>
      </c>
    </row>
    <row r="4520" spans="2:12" hidden="1" x14ac:dyDescent="0.25">
      <c r="B4520" t="s">
        <v>348</v>
      </c>
      <c r="C4520" t="s">
        <v>6137</v>
      </c>
      <c r="D4520" t="s">
        <v>6138</v>
      </c>
      <c r="E4520" t="s">
        <v>400</v>
      </c>
      <c r="F4520" t="s">
        <v>428</v>
      </c>
      <c r="G4520" t="s">
        <v>429</v>
      </c>
      <c r="H4520" t="str">
        <f>IF(G4520="Local Date and Hour","Start Time of Interval",IF(OR(G4520="Additional Info",G4520="ID"),"Attribute", IF(G4520="Constant","Constant",IF(OR(G4520="Counter",G4520="Incremental/Decremental"),"Counter",""))))</f>
        <v>Counter</v>
      </c>
      <c r="I4520" t="str">
        <f>VLOOKUP(B4520,'3. Data Sources'!$B$4:$E$5002,4,0)</f>
        <v>Y</v>
      </c>
      <c r="J4520" t="str">
        <f>IF(OR(G4520="Not Map",G4520="Sequential"),"N",IF(TRIM(G4520)&lt;&gt;"","Y",""))</f>
        <v>Y</v>
      </c>
      <c r="K4520" t="str">
        <f>IF(G4520="Constant","N",IF(J4520="Y","Y",""))</f>
        <v>Y</v>
      </c>
      <c r="L4520" t="s">
        <v>6137</v>
      </c>
    </row>
    <row r="4521" spans="2:12" hidden="1" x14ac:dyDescent="0.25">
      <c r="B4521" t="s">
        <v>348</v>
      </c>
      <c r="C4521" t="s">
        <v>6139</v>
      </c>
      <c r="D4521" t="s">
        <v>6140</v>
      </c>
      <c r="E4521" t="s">
        <v>400</v>
      </c>
      <c r="F4521" t="s">
        <v>428</v>
      </c>
      <c r="G4521" t="s">
        <v>429</v>
      </c>
      <c r="H4521" t="str">
        <f>IF(G4521="Local Date and Hour","Start Time of Interval",IF(OR(G4521="Additional Info",G4521="ID"),"Attribute", IF(G4521="Constant","Constant",IF(OR(G4521="Counter",G4521="Incremental/Decremental"),"Counter",""))))</f>
        <v>Counter</v>
      </c>
      <c r="I4521" t="str">
        <f>VLOOKUP(B4521,'3. Data Sources'!$B$4:$E$5002,4,0)</f>
        <v>Y</v>
      </c>
      <c r="J4521" t="str">
        <f>IF(OR(G4521="Not Map",G4521="Sequential"),"N",IF(TRIM(G4521)&lt;&gt;"","Y",""))</f>
        <v>Y</v>
      </c>
      <c r="K4521" t="str">
        <f>IF(G4521="Constant","N",IF(J4521="Y","Y",""))</f>
        <v>Y</v>
      </c>
      <c r="L4521" t="s">
        <v>6139</v>
      </c>
    </row>
    <row r="4522" spans="2:12" hidden="1" x14ac:dyDescent="0.25">
      <c r="B4522" t="s">
        <v>348</v>
      </c>
      <c r="C4522" t="s">
        <v>6141</v>
      </c>
      <c r="D4522" t="s">
        <v>6142</v>
      </c>
      <c r="E4522" t="s">
        <v>400</v>
      </c>
      <c r="F4522" t="s">
        <v>428</v>
      </c>
      <c r="G4522" t="s">
        <v>429</v>
      </c>
      <c r="H4522" t="str">
        <f>IF(G4522="Local Date and Hour","Start Time of Interval",IF(OR(G4522="Additional Info",G4522="ID"),"Attribute", IF(G4522="Constant","Constant",IF(OR(G4522="Counter",G4522="Incremental/Decremental"),"Counter",""))))</f>
        <v>Counter</v>
      </c>
      <c r="I4522" t="str">
        <f>VLOOKUP(B4522,'3. Data Sources'!$B$4:$E$5002,4,0)</f>
        <v>Y</v>
      </c>
      <c r="J4522" t="str">
        <f>IF(OR(G4522="Not Map",G4522="Sequential"),"N",IF(TRIM(G4522)&lt;&gt;"","Y",""))</f>
        <v>Y</v>
      </c>
      <c r="K4522" t="str">
        <f>IF(G4522="Constant","N",IF(J4522="Y","Y",""))</f>
        <v>Y</v>
      </c>
      <c r="L4522" t="s">
        <v>6141</v>
      </c>
    </row>
    <row r="4523" spans="2:12" hidden="1" x14ac:dyDescent="0.25">
      <c r="B4523" t="s">
        <v>348</v>
      </c>
      <c r="C4523" t="s">
        <v>6143</v>
      </c>
      <c r="D4523" t="s">
        <v>6144</v>
      </c>
      <c r="E4523" t="s">
        <v>400</v>
      </c>
      <c r="F4523" t="s">
        <v>428</v>
      </c>
      <c r="G4523" t="s">
        <v>429</v>
      </c>
      <c r="H4523" t="str">
        <f>IF(G4523="Local Date and Hour","Start Time of Interval",IF(OR(G4523="Additional Info",G4523="ID"),"Attribute", IF(G4523="Constant","Constant",IF(OR(G4523="Counter",G4523="Incremental/Decremental"),"Counter",""))))</f>
        <v>Counter</v>
      </c>
      <c r="I4523" t="str">
        <f>VLOOKUP(B4523,'3. Data Sources'!$B$4:$E$5002,4,0)</f>
        <v>Y</v>
      </c>
      <c r="J4523" t="str">
        <f>IF(OR(G4523="Not Map",G4523="Sequential"),"N",IF(TRIM(G4523)&lt;&gt;"","Y",""))</f>
        <v>Y</v>
      </c>
      <c r="K4523" t="str">
        <f>IF(G4523="Constant","N",IF(J4523="Y","Y",""))</f>
        <v>Y</v>
      </c>
      <c r="L4523" t="s">
        <v>6143</v>
      </c>
    </row>
    <row r="4524" spans="2:12" hidden="1" x14ac:dyDescent="0.25">
      <c r="B4524" t="s">
        <v>348</v>
      </c>
      <c r="C4524" t="s">
        <v>6145</v>
      </c>
      <c r="D4524" t="s">
        <v>6146</v>
      </c>
      <c r="E4524" t="s">
        <v>400</v>
      </c>
      <c r="F4524" t="s">
        <v>428</v>
      </c>
      <c r="G4524" t="s">
        <v>429</v>
      </c>
      <c r="H4524" t="str">
        <f>IF(G4524="Local Date and Hour","Start Time of Interval",IF(OR(G4524="Additional Info",G4524="ID"),"Attribute", IF(G4524="Constant","Constant",IF(OR(G4524="Counter",G4524="Incremental/Decremental"),"Counter",""))))</f>
        <v>Counter</v>
      </c>
      <c r="I4524" t="str">
        <f>VLOOKUP(B4524,'3. Data Sources'!$B$4:$E$5002,4,0)</f>
        <v>Y</v>
      </c>
      <c r="J4524" t="str">
        <f>IF(OR(G4524="Not Map",G4524="Sequential"),"N",IF(TRIM(G4524)&lt;&gt;"","Y",""))</f>
        <v>Y</v>
      </c>
      <c r="K4524" t="str">
        <f>IF(G4524="Constant","N",IF(J4524="Y","Y",""))</f>
        <v>Y</v>
      </c>
      <c r="L4524" t="s">
        <v>6145</v>
      </c>
    </row>
    <row r="4525" spans="2:12" hidden="1" x14ac:dyDescent="0.25">
      <c r="B4525" t="s">
        <v>348</v>
      </c>
      <c r="C4525" t="s">
        <v>6147</v>
      </c>
      <c r="D4525" t="s">
        <v>6148</v>
      </c>
      <c r="E4525" t="s">
        <v>400</v>
      </c>
      <c r="F4525" t="s">
        <v>428</v>
      </c>
      <c r="G4525" t="s">
        <v>429</v>
      </c>
      <c r="H4525" t="str">
        <f>IF(G4525="Local Date and Hour","Start Time of Interval",IF(OR(G4525="Additional Info",G4525="ID"),"Attribute", IF(G4525="Constant","Constant",IF(OR(G4525="Counter",G4525="Incremental/Decremental"),"Counter",""))))</f>
        <v>Counter</v>
      </c>
      <c r="I4525" t="str">
        <f>VLOOKUP(B4525,'3. Data Sources'!$B$4:$E$5002,4,0)</f>
        <v>Y</v>
      </c>
      <c r="J4525" t="str">
        <f>IF(OR(G4525="Not Map",G4525="Sequential"),"N",IF(TRIM(G4525)&lt;&gt;"","Y",""))</f>
        <v>Y</v>
      </c>
      <c r="K4525" t="str">
        <f>IF(G4525="Constant","N",IF(J4525="Y","Y",""))</f>
        <v>Y</v>
      </c>
      <c r="L4525" t="s">
        <v>6147</v>
      </c>
    </row>
    <row r="4526" spans="2:12" hidden="1" x14ac:dyDescent="0.25">
      <c r="B4526" t="s">
        <v>348</v>
      </c>
      <c r="C4526" t="s">
        <v>6149</v>
      </c>
      <c r="D4526" t="s">
        <v>6150</v>
      </c>
      <c r="E4526" t="s">
        <v>400</v>
      </c>
      <c r="F4526" t="s">
        <v>428</v>
      </c>
      <c r="G4526" t="s">
        <v>429</v>
      </c>
      <c r="H4526" t="str">
        <f>IF(G4526="Local Date and Hour","Start Time of Interval",IF(OR(G4526="Additional Info",G4526="ID"),"Attribute", IF(G4526="Constant","Constant",IF(OR(G4526="Counter",G4526="Incremental/Decremental"),"Counter",""))))</f>
        <v>Counter</v>
      </c>
      <c r="I4526" t="str">
        <f>VLOOKUP(B4526,'3. Data Sources'!$B$4:$E$5002,4,0)</f>
        <v>Y</v>
      </c>
      <c r="J4526" t="str">
        <f>IF(OR(G4526="Not Map",G4526="Sequential"),"N",IF(TRIM(G4526)&lt;&gt;"","Y",""))</f>
        <v>Y</v>
      </c>
      <c r="K4526" t="str">
        <f>IF(G4526="Constant","N",IF(J4526="Y","Y",""))</f>
        <v>Y</v>
      </c>
      <c r="L4526" t="s">
        <v>6149</v>
      </c>
    </row>
    <row r="4527" spans="2:12" hidden="1" x14ac:dyDescent="0.25">
      <c r="B4527" t="s">
        <v>348</v>
      </c>
      <c r="C4527" t="s">
        <v>6151</v>
      </c>
      <c r="D4527" t="s">
        <v>6152</v>
      </c>
      <c r="E4527" t="s">
        <v>400</v>
      </c>
      <c r="F4527" t="s">
        <v>428</v>
      </c>
      <c r="G4527" t="s">
        <v>429</v>
      </c>
      <c r="H4527" t="str">
        <f>IF(G4527="Local Date and Hour","Start Time of Interval",IF(OR(G4527="Additional Info",G4527="ID"),"Attribute", IF(G4527="Constant","Constant",IF(OR(G4527="Counter",G4527="Incremental/Decremental"),"Counter",""))))</f>
        <v>Counter</v>
      </c>
      <c r="I4527" t="str">
        <f>VLOOKUP(B4527,'3. Data Sources'!$B$4:$E$5002,4,0)</f>
        <v>Y</v>
      </c>
      <c r="J4527" t="str">
        <f>IF(OR(G4527="Not Map",G4527="Sequential"),"N",IF(TRIM(G4527)&lt;&gt;"","Y",""))</f>
        <v>Y</v>
      </c>
      <c r="K4527" t="str">
        <f>IF(G4527="Constant","N",IF(J4527="Y","Y",""))</f>
        <v>Y</v>
      </c>
      <c r="L4527" t="s">
        <v>6151</v>
      </c>
    </row>
    <row r="4528" spans="2:12" hidden="1" x14ac:dyDescent="0.25">
      <c r="B4528" t="s">
        <v>348</v>
      </c>
      <c r="C4528" t="s">
        <v>6153</v>
      </c>
      <c r="D4528" t="s">
        <v>6154</v>
      </c>
      <c r="E4528" t="s">
        <v>400</v>
      </c>
      <c r="F4528" t="s">
        <v>428</v>
      </c>
      <c r="G4528" t="s">
        <v>429</v>
      </c>
      <c r="H4528" t="str">
        <f>IF(G4528="Local Date and Hour","Start Time of Interval",IF(OR(G4528="Additional Info",G4528="ID"),"Attribute", IF(G4528="Constant","Constant",IF(OR(G4528="Counter",G4528="Incremental/Decremental"),"Counter",""))))</f>
        <v>Counter</v>
      </c>
      <c r="I4528" t="str">
        <f>VLOOKUP(B4528,'3. Data Sources'!$B$4:$E$5002,4,0)</f>
        <v>Y</v>
      </c>
      <c r="J4528" t="str">
        <f>IF(OR(G4528="Not Map",G4528="Sequential"),"N",IF(TRIM(G4528)&lt;&gt;"","Y",""))</f>
        <v>Y</v>
      </c>
      <c r="K4528" t="str">
        <f>IF(G4528="Constant","N",IF(J4528="Y","Y",""))</f>
        <v>Y</v>
      </c>
      <c r="L4528" t="s">
        <v>6153</v>
      </c>
    </row>
    <row r="4529" spans="2:13" hidden="1" x14ac:dyDescent="0.25">
      <c r="B4529" t="s">
        <v>348</v>
      </c>
      <c r="C4529" t="s">
        <v>6155</v>
      </c>
      <c r="D4529" t="s">
        <v>6156</v>
      </c>
      <c r="E4529" t="s">
        <v>400</v>
      </c>
      <c r="F4529" t="s">
        <v>428</v>
      </c>
      <c r="G4529" t="s">
        <v>429</v>
      </c>
      <c r="H4529" t="str">
        <f>IF(G4529="Local Date and Hour","Start Time of Interval",IF(OR(G4529="Additional Info",G4529="ID"),"Attribute", IF(G4529="Constant","Constant",IF(OR(G4529="Counter",G4529="Incremental/Decremental"),"Counter",""))))</f>
        <v>Counter</v>
      </c>
      <c r="I4529" t="str">
        <f>VLOOKUP(B4529,'3. Data Sources'!$B$4:$E$5002,4,0)</f>
        <v>Y</v>
      </c>
      <c r="J4529" t="str">
        <f>IF(OR(G4529="Not Map",G4529="Sequential"),"N",IF(TRIM(G4529)&lt;&gt;"","Y",""))</f>
        <v>Y</v>
      </c>
      <c r="K4529" t="str">
        <f>IF(G4529="Constant","N",IF(J4529="Y","Y",""))</f>
        <v>Y</v>
      </c>
      <c r="L4529" t="s">
        <v>6155</v>
      </c>
    </row>
    <row r="4530" spans="2:13" hidden="1" x14ac:dyDescent="0.25">
      <c r="B4530" t="s">
        <v>348</v>
      </c>
      <c r="C4530" t="s">
        <v>6157</v>
      </c>
      <c r="D4530" t="s">
        <v>6158</v>
      </c>
      <c r="E4530" t="s">
        <v>400</v>
      </c>
      <c r="F4530" t="s">
        <v>428</v>
      </c>
      <c r="G4530" t="s">
        <v>429</v>
      </c>
      <c r="H4530" t="str">
        <f>IF(G4530="Local Date and Hour","Start Time of Interval",IF(OR(G4530="Additional Info",G4530="ID"),"Attribute", IF(G4530="Constant","Constant",IF(OR(G4530="Counter",G4530="Incremental/Decremental"),"Counter",""))))</f>
        <v>Counter</v>
      </c>
      <c r="I4530" t="str">
        <f>VLOOKUP(B4530,'3. Data Sources'!$B$4:$E$5002,4,0)</f>
        <v>Y</v>
      </c>
      <c r="J4530" t="str">
        <f>IF(OR(G4530="Not Map",G4530="Sequential"),"N",IF(TRIM(G4530)&lt;&gt;"","Y",""))</f>
        <v>Y</v>
      </c>
      <c r="K4530" t="str">
        <f>IF(G4530="Constant","N",IF(J4530="Y","Y",""))</f>
        <v>Y</v>
      </c>
      <c r="L4530" t="s">
        <v>6157</v>
      </c>
    </row>
    <row r="4531" spans="2:13" hidden="1" x14ac:dyDescent="0.25">
      <c r="B4531" t="s">
        <v>348</v>
      </c>
      <c r="C4531" t="s">
        <v>6159</v>
      </c>
      <c r="D4531" t="s">
        <v>6160</v>
      </c>
      <c r="E4531" t="s">
        <v>400</v>
      </c>
      <c r="F4531" t="s">
        <v>428</v>
      </c>
      <c r="G4531" t="s">
        <v>429</v>
      </c>
      <c r="H4531" t="str">
        <f>IF(G4531="Local Date and Hour","Start Time of Interval",IF(OR(G4531="Additional Info",G4531="ID"),"Attribute", IF(G4531="Constant","Constant",IF(OR(G4531="Counter",G4531="Incremental/Decremental"),"Counter",""))))</f>
        <v>Counter</v>
      </c>
      <c r="I4531" t="str">
        <f>VLOOKUP(B4531,'3. Data Sources'!$B$4:$E$5002,4,0)</f>
        <v>Y</v>
      </c>
      <c r="J4531" t="str">
        <f>IF(OR(G4531="Not Map",G4531="Sequential"),"N",IF(TRIM(G4531)&lt;&gt;"","Y",""))</f>
        <v>Y</v>
      </c>
      <c r="K4531" t="str">
        <f>IF(G4531="Constant","N",IF(J4531="Y","Y",""))</f>
        <v>Y</v>
      </c>
      <c r="L4531" t="s">
        <v>6159</v>
      </c>
    </row>
    <row r="4532" spans="2:13" hidden="1" x14ac:dyDescent="0.25">
      <c r="B4532" t="s">
        <v>348</v>
      </c>
      <c r="C4532" t="s">
        <v>6161</v>
      </c>
      <c r="D4532" t="s">
        <v>6162</v>
      </c>
      <c r="E4532" t="s">
        <v>400</v>
      </c>
      <c r="F4532" t="s">
        <v>428</v>
      </c>
      <c r="G4532" t="s">
        <v>429</v>
      </c>
      <c r="H4532" t="str">
        <f>IF(G4532="Local Date and Hour","Start Time of Interval",IF(OR(G4532="Additional Info",G4532="ID"),"Attribute", IF(G4532="Constant","Constant",IF(OR(G4532="Counter",G4532="Incremental/Decremental"),"Counter",""))))</f>
        <v>Counter</v>
      </c>
      <c r="I4532" t="str">
        <f>VLOOKUP(B4532,'3. Data Sources'!$B$4:$E$5002,4,0)</f>
        <v>Y</v>
      </c>
      <c r="J4532" t="str">
        <f>IF(OR(G4532="Not Map",G4532="Sequential"),"N",IF(TRIM(G4532)&lt;&gt;"","Y",""))</f>
        <v>Y</v>
      </c>
      <c r="K4532" t="str">
        <f>IF(G4532="Constant","N",IF(J4532="Y","Y",""))</f>
        <v>Y</v>
      </c>
      <c r="L4532" t="s">
        <v>6161</v>
      </c>
    </row>
    <row r="4533" spans="2:13" hidden="1" x14ac:dyDescent="0.25">
      <c r="B4533" t="s">
        <v>348</v>
      </c>
      <c r="C4533" t="s">
        <v>250</v>
      </c>
      <c r="D4533" t="s">
        <v>435</v>
      </c>
      <c r="E4533" t="s">
        <v>400</v>
      </c>
      <c r="F4533" t="s">
        <v>428</v>
      </c>
      <c r="G4533" t="s">
        <v>429</v>
      </c>
      <c r="H4533" t="str">
        <f>IF(G4533="Local Date and Hour","Start Time of Interval",IF(OR(G4533="Additional Info",G4533="ID"),"Attribute", IF(G4533="Constant","Constant",IF(OR(G4533="Counter",G4533="Incremental/Decremental"),"Counter",""))))</f>
        <v>Counter</v>
      </c>
      <c r="I4533" t="str">
        <f>VLOOKUP(B4533,'3. Data Sources'!$B$4:$E$5002,4,0)</f>
        <v>Y</v>
      </c>
      <c r="J4533" t="str">
        <f>IF(OR(G4533="Not Map",G4533="Sequential"),"N",IF(TRIM(G4533)&lt;&gt;"","Y",""))</f>
        <v>Y</v>
      </c>
      <c r="K4533" t="str">
        <f>IF(G4533="Constant","N",IF(J4533="Y","Y",""))</f>
        <v>Y</v>
      </c>
      <c r="L4533" t="s">
        <v>665</v>
      </c>
    </row>
    <row r="4534" spans="2:13" hidden="1" x14ac:dyDescent="0.25">
      <c r="B4534" t="s">
        <v>348</v>
      </c>
      <c r="C4534" t="s">
        <v>252</v>
      </c>
      <c r="D4534" t="s">
        <v>252</v>
      </c>
      <c r="E4534" t="s">
        <v>394</v>
      </c>
      <c r="F4534" t="s">
        <v>436</v>
      </c>
      <c r="G4534" t="s">
        <v>417</v>
      </c>
      <c r="H4534" t="str">
        <f>IF(G4534="Local Date and Hour","Start Time of Interval",IF(OR(G4534="Additional Info",G4534="ID"),"Attribute", IF(G4534="Constant","Constant",IF(OR(G4534="Counter",G4534="Incremental/Decremental"),"Counter",""))))</f>
        <v/>
      </c>
      <c r="I4534" t="str">
        <f>VLOOKUP(B4534,'3. Data Sources'!$B$4:$E$5002,4,0)</f>
        <v>Y</v>
      </c>
      <c r="J4534" t="str">
        <f>IF(OR(G4534="Not Map",G4534="Sequential"),"N",IF(TRIM(G4534)&lt;&gt;"","Y",""))</f>
        <v>N</v>
      </c>
      <c r="K4534" t="str">
        <f>IF(G4534="Constant","N",IF(J4534="Y","Y",""))</f>
        <v/>
      </c>
      <c r="L4534" t="s">
        <v>253</v>
      </c>
    </row>
    <row r="4535" spans="2:13" hidden="1" x14ac:dyDescent="0.25">
      <c r="B4535" t="s">
        <v>348</v>
      </c>
      <c r="C4535" t="s">
        <v>254</v>
      </c>
      <c r="D4535" t="s">
        <v>254</v>
      </c>
      <c r="E4535" t="s">
        <v>418</v>
      </c>
      <c r="F4535" t="s">
        <v>436</v>
      </c>
      <c r="G4535" t="s">
        <v>419</v>
      </c>
      <c r="H4535" t="str">
        <f>IF(G4535="Local Date and Hour","Start Time of Interval",IF(OR(G4535="Additional Info",G4535="ID"),"Attribute", IF(G4535="Constant","Constant",IF(OR(G4535="Counter",G4535="Incremental/Decremental"),"Counter",""))))</f>
        <v>Start Time of Interval</v>
      </c>
      <c r="I4535" t="str">
        <f>VLOOKUP(B4535,'3. Data Sources'!$B$4:$E$5002,4,0)</f>
        <v>Y</v>
      </c>
      <c r="J4535" t="str">
        <f>IF(OR(G4535="Not Map",G4535="Sequential"),"N",IF(TRIM(G4535)&lt;&gt;"","Y",""))</f>
        <v>Y</v>
      </c>
      <c r="K4535" t="str">
        <f>IF(G4535="Constant","N",IF(J4535="Y","Y",""))</f>
        <v>Y</v>
      </c>
      <c r="L4535" t="s">
        <v>255</v>
      </c>
    </row>
    <row r="4536" spans="2:13" hidden="1" x14ac:dyDescent="0.25">
      <c r="B4536" t="s">
        <v>360</v>
      </c>
      <c r="C4536" t="s">
        <v>227</v>
      </c>
      <c r="D4536" t="s">
        <v>227</v>
      </c>
      <c r="E4536" t="s">
        <v>402</v>
      </c>
      <c r="F4536" t="s">
        <v>395</v>
      </c>
      <c r="G4536" t="s">
        <v>274</v>
      </c>
      <c r="H4536" t="str">
        <f>IF(G4536="Local Date and Hour","Start Time of Interval",IF(OR(G4536="Additional Info",G4536="ID"),"Attribute", IF(G4536="Constant","Constant",IF(OR(G4536="Counter",G4536="Incremental/Decremental"),"Counter",""))))</f>
        <v>Constant</v>
      </c>
      <c r="I4536" t="str">
        <f>VLOOKUP(B4536,'3. Data Sources'!$B$4:$E$5002,4,0)</f>
        <v>Y</v>
      </c>
      <c r="J4536" t="str">
        <f>IF(OR(G4536="Not Map",G4536="Sequential"),"N",IF(TRIM(G4536)&lt;&gt;"","Y",""))</f>
        <v>Y</v>
      </c>
      <c r="K4536" t="str">
        <f>IF(G4536="Constant","N",IF(J4536="Y","Y",""))</f>
        <v>N</v>
      </c>
      <c r="L4536" t="s">
        <v>274</v>
      </c>
      <c r="M4536" t="s">
        <v>425</v>
      </c>
    </row>
    <row r="4537" spans="2:13" hidden="1" x14ac:dyDescent="0.25">
      <c r="B4537" t="s">
        <v>360</v>
      </c>
      <c r="C4537" t="s">
        <v>228</v>
      </c>
      <c r="D4537" t="s">
        <v>228</v>
      </c>
      <c r="E4537" t="s">
        <v>402</v>
      </c>
      <c r="F4537" t="s">
        <v>395</v>
      </c>
      <c r="G4537" t="s">
        <v>274</v>
      </c>
      <c r="H4537" t="str">
        <f>IF(G4537="Local Date and Hour","Start Time of Interval",IF(OR(G4537="Additional Info",G4537="ID"),"Attribute", IF(G4537="Constant","Constant",IF(OR(G4537="Counter",G4537="Incremental/Decremental"),"Counter",""))))</f>
        <v>Constant</v>
      </c>
      <c r="I4537" t="str">
        <f>VLOOKUP(B4537,'3. Data Sources'!$B$4:$E$5002,4,0)</f>
        <v>Y</v>
      </c>
      <c r="J4537" t="str">
        <f>IF(OR(G4537="Not Map",G4537="Sequential"),"N",IF(TRIM(G4537)&lt;&gt;"","Y",""))</f>
        <v>Y</v>
      </c>
      <c r="K4537" t="str">
        <f>IF(G4537="Constant","N",IF(J4537="Y","Y",""))</f>
        <v>N</v>
      </c>
      <c r="L4537" t="s">
        <v>274</v>
      </c>
      <c r="M4537" t="s">
        <v>12038</v>
      </c>
    </row>
    <row r="4538" spans="2:13" hidden="1" x14ac:dyDescent="0.25">
      <c r="B4538" t="s">
        <v>360</v>
      </c>
      <c r="C4538" t="s">
        <v>233</v>
      </c>
      <c r="D4538" t="s">
        <v>233</v>
      </c>
      <c r="E4538" t="s">
        <v>394</v>
      </c>
      <c r="F4538" t="s">
        <v>396</v>
      </c>
      <c r="G4538" t="s">
        <v>417</v>
      </c>
      <c r="H4538" t="str">
        <f>IF(G4538="Local Date and Hour","Start Time of Interval",IF(OR(G4538="Additional Info",G4538="ID"),"Attribute", IF(G4538="Constant","Constant",IF(OR(G4538="Counter",G4538="Incremental/Decremental"),"Counter",""))))</f>
        <v/>
      </c>
      <c r="I4538" t="str">
        <f>VLOOKUP(B4538,'3. Data Sources'!$B$4:$E$5002,4,0)</f>
        <v>Y</v>
      </c>
      <c r="J4538" t="str">
        <f>IF(OR(G4538="Not Map",G4538="Sequential"),"N",IF(TRIM(G4538)&lt;&gt;"","Y",""))</f>
        <v>N</v>
      </c>
      <c r="K4538" t="str">
        <f>IF(G4538="Constant","N",IF(J4538="Y","Y",""))</f>
        <v/>
      </c>
      <c r="L4538" t="s">
        <v>234</v>
      </c>
    </row>
    <row r="4539" spans="2:13" hidden="1" x14ac:dyDescent="0.25">
      <c r="B4539" t="s">
        <v>360</v>
      </c>
      <c r="C4539" t="s">
        <v>235</v>
      </c>
      <c r="D4539" t="s">
        <v>235</v>
      </c>
      <c r="E4539" t="s">
        <v>418</v>
      </c>
      <c r="F4539" t="s">
        <v>396</v>
      </c>
      <c r="G4539" t="s">
        <v>417</v>
      </c>
      <c r="H4539" t="str">
        <f>IF(G4539="Local Date and Hour","Start Time of Interval",IF(OR(G4539="Additional Info",G4539="ID"),"Attribute", IF(G4539="Constant","Constant",IF(OR(G4539="Counter",G4539="Incremental/Decremental"),"Counter",""))))</f>
        <v/>
      </c>
      <c r="I4539" t="str">
        <f>VLOOKUP(B4539,'3. Data Sources'!$B$4:$E$5002,4,0)</f>
        <v>Y</v>
      </c>
      <c r="J4539" t="str">
        <f>IF(OR(G4539="Not Map",G4539="Sequential"),"N",IF(TRIM(G4539)&lt;&gt;"","Y",""))</f>
        <v>N</v>
      </c>
      <c r="K4539" t="str">
        <f>IF(G4539="Constant","N",IF(J4539="Y","Y",""))</f>
        <v/>
      </c>
      <c r="L4539" t="s">
        <v>236</v>
      </c>
    </row>
    <row r="4540" spans="2:13" hidden="1" x14ac:dyDescent="0.25">
      <c r="B4540" t="s">
        <v>360</v>
      </c>
      <c r="C4540" t="s">
        <v>669</v>
      </c>
      <c r="D4540" t="s">
        <v>670</v>
      </c>
      <c r="E4540" t="s">
        <v>420</v>
      </c>
      <c r="F4540" t="s">
        <v>396</v>
      </c>
      <c r="G4540" t="s">
        <v>417</v>
      </c>
      <c r="H4540" t="str">
        <f>IF(G4540="Local Date and Hour","Start Time of Interval",IF(OR(G4540="Additional Info",G4540="ID"),"Attribute", IF(G4540="Constant","Constant",IF(OR(G4540="Counter",G4540="Incremental/Decremental"),"Counter",""))))</f>
        <v/>
      </c>
      <c r="I4540" t="str">
        <f>VLOOKUP(B4540,'3. Data Sources'!$B$4:$E$5002,4,0)</f>
        <v>Y</v>
      </c>
      <c r="J4540" t="str">
        <f>IF(OR(G4540="Not Map",G4540="Sequential"),"N",IF(TRIM(G4540)&lt;&gt;"","Y",""))</f>
        <v>N</v>
      </c>
      <c r="K4540" t="str">
        <f>IF(G4540="Constant","N",IF(J4540="Y","Y",""))</f>
        <v/>
      </c>
      <c r="L4540" t="s">
        <v>669</v>
      </c>
    </row>
    <row r="4541" spans="2:13" hidden="1" x14ac:dyDescent="0.25">
      <c r="B4541" t="s">
        <v>360</v>
      </c>
      <c r="C4541" t="s">
        <v>5791</v>
      </c>
      <c r="D4541" t="s">
        <v>5792</v>
      </c>
      <c r="E4541" t="s">
        <v>394</v>
      </c>
      <c r="F4541" t="s">
        <v>396</v>
      </c>
      <c r="G4541" t="s">
        <v>417</v>
      </c>
      <c r="H4541" t="str">
        <f>IF(G4541="Local Date and Hour","Start Time of Interval",IF(OR(G4541="Additional Info",G4541="ID"),"Attribute", IF(G4541="Constant","Constant",IF(OR(G4541="Counter",G4541="Incremental/Decremental"),"Counter",""))))</f>
        <v/>
      </c>
      <c r="I4541" t="str">
        <f>VLOOKUP(B4541,'3. Data Sources'!$B$4:$E$5002,4,0)</f>
        <v>Y</v>
      </c>
      <c r="J4541" t="str">
        <f>IF(OR(G4541="Not Map",G4541="Sequential"),"N",IF(TRIM(G4541)&lt;&gt;"","Y",""))</f>
        <v>N</v>
      </c>
      <c r="K4541" t="str">
        <f>IF(G4541="Constant","N",IF(J4541="Y","Y",""))</f>
        <v/>
      </c>
    </row>
    <row r="4542" spans="2:13" hidden="1" x14ac:dyDescent="0.25">
      <c r="B4542" t="s">
        <v>360</v>
      </c>
      <c r="C4542" t="s">
        <v>3473</v>
      </c>
      <c r="D4542" t="s">
        <v>3474</v>
      </c>
      <c r="E4542" t="s">
        <v>420</v>
      </c>
      <c r="F4542" t="s">
        <v>396</v>
      </c>
      <c r="G4542" t="s">
        <v>417</v>
      </c>
      <c r="H4542" t="str">
        <f>IF(G4542="Local Date and Hour","Start Time of Interval",IF(OR(G4542="Additional Info",G4542="ID"),"Attribute", IF(G4542="Constant","Constant",IF(OR(G4542="Counter",G4542="Incremental/Decremental"),"Counter",""))))</f>
        <v/>
      </c>
      <c r="I4542" t="str">
        <f>VLOOKUP(B4542,'3. Data Sources'!$B$4:$E$5002,4,0)</f>
        <v>Y</v>
      </c>
      <c r="J4542" t="str">
        <f>IF(OR(G4542="Not Map",G4542="Sequential"),"N",IF(TRIM(G4542)&lt;&gt;"","Y",""))</f>
        <v>N</v>
      </c>
      <c r="K4542" t="str">
        <f>IF(G4542="Constant","N",IF(J4542="Y","Y",""))</f>
        <v/>
      </c>
      <c r="L4542" t="s">
        <v>3473</v>
      </c>
    </row>
    <row r="4543" spans="2:13" hidden="1" x14ac:dyDescent="0.25">
      <c r="B4543" t="s">
        <v>360</v>
      </c>
      <c r="C4543" t="s">
        <v>3475</v>
      </c>
      <c r="D4543" t="s">
        <v>3476</v>
      </c>
      <c r="E4543" t="s">
        <v>420</v>
      </c>
      <c r="F4543" t="s">
        <v>396</v>
      </c>
      <c r="G4543" t="s">
        <v>417</v>
      </c>
      <c r="H4543" t="str">
        <f>IF(G4543="Local Date and Hour","Start Time of Interval",IF(OR(G4543="Additional Info",G4543="ID"),"Attribute", IF(G4543="Constant","Constant",IF(OR(G4543="Counter",G4543="Incremental/Decremental"),"Counter",""))))</f>
        <v/>
      </c>
      <c r="I4543" t="str">
        <f>VLOOKUP(B4543,'3. Data Sources'!$B$4:$E$5002,4,0)</f>
        <v>Y</v>
      </c>
      <c r="J4543" t="str">
        <f>IF(OR(G4543="Not Map",G4543="Sequential"),"N",IF(TRIM(G4543)&lt;&gt;"","Y",""))</f>
        <v>N</v>
      </c>
      <c r="K4543" t="str">
        <f>IF(G4543="Constant","N",IF(J4543="Y","Y",""))</f>
        <v/>
      </c>
      <c r="L4543" t="s">
        <v>3475</v>
      </c>
    </row>
    <row r="4544" spans="2:13" hidden="1" x14ac:dyDescent="0.25">
      <c r="B4544" t="s">
        <v>360</v>
      </c>
      <c r="C4544" t="s">
        <v>5628</v>
      </c>
      <c r="D4544" t="s">
        <v>5629</v>
      </c>
      <c r="E4544" t="s">
        <v>394</v>
      </c>
      <c r="F4544" t="s">
        <v>396</v>
      </c>
      <c r="G4544" t="s">
        <v>417</v>
      </c>
      <c r="H4544" t="str">
        <f>IF(G4544="Local Date and Hour","Start Time of Interval",IF(OR(G4544="Additional Info",G4544="ID"),"Attribute", IF(G4544="Constant","Constant",IF(OR(G4544="Counter",G4544="Incremental/Decremental"),"Counter",""))))</f>
        <v/>
      </c>
      <c r="I4544" t="str">
        <f>VLOOKUP(B4544,'3. Data Sources'!$B$4:$E$5002,4,0)</f>
        <v>Y</v>
      </c>
      <c r="J4544" t="str">
        <f>IF(OR(G4544="Not Map",G4544="Sequential"),"N",IF(TRIM(G4544)&lt;&gt;"","Y",""))</f>
        <v>N</v>
      </c>
      <c r="K4544" t="str">
        <f>IF(G4544="Constant","N",IF(J4544="Y","Y",""))</f>
        <v/>
      </c>
    </row>
    <row r="4545" spans="2:12" hidden="1" x14ac:dyDescent="0.25">
      <c r="B4545" t="s">
        <v>360</v>
      </c>
      <c r="C4545" t="s">
        <v>673</v>
      </c>
      <c r="D4545" t="s">
        <v>674</v>
      </c>
      <c r="E4545" t="s">
        <v>420</v>
      </c>
      <c r="F4545" t="s">
        <v>396</v>
      </c>
      <c r="G4545" t="s">
        <v>417</v>
      </c>
      <c r="H4545" t="str">
        <f>IF(G4545="Local Date and Hour","Start Time of Interval",IF(OR(G4545="Additional Info",G4545="ID"),"Attribute", IF(G4545="Constant","Constant",IF(OR(G4545="Counter",G4545="Incremental/Decremental"),"Counter",""))))</f>
        <v/>
      </c>
      <c r="I4545" t="str">
        <f>VLOOKUP(B4545,'3. Data Sources'!$B$4:$E$5002,4,0)</f>
        <v>Y</v>
      </c>
      <c r="J4545" t="str">
        <f>IF(OR(G4545="Not Map",G4545="Sequential"),"N",IF(TRIM(G4545)&lt;&gt;"","Y",""))</f>
        <v>N</v>
      </c>
      <c r="K4545" t="str">
        <f>IF(G4545="Constant","N",IF(J4545="Y","Y",""))</f>
        <v/>
      </c>
      <c r="L4545" t="s">
        <v>673</v>
      </c>
    </row>
    <row r="4546" spans="2:12" hidden="1" x14ac:dyDescent="0.25">
      <c r="B4546" t="s">
        <v>360</v>
      </c>
      <c r="C4546" t="s">
        <v>201</v>
      </c>
      <c r="D4546" t="s">
        <v>201</v>
      </c>
      <c r="E4546" t="s">
        <v>420</v>
      </c>
      <c r="F4546" t="s">
        <v>396</v>
      </c>
      <c r="G4546" t="s">
        <v>396</v>
      </c>
      <c r="H4546" t="str">
        <f>IF(G4546="Local Date and Hour","Start Time of Interval",IF(OR(G4546="Additional Info",G4546="ID"),"Attribute", IF(G4546="Constant","Constant",IF(OR(G4546="Counter",G4546="Incremental/Decremental"),"Counter",""))))</f>
        <v>Attribute</v>
      </c>
      <c r="I4546" t="str">
        <f>VLOOKUP(B4546,'3. Data Sources'!$B$4:$E$5002,4,0)</f>
        <v>Y</v>
      </c>
      <c r="J4546" t="str">
        <f>IF(OR(G4546="Not Map",G4546="Sequential"),"N",IF(TRIM(G4546)&lt;&gt;"","Y",""))</f>
        <v>Y</v>
      </c>
      <c r="K4546" t="str">
        <f>IF(G4546="Constant","N",IF(J4546="Y","Y",""))</f>
        <v>Y</v>
      </c>
      <c r="L4546" t="s">
        <v>673</v>
      </c>
    </row>
    <row r="4547" spans="2:12" hidden="1" x14ac:dyDescent="0.25">
      <c r="B4547" t="s">
        <v>360</v>
      </c>
      <c r="C4547" t="s">
        <v>11883</v>
      </c>
      <c r="D4547" t="s">
        <v>11883</v>
      </c>
      <c r="E4547" t="s">
        <v>420</v>
      </c>
      <c r="F4547" t="s">
        <v>396</v>
      </c>
      <c r="G4547" t="s">
        <v>396</v>
      </c>
      <c r="H4547" t="str">
        <f>IF(G4547="Local Date and Hour","Start Time of Interval",IF(OR(G4547="Additional Info",G4547="ID"),"Attribute", IF(G4547="Constant","Constant",IF(OR(G4547="Counter",G4547="Incremental/Decremental"),"Counter",""))))</f>
        <v>Attribute</v>
      </c>
      <c r="I4547" t="str">
        <f>VLOOKUP(B4547,'3. Data Sources'!$B$4:$E$5002,4,0)</f>
        <v>Y</v>
      </c>
      <c r="J4547" t="str">
        <f>IF(OR(G4547="Not Map",G4547="Sequential"),"N",IF(TRIM(G4547)&lt;&gt;"","Y",""))</f>
        <v>Y</v>
      </c>
      <c r="K4547" t="str">
        <f>IF(G4547="Constant","N",IF(J4547="Y","Y",""))</f>
        <v>Y</v>
      </c>
      <c r="L4547" t="s">
        <v>666</v>
      </c>
    </row>
    <row r="4548" spans="2:12" hidden="1" x14ac:dyDescent="0.25">
      <c r="B4548" t="s">
        <v>360</v>
      </c>
      <c r="C4548" t="s">
        <v>426</v>
      </c>
      <c r="D4548" t="s">
        <v>426</v>
      </c>
      <c r="E4548" t="s">
        <v>420</v>
      </c>
      <c r="F4548" t="s">
        <v>396</v>
      </c>
      <c r="G4548" t="s">
        <v>417</v>
      </c>
      <c r="H4548" t="str">
        <f>IF(G4548="Local Date and Hour","Start Time of Interval",IF(OR(G4548="Additional Info",G4548="ID"),"Attribute", IF(G4548="Constant","Constant",IF(OR(G4548="Counter",G4548="Incremental/Decremental"),"Counter",""))))</f>
        <v/>
      </c>
      <c r="I4548" t="str">
        <f>VLOOKUP(B4548,'3. Data Sources'!$B$4:$E$5002,4,0)</f>
        <v>Y</v>
      </c>
      <c r="J4548" t="str">
        <f>IF(OR(G4548="Not Map",G4548="Sequential"),"N",IF(TRIM(G4548)&lt;&gt;"","Y",""))</f>
        <v>N</v>
      </c>
      <c r="K4548" t="str">
        <f>IF(G4548="Constant","N",IF(J4548="Y","Y",""))</f>
        <v/>
      </c>
      <c r="L4548" t="s">
        <v>426</v>
      </c>
    </row>
    <row r="4549" spans="2:12" hidden="1" x14ac:dyDescent="0.25">
      <c r="B4549" t="s">
        <v>360</v>
      </c>
      <c r="C4549" t="s">
        <v>223</v>
      </c>
      <c r="D4549" t="s">
        <v>3493</v>
      </c>
      <c r="E4549" t="s">
        <v>420</v>
      </c>
      <c r="F4549" t="s">
        <v>396</v>
      </c>
      <c r="G4549" t="s">
        <v>417</v>
      </c>
      <c r="H4549" t="str">
        <f>IF(G4549="Local Date and Hour","Start Time of Interval",IF(OR(G4549="Additional Info",G4549="ID"),"Attribute", IF(G4549="Constant","Constant",IF(OR(G4549="Counter",G4549="Incremental/Decremental"),"Counter",""))))</f>
        <v/>
      </c>
      <c r="I4549" t="str">
        <f>VLOOKUP(B4549,'3. Data Sources'!$B$4:$E$5002,4,0)</f>
        <v>Y</v>
      </c>
      <c r="J4549" t="str">
        <f>IF(OR(G4549="Not Map",G4549="Sequential"),"N",IF(TRIM(G4549)&lt;&gt;"","Y",""))</f>
        <v>N</v>
      </c>
      <c r="K4549" t="str">
        <f>IF(G4549="Constant","N",IF(J4549="Y","Y",""))</f>
        <v/>
      </c>
      <c r="L4549" t="s">
        <v>223</v>
      </c>
    </row>
    <row r="4550" spans="2:12" hidden="1" x14ac:dyDescent="0.25">
      <c r="B4550" t="s">
        <v>360</v>
      </c>
      <c r="C4550" t="s">
        <v>242</v>
      </c>
      <c r="D4550" t="s">
        <v>242</v>
      </c>
      <c r="E4550" t="s">
        <v>394</v>
      </c>
      <c r="F4550" t="s">
        <v>396</v>
      </c>
      <c r="G4550" t="s">
        <v>417</v>
      </c>
      <c r="H4550" t="str">
        <f>IF(G4550="Local Date and Hour","Start Time of Interval",IF(OR(G4550="Additional Info",G4550="ID"),"Attribute", IF(G4550="Constant","Constant",IF(OR(G4550="Counter",G4550="Incremental/Decremental"),"Counter",""))))</f>
        <v/>
      </c>
      <c r="I4550" t="str">
        <f>VLOOKUP(B4550,'3. Data Sources'!$B$4:$E$5002,4,0)</f>
        <v>Y</v>
      </c>
      <c r="J4550" t="str">
        <f>IF(OR(G4550="Not Map",G4550="Sequential"),"N",IF(TRIM(G4550)&lt;&gt;"","Y",""))</f>
        <v>N</v>
      </c>
      <c r="K4550" t="str">
        <f>IF(G4550="Constant","N",IF(J4550="Y","Y",""))</f>
        <v/>
      </c>
      <c r="L4550" t="s">
        <v>243</v>
      </c>
    </row>
    <row r="4551" spans="2:12" hidden="1" x14ac:dyDescent="0.25">
      <c r="B4551" t="s">
        <v>360</v>
      </c>
      <c r="C4551" t="s">
        <v>6127</v>
      </c>
      <c r="D4551" t="s">
        <v>6128</v>
      </c>
      <c r="E4551" t="s">
        <v>400</v>
      </c>
      <c r="F4551" t="s">
        <v>428</v>
      </c>
      <c r="G4551" t="s">
        <v>429</v>
      </c>
      <c r="H4551" t="str">
        <f>IF(G4551="Local Date and Hour","Start Time of Interval",IF(OR(G4551="Additional Info",G4551="ID"),"Attribute", IF(G4551="Constant","Constant",IF(OR(G4551="Counter",G4551="Incremental/Decremental"),"Counter",""))))</f>
        <v>Counter</v>
      </c>
      <c r="I4551" t="str">
        <f>VLOOKUP(B4551,'3. Data Sources'!$B$4:$E$5002,4,0)</f>
        <v>Y</v>
      </c>
      <c r="J4551" t="str">
        <f>IF(OR(G4551="Not Map",G4551="Sequential"),"N",IF(TRIM(G4551)&lt;&gt;"","Y",""))</f>
        <v>Y</v>
      </c>
      <c r="K4551" t="str">
        <f>IF(G4551="Constant","N",IF(J4551="Y","Y",""))</f>
        <v>Y</v>
      </c>
      <c r="L4551" t="s">
        <v>6127</v>
      </c>
    </row>
    <row r="4552" spans="2:12" hidden="1" x14ac:dyDescent="0.25">
      <c r="B4552" t="s">
        <v>360</v>
      </c>
      <c r="C4552" t="s">
        <v>6129</v>
      </c>
      <c r="D4552" t="s">
        <v>6130</v>
      </c>
      <c r="E4552" t="s">
        <v>400</v>
      </c>
      <c r="F4552" t="s">
        <v>428</v>
      </c>
      <c r="G4552" t="s">
        <v>429</v>
      </c>
      <c r="H4552" t="str">
        <f>IF(G4552="Local Date and Hour","Start Time of Interval",IF(OR(G4552="Additional Info",G4552="ID"),"Attribute", IF(G4552="Constant","Constant",IF(OR(G4552="Counter",G4552="Incremental/Decremental"),"Counter",""))))</f>
        <v>Counter</v>
      </c>
      <c r="I4552" t="str">
        <f>VLOOKUP(B4552,'3. Data Sources'!$B$4:$E$5002,4,0)</f>
        <v>Y</v>
      </c>
      <c r="J4552" t="str">
        <f>IF(OR(G4552="Not Map",G4552="Sequential"),"N",IF(TRIM(G4552)&lt;&gt;"","Y",""))</f>
        <v>Y</v>
      </c>
      <c r="K4552" t="str">
        <f>IF(G4552="Constant","N",IF(J4552="Y","Y",""))</f>
        <v>Y</v>
      </c>
      <c r="L4552" t="s">
        <v>6129</v>
      </c>
    </row>
    <row r="4553" spans="2:12" hidden="1" x14ac:dyDescent="0.25">
      <c r="B4553" t="s">
        <v>360</v>
      </c>
      <c r="C4553" t="s">
        <v>6131</v>
      </c>
      <c r="D4553" t="s">
        <v>6132</v>
      </c>
      <c r="E4553" t="s">
        <v>400</v>
      </c>
      <c r="F4553" t="s">
        <v>428</v>
      </c>
      <c r="G4553" t="s">
        <v>429</v>
      </c>
      <c r="H4553" t="str">
        <f>IF(G4553="Local Date and Hour","Start Time of Interval",IF(OR(G4553="Additional Info",G4553="ID"),"Attribute", IF(G4553="Constant","Constant",IF(OR(G4553="Counter",G4553="Incremental/Decremental"),"Counter",""))))</f>
        <v>Counter</v>
      </c>
      <c r="I4553" t="str">
        <f>VLOOKUP(B4553,'3. Data Sources'!$B$4:$E$5002,4,0)</f>
        <v>Y</v>
      </c>
      <c r="J4553" t="str">
        <f>IF(OR(G4553="Not Map",G4553="Sequential"),"N",IF(TRIM(G4553)&lt;&gt;"","Y",""))</f>
        <v>Y</v>
      </c>
      <c r="K4553" t="str">
        <f>IF(G4553="Constant","N",IF(J4553="Y","Y",""))</f>
        <v>Y</v>
      </c>
      <c r="L4553" t="s">
        <v>6131</v>
      </c>
    </row>
    <row r="4554" spans="2:12" hidden="1" x14ac:dyDescent="0.25">
      <c r="B4554" t="s">
        <v>360</v>
      </c>
      <c r="C4554" t="s">
        <v>6133</v>
      </c>
      <c r="D4554" t="s">
        <v>6134</v>
      </c>
      <c r="E4554" t="s">
        <v>400</v>
      </c>
      <c r="F4554" t="s">
        <v>428</v>
      </c>
      <c r="G4554" t="s">
        <v>429</v>
      </c>
      <c r="H4554" t="str">
        <f>IF(G4554="Local Date and Hour","Start Time of Interval",IF(OR(G4554="Additional Info",G4554="ID"),"Attribute", IF(G4554="Constant","Constant",IF(OR(G4554="Counter",G4554="Incremental/Decremental"),"Counter",""))))</f>
        <v>Counter</v>
      </c>
      <c r="I4554" t="str">
        <f>VLOOKUP(B4554,'3. Data Sources'!$B$4:$E$5002,4,0)</f>
        <v>Y</v>
      </c>
      <c r="J4554" t="str">
        <f>IF(OR(G4554="Not Map",G4554="Sequential"),"N",IF(TRIM(G4554)&lt;&gt;"","Y",""))</f>
        <v>Y</v>
      </c>
      <c r="K4554" t="str">
        <f>IF(G4554="Constant","N",IF(J4554="Y","Y",""))</f>
        <v>Y</v>
      </c>
      <c r="L4554" t="s">
        <v>6133</v>
      </c>
    </row>
    <row r="4555" spans="2:12" hidden="1" x14ac:dyDescent="0.25">
      <c r="B4555" t="s">
        <v>360</v>
      </c>
      <c r="C4555" t="s">
        <v>6135</v>
      </c>
      <c r="D4555" t="s">
        <v>6136</v>
      </c>
      <c r="E4555" t="s">
        <v>400</v>
      </c>
      <c r="F4555" t="s">
        <v>428</v>
      </c>
      <c r="G4555" t="s">
        <v>429</v>
      </c>
      <c r="H4555" t="str">
        <f>IF(G4555="Local Date and Hour","Start Time of Interval",IF(OR(G4555="Additional Info",G4555="ID"),"Attribute", IF(G4555="Constant","Constant",IF(OR(G4555="Counter",G4555="Incremental/Decremental"),"Counter",""))))</f>
        <v>Counter</v>
      </c>
      <c r="I4555" t="str">
        <f>VLOOKUP(B4555,'3. Data Sources'!$B$4:$E$5002,4,0)</f>
        <v>Y</v>
      </c>
      <c r="J4555" t="str">
        <f>IF(OR(G4555="Not Map",G4555="Sequential"),"N",IF(TRIM(G4555)&lt;&gt;"","Y",""))</f>
        <v>Y</v>
      </c>
      <c r="K4555" t="str">
        <f>IF(G4555="Constant","N",IF(J4555="Y","Y",""))</f>
        <v>Y</v>
      </c>
      <c r="L4555" t="s">
        <v>6135</v>
      </c>
    </row>
    <row r="4556" spans="2:12" hidden="1" x14ac:dyDescent="0.25">
      <c r="B4556" t="s">
        <v>360</v>
      </c>
      <c r="C4556" t="s">
        <v>6137</v>
      </c>
      <c r="D4556" t="s">
        <v>6138</v>
      </c>
      <c r="E4556" t="s">
        <v>400</v>
      </c>
      <c r="F4556" t="s">
        <v>428</v>
      </c>
      <c r="G4556" t="s">
        <v>429</v>
      </c>
      <c r="H4556" t="str">
        <f>IF(G4556="Local Date and Hour","Start Time of Interval",IF(OR(G4556="Additional Info",G4556="ID"),"Attribute", IF(G4556="Constant","Constant",IF(OR(G4556="Counter",G4556="Incremental/Decremental"),"Counter",""))))</f>
        <v>Counter</v>
      </c>
      <c r="I4556" t="str">
        <f>VLOOKUP(B4556,'3. Data Sources'!$B$4:$E$5002,4,0)</f>
        <v>Y</v>
      </c>
      <c r="J4556" t="str">
        <f>IF(OR(G4556="Not Map",G4556="Sequential"),"N",IF(TRIM(G4556)&lt;&gt;"","Y",""))</f>
        <v>Y</v>
      </c>
      <c r="K4556" t="str">
        <f>IF(G4556="Constant","N",IF(J4556="Y","Y",""))</f>
        <v>Y</v>
      </c>
      <c r="L4556" t="s">
        <v>6137</v>
      </c>
    </row>
    <row r="4557" spans="2:12" hidden="1" x14ac:dyDescent="0.25">
      <c r="B4557" t="s">
        <v>360</v>
      </c>
      <c r="C4557" t="s">
        <v>6139</v>
      </c>
      <c r="D4557" t="s">
        <v>6140</v>
      </c>
      <c r="E4557" t="s">
        <v>400</v>
      </c>
      <c r="F4557" t="s">
        <v>428</v>
      </c>
      <c r="G4557" t="s">
        <v>429</v>
      </c>
      <c r="H4557" t="str">
        <f>IF(G4557="Local Date and Hour","Start Time of Interval",IF(OR(G4557="Additional Info",G4557="ID"),"Attribute", IF(G4557="Constant","Constant",IF(OR(G4557="Counter",G4557="Incremental/Decremental"),"Counter",""))))</f>
        <v>Counter</v>
      </c>
      <c r="I4557" t="str">
        <f>VLOOKUP(B4557,'3. Data Sources'!$B$4:$E$5002,4,0)</f>
        <v>Y</v>
      </c>
      <c r="J4557" t="str">
        <f>IF(OR(G4557="Not Map",G4557="Sequential"),"N",IF(TRIM(G4557)&lt;&gt;"","Y",""))</f>
        <v>Y</v>
      </c>
      <c r="K4557" t="str">
        <f>IF(G4557="Constant","N",IF(J4557="Y","Y",""))</f>
        <v>Y</v>
      </c>
      <c r="L4557" t="s">
        <v>6139</v>
      </c>
    </row>
    <row r="4558" spans="2:12" hidden="1" x14ac:dyDescent="0.25">
      <c r="B4558" t="s">
        <v>360</v>
      </c>
      <c r="C4558" t="s">
        <v>6141</v>
      </c>
      <c r="D4558" t="s">
        <v>6142</v>
      </c>
      <c r="E4558" t="s">
        <v>400</v>
      </c>
      <c r="F4558" t="s">
        <v>428</v>
      </c>
      <c r="G4558" t="s">
        <v>429</v>
      </c>
      <c r="H4558" t="str">
        <f>IF(G4558="Local Date and Hour","Start Time of Interval",IF(OR(G4558="Additional Info",G4558="ID"),"Attribute", IF(G4558="Constant","Constant",IF(OR(G4558="Counter",G4558="Incremental/Decremental"),"Counter",""))))</f>
        <v>Counter</v>
      </c>
      <c r="I4558" t="str">
        <f>VLOOKUP(B4558,'3. Data Sources'!$B$4:$E$5002,4,0)</f>
        <v>Y</v>
      </c>
      <c r="J4558" t="str">
        <f>IF(OR(G4558="Not Map",G4558="Sequential"),"N",IF(TRIM(G4558)&lt;&gt;"","Y",""))</f>
        <v>Y</v>
      </c>
      <c r="K4558" t="str">
        <f>IF(G4558="Constant","N",IF(J4558="Y","Y",""))</f>
        <v>Y</v>
      </c>
      <c r="L4558" t="s">
        <v>6141</v>
      </c>
    </row>
    <row r="4559" spans="2:12" hidden="1" x14ac:dyDescent="0.25">
      <c r="B4559" t="s">
        <v>360</v>
      </c>
      <c r="C4559" t="s">
        <v>6143</v>
      </c>
      <c r="D4559" t="s">
        <v>6144</v>
      </c>
      <c r="E4559" t="s">
        <v>400</v>
      </c>
      <c r="F4559" t="s">
        <v>428</v>
      </c>
      <c r="G4559" t="s">
        <v>429</v>
      </c>
      <c r="H4559" t="str">
        <f>IF(G4559="Local Date and Hour","Start Time of Interval",IF(OR(G4559="Additional Info",G4559="ID"),"Attribute", IF(G4559="Constant","Constant",IF(OR(G4559="Counter",G4559="Incremental/Decremental"),"Counter",""))))</f>
        <v>Counter</v>
      </c>
      <c r="I4559" t="str">
        <f>VLOOKUP(B4559,'3. Data Sources'!$B$4:$E$5002,4,0)</f>
        <v>Y</v>
      </c>
      <c r="J4559" t="str">
        <f>IF(OR(G4559="Not Map",G4559="Sequential"),"N",IF(TRIM(G4559)&lt;&gt;"","Y",""))</f>
        <v>Y</v>
      </c>
      <c r="K4559" t="str">
        <f>IF(G4559="Constant","N",IF(J4559="Y","Y",""))</f>
        <v>Y</v>
      </c>
      <c r="L4559" t="s">
        <v>6143</v>
      </c>
    </row>
    <row r="4560" spans="2:12" hidden="1" x14ac:dyDescent="0.25">
      <c r="B4560" t="s">
        <v>360</v>
      </c>
      <c r="C4560" t="s">
        <v>6145</v>
      </c>
      <c r="D4560" t="s">
        <v>6146</v>
      </c>
      <c r="E4560" t="s">
        <v>400</v>
      </c>
      <c r="F4560" t="s">
        <v>428</v>
      </c>
      <c r="G4560" t="s">
        <v>429</v>
      </c>
      <c r="H4560" t="str">
        <f>IF(G4560="Local Date and Hour","Start Time of Interval",IF(OR(G4560="Additional Info",G4560="ID"),"Attribute", IF(G4560="Constant","Constant",IF(OR(G4560="Counter",G4560="Incremental/Decremental"),"Counter",""))))</f>
        <v>Counter</v>
      </c>
      <c r="I4560" t="str">
        <f>VLOOKUP(B4560,'3. Data Sources'!$B$4:$E$5002,4,0)</f>
        <v>Y</v>
      </c>
      <c r="J4560" t="str">
        <f>IF(OR(G4560="Not Map",G4560="Sequential"),"N",IF(TRIM(G4560)&lt;&gt;"","Y",""))</f>
        <v>Y</v>
      </c>
      <c r="K4560" t="str">
        <f>IF(G4560="Constant","N",IF(J4560="Y","Y",""))</f>
        <v>Y</v>
      </c>
      <c r="L4560" t="s">
        <v>6145</v>
      </c>
    </row>
    <row r="4561" spans="2:13" hidden="1" x14ac:dyDescent="0.25">
      <c r="B4561" t="s">
        <v>360</v>
      </c>
      <c r="C4561" t="s">
        <v>6147</v>
      </c>
      <c r="D4561" t="s">
        <v>6148</v>
      </c>
      <c r="E4561" t="s">
        <v>400</v>
      </c>
      <c r="F4561" t="s">
        <v>428</v>
      </c>
      <c r="G4561" t="s">
        <v>429</v>
      </c>
      <c r="H4561" t="str">
        <f>IF(G4561="Local Date and Hour","Start Time of Interval",IF(OR(G4561="Additional Info",G4561="ID"),"Attribute", IF(G4561="Constant","Constant",IF(OR(G4561="Counter",G4561="Incremental/Decremental"),"Counter",""))))</f>
        <v>Counter</v>
      </c>
      <c r="I4561" t="str">
        <f>VLOOKUP(B4561,'3. Data Sources'!$B$4:$E$5002,4,0)</f>
        <v>Y</v>
      </c>
      <c r="J4561" t="str">
        <f>IF(OR(G4561="Not Map",G4561="Sequential"),"N",IF(TRIM(G4561)&lt;&gt;"","Y",""))</f>
        <v>Y</v>
      </c>
      <c r="K4561" t="str">
        <f>IF(G4561="Constant","N",IF(J4561="Y","Y",""))</f>
        <v>Y</v>
      </c>
      <c r="L4561" t="s">
        <v>6147</v>
      </c>
    </row>
    <row r="4562" spans="2:13" hidden="1" x14ac:dyDescent="0.25">
      <c r="B4562" t="s">
        <v>360</v>
      </c>
      <c r="C4562" t="s">
        <v>6149</v>
      </c>
      <c r="D4562" t="s">
        <v>6150</v>
      </c>
      <c r="E4562" t="s">
        <v>400</v>
      </c>
      <c r="F4562" t="s">
        <v>428</v>
      </c>
      <c r="G4562" t="s">
        <v>429</v>
      </c>
      <c r="H4562" t="str">
        <f>IF(G4562="Local Date and Hour","Start Time of Interval",IF(OR(G4562="Additional Info",G4562="ID"),"Attribute", IF(G4562="Constant","Constant",IF(OR(G4562="Counter",G4562="Incremental/Decremental"),"Counter",""))))</f>
        <v>Counter</v>
      </c>
      <c r="I4562" t="str">
        <f>VLOOKUP(B4562,'3. Data Sources'!$B$4:$E$5002,4,0)</f>
        <v>Y</v>
      </c>
      <c r="J4562" t="str">
        <f>IF(OR(G4562="Not Map",G4562="Sequential"),"N",IF(TRIM(G4562)&lt;&gt;"","Y",""))</f>
        <v>Y</v>
      </c>
      <c r="K4562" t="str">
        <f>IF(G4562="Constant","N",IF(J4562="Y","Y",""))</f>
        <v>Y</v>
      </c>
      <c r="L4562" t="s">
        <v>6149</v>
      </c>
    </row>
    <row r="4563" spans="2:13" hidden="1" x14ac:dyDescent="0.25">
      <c r="B4563" t="s">
        <v>360</v>
      </c>
      <c r="C4563" t="s">
        <v>6151</v>
      </c>
      <c r="D4563" t="s">
        <v>6152</v>
      </c>
      <c r="E4563" t="s">
        <v>400</v>
      </c>
      <c r="F4563" t="s">
        <v>428</v>
      </c>
      <c r="G4563" t="s">
        <v>429</v>
      </c>
      <c r="H4563" t="str">
        <f>IF(G4563="Local Date and Hour","Start Time of Interval",IF(OR(G4563="Additional Info",G4563="ID"),"Attribute", IF(G4563="Constant","Constant",IF(OR(G4563="Counter",G4563="Incremental/Decremental"),"Counter",""))))</f>
        <v>Counter</v>
      </c>
      <c r="I4563" t="str">
        <f>VLOOKUP(B4563,'3. Data Sources'!$B$4:$E$5002,4,0)</f>
        <v>Y</v>
      </c>
      <c r="J4563" t="str">
        <f>IF(OR(G4563="Not Map",G4563="Sequential"),"N",IF(TRIM(G4563)&lt;&gt;"","Y",""))</f>
        <v>Y</v>
      </c>
      <c r="K4563" t="str">
        <f>IF(G4563="Constant","N",IF(J4563="Y","Y",""))</f>
        <v>Y</v>
      </c>
      <c r="L4563" t="s">
        <v>6151</v>
      </c>
    </row>
    <row r="4564" spans="2:13" hidden="1" x14ac:dyDescent="0.25">
      <c r="B4564" t="s">
        <v>360</v>
      </c>
      <c r="C4564" t="s">
        <v>6153</v>
      </c>
      <c r="D4564" t="s">
        <v>6154</v>
      </c>
      <c r="E4564" t="s">
        <v>400</v>
      </c>
      <c r="F4564" t="s">
        <v>428</v>
      </c>
      <c r="G4564" t="s">
        <v>429</v>
      </c>
      <c r="H4564" t="str">
        <f>IF(G4564="Local Date and Hour","Start Time of Interval",IF(OR(G4564="Additional Info",G4564="ID"),"Attribute", IF(G4564="Constant","Constant",IF(OR(G4564="Counter",G4564="Incremental/Decremental"),"Counter",""))))</f>
        <v>Counter</v>
      </c>
      <c r="I4564" t="str">
        <f>VLOOKUP(B4564,'3. Data Sources'!$B$4:$E$5002,4,0)</f>
        <v>Y</v>
      </c>
      <c r="J4564" t="str">
        <f>IF(OR(G4564="Not Map",G4564="Sequential"),"N",IF(TRIM(G4564)&lt;&gt;"","Y",""))</f>
        <v>Y</v>
      </c>
      <c r="K4564" t="str">
        <f>IF(G4564="Constant","N",IF(J4564="Y","Y",""))</f>
        <v>Y</v>
      </c>
      <c r="L4564" t="s">
        <v>6153</v>
      </c>
    </row>
    <row r="4565" spans="2:13" hidden="1" x14ac:dyDescent="0.25">
      <c r="B4565" t="s">
        <v>360</v>
      </c>
      <c r="C4565" t="s">
        <v>6155</v>
      </c>
      <c r="D4565" t="s">
        <v>6156</v>
      </c>
      <c r="E4565" t="s">
        <v>400</v>
      </c>
      <c r="F4565" t="s">
        <v>428</v>
      </c>
      <c r="G4565" t="s">
        <v>429</v>
      </c>
      <c r="H4565" t="str">
        <f>IF(G4565="Local Date and Hour","Start Time of Interval",IF(OR(G4565="Additional Info",G4565="ID"),"Attribute", IF(G4565="Constant","Constant",IF(OR(G4565="Counter",G4565="Incremental/Decremental"),"Counter",""))))</f>
        <v>Counter</v>
      </c>
      <c r="I4565" t="str">
        <f>VLOOKUP(B4565,'3. Data Sources'!$B$4:$E$5002,4,0)</f>
        <v>Y</v>
      </c>
      <c r="J4565" t="str">
        <f>IF(OR(G4565="Not Map",G4565="Sequential"),"N",IF(TRIM(G4565)&lt;&gt;"","Y",""))</f>
        <v>Y</v>
      </c>
      <c r="K4565" t="str">
        <f>IF(G4565="Constant","N",IF(J4565="Y","Y",""))</f>
        <v>Y</v>
      </c>
      <c r="L4565" t="s">
        <v>6155</v>
      </c>
    </row>
    <row r="4566" spans="2:13" hidden="1" x14ac:dyDescent="0.25">
      <c r="B4566" t="s">
        <v>360</v>
      </c>
      <c r="C4566" t="s">
        <v>6157</v>
      </c>
      <c r="D4566" t="s">
        <v>6158</v>
      </c>
      <c r="E4566" t="s">
        <v>400</v>
      </c>
      <c r="F4566" t="s">
        <v>428</v>
      </c>
      <c r="G4566" t="s">
        <v>429</v>
      </c>
      <c r="H4566" t="str">
        <f>IF(G4566="Local Date and Hour","Start Time of Interval",IF(OR(G4566="Additional Info",G4566="ID"),"Attribute", IF(G4566="Constant","Constant",IF(OR(G4566="Counter",G4566="Incremental/Decremental"),"Counter",""))))</f>
        <v>Counter</v>
      </c>
      <c r="I4566" t="str">
        <f>VLOOKUP(B4566,'3. Data Sources'!$B$4:$E$5002,4,0)</f>
        <v>Y</v>
      </c>
      <c r="J4566" t="str">
        <f>IF(OR(G4566="Not Map",G4566="Sequential"),"N",IF(TRIM(G4566)&lt;&gt;"","Y",""))</f>
        <v>Y</v>
      </c>
      <c r="K4566" t="str">
        <f>IF(G4566="Constant","N",IF(J4566="Y","Y",""))</f>
        <v>Y</v>
      </c>
      <c r="L4566" t="s">
        <v>6157</v>
      </c>
    </row>
    <row r="4567" spans="2:13" hidden="1" x14ac:dyDescent="0.25">
      <c r="B4567" t="s">
        <v>360</v>
      </c>
      <c r="C4567" t="s">
        <v>6159</v>
      </c>
      <c r="D4567" t="s">
        <v>6160</v>
      </c>
      <c r="E4567" t="s">
        <v>400</v>
      </c>
      <c r="F4567" t="s">
        <v>428</v>
      </c>
      <c r="G4567" t="s">
        <v>429</v>
      </c>
      <c r="H4567" t="str">
        <f>IF(G4567="Local Date and Hour","Start Time of Interval",IF(OR(G4567="Additional Info",G4567="ID"),"Attribute", IF(G4567="Constant","Constant",IF(OR(G4567="Counter",G4567="Incremental/Decremental"),"Counter",""))))</f>
        <v>Counter</v>
      </c>
      <c r="I4567" t="str">
        <f>VLOOKUP(B4567,'3. Data Sources'!$B$4:$E$5002,4,0)</f>
        <v>Y</v>
      </c>
      <c r="J4567" t="str">
        <f>IF(OR(G4567="Not Map",G4567="Sequential"),"N",IF(TRIM(G4567)&lt;&gt;"","Y",""))</f>
        <v>Y</v>
      </c>
      <c r="K4567" t="str">
        <f>IF(G4567="Constant","N",IF(J4567="Y","Y",""))</f>
        <v>Y</v>
      </c>
      <c r="L4567" t="s">
        <v>6159</v>
      </c>
    </row>
    <row r="4568" spans="2:13" hidden="1" x14ac:dyDescent="0.25">
      <c r="B4568" t="s">
        <v>360</v>
      </c>
      <c r="C4568" t="s">
        <v>6161</v>
      </c>
      <c r="D4568" t="s">
        <v>6162</v>
      </c>
      <c r="E4568" t="s">
        <v>400</v>
      </c>
      <c r="F4568" t="s">
        <v>428</v>
      </c>
      <c r="G4568" t="s">
        <v>429</v>
      </c>
      <c r="H4568" t="str">
        <f>IF(G4568="Local Date and Hour","Start Time of Interval",IF(OR(G4568="Additional Info",G4568="ID"),"Attribute", IF(G4568="Constant","Constant",IF(OR(G4568="Counter",G4568="Incremental/Decremental"),"Counter",""))))</f>
        <v>Counter</v>
      </c>
      <c r="I4568" t="str">
        <f>VLOOKUP(B4568,'3. Data Sources'!$B$4:$E$5002,4,0)</f>
        <v>Y</v>
      </c>
      <c r="J4568" t="str">
        <f>IF(OR(G4568="Not Map",G4568="Sequential"),"N",IF(TRIM(G4568)&lt;&gt;"","Y",""))</f>
        <v>Y</v>
      </c>
      <c r="K4568" t="str">
        <f>IF(G4568="Constant","N",IF(J4568="Y","Y",""))</f>
        <v>Y</v>
      </c>
      <c r="L4568" t="s">
        <v>6161</v>
      </c>
    </row>
    <row r="4569" spans="2:13" hidden="1" x14ac:dyDescent="0.25">
      <c r="B4569" t="s">
        <v>360</v>
      </c>
      <c r="C4569" t="s">
        <v>250</v>
      </c>
      <c r="D4569" t="s">
        <v>435</v>
      </c>
      <c r="E4569" t="s">
        <v>400</v>
      </c>
      <c r="F4569" t="s">
        <v>428</v>
      </c>
      <c r="G4569" t="s">
        <v>429</v>
      </c>
      <c r="H4569" t="str">
        <f>IF(G4569="Local Date and Hour","Start Time of Interval",IF(OR(G4569="Additional Info",G4569="ID"),"Attribute", IF(G4569="Constant","Constant",IF(OR(G4569="Counter",G4569="Incremental/Decremental"),"Counter",""))))</f>
        <v>Counter</v>
      </c>
      <c r="I4569" t="str">
        <f>VLOOKUP(B4569,'3. Data Sources'!$B$4:$E$5002,4,0)</f>
        <v>Y</v>
      </c>
      <c r="J4569" t="str">
        <f>IF(OR(G4569="Not Map",G4569="Sequential"),"N",IF(TRIM(G4569)&lt;&gt;"","Y",""))</f>
        <v>Y</v>
      </c>
      <c r="K4569" t="str">
        <f>IF(G4569="Constant","N",IF(J4569="Y","Y",""))</f>
        <v>Y</v>
      </c>
      <c r="L4569" t="s">
        <v>665</v>
      </c>
    </row>
    <row r="4570" spans="2:13" hidden="1" x14ac:dyDescent="0.25">
      <c r="B4570" t="s">
        <v>360</v>
      </c>
      <c r="C4570" t="s">
        <v>252</v>
      </c>
      <c r="D4570" t="s">
        <v>252</v>
      </c>
      <c r="E4570" t="s">
        <v>394</v>
      </c>
      <c r="F4570" t="s">
        <v>436</v>
      </c>
      <c r="G4570" t="s">
        <v>417</v>
      </c>
      <c r="H4570" t="str">
        <f>IF(G4570="Local Date and Hour","Start Time of Interval",IF(OR(G4570="Additional Info",G4570="ID"),"Attribute", IF(G4570="Constant","Constant",IF(OR(G4570="Counter",G4570="Incremental/Decremental"),"Counter",""))))</f>
        <v/>
      </c>
      <c r="I4570" t="str">
        <f>VLOOKUP(B4570,'3. Data Sources'!$B$4:$E$5002,4,0)</f>
        <v>Y</v>
      </c>
      <c r="J4570" t="str">
        <f>IF(OR(G4570="Not Map",G4570="Sequential"),"N",IF(TRIM(G4570)&lt;&gt;"","Y",""))</f>
        <v>N</v>
      </c>
      <c r="K4570" t="str">
        <f>IF(G4570="Constant","N",IF(J4570="Y","Y",""))</f>
        <v/>
      </c>
      <c r="L4570" t="s">
        <v>253</v>
      </c>
    </row>
    <row r="4571" spans="2:13" hidden="1" x14ac:dyDescent="0.25">
      <c r="B4571" t="s">
        <v>360</v>
      </c>
      <c r="C4571" t="s">
        <v>254</v>
      </c>
      <c r="D4571" t="s">
        <v>254</v>
      </c>
      <c r="E4571" t="s">
        <v>418</v>
      </c>
      <c r="F4571" t="s">
        <v>436</v>
      </c>
      <c r="G4571" t="s">
        <v>419</v>
      </c>
      <c r="H4571" t="str">
        <f>IF(G4571="Local Date and Hour","Start Time of Interval",IF(OR(G4571="Additional Info",G4571="ID"),"Attribute", IF(G4571="Constant","Constant",IF(OR(G4571="Counter",G4571="Incremental/Decremental"),"Counter",""))))</f>
        <v>Start Time of Interval</v>
      </c>
      <c r="I4571" t="str">
        <f>VLOOKUP(B4571,'3. Data Sources'!$B$4:$E$5002,4,0)</f>
        <v>Y</v>
      </c>
      <c r="J4571" t="str">
        <f>IF(OR(G4571="Not Map",G4571="Sequential"),"N",IF(TRIM(G4571)&lt;&gt;"","Y",""))</f>
        <v>Y</v>
      </c>
      <c r="K4571" t="str">
        <f>IF(G4571="Constant","N",IF(J4571="Y","Y",""))</f>
        <v>Y</v>
      </c>
      <c r="L4571" t="s">
        <v>255</v>
      </c>
    </row>
    <row r="4572" spans="2:13" hidden="1" x14ac:dyDescent="0.25">
      <c r="B4572" t="s">
        <v>372</v>
      </c>
      <c r="C4572" t="s">
        <v>227</v>
      </c>
      <c r="D4572" t="s">
        <v>227</v>
      </c>
      <c r="E4572" t="s">
        <v>402</v>
      </c>
      <c r="F4572" t="s">
        <v>395</v>
      </c>
      <c r="G4572" t="s">
        <v>274</v>
      </c>
      <c r="H4572" t="str">
        <f>IF(G4572="Local Date and Hour","Start Time of Interval",IF(OR(G4572="Additional Info",G4572="ID"),"Attribute", IF(G4572="Constant","Constant",IF(OR(G4572="Counter",G4572="Incremental/Decremental"),"Counter",""))))</f>
        <v>Constant</v>
      </c>
      <c r="I4572" t="str">
        <f>VLOOKUP(B4572,'3. Data Sources'!$B$4:$E$5002,4,0)</f>
        <v>Y</v>
      </c>
      <c r="J4572" t="str">
        <f>IF(OR(G4572="Not Map",G4572="Sequential"),"N",IF(TRIM(G4572)&lt;&gt;"","Y",""))</f>
        <v>Y</v>
      </c>
      <c r="K4572" t="str">
        <f>IF(G4572="Constant","N",IF(J4572="Y","Y",""))</f>
        <v>N</v>
      </c>
      <c r="L4572" t="s">
        <v>274</v>
      </c>
      <c r="M4572" t="s">
        <v>425</v>
      </c>
    </row>
    <row r="4573" spans="2:13" hidden="1" x14ac:dyDescent="0.25">
      <c r="B4573" t="s">
        <v>372</v>
      </c>
      <c r="C4573" t="s">
        <v>228</v>
      </c>
      <c r="D4573" t="s">
        <v>228</v>
      </c>
      <c r="E4573" t="s">
        <v>402</v>
      </c>
      <c r="F4573" t="s">
        <v>395</v>
      </c>
      <c r="G4573" t="s">
        <v>274</v>
      </c>
      <c r="H4573" t="str">
        <f>IF(G4573="Local Date and Hour","Start Time of Interval",IF(OR(G4573="Additional Info",G4573="ID"),"Attribute", IF(G4573="Constant","Constant",IF(OR(G4573="Counter",G4573="Incremental/Decremental"),"Counter",""))))</f>
        <v>Constant</v>
      </c>
      <c r="I4573" t="str">
        <f>VLOOKUP(B4573,'3. Data Sources'!$B$4:$E$5002,4,0)</f>
        <v>Y</v>
      </c>
      <c r="J4573" t="str">
        <f>IF(OR(G4573="Not Map",G4573="Sequential"),"N",IF(TRIM(G4573)&lt;&gt;"","Y",""))</f>
        <v>Y</v>
      </c>
      <c r="K4573" t="str">
        <f>IF(G4573="Constant","N",IF(J4573="Y","Y",""))</f>
        <v>N</v>
      </c>
      <c r="L4573" t="s">
        <v>274</v>
      </c>
      <c r="M4573" t="s">
        <v>12038</v>
      </c>
    </row>
    <row r="4574" spans="2:13" hidden="1" x14ac:dyDescent="0.25">
      <c r="B4574" t="s">
        <v>372</v>
      </c>
      <c r="C4574" t="s">
        <v>233</v>
      </c>
      <c r="D4574" t="s">
        <v>233</v>
      </c>
      <c r="E4574" t="s">
        <v>394</v>
      </c>
      <c r="F4574" t="s">
        <v>396</v>
      </c>
      <c r="G4574" t="s">
        <v>417</v>
      </c>
      <c r="H4574" t="str">
        <f>IF(G4574="Local Date and Hour","Start Time of Interval",IF(OR(G4574="Additional Info",G4574="ID"),"Attribute", IF(G4574="Constant","Constant",IF(OR(G4574="Counter",G4574="Incremental/Decremental"),"Counter",""))))</f>
        <v/>
      </c>
      <c r="I4574" t="str">
        <f>VLOOKUP(B4574,'3. Data Sources'!$B$4:$E$5002,4,0)</f>
        <v>Y</v>
      </c>
      <c r="J4574" t="str">
        <f>IF(OR(G4574="Not Map",G4574="Sequential"),"N",IF(TRIM(G4574)&lt;&gt;"","Y",""))</f>
        <v>N</v>
      </c>
      <c r="K4574" t="str">
        <f>IF(G4574="Constant","N",IF(J4574="Y","Y",""))</f>
        <v/>
      </c>
      <c r="L4574" t="s">
        <v>234</v>
      </c>
    </row>
    <row r="4575" spans="2:13" hidden="1" x14ac:dyDescent="0.25">
      <c r="B4575" t="s">
        <v>372</v>
      </c>
      <c r="C4575" t="s">
        <v>235</v>
      </c>
      <c r="D4575" t="s">
        <v>235</v>
      </c>
      <c r="E4575" t="s">
        <v>418</v>
      </c>
      <c r="F4575" t="s">
        <v>396</v>
      </c>
      <c r="G4575" t="s">
        <v>417</v>
      </c>
      <c r="H4575" t="str">
        <f>IF(G4575="Local Date and Hour","Start Time of Interval",IF(OR(G4575="Additional Info",G4575="ID"),"Attribute", IF(G4575="Constant","Constant",IF(OR(G4575="Counter",G4575="Incremental/Decremental"),"Counter",""))))</f>
        <v/>
      </c>
      <c r="I4575" t="str">
        <f>VLOOKUP(B4575,'3. Data Sources'!$B$4:$E$5002,4,0)</f>
        <v>Y</v>
      </c>
      <c r="J4575" t="str">
        <f>IF(OR(G4575="Not Map",G4575="Sequential"),"N",IF(TRIM(G4575)&lt;&gt;"","Y",""))</f>
        <v>N</v>
      </c>
      <c r="K4575" t="str">
        <f>IF(G4575="Constant","N",IF(J4575="Y","Y",""))</f>
        <v/>
      </c>
      <c r="L4575" t="s">
        <v>236</v>
      </c>
    </row>
    <row r="4576" spans="2:13" hidden="1" x14ac:dyDescent="0.25">
      <c r="B4576" t="s">
        <v>372</v>
      </c>
      <c r="C4576" t="s">
        <v>669</v>
      </c>
      <c r="D4576" t="s">
        <v>670</v>
      </c>
      <c r="E4576" t="s">
        <v>420</v>
      </c>
      <c r="F4576" t="s">
        <v>396</v>
      </c>
      <c r="G4576" t="s">
        <v>417</v>
      </c>
      <c r="H4576" t="str">
        <f>IF(G4576="Local Date and Hour","Start Time of Interval",IF(OR(G4576="Additional Info",G4576="ID"),"Attribute", IF(G4576="Constant","Constant",IF(OR(G4576="Counter",G4576="Incremental/Decremental"),"Counter",""))))</f>
        <v/>
      </c>
      <c r="I4576" t="str">
        <f>VLOOKUP(B4576,'3. Data Sources'!$B$4:$E$5002,4,0)</f>
        <v>Y</v>
      </c>
      <c r="J4576" t="str">
        <f>IF(OR(G4576="Not Map",G4576="Sequential"),"N",IF(TRIM(G4576)&lt;&gt;"","Y",""))</f>
        <v>N</v>
      </c>
      <c r="K4576" t="str">
        <f>IF(G4576="Constant","N",IF(J4576="Y","Y",""))</f>
        <v/>
      </c>
      <c r="L4576" t="s">
        <v>669</v>
      </c>
    </row>
    <row r="4577" spans="2:12" hidden="1" x14ac:dyDescent="0.25">
      <c r="B4577" t="s">
        <v>372</v>
      </c>
      <c r="C4577" t="s">
        <v>5791</v>
      </c>
      <c r="D4577" t="s">
        <v>5792</v>
      </c>
      <c r="E4577" t="s">
        <v>394</v>
      </c>
      <c r="F4577" t="s">
        <v>396</v>
      </c>
      <c r="G4577" t="s">
        <v>417</v>
      </c>
      <c r="H4577" t="str">
        <f>IF(G4577="Local Date and Hour","Start Time of Interval",IF(OR(G4577="Additional Info",G4577="ID"),"Attribute", IF(G4577="Constant","Constant",IF(OR(G4577="Counter",G4577="Incremental/Decremental"),"Counter",""))))</f>
        <v/>
      </c>
      <c r="I4577" t="str">
        <f>VLOOKUP(B4577,'3. Data Sources'!$B$4:$E$5002,4,0)</f>
        <v>Y</v>
      </c>
      <c r="J4577" t="str">
        <f>IF(OR(G4577="Not Map",G4577="Sequential"),"N",IF(TRIM(G4577)&lt;&gt;"","Y",""))</f>
        <v>N</v>
      </c>
      <c r="K4577" t="str">
        <f>IF(G4577="Constant","N",IF(J4577="Y","Y",""))</f>
        <v/>
      </c>
    </row>
    <row r="4578" spans="2:12" hidden="1" x14ac:dyDescent="0.25">
      <c r="B4578" t="s">
        <v>372</v>
      </c>
      <c r="C4578" t="s">
        <v>3473</v>
      </c>
      <c r="D4578" t="s">
        <v>3474</v>
      </c>
      <c r="E4578" t="s">
        <v>420</v>
      </c>
      <c r="F4578" t="s">
        <v>396</v>
      </c>
      <c r="G4578" t="s">
        <v>417</v>
      </c>
      <c r="H4578" t="str">
        <f>IF(G4578="Local Date and Hour","Start Time of Interval",IF(OR(G4578="Additional Info",G4578="ID"),"Attribute", IF(G4578="Constant","Constant",IF(OR(G4578="Counter",G4578="Incremental/Decremental"),"Counter",""))))</f>
        <v/>
      </c>
      <c r="I4578" t="str">
        <f>VLOOKUP(B4578,'3. Data Sources'!$B$4:$E$5002,4,0)</f>
        <v>Y</v>
      </c>
      <c r="J4578" t="str">
        <f>IF(OR(G4578="Not Map",G4578="Sequential"),"N",IF(TRIM(G4578)&lt;&gt;"","Y",""))</f>
        <v>N</v>
      </c>
      <c r="K4578" t="str">
        <f>IF(G4578="Constant","N",IF(J4578="Y","Y",""))</f>
        <v/>
      </c>
      <c r="L4578" t="s">
        <v>3473</v>
      </c>
    </row>
    <row r="4579" spans="2:12" hidden="1" x14ac:dyDescent="0.25">
      <c r="B4579" t="s">
        <v>372</v>
      </c>
      <c r="C4579" t="s">
        <v>3475</v>
      </c>
      <c r="D4579" t="s">
        <v>3476</v>
      </c>
      <c r="E4579" t="s">
        <v>420</v>
      </c>
      <c r="F4579" t="s">
        <v>396</v>
      </c>
      <c r="G4579" t="s">
        <v>417</v>
      </c>
      <c r="H4579" t="str">
        <f>IF(G4579="Local Date and Hour","Start Time of Interval",IF(OR(G4579="Additional Info",G4579="ID"),"Attribute", IF(G4579="Constant","Constant",IF(OR(G4579="Counter",G4579="Incremental/Decremental"),"Counter",""))))</f>
        <v/>
      </c>
      <c r="I4579" t="str">
        <f>VLOOKUP(B4579,'3. Data Sources'!$B$4:$E$5002,4,0)</f>
        <v>Y</v>
      </c>
      <c r="J4579" t="str">
        <f>IF(OR(G4579="Not Map",G4579="Sequential"),"N",IF(TRIM(G4579)&lt;&gt;"","Y",""))</f>
        <v>N</v>
      </c>
      <c r="K4579" t="str">
        <f>IF(G4579="Constant","N",IF(J4579="Y","Y",""))</f>
        <v/>
      </c>
      <c r="L4579" t="s">
        <v>3475</v>
      </c>
    </row>
    <row r="4580" spans="2:12" hidden="1" x14ac:dyDescent="0.25">
      <c r="B4580" t="s">
        <v>372</v>
      </c>
      <c r="C4580" t="s">
        <v>5628</v>
      </c>
      <c r="D4580" t="s">
        <v>5629</v>
      </c>
      <c r="E4580" t="s">
        <v>394</v>
      </c>
      <c r="F4580" t="s">
        <v>396</v>
      </c>
      <c r="G4580" t="s">
        <v>417</v>
      </c>
      <c r="H4580" t="str">
        <f>IF(G4580="Local Date and Hour","Start Time of Interval",IF(OR(G4580="Additional Info",G4580="ID"),"Attribute", IF(G4580="Constant","Constant",IF(OR(G4580="Counter",G4580="Incremental/Decremental"),"Counter",""))))</f>
        <v/>
      </c>
      <c r="I4580" t="str">
        <f>VLOOKUP(B4580,'3. Data Sources'!$B$4:$E$5002,4,0)</f>
        <v>Y</v>
      </c>
      <c r="J4580" t="str">
        <f>IF(OR(G4580="Not Map",G4580="Sequential"),"N",IF(TRIM(G4580)&lt;&gt;"","Y",""))</f>
        <v>N</v>
      </c>
      <c r="K4580" t="str">
        <f>IF(G4580="Constant","N",IF(J4580="Y","Y",""))</f>
        <v/>
      </c>
    </row>
    <row r="4581" spans="2:12" hidden="1" x14ac:dyDescent="0.25">
      <c r="B4581" t="s">
        <v>372</v>
      </c>
      <c r="C4581" t="s">
        <v>673</v>
      </c>
      <c r="D4581" t="s">
        <v>674</v>
      </c>
      <c r="E4581" t="s">
        <v>420</v>
      </c>
      <c r="F4581" t="s">
        <v>396</v>
      </c>
      <c r="G4581" t="s">
        <v>417</v>
      </c>
      <c r="H4581" t="str">
        <f>IF(G4581="Local Date and Hour","Start Time of Interval",IF(OR(G4581="Additional Info",G4581="ID"),"Attribute", IF(G4581="Constant","Constant",IF(OR(G4581="Counter",G4581="Incremental/Decremental"),"Counter",""))))</f>
        <v/>
      </c>
      <c r="I4581" t="str">
        <f>VLOOKUP(B4581,'3. Data Sources'!$B$4:$E$5002,4,0)</f>
        <v>Y</v>
      </c>
      <c r="J4581" t="str">
        <f>IF(OR(G4581="Not Map",G4581="Sequential"),"N",IF(TRIM(G4581)&lt;&gt;"","Y",""))</f>
        <v>N</v>
      </c>
      <c r="K4581" t="str">
        <f>IF(G4581="Constant","N",IF(J4581="Y","Y",""))</f>
        <v/>
      </c>
      <c r="L4581" t="s">
        <v>673</v>
      </c>
    </row>
    <row r="4582" spans="2:12" hidden="1" x14ac:dyDescent="0.25">
      <c r="B4582" t="s">
        <v>372</v>
      </c>
      <c r="C4582" t="s">
        <v>201</v>
      </c>
      <c r="D4582" t="s">
        <v>201</v>
      </c>
      <c r="E4582" t="s">
        <v>420</v>
      </c>
      <c r="F4582" t="s">
        <v>396</v>
      </c>
      <c r="G4582" t="s">
        <v>396</v>
      </c>
      <c r="H4582" t="str">
        <f>IF(G4582="Local Date and Hour","Start Time of Interval",IF(OR(G4582="Additional Info",G4582="ID"),"Attribute", IF(G4582="Constant","Constant",IF(OR(G4582="Counter",G4582="Incremental/Decremental"),"Counter",""))))</f>
        <v>Attribute</v>
      </c>
      <c r="I4582" t="str">
        <f>VLOOKUP(B4582,'3. Data Sources'!$B$4:$E$5002,4,0)</f>
        <v>Y</v>
      </c>
      <c r="J4582" t="str">
        <f>IF(OR(G4582="Not Map",G4582="Sequential"),"N",IF(TRIM(G4582)&lt;&gt;"","Y",""))</f>
        <v>Y</v>
      </c>
      <c r="K4582" t="str">
        <f>IF(G4582="Constant","N",IF(J4582="Y","Y",""))</f>
        <v>Y</v>
      </c>
      <c r="L4582" t="s">
        <v>673</v>
      </c>
    </row>
    <row r="4583" spans="2:12" hidden="1" x14ac:dyDescent="0.25">
      <c r="B4583" t="s">
        <v>372</v>
      </c>
      <c r="C4583" t="s">
        <v>11883</v>
      </c>
      <c r="D4583" t="s">
        <v>11883</v>
      </c>
      <c r="E4583" t="s">
        <v>420</v>
      </c>
      <c r="F4583" t="s">
        <v>396</v>
      </c>
      <c r="G4583" t="s">
        <v>396</v>
      </c>
      <c r="H4583" t="str">
        <f>IF(G4583="Local Date and Hour","Start Time of Interval",IF(OR(G4583="Additional Info",G4583="ID"),"Attribute", IF(G4583="Constant","Constant",IF(OR(G4583="Counter",G4583="Incremental/Decremental"),"Counter",""))))</f>
        <v>Attribute</v>
      </c>
      <c r="I4583" t="str">
        <f>VLOOKUP(B4583,'3. Data Sources'!$B$4:$E$5002,4,0)</f>
        <v>Y</v>
      </c>
      <c r="J4583" t="str">
        <f>IF(OR(G4583="Not Map",G4583="Sequential"),"N",IF(TRIM(G4583)&lt;&gt;"","Y",""))</f>
        <v>Y</v>
      </c>
      <c r="K4583" t="str">
        <f>IF(G4583="Constant","N",IF(J4583="Y","Y",""))</f>
        <v>Y</v>
      </c>
      <c r="L4583" t="s">
        <v>666</v>
      </c>
    </row>
    <row r="4584" spans="2:12" hidden="1" x14ac:dyDescent="0.25">
      <c r="B4584" t="s">
        <v>372</v>
      </c>
      <c r="C4584" t="s">
        <v>426</v>
      </c>
      <c r="D4584" t="s">
        <v>426</v>
      </c>
      <c r="E4584" t="s">
        <v>420</v>
      </c>
      <c r="F4584" t="s">
        <v>396</v>
      </c>
      <c r="G4584" t="s">
        <v>417</v>
      </c>
      <c r="H4584" t="str">
        <f>IF(G4584="Local Date and Hour","Start Time of Interval",IF(OR(G4584="Additional Info",G4584="ID"),"Attribute", IF(G4584="Constant","Constant",IF(OR(G4584="Counter",G4584="Incremental/Decremental"),"Counter",""))))</f>
        <v/>
      </c>
      <c r="I4584" t="str">
        <f>VLOOKUP(B4584,'3. Data Sources'!$B$4:$E$5002,4,0)</f>
        <v>Y</v>
      </c>
      <c r="J4584" t="str">
        <f>IF(OR(G4584="Not Map",G4584="Sequential"),"N",IF(TRIM(G4584)&lt;&gt;"","Y",""))</f>
        <v>N</v>
      </c>
      <c r="K4584" t="str">
        <f>IF(G4584="Constant","N",IF(J4584="Y","Y",""))</f>
        <v/>
      </c>
      <c r="L4584" t="s">
        <v>426</v>
      </c>
    </row>
    <row r="4585" spans="2:12" hidden="1" x14ac:dyDescent="0.25">
      <c r="B4585" t="s">
        <v>372</v>
      </c>
      <c r="C4585" t="s">
        <v>223</v>
      </c>
      <c r="D4585" t="s">
        <v>3493</v>
      </c>
      <c r="E4585" t="s">
        <v>420</v>
      </c>
      <c r="F4585" t="s">
        <v>396</v>
      </c>
      <c r="G4585" t="s">
        <v>417</v>
      </c>
      <c r="H4585" t="str">
        <f>IF(G4585="Local Date and Hour","Start Time of Interval",IF(OR(G4585="Additional Info",G4585="ID"),"Attribute", IF(G4585="Constant","Constant",IF(OR(G4585="Counter",G4585="Incremental/Decremental"),"Counter",""))))</f>
        <v/>
      </c>
      <c r="I4585" t="str">
        <f>VLOOKUP(B4585,'3. Data Sources'!$B$4:$E$5002,4,0)</f>
        <v>Y</v>
      </c>
      <c r="J4585" t="str">
        <f>IF(OR(G4585="Not Map",G4585="Sequential"),"N",IF(TRIM(G4585)&lt;&gt;"","Y",""))</f>
        <v>N</v>
      </c>
      <c r="K4585" t="str">
        <f>IF(G4585="Constant","N",IF(J4585="Y","Y",""))</f>
        <v/>
      </c>
      <c r="L4585" t="s">
        <v>223</v>
      </c>
    </row>
    <row r="4586" spans="2:12" hidden="1" x14ac:dyDescent="0.25">
      <c r="B4586" t="s">
        <v>372</v>
      </c>
      <c r="C4586" t="s">
        <v>242</v>
      </c>
      <c r="D4586" t="s">
        <v>242</v>
      </c>
      <c r="E4586" t="s">
        <v>394</v>
      </c>
      <c r="F4586" t="s">
        <v>396</v>
      </c>
      <c r="G4586" t="s">
        <v>417</v>
      </c>
      <c r="H4586" t="str">
        <f>IF(G4586="Local Date and Hour","Start Time of Interval",IF(OR(G4586="Additional Info",G4586="ID"),"Attribute", IF(G4586="Constant","Constant",IF(OR(G4586="Counter",G4586="Incremental/Decremental"),"Counter",""))))</f>
        <v/>
      </c>
      <c r="I4586" t="str">
        <f>VLOOKUP(B4586,'3. Data Sources'!$B$4:$E$5002,4,0)</f>
        <v>Y</v>
      </c>
      <c r="J4586" t="str">
        <f>IF(OR(G4586="Not Map",G4586="Sequential"),"N",IF(TRIM(G4586)&lt;&gt;"","Y",""))</f>
        <v>N</v>
      </c>
      <c r="K4586" t="str">
        <f>IF(G4586="Constant","N",IF(J4586="Y","Y",""))</f>
        <v/>
      </c>
      <c r="L4586" t="s">
        <v>243</v>
      </c>
    </row>
    <row r="4587" spans="2:12" hidden="1" x14ac:dyDescent="0.25">
      <c r="B4587" t="s">
        <v>372</v>
      </c>
      <c r="C4587" t="s">
        <v>6127</v>
      </c>
      <c r="D4587" t="s">
        <v>6128</v>
      </c>
      <c r="E4587" t="s">
        <v>400</v>
      </c>
      <c r="F4587" t="s">
        <v>428</v>
      </c>
      <c r="G4587" t="s">
        <v>429</v>
      </c>
      <c r="H4587" t="str">
        <f>IF(G4587="Local Date and Hour","Start Time of Interval",IF(OR(G4587="Additional Info",G4587="ID"),"Attribute", IF(G4587="Constant","Constant",IF(OR(G4587="Counter",G4587="Incremental/Decremental"),"Counter",""))))</f>
        <v>Counter</v>
      </c>
      <c r="I4587" t="str">
        <f>VLOOKUP(B4587,'3. Data Sources'!$B$4:$E$5002,4,0)</f>
        <v>Y</v>
      </c>
      <c r="J4587" t="str">
        <f>IF(OR(G4587="Not Map",G4587="Sequential"),"N",IF(TRIM(G4587)&lt;&gt;"","Y",""))</f>
        <v>Y</v>
      </c>
      <c r="K4587" t="str">
        <f>IF(G4587="Constant","N",IF(J4587="Y","Y",""))</f>
        <v>Y</v>
      </c>
      <c r="L4587" t="s">
        <v>6127</v>
      </c>
    </row>
    <row r="4588" spans="2:12" hidden="1" x14ac:dyDescent="0.25">
      <c r="B4588" t="s">
        <v>372</v>
      </c>
      <c r="C4588" t="s">
        <v>6129</v>
      </c>
      <c r="D4588" t="s">
        <v>6130</v>
      </c>
      <c r="E4588" t="s">
        <v>400</v>
      </c>
      <c r="F4588" t="s">
        <v>428</v>
      </c>
      <c r="G4588" t="s">
        <v>429</v>
      </c>
      <c r="H4588" t="str">
        <f>IF(G4588="Local Date and Hour","Start Time of Interval",IF(OR(G4588="Additional Info",G4588="ID"),"Attribute", IF(G4588="Constant","Constant",IF(OR(G4588="Counter",G4588="Incremental/Decremental"),"Counter",""))))</f>
        <v>Counter</v>
      </c>
      <c r="I4588" t="str">
        <f>VLOOKUP(B4588,'3. Data Sources'!$B$4:$E$5002,4,0)</f>
        <v>Y</v>
      </c>
      <c r="J4588" t="str">
        <f>IF(OR(G4588="Not Map",G4588="Sequential"),"N",IF(TRIM(G4588)&lt;&gt;"","Y",""))</f>
        <v>Y</v>
      </c>
      <c r="K4588" t="str">
        <f>IF(G4588="Constant","N",IF(J4588="Y","Y",""))</f>
        <v>Y</v>
      </c>
      <c r="L4588" t="s">
        <v>6129</v>
      </c>
    </row>
    <row r="4589" spans="2:12" hidden="1" x14ac:dyDescent="0.25">
      <c r="B4589" t="s">
        <v>372</v>
      </c>
      <c r="C4589" t="s">
        <v>6131</v>
      </c>
      <c r="D4589" t="s">
        <v>6132</v>
      </c>
      <c r="E4589" t="s">
        <v>400</v>
      </c>
      <c r="F4589" t="s">
        <v>428</v>
      </c>
      <c r="G4589" t="s">
        <v>429</v>
      </c>
      <c r="H4589" t="str">
        <f>IF(G4589="Local Date and Hour","Start Time of Interval",IF(OR(G4589="Additional Info",G4589="ID"),"Attribute", IF(G4589="Constant","Constant",IF(OR(G4589="Counter",G4589="Incremental/Decremental"),"Counter",""))))</f>
        <v>Counter</v>
      </c>
      <c r="I4589" t="str">
        <f>VLOOKUP(B4589,'3. Data Sources'!$B$4:$E$5002,4,0)</f>
        <v>Y</v>
      </c>
      <c r="J4589" t="str">
        <f>IF(OR(G4589="Not Map",G4589="Sequential"),"N",IF(TRIM(G4589)&lt;&gt;"","Y",""))</f>
        <v>Y</v>
      </c>
      <c r="K4589" t="str">
        <f>IF(G4589="Constant","N",IF(J4589="Y","Y",""))</f>
        <v>Y</v>
      </c>
      <c r="L4589" t="s">
        <v>6131</v>
      </c>
    </row>
    <row r="4590" spans="2:12" hidden="1" x14ac:dyDescent="0.25">
      <c r="B4590" t="s">
        <v>372</v>
      </c>
      <c r="C4590" t="s">
        <v>6133</v>
      </c>
      <c r="D4590" t="s">
        <v>6134</v>
      </c>
      <c r="E4590" t="s">
        <v>400</v>
      </c>
      <c r="F4590" t="s">
        <v>428</v>
      </c>
      <c r="G4590" t="s">
        <v>429</v>
      </c>
      <c r="H4590" t="str">
        <f>IF(G4590="Local Date and Hour","Start Time of Interval",IF(OR(G4590="Additional Info",G4590="ID"),"Attribute", IF(G4590="Constant","Constant",IF(OR(G4590="Counter",G4590="Incremental/Decremental"),"Counter",""))))</f>
        <v>Counter</v>
      </c>
      <c r="I4590" t="str">
        <f>VLOOKUP(B4590,'3. Data Sources'!$B$4:$E$5002,4,0)</f>
        <v>Y</v>
      </c>
      <c r="J4590" t="str">
        <f>IF(OR(G4590="Not Map",G4590="Sequential"),"N",IF(TRIM(G4590)&lt;&gt;"","Y",""))</f>
        <v>Y</v>
      </c>
      <c r="K4590" t="str">
        <f>IF(G4590="Constant","N",IF(J4590="Y","Y",""))</f>
        <v>Y</v>
      </c>
      <c r="L4590" t="s">
        <v>6133</v>
      </c>
    </row>
    <row r="4591" spans="2:12" hidden="1" x14ac:dyDescent="0.25">
      <c r="B4591" t="s">
        <v>372</v>
      </c>
      <c r="C4591" t="s">
        <v>6135</v>
      </c>
      <c r="D4591" t="s">
        <v>6136</v>
      </c>
      <c r="E4591" t="s">
        <v>400</v>
      </c>
      <c r="F4591" t="s">
        <v>428</v>
      </c>
      <c r="G4591" t="s">
        <v>429</v>
      </c>
      <c r="H4591" t="str">
        <f>IF(G4591="Local Date and Hour","Start Time of Interval",IF(OR(G4591="Additional Info",G4591="ID"),"Attribute", IF(G4591="Constant","Constant",IF(OR(G4591="Counter",G4591="Incremental/Decremental"),"Counter",""))))</f>
        <v>Counter</v>
      </c>
      <c r="I4591" t="str">
        <f>VLOOKUP(B4591,'3. Data Sources'!$B$4:$E$5002,4,0)</f>
        <v>Y</v>
      </c>
      <c r="J4591" t="str">
        <f>IF(OR(G4591="Not Map",G4591="Sequential"),"N",IF(TRIM(G4591)&lt;&gt;"","Y",""))</f>
        <v>Y</v>
      </c>
      <c r="K4591" t="str">
        <f>IF(G4591="Constant","N",IF(J4591="Y","Y",""))</f>
        <v>Y</v>
      </c>
      <c r="L4591" t="s">
        <v>6135</v>
      </c>
    </row>
    <row r="4592" spans="2:12" hidden="1" x14ac:dyDescent="0.25">
      <c r="B4592" t="s">
        <v>372</v>
      </c>
      <c r="C4592" t="s">
        <v>6137</v>
      </c>
      <c r="D4592" t="s">
        <v>6138</v>
      </c>
      <c r="E4592" t="s">
        <v>400</v>
      </c>
      <c r="F4592" t="s">
        <v>428</v>
      </c>
      <c r="G4592" t="s">
        <v>429</v>
      </c>
      <c r="H4592" t="str">
        <f>IF(G4592="Local Date and Hour","Start Time of Interval",IF(OR(G4592="Additional Info",G4592="ID"),"Attribute", IF(G4592="Constant","Constant",IF(OR(G4592="Counter",G4592="Incremental/Decremental"),"Counter",""))))</f>
        <v>Counter</v>
      </c>
      <c r="I4592" t="str">
        <f>VLOOKUP(B4592,'3. Data Sources'!$B$4:$E$5002,4,0)</f>
        <v>Y</v>
      </c>
      <c r="J4592" t="str">
        <f>IF(OR(G4592="Not Map",G4592="Sequential"),"N",IF(TRIM(G4592)&lt;&gt;"","Y",""))</f>
        <v>Y</v>
      </c>
      <c r="K4592" t="str">
        <f>IF(G4592="Constant","N",IF(J4592="Y","Y",""))</f>
        <v>Y</v>
      </c>
      <c r="L4592" t="s">
        <v>6137</v>
      </c>
    </row>
    <row r="4593" spans="2:13" hidden="1" x14ac:dyDescent="0.25">
      <c r="B4593" t="s">
        <v>372</v>
      </c>
      <c r="C4593" t="s">
        <v>6139</v>
      </c>
      <c r="D4593" t="s">
        <v>6140</v>
      </c>
      <c r="E4593" t="s">
        <v>400</v>
      </c>
      <c r="F4593" t="s">
        <v>428</v>
      </c>
      <c r="G4593" t="s">
        <v>429</v>
      </c>
      <c r="H4593" t="str">
        <f>IF(G4593="Local Date and Hour","Start Time of Interval",IF(OR(G4593="Additional Info",G4593="ID"),"Attribute", IF(G4593="Constant","Constant",IF(OR(G4593="Counter",G4593="Incremental/Decremental"),"Counter",""))))</f>
        <v>Counter</v>
      </c>
      <c r="I4593" t="str">
        <f>VLOOKUP(B4593,'3. Data Sources'!$B$4:$E$5002,4,0)</f>
        <v>Y</v>
      </c>
      <c r="J4593" t="str">
        <f>IF(OR(G4593="Not Map",G4593="Sequential"),"N",IF(TRIM(G4593)&lt;&gt;"","Y",""))</f>
        <v>Y</v>
      </c>
      <c r="K4593" t="str">
        <f>IF(G4593="Constant","N",IF(J4593="Y","Y",""))</f>
        <v>Y</v>
      </c>
      <c r="L4593" t="s">
        <v>6139</v>
      </c>
    </row>
    <row r="4594" spans="2:13" hidden="1" x14ac:dyDescent="0.25">
      <c r="B4594" t="s">
        <v>372</v>
      </c>
      <c r="C4594" t="s">
        <v>6141</v>
      </c>
      <c r="D4594" t="s">
        <v>6142</v>
      </c>
      <c r="E4594" t="s">
        <v>400</v>
      </c>
      <c r="F4594" t="s">
        <v>428</v>
      </c>
      <c r="G4594" t="s">
        <v>429</v>
      </c>
      <c r="H4594" t="str">
        <f>IF(G4594="Local Date and Hour","Start Time of Interval",IF(OR(G4594="Additional Info",G4594="ID"),"Attribute", IF(G4594="Constant","Constant",IF(OR(G4594="Counter",G4594="Incremental/Decremental"),"Counter",""))))</f>
        <v>Counter</v>
      </c>
      <c r="I4594" t="str">
        <f>VLOOKUP(B4594,'3. Data Sources'!$B$4:$E$5002,4,0)</f>
        <v>Y</v>
      </c>
      <c r="J4594" t="str">
        <f>IF(OR(G4594="Not Map",G4594="Sequential"),"N",IF(TRIM(G4594)&lt;&gt;"","Y",""))</f>
        <v>Y</v>
      </c>
      <c r="K4594" t="str">
        <f>IF(G4594="Constant","N",IF(J4594="Y","Y",""))</f>
        <v>Y</v>
      </c>
      <c r="L4594" t="s">
        <v>6141</v>
      </c>
    </row>
    <row r="4595" spans="2:13" hidden="1" x14ac:dyDescent="0.25">
      <c r="B4595" t="s">
        <v>372</v>
      </c>
      <c r="C4595" t="s">
        <v>6143</v>
      </c>
      <c r="D4595" t="s">
        <v>6144</v>
      </c>
      <c r="E4595" t="s">
        <v>400</v>
      </c>
      <c r="F4595" t="s">
        <v>428</v>
      </c>
      <c r="G4595" t="s">
        <v>429</v>
      </c>
      <c r="H4595" t="str">
        <f>IF(G4595="Local Date and Hour","Start Time of Interval",IF(OR(G4595="Additional Info",G4595="ID"),"Attribute", IF(G4595="Constant","Constant",IF(OR(G4595="Counter",G4595="Incremental/Decremental"),"Counter",""))))</f>
        <v>Counter</v>
      </c>
      <c r="I4595" t="str">
        <f>VLOOKUP(B4595,'3. Data Sources'!$B$4:$E$5002,4,0)</f>
        <v>Y</v>
      </c>
      <c r="J4595" t="str">
        <f>IF(OR(G4595="Not Map",G4595="Sequential"),"N",IF(TRIM(G4595)&lt;&gt;"","Y",""))</f>
        <v>Y</v>
      </c>
      <c r="K4595" t="str">
        <f>IF(G4595="Constant","N",IF(J4595="Y","Y",""))</f>
        <v>Y</v>
      </c>
      <c r="L4595" t="s">
        <v>6143</v>
      </c>
    </row>
    <row r="4596" spans="2:13" hidden="1" x14ac:dyDescent="0.25">
      <c r="B4596" t="s">
        <v>372</v>
      </c>
      <c r="C4596" t="s">
        <v>6145</v>
      </c>
      <c r="D4596" t="s">
        <v>6146</v>
      </c>
      <c r="E4596" t="s">
        <v>400</v>
      </c>
      <c r="F4596" t="s">
        <v>428</v>
      </c>
      <c r="G4596" t="s">
        <v>429</v>
      </c>
      <c r="H4596" t="str">
        <f>IF(G4596="Local Date and Hour","Start Time of Interval",IF(OR(G4596="Additional Info",G4596="ID"),"Attribute", IF(G4596="Constant","Constant",IF(OR(G4596="Counter",G4596="Incremental/Decremental"),"Counter",""))))</f>
        <v>Counter</v>
      </c>
      <c r="I4596" t="str">
        <f>VLOOKUP(B4596,'3. Data Sources'!$B$4:$E$5002,4,0)</f>
        <v>Y</v>
      </c>
      <c r="J4596" t="str">
        <f>IF(OR(G4596="Not Map",G4596="Sequential"),"N",IF(TRIM(G4596)&lt;&gt;"","Y",""))</f>
        <v>Y</v>
      </c>
      <c r="K4596" t="str">
        <f>IF(G4596="Constant","N",IF(J4596="Y","Y",""))</f>
        <v>Y</v>
      </c>
      <c r="L4596" t="s">
        <v>6145</v>
      </c>
    </row>
    <row r="4597" spans="2:13" hidden="1" x14ac:dyDescent="0.25">
      <c r="B4597" t="s">
        <v>372</v>
      </c>
      <c r="C4597" t="s">
        <v>6147</v>
      </c>
      <c r="D4597" t="s">
        <v>6148</v>
      </c>
      <c r="E4597" t="s">
        <v>400</v>
      </c>
      <c r="F4597" t="s">
        <v>428</v>
      </c>
      <c r="G4597" t="s">
        <v>429</v>
      </c>
      <c r="H4597" t="str">
        <f>IF(G4597="Local Date and Hour","Start Time of Interval",IF(OR(G4597="Additional Info",G4597="ID"),"Attribute", IF(G4597="Constant","Constant",IF(OR(G4597="Counter",G4597="Incremental/Decremental"),"Counter",""))))</f>
        <v>Counter</v>
      </c>
      <c r="I4597" t="str">
        <f>VLOOKUP(B4597,'3. Data Sources'!$B$4:$E$5002,4,0)</f>
        <v>Y</v>
      </c>
      <c r="J4597" t="str">
        <f>IF(OR(G4597="Not Map",G4597="Sequential"),"N",IF(TRIM(G4597)&lt;&gt;"","Y",""))</f>
        <v>Y</v>
      </c>
      <c r="K4597" t="str">
        <f>IF(G4597="Constant","N",IF(J4597="Y","Y",""))</f>
        <v>Y</v>
      </c>
      <c r="L4597" t="s">
        <v>6147</v>
      </c>
    </row>
    <row r="4598" spans="2:13" hidden="1" x14ac:dyDescent="0.25">
      <c r="B4598" t="s">
        <v>372</v>
      </c>
      <c r="C4598" t="s">
        <v>6149</v>
      </c>
      <c r="D4598" t="s">
        <v>6150</v>
      </c>
      <c r="E4598" t="s">
        <v>400</v>
      </c>
      <c r="F4598" t="s">
        <v>428</v>
      </c>
      <c r="G4598" t="s">
        <v>429</v>
      </c>
      <c r="H4598" t="str">
        <f>IF(G4598="Local Date and Hour","Start Time of Interval",IF(OR(G4598="Additional Info",G4598="ID"),"Attribute", IF(G4598="Constant","Constant",IF(OR(G4598="Counter",G4598="Incremental/Decremental"),"Counter",""))))</f>
        <v>Counter</v>
      </c>
      <c r="I4598" t="str">
        <f>VLOOKUP(B4598,'3. Data Sources'!$B$4:$E$5002,4,0)</f>
        <v>Y</v>
      </c>
      <c r="J4598" t="str">
        <f>IF(OR(G4598="Not Map",G4598="Sequential"),"N",IF(TRIM(G4598)&lt;&gt;"","Y",""))</f>
        <v>Y</v>
      </c>
      <c r="K4598" t="str">
        <f>IF(G4598="Constant","N",IF(J4598="Y","Y",""))</f>
        <v>Y</v>
      </c>
      <c r="L4598" t="s">
        <v>6149</v>
      </c>
    </row>
    <row r="4599" spans="2:13" hidden="1" x14ac:dyDescent="0.25">
      <c r="B4599" t="s">
        <v>372</v>
      </c>
      <c r="C4599" t="s">
        <v>6151</v>
      </c>
      <c r="D4599" t="s">
        <v>6152</v>
      </c>
      <c r="E4599" t="s">
        <v>400</v>
      </c>
      <c r="F4599" t="s">
        <v>428</v>
      </c>
      <c r="G4599" t="s">
        <v>429</v>
      </c>
      <c r="H4599" t="str">
        <f>IF(G4599="Local Date and Hour","Start Time of Interval",IF(OR(G4599="Additional Info",G4599="ID"),"Attribute", IF(G4599="Constant","Constant",IF(OR(G4599="Counter",G4599="Incremental/Decremental"),"Counter",""))))</f>
        <v>Counter</v>
      </c>
      <c r="I4599" t="str">
        <f>VLOOKUP(B4599,'3. Data Sources'!$B$4:$E$5002,4,0)</f>
        <v>Y</v>
      </c>
      <c r="J4599" t="str">
        <f>IF(OR(G4599="Not Map",G4599="Sequential"),"N",IF(TRIM(G4599)&lt;&gt;"","Y",""))</f>
        <v>Y</v>
      </c>
      <c r="K4599" t="str">
        <f>IF(G4599="Constant","N",IF(J4599="Y","Y",""))</f>
        <v>Y</v>
      </c>
      <c r="L4599" t="s">
        <v>6151</v>
      </c>
    </row>
    <row r="4600" spans="2:13" hidden="1" x14ac:dyDescent="0.25">
      <c r="B4600" t="s">
        <v>372</v>
      </c>
      <c r="C4600" t="s">
        <v>6153</v>
      </c>
      <c r="D4600" t="s">
        <v>6154</v>
      </c>
      <c r="E4600" t="s">
        <v>400</v>
      </c>
      <c r="F4600" t="s">
        <v>428</v>
      </c>
      <c r="G4600" t="s">
        <v>429</v>
      </c>
      <c r="H4600" t="str">
        <f>IF(G4600="Local Date and Hour","Start Time of Interval",IF(OR(G4600="Additional Info",G4600="ID"),"Attribute", IF(G4600="Constant","Constant",IF(OR(G4600="Counter",G4600="Incremental/Decremental"),"Counter",""))))</f>
        <v>Counter</v>
      </c>
      <c r="I4600" t="str">
        <f>VLOOKUP(B4600,'3. Data Sources'!$B$4:$E$5002,4,0)</f>
        <v>Y</v>
      </c>
      <c r="J4600" t="str">
        <f>IF(OR(G4600="Not Map",G4600="Sequential"),"N",IF(TRIM(G4600)&lt;&gt;"","Y",""))</f>
        <v>Y</v>
      </c>
      <c r="K4600" t="str">
        <f>IF(G4600="Constant","N",IF(J4600="Y","Y",""))</f>
        <v>Y</v>
      </c>
      <c r="L4600" t="s">
        <v>6153</v>
      </c>
    </row>
    <row r="4601" spans="2:13" hidden="1" x14ac:dyDescent="0.25">
      <c r="B4601" t="s">
        <v>372</v>
      </c>
      <c r="C4601" t="s">
        <v>6155</v>
      </c>
      <c r="D4601" t="s">
        <v>6156</v>
      </c>
      <c r="E4601" t="s">
        <v>400</v>
      </c>
      <c r="F4601" t="s">
        <v>428</v>
      </c>
      <c r="G4601" t="s">
        <v>429</v>
      </c>
      <c r="H4601" t="str">
        <f>IF(G4601="Local Date and Hour","Start Time of Interval",IF(OR(G4601="Additional Info",G4601="ID"),"Attribute", IF(G4601="Constant","Constant",IF(OR(G4601="Counter",G4601="Incremental/Decremental"),"Counter",""))))</f>
        <v>Counter</v>
      </c>
      <c r="I4601" t="str">
        <f>VLOOKUP(B4601,'3. Data Sources'!$B$4:$E$5002,4,0)</f>
        <v>Y</v>
      </c>
      <c r="J4601" t="str">
        <f>IF(OR(G4601="Not Map",G4601="Sequential"),"N",IF(TRIM(G4601)&lt;&gt;"","Y",""))</f>
        <v>Y</v>
      </c>
      <c r="K4601" t="str">
        <f>IF(G4601="Constant","N",IF(J4601="Y","Y",""))</f>
        <v>Y</v>
      </c>
      <c r="L4601" t="s">
        <v>6155</v>
      </c>
    </row>
    <row r="4602" spans="2:13" hidden="1" x14ac:dyDescent="0.25">
      <c r="B4602" t="s">
        <v>372</v>
      </c>
      <c r="C4602" t="s">
        <v>6157</v>
      </c>
      <c r="D4602" t="s">
        <v>6158</v>
      </c>
      <c r="E4602" t="s">
        <v>400</v>
      </c>
      <c r="F4602" t="s">
        <v>428</v>
      </c>
      <c r="G4602" t="s">
        <v>429</v>
      </c>
      <c r="H4602" t="str">
        <f>IF(G4602="Local Date and Hour","Start Time of Interval",IF(OR(G4602="Additional Info",G4602="ID"),"Attribute", IF(G4602="Constant","Constant",IF(OR(G4602="Counter",G4602="Incremental/Decremental"),"Counter",""))))</f>
        <v>Counter</v>
      </c>
      <c r="I4602" t="str">
        <f>VLOOKUP(B4602,'3. Data Sources'!$B$4:$E$5002,4,0)</f>
        <v>Y</v>
      </c>
      <c r="J4602" t="str">
        <f>IF(OR(G4602="Not Map",G4602="Sequential"),"N",IF(TRIM(G4602)&lt;&gt;"","Y",""))</f>
        <v>Y</v>
      </c>
      <c r="K4602" t="str">
        <f>IF(G4602="Constant","N",IF(J4602="Y","Y",""))</f>
        <v>Y</v>
      </c>
      <c r="L4602" t="s">
        <v>6157</v>
      </c>
    </row>
    <row r="4603" spans="2:13" hidden="1" x14ac:dyDescent="0.25">
      <c r="B4603" t="s">
        <v>372</v>
      </c>
      <c r="C4603" t="s">
        <v>6159</v>
      </c>
      <c r="D4603" t="s">
        <v>6160</v>
      </c>
      <c r="E4603" t="s">
        <v>400</v>
      </c>
      <c r="F4603" t="s">
        <v>428</v>
      </c>
      <c r="G4603" t="s">
        <v>429</v>
      </c>
      <c r="H4603" t="str">
        <f>IF(G4603="Local Date and Hour","Start Time of Interval",IF(OR(G4603="Additional Info",G4603="ID"),"Attribute", IF(G4603="Constant","Constant",IF(OR(G4603="Counter",G4603="Incremental/Decremental"),"Counter",""))))</f>
        <v>Counter</v>
      </c>
      <c r="I4603" t="str">
        <f>VLOOKUP(B4603,'3. Data Sources'!$B$4:$E$5002,4,0)</f>
        <v>Y</v>
      </c>
      <c r="J4603" t="str">
        <f>IF(OR(G4603="Not Map",G4603="Sequential"),"N",IF(TRIM(G4603)&lt;&gt;"","Y",""))</f>
        <v>Y</v>
      </c>
      <c r="K4603" t="str">
        <f>IF(G4603="Constant","N",IF(J4603="Y","Y",""))</f>
        <v>Y</v>
      </c>
      <c r="L4603" t="s">
        <v>6159</v>
      </c>
    </row>
    <row r="4604" spans="2:13" hidden="1" x14ac:dyDescent="0.25">
      <c r="B4604" t="s">
        <v>372</v>
      </c>
      <c r="C4604" t="s">
        <v>6161</v>
      </c>
      <c r="D4604" t="s">
        <v>6162</v>
      </c>
      <c r="E4604" t="s">
        <v>400</v>
      </c>
      <c r="F4604" t="s">
        <v>428</v>
      </c>
      <c r="G4604" t="s">
        <v>429</v>
      </c>
      <c r="H4604" t="str">
        <f>IF(G4604="Local Date and Hour","Start Time of Interval",IF(OR(G4604="Additional Info",G4604="ID"),"Attribute", IF(G4604="Constant","Constant",IF(OR(G4604="Counter",G4604="Incremental/Decremental"),"Counter",""))))</f>
        <v>Counter</v>
      </c>
      <c r="I4604" t="str">
        <f>VLOOKUP(B4604,'3. Data Sources'!$B$4:$E$5002,4,0)</f>
        <v>Y</v>
      </c>
      <c r="J4604" t="str">
        <f>IF(OR(G4604="Not Map",G4604="Sequential"),"N",IF(TRIM(G4604)&lt;&gt;"","Y",""))</f>
        <v>Y</v>
      </c>
      <c r="K4604" t="str">
        <f>IF(G4604="Constant","N",IF(J4604="Y","Y",""))</f>
        <v>Y</v>
      </c>
      <c r="L4604" t="s">
        <v>6161</v>
      </c>
    </row>
    <row r="4605" spans="2:13" hidden="1" x14ac:dyDescent="0.25">
      <c r="B4605" t="s">
        <v>372</v>
      </c>
      <c r="C4605" t="s">
        <v>250</v>
      </c>
      <c r="D4605" t="s">
        <v>435</v>
      </c>
      <c r="E4605" t="s">
        <v>400</v>
      </c>
      <c r="F4605" t="s">
        <v>428</v>
      </c>
      <c r="G4605" t="s">
        <v>429</v>
      </c>
      <c r="H4605" t="str">
        <f>IF(G4605="Local Date and Hour","Start Time of Interval",IF(OR(G4605="Additional Info",G4605="ID"),"Attribute", IF(G4605="Constant","Constant",IF(OR(G4605="Counter",G4605="Incremental/Decremental"),"Counter",""))))</f>
        <v>Counter</v>
      </c>
      <c r="I4605" t="str">
        <f>VLOOKUP(B4605,'3. Data Sources'!$B$4:$E$5002,4,0)</f>
        <v>Y</v>
      </c>
      <c r="J4605" t="str">
        <f>IF(OR(G4605="Not Map",G4605="Sequential"),"N",IF(TRIM(G4605)&lt;&gt;"","Y",""))</f>
        <v>Y</v>
      </c>
      <c r="K4605" t="str">
        <f>IF(G4605="Constant","N",IF(J4605="Y","Y",""))</f>
        <v>Y</v>
      </c>
      <c r="L4605" t="s">
        <v>665</v>
      </c>
    </row>
    <row r="4606" spans="2:13" hidden="1" x14ac:dyDescent="0.25">
      <c r="B4606" t="s">
        <v>372</v>
      </c>
      <c r="C4606" t="s">
        <v>252</v>
      </c>
      <c r="D4606" t="s">
        <v>252</v>
      </c>
      <c r="E4606" t="s">
        <v>394</v>
      </c>
      <c r="F4606" t="s">
        <v>436</v>
      </c>
      <c r="G4606" t="s">
        <v>417</v>
      </c>
      <c r="H4606" t="str">
        <f>IF(G4606="Local Date and Hour","Start Time of Interval",IF(OR(G4606="Additional Info",G4606="ID"),"Attribute", IF(G4606="Constant","Constant",IF(OR(G4606="Counter",G4606="Incremental/Decremental"),"Counter",""))))</f>
        <v/>
      </c>
      <c r="I4606" t="str">
        <f>VLOOKUP(B4606,'3. Data Sources'!$B$4:$E$5002,4,0)</f>
        <v>Y</v>
      </c>
      <c r="J4606" t="str">
        <f>IF(OR(G4606="Not Map",G4606="Sequential"),"N",IF(TRIM(G4606)&lt;&gt;"","Y",""))</f>
        <v>N</v>
      </c>
      <c r="K4606" t="str">
        <f>IF(G4606="Constant","N",IF(J4606="Y","Y",""))</f>
        <v/>
      </c>
      <c r="L4606" t="s">
        <v>253</v>
      </c>
    </row>
    <row r="4607" spans="2:13" hidden="1" x14ac:dyDescent="0.25">
      <c r="B4607" t="s">
        <v>372</v>
      </c>
      <c r="C4607" t="s">
        <v>254</v>
      </c>
      <c r="D4607" t="s">
        <v>254</v>
      </c>
      <c r="E4607" t="s">
        <v>418</v>
      </c>
      <c r="F4607" t="s">
        <v>436</v>
      </c>
      <c r="G4607" t="s">
        <v>419</v>
      </c>
      <c r="H4607" t="str">
        <f>IF(G4607="Local Date and Hour","Start Time of Interval",IF(OR(G4607="Additional Info",G4607="ID"),"Attribute", IF(G4607="Constant","Constant",IF(OR(G4607="Counter",G4607="Incremental/Decremental"),"Counter",""))))</f>
        <v>Start Time of Interval</v>
      </c>
      <c r="I4607" t="str">
        <f>VLOOKUP(B4607,'3. Data Sources'!$B$4:$E$5002,4,0)</f>
        <v>Y</v>
      </c>
      <c r="J4607" t="str">
        <f>IF(OR(G4607="Not Map",G4607="Sequential"),"N",IF(TRIM(G4607)&lt;&gt;"","Y",""))</f>
        <v>Y</v>
      </c>
      <c r="K4607" t="str">
        <f>IF(G4607="Constant","N",IF(J4607="Y","Y",""))</f>
        <v>Y</v>
      </c>
      <c r="L4607" t="s">
        <v>255</v>
      </c>
    </row>
    <row r="4608" spans="2:13" hidden="1" x14ac:dyDescent="0.25">
      <c r="B4608" t="s">
        <v>377</v>
      </c>
      <c r="C4608" t="s">
        <v>227</v>
      </c>
      <c r="D4608" t="s">
        <v>227</v>
      </c>
      <c r="E4608" t="s">
        <v>402</v>
      </c>
      <c r="F4608" t="s">
        <v>395</v>
      </c>
      <c r="G4608" t="s">
        <v>274</v>
      </c>
      <c r="H4608" t="str">
        <f>IF(G4608="Local Date and Hour","Start Time of Interval",IF(OR(G4608="Additional Info",G4608="ID"),"Attribute", IF(G4608="Constant","Constant",IF(OR(G4608="Counter",G4608="Incremental/Decremental"),"Counter",""))))</f>
        <v>Constant</v>
      </c>
      <c r="I4608" t="str">
        <f>VLOOKUP(B4608,'3. Data Sources'!$B$4:$E$5002,4,0)</f>
        <v>Y</v>
      </c>
      <c r="J4608" t="str">
        <f>IF(OR(G4608="Not Map",G4608="Sequential"),"N",IF(TRIM(G4608)&lt;&gt;"","Y",""))</f>
        <v>Y</v>
      </c>
      <c r="K4608" t="str">
        <f>IF(G4608="Constant","N",IF(J4608="Y","Y",""))</f>
        <v>N</v>
      </c>
      <c r="L4608" t="s">
        <v>274</v>
      </c>
      <c r="M4608" t="s">
        <v>425</v>
      </c>
    </row>
    <row r="4609" spans="2:13" hidden="1" x14ac:dyDescent="0.25">
      <c r="B4609" t="s">
        <v>377</v>
      </c>
      <c r="C4609" t="s">
        <v>228</v>
      </c>
      <c r="D4609" t="s">
        <v>228</v>
      </c>
      <c r="E4609" t="s">
        <v>402</v>
      </c>
      <c r="F4609" t="s">
        <v>395</v>
      </c>
      <c r="G4609" t="s">
        <v>274</v>
      </c>
      <c r="H4609" t="str">
        <f>IF(G4609="Local Date and Hour","Start Time of Interval",IF(OR(G4609="Additional Info",G4609="ID"),"Attribute", IF(G4609="Constant","Constant",IF(OR(G4609="Counter",G4609="Incremental/Decremental"),"Counter",""))))</f>
        <v>Constant</v>
      </c>
      <c r="I4609" t="str">
        <f>VLOOKUP(B4609,'3. Data Sources'!$B$4:$E$5002,4,0)</f>
        <v>Y</v>
      </c>
      <c r="J4609" t="str">
        <f>IF(OR(G4609="Not Map",G4609="Sequential"),"N",IF(TRIM(G4609)&lt;&gt;"","Y",""))</f>
        <v>Y</v>
      </c>
      <c r="K4609" t="str">
        <f>IF(G4609="Constant","N",IF(J4609="Y","Y",""))</f>
        <v>N</v>
      </c>
      <c r="L4609" t="s">
        <v>274</v>
      </c>
      <c r="M4609" t="s">
        <v>12038</v>
      </c>
    </row>
    <row r="4610" spans="2:13" hidden="1" x14ac:dyDescent="0.25">
      <c r="B4610" t="s">
        <v>377</v>
      </c>
      <c r="C4610" t="s">
        <v>233</v>
      </c>
      <c r="D4610" t="s">
        <v>233</v>
      </c>
      <c r="E4610" t="s">
        <v>394</v>
      </c>
      <c r="F4610" t="s">
        <v>396</v>
      </c>
      <c r="G4610" t="s">
        <v>417</v>
      </c>
      <c r="H4610" t="str">
        <f>IF(G4610="Local Date and Hour","Start Time of Interval",IF(OR(G4610="Additional Info",G4610="ID"),"Attribute", IF(G4610="Constant","Constant",IF(OR(G4610="Counter",G4610="Incremental/Decremental"),"Counter",""))))</f>
        <v/>
      </c>
      <c r="I4610" t="str">
        <f>VLOOKUP(B4610,'3. Data Sources'!$B$4:$E$5002,4,0)</f>
        <v>Y</v>
      </c>
      <c r="J4610" t="str">
        <f>IF(OR(G4610="Not Map",G4610="Sequential"),"N",IF(TRIM(G4610)&lt;&gt;"","Y",""))</f>
        <v>N</v>
      </c>
      <c r="K4610" t="str">
        <f>IF(G4610="Constant","N",IF(J4610="Y","Y",""))</f>
        <v/>
      </c>
      <c r="L4610" t="s">
        <v>234</v>
      </c>
    </row>
    <row r="4611" spans="2:13" hidden="1" x14ac:dyDescent="0.25">
      <c r="B4611" t="s">
        <v>377</v>
      </c>
      <c r="C4611" t="s">
        <v>235</v>
      </c>
      <c r="D4611" t="s">
        <v>235</v>
      </c>
      <c r="E4611" t="s">
        <v>418</v>
      </c>
      <c r="F4611" t="s">
        <v>396</v>
      </c>
      <c r="G4611" t="s">
        <v>417</v>
      </c>
      <c r="H4611" t="str">
        <f>IF(G4611="Local Date and Hour","Start Time of Interval",IF(OR(G4611="Additional Info",G4611="ID"),"Attribute", IF(G4611="Constant","Constant",IF(OR(G4611="Counter",G4611="Incremental/Decremental"),"Counter",""))))</f>
        <v/>
      </c>
      <c r="I4611" t="str">
        <f>VLOOKUP(B4611,'3. Data Sources'!$B$4:$E$5002,4,0)</f>
        <v>Y</v>
      </c>
      <c r="J4611" t="str">
        <f>IF(OR(G4611="Not Map",G4611="Sequential"),"N",IF(TRIM(G4611)&lt;&gt;"","Y",""))</f>
        <v>N</v>
      </c>
      <c r="K4611" t="str">
        <f>IF(G4611="Constant","N",IF(J4611="Y","Y",""))</f>
        <v/>
      </c>
      <c r="L4611" t="s">
        <v>236</v>
      </c>
    </row>
    <row r="4612" spans="2:13" hidden="1" x14ac:dyDescent="0.25">
      <c r="B4612" t="s">
        <v>377</v>
      </c>
      <c r="C4612" t="s">
        <v>669</v>
      </c>
      <c r="D4612" t="s">
        <v>670</v>
      </c>
      <c r="E4612" t="s">
        <v>420</v>
      </c>
      <c r="F4612" t="s">
        <v>396</v>
      </c>
      <c r="G4612" t="s">
        <v>417</v>
      </c>
      <c r="H4612" t="str">
        <f>IF(G4612="Local Date and Hour","Start Time of Interval",IF(OR(G4612="Additional Info",G4612="ID"),"Attribute", IF(G4612="Constant","Constant",IF(OR(G4612="Counter",G4612="Incremental/Decremental"),"Counter",""))))</f>
        <v/>
      </c>
      <c r="I4612" t="str">
        <f>VLOOKUP(B4612,'3. Data Sources'!$B$4:$E$5002,4,0)</f>
        <v>Y</v>
      </c>
      <c r="J4612" t="str">
        <f>IF(OR(G4612="Not Map",G4612="Sequential"),"N",IF(TRIM(G4612)&lt;&gt;"","Y",""))</f>
        <v>N</v>
      </c>
      <c r="K4612" t="str">
        <f>IF(G4612="Constant","N",IF(J4612="Y","Y",""))</f>
        <v/>
      </c>
      <c r="L4612" t="s">
        <v>669</v>
      </c>
    </row>
    <row r="4613" spans="2:13" hidden="1" x14ac:dyDescent="0.25">
      <c r="B4613" t="s">
        <v>377</v>
      </c>
      <c r="C4613" t="s">
        <v>673</v>
      </c>
      <c r="D4613" t="s">
        <v>674</v>
      </c>
      <c r="E4613" t="s">
        <v>420</v>
      </c>
      <c r="F4613" t="s">
        <v>396</v>
      </c>
      <c r="G4613" t="s">
        <v>417</v>
      </c>
      <c r="H4613" t="str">
        <f>IF(G4613="Local Date and Hour","Start Time of Interval",IF(OR(G4613="Additional Info",G4613="ID"),"Attribute", IF(G4613="Constant","Constant",IF(OR(G4613="Counter",G4613="Incremental/Decremental"),"Counter",""))))</f>
        <v/>
      </c>
      <c r="I4613" t="str">
        <f>VLOOKUP(B4613,'3. Data Sources'!$B$4:$E$5002,4,0)</f>
        <v>Y</v>
      </c>
      <c r="J4613" t="str">
        <f>IF(OR(G4613="Not Map",G4613="Sequential"),"N",IF(TRIM(G4613)&lt;&gt;"","Y",""))</f>
        <v>N</v>
      </c>
      <c r="K4613" t="str">
        <f>IF(G4613="Constant","N",IF(J4613="Y","Y",""))</f>
        <v/>
      </c>
      <c r="L4613" t="s">
        <v>673</v>
      </c>
    </row>
    <row r="4614" spans="2:13" hidden="1" x14ac:dyDescent="0.25">
      <c r="B4614" t="s">
        <v>377</v>
      </c>
      <c r="C4614" t="s">
        <v>201</v>
      </c>
      <c r="D4614" t="s">
        <v>201</v>
      </c>
      <c r="E4614" t="s">
        <v>420</v>
      </c>
      <c r="F4614" t="s">
        <v>396</v>
      </c>
      <c r="G4614" t="s">
        <v>396</v>
      </c>
      <c r="H4614" t="str">
        <f>IF(G4614="Local Date and Hour","Start Time of Interval",IF(OR(G4614="Additional Info",G4614="ID"),"Attribute", IF(G4614="Constant","Constant",IF(OR(G4614="Counter",G4614="Incremental/Decremental"),"Counter",""))))</f>
        <v>Attribute</v>
      </c>
      <c r="I4614" t="str">
        <f>VLOOKUP(B4614,'3. Data Sources'!$B$4:$E$5002,4,0)</f>
        <v>Y</v>
      </c>
      <c r="J4614" t="str">
        <f>IF(OR(G4614="Not Map",G4614="Sequential"),"N",IF(TRIM(G4614)&lt;&gt;"","Y",""))</f>
        <v>Y</v>
      </c>
      <c r="K4614" t="str">
        <f>IF(G4614="Constant","N",IF(J4614="Y","Y",""))</f>
        <v>Y</v>
      </c>
      <c r="L4614" t="s">
        <v>673</v>
      </c>
    </row>
    <row r="4615" spans="2:13" hidden="1" x14ac:dyDescent="0.25">
      <c r="B4615" t="s">
        <v>377</v>
      </c>
      <c r="C4615" t="s">
        <v>11883</v>
      </c>
      <c r="D4615" t="s">
        <v>11883</v>
      </c>
      <c r="E4615" t="s">
        <v>420</v>
      </c>
      <c r="F4615" t="s">
        <v>396</v>
      </c>
      <c r="G4615" t="s">
        <v>396</v>
      </c>
      <c r="H4615" t="str">
        <f>IF(G4615="Local Date and Hour","Start Time of Interval",IF(OR(G4615="Additional Info",G4615="ID"),"Attribute", IF(G4615="Constant","Constant",IF(OR(G4615="Counter",G4615="Incremental/Decremental"),"Counter",""))))</f>
        <v>Attribute</v>
      </c>
      <c r="I4615" t="str">
        <f>VLOOKUP(B4615,'3. Data Sources'!$B$4:$E$5002,4,0)</f>
        <v>Y</v>
      </c>
      <c r="J4615" t="str">
        <f>IF(OR(G4615="Not Map",G4615="Sequential"),"N",IF(TRIM(G4615)&lt;&gt;"","Y",""))</f>
        <v>Y</v>
      </c>
      <c r="K4615" t="str">
        <f>IF(G4615="Constant","N",IF(J4615="Y","Y",""))</f>
        <v>Y</v>
      </c>
      <c r="L4615" t="s">
        <v>666</v>
      </c>
    </row>
    <row r="4616" spans="2:13" hidden="1" x14ac:dyDescent="0.25">
      <c r="B4616" t="s">
        <v>377</v>
      </c>
      <c r="C4616" t="s">
        <v>426</v>
      </c>
      <c r="D4616" t="s">
        <v>426</v>
      </c>
      <c r="E4616" t="s">
        <v>420</v>
      </c>
      <c r="F4616" t="s">
        <v>396</v>
      </c>
      <c r="G4616" t="s">
        <v>417</v>
      </c>
      <c r="H4616" t="str">
        <f>IF(G4616="Local Date and Hour","Start Time of Interval",IF(OR(G4616="Additional Info",G4616="ID"),"Attribute", IF(G4616="Constant","Constant",IF(OR(G4616="Counter",G4616="Incremental/Decremental"),"Counter",""))))</f>
        <v/>
      </c>
      <c r="I4616" t="str">
        <f>VLOOKUP(B4616,'3. Data Sources'!$B$4:$E$5002,4,0)</f>
        <v>Y</v>
      </c>
      <c r="J4616" t="str">
        <f>IF(OR(G4616="Not Map",G4616="Sequential"),"N",IF(TRIM(G4616)&lt;&gt;"","Y",""))</f>
        <v>N</v>
      </c>
      <c r="K4616" t="str">
        <f>IF(G4616="Constant","N",IF(J4616="Y","Y",""))</f>
        <v/>
      </c>
      <c r="L4616" t="s">
        <v>426</v>
      </c>
    </row>
    <row r="4617" spans="2:13" hidden="1" x14ac:dyDescent="0.25">
      <c r="B4617" t="s">
        <v>377</v>
      </c>
      <c r="C4617" t="s">
        <v>5743</v>
      </c>
      <c r="D4617" t="s">
        <v>5744</v>
      </c>
      <c r="E4617" t="s">
        <v>420</v>
      </c>
      <c r="F4617" t="s">
        <v>396</v>
      </c>
      <c r="G4617" t="s">
        <v>417</v>
      </c>
      <c r="H4617" t="str">
        <f>IF(G4617="Local Date and Hour","Start Time of Interval",IF(OR(G4617="Additional Info",G4617="ID"),"Attribute", IF(G4617="Constant","Constant",IF(OR(G4617="Counter",G4617="Incremental/Decremental"),"Counter",""))))</f>
        <v/>
      </c>
      <c r="I4617" t="str">
        <f>VLOOKUP(B4617,'3. Data Sources'!$B$4:$E$5002,4,0)</f>
        <v>Y</v>
      </c>
      <c r="J4617" t="str">
        <f>IF(OR(G4617="Not Map",G4617="Sequential"),"N",IF(TRIM(G4617)&lt;&gt;"","Y",""))</f>
        <v>N</v>
      </c>
      <c r="K4617" t="str">
        <f>IF(G4617="Constant","N",IF(J4617="Y","Y",""))</f>
        <v/>
      </c>
      <c r="L4617" t="s">
        <v>5743</v>
      </c>
    </row>
    <row r="4618" spans="2:13" hidden="1" x14ac:dyDescent="0.25">
      <c r="B4618" t="s">
        <v>377</v>
      </c>
      <c r="C4618" t="s">
        <v>242</v>
      </c>
      <c r="D4618" t="s">
        <v>242</v>
      </c>
      <c r="E4618" t="s">
        <v>394</v>
      </c>
      <c r="F4618" t="s">
        <v>396</v>
      </c>
      <c r="G4618" t="s">
        <v>417</v>
      </c>
      <c r="H4618" t="str">
        <f>IF(G4618="Local Date and Hour","Start Time of Interval",IF(OR(G4618="Additional Info",G4618="ID"),"Attribute", IF(G4618="Constant","Constant",IF(OR(G4618="Counter",G4618="Incremental/Decremental"),"Counter",""))))</f>
        <v/>
      </c>
      <c r="I4618" t="str">
        <f>VLOOKUP(B4618,'3. Data Sources'!$B$4:$E$5002,4,0)</f>
        <v>Y</v>
      </c>
      <c r="J4618" t="str">
        <f>IF(OR(G4618="Not Map",G4618="Sequential"),"N",IF(TRIM(G4618)&lt;&gt;"","Y",""))</f>
        <v>N</v>
      </c>
      <c r="K4618" t="str">
        <f>IF(G4618="Constant","N",IF(J4618="Y","Y",""))</f>
        <v/>
      </c>
      <c r="L4618" t="s">
        <v>243</v>
      </c>
    </row>
    <row r="4619" spans="2:13" hidden="1" x14ac:dyDescent="0.25">
      <c r="B4619" t="s">
        <v>377</v>
      </c>
      <c r="C4619" t="s">
        <v>6163</v>
      </c>
      <c r="D4619" t="s">
        <v>6164</v>
      </c>
      <c r="E4619" t="s">
        <v>400</v>
      </c>
      <c r="F4619" t="s">
        <v>428</v>
      </c>
      <c r="G4619" t="s">
        <v>429</v>
      </c>
      <c r="H4619" t="str">
        <f>IF(G4619="Local Date and Hour","Start Time of Interval",IF(OR(G4619="Additional Info",G4619="ID"),"Attribute", IF(G4619="Constant","Constant",IF(OR(G4619="Counter",G4619="Incremental/Decremental"),"Counter",""))))</f>
        <v>Counter</v>
      </c>
      <c r="I4619" t="str">
        <f>VLOOKUP(B4619,'3. Data Sources'!$B$4:$E$5002,4,0)</f>
        <v>Y</v>
      </c>
      <c r="J4619" t="str">
        <f>IF(OR(G4619="Not Map",G4619="Sequential"),"N",IF(TRIM(G4619)&lt;&gt;"","Y",""))</f>
        <v>Y</v>
      </c>
      <c r="K4619" t="str">
        <f>IF(G4619="Constant","N",IF(J4619="Y","Y",""))</f>
        <v>Y</v>
      </c>
      <c r="L4619" t="s">
        <v>6163</v>
      </c>
    </row>
    <row r="4620" spans="2:13" hidden="1" x14ac:dyDescent="0.25">
      <c r="B4620" t="s">
        <v>377</v>
      </c>
      <c r="C4620" t="s">
        <v>6165</v>
      </c>
      <c r="D4620" t="s">
        <v>6166</v>
      </c>
      <c r="E4620" t="s">
        <v>400</v>
      </c>
      <c r="F4620" t="s">
        <v>428</v>
      </c>
      <c r="G4620" t="s">
        <v>429</v>
      </c>
      <c r="H4620" t="str">
        <f>IF(G4620="Local Date and Hour","Start Time of Interval",IF(OR(G4620="Additional Info",G4620="ID"),"Attribute", IF(G4620="Constant","Constant",IF(OR(G4620="Counter",G4620="Incremental/Decremental"),"Counter",""))))</f>
        <v>Counter</v>
      </c>
      <c r="I4620" t="str">
        <f>VLOOKUP(B4620,'3. Data Sources'!$B$4:$E$5002,4,0)</f>
        <v>Y</v>
      </c>
      <c r="J4620" t="str">
        <f>IF(OR(G4620="Not Map",G4620="Sequential"),"N",IF(TRIM(G4620)&lt;&gt;"","Y",""))</f>
        <v>Y</v>
      </c>
      <c r="K4620" t="str">
        <f>IF(G4620="Constant","N",IF(J4620="Y","Y",""))</f>
        <v>Y</v>
      </c>
      <c r="L4620" t="s">
        <v>6165</v>
      </c>
    </row>
    <row r="4621" spans="2:13" hidden="1" x14ac:dyDescent="0.25">
      <c r="B4621" t="s">
        <v>377</v>
      </c>
      <c r="C4621" t="s">
        <v>6167</v>
      </c>
      <c r="D4621" t="s">
        <v>6168</v>
      </c>
      <c r="E4621" t="s">
        <v>400</v>
      </c>
      <c r="F4621" t="s">
        <v>428</v>
      </c>
      <c r="G4621" t="s">
        <v>429</v>
      </c>
      <c r="H4621" t="str">
        <f>IF(G4621="Local Date and Hour","Start Time of Interval",IF(OR(G4621="Additional Info",G4621="ID"),"Attribute", IF(G4621="Constant","Constant",IF(OR(G4621="Counter",G4621="Incremental/Decremental"),"Counter",""))))</f>
        <v>Counter</v>
      </c>
      <c r="I4621" t="str">
        <f>VLOOKUP(B4621,'3. Data Sources'!$B$4:$E$5002,4,0)</f>
        <v>Y</v>
      </c>
      <c r="J4621" t="str">
        <f>IF(OR(G4621="Not Map",G4621="Sequential"),"N",IF(TRIM(G4621)&lt;&gt;"","Y",""))</f>
        <v>Y</v>
      </c>
      <c r="K4621" t="str">
        <f>IF(G4621="Constant","N",IF(J4621="Y","Y",""))</f>
        <v>Y</v>
      </c>
      <c r="L4621" t="s">
        <v>6167</v>
      </c>
    </row>
    <row r="4622" spans="2:13" hidden="1" x14ac:dyDescent="0.25">
      <c r="B4622" t="s">
        <v>377</v>
      </c>
      <c r="C4622" t="s">
        <v>6169</v>
      </c>
      <c r="D4622" t="s">
        <v>6170</v>
      </c>
      <c r="E4622" t="s">
        <v>400</v>
      </c>
      <c r="F4622" t="s">
        <v>428</v>
      </c>
      <c r="G4622" t="s">
        <v>429</v>
      </c>
      <c r="H4622" t="str">
        <f>IF(G4622="Local Date and Hour","Start Time of Interval",IF(OR(G4622="Additional Info",G4622="ID"),"Attribute", IF(G4622="Constant","Constant",IF(OR(G4622="Counter",G4622="Incremental/Decremental"),"Counter",""))))</f>
        <v>Counter</v>
      </c>
      <c r="I4622" t="str">
        <f>VLOOKUP(B4622,'3. Data Sources'!$B$4:$E$5002,4,0)</f>
        <v>Y</v>
      </c>
      <c r="J4622" t="str">
        <f>IF(OR(G4622="Not Map",G4622="Sequential"),"N",IF(TRIM(G4622)&lt;&gt;"","Y",""))</f>
        <v>Y</v>
      </c>
      <c r="K4622" t="str">
        <f>IF(G4622="Constant","N",IF(J4622="Y","Y",""))</f>
        <v>Y</v>
      </c>
      <c r="L4622" t="s">
        <v>6169</v>
      </c>
    </row>
    <row r="4623" spans="2:13" hidden="1" x14ac:dyDescent="0.25">
      <c r="B4623" t="s">
        <v>377</v>
      </c>
      <c r="C4623" t="s">
        <v>6171</v>
      </c>
      <c r="D4623" t="s">
        <v>6172</v>
      </c>
      <c r="E4623" t="s">
        <v>400</v>
      </c>
      <c r="F4623" t="s">
        <v>428</v>
      </c>
      <c r="G4623" t="s">
        <v>429</v>
      </c>
      <c r="H4623" t="str">
        <f>IF(G4623="Local Date and Hour","Start Time of Interval",IF(OR(G4623="Additional Info",G4623="ID"),"Attribute", IF(G4623="Constant","Constant",IF(OR(G4623="Counter",G4623="Incremental/Decremental"),"Counter",""))))</f>
        <v>Counter</v>
      </c>
      <c r="I4623" t="str">
        <f>VLOOKUP(B4623,'3. Data Sources'!$B$4:$E$5002,4,0)</f>
        <v>Y</v>
      </c>
      <c r="J4623" t="str">
        <f>IF(OR(G4623="Not Map",G4623="Sequential"),"N",IF(TRIM(G4623)&lt;&gt;"","Y",""))</f>
        <v>Y</v>
      </c>
      <c r="K4623" t="str">
        <f>IF(G4623="Constant","N",IF(J4623="Y","Y",""))</f>
        <v>Y</v>
      </c>
      <c r="L4623" t="s">
        <v>6171</v>
      </c>
    </row>
    <row r="4624" spans="2:13" hidden="1" x14ac:dyDescent="0.25">
      <c r="B4624" t="s">
        <v>377</v>
      </c>
      <c r="C4624" t="s">
        <v>6173</v>
      </c>
      <c r="D4624" t="s">
        <v>6174</v>
      </c>
      <c r="E4624" t="s">
        <v>400</v>
      </c>
      <c r="F4624" t="s">
        <v>428</v>
      </c>
      <c r="G4624" t="s">
        <v>429</v>
      </c>
      <c r="H4624" t="str">
        <f>IF(G4624="Local Date and Hour","Start Time of Interval",IF(OR(G4624="Additional Info",G4624="ID"),"Attribute", IF(G4624="Constant","Constant",IF(OR(G4624="Counter",G4624="Incremental/Decremental"),"Counter",""))))</f>
        <v>Counter</v>
      </c>
      <c r="I4624" t="str">
        <f>VLOOKUP(B4624,'3. Data Sources'!$B$4:$E$5002,4,0)</f>
        <v>Y</v>
      </c>
      <c r="J4624" t="str">
        <f>IF(OR(G4624="Not Map",G4624="Sequential"),"N",IF(TRIM(G4624)&lt;&gt;"","Y",""))</f>
        <v>Y</v>
      </c>
      <c r="K4624" t="str">
        <f>IF(G4624="Constant","N",IF(J4624="Y","Y",""))</f>
        <v>Y</v>
      </c>
      <c r="L4624" t="s">
        <v>6173</v>
      </c>
    </row>
    <row r="4625" spans="2:13" hidden="1" x14ac:dyDescent="0.25">
      <c r="B4625" t="s">
        <v>377</v>
      </c>
      <c r="C4625" t="s">
        <v>6175</v>
      </c>
      <c r="D4625" t="s">
        <v>6176</v>
      </c>
      <c r="E4625" t="s">
        <v>400</v>
      </c>
      <c r="F4625" t="s">
        <v>428</v>
      </c>
      <c r="G4625" t="s">
        <v>429</v>
      </c>
      <c r="H4625" t="str">
        <f>IF(G4625="Local Date and Hour","Start Time of Interval",IF(OR(G4625="Additional Info",G4625="ID"),"Attribute", IF(G4625="Constant","Constant",IF(OR(G4625="Counter",G4625="Incremental/Decremental"),"Counter",""))))</f>
        <v>Counter</v>
      </c>
      <c r="I4625" t="str">
        <f>VLOOKUP(B4625,'3. Data Sources'!$B$4:$E$5002,4,0)</f>
        <v>Y</v>
      </c>
      <c r="J4625" t="str">
        <f>IF(OR(G4625="Not Map",G4625="Sequential"),"N",IF(TRIM(G4625)&lt;&gt;"","Y",""))</f>
        <v>Y</v>
      </c>
      <c r="K4625" t="str">
        <f>IF(G4625="Constant","N",IF(J4625="Y","Y",""))</f>
        <v>Y</v>
      </c>
      <c r="L4625" t="s">
        <v>6175</v>
      </c>
    </row>
    <row r="4626" spans="2:13" hidden="1" x14ac:dyDescent="0.25">
      <c r="B4626" t="s">
        <v>377</v>
      </c>
      <c r="C4626" t="s">
        <v>250</v>
      </c>
      <c r="D4626" t="s">
        <v>435</v>
      </c>
      <c r="E4626" t="s">
        <v>400</v>
      </c>
      <c r="F4626" t="s">
        <v>428</v>
      </c>
      <c r="G4626" t="s">
        <v>429</v>
      </c>
      <c r="H4626" t="str">
        <f>IF(G4626="Local Date and Hour","Start Time of Interval",IF(OR(G4626="Additional Info",G4626="ID"),"Attribute", IF(G4626="Constant","Constant",IF(OR(G4626="Counter",G4626="Incremental/Decremental"),"Counter",""))))</f>
        <v>Counter</v>
      </c>
      <c r="I4626" t="str">
        <f>VLOOKUP(B4626,'3. Data Sources'!$B$4:$E$5002,4,0)</f>
        <v>Y</v>
      </c>
      <c r="J4626" t="str">
        <f>IF(OR(G4626="Not Map",G4626="Sequential"),"N",IF(TRIM(G4626)&lt;&gt;"","Y",""))</f>
        <v>Y</v>
      </c>
      <c r="K4626" t="str">
        <f>IF(G4626="Constant","N",IF(J4626="Y","Y",""))</f>
        <v>Y</v>
      </c>
      <c r="L4626" t="s">
        <v>665</v>
      </c>
    </row>
    <row r="4627" spans="2:13" hidden="1" x14ac:dyDescent="0.25">
      <c r="B4627" t="s">
        <v>377</v>
      </c>
      <c r="C4627" t="s">
        <v>252</v>
      </c>
      <c r="D4627" t="s">
        <v>252</v>
      </c>
      <c r="E4627" t="s">
        <v>394</v>
      </c>
      <c r="F4627" t="s">
        <v>436</v>
      </c>
      <c r="G4627" t="s">
        <v>417</v>
      </c>
      <c r="H4627" t="str">
        <f>IF(G4627="Local Date and Hour","Start Time of Interval",IF(OR(G4627="Additional Info",G4627="ID"),"Attribute", IF(G4627="Constant","Constant",IF(OR(G4627="Counter",G4627="Incremental/Decremental"),"Counter",""))))</f>
        <v/>
      </c>
      <c r="I4627" t="str">
        <f>VLOOKUP(B4627,'3. Data Sources'!$B$4:$E$5002,4,0)</f>
        <v>Y</v>
      </c>
      <c r="J4627" t="str">
        <f>IF(OR(G4627="Not Map",G4627="Sequential"),"N",IF(TRIM(G4627)&lt;&gt;"","Y",""))</f>
        <v>N</v>
      </c>
      <c r="K4627" t="str">
        <f>IF(G4627="Constant","N",IF(J4627="Y","Y",""))</f>
        <v/>
      </c>
      <c r="L4627" t="s">
        <v>253</v>
      </c>
    </row>
    <row r="4628" spans="2:13" hidden="1" x14ac:dyDescent="0.25">
      <c r="B4628" t="s">
        <v>377</v>
      </c>
      <c r="C4628" t="s">
        <v>254</v>
      </c>
      <c r="D4628" t="s">
        <v>254</v>
      </c>
      <c r="E4628" t="s">
        <v>418</v>
      </c>
      <c r="F4628" t="s">
        <v>436</v>
      </c>
      <c r="G4628" t="s">
        <v>419</v>
      </c>
      <c r="H4628" t="str">
        <f>IF(G4628="Local Date and Hour","Start Time of Interval",IF(OR(G4628="Additional Info",G4628="ID"),"Attribute", IF(G4628="Constant","Constant",IF(OR(G4628="Counter",G4628="Incremental/Decremental"),"Counter",""))))</f>
        <v>Start Time of Interval</v>
      </c>
      <c r="I4628" t="str">
        <f>VLOOKUP(B4628,'3. Data Sources'!$B$4:$E$5002,4,0)</f>
        <v>Y</v>
      </c>
      <c r="J4628" t="str">
        <f>IF(OR(G4628="Not Map",G4628="Sequential"),"N",IF(TRIM(G4628)&lt;&gt;"","Y",""))</f>
        <v>Y</v>
      </c>
      <c r="K4628" t="str">
        <f>IF(G4628="Constant","N",IF(J4628="Y","Y",""))</f>
        <v>Y</v>
      </c>
      <c r="L4628" t="s">
        <v>255</v>
      </c>
    </row>
    <row r="4629" spans="2:13" hidden="1" x14ac:dyDescent="0.25">
      <c r="B4629" t="s">
        <v>379</v>
      </c>
      <c r="C4629" t="s">
        <v>227</v>
      </c>
      <c r="D4629" t="s">
        <v>227</v>
      </c>
      <c r="E4629" t="s">
        <v>402</v>
      </c>
      <c r="F4629" t="s">
        <v>395</v>
      </c>
      <c r="G4629" t="s">
        <v>274</v>
      </c>
      <c r="H4629" t="str">
        <f>IF(G4629="Local Date and Hour","Start Time of Interval",IF(OR(G4629="Additional Info",G4629="ID"),"Attribute", IF(G4629="Constant","Constant",IF(OR(G4629="Counter",G4629="Incremental/Decremental"),"Counter",""))))</f>
        <v>Constant</v>
      </c>
      <c r="I4629" t="str">
        <f>VLOOKUP(B4629,'3. Data Sources'!$B$4:$E$5002,4,0)</f>
        <v>Y</v>
      </c>
      <c r="J4629" t="str">
        <f>IF(OR(G4629="Not Map",G4629="Sequential"),"N",IF(TRIM(G4629)&lt;&gt;"","Y",""))</f>
        <v>Y</v>
      </c>
      <c r="K4629" t="str">
        <f>IF(G4629="Constant","N",IF(J4629="Y","Y",""))</f>
        <v>N</v>
      </c>
      <c r="L4629" t="s">
        <v>274</v>
      </c>
      <c r="M4629" t="s">
        <v>425</v>
      </c>
    </row>
    <row r="4630" spans="2:13" hidden="1" x14ac:dyDescent="0.25">
      <c r="B4630" t="s">
        <v>379</v>
      </c>
      <c r="C4630" t="s">
        <v>228</v>
      </c>
      <c r="D4630" t="s">
        <v>228</v>
      </c>
      <c r="E4630" t="s">
        <v>402</v>
      </c>
      <c r="F4630" t="s">
        <v>395</v>
      </c>
      <c r="G4630" t="s">
        <v>274</v>
      </c>
      <c r="H4630" t="str">
        <f>IF(G4630="Local Date and Hour","Start Time of Interval",IF(OR(G4630="Additional Info",G4630="ID"),"Attribute", IF(G4630="Constant","Constant",IF(OR(G4630="Counter",G4630="Incremental/Decremental"),"Counter",""))))</f>
        <v>Constant</v>
      </c>
      <c r="I4630" t="str">
        <f>VLOOKUP(B4630,'3. Data Sources'!$B$4:$E$5002,4,0)</f>
        <v>Y</v>
      </c>
      <c r="J4630" t="str">
        <f>IF(OR(G4630="Not Map",G4630="Sequential"),"N",IF(TRIM(G4630)&lt;&gt;"","Y",""))</f>
        <v>Y</v>
      </c>
      <c r="K4630" t="str">
        <f>IF(G4630="Constant","N",IF(J4630="Y","Y",""))</f>
        <v>N</v>
      </c>
      <c r="L4630" t="s">
        <v>274</v>
      </c>
      <c r="M4630" t="s">
        <v>12038</v>
      </c>
    </row>
    <row r="4631" spans="2:13" hidden="1" x14ac:dyDescent="0.25">
      <c r="B4631" t="s">
        <v>379</v>
      </c>
      <c r="C4631" t="s">
        <v>233</v>
      </c>
      <c r="D4631" t="s">
        <v>233</v>
      </c>
      <c r="E4631" t="s">
        <v>394</v>
      </c>
      <c r="F4631" t="s">
        <v>396</v>
      </c>
      <c r="G4631" t="s">
        <v>417</v>
      </c>
      <c r="H4631" t="str">
        <f>IF(G4631="Local Date and Hour","Start Time of Interval",IF(OR(G4631="Additional Info",G4631="ID"),"Attribute", IF(G4631="Constant","Constant",IF(OR(G4631="Counter",G4631="Incremental/Decremental"),"Counter",""))))</f>
        <v/>
      </c>
      <c r="I4631" t="str">
        <f>VLOOKUP(B4631,'3. Data Sources'!$B$4:$E$5002,4,0)</f>
        <v>Y</v>
      </c>
      <c r="J4631" t="str">
        <f>IF(OR(G4631="Not Map",G4631="Sequential"),"N",IF(TRIM(G4631)&lt;&gt;"","Y",""))</f>
        <v>N</v>
      </c>
      <c r="K4631" t="str">
        <f>IF(G4631="Constant","N",IF(J4631="Y","Y",""))</f>
        <v/>
      </c>
      <c r="L4631" t="s">
        <v>234</v>
      </c>
    </row>
    <row r="4632" spans="2:13" hidden="1" x14ac:dyDescent="0.25">
      <c r="B4632" t="s">
        <v>379</v>
      </c>
      <c r="C4632" t="s">
        <v>235</v>
      </c>
      <c r="D4632" t="s">
        <v>235</v>
      </c>
      <c r="E4632" t="s">
        <v>418</v>
      </c>
      <c r="F4632" t="s">
        <v>396</v>
      </c>
      <c r="G4632" t="s">
        <v>417</v>
      </c>
      <c r="H4632" t="str">
        <f>IF(G4632="Local Date and Hour","Start Time of Interval",IF(OR(G4632="Additional Info",G4632="ID"),"Attribute", IF(G4632="Constant","Constant",IF(OR(G4632="Counter",G4632="Incremental/Decremental"),"Counter",""))))</f>
        <v/>
      </c>
      <c r="I4632" t="str">
        <f>VLOOKUP(B4632,'3. Data Sources'!$B$4:$E$5002,4,0)</f>
        <v>Y</v>
      </c>
      <c r="J4632" t="str">
        <f>IF(OR(G4632="Not Map",G4632="Sequential"),"N",IF(TRIM(G4632)&lt;&gt;"","Y",""))</f>
        <v>N</v>
      </c>
      <c r="K4632" t="str">
        <f>IF(G4632="Constant","N",IF(J4632="Y","Y",""))</f>
        <v/>
      </c>
      <c r="L4632" t="s">
        <v>236</v>
      </c>
    </row>
    <row r="4633" spans="2:13" hidden="1" x14ac:dyDescent="0.25">
      <c r="B4633" t="s">
        <v>379</v>
      </c>
      <c r="C4633" t="s">
        <v>669</v>
      </c>
      <c r="D4633" t="s">
        <v>670</v>
      </c>
      <c r="E4633" t="s">
        <v>420</v>
      </c>
      <c r="F4633" t="s">
        <v>396</v>
      </c>
      <c r="G4633" t="s">
        <v>417</v>
      </c>
      <c r="H4633" t="str">
        <f>IF(G4633="Local Date and Hour","Start Time of Interval",IF(OR(G4633="Additional Info",G4633="ID"),"Attribute", IF(G4633="Constant","Constant",IF(OR(G4633="Counter",G4633="Incremental/Decremental"),"Counter",""))))</f>
        <v/>
      </c>
      <c r="I4633" t="str">
        <f>VLOOKUP(B4633,'3. Data Sources'!$B$4:$E$5002,4,0)</f>
        <v>Y</v>
      </c>
      <c r="J4633" t="str">
        <f>IF(OR(G4633="Not Map",G4633="Sequential"),"N",IF(TRIM(G4633)&lt;&gt;"","Y",""))</f>
        <v>N</v>
      </c>
      <c r="K4633" t="str">
        <f>IF(G4633="Constant","N",IF(J4633="Y","Y",""))</f>
        <v/>
      </c>
      <c r="L4633" t="s">
        <v>669</v>
      </c>
    </row>
    <row r="4634" spans="2:13" hidden="1" x14ac:dyDescent="0.25">
      <c r="B4634" t="s">
        <v>379</v>
      </c>
      <c r="C4634" t="s">
        <v>673</v>
      </c>
      <c r="D4634" t="s">
        <v>674</v>
      </c>
      <c r="E4634" t="s">
        <v>420</v>
      </c>
      <c r="F4634" t="s">
        <v>396</v>
      </c>
      <c r="G4634" t="s">
        <v>417</v>
      </c>
      <c r="H4634" t="str">
        <f>IF(G4634="Local Date and Hour","Start Time of Interval",IF(OR(G4634="Additional Info",G4634="ID"),"Attribute", IF(G4634="Constant","Constant",IF(OR(G4634="Counter",G4634="Incremental/Decremental"),"Counter",""))))</f>
        <v/>
      </c>
      <c r="I4634" t="str">
        <f>VLOOKUP(B4634,'3. Data Sources'!$B$4:$E$5002,4,0)</f>
        <v>Y</v>
      </c>
      <c r="J4634" t="str">
        <f>IF(OR(G4634="Not Map",G4634="Sequential"),"N",IF(TRIM(G4634)&lt;&gt;"","Y",""))</f>
        <v>N</v>
      </c>
      <c r="K4634" t="str">
        <f>IF(G4634="Constant","N",IF(J4634="Y","Y",""))</f>
        <v/>
      </c>
      <c r="L4634" t="s">
        <v>673</v>
      </c>
    </row>
    <row r="4635" spans="2:13" hidden="1" x14ac:dyDescent="0.25">
      <c r="B4635" t="s">
        <v>379</v>
      </c>
      <c r="C4635" t="s">
        <v>201</v>
      </c>
      <c r="D4635" t="s">
        <v>201</v>
      </c>
      <c r="E4635" t="s">
        <v>420</v>
      </c>
      <c r="F4635" t="s">
        <v>396</v>
      </c>
      <c r="G4635" t="s">
        <v>396</v>
      </c>
      <c r="H4635" t="str">
        <f>IF(G4635="Local Date and Hour","Start Time of Interval",IF(OR(G4635="Additional Info",G4635="ID"),"Attribute", IF(G4635="Constant","Constant",IF(OR(G4635="Counter",G4635="Incremental/Decremental"),"Counter",""))))</f>
        <v>Attribute</v>
      </c>
      <c r="I4635" t="str">
        <f>VLOOKUP(B4635,'3. Data Sources'!$B$4:$E$5002,4,0)</f>
        <v>Y</v>
      </c>
      <c r="J4635" t="str">
        <f>IF(OR(G4635="Not Map",G4635="Sequential"),"N",IF(TRIM(G4635)&lt;&gt;"","Y",""))</f>
        <v>Y</v>
      </c>
      <c r="K4635" t="str">
        <f>IF(G4635="Constant","N",IF(J4635="Y","Y",""))</f>
        <v>Y</v>
      </c>
      <c r="L4635" t="s">
        <v>673</v>
      </c>
    </row>
    <row r="4636" spans="2:13" hidden="1" x14ac:dyDescent="0.25">
      <c r="B4636" t="s">
        <v>379</v>
      </c>
      <c r="C4636" t="s">
        <v>11883</v>
      </c>
      <c r="D4636" t="s">
        <v>11883</v>
      </c>
      <c r="E4636" t="s">
        <v>420</v>
      </c>
      <c r="F4636" t="s">
        <v>396</v>
      </c>
      <c r="G4636" t="s">
        <v>396</v>
      </c>
      <c r="H4636" t="str">
        <f>IF(G4636="Local Date and Hour","Start Time of Interval",IF(OR(G4636="Additional Info",G4636="ID"),"Attribute", IF(G4636="Constant","Constant",IF(OR(G4636="Counter",G4636="Incremental/Decremental"),"Counter",""))))</f>
        <v>Attribute</v>
      </c>
      <c r="I4636" t="str">
        <f>VLOOKUP(B4636,'3. Data Sources'!$B$4:$E$5002,4,0)</f>
        <v>Y</v>
      </c>
      <c r="J4636" t="str">
        <f>IF(OR(G4636="Not Map",G4636="Sequential"),"N",IF(TRIM(G4636)&lt;&gt;"","Y",""))</f>
        <v>Y</v>
      </c>
      <c r="K4636" t="str">
        <f>IF(G4636="Constant","N",IF(J4636="Y","Y",""))</f>
        <v>Y</v>
      </c>
      <c r="L4636" t="s">
        <v>666</v>
      </c>
    </row>
    <row r="4637" spans="2:13" hidden="1" x14ac:dyDescent="0.25">
      <c r="B4637" t="s">
        <v>379</v>
      </c>
      <c r="C4637" t="s">
        <v>426</v>
      </c>
      <c r="D4637" t="s">
        <v>426</v>
      </c>
      <c r="E4637" t="s">
        <v>420</v>
      </c>
      <c r="F4637" t="s">
        <v>396</v>
      </c>
      <c r="G4637" t="s">
        <v>417</v>
      </c>
      <c r="H4637" t="str">
        <f>IF(G4637="Local Date and Hour","Start Time of Interval",IF(OR(G4637="Additional Info",G4637="ID"),"Attribute", IF(G4637="Constant","Constant",IF(OR(G4637="Counter",G4637="Incremental/Decremental"),"Counter",""))))</f>
        <v/>
      </c>
      <c r="I4637" t="str">
        <f>VLOOKUP(B4637,'3. Data Sources'!$B$4:$E$5002,4,0)</f>
        <v>Y</v>
      </c>
      <c r="J4637" t="str">
        <f>IF(OR(G4637="Not Map",G4637="Sequential"),"N",IF(TRIM(G4637)&lt;&gt;"","Y",""))</f>
        <v>N</v>
      </c>
      <c r="K4637" t="str">
        <f>IF(G4637="Constant","N",IF(J4637="Y","Y",""))</f>
        <v/>
      </c>
      <c r="L4637" t="s">
        <v>426</v>
      </c>
    </row>
    <row r="4638" spans="2:13" hidden="1" x14ac:dyDescent="0.25">
      <c r="B4638" t="s">
        <v>379</v>
      </c>
      <c r="C4638" t="s">
        <v>5743</v>
      </c>
      <c r="D4638" t="s">
        <v>5744</v>
      </c>
      <c r="E4638" t="s">
        <v>420</v>
      </c>
      <c r="F4638" t="s">
        <v>396</v>
      </c>
      <c r="G4638" t="s">
        <v>417</v>
      </c>
      <c r="H4638" t="str">
        <f>IF(G4638="Local Date and Hour","Start Time of Interval",IF(OR(G4638="Additional Info",G4638="ID"),"Attribute", IF(G4638="Constant","Constant",IF(OR(G4638="Counter",G4638="Incremental/Decremental"),"Counter",""))))</f>
        <v/>
      </c>
      <c r="I4638" t="str">
        <f>VLOOKUP(B4638,'3. Data Sources'!$B$4:$E$5002,4,0)</f>
        <v>Y</v>
      </c>
      <c r="J4638" t="str">
        <f>IF(OR(G4638="Not Map",G4638="Sequential"),"N",IF(TRIM(G4638)&lt;&gt;"","Y",""))</f>
        <v>N</v>
      </c>
      <c r="K4638" t="str">
        <f>IF(G4638="Constant","N",IF(J4638="Y","Y",""))</f>
        <v/>
      </c>
      <c r="L4638" t="s">
        <v>5743</v>
      </c>
    </row>
    <row r="4639" spans="2:13" hidden="1" x14ac:dyDescent="0.25">
      <c r="B4639" t="s">
        <v>379</v>
      </c>
      <c r="C4639" t="s">
        <v>242</v>
      </c>
      <c r="D4639" t="s">
        <v>242</v>
      </c>
      <c r="E4639" t="s">
        <v>394</v>
      </c>
      <c r="F4639" t="s">
        <v>396</v>
      </c>
      <c r="G4639" t="s">
        <v>417</v>
      </c>
      <c r="H4639" t="str">
        <f>IF(G4639="Local Date and Hour","Start Time of Interval",IF(OR(G4639="Additional Info",G4639="ID"),"Attribute", IF(G4639="Constant","Constant",IF(OR(G4639="Counter",G4639="Incremental/Decremental"),"Counter",""))))</f>
        <v/>
      </c>
      <c r="I4639" t="str">
        <f>VLOOKUP(B4639,'3. Data Sources'!$B$4:$E$5002,4,0)</f>
        <v>Y</v>
      </c>
      <c r="J4639" t="str">
        <f>IF(OR(G4639="Not Map",G4639="Sequential"),"N",IF(TRIM(G4639)&lt;&gt;"","Y",""))</f>
        <v>N</v>
      </c>
      <c r="K4639" t="str">
        <f>IF(G4639="Constant","N",IF(J4639="Y","Y",""))</f>
        <v/>
      </c>
      <c r="L4639" t="s">
        <v>243</v>
      </c>
    </row>
    <row r="4640" spans="2:13" hidden="1" x14ac:dyDescent="0.25">
      <c r="B4640" t="s">
        <v>379</v>
      </c>
      <c r="C4640" t="s">
        <v>6163</v>
      </c>
      <c r="D4640" t="s">
        <v>6164</v>
      </c>
      <c r="E4640" t="s">
        <v>400</v>
      </c>
      <c r="F4640" t="s">
        <v>428</v>
      </c>
      <c r="G4640" t="s">
        <v>429</v>
      </c>
      <c r="H4640" t="str">
        <f>IF(G4640="Local Date and Hour","Start Time of Interval",IF(OR(G4640="Additional Info",G4640="ID"),"Attribute", IF(G4640="Constant","Constant",IF(OR(G4640="Counter",G4640="Incremental/Decremental"),"Counter",""))))</f>
        <v>Counter</v>
      </c>
      <c r="I4640" t="str">
        <f>VLOOKUP(B4640,'3. Data Sources'!$B$4:$E$5002,4,0)</f>
        <v>Y</v>
      </c>
      <c r="J4640" t="str">
        <f>IF(OR(G4640="Not Map",G4640="Sequential"),"N",IF(TRIM(G4640)&lt;&gt;"","Y",""))</f>
        <v>Y</v>
      </c>
      <c r="K4640" t="str">
        <f>IF(G4640="Constant","N",IF(J4640="Y","Y",""))</f>
        <v>Y</v>
      </c>
      <c r="L4640" t="s">
        <v>6163</v>
      </c>
    </row>
    <row r="4641" spans="2:13" hidden="1" x14ac:dyDescent="0.25">
      <c r="B4641" t="s">
        <v>379</v>
      </c>
      <c r="C4641" t="s">
        <v>6165</v>
      </c>
      <c r="D4641" t="s">
        <v>6166</v>
      </c>
      <c r="E4641" t="s">
        <v>400</v>
      </c>
      <c r="F4641" t="s">
        <v>428</v>
      </c>
      <c r="G4641" t="s">
        <v>429</v>
      </c>
      <c r="H4641" t="str">
        <f>IF(G4641="Local Date and Hour","Start Time of Interval",IF(OR(G4641="Additional Info",G4641="ID"),"Attribute", IF(G4641="Constant","Constant",IF(OR(G4641="Counter",G4641="Incremental/Decremental"),"Counter",""))))</f>
        <v>Counter</v>
      </c>
      <c r="I4641" t="str">
        <f>VLOOKUP(B4641,'3. Data Sources'!$B$4:$E$5002,4,0)</f>
        <v>Y</v>
      </c>
      <c r="J4641" t="str">
        <f>IF(OR(G4641="Not Map",G4641="Sequential"),"N",IF(TRIM(G4641)&lt;&gt;"","Y",""))</f>
        <v>Y</v>
      </c>
      <c r="K4641" t="str">
        <f>IF(G4641="Constant","N",IF(J4641="Y","Y",""))</f>
        <v>Y</v>
      </c>
      <c r="L4641" t="s">
        <v>6165</v>
      </c>
    </row>
    <row r="4642" spans="2:13" hidden="1" x14ac:dyDescent="0.25">
      <c r="B4642" t="s">
        <v>379</v>
      </c>
      <c r="C4642" t="s">
        <v>6167</v>
      </c>
      <c r="D4642" t="s">
        <v>6168</v>
      </c>
      <c r="E4642" t="s">
        <v>400</v>
      </c>
      <c r="F4642" t="s">
        <v>428</v>
      </c>
      <c r="G4642" t="s">
        <v>429</v>
      </c>
      <c r="H4642" t="str">
        <f>IF(G4642="Local Date and Hour","Start Time of Interval",IF(OR(G4642="Additional Info",G4642="ID"),"Attribute", IF(G4642="Constant","Constant",IF(OR(G4642="Counter",G4642="Incremental/Decremental"),"Counter",""))))</f>
        <v>Counter</v>
      </c>
      <c r="I4642" t="str">
        <f>VLOOKUP(B4642,'3. Data Sources'!$B$4:$E$5002,4,0)</f>
        <v>Y</v>
      </c>
      <c r="J4642" t="str">
        <f>IF(OR(G4642="Not Map",G4642="Sequential"),"N",IF(TRIM(G4642)&lt;&gt;"","Y",""))</f>
        <v>Y</v>
      </c>
      <c r="K4642" t="str">
        <f>IF(G4642="Constant","N",IF(J4642="Y","Y",""))</f>
        <v>Y</v>
      </c>
      <c r="L4642" t="s">
        <v>6167</v>
      </c>
    </row>
    <row r="4643" spans="2:13" hidden="1" x14ac:dyDescent="0.25">
      <c r="B4643" t="s">
        <v>379</v>
      </c>
      <c r="C4643" t="s">
        <v>6169</v>
      </c>
      <c r="D4643" t="s">
        <v>6170</v>
      </c>
      <c r="E4643" t="s">
        <v>400</v>
      </c>
      <c r="F4643" t="s">
        <v>428</v>
      </c>
      <c r="G4643" t="s">
        <v>429</v>
      </c>
      <c r="H4643" t="str">
        <f>IF(G4643="Local Date and Hour","Start Time of Interval",IF(OR(G4643="Additional Info",G4643="ID"),"Attribute", IF(G4643="Constant","Constant",IF(OR(G4643="Counter",G4643="Incremental/Decremental"),"Counter",""))))</f>
        <v>Counter</v>
      </c>
      <c r="I4643" t="str">
        <f>VLOOKUP(B4643,'3. Data Sources'!$B$4:$E$5002,4,0)</f>
        <v>Y</v>
      </c>
      <c r="J4643" t="str">
        <f>IF(OR(G4643="Not Map",G4643="Sequential"),"N",IF(TRIM(G4643)&lt;&gt;"","Y",""))</f>
        <v>Y</v>
      </c>
      <c r="K4643" t="str">
        <f>IF(G4643="Constant","N",IF(J4643="Y","Y",""))</f>
        <v>Y</v>
      </c>
      <c r="L4643" t="s">
        <v>6169</v>
      </c>
    </row>
    <row r="4644" spans="2:13" hidden="1" x14ac:dyDescent="0.25">
      <c r="B4644" t="s">
        <v>379</v>
      </c>
      <c r="C4644" t="s">
        <v>6171</v>
      </c>
      <c r="D4644" t="s">
        <v>6172</v>
      </c>
      <c r="E4644" t="s">
        <v>400</v>
      </c>
      <c r="F4644" t="s">
        <v>428</v>
      </c>
      <c r="G4644" t="s">
        <v>429</v>
      </c>
      <c r="H4644" t="str">
        <f>IF(G4644="Local Date and Hour","Start Time of Interval",IF(OR(G4644="Additional Info",G4644="ID"),"Attribute", IF(G4644="Constant","Constant",IF(OR(G4644="Counter",G4644="Incremental/Decremental"),"Counter",""))))</f>
        <v>Counter</v>
      </c>
      <c r="I4644" t="str">
        <f>VLOOKUP(B4644,'3. Data Sources'!$B$4:$E$5002,4,0)</f>
        <v>Y</v>
      </c>
      <c r="J4644" t="str">
        <f>IF(OR(G4644="Not Map",G4644="Sequential"),"N",IF(TRIM(G4644)&lt;&gt;"","Y",""))</f>
        <v>Y</v>
      </c>
      <c r="K4644" t="str">
        <f>IF(G4644="Constant","N",IF(J4644="Y","Y",""))</f>
        <v>Y</v>
      </c>
      <c r="L4644" t="s">
        <v>6171</v>
      </c>
    </row>
    <row r="4645" spans="2:13" hidden="1" x14ac:dyDescent="0.25">
      <c r="B4645" t="s">
        <v>379</v>
      </c>
      <c r="C4645" t="s">
        <v>6173</v>
      </c>
      <c r="D4645" t="s">
        <v>6174</v>
      </c>
      <c r="E4645" t="s">
        <v>400</v>
      </c>
      <c r="F4645" t="s">
        <v>428</v>
      </c>
      <c r="G4645" t="s">
        <v>429</v>
      </c>
      <c r="H4645" t="str">
        <f>IF(G4645="Local Date and Hour","Start Time of Interval",IF(OR(G4645="Additional Info",G4645="ID"),"Attribute", IF(G4645="Constant","Constant",IF(OR(G4645="Counter",G4645="Incremental/Decremental"),"Counter",""))))</f>
        <v>Counter</v>
      </c>
      <c r="I4645" t="str">
        <f>VLOOKUP(B4645,'3. Data Sources'!$B$4:$E$5002,4,0)</f>
        <v>Y</v>
      </c>
      <c r="J4645" t="str">
        <f>IF(OR(G4645="Not Map",G4645="Sequential"),"N",IF(TRIM(G4645)&lt;&gt;"","Y",""))</f>
        <v>Y</v>
      </c>
      <c r="K4645" t="str">
        <f>IF(G4645="Constant","N",IF(J4645="Y","Y",""))</f>
        <v>Y</v>
      </c>
      <c r="L4645" t="s">
        <v>6173</v>
      </c>
    </row>
    <row r="4646" spans="2:13" hidden="1" x14ac:dyDescent="0.25">
      <c r="B4646" t="s">
        <v>379</v>
      </c>
      <c r="C4646" t="s">
        <v>6175</v>
      </c>
      <c r="D4646" t="s">
        <v>6176</v>
      </c>
      <c r="E4646" t="s">
        <v>400</v>
      </c>
      <c r="F4646" t="s">
        <v>428</v>
      </c>
      <c r="G4646" t="s">
        <v>429</v>
      </c>
      <c r="H4646" t="str">
        <f>IF(G4646="Local Date and Hour","Start Time of Interval",IF(OR(G4646="Additional Info",G4646="ID"),"Attribute", IF(G4646="Constant","Constant",IF(OR(G4646="Counter",G4646="Incremental/Decremental"),"Counter",""))))</f>
        <v>Counter</v>
      </c>
      <c r="I4646" t="str">
        <f>VLOOKUP(B4646,'3. Data Sources'!$B$4:$E$5002,4,0)</f>
        <v>Y</v>
      </c>
      <c r="J4646" t="str">
        <f>IF(OR(G4646="Not Map",G4646="Sequential"),"N",IF(TRIM(G4646)&lt;&gt;"","Y",""))</f>
        <v>Y</v>
      </c>
      <c r="K4646" t="str">
        <f>IF(G4646="Constant","N",IF(J4646="Y","Y",""))</f>
        <v>Y</v>
      </c>
      <c r="L4646" t="s">
        <v>6175</v>
      </c>
    </row>
    <row r="4647" spans="2:13" hidden="1" x14ac:dyDescent="0.25">
      <c r="B4647" t="s">
        <v>379</v>
      </c>
      <c r="C4647" t="s">
        <v>250</v>
      </c>
      <c r="D4647" t="s">
        <v>435</v>
      </c>
      <c r="E4647" t="s">
        <v>400</v>
      </c>
      <c r="F4647" t="s">
        <v>428</v>
      </c>
      <c r="G4647" t="s">
        <v>429</v>
      </c>
      <c r="H4647" t="str">
        <f>IF(G4647="Local Date and Hour","Start Time of Interval",IF(OR(G4647="Additional Info",G4647="ID"),"Attribute", IF(G4647="Constant","Constant",IF(OR(G4647="Counter",G4647="Incremental/Decremental"),"Counter",""))))</f>
        <v>Counter</v>
      </c>
      <c r="I4647" t="str">
        <f>VLOOKUP(B4647,'3. Data Sources'!$B$4:$E$5002,4,0)</f>
        <v>Y</v>
      </c>
      <c r="J4647" t="str">
        <f>IF(OR(G4647="Not Map",G4647="Sequential"),"N",IF(TRIM(G4647)&lt;&gt;"","Y",""))</f>
        <v>Y</v>
      </c>
      <c r="K4647" t="str">
        <f>IF(G4647="Constant","N",IF(J4647="Y","Y",""))</f>
        <v>Y</v>
      </c>
      <c r="L4647" t="s">
        <v>665</v>
      </c>
    </row>
    <row r="4648" spans="2:13" hidden="1" x14ac:dyDescent="0.25">
      <c r="B4648" t="s">
        <v>379</v>
      </c>
      <c r="C4648" t="s">
        <v>252</v>
      </c>
      <c r="D4648" t="s">
        <v>252</v>
      </c>
      <c r="E4648" t="s">
        <v>394</v>
      </c>
      <c r="F4648" t="s">
        <v>436</v>
      </c>
      <c r="G4648" t="s">
        <v>417</v>
      </c>
      <c r="H4648" t="str">
        <f>IF(G4648="Local Date and Hour","Start Time of Interval",IF(OR(G4648="Additional Info",G4648="ID"),"Attribute", IF(G4648="Constant","Constant",IF(OR(G4648="Counter",G4648="Incremental/Decremental"),"Counter",""))))</f>
        <v/>
      </c>
      <c r="I4648" t="str">
        <f>VLOOKUP(B4648,'3. Data Sources'!$B$4:$E$5002,4,0)</f>
        <v>Y</v>
      </c>
      <c r="J4648" t="str">
        <f>IF(OR(G4648="Not Map",G4648="Sequential"),"N",IF(TRIM(G4648)&lt;&gt;"","Y",""))</f>
        <v>N</v>
      </c>
      <c r="K4648" t="str">
        <f>IF(G4648="Constant","N",IF(J4648="Y","Y",""))</f>
        <v/>
      </c>
      <c r="L4648" t="s">
        <v>253</v>
      </c>
    </row>
    <row r="4649" spans="2:13" hidden="1" x14ac:dyDescent="0.25">
      <c r="B4649" t="s">
        <v>379</v>
      </c>
      <c r="C4649" t="s">
        <v>254</v>
      </c>
      <c r="D4649" t="s">
        <v>254</v>
      </c>
      <c r="E4649" t="s">
        <v>418</v>
      </c>
      <c r="F4649" t="s">
        <v>436</v>
      </c>
      <c r="G4649" t="s">
        <v>419</v>
      </c>
      <c r="H4649" t="str">
        <f>IF(G4649="Local Date and Hour","Start Time of Interval",IF(OR(G4649="Additional Info",G4649="ID"),"Attribute", IF(G4649="Constant","Constant",IF(OR(G4649="Counter",G4649="Incremental/Decremental"),"Counter",""))))</f>
        <v>Start Time of Interval</v>
      </c>
      <c r="I4649" t="str">
        <f>VLOOKUP(B4649,'3. Data Sources'!$B$4:$E$5002,4,0)</f>
        <v>Y</v>
      </c>
      <c r="J4649" t="str">
        <f>IF(OR(G4649="Not Map",G4649="Sequential"),"N",IF(TRIM(G4649)&lt;&gt;"","Y",""))</f>
        <v>Y</v>
      </c>
      <c r="K4649" t="str">
        <f>IF(G4649="Constant","N",IF(J4649="Y","Y",""))</f>
        <v>Y</v>
      </c>
      <c r="L4649" t="s">
        <v>255</v>
      </c>
    </row>
    <row r="4650" spans="2:13" hidden="1" x14ac:dyDescent="0.25">
      <c r="B4650" t="s">
        <v>381</v>
      </c>
      <c r="C4650" t="s">
        <v>227</v>
      </c>
      <c r="D4650" t="s">
        <v>227</v>
      </c>
      <c r="E4650" t="s">
        <v>402</v>
      </c>
      <c r="F4650" t="s">
        <v>395</v>
      </c>
      <c r="G4650" t="s">
        <v>274</v>
      </c>
      <c r="H4650" t="str">
        <f>IF(G4650="Local Date and Hour","Start Time of Interval",IF(OR(G4650="Additional Info",G4650="ID"),"Attribute", IF(G4650="Constant","Constant",IF(OR(G4650="Counter",G4650="Incremental/Decremental"),"Counter",""))))</f>
        <v>Constant</v>
      </c>
      <c r="I4650" t="str">
        <f>VLOOKUP(B4650,'3. Data Sources'!$B$4:$E$5002,4,0)</f>
        <v>Y</v>
      </c>
      <c r="J4650" t="str">
        <f>IF(OR(G4650="Not Map",G4650="Sequential"),"N",IF(TRIM(G4650)&lt;&gt;"","Y",""))</f>
        <v>Y</v>
      </c>
      <c r="K4650" t="str">
        <f>IF(G4650="Constant","N",IF(J4650="Y","Y",""))</f>
        <v>N</v>
      </c>
      <c r="L4650" t="s">
        <v>274</v>
      </c>
      <c r="M4650" t="s">
        <v>425</v>
      </c>
    </row>
    <row r="4651" spans="2:13" hidden="1" x14ac:dyDescent="0.25">
      <c r="B4651" t="s">
        <v>381</v>
      </c>
      <c r="C4651" t="s">
        <v>228</v>
      </c>
      <c r="D4651" t="s">
        <v>228</v>
      </c>
      <c r="E4651" t="s">
        <v>402</v>
      </c>
      <c r="F4651" t="s">
        <v>395</v>
      </c>
      <c r="G4651" t="s">
        <v>274</v>
      </c>
      <c r="H4651" t="str">
        <f>IF(G4651="Local Date and Hour","Start Time of Interval",IF(OR(G4651="Additional Info",G4651="ID"),"Attribute", IF(G4651="Constant","Constant",IF(OR(G4651="Counter",G4651="Incremental/Decremental"),"Counter",""))))</f>
        <v>Constant</v>
      </c>
      <c r="I4651" t="str">
        <f>VLOOKUP(B4651,'3. Data Sources'!$B$4:$E$5002,4,0)</f>
        <v>Y</v>
      </c>
      <c r="J4651" t="str">
        <f>IF(OR(G4651="Not Map",G4651="Sequential"),"N",IF(TRIM(G4651)&lt;&gt;"","Y",""))</f>
        <v>Y</v>
      </c>
      <c r="K4651" t="str">
        <f>IF(G4651="Constant","N",IF(J4651="Y","Y",""))</f>
        <v>N</v>
      </c>
      <c r="L4651" t="s">
        <v>274</v>
      </c>
      <c r="M4651" t="s">
        <v>12038</v>
      </c>
    </row>
    <row r="4652" spans="2:13" hidden="1" x14ac:dyDescent="0.25">
      <c r="B4652" t="s">
        <v>381</v>
      </c>
      <c r="C4652" t="s">
        <v>233</v>
      </c>
      <c r="D4652" t="s">
        <v>233</v>
      </c>
      <c r="E4652" t="s">
        <v>394</v>
      </c>
      <c r="F4652" t="s">
        <v>396</v>
      </c>
      <c r="G4652" t="s">
        <v>417</v>
      </c>
      <c r="H4652" t="str">
        <f>IF(G4652="Local Date and Hour","Start Time of Interval",IF(OR(G4652="Additional Info",G4652="ID"),"Attribute", IF(G4652="Constant","Constant",IF(OR(G4652="Counter",G4652="Incremental/Decremental"),"Counter",""))))</f>
        <v/>
      </c>
      <c r="I4652" t="str">
        <f>VLOOKUP(B4652,'3. Data Sources'!$B$4:$E$5002,4,0)</f>
        <v>Y</v>
      </c>
      <c r="J4652" t="str">
        <f>IF(OR(G4652="Not Map",G4652="Sequential"),"N",IF(TRIM(G4652)&lt;&gt;"","Y",""))</f>
        <v>N</v>
      </c>
      <c r="K4652" t="str">
        <f>IF(G4652="Constant","N",IF(J4652="Y","Y",""))</f>
        <v/>
      </c>
      <c r="L4652" t="s">
        <v>234</v>
      </c>
    </row>
    <row r="4653" spans="2:13" hidden="1" x14ac:dyDescent="0.25">
      <c r="B4653" t="s">
        <v>381</v>
      </c>
      <c r="C4653" t="s">
        <v>235</v>
      </c>
      <c r="D4653" t="s">
        <v>235</v>
      </c>
      <c r="E4653" t="s">
        <v>418</v>
      </c>
      <c r="F4653" t="s">
        <v>396</v>
      </c>
      <c r="G4653" t="s">
        <v>417</v>
      </c>
      <c r="H4653" t="str">
        <f>IF(G4653="Local Date and Hour","Start Time of Interval",IF(OR(G4653="Additional Info",G4653="ID"),"Attribute", IF(G4653="Constant","Constant",IF(OR(G4653="Counter",G4653="Incremental/Decremental"),"Counter",""))))</f>
        <v/>
      </c>
      <c r="I4653" t="str">
        <f>VLOOKUP(B4653,'3. Data Sources'!$B$4:$E$5002,4,0)</f>
        <v>Y</v>
      </c>
      <c r="J4653" t="str">
        <f>IF(OR(G4653="Not Map",G4653="Sequential"),"N",IF(TRIM(G4653)&lt;&gt;"","Y",""))</f>
        <v>N</v>
      </c>
      <c r="K4653" t="str">
        <f>IF(G4653="Constant","N",IF(J4653="Y","Y",""))</f>
        <v/>
      </c>
      <c r="L4653" t="s">
        <v>236</v>
      </c>
    </row>
    <row r="4654" spans="2:13" hidden="1" x14ac:dyDescent="0.25">
      <c r="B4654" t="s">
        <v>381</v>
      </c>
      <c r="C4654" t="s">
        <v>669</v>
      </c>
      <c r="D4654" t="s">
        <v>670</v>
      </c>
      <c r="E4654" t="s">
        <v>420</v>
      </c>
      <c r="F4654" t="s">
        <v>396</v>
      </c>
      <c r="G4654" t="s">
        <v>417</v>
      </c>
      <c r="H4654" t="str">
        <f>IF(G4654="Local Date and Hour","Start Time of Interval",IF(OR(G4654="Additional Info",G4654="ID"),"Attribute", IF(G4654="Constant","Constant",IF(OR(G4654="Counter",G4654="Incremental/Decremental"),"Counter",""))))</f>
        <v/>
      </c>
      <c r="I4654" t="str">
        <f>VLOOKUP(B4654,'3. Data Sources'!$B$4:$E$5002,4,0)</f>
        <v>Y</v>
      </c>
      <c r="J4654" t="str">
        <f>IF(OR(G4654="Not Map",G4654="Sequential"),"N",IF(TRIM(G4654)&lt;&gt;"","Y",""))</f>
        <v>N</v>
      </c>
      <c r="K4654" t="str">
        <f>IF(G4654="Constant","N",IF(J4654="Y","Y",""))</f>
        <v/>
      </c>
      <c r="L4654" t="s">
        <v>669</v>
      </c>
    </row>
    <row r="4655" spans="2:13" hidden="1" x14ac:dyDescent="0.25">
      <c r="B4655" t="s">
        <v>381</v>
      </c>
      <c r="C4655" t="s">
        <v>673</v>
      </c>
      <c r="D4655" t="s">
        <v>674</v>
      </c>
      <c r="E4655" t="s">
        <v>420</v>
      </c>
      <c r="F4655" t="s">
        <v>396</v>
      </c>
      <c r="G4655" t="s">
        <v>417</v>
      </c>
      <c r="H4655" t="str">
        <f>IF(G4655="Local Date and Hour","Start Time of Interval",IF(OR(G4655="Additional Info",G4655="ID"),"Attribute", IF(G4655="Constant","Constant",IF(OR(G4655="Counter",G4655="Incremental/Decremental"),"Counter",""))))</f>
        <v/>
      </c>
      <c r="I4655" t="str">
        <f>VLOOKUP(B4655,'3. Data Sources'!$B$4:$E$5002,4,0)</f>
        <v>Y</v>
      </c>
      <c r="J4655" t="str">
        <f>IF(OR(G4655="Not Map",G4655="Sequential"),"N",IF(TRIM(G4655)&lt;&gt;"","Y",""))</f>
        <v>N</v>
      </c>
      <c r="K4655" t="str">
        <f>IF(G4655="Constant","N",IF(J4655="Y","Y",""))</f>
        <v/>
      </c>
      <c r="L4655" t="s">
        <v>673</v>
      </c>
    </row>
    <row r="4656" spans="2:13" hidden="1" x14ac:dyDescent="0.25">
      <c r="B4656" t="s">
        <v>381</v>
      </c>
      <c r="C4656" t="s">
        <v>201</v>
      </c>
      <c r="D4656" t="s">
        <v>201</v>
      </c>
      <c r="E4656" t="s">
        <v>420</v>
      </c>
      <c r="F4656" t="s">
        <v>396</v>
      </c>
      <c r="G4656" t="s">
        <v>396</v>
      </c>
      <c r="H4656" t="str">
        <f>IF(G4656="Local Date and Hour","Start Time of Interval",IF(OR(G4656="Additional Info",G4656="ID"),"Attribute", IF(G4656="Constant","Constant",IF(OR(G4656="Counter",G4656="Incremental/Decremental"),"Counter",""))))</f>
        <v>Attribute</v>
      </c>
      <c r="I4656" t="str">
        <f>VLOOKUP(B4656,'3. Data Sources'!$B$4:$E$5002,4,0)</f>
        <v>Y</v>
      </c>
      <c r="J4656" t="str">
        <f>IF(OR(G4656="Not Map",G4656="Sequential"),"N",IF(TRIM(G4656)&lt;&gt;"","Y",""))</f>
        <v>Y</v>
      </c>
      <c r="K4656" t="str">
        <f>IF(G4656="Constant","N",IF(J4656="Y","Y",""))</f>
        <v>Y</v>
      </c>
      <c r="L4656" t="s">
        <v>673</v>
      </c>
    </row>
    <row r="4657" spans="2:13" hidden="1" x14ac:dyDescent="0.25">
      <c r="B4657" t="s">
        <v>381</v>
      </c>
      <c r="C4657" t="s">
        <v>11883</v>
      </c>
      <c r="D4657" t="s">
        <v>11883</v>
      </c>
      <c r="E4657" t="s">
        <v>420</v>
      </c>
      <c r="F4657" t="s">
        <v>396</v>
      </c>
      <c r="G4657" t="s">
        <v>396</v>
      </c>
      <c r="H4657" t="str">
        <f>IF(G4657="Local Date and Hour","Start Time of Interval",IF(OR(G4657="Additional Info",G4657="ID"),"Attribute", IF(G4657="Constant","Constant",IF(OR(G4657="Counter",G4657="Incremental/Decremental"),"Counter",""))))</f>
        <v>Attribute</v>
      </c>
      <c r="I4657" t="str">
        <f>VLOOKUP(B4657,'3. Data Sources'!$B$4:$E$5002,4,0)</f>
        <v>Y</v>
      </c>
      <c r="J4657" t="str">
        <f>IF(OR(G4657="Not Map",G4657="Sequential"),"N",IF(TRIM(G4657)&lt;&gt;"","Y",""))</f>
        <v>Y</v>
      </c>
      <c r="K4657" t="str">
        <f>IF(G4657="Constant","N",IF(J4657="Y","Y",""))</f>
        <v>Y</v>
      </c>
      <c r="L4657" t="s">
        <v>666</v>
      </c>
    </row>
    <row r="4658" spans="2:13" hidden="1" x14ac:dyDescent="0.25">
      <c r="B4658" t="s">
        <v>381</v>
      </c>
      <c r="C4658" t="s">
        <v>426</v>
      </c>
      <c r="D4658" t="s">
        <v>426</v>
      </c>
      <c r="E4658" t="s">
        <v>420</v>
      </c>
      <c r="F4658" t="s">
        <v>396</v>
      </c>
      <c r="G4658" t="s">
        <v>417</v>
      </c>
      <c r="H4658" t="str">
        <f>IF(G4658="Local Date and Hour","Start Time of Interval",IF(OR(G4658="Additional Info",G4658="ID"),"Attribute", IF(G4658="Constant","Constant",IF(OR(G4658="Counter",G4658="Incremental/Decremental"),"Counter",""))))</f>
        <v/>
      </c>
      <c r="I4658" t="str">
        <f>VLOOKUP(B4658,'3. Data Sources'!$B$4:$E$5002,4,0)</f>
        <v>Y</v>
      </c>
      <c r="J4658" t="str">
        <f>IF(OR(G4658="Not Map",G4658="Sequential"),"N",IF(TRIM(G4658)&lt;&gt;"","Y",""))</f>
        <v>N</v>
      </c>
      <c r="K4658" t="str">
        <f>IF(G4658="Constant","N",IF(J4658="Y","Y",""))</f>
        <v/>
      </c>
      <c r="L4658" t="s">
        <v>426</v>
      </c>
    </row>
    <row r="4659" spans="2:13" hidden="1" x14ac:dyDescent="0.25">
      <c r="B4659" t="s">
        <v>381</v>
      </c>
      <c r="C4659" t="s">
        <v>5743</v>
      </c>
      <c r="D4659" t="s">
        <v>5744</v>
      </c>
      <c r="E4659" t="s">
        <v>420</v>
      </c>
      <c r="F4659" t="s">
        <v>396</v>
      </c>
      <c r="G4659" t="s">
        <v>417</v>
      </c>
      <c r="H4659" t="str">
        <f>IF(G4659="Local Date and Hour","Start Time of Interval",IF(OR(G4659="Additional Info",G4659="ID"),"Attribute", IF(G4659="Constant","Constant",IF(OR(G4659="Counter",G4659="Incremental/Decremental"),"Counter",""))))</f>
        <v/>
      </c>
      <c r="I4659" t="str">
        <f>VLOOKUP(B4659,'3. Data Sources'!$B$4:$E$5002,4,0)</f>
        <v>Y</v>
      </c>
      <c r="J4659" t="str">
        <f>IF(OR(G4659="Not Map",G4659="Sequential"),"N",IF(TRIM(G4659)&lt;&gt;"","Y",""))</f>
        <v>N</v>
      </c>
      <c r="K4659" t="str">
        <f>IF(G4659="Constant","N",IF(J4659="Y","Y",""))</f>
        <v/>
      </c>
      <c r="L4659" t="s">
        <v>5743</v>
      </c>
    </row>
    <row r="4660" spans="2:13" hidden="1" x14ac:dyDescent="0.25">
      <c r="B4660" t="s">
        <v>381</v>
      </c>
      <c r="C4660" t="s">
        <v>242</v>
      </c>
      <c r="D4660" t="s">
        <v>242</v>
      </c>
      <c r="E4660" t="s">
        <v>394</v>
      </c>
      <c r="F4660" t="s">
        <v>396</v>
      </c>
      <c r="G4660" t="s">
        <v>417</v>
      </c>
      <c r="H4660" t="str">
        <f>IF(G4660="Local Date and Hour","Start Time of Interval",IF(OR(G4660="Additional Info",G4660="ID"),"Attribute", IF(G4660="Constant","Constant",IF(OR(G4660="Counter",G4660="Incremental/Decremental"),"Counter",""))))</f>
        <v/>
      </c>
      <c r="I4660" t="str">
        <f>VLOOKUP(B4660,'3. Data Sources'!$B$4:$E$5002,4,0)</f>
        <v>Y</v>
      </c>
      <c r="J4660" t="str">
        <f>IF(OR(G4660="Not Map",G4660="Sequential"),"N",IF(TRIM(G4660)&lt;&gt;"","Y",""))</f>
        <v>N</v>
      </c>
      <c r="K4660" t="str">
        <f>IF(G4660="Constant","N",IF(J4660="Y","Y",""))</f>
        <v/>
      </c>
      <c r="L4660" t="s">
        <v>243</v>
      </c>
    </row>
    <row r="4661" spans="2:13" hidden="1" x14ac:dyDescent="0.25">
      <c r="B4661" t="s">
        <v>381</v>
      </c>
      <c r="C4661" t="s">
        <v>6163</v>
      </c>
      <c r="D4661" t="s">
        <v>6164</v>
      </c>
      <c r="E4661" t="s">
        <v>400</v>
      </c>
      <c r="F4661" t="s">
        <v>428</v>
      </c>
      <c r="G4661" t="s">
        <v>429</v>
      </c>
      <c r="H4661" t="str">
        <f>IF(G4661="Local Date and Hour","Start Time of Interval",IF(OR(G4661="Additional Info",G4661="ID"),"Attribute", IF(G4661="Constant","Constant",IF(OR(G4661="Counter",G4661="Incremental/Decremental"),"Counter",""))))</f>
        <v>Counter</v>
      </c>
      <c r="I4661" t="str">
        <f>VLOOKUP(B4661,'3. Data Sources'!$B$4:$E$5002,4,0)</f>
        <v>Y</v>
      </c>
      <c r="J4661" t="str">
        <f>IF(OR(G4661="Not Map",G4661="Sequential"),"N",IF(TRIM(G4661)&lt;&gt;"","Y",""))</f>
        <v>Y</v>
      </c>
      <c r="K4661" t="str">
        <f>IF(G4661="Constant","N",IF(J4661="Y","Y",""))</f>
        <v>Y</v>
      </c>
      <c r="L4661" t="s">
        <v>6163</v>
      </c>
    </row>
    <row r="4662" spans="2:13" hidden="1" x14ac:dyDescent="0.25">
      <c r="B4662" t="s">
        <v>381</v>
      </c>
      <c r="C4662" t="s">
        <v>6165</v>
      </c>
      <c r="D4662" t="s">
        <v>6166</v>
      </c>
      <c r="E4662" t="s">
        <v>400</v>
      </c>
      <c r="F4662" t="s">
        <v>428</v>
      </c>
      <c r="G4662" t="s">
        <v>429</v>
      </c>
      <c r="H4662" t="str">
        <f>IF(G4662="Local Date and Hour","Start Time of Interval",IF(OR(G4662="Additional Info",G4662="ID"),"Attribute", IF(G4662="Constant","Constant",IF(OR(G4662="Counter",G4662="Incremental/Decremental"),"Counter",""))))</f>
        <v>Counter</v>
      </c>
      <c r="I4662" t="str">
        <f>VLOOKUP(B4662,'3. Data Sources'!$B$4:$E$5002,4,0)</f>
        <v>Y</v>
      </c>
      <c r="J4662" t="str">
        <f>IF(OR(G4662="Not Map",G4662="Sequential"),"N",IF(TRIM(G4662)&lt;&gt;"","Y",""))</f>
        <v>Y</v>
      </c>
      <c r="K4662" t="str">
        <f>IF(G4662="Constant","N",IF(J4662="Y","Y",""))</f>
        <v>Y</v>
      </c>
      <c r="L4662" t="s">
        <v>6165</v>
      </c>
    </row>
    <row r="4663" spans="2:13" hidden="1" x14ac:dyDescent="0.25">
      <c r="B4663" t="s">
        <v>381</v>
      </c>
      <c r="C4663" t="s">
        <v>6167</v>
      </c>
      <c r="D4663" t="s">
        <v>6168</v>
      </c>
      <c r="E4663" t="s">
        <v>400</v>
      </c>
      <c r="F4663" t="s">
        <v>428</v>
      </c>
      <c r="G4663" t="s">
        <v>429</v>
      </c>
      <c r="H4663" t="str">
        <f>IF(G4663="Local Date and Hour","Start Time of Interval",IF(OR(G4663="Additional Info",G4663="ID"),"Attribute", IF(G4663="Constant","Constant",IF(OR(G4663="Counter",G4663="Incremental/Decremental"),"Counter",""))))</f>
        <v>Counter</v>
      </c>
      <c r="I4663" t="str">
        <f>VLOOKUP(B4663,'3. Data Sources'!$B$4:$E$5002,4,0)</f>
        <v>Y</v>
      </c>
      <c r="J4663" t="str">
        <f>IF(OR(G4663="Not Map",G4663="Sequential"),"N",IF(TRIM(G4663)&lt;&gt;"","Y",""))</f>
        <v>Y</v>
      </c>
      <c r="K4663" t="str">
        <f>IF(G4663="Constant","N",IF(J4663="Y","Y",""))</f>
        <v>Y</v>
      </c>
      <c r="L4663" t="s">
        <v>6167</v>
      </c>
    </row>
    <row r="4664" spans="2:13" hidden="1" x14ac:dyDescent="0.25">
      <c r="B4664" t="s">
        <v>381</v>
      </c>
      <c r="C4664" t="s">
        <v>6169</v>
      </c>
      <c r="D4664" t="s">
        <v>6170</v>
      </c>
      <c r="E4664" t="s">
        <v>400</v>
      </c>
      <c r="F4664" t="s">
        <v>428</v>
      </c>
      <c r="G4664" t="s">
        <v>429</v>
      </c>
      <c r="H4664" t="str">
        <f>IF(G4664="Local Date and Hour","Start Time of Interval",IF(OR(G4664="Additional Info",G4664="ID"),"Attribute", IF(G4664="Constant","Constant",IF(OR(G4664="Counter",G4664="Incremental/Decremental"),"Counter",""))))</f>
        <v>Counter</v>
      </c>
      <c r="I4664" t="str">
        <f>VLOOKUP(B4664,'3. Data Sources'!$B$4:$E$5002,4,0)</f>
        <v>Y</v>
      </c>
      <c r="J4664" t="str">
        <f>IF(OR(G4664="Not Map",G4664="Sequential"),"N",IF(TRIM(G4664)&lt;&gt;"","Y",""))</f>
        <v>Y</v>
      </c>
      <c r="K4664" t="str">
        <f>IF(G4664="Constant","N",IF(J4664="Y","Y",""))</f>
        <v>Y</v>
      </c>
      <c r="L4664" t="s">
        <v>6169</v>
      </c>
    </row>
    <row r="4665" spans="2:13" hidden="1" x14ac:dyDescent="0.25">
      <c r="B4665" t="s">
        <v>381</v>
      </c>
      <c r="C4665" t="s">
        <v>6171</v>
      </c>
      <c r="D4665" t="s">
        <v>6172</v>
      </c>
      <c r="E4665" t="s">
        <v>400</v>
      </c>
      <c r="F4665" t="s">
        <v>428</v>
      </c>
      <c r="G4665" t="s">
        <v>429</v>
      </c>
      <c r="H4665" t="str">
        <f>IF(G4665="Local Date and Hour","Start Time of Interval",IF(OR(G4665="Additional Info",G4665="ID"),"Attribute", IF(G4665="Constant","Constant",IF(OR(G4665="Counter",G4665="Incremental/Decremental"),"Counter",""))))</f>
        <v>Counter</v>
      </c>
      <c r="I4665" t="str">
        <f>VLOOKUP(B4665,'3. Data Sources'!$B$4:$E$5002,4,0)</f>
        <v>Y</v>
      </c>
      <c r="J4665" t="str">
        <f>IF(OR(G4665="Not Map",G4665="Sequential"),"N",IF(TRIM(G4665)&lt;&gt;"","Y",""))</f>
        <v>Y</v>
      </c>
      <c r="K4665" t="str">
        <f>IF(G4665="Constant","N",IF(J4665="Y","Y",""))</f>
        <v>Y</v>
      </c>
      <c r="L4665" t="s">
        <v>6171</v>
      </c>
    </row>
    <row r="4666" spans="2:13" hidden="1" x14ac:dyDescent="0.25">
      <c r="B4666" t="s">
        <v>381</v>
      </c>
      <c r="C4666" t="s">
        <v>6173</v>
      </c>
      <c r="D4666" t="s">
        <v>6174</v>
      </c>
      <c r="E4666" t="s">
        <v>400</v>
      </c>
      <c r="F4666" t="s">
        <v>428</v>
      </c>
      <c r="G4666" t="s">
        <v>429</v>
      </c>
      <c r="H4666" t="str">
        <f>IF(G4666="Local Date and Hour","Start Time of Interval",IF(OR(G4666="Additional Info",G4666="ID"),"Attribute", IF(G4666="Constant","Constant",IF(OR(G4666="Counter",G4666="Incremental/Decremental"),"Counter",""))))</f>
        <v>Counter</v>
      </c>
      <c r="I4666" t="str">
        <f>VLOOKUP(B4666,'3. Data Sources'!$B$4:$E$5002,4,0)</f>
        <v>Y</v>
      </c>
      <c r="J4666" t="str">
        <f>IF(OR(G4666="Not Map",G4666="Sequential"),"N",IF(TRIM(G4666)&lt;&gt;"","Y",""))</f>
        <v>Y</v>
      </c>
      <c r="K4666" t="str">
        <f>IF(G4666="Constant","N",IF(J4666="Y","Y",""))</f>
        <v>Y</v>
      </c>
      <c r="L4666" t="s">
        <v>6173</v>
      </c>
    </row>
    <row r="4667" spans="2:13" hidden="1" x14ac:dyDescent="0.25">
      <c r="B4667" t="s">
        <v>381</v>
      </c>
      <c r="C4667" t="s">
        <v>6175</v>
      </c>
      <c r="D4667" t="s">
        <v>6176</v>
      </c>
      <c r="E4667" t="s">
        <v>400</v>
      </c>
      <c r="F4667" t="s">
        <v>428</v>
      </c>
      <c r="G4667" t="s">
        <v>429</v>
      </c>
      <c r="H4667" t="str">
        <f>IF(G4667="Local Date and Hour","Start Time of Interval",IF(OR(G4667="Additional Info",G4667="ID"),"Attribute", IF(G4667="Constant","Constant",IF(OR(G4667="Counter",G4667="Incremental/Decremental"),"Counter",""))))</f>
        <v>Counter</v>
      </c>
      <c r="I4667" t="str">
        <f>VLOOKUP(B4667,'3. Data Sources'!$B$4:$E$5002,4,0)</f>
        <v>Y</v>
      </c>
      <c r="J4667" t="str">
        <f>IF(OR(G4667="Not Map",G4667="Sequential"),"N",IF(TRIM(G4667)&lt;&gt;"","Y",""))</f>
        <v>Y</v>
      </c>
      <c r="K4667" t="str">
        <f>IF(G4667="Constant","N",IF(J4667="Y","Y",""))</f>
        <v>Y</v>
      </c>
      <c r="L4667" t="s">
        <v>6175</v>
      </c>
    </row>
    <row r="4668" spans="2:13" hidden="1" x14ac:dyDescent="0.25">
      <c r="B4668" t="s">
        <v>381</v>
      </c>
      <c r="C4668" t="s">
        <v>250</v>
      </c>
      <c r="D4668" t="s">
        <v>435</v>
      </c>
      <c r="E4668" t="s">
        <v>400</v>
      </c>
      <c r="F4668" t="s">
        <v>428</v>
      </c>
      <c r="G4668" t="s">
        <v>429</v>
      </c>
      <c r="H4668" t="str">
        <f>IF(G4668="Local Date and Hour","Start Time of Interval",IF(OR(G4668="Additional Info",G4668="ID"),"Attribute", IF(G4668="Constant","Constant",IF(OR(G4668="Counter",G4668="Incremental/Decremental"),"Counter",""))))</f>
        <v>Counter</v>
      </c>
      <c r="I4668" t="str">
        <f>VLOOKUP(B4668,'3. Data Sources'!$B$4:$E$5002,4,0)</f>
        <v>Y</v>
      </c>
      <c r="J4668" t="str">
        <f>IF(OR(G4668="Not Map",G4668="Sequential"),"N",IF(TRIM(G4668)&lt;&gt;"","Y",""))</f>
        <v>Y</v>
      </c>
      <c r="K4668" t="str">
        <f>IF(G4668="Constant","N",IF(J4668="Y","Y",""))</f>
        <v>Y</v>
      </c>
      <c r="L4668" t="s">
        <v>665</v>
      </c>
    </row>
    <row r="4669" spans="2:13" hidden="1" x14ac:dyDescent="0.25">
      <c r="B4669" t="s">
        <v>381</v>
      </c>
      <c r="C4669" t="s">
        <v>252</v>
      </c>
      <c r="D4669" t="s">
        <v>252</v>
      </c>
      <c r="E4669" t="s">
        <v>394</v>
      </c>
      <c r="F4669" t="s">
        <v>436</v>
      </c>
      <c r="G4669" t="s">
        <v>417</v>
      </c>
      <c r="H4669" t="str">
        <f>IF(G4669="Local Date and Hour","Start Time of Interval",IF(OR(G4669="Additional Info",G4669="ID"),"Attribute", IF(G4669="Constant","Constant",IF(OR(G4669="Counter",G4669="Incremental/Decremental"),"Counter",""))))</f>
        <v/>
      </c>
      <c r="I4669" t="str">
        <f>VLOOKUP(B4669,'3. Data Sources'!$B$4:$E$5002,4,0)</f>
        <v>Y</v>
      </c>
      <c r="J4669" t="str">
        <f>IF(OR(G4669="Not Map",G4669="Sequential"),"N",IF(TRIM(G4669)&lt;&gt;"","Y",""))</f>
        <v>N</v>
      </c>
      <c r="K4669" t="str">
        <f>IF(G4669="Constant","N",IF(J4669="Y","Y",""))</f>
        <v/>
      </c>
      <c r="L4669" t="s">
        <v>253</v>
      </c>
    </row>
    <row r="4670" spans="2:13" hidden="1" x14ac:dyDescent="0.25">
      <c r="B4670" t="s">
        <v>381</v>
      </c>
      <c r="C4670" t="s">
        <v>254</v>
      </c>
      <c r="D4670" t="s">
        <v>254</v>
      </c>
      <c r="E4670" t="s">
        <v>418</v>
      </c>
      <c r="F4670" t="s">
        <v>436</v>
      </c>
      <c r="G4670" t="s">
        <v>419</v>
      </c>
      <c r="H4670" t="str">
        <f>IF(G4670="Local Date and Hour","Start Time of Interval",IF(OR(G4670="Additional Info",G4670="ID"),"Attribute", IF(G4670="Constant","Constant",IF(OR(G4670="Counter",G4670="Incremental/Decremental"),"Counter",""))))</f>
        <v>Start Time of Interval</v>
      </c>
      <c r="I4670" t="str">
        <f>VLOOKUP(B4670,'3. Data Sources'!$B$4:$E$5002,4,0)</f>
        <v>Y</v>
      </c>
      <c r="J4670" t="str">
        <f>IF(OR(G4670="Not Map",G4670="Sequential"),"N",IF(TRIM(G4670)&lt;&gt;"","Y",""))</f>
        <v>Y</v>
      </c>
      <c r="K4670" t="str">
        <f>IF(G4670="Constant","N",IF(J4670="Y","Y",""))</f>
        <v>Y</v>
      </c>
      <c r="L4670" t="s">
        <v>255</v>
      </c>
    </row>
    <row r="4671" spans="2:13" hidden="1" x14ac:dyDescent="0.25">
      <c r="B4671" t="s">
        <v>165</v>
      </c>
      <c r="C4671" t="s">
        <v>227</v>
      </c>
      <c r="D4671" t="s">
        <v>227</v>
      </c>
      <c r="E4671" t="s">
        <v>402</v>
      </c>
      <c r="F4671" t="s">
        <v>395</v>
      </c>
      <c r="G4671" t="s">
        <v>274</v>
      </c>
      <c r="H4671" t="str">
        <f>IF(G4671="Local Date and Hour","Start Time of Interval",IF(OR(G4671="Additional Info",G4671="ID"),"Attribute", IF(G4671="Constant","Constant",IF(OR(G4671="Counter",G4671="Incremental/Decremental"),"Counter",""))))</f>
        <v>Constant</v>
      </c>
      <c r="I4671" t="str">
        <f>VLOOKUP(B4671,'3. Data Sources'!$B$4:$E$5002,4,0)</f>
        <v>Y</v>
      </c>
      <c r="J4671" t="str">
        <f>IF(OR(G4671="Not Map",G4671="Sequential"),"N",IF(TRIM(G4671)&lt;&gt;"","Y",""))</f>
        <v>Y</v>
      </c>
      <c r="K4671" t="str">
        <f>IF(G4671="Constant","N",IF(J4671="Y","Y",""))</f>
        <v>N</v>
      </c>
      <c r="M4671" t="s">
        <v>425</v>
      </c>
    </row>
    <row r="4672" spans="2:13" hidden="1" x14ac:dyDescent="0.25">
      <c r="B4672" t="s">
        <v>165</v>
      </c>
      <c r="C4672" t="s">
        <v>228</v>
      </c>
      <c r="D4672" t="s">
        <v>228</v>
      </c>
      <c r="E4672" t="s">
        <v>402</v>
      </c>
      <c r="F4672" t="s">
        <v>395</v>
      </c>
      <c r="G4672" t="s">
        <v>274</v>
      </c>
      <c r="H4672" t="str">
        <f>IF(G4672="Local Date and Hour","Start Time of Interval",IF(OR(G4672="Additional Info",G4672="ID"),"Attribute", IF(G4672="Constant","Constant",IF(OR(G4672="Counter",G4672="Incremental/Decremental"),"Counter",""))))</f>
        <v>Constant</v>
      </c>
      <c r="I4672" t="str">
        <f>VLOOKUP(B4672,'3. Data Sources'!$B$4:$E$5002,4,0)</f>
        <v>Y</v>
      </c>
      <c r="J4672" t="str">
        <f>IF(OR(G4672="Not Map",G4672="Sequential"),"N",IF(TRIM(G4672)&lt;&gt;"","Y",""))</f>
        <v>Y</v>
      </c>
      <c r="K4672" t="str">
        <f>IF(G4672="Constant","N",IF(J4672="Y","Y",""))</f>
        <v>N</v>
      </c>
      <c r="M4672" t="s">
        <v>12038</v>
      </c>
    </row>
    <row r="4673" spans="2:12" hidden="1" x14ac:dyDescent="0.25">
      <c r="B4673" t="s">
        <v>165</v>
      </c>
      <c r="C4673" t="s">
        <v>201</v>
      </c>
      <c r="D4673" t="s">
        <v>201</v>
      </c>
      <c r="E4673" t="s">
        <v>420</v>
      </c>
      <c r="F4673" t="s">
        <v>396</v>
      </c>
      <c r="G4673" t="s">
        <v>417</v>
      </c>
      <c r="H4673" t="str">
        <f>IF(G4673="Local Date and Hour","Start Time of Interval",IF(OR(G4673="Additional Info",G4673="ID"),"Attribute", IF(G4673="Constant","Constant",IF(OR(G4673="Counter",G4673="Incremental/Decremental"),"Counter",""))))</f>
        <v/>
      </c>
      <c r="I4673" t="str">
        <f>VLOOKUP(B4673,'3. Data Sources'!$B$4:$E$5002,4,0)</f>
        <v>Y</v>
      </c>
      <c r="J4673" t="str">
        <f>IF(OR(G4673="Not Map",G4673="Sequential"),"N",IF(TRIM(G4673)&lt;&gt;"","Y",""))</f>
        <v>N</v>
      </c>
      <c r="K4673" t="str">
        <f>IF(G4673="Constant","N",IF(J4673="Y","Y",""))</f>
        <v/>
      </c>
    </row>
    <row r="4674" spans="2:12" hidden="1" x14ac:dyDescent="0.25">
      <c r="B4674" t="s">
        <v>165</v>
      </c>
      <c r="C4674" t="s">
        <v>11883</v>
      </c>
      <c r="D4674" t="s">
        <v>11883</v>
      </c>
      <c r="E4674" t="s">
        <v>420</v>
      </c>
      <c r="F4674" t="s">
        <v>396</v>
      </c>
      <c r="G4674" t="s">
        <v>396</v>
      </c>
      <c r="H4674" t="str">
        <f>IF(G4674="Local Date and Hour","Start Time of Interval",IF(OR(G4674="Additional Info",G4674="ID"),"Attribute", IF(G4674="Constant","Constant",IF(OR(G4674="Counter",G4674="Incremental/Decremental"),"Counter",""))))</f>
        <v>Attribute</v>
      </c>
      <c r="I4674" t="str">
        <f>VLOOKUP(B4674,'3. Data Sources'!$B$4:$E$5002,4,0)</f>
        <v>Y</v>
      </c>
      <c r="J4674" t="str">
        <f>IF(OR(G4674="Not Map",G4674="Sequential"),"N",IF(TRIM(G4674)&lt;&gt;"","Y",""))</f>
        <v>Y</v>
      </c>
      <c r="K4674" t="str">
        <f>IF(G4674="Constant","N",IF(J4674="Y","Y",""))</f>
        <v>Y</v>
      </c>
      <c r="L4674" t="s">
        <v>666</v>
      </c>
    </row>
    <row r="4675" spans="2:12" hidden="1" x14ac:dyDescent="0.25">
      <c r="B4675" t="s">
        <v>165</v>
      </c>
      <c r="C4675" t="s">
        <v>233</v>
      </c>
      <c r="D4675" t="s">
        <v>233</v>
      </c>
      <c r="E4675" t="s">
        <v>394</v>
      </c>
      <c r="F4675" t="s">
        <v>396</v>
      </c>
      <c r="G4675" t="s">
        <v>417</v>
      </c>
      <c r="H4675" t="str">
        <f>IF(G4675="Local Date and Hour","Start Time of Interval",IF(OR(G4675="Additional Info",G4675="ID"),"Attribute", IF(G4675="Constant","Constant",IF(OR(G4675="Counter",G4675="Incremental/Decremental"),"Counter",""))))</f>
        <v/>
      </c>
      <c r="I4675" t="str">
        <f>VLOOKUP(B4675,'3. Data Sources'!$B$4:$E$5002,4,0)</f>
        <v>Y</v>
      </c>
      <c r="J4675" t="str">
        <f>IF(OR(G4675="Not Map",G4675="Sequential"),"N",IF(TRIM(G4675)&lt;&gt;"","Y",""))</f>
        <v>N</v>
      </c>
      <c r="K4675" t="str">
        <f>IF(G4675="Constant","N",IF(J4675="Y","Y",""))</f>
        <v/>
      </c>
      <c r="L4675" t="s">
        <v>234</v>
      </c>
    </row>
    <row r="4676" spans="2:12" hidden="1" x14ac:dyDescent="0.25">
      <c r="B4676" t="s">
        <v>165</v>
      </c>
      <c r="C4676" t="s">
        <v>235</v>
      </c>
      <c r="D4676" t="s">
        <v>235</v>
      </c>
      <c r="E4676" t="s">
        <v>418</v>
      </c>
      <c r="F4676" t="s">
        <v>396</v>
      </c>
      <c r="G4676" t="s">
        <v>417</v>
      </c>
      <c r="H4676" t="s">
        <v>415</v>
      </c>
      <c r="I4676" t="str">
        <f>VLOOKUP(B4676,'3. Data Sources'!$B$4:$E$5002,4,0)</f>
        <v>Y</v>
      </c>
      <c r="J4676" t="str">
        <f>IF(OR(G4676="Not Map",G4676="Sequential"),"N",IF(TRIM(G4676)&lt;&gt;"","Y",""))</f>
        <v>N</v>
      </c>
      <c r="K4676" t="str">
        <f>IF(G4676="Constant","N",IF(J4676="Y","Y",""))</f>
        <v/>
      </c>
      <c r="L4676" t="s">
        <v>236</v>
      </c>
    </row>
    <row r="4677" spans="2:12" hidden="1" x14ac:dyDescent="0.25">
      <c r="B4677" t="s">
        <v>165</v>
      </c>
      <c r="C4677" t="s">
        <v>669</v>
      </c>
      <c r="D4677" t="s">
        <v>670</v>
      </c>
      <c r="E4677" t="s">
        <v>420</v>
      </c>
      <c r="F4677" t="s">
        <v>396</v>
      </c>
      <c r="G4677" t="s">
        <v>417</v>
      </c>
      <c r="H4677" t="str">
        <f>IF(G4677="Local Date and Hour","Start Time of Interval",IF(OR(G4677="Additional Info",G4677="ID"),"Attribute", IF(G4677="Constant","Constant",IF(OR(G4677="Counter",G4677="Incremental/Decremental"),"Counter",""))))</f>
        <v/>
      </c>
      <c r="I4677" t="str">
        <f>VLOOKUP(B4677,'3. Data Sources'!$B$4:$E$5002,4,0)</f>
        <v>Y</v>
      </c>
      <c r="J4677" t="str">
        <f>IF(OR(G4677="Not Map",G4677="Sequential"),"N",IF(TRIM(G4677)&lt;&gt;"","Y",""))</f>
        <v>N</v>
      </c>
      <c r="K4677" t="str">
        <f>IF(G4677="Constant","N",IF(J4677="Y","Y",""))</f>
        <v/>
      </c>
      <c r="L4677" t="s">
        <v>669</v>
      </c>
    </row>
    <row r="4678" spans="2:12" hidden="1" x14ac:dyDescent="0.25">
      <c r="B4678" t="s">
        <v>165</v>
      </c>
      <c r="C4678" t="s">
        <v>3473</v>
      </c>
      <c r="D4678" t="s">
        <v>3474</v>
      </c>
      <c r="E4678" t="s">
        <v>420</v>
      </c>
      <c r="F4678" t="s">
        <v>396</v>
      </c>
      <c r="G4678" t="s">
        <v>417</v>
      </c>
      <c r="H4678" t="str">
        <f>IF(G4678="Local Date and Hour","Start Time of Interval",IF(OR(G4678="Additional Info",G4678="ID"),"Attribute", IF(G4678="Constant","Constant",IF(OR(G4678="Counter",G4678="Incremental/Decremental"),"Counter",""))))</f>
        <v/>
      </c>
      <c r="I4678" t="str">
        <f>VLOOKUP(B4678,'3. Data Sources'!$B$4:$E$5002,4,0)</f>
        <v>Y</v>
      </c>
      <c r="J4678" t="str">
        <f>IF(OR(G4678="Not Map",G4678="Sequential"),"N",IF(TRIM(G4678)&lt;&gt;"","Y",""))</f>
        <v>N</v>
      </c>
      <c r="K4678" t="str">
        <f>IF(G4678="Constant","N",IF(J4678="Y","Y",""))</f>
        <v/>
      </c>
      <c r="L4678" t="s">
        <v>3473</v>
      </c>
    </row>
    <row r="4679" spans="2:12" hidden="1" x14ac:dyDescent="0.25">
      <c r="B4679" t="s">
        <v>165</v>
      </c>
      <c r="C4679" t="s">
        <v>3475</v>
      </c>
      <c r="D4679" t="s">
        <v>3476</v>
      </c>
      <c r="E4679" t="s">
        <v>420</v>
      </c>
      <c r="F4679" t="s">
        <v>396</v>
      </c>
      <c r="G4679" t="s">
        <v>417</v>
      </c>
      <c r="H4679" t="str">
        <f>IF(G4679="Local Date and Hour","Start Time of Interval",IF(OR(G4679="Additional Info",G4679="ID"),"Attribute", IF(G4679="Constant","Constant",IF(OR(G4679="Counter",G4679="Incremental/Decremental"),"Counter",""))))</f>
        <v/>
      </c>
      <c r="I4679" t="str">
        <f>VLOOKUP(B4679,'3. Data Sources'!$B$4:$E$5002,4,0)</f>
        <v>Y</v>
      </c>
      <c r="J4679" t="str">
        <f>IF(OR(G4679="Not Map",G4679="Sequential"),"N",IF(TRIM(G4679)&lt;&gt;"","Y",""))</f>
        <v>N</v>
      </c>
      <c r="K4679" t="str">
        <f>IF(G4679="Constant","N",IF(J4679="Y","Y",""))</f>
        <v/>
      </c>
      <c r="L4679" t="s">
        <v>3475</v>
      </c>
    </row>
    <row r="4680" spans="2:12" hidden="1" x14ac:dyDescent="0.25">
      <c r="B4680" t="s">
        <v>165</v>
      </c>
      <c r="C4680" t="s">
        <v>673</v>
      </c>
      <c r="D4680" t="s">
        <v>674</v>
      </c>
      <c r="E4680" t="s">
        <v>420</v>
      </c>
      <c r="F4680" t="s">
        <v>396</v>
      </c>
      <c r="G4680" t="s">
        <v>417</v>
      </c>
      <c r="H4680" t="str">
        <f>IF(G4680="Local Date and Hour","Start Time of Interval",IF(OR(G4680="Additional Info",G4680="ID"),"Attribute", IF(G4680="Constant","Constant",IF(OR(G4680="Counter",G4680="Incremental/Decremental"),"Counter",""))))</f>
        <v/>
      </c>
      <c r="I4680" t="str">
        <f>VLOOKUP(B4680,'3. Data Sources'!$B$4:$E$5002,4,0)</f>
        <v>Y</v>
      </c>
      <c r="J4680" t="str">
        <f>IF(OR(G4680="Not Map",G4680="Sequential"),"N",IF(TRIM(G4680)&lt;&gt;"","Y",""))</f>
        <v>N</v>
      </c>
      <c r="K4680" t="str">
        <f>IF(G4680="Constant","N",IF(J4680="Y","Y",""))</f>
        <v/>
      </c>
      <c r="L4680" t="s">
        <v>673</v>
      </c>
    </row>
    <row r="4681" spans="2:12" hidden="1" x14ac:dyDescent="0.25">
      <c r="B4681" t="s">
        <v>165</v>
      </c>
      <c r="C4681" t="s">
        <v>237</v>
      </c>
      <c r="D4681" t="s">
        <v>426</v>
      </c>
      <c r="E4681" t="s">
        <v>420</v>
      </c>
      <c r="F4681" t="s">
        <v>396</v>
      </c>
      <c r="G4681" t="s">
        <v>417</v>
      </c>
      <c r="H4681" t="str">
        <f>IF(G4681="Local Date and Hour","Start Time of Interval",IF(OR(G4681="Additional Info",G4681="ID"),"Attribute", IF(G4681="Constant","Constant",IF(OR(G4681="Counter",G4681="Incremental/Decremental"),"Counter",""))))</f>
        <v/>
      </c>
      <c r="I4681" t="str">
        <f>VLOOKUP(B4681,'3. Data Sources'!$B$4:$E$5002,4,0)</f>
        <v>Y</v>
      </c>
      <c r="J4681" t="str">
        <f>IF(OR(G4681="Not Map",G4681="Sequential"),"N",IF(TRIM(G4681)&lt;&gt;"","Y",""))</f>
        <v>N</v>
      </c>
      <c r="K4681" t="str">
        <f>IF(G4681="Constant","N",IF(J4681="Y","Y",""))</f>
        <v/>
      </c>
      <c r="L4681" t="s">
        <v>237</v>
      </c>
    </row>
    <row r="4682" spans="2:12" hidden="1" x14ac:dyDescent="0.25">
      <c r="B4682" t="s">
        <v>165</v>
      </c>
      <c r="C4682" t="s">
        <v>223</v>
      </c>
      <c r="D4682" t="s">
        <v>3493</v>
      </c>
      <c r="E4682" t="s">
        <v>420</v>
      </c>
      <c r="F4682" t="s">
        <v>396</v>
      </c>
      <c r="G4682" t="s">
        <v>417</v>
      </c>
      <c r="H4682" t="str">
        <f>IF(G4682="Local Date and Hour","Start Time of Interval",IF(OR(G4682="Additional Info",G4682="ID"),"Attribute", IF(G4682="Constant","Constant",IF(OR(G4682="Counter",G4682="Incremental/Decremental"),"Counter",""))))</f>
        <v/>
      </c>
      <c r="I4682" t="str">
        <f>VLOOKUP(B4682,'3. Data Sources'!$B$4:$E$5002,4,0)</f>
        <v>Y</v>
      </c>
      <c r="J4682" t="str">
        <f>IF(OR(G4682="Not Map",G4682="Sequential"),"N",IF(TRIM(G4682)&lt;&gt;"","Y",""))</f>
        <v>N</v>
      </c>
      <c r="K4682" t="str">
        <f>IF(G4682="Constant","N",IF(J4682="Y","Y",""))</f>
        <v/>
      </c>
      <c r="L4682" t="s">
        <v>223</v>
      </c>
    </row>
    <row r="4683" spans="2:12" hidden="1" x14ac:dyDescent="0.25">
      <c r="B4683" t="s">
        <v>165</v>
      </c>
      <c r="C4683" t="s">
        <v>5620</v>
      </c>
      <c r="D4683" t="s">
        <v>5621</v>
      </c>
      <c r="E4683" t="s">
        <v>420</v>
      </c>
      <c r="F4683" t="s">
        <v>396</v>
      </c>
      <c r="G4683" t="s">
        <v>396</v>
      </c>
      <c r="H4683" t="str">
        <f>IF(G4683="Local Date and Hour","Start Time of Interval",IF(OR(G4683="Additional Info",G4683="ID"),"Attribute", IF(G4683="Constant","Constant",IF(OR(G4683="Counter",G4683="Incremental/Decremental"),"Counter",""))))</f>
        <v>Attribute</v>
      </c>
      <c r="I4683" t="str">
        <f>VLOOKUP(B4683,'3. Data Sources'!$B$4:$E$5002,4,0)</f>
        <v>Y</v>
      </c>
      <c r="J4683" t="str">
        <f>IF(OR(G4683="Not Map",G4683="Sequential"),"N",IF(TRIM(G4683)&lt;&gt;"","Y",""))</f>
        <v>Y</v>
      </c>
      <c r="K4683" t="str">
        <f>IF(G4683="Constant","N",IF(J4683="Y","Y",""))</f>
        <v>Y</v>
      </c>
      <c r="L4683" t="s">
        <v>5620</v>
      </c>
    </row>
    <row r="4684" spans="2:12" hidden="1" x14ac:dyDescent="0.25">
      <c r="B4684" t="s">
        <v>165</v>
      </c>
      <c r="C4684" t="s">
        <v>5622</v>
      </c>
      <c r="D4684" t="s">
        <v>5623</v>
      </c>
      <c r="E4684" t="s">
        <v>420</v>
      </c>
      <c r="F4684" t="s">
        <v>396</v>
      </c>
      <c r="G4684" t="s">
        <v>396</v>
      </c>
      <c r="H4684" t="str">
        <f>IF(G4684="Local Date and Hour","Start Time of Interval",IF(OR(G4684="Additional Info",G4684="ID"),"Attribute", IF(G4684="Constant","Constant",IF(OR(G4684="Counter",G4684="Incremental/Decremental"),"Counter",""))))</f>
        <v>Attribute</v>
      </c>
      <c r="I4684" t="str">
        <f>VLOOKUP(B4684,'3. Data Sources'!$B$4:$E$5002,4,0)</f>
        <v>Y</v>
      </c>
      <c r="J4684" t="str">
        <f>IF(OR(G4684="Not Map",G4684="Sequential"),"N",IF(TRIM(G4684)&lt;&gt;"","Y",""))</f>
        <v>Y</v>
      </c>
      <c r="K4684" t="str">
        <f>IF(G4684="Constant","N",IF(J4684="Y","Y",""))</f>
        <v>Y</v>
      </c>
      <c r="L4684" t="s">
        <v>5622</v>
      </c>
    </row>
    <row r="4685" spans="2:12" hidden="1" x14ac:dyDescent="0.25">
      <c r="B4685" t="s">
        <v>165</v>
      </c>
      <c r="C4685" t="s">
        <v>242</v>
      </c>
      <c r="D4685" t="s">
        <v>242</v>
      </c>
      <c r="E4685" t="s">
        <v>394</v>
      </c>
      <c r="F4685" t="s">
        <v>396</v>
      </c>
      <c r="G4685" t="s">
        <v>417</v>
      </c>
      <c r="H4685" t="s">
        <v>415</v>
      </c>
      <c r="I4685" t="str">
        <f>VLOOKUP(B4685,'3. Data Sources'!$B$4:$E$5002,4,0)</f>
        <v>Y</v>
      </c>
      <c r="J4685" t="str">
        <f>IF(OR(G4685="Not Map",G4685="Sequential"),"N",IF(TRIM(G4685)&lt;&gt;"","Y",""))</f>
        <v>N</v>
      </c>
      <c r="K4685" t="str">
        <f>IF(G4685="Constant","N",IF(J4685="Y","Y",""))</f>
        <v/>
      </c>
      <c r="L4685" t="s">
        <v>243</v>
      </c>
    </row>
    <row r="4686" spans="2:12" hidden="1" x14ac:dyDescent="0.25">
      <c r="B4686" t="s">
        <v>165</v>
      </c>
      <c r="C4686" t="s">
        <v>5624</v>
      </c>
      <c r="D4686" t="s">
        <v>5625</v>
      </c>
      <c r="E4686" t="s">
        <v>400</v>
      </c>
      <c r="F4686" t="s">
        <v>428</v>
      </c>
      <c r="G4686" t="s">
        <v>429</v>
      </c>
      <c r="H4686" t="str">
        <f>IF(G4686="Local Date and Hour","Start Time of Interval",IF(OR(G4686="Additional Info",G4686="ID"),"Attribute", IF(G4686="Constant","Constant",IF(OR(G4686="Counter",G4686="Incremental/Decremental"),"Counter",""))))</f>
        <v>Counter</v>
      </c>
      <c r="I4686" t="str">
        <f>VLOOKUP(B4686,'3. Data Sources'!$B$4:$E$5002,4,0)</f>
        <v>Y</v>
      </c>
      <c r="J4686" t="str">
        <f>IF(OR(G4686="Not Map",G4686="Sequential"),"N",IF(TRIM(G4686)&lt;&gt;"","Y",""))</f>
        <v>Y</v>
      </c>
      <c r="K4686" t="str">
        <f>IF(G4686="Constant","N",IF(J4686="Y","Y",""))</f>
        <v>Y</v>
      </c>
    </row>
    <row r="4687" spans="2:12" hidden="1" x14ac:dyDescent="0.25">
      <c r="B4687" t="s">
        <v>165</v>
      </c>
      <c r="C4687" t="s">
        <v>5626</v>
      </c>
      <c r="D4687" t="s">
        <v>5627</v>
      </c>
      <c r="E4687" t="s">
        <v>400</v>
      </c>
      <c r="F4687" t="s">
        <v>428</v>
      </c>
      <c r="G4687" t="s">
        <v>429</v>
      </c>
      <c r="H4687" t="str">
        <f>IF(G4687="Local Date and Hour","Start Time of Interval",IF(OR(G4687="Additional Info",G4687="ID"),"Attribute", IF(G4687="Constant","Constant",IF(OR(G4687="Counter",G4687="Incremental/Decremental"),"Counter",""))))</f>
        <v>Counter</v>
      </c>
      <c r="I4687" t="str">
        <f>VLOOKUP(B4687,'3. Data Sources'!$B$4:$E$5002,4,0)</f>
        <v>Y</v>
      </c>
      <c r="J4687" t="str">
        <f>IF(OR(G4687="Not Map",G4687="Sequential"),"N",IF(TRIM(G4687)&lt;&gt;"","Y",""))</f>
        <v>Y</v>
      </c>
      <c r="K4687" t="str">
        <f>IF(G4687="Constant","N",IF(J4687="Y","Y",""))</f>
        <v>Y</v>
      </c>
    </row>
    <row r="4688" spans="2:12" hidden="1" x14ac:dyDescent="0.25">
      <c r="B4688" t="s">
        <v>165</v>
      </c>
      <c r="C4688" t="s">
        <v>250</v>
      </c>
      <c r="D4688" t="s">
        <v>435</v>
      </c>
      <c r="E4688" t="s">
        <v>400</v>
      </c>
      <c r="F4688" t="s">
        <v>428</v>
      </c>
      <c r="G4688" t="s">
        <v>429</v>
      </c>
      <c r="H4688" t="str">
        <f>IF(G4688="Local Date and Hour","Start Time of Interval",IF(OR(G4688="Additional Info",G4688="ID"),"Attribute", IF(G4688="Constant","Constant",IF(OR(G4688="Counter",G4688="Incremental/Decremental"),"Counter",""))))</f>
        <v>Counter</v>
      </c>
      <c r="I4688" t="str">
        <f>VLOOKUP(B4688,'3. Data Sources'!$B$4:$E$5002,4,0)</f>
        <v>Y</v>
      </c>
      <c r="J4688" t="str">
        <f>IF(OR(G4688="Not Map",G4688="Sequential"),"N",IF(TRIM(G4688)&lt;&gt;"","Y",""))</f>
        <v>Y</v>
      </c>
      <c r="K4688" t="str">
        <f>IF(G4688="Constant","N",IF(J4688="Y","Y",""))</f>
        <v>Y</v>
      </c>
      <c r="L4688" t="s">
        <v>665</v>
      </c>
    </row>
    <row r="4689" spans="2:13" hidden="1" x14ac:dyDescent="0.25">
      <c r="B4689" t="s">
        <v>165</v>
      </c>
      <c r="C4689" t="s">
        <v>252</v>
      </c>
      <c r="D4689" t="s">
        <v>252</v>
      </c>
      <c r="E4689" t="s">
        <v>394</v>
      </c>
      <c r="F4689" t="s">
        <v>436</v>
      </c>
      <c r="G4689" t="s">
        <v>417</v>
      </c>
      <c r="H4689" t="s">
        <v>415</v>
      </c>
      <c r="I4689" t="str">
        <f>VLOOKUP(B4689,'3. Data Sources'!$B$4:$E$5002,4,0)</f>
        <v>Y</v>
      </c>
      <c r="J4689" t="str">
        <f>IF(OR(G4689="Not Map",G4689="Sequential"),"N",IF(TRIM(G4689)&lt;&gt;"","Y",""))</f>
        <v>N</v>
      </c>
      <c r="K4689" t="str">
        <f>IF(G4689="Constant","N",IF(J4689="Y","Y",""))</f>
        <v/>
      </c>
      <c r="L4689" t="s">
        <v>253</v>
      </c>
    </row>
    <row r="4690" spans="2:13" hidden="1" x14ac:dyDescent="0.25">
      <c r="B4690" t="s">
        <v>165</v>
      </c>
      <c r="C4690" t="s">
        <v>254</v>
      </c>
      <c r="D4690" t="s">
        <v>254</v>
      </c>
      <c r="E4690" t="s">
        <v>418</v>
      </c>
      <c r="F4690" t="s">
        <v>436</v>
      </c>
      <c r="G4690" t="s">
        <v>419</v>
      </c>
      <c r="H4690" t="str">
        <f>IF(G4690="Local Date and Hour","Start Time of Interval",IF(OR(G4690="Additional Info",G4690="ID"),"Attribute", IF(G4690="Constant","Constant",IF(OR(G4690="Counter",G4690="Incremental/Decremental"),"Counter",""))))</f>
        <v>Start Time of Interval</v>
      </c>
      <c r="I4690" t="str">
        <f>VLOOKUP(B4690,'3. Data Sources'!$B$4:$E$5002,4,0)</f>
        <v>Y</v>
      </c>
      <c r="J4690" t="str">
        <f>IF(OR(G4690="Not Map",G4690="Sequential"),"N",IF(TRIM(G4690)&lt;&gt;"","Y",""))</f>
        <v>Y</v>
      </c>
      <c r="K4690" t="str">
        <f>IF(G4690="Constant","N",IF(J4690="Y","Y",""))</f>
        <v>Y</v>
      </c>
      <c r="L4690" t="s">
        <v>255</v>
      </c>
    </row>
    <row r="4691" spans="2:13" hidden="1" x14ac:dyDescent="0.25">
      <c r="B4691" t="s">
        <v>167</v>
      </c>
      <c r="C4691" t="s">
        <v>227</v>
      </c>
      <c r="D4691" t="s">
        <v>227</v>
      </c>
      <c r="E4691" t="s">
        <v>402</v>
      </c>
      <c r="F4691" t="s">
        <v>395</v>
      </c>
      <c r="G4691" t="s">
        <v>274</v>
      </c>
      <c r="H4691" t="str">
        <f>IF(G4691="Local Date and Hour","Start Time of Interval",IF(OR(G4691="Additional Info",G4691="ID"),"Attribute", IF(G4691="Constant","Constant",IF(OR(G4691="Counter",G4691="Incremental/Decremental"),"Counter",""))))</f>
        <v>Constant</v>
      </c>
      <c r="I4691" t="str">
        <f>VLOOKUP(B4691,'3. Data Sources'!$B$4:$E$5002,4,0)</f>
        <v>Y</v>
      </c>
      <c r="J4691" t="str">
        <f>IF(OR(G4691="Not Map",G4691="Sequential"),"N",IF(TRIM(G4691)&lt;&gt;"","Y",""))</f>
        <v>Y</v>
      </c>
      <c r="K4691" t="str">
        <f>IF(G4691="Constant","N",IF(J4691="Y","Y",""))</f>
        <v>N</v>
      </c>
      <c r="M4691" t="s">
        <v>425</v>
      </c>
    </row>
    <row r="4692" spans="2:13" hidden="1" x14ac:dyDescent="0.25">
      <c r="B4692" t="s">
        <v>167</v>
      </c>
      <c r="C4692" t="s">
        <v>228</v>
      </c>
      <c r="D4692" t="s">
        <v>228</v>
      </c>
      <c r="E4692" t="s">
        <v>402</v>
      </c>
      <c r="F4692" t="s">
        <v>395</v>
      </c>
      <c r="G4692" t="s">
        <v>274</v>
      </c>
      <c r="H4692" t="str">
        <f>IF(G4692="Local Date and Hour","Start Time of Interval",IF(OR(G4692="Additional Info",G4692="ID"),"Attribute", IF(G4692="Constant","Constant",IF(OR(G4692="Counter",G4692="Incremental/Decremental"),"Counter",""))))</f>
        <v>Constant</v>
      </c>
      <c r="I4692" t="str">
        <f>VLOOKUP(B4692,'3. Data Sources'!$B$4:$E$5002,4,0)</f>
        <v>Y</v>
      </c>
      <c r="J4692" t="str">
        <f>IF(OR(G4692="Not Map",G4692="Sequential"),"N",IF(TRIM(G4692)&lt;&gt;"","Y",""))</f>
        <v>Y</v>
      </c>
      <c r="K4692" t="str">
        <f>IF(G4692="Constant","N",IF(J4692="Y","Y",""))</f>
        <v>N</v>
      </c>
      <c r="M4692" t="s">
        <v>12038</v>
      </c>
    </row>
    <row r="4693" spans="2:13" hidden="1" x14ac:dyDescent="0.25">
      <c r="B4693" t="s">
        <v>167</v>
      </c>
      <c r="C4693" t="s">
        <v>201</v>
      </c>
      <c r="D4693" t="s">
        <v>201</v>
      </c>
      <c r="E4693" t="s">
        <v>420</v>
      </c>
      <c r="F4693" t="s">
        <v>396</v>
      </c>
      <c r="G4693" t="s">
        <v>417</v>
      </c>
      <c r="H4693" t="str">
        <f>IF(G4693="Local Date and Hour","Start Time of Interval",IF(OR(G4693="Additional Info",G4693="ID"),"Attribute", IF(G4693="Constant","Constant",IF(OR(G4693="Counter",G4693="Incremental/Decremental"),"Counter",""))))</f>
        <v/>
      </c>
      <c r="I4693" t="str">
        <f>VLOOKUP(B4693,'3. Data Sources'!$B$4:$E$5002,4,0)</f>
        <v>Y</v>
      </c>
      <c r="J4693" t="str">
        <f>IF(OR(G4693="Not Map",G4693="Sequential"),"N",IF(TRIM(G4693)&lt;&gt;"","Y",""))</f>
        <v>N</v>
      </c>
      <c r="K4693" t="str">
        <f>IF(G4693="Constant","N",IF(J4693="Y","Y",""))</f>
        <v/>
      </c>
    </row>
    <row r="4694" spans="2:13" hidden="1" x14ac:dyDescent="0.25">
      <c r="B4694" t="s">
        <v>167</v>
      </c>
      <c r="C4694" t="s">
        <v>11883</v>
      </c>
      <c r="D4694" t="s">
        <v>11883</v>
      </c>
      <c r="E4694" t="s">
        <v>420</v>
      </c>
      <c r="F4694" t="s">
        <v>396</v>
      </c>
      <c r="G4694" t="s">
        <v>396</v>
      </c>
      <c r="H4694" t="str">
        <f>IF(G4694="Local Date and Hour","Start Time of Interval",IF(OR(G4694="Additional Info",G4694="ID"),"Attribute", IF(G4694="Constant","Constant",IF(OR(G4694="Counter",G4694="Incremental/Decremental"),"Counter",""))))</f>
        <v>Attribute</v>
      </c>
      <c r="I4694" t="str">
        <f>VLOOKUP(B4694,'3. Data Sources'!$B$4:$E$5002,4,0)</f>
        <v>Y</v>
      </c>
      <c r="J4694" t="str">
        <f>IF(OR(G4694="Not Map",G4694="Sequential"),"N",IF(TRIM(G4694)&lt;&gt;"","Y",""))</f>
        <v>Y</v>
      </c>
      <c r="K4694" t="str">
        <f>IF(G4694="Constant","N",IF(J4694="Y","Y",""))</f>
        <v>Y</v>
      </c>
      <c r="L4694" t="s">
        <v>666</v>
      </c>
    </row>
    <row r="4695" spans="2:13" hidden="1" x14ac:dyDescent="0.25">
      <c r="B4695" t="s">
        <v>167</v>
      </c>
      <c r="C4695" t="s">
        <v>233</v>
      </c>
      <c r="D4695" t="s">
        <v>233</v>
      </c>
      <c r="E4695" t="s">
        <v>394</v>
      </c>
      <c r="F4695" t="s">
        <v>396</v>
      </c>
      <c r="G4695" t="s">
        <v>417</v>
      </c>
      <c r="H4695" t="str">
        <f>IF(G4695="Local Date and Hour","Start Time of Interval",IF(OR(G4695="Additional Info",G4695="ID"),"Attribute", IF(G4695="Constant","Constant",IF(OR(G4695="Counter",G4695="Incremental/Decremental"),"Counter",""))))</f>
        <v/>
      </c>
      <c r="I4695" t="str">
        <f>VLOOKUP(B4695,'3. Data Sources'!$B$4:$E$5002,4,0)</f>
        <v>Y</v>
      </c>
      <c r="J4695" t="str">
        <f>IF(OR(G4695="Not Map",G4695="Sequential"),"N",IF(TRIM(G4695)&lt;&gt;"","Y",""))</f>
        <v>N</v>
      </c>
      <c r="K4695" t="str">
        <f>IF(G4695="Constant","N",IF(J4695="Y","Y",""))</f>
        <v/>
      </c>
      <c r="L4695" t="s">
        <v>234</v>
      </c>
    </row>
    <row r="4696" spans="2:13" hidden="1" x14ac:dyDescent="0.25">
      <c r="B4696" t="s">
        <v>167</v>
      </c>
      <c r="C4696" t="s">
        <v>235</v>
      </c>
      <c r="D4696" t="s">
        <v>235</v>
      </c>
      <c r="E4696" t="s">
        <v>418</v>
      </c>
      <c r="F4696" t="s">
        <v>396</v>
      </c>
      <c r="G4696" t="s">
        <v>417</v>
      </c>
      <c r="H4696" t="s">
        <v>415</v>
      </c>
      <c r="I4696" t="str">
        <f>VLOOKUP(B4696,'3. Data Sources'!$B$4:$E$5002,4,0)</f>
        <v>Y</v>
      </c>
      <c r="J4696" t="str">
        <f>IF(OR(G4696="Not Map",G4696="Sequential"),"N",IF(TRIM(G4696)&lt;&gt;"","Y",""))</f>
        <v>N</v>
      </c>
      <c r="K4696" t="str">
        <f>IF(G4696="Constant","N",IF(J4696="Y","Y",""))</f>
        <v/>
      </c>
      <c r="L4696" t="s">
        <v>236</v>
      </c>
    </row>
    <row r="4697" spans="2:13" hidden="1" x14ac:dyDescent="0.25">
      <c r="B4697" t="s">
        <v>167</v>
      </c>
      <c r="C4697" t="s">
        <v>669</v>
      </c>
      <c r="D4697" t="s">
        <v>670</v>
      </c>
      <c r="E4697" t="s">
        <v>420</v>
      </c>
      <c r="F4697" t="s">
        <v>396</v>
      </c>
      <c r="G4697" t="s">
        <v>417</v>
      </c>
      <c r="H4697" t="str">
        <f>IF(G4697="Local Date and Hour","Start Time of Interval",IF(OR(G4697="Additional Info",G4697="ID"),"Attribute", IF(G4697="Constant","Constant",IF(OR(G4697="Counter",G4697="Incremental/Decremental"),"Counter",""))))</f>
        <v/>
      </c>
      <c r="I4697" t="str">
        <f>VLOOKUP(B4697,'3. Data Sources'!$B$4:$E$5002,4,0)</f>
        <v>Y</v>
      </c>
      <c r="J4697" t="str">
        <f>IF(OR(G4697="Not Map",G4697="Sequential"),"N",IF(TRIM(G4697)&lt;&gt;"","Y",""))</f>
        <v>N</v>
      </c>
      <c r="K4697" t="str">
        <f>IF(G4697="Constant","N",IF(J4697="Y","Y",""))</f>
        <v/>
      </c>
      <c r="L4697" t="s">
        <v>669</v>
      </c>
    </row>
    <row r="4698" spans="2:13" hidden="1" x14ac:dyDescent="0.25">
      <c r="B4698" t="s">
        <v>167</v>
      </c>
      <c r="C4698" t="s">
        <v>3473</v>
      </c>
      <c r="D4698" t="s">
        <v>3474</v>
      </c>
      <c r="E4698" t="s">
        <v>420</v>
      </c>
      <c r="F4698" t="s">
        <v>396</v>
      </c>
      <c r="G4698" t="s">
        <v>417</v>
      </c>
      <c r="H4698" t="str">
        <f>IF(G4698="Local Date and Hour","Start Time of Interval",IF(OR(G4698="Additional Info",G4698="ID"),"Attribute", IF(G4698="Constant","Constant",IF(OR(G4698="Counter",G4698="Incremental/Decremental"),"Counter",""))))</f>
        <v/>
      </c>
      <c r="I4698" t="str">
        <f>VLOOKUP(B4698,'3. Data Sources'!$B$4:$E$5002,4,0)</f>
        <v>Y</v>
      </c>
      <c r="J4698" t="str">
        <f>IF(OR(G4698="Not Map",G4698="Sequential"),"N",IF(TRIM(G4698)&lt;&gt;"","Y",""))</f>
        <v>N</v>
      </c>
      <c r="K4698" t="str">
        <f>IF(G4698="Constant","N",IF(J4698="Y","Y",""))</f>
        <v/>
      </c>
      <c r="L4698" t="s">
        <v>3473</v>
      </c>
    </row>
    <row r="4699" spans="2:13" hidden="1" x14ac:dyDescent="0.25">
      <c r="B4699" t="s">
        <v>167</v>
      </c>
      <c r="C4699" t="s">
        <v>3475</v>
      </c>
      <c r="D4699" t="s">
        <v>3476</v>
      </c>
      <c r="E4699" t="s">
        <v>420</v>
      </c>
      <c r="F4699" t="s">
        <v>396</v>
      </c>
      <c r="G4699" t="s">
        <v>417</v>
      </c>
      <c r="H4699" t="str">
        <f>IF(G4699="Local Date and Hour","Start Time of Interval",IF(OR(G4699="Additional Info",G4699="ID"),"Attribute", IF(G4699="Constant","Constant",IF(OR(G4699="Counter",G4699="Incremental/Decremental"),"Counter",""))))</f>
        <v/>
      </c>
      <c r="I4699" t="str">
        <f>VLOOKUP(B4699,'3. Data Sources'!$B$4:$E$5002,4,0)</f>
        <v>Y</v>
      </c>
      <c r="J4699" t="str">
        <f>IF(OR(G4699="Not Map",G4699="Sequential"),"N",IF(TRIM(G4699)&lt;&gt;"","Y",""))</f>
        <v>N</v>
      </c>
      <c r="K4699" t="str">
        <f>IF(G4699="Constant","N",IF(J4699="Y","Y",""))</f>
        <v/>
      </c>
      <c r="L4699" t="s">
        <v>3475</v>
      </c>
    </row>
    <row r="4700" spans="2:13" hidden="1" x14ac:dyDescent="0.25">
      <c r="B4700" t="s">
        <v>167</v>
      </c>
      <c r="C4700" t="s">
        <v>5628</v>
      </c>
      <c r="D4700" t="s">
        <v>5629</v>
      </c>
      <c r="E4700" t="s">
        <v>394</v>
      </c>
      <c r="F4700" t="s">
        <v>396</v>
      </c>
      <c r="G4700" t="s">
        <v>417</v>
      </c>
      <c r="H4700" t="str">
        <f>IF(G4700="Local Date and Hour","Start Time of Interval",IF(OR(G4700="Additional Info",G4700="ID"),"Attribute", IF(G4700="Constant","Constant",IF(OR(G4700="Counter",G4700="Incremental/Decremental"),"Counter",""))))</f>
        <v/>
      </c>
      <c r="I4700" t="str">
        <f>VLOOKUP(B4700,'3. Data Sources'!$B$4:$E$5002,4,0)</f>
        <v>Y</v>
      </c>
      <c r="J4700" t="str">
        <f>IF(OR(G4700="Not Map",G4700="Sequential"),"N",IF(TRIM(G4700)&lt;&gt;"","Y",""))</f>
        <v>N</v>
      </c>
      <c r="K4700" t="str">
        <f>IF(G4700="Constant","N",IF(J4700="Y","Y",""))</f>
        <v/>
      </c>
    </row>
    <row r="4701" spans="2:13" hidden="1" x14ac:dyDescent="0.25">
      <c r="B4701" t="s">
        <v>167</v>
      </c>
      <c r="C4701" t="s">
        <v>971</v>
      </c>
      <c r="D4701" t="s">
        <v>972</v>
      </c>
      <c r="E4701" t="s">
        <v>420</v>
      </c>
      <c r="F4701" t="s">
        <v>396</v>
      </c>
      <c r="G4701" t="s">
        <v>417</v>
      </c>
      <c r="H4701" t="str">
        <f>IF(G4701="Local Date and Hour","Start Time of Interval",IF(OR(G4701="Additional Info",G4701="ID"),"Attribute", IF(G4701="Constant","Constant",IF(OR(G4701="Counter",G4701="Incremental/Decremental"),"Counter",""))))</f>
        <v/>
      </c>
      <c r="I4701" t="str">
        <f>VLOOKUP(B4701,'3. Data Sources'!$B$4:$E$5002,4,0)</f>
        <v>Y</v>
      </c>
      <c r="J4701" t="str">
        <f>IF(OR(G4701="Not Map",G4701="Sequential"),"N",IF(TRIM(G4701)&lt;&gt;"","Y",""))</f>
        <v>N</v>
      </c>
      <c r="K4701" t="str">
        <f>IF(G4701="Constant","N",IF(J4701="Y","Y",""))</f>
        <v/>
      </c>
      <c r="L4701" t="s">
        <v>971</v>
      </c>
    </row>
    <row r="4702" spans="2:13" hidden="1" x14ac:dyDescent="0.25">
      <c r="B4702" t="s">
        <v>167</v>
      </c>
      <c r="C4702" t="s">
        <v>237</v>
      </c>
      <c r="D4702" t="s">
        <v>426</v>
      </c>
      <c r="E4702" t="s">
        <v>420</v>
      </c>
      <c r="F4702" t="s">
        <v>396</v>
      </c>
      <c r="G4702" t="s">
        <v>417</v>
      </c>
      <c r="H4702" t="str">
        <f>IF(G4702="Local Date and Hour","Start Time of Interval",IF(OR(G4702="Additional Info",G4702="ID"),"Attribute", IF(G4702="Constant","Constant",IF(OR(G4702="Counter",G4702="Incremental/Decremental"),"Counter",""))))</f>
        <v/>
      </c>
      <c r="I4702" t="str">
        <f>VLOOKUP(B4702,'3. Data Sources'!$B$4:$E$5002,4,0)</f>
        <v>Y</v>
      </c>
      <c r="J4702" t="str">
        <f>IF(OR(G4702="Not Map",G4702="Sequential"),"N",IF(TRIM(G4702)&lt;&gt;"","Y",""))</f>
        <v>N</v>
      </c>
      <c r="K4702" t="str">
        <f>IF(G4702="Constant","N",IF(J4702="Y","Y",""))</f>
        <v/>
      </c>
      <c r="L4702" t="s">
        <v>237</v>
      </c>
    </row>
    <row r="4703" spans="2:13" hidden="1" x14ac:dyDescent="0.25">
      <c r="B4703" t="s">
        <v>167</v>
      </c>
      <c r="C4703" t="s">
        <v>223</v>
      </c>
      <c r="D4703" t="s">
        <v>3493</v>
      </c>
      <c r="E4703" t="s">
        <v>420</v>
      </c>
      <c r="F4703" t="s">
        <v>396</v>
      </c>
      <c r="G4703" t="s">
        <v>417</v>
      </c>
      <c r="H4703" t="str">
        <f>IF(G4703="Local Date and Hour","Start Time of Interval",IF(OR(G4703="Additional Info",G4703="ID"),"Attribute", IF(G4703="Constant","Constant",IF(OR(G4703="Counter",G4703="Incremental/Decremental"),"Counter",""))))</f>
        <v/>
      </c>
      <c r="I4703" t="str">
        <f>VLOOKUP(B4703,'3. Data Sources'!$B$4:$E$5002,4,0)</f>
        <v>Y</v>
      </c>
      <c r="J4703" t="str">
        <f>IF(OR(G4703="Not Map",G4703="Sequential"),"N",IF(TRIM(G4703)&lt;&gt;"","Y",""))</f>
        <v>N</v>
      </c>
      <c r="K4703" t="str">
        <f>IF(G4703="Constant","N",IF(J4703="Y","Y",""))</f>
        <v/>
      </c>
      <c r="L4703" t="s">
        <v>223</v>
      </c>
    </row>
    <row r="4704" spans="2:13" hidden="1" x14ac:dyDescent="0.25">
      <c r="B4704" t="s">
        <v>167</v>
      </c>
      <c r="C4704" t="s">
        <v>5620</v>
      </c>
      <c r="D4704" t="s">
        <v>5621</v>
      </c>
      <c r="E4704" t="s">
        <v>420</v>
      </c>
      <c r="F4704" t="s">
        <v>396</v>
      </c>
      <c r="G4704" t="s">
        <v>396</v>
      </c>
      <c r="H4704" t="str">
        <f>IF(G4704="Local Date and Hour","Start Time of Interval",IF(OR(G4704="Additional Info",G4704="ID"),"Attribute", IF(G4704="Constant","Constant",IF(OR(G4704="Counter",G4704="Incremental/Decremental"),"Counter",""))))</f>
        <v>Attribute</v>
      </c>
      <c r="I4704" t="str">
        <f>VLOOKUP(B4704,'3. Data Sources'!$B$4:$E$5002,4,0)</f>
        <v>Y</v>
      </c>
      <c r="J4704" t="str">
        <f>IF(OR(G4704="Not Map",G4704="Sequential"),"N",IF(TRIM(G4704)&lt;&gt;"","Y",""))</f>
        <v>Y</v>
      </c>
      <c r="K4704" t="str">
        <f>IF(G4704="Constant","N",IF(J4704="Y","Y",""))</f>
        <v>Y</v>
      </c>
      <c r="L4704" t="s">
        <v>5620</v>
      </c>
    </row>
    <row r="4705" spans="2:12" hidden="1" x14ac:dyDescent="0.25">
      <c r="B4705" t="s">
        <v>167</v>
      </c>
      <c r="C4705" t="s">
        <v>5622</v>
      </c>
      <c r="D4705" t="s">
        <v>5623</v>
      </c>
      <c r="E4705" t="s">
        <v>420</v>
      </c>
      <c r="F4705" t="s">
        <v>396</v>
      </c>
      <c r="G4705" t="s">
        <v>396</v>
      </c>
      <c r="H4705" t="str">
        <f>IF(G4705="Local Date and Hour","Start Time of Interval",IF(OR(G4705="Additional Info",G4705="ID"),"Attribute", IF(G4705="Constant","Constant",IF(OR(G4705="Counter",G4705="Incremental/Decremental"),"Counter",""))))</f>
        <v>Attribute</v>
      </c>
      <c r="I4705" t="str">
        <f>VLOOKUP(B4705,'3. Data Sources'!$B$4:$E$5002,4,0)</f>
        <v>Y</v>
      </c>
      <c r="J4705" t="str">
        <f>IF(OR(G4705="Not Map",G4705="Sequential"),"N",IF(TRIM(G4705)&lt;&gt;"","Y",""))</f>
        <v>Y</v>
      </c>
      <c r="K4705" t="str">
        <f>IF(G4705="Constant","N",IF(J4705="Y","Y",""))</f>
        <v>Y</v>
      </c>
      <c r="L4705" t="s">
        <v>5622</v>
      </c>
    </row>
    <row r="4706" spans="2:12" hidden="1" x14ac:dyDescent="0.25">
      <c r="B4706" t="s">
        <v>167</v>
      </c>
      <c r="C4706" t="s">
        <v>242</v>
      </c>
      <c r="D4706" t="s">
        <v>242</v>
      </c>
      <c r="E4706" t="s">
        <v>394</v>
      </c>
      <c r="F4706" t="s">
        <v>396</v>
      </c>
      <c r="G4706" t="s">
        <v>417</v>
      </c>
      <c r="H4706" t="s">
        <v>415</v>
      </c>
      <c r="I4706" t="str">
        <f>VLOOKUP(B4706,'3. Data Sources'!$B$4:$E$5002,4,0)</f>
        <v>Y</v>
      </c>
      <c r="J4706" t="str">
        <f>IF(OR(G4706="Not Map",G4706="Sequential"),"N",IF(TRIM(G4706)&lt;&gt;"","Y",""))</f>
        <v>N</v>
      </c>
      <c r="K4706" t="str">
        <f>IF(G4706="Constant","N",IF(J4706="Y","Y",""))</f>
        <v/>
      </c>
      <c r="L4706" t="s">
        <v>243</v>
      </c>
    </row>
    <row r="4707" spans="2:12" hidden="1" x14ac:dyDescent="0.25">
      <c r="B4707" t="s">
        <v>167</v>
      </c>
      <c r="C4707" t="s">
        <v>5630</v>
      </c>
      <c r="D4707" t="s">
        <v>5631</v>
      </c>
      <c r="E4707" t="s">
        <v>400</v>
      </c>
      <c r="F4707" t="s">
        <v>428</v>
      </c>
      <c r="G4707" t="s">
        <v>429</v>
      </c>
      <c r="H4707" t="str">
        <f>IF(G4707="Local Date and Hour","Start Time of Interval",IF(OR(G4707="Additional Info",G4707="ID"),"Attribute", IF(G4707="Constant","Constant",IF(OR(G4707="Counter",G4707="Incremental/Decremental"),"Counter",""))))</f>
        <v>Counter</v>
      </c>
      <c r="I4707" t="str">
        <f>VLOOKUP(B4707,'3. Data Sources'!$B$4:$E$5002,4,0)</f>
        <v>Y</v>
      </c>
      <c r="J4707" t="str">
        <f>IF(OR(G4707="Not Map",G4707="Sequential"),"N",IF(TRIM(G4707)&lt;&gt;"","Y",""))</f>
        <v>Y</v>
      </c>
      <c r="K4707" t="str">
        <f>IF(G4707="Constant","N",IF(J4707="Y","Y",""))</f>
        <v>Y</v>
      </c>
    </row>
    <row r="4708" spans="2:12" hidden="1" x14ac:dyDescent="0.25">
      <c r="B4708" t="s">
        <v>167</v>
      </c>
      <c r="C4708" t="s">
        <v>5632</v>
      </c>
      <c r="D4708" t="s">
        <v>5633</v>
      </c>
      <c r="E4708" t="s">
        <v>400</v>
      </c>
      <c r="F4708" t="s">
        <v>428</v>
      </c>
      <c r="G4708" t="s">
        <v>429</v>
      </c>
      <c r="H4708" t="str">
        <f>IF(G4708="Local Date and Hour","Start Time of Interval",IF(OR(G4708="Additional Info",G4708="ID"),"Attribute", IF(G4708="Constant","Constant",IF(OR(G4708="Counter",G4708="Incremental/Decremental"),"Counter",""))))</f>
        <v>Counter</v>
      </c>
      <c r="I4708" t="str">
        <f>VLOOKUP(B4708,'3. Data Sources'!$B$4:$E$5002,4,0)</f>
        <v>Y</v>
      </c>
      <c r="J4708" t="str">
        <f>IF(OR(G4708="Not Map",G4708="Sequential"),"N",IF(TRIM(G4708)&lt;&gt;"","Y",""))</f>
        <v>Y</v>
      </c>
      <c r="K4708" t="str">
        <f>IF(G4708="Constant","N",IF(J4708="Y","Y",""))</f>
        <v>Y</v>
      </c>
    </row>
    <row r="4709" spans="2:12" hidden="1" x14ac:dyDescent="0.25">
      <c r="B4709" t="s">
        <v>167</v>
      </c>
      <c r="C4709" t="s">
        <v>5634</v>
      </c>
      <c r="D4709" t="s">
        <v>5635</v>
      </c>
      <c r="E4709" t="s">
        <v>400</v>
      </c>
      <c r="F4709" t="s">
        <v>428</v>
      </c>
      <c r="G4709" t="s">
        <v>429</v>
      </c>
      <c r="H4709" t="str">
        <f>IF(G4709="Local Date and Hour","Start Time of Interval",IF(OR(G4709="Additional Info",G4709="ID"),"Attribute", IF(G4709="Constant","Constant",IF(OR(G4709="Counter",G4709="Incremental/Decremental"),"Counter",""))))</f>
        <v>Counter</v>
      </c>
      <c r="I4709" t="str">
        <f>VLOOKUP(B4709,'3. Data Sources'!$B$4:$E$5002,4,0)</f>
        <v>Y</v>
      </c>
      <c r="J4709" t="str">
        <f>IF(OR(G4709="Not Map",G4709="Sequential"),"N",IF(TRIM(G4709)&lt;&gt;"","Y",""))</f>
        <v>Y</v>
      </c>
      <c r="K4709" t="str">
        <f>IF(G4709="Constant","N",IF(J4709="Y","Y",""))</f>
        <v>Y</v>
      </c>
    </row>
    <row r="4710" spans="2:12" hidden="1" x14ac:dyDescent="0.25">
      <c r="B4710" t="s">
        <v>167</v>
      </c>
      <c r="C4710" t="s">
        <v>5636</v>
      </c>
      <c r="D4710" t="s">
        <v>5637</v>
      </c>
      <c r="E4710" t="s">
        <v>400</v>
      </c>
      <c r="F4710" t="s">
        <v>428</v>
      </c>
      <c r="G4710" t="s">
        <v>429</v>
      </c>
      <c r="H4710" t="str">
        <f>IF(G4710="Local Date and Hour","Start Time of Interval",IF(OR(G4710="Additional Info",G4710="ID"),"Attribute", IF(G4710="Constant","Constant",IF(OR(G4710="Counter",G4710="Incremental/Decremental"),"Counter",""))))</f>
        <v>Counter</v>
      </c>
      <c r="I4710" t="str">
        <f>VLOOKUP(B4710,'3. Data Sources'!$B$4:$E$5002,4,0)</f>
        <v>Y</v>
      </c>
      <c r="J4710" t="str">
        <f>IF(OR(G4710="Not Map",G4710="Sequential"),"N",IF(TRIM(G4710)&lt;&gt;"","Y",""))</f>
        <v>Y</v>
      </c>
      <c r="K4710" t="str">
        <f>IF(G4710="Constant","N",IF(J4710="Y","Y",""))</f>
        <v>Y</v>
      </c>
    </row>
    <row r="4711" spans="2:12" hidden="1" x14ac:dyDescent="0.25">
      <c r="B4711" t="s">
        <v>167</v>
      </c>
      <c r="C4711" t="s">
        <v>5638</v>
      </c>
      <c r="D4711" t="s">
        <v>5639</v>
      </c>
      <c r="E4711" t="s">
        <v>400</v>
      </c>
      <c r="F4711" t="s">
        <v>428</v>
      </c>
      <c r="G4711" t="s">
        <v>429</v>
      </c>
      <c r="H4711" t="str">
        <f>IF(G4711="Local Date and Hour","Start Time of Interval",IF(OR(G4711="Additional Info",G4711="ID"),"Attribute", IF(G4711="Constant","Constant",IF(OR(G4711="Counter",G4711="Incremental/Decremental"),"Counter",""))))</f>
        <v>Counter</v>
      </c>
      <c r="I4711" t="str">
        <f>VLOOKUP(B4711,'3. Data Sources'!$B$4:$E$5002,4,0)</f>
        <v>Y</v>
      </c>
      <c r="J4711" t="str">
        <f>IF(OR(G4711="Not Map",G4711="Sequential"),"N",IF(TRIM(G4711)&lt;&gt;"","Y",""))</f>
        <v>Y</v>
      </c>
      <c r="K4711" t="str">
        <f>IF(G4711="Constant","N",IF(J4711="Y","Y",""))</f>
        <v>Y</v>
      </c>
    </row>
    <row r="4712" spans="2:12" hidden="1" x14ac:dyDescent="0.25">
      <c r="B4712" t="s">
        <v>167</v>
      </c>
      <c r="C4712" t="s">
        <v>5640</v>
      </c>
      <c r="D4712" t="s">
        <v>5641</v>
      </c>
      <c r="E4712" t="s">
        <v>400</v>
      </c>
      <c r="F4712" t="s">
        <v>428</v>
      </c>
      <c r="G4712" t="s">
        <v>429</v>
      </c>
      <c r="H4712" t="str">
        <f>IF(G4712="Local Date and Hour","Start Time of Interval",IF(OR(G4712="Additional Info",G4712="ID"),"Attribute", IF(G4712="Constant","Constant",IF(OR(G4712="Counter",G4712="Incremental/Decremental"),"Counter",""))))</f>
        <v>Counter</v>
      </c>
      <c r="I4712" t="str">
        <f>VLOOKUP(B4712,'3. Data Sources'!$B$4:$E$5002,4,0)</f>
        <v>Y</v>
      </c>
      <c r="J4712" t="str">
        <f>IF(OR(G4712="Not Map",G4712="Sequential"),"N",IF(TRIM(G4712)&lt;&gt;"","Y",""))</f>
        <v>Y</v>
      </c>
      <c r="K4712" t="str">
        <f>IF(G4712="Constant","N",IF(J4712="Y","Y",""))</f>
        <v>Y</v>
      </c>
    </row>
    <row r="4713" spans="2:12" hidden="1" x14ac:dyDescent="0.25">
      <c r="B4713" t="s">
        <v>167</v>
      </c>
      <c r="C4713" t="s">
        <v>5642</v>
      </c>
      <c r="D4713" t="s">
        <v>5643</v>
      </c>
      <c r="E4713" t="s">
        <v>400</v>
      </c>
      <c r="F4713" t="s">
        <v>428</v>
      </c>
      <c r="G4713" t="s">
        <v>429</v>
      </c>
      <c r="H4713" t="str">
        <f>IF(G4713="Local Date and Hour","Start Time of Interval",IF(OR(G4713="Additional Info",G4713="ID"),"Attribute", IF(G4713="Constant","Constant",IF(OR(G4713="Counter",G4713="Incremental/Decremental"),"Counter",""))))</f>
        <v>Counter</v>
      </c>
      <c r="I4713" t="str">
        <f>VLOOKUP(B4713,'3. Data Sources'!$B$4:$E$5002,4,0)</f>
        <v>Y</v>
      </c>
      <c r="J4713" t="str">
        <f>IF(OR(G4713="Not Map",G4713="Sequential"),"N",IF(TRIM(G4713)&lt;&gt;"","Y",""))</f>
        <v>Y</v>
      </c>
      <c r="K4713" t="str">
        <f>IF(G4713="Constant","N",IF(J4713="Y","Y",""))</f>
        <v>Y</v>
      </c>
    </row>
    <row r="4714" spans="2:12" hidden="1" x14ac:dyDescent="0.25">
      <c r="B4714" t="s">
        <v>167</v>
      </c>
      <c r="C4714" t="s">
        <v>5644</v>
      </c>
      <c r="D4714" t="s">
        <v>5645</v>
      </c>
      <c r="E4714" t="s">
        <v>400</v>
      </c>
      <c r="F4714" t="s">
        <v>428</v>
      </c>
      <c r="G4714" t="s">
        <v>429</v>
      </c>
      <c r="H4714" t="str">
        <f>IF(G4714="Local Date and Hour","Start Time of Interval",IF(OR(G4714="Additional Info",G4714="ID"),"Attribute", IF(G4714="Constant","Constant",IF(OR(G4714="Counter",G4714="Incremental/Decremental"),"Counter",""))))</f>
        <v>Counter</v>
      </c>
      <c r="I4714" t="str">
        <f>VLOOKUP(B4714,'3. Data Sources'!$B$4:$E$5002,4,0)</f>
        <v>Y</v>
      </c>
      <c r="J4714" t="str">
        <f>IF(OR(G4714="Not Map",G4714="Sequential"),"N",IF(TRIM(G4714)&lt;&gt;"","Y",""))</f>
        <v>Y</v>
      </c>
      <c r="K4714" t="str">
        <f>IF(G4714="Constant","N",IF(J4714="Y","Y",""))</f>
        <v>Y</v>
      </c>
    </row>
    <row r="4715" spans="2:12" hidden="1" x14ac:dyDescent="0.25">
      <c r="B4715" t="s">
        <v>167</v>
      </c>
      <c r="C4715" t="s">
        <v>5646</v>
      </c>
      <c r="D4715" t="s">
        <v>5647</v>
      </c>
      <c r="E4715" t="s">
        <v>400</v>
      </c>
      <c r="F4715" t="s">
        <v>428</v>
      </c>
      <c r="G4715" t="s">
        <v>429</v>
      </c>
      <c r="H4715" t="str">
        <f>IF(G4715="Local Date and Hour","Start Time of Interval",IF(OR(G4715="Additional Info",G4715="ID"),"Attribute", IF(G4715="Constant","Constant",IF(OR(G4715="Counter",G4715="Incremental/Decremental"),"Counter",""))))</f>
        <v>Counter</v>
      </c>
      <c r="I4715" t="str">
        <f>VLOOKUP(B4715,'3. Data Sources'!$B$4:$E$5002,4,0)</f>
        <v>Y</v>
      </c>
      <c r="J4715" t="str">
        <f>IF(OR(G4715="Not Map",G4715="Sequential"),"N",IF(TRIM(G4715)&lt;&gt;"","Y",""))</f>
        <v>Y</v>
      </c>
      <c r="K4715" t="str">
        <f>IF(G4715="Constant","N",IF(J4715="Y","Y",""))</f>
        <v>Y</v>
      </c>
    </row>
    <row r="4716" spans="2:12" hidden="1" x14ac:dyDescent="0.25">
      <c r="B4716" t="s">
        <v>167</v>
      </c>
      <c r="C4716" t="s">
        <v>5648</v>
      </c>
      <c r="D4716" t="s">
        <v>5649</v>
      </c>
      <c r="E4716" t="s">
        <v>400</v>
      </c>
      <c r="F4716" t="s">
        <v>428</v>
      </c>
      <c r="G4716" t="s">
        <v>429</v>
      </c>
      <c r="H4716" t="str">
        <f>IF(G4716="Local Date and Hour","Start Time of Interval",IF(OR(G4716="Additional Info",G4716="ID"),"Attribute", IF(G4716="Constant","Constant",IF(OR(G4716="Counter",G4716="Incremental/Decremental"),"Counter",""))))</f>
        <v>Counter</v>
      </c>
      <c r="I4716" t="str">
        <f>VLOOKUP(B4716,'3. Data Sources'!$B$4:$E$5002,4,0)</f>
        <v>Y</v>
      </c>
      <c r="J4716" t="str">
        <f>IF(OR(G4716="Not Map",G4716="Sequential"),"N",IF(TRIM(G4716)&lt;&gt;"","Y",""))</f>
        <v>Y</v>
      </c>
      <c r="K4716" t="str">
        <f>IF(G4716="Constant","N",IF(J4716="Y","Y",""))</f>
        <v>Y</v>
      </c>
    </row>
    <row r="4717" spans="2:12" hidden="1" x14ac:dyDescent="0.25">
      <c r="B4717" t="s">
        <v>167</v>
      </c>
      <c r="C4717" t="s">
        <v>5650</v>
      </c>
      <c r="D4717" t="s">
        <v>5651</v>
      </c>
      <c r="E4717" t="s">
        <v>400</v>
      </c>
      <c r="F4717" t="s">
        <v>428</v>
      </c>
      <c r="G4717" t="s">
        <v>429</v>
      </c>
      <c r="H4717" t="str">
        <f>IF(G4717="Local Date and Hour","Start Time of Interval",IF(OR(G4717="Additional Info",G4717="ID"),"Attribute", IF(G4717="Constant","Constant",IF(OR(G4717="Counter",G4717="Incremental/Decremental"),"Counter",""))))</f>
        <v>Counter</v>
      </c>
      <c r="I4717" t="str">
        <f>VLOOKUP(B4717,'3. Data Sources'!$B$4:$E$5002,4,0)</f>
        <v>Y</v>
      </c>
      <c r="J4717" t="str">
        <f>IF(OR(G4717="Not Map",G4717="Sequential"),"N",IF(TRIM(G4717)&lt;&gt;"","Y",""))</f>
        <v>Y</v>
      </c>
      <c r="K4717" t="str">
        <f>IF(G4717="Constant","N",IF(J4717="Y","Y",""))</f>
        <v>Y</v>
      </c>
    </row>
    <row r="4718" spans="2:12" hidden="1" x14ac:dyDescent="0.25">
      <c r="B4718" t="s">
        <v>167</v>
      </c>
      <c r="C4718" t="s">
        <v>250</v>
      </c>
      <c r="D4718" t="s">
        <v>435</v>
      </c>
      <c r="E4718" t="s">
        <v>400</v>
      </c>
      <c r="F4718" t="s">
        <v>428</v>
      </c>
      <c r="G4718" t="s">
        <v>429</v>
      </c>
      <c r="H4718" t="str">
        <f>IF(G4718="Local Date and Hour","Start Time of Interval",IF(OR(G4718="Additional Info",G4718="ID"),"Attribute", IF(G4718="Constant","Constant",IF(OR(G4718="Counter",G4718="Incremental/Decremental"),"Counter",""))))</f>
        <v>Counter</v>
      </c>
      <c r="I4718" t="str">
        <f>VLOOKUP(B4718,'3. Data Sources'!$B$4:$E$5002,4,0)</f>
        <v>Y</v>
      </c>
      <c r="J4718" t="str">
        <f>IF(OR(G4718="Not Map",G4718="Sequential"),"N",IF(TRIM(G4718)&lt;&gt;"","Y",""))</f>
        <v>Y</v>
      </c>
      <c r="K4718" t="str">
        <f>IF(G4718="Constant","N",IF(J4718="Y","Y",""))</f>
        <v>Y</v>
      </c>
      <c r="L4718" t="s">
        <v>665</v>
      </c>
    </row>
    <row r="4719" spans="2:12" hidden="1" x14ac:dyDescent="0.25">
      <c r="B4719" t="s">
        <v>167</v>
      </c>
      <c r="C4719" t="s">
        <v>252</v>
      </c>
      <c r="D4719" t="s">
        <v>252</v>
      </c>
      <c r="E4719" t="s">
        <v>394</v>
      </c>
      <c r="F4719" t="s">
        <v>436</v>
      </c>
      <c r="G4719" t="s">
        <v>417</v>
      </c>
      <c r="H4719" t="s">
        <v>415</v>
      </c>
      <c r="I4719" t="str">
        <f>VLOOKUP(B4719,'3. Data Sources'!$B$4:$E$5002,4,0)</f>
        <v>Y</v>
      </c>
      <c r="J4719" t="str">
        <f>IF(OR(G4719="Not Map",G4719="Sequential"),"N",IF(TRIM(G4719)&lt;&gt;"","Y",""))</f>
        <v>N</v>
      </c>
      <c r="K4719" t="str">
        <f>IF(G4719="Constant","N",IF(J4719="Y","Y",""))</f>
        <v/>
      </c>
      <c r="L4719" t="s">
        <v>253</v>
      </c>
    </row>
    <row r="4720" spans="2:12" hidden="1" x14ac:dyDescent="0.25">
      <c r="B4720" t="s">
        <v>167</v>
      </c>
      <c r="C4720" t="s">
        <v>254</v>
      </c>
      <c r="D4720" t="s">
        <v>254</v>
      </c>
      <c r="E4720" t="s">
        <v>418</v>
      </c>
      <c r="F4720" t="s">
        <v>436</v>
      </c>
      <c r="G4720" t="s">
        <v>419</v>
      </c>
      <c r="H4720" t="str">
        <f>IF(G4720="Local Date and Hour","Start Time of Interval",IF(OR(G4720="Additional Info",G4720="ID"),"Attribute", IF(G4720="Constant","Constant",IF(OR(G4720="Counter",G4720="Incremental/Decremental"),"Counter",""))))</f>
        <v>Start Time of Interval</v>
      </c>
      <c r="I4720" t="str">
        <f>VLOOKUP(B4720,'3. Data Sources'!$B$4:$E$5002,4,0)</f>
        <v>Y</v>
      </c>
      <c r="J4720" t="str">
        <f>IF(OR(G4720="Not Map",G4720="Sequential"),"N",IF(TRIM(G4720)&lt;&gt;"","Y",""))</f>
        <v>Y</v>
      </c>
      <c r="K4720" t="str">
        <f>IF(G4720="Constant","N",IF(J4720="Y","Y",""))</f>
        <v>Y</v>
      </c>
      <c r="L4720" t="s">
        <v>255</v>
      </c>
    </row>
    <row r="4721" spans="2:13" hidden="1" x14ac:dyDescent="0.25">
      <c r="B4721" t="s">
        <v>169</v>
      </c>
      <c r="C4721" t="s">
        <v>227</v>
      </c>
      <c r="D4721" t="s">
        <v>227</v>
      </c>
      <c r="E4721" t="s">
        <v>402</v>
      </c>
      <c r="F4721" t="s">
        <v>395</v>
      </c>
      <c r="G4721" t="s">
        <v>274</v>
      </c>
      <c r="H4721" t="str">
        <f>IF(G4721="Local Date and Hour","Start Time of Interval",IF(OR(G4721="Additional Info",G4721="ID"),"Attribute", IF(G4721="Constant","Constant",IF(OR(G4721="Counter",G4721="Incremental/Decremental"),"Counter",""))))</f>
        <v>Constant</v>
      </c>
      <c r="I4721" t="str">
        <f>VLOOKUP(B4721,'3. Data Sources'!$B$4:$E$5002,4,0)</f>
        <v>Y</v>
      </c>
      <c r="J4721" t="str">
        <f>IF(OR(G4721="Not Map",G4721="Sequential"),"N",IF(TRIM(G4721)&lt;&gt;"","Y",""))</f>
        <v>Y</v>
      </c>
      <c r="K4721" t="str">
        <f>IF(G4721="Constant","N",IF(J4721="Y","Y",""))</f>
        <v>N</v>
      </c>
      <c r="M4721" t="s">
        <v>425</v>
      </c>
    </row>
    <row r="4722" spans="2:13" hidden="1" x14ac:dyDescent="0.25">
      <c r="B4722" t="s">
        <v>169</v>
      </c>
      <c r="C4722" t="s">
        <v>228</v>
      </c>
      <c r="D4722" t="s">
        <v>228</v>
      </c>
      <c r="E4722" t="s">
        <v>402</v>
      </c>
      <c r="F4722" t="s">
        <v>395</v>
      </c>
      <c r="G4722" t="s">
        <v>274</v>
      </c>
      <c r="H4722" t="str">
        <f>IF(G4722="Local Date and Hour","Start Time of Interval",IF(OR(G4722="Additional Info",G4722="ID"),"Attribute", IF(G4722="Constant","Constant",IF(OR(G4722="Counter",G4722="Incremental/Decremental"),"Counter",""))))</f>
        <v>Constant</v>
      </c>
      <c r="I4722" t="str">
        <f>VLOOKUP(B4722,'3. Data Sources'!$B$4:$E$5002,4,0)</f>
        <v>Y</v>
      </c>
      <c r="J4722" t="str">
        <f>IF(OR(G4722="Not Map",G4722="Sequential"),"N",IF(TRIM(G4722)&lt;&gt;"","Y",""))</f>
        <v>Y</v>
      </c>
      <c r="K4722" t="str">
        <f>IF(G4722="Constant","N",IF(J4722="Y","Y",""))</f>
        <v>N</v>
      </c>
      <c r="M4722" t="s">
        <v>12038</v>
      </c>
    </row>
    <row r="4723" spans="2:13" hidden="1" x14ac:dyDescent="0.25">
      <c r="B4723" t="s">
        <v>169</v>
      </c>
      <c r="C4723" t="s">
        <v>201</v>
      </c>
      <c r="D4723" t="s">
        <v>201</v>
      </c>
      <c r="E4723" t="s">
        <v>420</v>
      </c>
      <c r="F4723" t="s">
        <v>396</v>
      </c>
      <c r="G4723" t="s">
        <v>417</v>
      </c>
      <c r="H4723" t="str">
        <f>IF(G4723="Local Date and Hour","Start Time of Interval",IF(OR(G4723="Additional Info",G4723="ID"),"Attribute", IF(G4723="Constant","Constant",IF(OR(G4723="Counter",G4723="Incremental/Decremental"),"Counter",""))))</f>
        <v/>
      </c>
      <c r="I4723" t="str">
        <f>VLOOKUP(B4723,'3. Data Sources'!$B$4:$E$5002,4,0)</f>
        <v>Y</v>
      </c>
      <c r="J4723" t="str">
        <f>IF(OR(G4723="Not Map",G4723="Sequential"),"N",IF(TRIM(G4723)&lt;&gt;"","Y",""))</f>
        <v>N</v>
      </c>
      <c r="K4723" t="str">
        <f>IF(G4723="Constant","N",IF(J4723="Y","Y",""))</f>
        <v/>
      </c>
    </row>
    <row r="4724" spans="2:13" hidden="1" x14ac:dyDescent="0.25">
      <c r="B4724" t="s">
        <v>169</v>
      </c>
      <c r="C4724" t="s">
        <v>11883</v>
      </c>
      <c r="D4724" t="s">
        <v>11883</v>
      </c>
      <c r="E4724" t="s">
        <v>420</v>
      </c>
      <c r="F4724" t="s">
        <v>396</v>
      </c>
      <c r="G4724" t="s">
        <v>396</v>
      </c>
      <c r="H4724" t="str">
        <f>IF(G4724="Local Date and Hour","Start Time of Interval",IF(OR(G4724="Additional Info",G4724="ID"),"Attribute", IF(G4724="Constant","Constant",IF(OR(G4724="Counter",G4724="Incremental/Decremental"),"Counter",""))))</f>
        <v>Attribute</v>
      </c>
      <c r="I4724" t="str">
        <f>VLOOKUP(B4724,'3. Data Sources'!$B$4:$E$5002,4,0)</f>
        <v>Y</v>
      </c>
      <c r="J4724" t="str">
        <f>IF(OR(G4724="Not Map",G4724="Sequential"),"N",IF(TRIM(G4724)&lt;&gt;"","Y",""))</f>
        <v>Y</v>
      </c>
      <c r="K4724" t="str">
        <f>IF(G4724="Constant","N",IF(J4724="Y","Y",""))</f>
        <v>Y</v>
      </c>
      <c r="L4724" t="s">
        <v>666</v>
      </c>
    </row>
    <row r="4725" spans="2:13" hidden="1" x14ac:dyDescent="0.25">
      <c r="B4725" t="s">
        <v>169</v>
      </c>
      <c r="C4725" t="s">
        <v>233</v>
      </c>
      <c r="D4725" t="s">
        <v>233</v>
      </c>
      <c r="E4725" t="s">
        <v>394</v>
      </c>
      <c r="F4725" t="s">
        <v>396</v>
      </c>
      <c r="G4725" t="s">
        <v>417</v>
      </c>
      <c r="H4725" t="str">
        <f>IF(G4725="Local Date and Hour","Start Time of Interval",IF(OR(G4725="Additional Info",G4725="ID"),"Attribute", IF(G4725="Constant","Constant",IF(OR(G4725="Counter",G4725="Incremental/Decremental"),"Counter",""))))</f>
        <v/>
      </c>
      <c r="I4725" t="str">
        <f>VLOOKUP(B4725,'3. Data Sources'!$B$4:$E$5002,4,0)</f>
        <v>Y</v>
      </c>
      <c r="J4725" t="str">
        <f>IF(OR(G4725="Not Map",G4725="Sequential"),"N",IF(TRIM(G4725)&lt;&gt;"","Y",""))</f>
        <v>N</v>
      </c>
      <c r="K4725" t="str">
        <f>IF(G4725="Constant","N",IF(J4725="Y","Y",""))</f>
        <v/>
      </c>
      <c r="L4725" t="s">
        <v>234</v>
      </c>
    </row>
    <row r="4726" spans="2:13" hidden="1" x14ac:dyDescent="0.25">
      <c r="B4726" t="s">
        <v>169</v>
      </c>
      <c r="C4726" t="s">
        <v>235</v>
      </c>
      <c r="D4726" t="s">
        <v>235</v>
      </c>
      <c r="E4726" t="s">
        <v>418</v>
      </c>
      <c r="F4726" t="s">
        <v>396</v>
      </c>
      <c r="G4726" t="s">
        <v>417</v>
      </c>
      <c r="H4726" t="s">
        <v>415</v>
      </c>
      <c r="I4726" t="str">
        <f>VLOOKUP(B4726,'3. Data Sources'!$B$4:$E$5002,4,0)</f>
        <v>Y</v>
      </c>
      <c r="J4726" t="str">
        <f>IF(OR(G4726="Not Map",G4726="Sequential"),"N",IF(TRIM(G4726)&lt;&gt;"","Y",""))</f>
        <v>N</v>
      </c>
      <c r="K4726" t="str">
        <f>IF(G4726="Constant","N",IF(J4726="Y","Y",""))</f>
        <v/>
      </c>
      <c r="L4726" t="s">
        <v>236</v>
      </c>
    </row>
    <row r="4727" spans="2:13" hidden="1" x14ac:dyDescent="0.25">
      <c r="B4727" t="s">
        <v>169</v>
      </c>
      <c r="C4727" t="s">
        <v>669</v>
      </c>
      <c r="D4727" t="s">
        <v>670</v>
      </c>
      <c r="E4727" t="s">
        <v>420</v>
      </c>
      <c r="F4727" t="s">
        <v>396</v>
      </c>
      <c r="G4727" t="s">
        <v>417</v>
      </c>
      <c r="H4727" t="str">
        <f>IF(G4727="Local Date and Hour","Start Time of Interval",IF(OR(G4727="Additional Info",G4727="ID"),"Attribute", IF(G4727="Constant","Constant",IF(OR(G4727="Counter",G4727="Incremental/Decremental"),"Counter",""))))</f>
        <v/>
      </c>
      <c r="I4727" t="str">
        <f>VLOOKUP(B4727,'3. Data Sources'!$B$4:$E$5002,4,0)</f>
        <v>Y</v>
      </c>
      <c r="J4727" t="str">
        <f>IF(OR(G4727="Not Map",G4727="Sequential"),"N",IF(TRIM(G4727)&lt;&gt;"","Y",""))</f>
        <v>N</v>
      </c>
      <c r="K4727" t="str">
        <f>IF(G4727="Constant","N",IF(J4727="Y","Y",""))</f>
        <v/>
      </c>
      <c r="L4727" t="s">
        <v>669</v>
      </c>
    </row>
    <row r="4728" spans="2:13" hidden="1" x14ac:dyDescent="0.25">
      <c r="B4728" t="s">
        <v>169</v>
      </c>
      <c r="C4728" t="s">
        <v>3473</v>
      </c>
      <c r="D4728" t="s">
        <v>3474</v>
      </c>
      <c r="E4728" t="s">
        <v>420</v>
      </c>
      <c r="F4728" t="s">
        <v>396</v>
      </c>
      <c r="G4728" t="s">
        <v>417</v>
      </c>
      <c r="H4728" t="str">
        <f>IF(G4728="Local Date and Hour","Start Time of Interval",IF(OR(G4728="Additional Info",G4728="ID"),"Attribute", IF(G4728="Constant","Constant",IF(OR(G4728="Counter",G4728="Incremental/Decremental"),"Counter",""))))</f>
        <v/>
      </c>
      <c r="I4728" t="str">
        <f>VLOOKUP(B4728,'3. Data Sources'!$B$4:$E$5002,4,0)</f>
        <v>Y</v>
      </c>
      <c r="J4728" t="str">
        <f>IF(OR(G4728="Not Map",G4728="Sequential"),"N",IF(TRIM(G4728)&lt;&gt;"","Y",""))</f>
        <v>N</v>
      </c>
      <c r="K4728" t="str">
        <f>IF(G4728="Constant","N",IF(J4728="Y","Y",""))</f>
        <v/>
      </c>
      <c r="L4728" t="s">
        <v>3473</v>
      </c>
    </row>
    <row r="4729" spans="2:13" hidden="1" x14ac:dyDescent="0.25">
      <c r="B4729" t="s">
        <v>169</v>
      </c>
      <c r="C4729" t="s">
        <v>3475</v>
      </c>
      <c r="D4729" t="s">
        <v>3476</v>
      </c>
      <c r="E4729" t="s">
        <v>420</v>
      </c>
      <c r="F4729" t="s">
        <v>396</v>
      </c>
      <c r="G4729" t="s">
        <v>417</v>
      </c>
      <c r="H4729" t="str">
        <f>IF(G4729="Local Date and Hour","Start Time of Interval",IF(OR(G4729="Additional Info",G4729="ID"),"Attribute", IF(G4729="Constant","Constant",IF(OR(G4729="Counter",G4729="Incremental/Decremental"),"Counter",""))))</f>
        <v/>
      </c>
      <c r="I4729" t="str">
        <f>VLOOKUP(B4729,'3. Data Sources'!$B$4:$E$5002,4,0)</f>
        <v>Y</v>
      </c>
      <c r="J4729" t="str">
        <f>IF(OR(G4729="Not Map",G4729="Sequential"),"N",IF(TRIM(G4729)&lt;&gt;"","Y",""))</f>
        <v>N</v>
      </c>
      <c r="K4729" t="str">
        <f>IF(G4729="Constant","N",IF(J4729="Y","Y",""))</f>
        <v/>
      </c>
      <c r="L4729" t="s">
        <v>3475</v>
      </c>
    </row>
    <row r="4730" spans="2:13" hidden="1" x14ac:dyDescent="0.25">
      <c r="B4730" t="s">
        <v>169</v>
      </c>
      <c r="C4730" t="s">
        <v>673</v>
      </c>
      <c r="D4730" t="s">
        <v>674</v>
      </c>
      <c r="E4730" t="s">
        <v>420</v>
      </c>
      <c r="F4730" t="s">
        <v>396</v>
      </c>
      <c r="G4730" t="s">
        <v>417</v>
      </c>
      <c r="H4730" t="str">
        <f>IF(G4730="Local Date and Hour","Start Time of Interval",IF(OR(G4730="Additional Info",G4730="ID"),"Attribute", IF(G4730="Constant","Constant",IF(OR(G4730="Counter",G4730="Incremental/Decremental"),"Counter",""))))</f>
        <v/>
      </c>
      <c r="I4730" t="str">
        <f>VLOOKUP(B4730,'3. Data Sources'!$B$4:$E$5002,4,0)</f>
        <v>Y</v>
      </c>
      <c r="J4730" t="str">
        <f>IF(OR(G4730="Not Map",G4730="Sequential"),"N",IF(TRIM(G4730)&lt;&gt;"","Y",""))</f>
        <v>N</v>
      </c>
      <c r="K4730" t="str">
        <f>IF(G4730="Constant","N",IF(J4730="Y","Y",""))</f>
        <v/>
      </c>
      <c r="L4730" t="s">
        <v>673</v>
      </c>
    </row>
    <row r="4731" spans="2:13" hidden="1" x14ac:dyDescent="0.25">
      <c r="B4731" t="s">
        <v>169</v>
      </c>
      <c r="C4731" t="s">
        <v>237</v>
      </c>
      <c r="D4731" t="s">
        <v>426</v>
      </c>
      <c r="E4731" t="s">
        <v>420</v>
      </c>
      <c r="F4731" t="s">
        <v>396</v>
      </c>
      <c r="G4731" t="s">
        <v>417</v>
      </c>
      <c r="H4731" t="str">
        <f>IF(G4731="Local Date and Hour","Start Time of Interval",IF(OR(G4731="Additional Info",G4731="ID"),"Attribute", IF(G4731="Constant","Constant",IF(OR(G4731="Counter",G4731="Incremental/Decremental"),"Counter",""))))</f>
        <v/>
      </c>
      <c r="I4731" t="str">
        <f>VLOOKUP(B4731,'3. Data Sources'!$B$4:$E$5002,4,0)</f>
        <v>Y</v>
      </c>
      <c r="J4731" t="str">
        <f>IF(OR(G4731="Not Map",G4731="Sequential"),"N",IF(TRIM(G4731)&lt;&gt;"","Y",""))</f>
        <v>N</v>
      </c>
      <c r="K4731" t="str">
        <f>IF(G4731="Constant","N",IF(J4731="Y","Y",""))</f>
        <v/>
      </c>
      <c r="L4731" t="s">
        <v>237</v>
      </c>
    </row>
    <row r="4732" spans="2:13" hidden="1" x14ac:dyDescent="0.25">
      <c r="B4732" t="s">
        <v>169</v>
      </c>
      <c r="C4732" t="s">
        <v>223</v>
      </c>
      <c r="D4732" t="s">
        <v>3493</v>
      </c>
      <c r="E4732" t="s">
        <v>420</v>
      </c>
      <c r="F4732" t="s">
        <v>396</v>
      </c>
      <c r="G4732" t="s">
        <v>417</v>
      </c>
      <c r="H4732" t="str">
        <f>IF(G4732="Local Date and Hour","Start Time of Interval",IF(OR(G4732="Additional Info",G4732="ID"),"Attribute", IF(G4732="Constant","Constant",IF(OR(G4732="Counter",G4732="Incremental/Decremental"),"Counter",""))))</f>
        <v/>
      </c>
      <c r="I4732" t="str">
        <f>VLOOKUP(B4732,'3. Data Sources'!$B$4:$E$5002,4,0)</f>
        <v>Y</v>
      </c>
      <c r="J4732" t="str">
        <f>IF(OR(G4732="Not Map",G4732="Sequential"),"N",IF(TRIM(G4732)&lt;&gt;"","Y",""))</f>
        <v>N</v>
      </c>
      <c r="K4732" t="str">
        <f>IF(G4732="Constant","N",IF(J4732="Y","Y",""))</f>
        <v/>
      </c>
      <c r="L4732" t="s">
        <v>223</v>
      </c>
    </row>
    <row r="4733" spans="2:13" hidden="1" x14ac:dyDescent="0.25">
      <c r="B4733" t="s">
        <v>169</v>
      </c>
      <c r="C4733" t="s">
        <v>5620</v>
      </c>
      <c r="D4733" t="s">
        <v>5621</v>
      </c>
      <c r="E4733" t="s">
        <v>420</v>
      </c>
      <c r="F4733" t="s">
        <v>396</v>
      </c>
      <c r="G4733" t="s">
        <v>396</v>
      </c>
      <c r="H4733" t="str">
        <f>IF(G4733="Local Date and Hour","Start Time of Interval",IF(OR(G4733="Additional Info",G4733="ID"),"Attribute", IF(G4733="Constant","Constant",IF(OR(G4733="Counter",G4733="Incremental/Decremental"),"Counter",""))))</f>
        <v>Attribute</v>
      </c>
      <c r="I4733" t="str">
        <f>VLOOKUP(B4733,'3. Data Sources'!$B$4:$E$5002,4,0)</f>
        <v>Y</v>
      </c>
      <c r="J4733" t="str">
        <f>IF(OR(G4733="Not Map",G4733="Sequential"),"N",IF(TRIM(G4733)&lt;&gt;"","Y",""))</f>
        <v>Y</v>
      </c>
      <c r="K4733" t="str">
        <f>IF(G4733="Constant","N",IF(J4733="Y","Y",""))</f>
        <v>Y</v>
      </c>
      <c r="L4733" t="s">
        <v>5620</v>
      </c>
    </row>
    <row r="4734" spans="2:13" hidden="1" x14ac:dyDescent="0.25">
      <c r="B4734" t="s">
        <v>169</v>
      </c>
      <c r="C4734" t="s">
        <v>5622</v>
      </c>
      <c r="D4734" t="s">
        <v>5623</v>
      </c>
      <c r="E4734" t="s">
        <v>420</v>
      </c>
      <c r="F4734" t="s">
        <v>396</v>
      </c>
      <c r="G4734" t="s">
        <v>396</v>
      </c>
      <c r="H4734" t="str">
        <f>IF(G4734="Local Date and Hour","Start Time of Interval",IF(OR(G4734="Additional Info",G4734="ID"),"Attribute", IF(G4734="Constant","Constant",IF(OR(G4734="Counter",G4734="Incremental/Decremental"),"Counter",""))))</f>
        <v>Attribute</v>
      </c>
      <c r="I4734" t="str">
        <f>VLOOKUP(B4734,'3. Data Sources'!$B$4:$E$5002,4,0)</f>
        <v>Y</v>
      </c>
      <c r="J4734" t="str">
        <f>IF(OR(G4734="Not Map",G4734="Sequential"),"N",IF(TRIM(G4734)&lt;&gt;"","Y",""))</f>
        <v>Y</v>
      </c>
      <c r="K4734" t="str">
        <f>IF(G4734="Constant","N",IF(J4734="Y","Y",""))</f>
        <v>Y</v>
      </c>
      <c r="L4734" t="s">
        <v>5622</v>
      </c>
    </row>
    <row r="4735" spans="2:13" hidden="1" x14ac:dyDescent="0.25">
      <c r="B4735" t="s">
        <v>169</v>
      </c>
      <c r="C4735" t="s">
        <v>242</v>
      </c>
      <c r="D4735" t="s">
        <v>242</v>
      </c>
      <c r="E4735" t="s">
        <v>394</v>
      </c>
      <c r="F4735" t="s">
        <v>396</v>
      </c>
      <c r="G4735" t="s">
        <v>417</v>
      </c>
      <c r="H4735" t="s">
        <v>415</v>
      </c>
      <c r="I4735" t="str">
        <f>VLOOKUP(B4735,'3. Data Sources'!$B$4:$E$5002,4,0)</f>
        <v>Y</v>
      </c>
      <c r="J4735" t="str">
        <f>IF(OR(G4735="Not Map",G4735="Sequential"),"N",IF(TRIM(G4735)&lt;&gt;"","Y",""))</f>
        <v>N</v>
      </c>
      <c r="K4735" t="str">
        <f>IF(G4735="Constant","N",IF(J4735="Y","Y",""))</f>
        <v/>
      </c>
      <c r="L4735" t="s">
        <v>243</v>
      </c>
    </row>
    <row r="4736" spans="2:13" hidden="1" x14ac:dyDescent="0.25">
      <c r="B4736" t="s">
        <v>169</v>
      </c>
      <c r="C4736" t="s">
        <v>5652</v>
      </c>
      <c r="D4736" t="s">
        <v>5653</v>
      </c>
      <c r="E4736" t="s">
        <v>400</v>
      </c>
      <c r="F4736" t="s">
        <v>428</v>
      </c>
      <c r="G4736" t="s">
        <v>429</v>
      </c>
      <c r="H4736" t="str">
        <f>IF(G4736="Local Date and Hour","Start Time of Interval",IF(OR(G4736="Additional Info",G4736="ID"),"Attribute", IF(G4736="Constant","Constant",IF(OR(G4736="Counter",G4736="Incremental/Decremental"),"Counter",""))))</f>
        <v>Counter</v>
      </c>
      <c r="I4736" t="str">
        <f>VLOOKUP(B4736,'3. Data Sources'!$B$4:$E$5002,4,0)</f>
        <v>Y</v>
      </c>
      <c r="J4736" t="str">
        <f>IF(OR(G4736="Not Map",G4736="Sequential"),"N",IF(TRIM(G4736)&lt;&gt;"","Y",""))</f>
        <v>Y</v>
      </c>
      <c r="K4736" t="str">
        <f>IF(G4736="Constant","N",IF(J4736="Y","Y",""))</f>
        <v>Y</v>
      </c>
    </row>
    <row r="4737" spans="2:13" hidden="1" x14ac:dyDescent="0.25">
      <c r="B4737" t="s">
        <v>169</v>
      </c>
      <c r="C4737" t="s">
        <v>5654</v>
      </c>
      <c r="D4737" t="s">
        <v>5655</v>
      </c>
      <c r="E4737" t="s">
        <v>400</v>
      </c>
      <c r="F4737" t="s">
        <v>428</v>
      </c>
      <c r="G4737" t="s">
        <v>429</v>
      </c>
      <c r="H4737" t="str">
        <f>IF(G4737="Local Date and Hour","Start Time of Interval",IF(OR(G4737="Additional Info",G4737="ID"),"Attribute", IF(G4737="Constant","Constant",IF(OR(G4737="Counter",G4737="Incremental/Decremental"),"Counter",""))))</f>
        <v>Counter</v>
      </c>
      <c r="I4737" t="str">
        <f>VLOOKUP(B4737,'3. Data Sources'!$B$4:$E$5002,4,0)</f>
        <v>Y</v>
      </c>
      <c r="J4737" t="str">
        <f>IF(OR(G4737="Not Map",G4737="Sequential"),"N",IF(TRIM(G4737)&lt;&gt;"","Y",""))</f>
        <v>Y</v>
      </c>
      <c r="K4737" t="str">
        <f>IF(G4737="Constant","N",IF(J4737="Y","Y",""))</f>
        <v>Y</v>
      </c>
    </row>
    <row r="4738" spans="2:13" hidden="1" x14ac:dyDescent="0.25">
      <c r="B4738" t="s">
        <v>169</v>
      </c>
      <c r="C4738" t="s">
        <v>5656</v>
      </c>
      <c r="D4738" t="s">
        <v>5657</v>
      </c>
      <c r="E4738" t="s">
        <v>400</v>
      </c>
      <c r="F4738" t="s">
        <v>428</v>
      </c>
      <c r="G4738" t="s">
        <v>429</v>
      </c>
      <c r="H4738" t="str">
        <f>IF(G4738="Local Date and Hour","Start Time of Interval",IF(OR(G4738="Additional Info",G4738="ID"),"Attribute", IF(G4738="Constant","Constant",IF(OR(G4738="Counter",G4738="Incremental/Decremental"),"Counter",""))))</f>
        <v>Counter</v>
      </c>
      <c r="I4738" t="str">
        <f>VLOOKUP(B4738,'3. Data Sources'!$B$4:$E$5002,4,0)</f>
        <v>Y</v>
      </c>
      <c r="J4738" t="str">
        <f>IF(OR(G4738="Not Map",G4738="Sequential"),"N",IF(TRIM(G4738)&lt;&gt;"","Y",""))</f>
        <v>Y</v>
      </c>
      <c r="K4738" t="str">
        <f>IF(G4738="Constant","N",IF(J4738="Y","Y",""))</f>
        <v>Y</v>
      </c>
    </row>
    <row r="4739" spans="2:13" hidden="1" x14ac:dyDescent="0.25">
      <c r="B4739" t="s">
        <v>169</v>
      </c>
      <c r="C4739" t="s">
        <v>5658</v>
      </c>
      <c r="D4739" t="s">
        <v>5659</v>
      </c>
      <c r="E4739" t="s">
        <v>400</v>
      </c>
      <c r="F4739" t="s">
        <v>428</v>
      </c>
      <c r="G4739" t="s">
        <v>429</v>
      </c>
      <c r="H4739" t="str">
        <f>IF(G4739="Local Date and Hour","Start Time of Interval",IF(OR(G4739="Additional Info",G4739="ID"),"Attribute", IF(G4739="Constant","Constant",IF(OR(G4739="Counter",G4739="Incremental/Decremental"),"Counter",""))))</f>
        <v>Counter</v>
      </c>
      <c r="I4739" t="str">
        <f>VLOOKUP(B4739,'3. Data Sources'!$B$4:$E$5002,4,0)</f>
        <v>Y</v>
      </c>
      <c r="J4739" t="str">
        <f>IF(OR(G4739="Not Map",G4739="Sequential"),"N",IF(TRIM(G4739)&lt;&gt;"","Y",""))</f>
        <v>Y</v>
      </c>
      <c r="K4739" t="str">
        <f>IF(G4739="Constant","N",IF(J4739="Y","Y",""))</f>
        <v>Y</v>
      </c>
    </row>
    <row r="4740" spans="2:13" hidden="1" x14ac:dyDescent="0.25">
      <c r="B4740" t="s">
        <v>169</v>
      </c>
      <c r="C4740" t="s">
        <v>5660</v>
      </c>
      <c r="D4740" t="s">
        <v>5661</v>
      </c>
      <c r="E4740" t="s">
        <v>400</v>
      </c>
      <c r="F4740" t="s">
        <v>428</v>
      </c>
      <c r="G4740" t="s">
        <v>429</v>
      </c>
      <c r="H4740" t="str">
        <f>IF(G4740="Local Date and Hour","Start Time of Interval",IF(OR(G4740="Additional Info",G4740="ID"),"Attribute", IF(G4740="Constant","Constant",IF(OR(G4740="Counter",G4740="Incremental/Decremental"),"Counter",""))))</f>
        <v>Counter</v>
      </c>
      <c r="I4740" t="str">
        <f>VLOOKUP(B4740,'3. Data Sources'!$B$4:$E$5002,4,0)</f>
        <v>Y</v>
      </c>
      <c r="J4740" t="str">
        <f>IF(OR(G4740="Not Map",G4740="Sequential"),"N",IF(TRIM(G4740)&lt;&gt;"","Y",""))</f>
        <v>Y</v>
      </c>
      <c r="K4740" t="str">
        <f>IF(G4740="Constant","N",IF(J4740="Y","Y",""))</f>
        <v>Y</v>
      </c>
    </row>
    <row r="4741" spans="2:13" hidden="1" x14ac:dyDescent="0.25">
      <c r="B4741" t="s">
        <v>169</v>
      </c>
      <c r="C4741" t="s">
        <v>5662</v>
      </c>
      <c r="D4741" t="s">
        <v>5663</v>
      </c>
      <c r="E4741" t="s">
        <v>400</v>
      </c>
      <c r="F4741" t="s">
        <v>428</v>
      </c>
      <c r="G4741" t="s">
        <v>429</v>
      </c>
      <c r="H4741" t="str">
        <f>IF(G4741="Local Date and Hour","Start Time of Interval",IF(OR(G4741="Additional Info",G4741="ID"),"Attribute", IF(G4741="Constant","Constant",IF(OR(G4741="Counter",G4741="Incremental/Decremental"),"Counter",""))))</f>
        <v>Counter</v>
      </c>
      <c r="I4741" t="str">
        <f>VLOOKUP(B4741,'3. Data Sources'!$B$4:$E$5002,4,0)</f>
        <v>Y</v>
      </c>
      <c r="J4741" t="str">
        <f>IF(OR(G4741="Not Map",G4741="Sequential"),"N",IF(TRIM(G4741)&lt;&gt;"","Y",""))</f>
        <v>Y</v>
      </c>
      <c r="K4741" t="str">
        <f>IF(G4741="Constant","N",IF(J4741="Y","Y",""))</f>
        <v>Y</v>
      </c>
    </row>
    <row r="4742" spans="2:13" hidden="1" x14ac:dyDescent="0.25">
      <c r="B4742" t="s">
        <v>169</v>
      </c>
      <c r="C4742" t="s">
        <v>250</v>
      </c>
      <c r="D4742" t="s">
        <v>435</v>
      </c>
      <c r="E4742" t="s">
        <v>400</v>
      </c>
      <c r="F4742" t="s">
        <v>428</v>
      </c>
      <c r="G4742" t="s">
        <v>429</v>
      </c>
      <c r="H4742" t="str">
        <f>IF(G4742="Local Date and Hour","Start Time of Interval",IF(OR(G4742="Additional Info",G4742="ID"),"Attribute", IF(G4742="Constant","Constant",IF(OR(G4742="Counter",G4742="Incremental/Decremental"),"Counter",""))))</f>
        <v>Counter</v>
      </c>
      <c r="I4742" t="str">
        <f>VLOOKUP(B4742,'3. Data Sources'!$B$4:$E$5002,4,0)</f>
        <v>Y</v>
      </c>
      <c r="J4742" t="str">
        <f>IF(OR(G4742="Not Map",G4742="Sequential"),"N",IF(TRIM(G4742)&lt;&gt;"","Y",""))</f>
        <v>Y</v>
      </c>
      <c r="K4742" t="str">
        <f>IF(G4742="Constant","N",IF(J4742="Y","Y",""))</f>
        <v>Y</v>
      </c>
      <c r="L4742" t="s">
        <v>665</v>
      </c>
    </row>
    <row r="4743" spans="2:13" hidden="1" x14ac:dyDescent="0.25">
      <c r="B4743" t="s">
        <v>169</v>
      </c>
      <c r="C4743" t="s">
        <v>252</v>
      </c>
      <c r="D4743" t="s">
        <v>252</v>
      </c>
      <c r="E4743" t="s">
        <v>394</v>
      </c>
      <c r="F4743" t="s">
        <v>436</v>
      </c>
      <c r="G4743" t="s">
        <v>417</v>
      </c>
      <c r="H4743" t="s">
        <v>415</v>
      </c>
      <c r="I4743" t="str">
        <f>VLOOKUP(B4743,'3. Data Sources'!$B$4:$E$5002,4,0)</f>
        <v>Y</v>
      </c>
      <c r="J4743" t="str">
        <f>IF(OR(G4743="Not Map",G4743="Sequential"),"N",IF(TRIM(G4743)&lt;&gt;"","Y",""))</f>
        <v>N</v>
      </c>
      <c r="K4743" t="str">
        <f>IF(G4743="Constant","N",IF(J4743="Y","Y",""))</f>
        <v/>
      </c>
      <c r="L4743" t="s">
        <v>253</v>
      </c>
    </row>
    <row r="4744" spans="2:13" hidden="1" x14ac:dyDescent="0.25">
      <c r="B4744" t="s">
        <v>169</v>
      </c>
      <c r="C4744" t="s">
        <v>254</v>
      </c>
      <c r="D4744" t="s">
        <v>254</v>
      </c>
      <c r="E4744" t="s">
        <v>418</v>
      </c>
      <c r="F4744" t="s">
        <v>436</v>
      </c>
      <c r="G4744" t="s">
        <v>419</v>
      </c>
      <c r="H4744" t="str">
        <f>IF(G4744="Local Date and Hour","Start Time of Interval",IF(OR(G4744="Additional Info",G4744="ID"),"Attribute", IF(G4744="Constant","Constant",IF(OR(G4744="Counter",G4744="Incremental/Decremental"),"Counter",""))))</f>
        <v>Start Time of Interval</v>
      </c>
      <c r="I4744" t="str">
        <f>VLOOKUP(B4744,'3. Data Sources'!$B$4:$E$5002,4,0)</f>
        <v>Y</v>
      </c>
      <c r="J4744" t="str">
        <f>IF(OR(G4744="Not Map",G4744="Sequential"),"N",IF(TRIM(G4744)&lt;&gt;"","Y",""))</f>
        <v>Y</v>
      </c>
      <c r="K4744" t="str">
        <f>IF(G4744="Constant","N",IF(J4744="Y","Y",""))</f>
        <v>Y</v>
      </c>
      <c r="L4744" t="s">
        <v>255</v>
      </c>
    </row>
    <row r="4745" spans="2:13" hidden="1" x14ac:dyDescent="0.25">
      <c r="B4745" t="s">
        <v>171</v>
      </c>
      <c r="C4745" t="s">
        <v>227</v>
      </c>
      <c r="D4745" t="s">
        <v>227</v>
      </c>
      <c r="E4745" t="s">
        <v>402</v>
      </c>
      <c r="F4745" t="s">
        <v>395</v>
      </c>
      <c r="G4745" t="s">
        <v>274</v>
      </c>
      <c r="H4745" t="str">
        <f>IF(G4745="Local Date and Hour","Start Time of Interval",IF(OR(G4745="Additional Info",G4745="ID"),"Attribute", IF(G4745="Constant","Constant",IF(OR(G4745="Counter",G4745="Incremental/Decremental"),"Counter",""))))</f>
        <v>Constant</v>
      </c>
      <c r="I4745" t="str">
        <f>VLOOKUP(B4745,'3. Data Sources'!$B$4:$E$5002,4,0)</f>
        <v>Y</v>
      </c>
      <c r="J4745" t="str">
        <f>IF(OR(G4745="Not Map",G4745="Sequential"),"N",IF(TRIM(G4745)&lt;&gt;"","Y",""))</f>
        <v>Y</v>
      </c>
      <c r="K4745" t="str">
        <f>IF(G4745="Constant","N",IF(J4745="Y","Y",""))</f>
        <v>N</v>
      </c>
      <c r="M4745" t="s">
        <v>425</v>
      </c>
    </row>
    <row r="4746" spans="2:13" hidden="1" x14ac:dyDescent="0.25">
      <c r="B4746" t="s">
        <v>171</v>
      </c>
      <c r="C4746" t="s">
        <v>228</v>
      </c>
      <c r="D4746" t="s">
        <v>228</v>
      </c>
      <c r="E4746" t="s">
        <v>402</v>
      </c>
      <c r="F4746" t="s">
        <v>395</v>
      </c>
      <c r="G4746" t="s">
        <v>274</v>
      </c>
      <c r="H4746" t="str">
        <f>IF(G4746="Local Date and Hour","Start Time of Interval",IF(OR(G4746="Additional Info",G4746="ID"),"Attribute", IF(G4746="Constant","Constant",IF(OR(G4746="Counter",G4746="Incremental/Decremental"),"Counter",""))))</f>
        <v>Constant</v>
      </c>
      <c r="I4746" t="str">
        <f>VLOOKUP(B4746,'3. Data Sources'!$B$4:$E$5002,4,0)</f>
        <v>Y</v>
      </c>
      <c r="J4746" t="str">
        <f>IF(OR(G4746="Not Map",G4746="Sequential"),"N",IF(TRIM(G4746)&lt;&gt;"","Y",""))</f>
        <v>Y</v>
      </c>
      <c r="K4746" t="str">
        <f>IF(G4746="Constant","N",IF(J4746="Y","Y",""))</f>
        <v>N</v>
      </c>
      <c r="M4746" t="s">
        <v>12038</v>
      </c>
    </row>
    <row r="4747" spans="2:13" hidden="1" x14ac:dyDescent="0.25">
      <c r="B4747" t="s">
        <v>171</v>
      </c>
      <c r="C4747" t="s">
        <v>201</v>
      </c>
      <c r="D4747" t="s">
        <v>201</v>
      </c>
      <c r="E4747" t="s">
        <v>420</v>
      </c>
      <c r="F4747" t="s">
        <v>396</v>
      </c>
      <c r="G4747" t="s">
        <v>417</v>
      </c>
      <c r="H4747" t="str">
        <f>IF(G4747="Local Date and Hour","Start Time of Interval",IF(OR(G4747="Additional Info",G4747="ID"),"Attribute", IF(G4747="Constant","Constant",IF(OR(G4747="Counter",G4747="Incremental/Decremental"),"Counter",""))))</f>
        <v/>
      </c>
      <c r="I4747" t="str">
        <f>VLOOKUP(B4747,'3. Data Sources'!$B$4:$E$5002,4,0)</f>
        <v>Y</v>
      </c>
      <c r="J4747" t="str">
        <f>IF(OR(G4747="Not Map",G4747="Sequential"),"N",IF(TRIM(G4747)&lt;&gt;"","Y",""))</f>
        <v>N</v>
      </c>
      <c r="K4747" t="str">
        <f>IF(G4747="Constant","N",IF(J4747="Y","Y",""))</f>
        <v/>
      </c>
    </row>
    <row r="4748" spans="2:13" hidden="1" x14ac:dyDescent="0.25">
      <c r="B4748" t="s">
        <v>171</v>
      </c>
      <c r="C4748" t="s">
        <v>11883</v>
      </c>
      <c r="D4748" t="s">
        <v>11883</v>
      </c>
      <c r="E4748" t="s">
        <v>420</v>
      </c>
      <c r="F4748" t="s">
        <v>396</v>
      </c>
      <c r="G4748" t="s">
        <v>396</v>
      </c>
      <c r="H4748" t="str">
        <f>IF(G4748="Local Date and Hour","Start Time of Interval",IF(OR(G4748="Additional Info",G4748="ID"),"Attribute", IF(G4748="Constant","Constant",IF(OR(G4748="Counter",G4748="Incremental/Decremental"),"Counter",""))))</f>
        <v>Attribute</v>
      </c>
      <c r="I4748" t="str">
        <f>VLOOKUP(B4748,'3. Data Sources'!$B$4:$E$5002,4,0)</f>
        <v>Y</v>
      </c>
      <c r="J4748" t="str">
        <f>IF(OR(G4748="Not Map",G4748="Sequential"),"N",IF(TRIM(G4748)&lt;&gt;"","Y",""))</f>
        <v>Y</v>
      </c>
      <c r="K4748" t="str">
        <f>IF(G4748="Constant","N",IF(J4748="Y","Y",""))</f>
        <v>Y</v>
      </c>
      <c r="L4748" t="s">
        <v>666</v>
      </c>
    </row>
    <row r="4749" spans="2:13" hidden="1" x14ac:dyDescent="0.25">
      <c r="B4749" t="s">
        <v>171</v>
      </c>
      <c r="C4749" t="s">
        <v>233</v>
      </c>
      <c r="D4749" t="s">
        <v>233</v>
      </c>
      <c r="E4749" t="s">
        <v>394</v>
      </c>
      <c r="F4749" t="s">
        <v>396</v>
      </c>
      <c r="G4749" t="s">
        <v>417</v>
      </c>
      <c r="H4749" t="str">
        <f>IF(G4749="Local Date and Hour","Start Time of Interval",IF(OR(G4749="Additional Info",G4749="ID"),"Attribute", IF(G4749="Constant","Constant",IF(OR(G4749="Counter",G4749="Incremental/Decremental"),"Counter",""))))</f>
        <v/>
      </c>
      <c r="I4749" t="str">
        <f>VLOOKUP(B4749,'3. Data Sources'!$B$4:$E$5002,4,0)</f>
        <v>Y</v>
      </c>
      <c r="J4749" t="str">
        <f>IF(OR(G4749="Not Map",G4749="Sequential"),"N",IF(TRIM(G4749)&lt;&gt;"","Y",""))</f>
        <v>N</v>
      </c>
      <c r="K4749" t="str">
        <f>IF(G4749="Constant","N",IF(J4749="Y","Y",""))</f>
        <v/>
      </c>
      <c r="L4749" t="s">
        <v>234</v>
      </c>
    </row>
    <row r="4750" spans="2:13" hidden="1" x14ac:dyDescent="0.25">
      <c r="B4750" t="s">
        <v>171</v>
      </c>
      <c r="C4750" t="s">
        <v>235</v>
      </c>
      <c r="D4750" t="s">
        <v>235</v>
      </c>
      <c r="E4750" t="s">
        <v>418</v>
      </c>
      <c r="F4750" t="s">
        <v>396</v>
      </c>
      <c r="G4750" t="s">
        <v>417</v>
      </c>
      <c r="H4750" t="s">
        <v>415</v>
      </c>
      <c r="I4750" t="str">
        <f>VLOOKUP(B4750,'3. Data Sources'!$B$4:$E$5002,4,0)</f>
        <v>Y</v>
      </c>
      <c r="J4750" t="str">
        <f>IF(OR(G4750="Not Map",G4750="Sequential"),"N",IF(TRIM(G4750)&lt;&gt;"","Y",""))</f>
        <v>N</v>
      </c>
      <c r="K4750" t="str">
        <f>IF(G4750="Constant","N",IF(J4750="Y","Y",""))</f>
        <v/>
      </c>
      <c r="L4750" t="s">
        <v>236</v>
      </c>
    </row>
    <row r="4751" spans="2:13" hidden="1" x14ac:dyDescent="0.25">
      <c r="B4751" t="s">
        <v>171</v>
      </c>
      <c r="C4751" t="s">
        <v>669</v>
      </c>
      <c r="D4751" t="s">
        <v>670</v>
      </c>
      <c r="E4751" t="s">
        <v>420</v>
      </c>
      <c r="F4751" t="s">
        <v>396</v>
      </c>
      <c r="G4751" t="s">
        <v>417</v>
      </c>
      <c r="H4751" t="str">
        <f>IF(G4751="Local Date and Hour","Start Time of Interval",IF(OR(G4751="Additional Info",G4751="ID"),"Attribute", IF(G4751="Constant","Constant",IF(OR(G4751="Counter",G4751="Incremental/Decremental"),"Counter",""))))</f>
        <v/>
      </c>
      <c r="I4751" t="str">
        <f>VLOOKUP(B4751,'3. Data Sources'!$B$4:$E$5002,4,0)</f>
        <v>Y</v>
      </c>
      <c r="J4751" t="str">
        <f>IF(OR(G4751="Not Map",G4751="Sequential"),"N",IF(TRIM(G4751)&lt;&gt;"","Y",""))</f>
        <v>N</v>
      </c>
      <c r="K4751" t="str">
        <f>IF(G4751="Constant","N",IF(J4751="Y","Y",""))</f>
        <v/>
      </c>
      <c r="L4751" t="s">
        <v>669</v>
      </c>
    </row>
    <row r="4752" spans="2:13" hidden="1" x14ac:dyDescent="0.25">
      <c r="B4752" t="s">
        <v>171</v>
      </c>
      <c r="C4752" t="s">
        <v>3473</v>
      </c>
      <c r="D4752" t="s">
        <v>3474</v>
      </c>
      <c r="E4752" t="s">
        <v>420</v>
      </c>
      <c r="F4752" t="s">
        <v>396</v>
      </c>
      <c r="G4752" t="s">
        <v>417</v>
      </c>
      <c r="H4752" t="str">
        <f>IF(G4752="Local Date and Hour","Start Time of Interval",IF(OR(G4752="Additional Info",G4752="ID"),"Attribute", IF(G4752="Constant","Constant",IF(OR(G4752="Counter",G4752="Incremental/Decremental"),"Counter",""))))</f>
        <v/>
      </c>
      <c r="I4752" t="str">
        <f>VLOOKUP(B4752,'3. Data Sources'!$B$4:$E$5002,4,0)</f>
        <v>Y</v>
      </c>
      <c r="J4752" t="str">
        <f>IF(OR(G4752="Not Map",G4752="Sequential"),"N",IF(TRIM(G4752)&lt;&gt;"","Y",""))</f>
        <v>N</v>
      </c>
      <c r="K4752" t="str">
        <f>IF(G4752="Constant","N",IF(J4752="Y","Y",""))</f>
        <v/>
      </c>
      <c r="L4752" t="s">
        <v>3473</v>
      </c>
    </row>
    <row r="4753" spans="2:12" hidden="1" x14ac:dyDescent="0.25">
      <c r="B4753" t="s">
        <v>171</v>
      </c>
      <c r="C4753" t="s">
        <v>3475</v>
      </c>
      <c r="D4753" t="s">
        <v>3476</v>
      </c>
      <c r="E4753" t="s">
        <v>420</v>
      </c>
      <c r="F4753" t="s">
        <v>396</v>
      </c>
      <c r="G4753" t="s">
        <v>417</v>
      </c>
      <c r="H4753" t="str">
        <f>IF(G4753="Local Date and Hour","Start Time of Interval",IF(OR(G4753="Additional Info",G4753="ID"),"Attribute", IF(G4753="Constant","Constant",IF(OR(G4753="Counter",G4753="Incremental/Decremental"),"Counter",""))))</f>
        <v/>
      </c>
      <c r="I4753" t="str">
        <f>VLOOKUP(B4753,'3. Data Sources'!$B$4:$E$5002,4,0)</f>
        <v>Y</v>
      </c>
      <c r="J4753" t="str">
        <f>IF(OR(G4753="Not Map",G4753="Sequential"),"N",IF(TRIM(G4753)&lt;&gt;"","Y",""))</f>
        <v>N</v>
      </c>
      <c r="K4753" t="str">
        <f>IF(G4753="Constant","N",IF(J4753="Y","Y",""))</f>
        <v/>
      </c>
      <c r="L4753" t="s">
        <v>3475</v>
      </c>
    </row>
    <row r="4754" spans="2:12" hidden="1" x14ac:dyDescent="0.25">
      <c r="B4754" t="s">
        <v>171</v>
      </c>
      <c r="C4754" t="s">
        <v>673</v>
      </c>
      <c r="D4754" t="s">
        <v>674</v>
      </c>
      <c r="E4754" t="s">
        <v>420</v>
      </c>
      <c r="F4754" t="s">
        <v>396</v>
      </c>
      <c r="G4754" t="s">
        <v>417</v>
      </c>
      <c r="H4754" t="str">
        <f>IF(G4754="Local Date and Hour","Start Time of Interval",IF(OR(G4754="Additional Info",G4754="ID"),"Attribute", IF(G4754="Constant","Constant",IF(OR(G4754="Counter",G4754="Incremental/Decremental"),"Counter",""))))</f>
        <v/>
      </c>
      <c r="I4754" t="str">
        <f>VLOOKUP(B4754,'3. Data Sources'!$B$4:$E$5002,4,0)</f>
        <v>Y</v>
      </c>
      <c r="J4754" t="str">
        <f>IF(OR(G4754="Not Map",G4754="Sequential"),"N",IF(TRIM(G4754)&lt;&gt;"","Y",""))</f>
        <v>N</v>
      </c>
      <c r="K4754" t="str">
        <f>IF(G4754="Constant","N",IF(J4754="Y","Y",""))</f>
        <v/>
      </c>
      <c r="L4754" t="s">
        <v>673</v>
      </c>
    </row>
    <row r="4755" spans="2:12" hidden="1" x14ac:dyDescent="0.25">
      <c r="B4755" t="s">
        <v>171</v>
      </c>
      <c r="C4755" t="s">
        <v>237</v>
      </c>
      <c r="D4755" t="s">
        <v>426</v>
      </c>
      <c r="E4755" t="s">
        <v>420</v>
      </c>
      <c r="F4755" t="s">
        <v>396</v>
      </c>
      <c r="G4755" t="s">
        <v>417</v>
      </c>
      <c r="H4755" t="str">
        <f>IF(G4755="Local Date and Hour","Start Time of Interval",IF(OR(G4755="Additional Info",G4755="ID"),"Attribute", IF(G4755="Constant","Constant",IF(OR(G4755="Counter",G4755="Incremental/Decremental"),"Counter",""))))</f>
        <v/>
      </c>
      <c r="I4755" t="str">
        <f>VLOOKUP(B4755,'3. Data Sources'!$B$4:$E$5002,4,0)</f>
        <v>Y</v>
      </c>
      <c r="J4755" t="str">
        <f>IF(OR(G4755="Not Map",G4755="Sequential"),"N",IF(TRIM(G4755)&lt;&gt;"","Y",""))</f>
        <v>N</v>
      </c>
      <c r="K4755" t="str">
        <f>IF(G4755="Constant","N",IF(J4755="Y","Y",""))</f>
        <v/>
      </c>
      <c r="L4755" t="s">
        <v>237</v>
      </c>
    </row>
    <row r="4756" spans="2:12" hidden="1" x14ac:dyDescent="0.25">
      <c r="B4756" t="s">
        <v>171</v>
      </c>
      <c r="C4756" t="s">
        <v>223</v>
      </c>
      <c r="D4756" t="s">
        <v>3493</v>
      </c>
      <c r="E4756" t="s">
        <v>420</v>
      </c>
      <c r="F4756" t="s">
        <v>396</v>
      </c>
      <c r="G4756" t="s">
        <v>417</v>
      </c>
      <c r="H4756" t="str">
        <f>IF(G4756="Local Date and Hour","Start Time of Interval",IF(OR(G4756="Additional Info",G4756="ID"),"Attribute", IF(G4756="Constant","Constant",IF(OR(G4756="Counter",G4756="Incremental/Decremental"),"Counter",""))))</f>
        <v/>
      </c>
      <c r="I4756" t="str">
        <f>VLOOKUP(B4756,'3. Data Sources'!$B$4:$E$5002,4,0)</f>
        <v>Y</v>
      </c>
      <c r="J4756" t="str">
        <f>IF(OR(G4756="Not Map",G4756="Sequential"),"N",IF(TRIM(G4756)&lt;&gt;"","Y",""))</f>
        <v>N</v>
      </c>
      <c r="K4756" t="str">
        <f>IF(G4756="Constant","N",IF(J4756="Y","Y",""))</f>
        <v/>
      </c>
      <c r="L4756" t="s">
        <v>223</v>
      </c>
    </row>
    <row r="4757" spans="2:12" hidden="1" x14ac:dyDescent="0.25">
      <c r="B4757" t="s">
        <v>171</v>
      </c>
      <c r="C4757" t="s">
        <v>5620</v>
      </c>
      <c r="D4757" t="s">
        <v>5621</v>
      </c>
      <c r="E4757" t="s">
        <v>420</v>
      </c>
      <c r="F4757" t="s">
        <v>396</v>
      </c>
      <c r="G4757" t="s">
        <v>396</v>
      </c>
      <c r="H4757" t="str">
        <f>IF(G4757="Local Date and Hour","Start Time of Interval",IF(OR(G4757="Additional Info",G4757="ID"),"Attribute", IF(G4757="Constant","Constant",IF(OR(G4757="Counter",G4757="Incremental/Decremental"),"Counter",""))))</f>
        <v>Attribute</v>
      </c>
      <c r="I4757" t="str">
        <f>VLOOKUP(B4757,'3. Data Sources'!$B$4:$E$5002,4,0)</f>
        <v>Y</v>
      </c>
      <c r="J4757" t="str">
        <f>IF(OR(G4757="Not Map",G4757="Sequential"),"N",IF(TRIM(G4757)&lt;&gt;"","Y",""))</f>
        <v>Y</v>
      </c>
      <c r="K4757" t="str">
        <f>IF(G4757="Constant","N",IF(J4757="Y","Y",""))</f>
        <v>Y</v>
      </c>
      <c r="L4757" t="s">
        <v>5620</v>
      </c>
    </row>
    <row r="4758" spans="2:12" hidden="1" x14ac:dyDescent="0.25">
      <c r="B4758" t="s">
        <v>171</v>
      </c>
      <c r="C4758" t="s">
        <v>5622</v>
      </c>
      <c r="D4758" t="s">
        <v>5623</v>
      </c>
      <c r="E4758" t="s">
        <v>420</v>
      </c>
      <c r="F4758" t="s">
        <v>396</v>
      </c>
      <c r="G4758" t="s">
        <v>396</v>
      </c>
      <c r="H4758" t="str">
        <f>IF(G4758="Local Date and Hour","Start Time of Interval",IF(OR(G4758="Additional Info",G4758="ID"),"Attribute", IF(G4758="Constant","Constant",IF(OR(G4758="Counter",G4758="Incremental/Decremental"),"Counter",""))))</f>
        <v>Attribute</v>
      </c>
      <c r="I4758" t="str">
        <f>VLOOKUP(B4758,'3. Data Sources'!$B$4:$E$5002,4,0)</f>
        <v>Y</v>
      </c>
      <c r="J4758" t="str">
        <f>IF(OR(G4758="Not Map",G4758="Sequential"),"N",IF(TRIM(G4758)&lt;&gt;"","Y",""))</f>
        <v>Y</v>
      </c>
      <c r="K4758" t="str">
        <f>IF(G4758="Constant","N",IF(J4758="Y","Y",""))</f>
        <v>Y</v>
      </c>
      <c r="L4758" t="s">
        <v>5622</v>
      </c>
    </row>
    <row r="4759" spans="2:12" hidden="1" x14ac:dyDescent="0.25">
      <c r="B4759" t="s">
        <v>171</v>
      </c>
      <c r="C4759" t="s">
        <v>242</v>
      </c>
      <c r="D4759" t="s">
        <v>242</v>
      </c>
      <c r="E4759" t="s">
        <v>394</v>
      </c>
      <c r="F4759" t="s">
        <v>396</v>
      </c>
      <c r="G4759" t="s">
        <v>417</v>
      </c>
      <c r="H4759" t="s">
        <v>415</v>
      </c>
      <c r="I4759" t="str">
        <f>VLOOKUP(B4759,'3. Data Sources'!$B$4:$E$5002,4,0)</f>
        <v>Y</v>
      </c>
      <c r="J4759" t="str">
        <f>IF(OR(G4759="Not Map",G4759="Sequential"),"N",IF(TRIM(G4759)&lt;&gt;"","Y",""))</f>
        <v>N</v>
      </c>
      <c r="K4759" t="str">
        <f>IF(G4759="Constant","N",IF(J4759="Y","Y",""))</f>
        <v/>
      </c>
      <c r="L4759" t="s">
        <v>243</v>
      </c>
    </row>
    <row r="4760" spans="2:12" hidden="1" x14ac:dyDescent="0.25">
      <c r="B4760" t="s">
        <v>171</v>
      </c>
      <c r="C4760" t="s">
        <v>5664</v>
      </c>
      <c r="D4760" t="s">
        <v>5665</v>
      </c>
      <c r="E4760" t="s">
        <v>400</v>
      </c>
      <c r="F4760" t="s">
        <v>428</v>
      </c>
      <c r="G4760" t="s">
        <v>429</v>
      </c>
      <c r="H4760" t="str">
        <f>IF(G4760="Local Date and Hour","Start Time of Interval",IF(OR(G4760="Additional Info",G4760="ID"),"Attribute", IF(G4760="Constant","Constant",IF(OR(G4760="Counter",G4760="Incremental/Decremental"),"Counter",""))))</f>
        <v>Counter</v>
      </c>
      <c r="I4760" t="str">
        <f>VLOOKUP(B4760,'3. Data Sources'!$B$4:$E$5002,4,0)</f>
        <v>Y</v>
      </c>
      <c r="J4760" t="str">
        <f>IF(OR(G4760="Not Map",G4760="Sequential"),"N",IF(TRIM(G4760)&lt;&gt;"","Y",""))</f>
        <v>Y</v>
      </c>
      <c r="K4760" t="str">
        <f>IF(G4760="Constant","N",IF(J4760="Y","Y",""))</f>
        <v>Y</v>
      </c>
    </row>
    <row r="4761" spans="2:12" hidden="1" x14ac:dyDescent="0.25">
      <c r="B4761" t="s">
        <v>171</v>
      </c>
      <c r="C4761" t="s">
        <v>5666</v>
      </c>
      <c r="D4761" t="s">
        <v>5667</v>
      </c>
      <c r="E4761" t="s">
        <v>400</v>
      </c>
      <c r="F4761" t="s">
        <v>428</v>
      </c>
      <c r="G4761" t="s">
        <v>429</v>
      </c>
      <c r="H4761" t="str">
        <f>IF(G4761="Local Date and Hour","Start Time of Interval",IF(OR(G4761="Additional Info",G4761="ID"),"Attribute", IF(G4761="Constant","Constant",IF(OR(G4761="Counter",G4761="Incremental/Decremental"),"Counter",""))))</f>
        <v>Counter</v>
      </c>
      <c r="I4761" t="str">
        <f>VLOOKUP(B4761,'3. Data Sources'!$B$4:$E$5002,4,0)</f>
        <v>Y</v>
      </c>
      <c r="J4761" t="str">
        <f>IF(OR(G4761="Not Map",G4761="Sequential"),"N",IF(TRIM(G4761)&lt;&gt;"","Y",""))</f>
        <v>Y</v>
      </c>
      <c r="K4761" t="str">
        <f>IF(G4761="Constant","N",IF(J4761="Y","Y",""))</f>
        <v>Y</v>
      </c>
    </row>
    <row r="4762" spans="2:12" hidden="1" x14ac:dyDescent="0.25">
      <c r="B4762" t="s">
        <v>171</v>
      </c>
      <c r="C4762" t="s">
        <v>5668</v>
      </c>
      <c r="D4762" t="s">
        <v>5669</v>
      </c>
      <c r="E4762" t="s">
        <v>400</v>
      </c>
      <c r="F4762" t="s">
        <v>428</v>
      </c>
      <c r="G4762" t="s">
        <v>429</v>
      </c>
      <c r="H4762" t="str">
        <f>IF(G4762="Local Date and Hour","Start Time of Interval",IF(OR(G4762="Additional Info",G4762="ID"),"Attribute", IF(G4762="Constant","Constant",IF(OR(G4762="Counter",G4762="Incremental/Decremental"),"Counter",""))))</f>
        <v>Counter</v>
      </c>
      <c r="I4762" t="str">
        <f>VLOOKUP(B4762,'3. Data Sources'!$B$4:$E$5002,4,0)</f>
        <v>Y</v>
      </c>
      <c r="J4762" t="str">
        <f>IF(OR(G4762="Not Map",G4762="Sequential"),"N",IF(TRIM(G4762)&lt;&gt;"","Y",""))</f>
        <v>Y</v>
      </c>
      <c r="K4762" t="str">
        <f>IF(G4762="Constant","N",IF(J4762="Y","Y",""))</f>
        <v>Y</v>
      </c>
    </row>
    <row r="4763" spans="2:12" hidden="1" x14ac:dyDescent="0.25">
      <c r="B4763" t="s">
        <v>171</v>
      </c>
      <c r="C4763" t="s">
        <v>5670</v>
      </c>
      <c r="D4763" t="s">
        <v>5671</v>
      </c>
      <c r="E4763" t="s">
        <v>400</v>
      </c>
      <c r="F4763" t="s">
        <v>428</v>
      </c>
      <c r="G4763" t="s">
        <v>429</v>
      </c>
      <c r="H4763" t="str">
        <f>IF(G4763="Local Date and Hour","Start Time of Interval",IF(OR(G4763="Additional Info",G4763="ID"),"Attribute", IF(G4763="Constant","Constant",IF(OR(G4763="Counter",G4763="Incremental/Decremental"),"Counter",""))))</f>
        <v>Counter</v>
      </c>
      <c r="I4763" t="str">
        <f>VLOOKUP(B4763,'3. Data Sources'!$B$4:$E$5002,4,0)</f>
        <v>Y</v>
      </c>
      <c r="J4763" t="str">
        <f>IF(OR(G4763="Not Map",G4763="Sequential"),"N",IF(TRIM(G4763)&lt;&gt;"","Y",""))</f>
        <v>Y</v>
      </c>
      <c r="K4763" t="str">
        <f>IF(G4763="Constant","N",IF(J4763="Y","Y",""))</f>
        <v>Y</v>
      </c>
    </row>
    <row r="4764" spans="2:12" hidden="1" x14ac:dyDescent="0.25">
      <c r="B4764" t="s">
        <v>171</v>
      </c>
      <c r="C4764" t="s">
        <v>5672</v>
      </c>
      <c r="D4764" t="s">
        <v>5673</v>
      </c>
      <c r="E4764" t="s">
        <v>400</v>
      </c>
      <c r="F4764" t="s">
        <v>428</v>
      </c>
      <c r="G4764" t="s">
        <v>429</v>
      </c>
      <c r="H4764" t="str">
        <f>IF(G4764="Local Date and Hour","Start Time of Interval",IF(OR(G4764="Additional Info",G4764="ID"),"Attribute", IF(G4764="Constant","Constant",IF(OR(G4764="Counter",G4764="Incremental/Decremental"),"Counter",""))))</f>
        <v>Counter</v>
      </c>
      <c r="I4764" t="str">
        <f>VLOOKUP(B4764,'3. Data Sources'!$B$4:$E$5002,4,0)</f>
        <v>Y</v>
      </c>
      <c r="J4764" t="str">
        <f>IF(OR(G4764="Not Map",G4764="Sequential"),"N",IF(TRIM(G4764)&lt;&gt;"","Y",""))</f>
        <v>Y</v>
      </c>
      <c r="K4764" t="str">
        <f>IF(G4764="Constant","N",IF(J4764="Y","Y",""))</f>
        <v>Y</v>
      </c>
    </row>
    <row r="4765" spans="2:12" hidden="1" x14ac:dyDescent="0.25">
      <c r="B4765" t="s">
        <v>171</v>
      </c>
      <c r="C4765" t="s">
        <v>5674</v>
      </c>
      <c r="D4765" t="s">
        <v>5675</v>
      </c>
      <c r="E4765" t="s">
        <v>400</v>
      </c>
      <c r="F4765" t="s">
        <v>428</v>
      </c>
      <c r="G4765" t="s">
        <v>429</v>
      </c>
      <c r="H4765" t="str">
        <f>IF(G4765="Local Date and Hour","Start Time of Interval",IF(OR(G4765="Additional Info",G4765="ID"),"Attribute", IF(G4765="Constant","Constant",IF(OR(G4765="Counter",G4765="Incremental/Decremental"),"Counter",""))))</f>
        <v>Counter</v>
      </c>
      <c r="I4765" t="str">
        <f>VLOOKUP(B4765,'3. Data Sources'!$B$4:$E$5002,4,0)</f>
        <v>Y</v>
      </c>
      <c r="J4765" t="str">
        <f>IF(OR(G4765="Not Map",G4765="Sequential"),"N",IF(TRIM(G4765)&lt;&gt;"","Y",""))</f>
        <v>Y</v>
      </c>
      <c r="K4765" t="str">
        <f>IF(G4765="Constant","N",IF(J4765="Y","Y",""))</f>
        <v>Y</v>
      </c>
    </row>
    <row r="4766" spans="2:12" hidden="1" x14ac:dyDescent="0.25">
      <c r="B4766" t="s">
        <v>171</v>
      </c>
      <c r="C4766" t="s">
        <v>5676</v>
      </c>
      <c r="D4766" t="s">
        <v>5677</v>
      </c>
      <c r="E4766" t="s">
        <v>400</v>
      </c>
      <c r="F4766" t="s">
        <v>428</v>
      </c>
      <c r="G4766" t="s">
        <v>429</v>
      </c>
      <c r="H4766" t="str">
        <f>IF(G4766="Local Date and Hour","Start Time of Interval",IF(OR(G4766="Additional Info",G4766="ID"),"Attribute", IF(G4766="Constant","Constant",IF(OR(G4766="Counter",G4766="Incremental/Decremental"),"Counter",""))))</f>
        <v>Counter</v>
      </c>
      <c r="I4766" t="str">
        <f>VLOOKUP(B4766,'3. Data Sources'!$B$4:$E$5002,4,0)</f>
        <v>Y</v>
      </c>
      <c r="J4766" t="str">
        <f>IF(OR(G4766="Not Map",G4766="Sequential"),"N",IF(TRIM(G4766)&lt;&gt;"","Y",""))</f>
        <v>Y</v>
      </c>
      <c r="K4766" t="str">
        <f>IF(G4766="Constant","N",IF(J4766="Y","Y",""))</f>
        <v>Y</v>
      </c>
    </row>
    <row r="4767" spans="2:12" hidden="1" x14ac:dyDescent="0.25">
      <c r="B4767" t="s">
        <v>171</v>
      </c>
      <c r="C4767" t="s">
        <v>5678</v>
      </c>
      <c r="D4767" t="s">
        <v>5679</v>
      </c>
      <c r="E4767" t="s">
        <v>400</v>
      </c>
      <c r="F4767" t="s">
        <v>428</v>
      </c>
      <c r="G4767" t="s">
        <v>429</v>
      </c>
      <c r="H4767" t="str">
        <f>IF(G4767="Local Date and Hour","Start Time of Interval",IF(OR(G4767="Additional Info",G4767="ID"),"Attribute", IF(G4767="Constant","Constant",IF(OR(G4767="Counter",G4767="Incremental/Decremental"),"Counter",""))))</f>
        <v>Counter</v>
      </c>
      <c r="I4767" t="str">
        <f>VLOOKUP(B4767,'3. Data Sources'!$B$4:$E$5002,4,0)</f>
        <v>Y</v>
      </c>
      <c r="J4767" t="str">
        <f>IF(OR(G4767="Not Map",G4767="Sequential"),"N",IF(TRIM(G4767)&lt;&gt;"","Y",""))</f>
        <v>Y</v>
      </c>
      <c r="K4767" t="str">
        <f>IF(G4767="Constant","N",IF(J4767="Y","Y",""))</f>
        <v>Y</v>
      </c>
    </row>
    <row r="4768" spans="2:12" hidden="1" x14ac:dyDescent="0.25">
      <c r="B4768" t="s">
        <v>171</v>
      </c>
      <c r="C4768" t="s">
        <v>5680</v>
      </c>
      <c r="D4768" t="s">
        <v>5681</v>
      </c>
      <c r="E4768" t="s">
        <v>400</v>
      </c>
      <c r="F4768" t="s">
        <v>428</v>
      </c>
      <c r="G4768" t="s">
        <v>429</v>
      </c>
      <c r="H4768" t="str">
        <f>IF(G4768="Local Date and Hour","Start Time of Interval",IF(OR(G4768="Additional Info",G4768="ID"),"Attribute", IF(G4768="Constant","Constant",IF(OR(G4768="Counter",G4768="Incremental/Decremental"),"Counter",""))))</f>
        <v>Counter</v>
      </c>
      <c r="I4768" t="str">
        <f>VLOOKUP(B4768,'3. Data Sources'!$B$4:$E$5002,4,0)</f>
        <v>Y</v>
      </c>
      <c r="J4768" t="str">
        <f>IF(OR(G4768="Not Map",G4768="Sequential"),"N",IF(TRIM(G4768)&lt;&gt;"","Y",""))</f>
        <v>Y</v>
      </c>
      <c r="K4768" t="str">
        <f>IF(G4768="Constant","N",IF(J4768="Y","Y",""))</f>
        <v>Y</v>
      </c>
    </row>
    <row r="4769" spans="2:12" hidden="1" x14ac:dyDescent="0.25">
      <c r="B4769" t="s">
        <v>171</v>
      </c>
      <c r="C4769" t="s">
        <v>5682</v>
      </c>
      <c r="D4769" t="s">
        <v>5683</v>
      </c>
      <c r="E4769" t="s">
        <v>400</v>
      </c>
      <c r="F4769" t="s">
        <v>428</v>
      </c>
      <c r="G4769" t="s">
        <v>429</v>
      </c>
      <c r="H4769" t="str">
        <f>IF(G4769="Local Date and Hour","Start Time of Interval",IF(OR(G4769="Additional Info",G4769="ID"),"Attribute", IF(G4769="Constant","Constant",IF(OR(G4769="Counter",G4769="Incremental/Decremental"),"Counter",""))))</f>
        <v>Counter</v>
      </c>
      <c r="I4769" t="str">
        <f>VLOOKUP(B4769,'3. Data Sources'!$B$4:$E$5002,4,0)</f>
        <v>Y</v>
      </c>
      <c r="J4769" t="str">
        <f>IF(OR(G4769="Not Map",G4769="Sequential"),"N",IF(TRIM(G4769)&lt;&gt;"","Y",""))</f>
        <v>Y</v>
      </c>
      <c r="K4769" t="str">
        <f>IF(G4769="Constant","N",IF(J4769="Y","Y",""))</f>
        <v>Y</v>
      </c>
    </row>
    <row r="4770" spans="2:12" hidden="1" x14ac:dyDescent="0.25">
      <c r="B4770" t="s">
        <v>171</v>
      </c>
      <c r="C4770" t="s">
        <v>5684</v>
      </c>
      <c r="D4770" t="s">
        <v>5685</v>
      </c>
      <c r="E4770" t="s">
        <v>400</v>
      </c>
      <c r="F4770" t="s">
        <v>428</v>
      </c>
      <c r="G4770" t="s">
        <v>429</v>
      </c>
      <c r="H4770" t="str">
        <f>IF(G4770="Local Date and Hour","Start Time of Interval",IF(OR(G4770="Additional Info",G4770="ID"),"Attribute", IF(G4770="Constant","Constant",IF(OR(G4770="Counter",G4770="Incremental/Decremental"),"Counter",""))))</f>
        <v>Counter</v>
      </c>
      <c r="I4770" t="str">
        <f>VLOOKUP(B4770,'3. Data Sources'!$B$4:$E$5002,4,0)</f>
        <v>Y</v>
      </c>
      <c r="J4770" t="str">
        <f>IF(OR(G4770="Not Map",G4770="Sequential"),"N",IF(TRIM(G4770)&lt;&gt;"","Y",""))</f>
        <v>Y</v>
      </c>
      <c r="K4770" t="str">
        <f>IF(G4770="Constant","N",IF(J4770="Y","Y",""))</f>
        <v>Y</v>
      </c>
    </row>
    <row r="4771" spans="2:12" hidden="1" x14ac:dyDescent="0.25">
      <c r="B4771" t="s">
        <v>171</v>
      </c>
      <c r="C4771" t="s">
        <v>5686</v>
      </c>
      <c r="D4771" t="s">
        <v>5687</v>
      </c>
      <c r="E4771" t="s">
        <v>400</v>
      </c>
      <c r="F4771" t="s">
        <v>428</v>
      </c>
      <c r="G4771" t="s">
        <v>429</v>
      </c>
      <c r="H4771" t="str">
        <f>IF(G4771="Local Date and Hour","Start Time of Interval",IF(OR(G4771="Additional Info",G4771="ID"),"Attribute", IF(G4771="Constant","Constant",IF(OR(G4771="Counter",G4771="Incremental/Decremental"),"Counter",""))))</f>
        <v>Counter</v>
      </c>
      <c r="I4771" t="str">
        <f>VLOOKUP(B4771,'3. Data Sources'!$B$4:$E$5002,4,0)</f>
        <v>Y</v>
      </c>
      <c r="J4771" t="str">
        <f>IF(OR(G4771="Not Map",G4771="Sequential"),"N",IF(TRIM(G4771)&lt;&gt;"","Y",""))</f>
        <v>Y</v>
      </c>
      <c r="K4771" t="str">
        <f>IF(G4771="Constant","N",IF(J4771="Y","Y",""))</f>
        <v>Y</v>
      </c>
    </row>
    <row r="4772" spans="2:12" hidden="1" x14ac:dyDescent="0.25">
      <c r="B4772" t="s">
        <v>171</v>
      </c>
      <c r="C4772" t="s">
        <v>5688</v>
      </c>
      <c r="D4772" t="s">
        <v>5689</v>
      </c>
      <c r="E4772" t="s">
        <v>400</v>
      </c>
      <c r="F4772" t="s">
        <v>428</v>
      </c>
      <c r="G4772" t="s">
        <v>429</v>
      </c>
      <c r="H4772" t="str">
        <f>IF(G4772="Local Date and Hour","Start Time of Interval",IF(OR(G4772="Additional Info",G4772="ID"),"Attribute", IF(G4772="Constant","Constant",IF(OR(G4772="Counter",G4772="Incremental/Decremental"),"Counter",""))))</f>
        <v>Counter</v>
      </c>
      <c r="I4772" t="str">
        <f>VLOOKUP(B4772,'3. Data Sources'!$B$4:$E$5002,4,0)</f>
        <v>Y</v>
      </c>
      <c r="J4772" t="str">
        <f>IF(OR(G4772="Not Map",G4772="Sequential"),"N",IF(TRIM(G4772)&lt;&gt;"","Y",""))</f>
        <v>Y</v>
      </c>
      <c r="K4772" t="str">
        <f>IF(G4772="Constant","N",IF(J4772="Y","Y",""))</f>
        <v>Y</v>
      </c>
    </row>
    <row r="4773" spans="2:12" hidden="1" x14ac:dyDescent="0.25">
      <c r="B4773" t="s">
        <v>171</v>
      </c>
      <c r="C4773" t="s">
        <v>5690</v>
      </c>
      <c r="D4773" t="s">
        <v>5691</v>
      </c>
      <c r="E4773" t="s">
        <v>400</v>
      </c>
      <c r="F4773" t="s">
        <v>428</v>
      </c>
      <c r="G4773" t="s">
        <v>429</v>
      </c>
      <c r="H4773" t="str">
        <f>IF(G4773="Local Date and Hour","Start Time of Interval",IF(OR(G4773="Additional Info",G4773="ID"),"Attribute", IF(G4773="Constant","Constant",IF(OR(G4773="Counter",G4773="Incremental/Decremental"),"Counter",""))))</f>
        <v>Counter</v>
      </c>
      <c r="I4773" t="str">
        <f>VLOOKUP(B4773,'3. Data Sources'!$B$4:$E$5002,4,0)</f>
        <v>Y</v>
      </c>
      <c r="J4773" t="str">
        <f>IF(OR(G4773="Not Map",G4773="Sequential"),"N",IF(TRIM(G4773)&lt;&gt;"","Y",""))</f>
        <v>Y</v>
      </c>
      <c r="K4773" t="str">
        <f>IF(G4773="Constant","N",IF(J4773="Y","Y",""))</f>
        <v>Y</v>
      </c>
    </row>
    <row r="4774" spans="2:12" hidden="1" x14ac:dyDescent="0.25">
      <c r="B4774" t="s">
        <v>171</v>
      </c>
      <c r="C4774" t="s">
        <v>5692</v>
      </c>
      <c r="D4774" t="s">
        <v>5693</v>
      </c>
      <c r="E4774" t="s">
        <v>400</v>
      </c>
      <c r="F4774" t="s">
        <v>428</v>
      </c>
      <c r="G4774" t="s">
        <v>429</v>
      </c>
      <c r="H4774" t="str">
        <f>IF(G4774="Local Date and Hour","Start Time of Interval",IF(OR(G4774="Additional Info",G4774="ID"),"Attribute", IF(G4774="Constant","Constant",IF(OR(G4774="Counter",G4774="Incremental/Decremental"),"Counter",""))))</f>
        <v>Counter</v>
      </c>
      <c r="I4774" t="str">
        <f>VLOOKUP(B4774,'3. Data Sources'!$B$4:$E$5002,4,0)</f>
        <v>Y</v>
      </c>
      <c r="J4774" t="str">
        <f>IF(OR(G4774="Not Map",G4774="Sequential"),"N",IF(TRIM(G4774)&lt;&gt;"","Y",""))</f>
        <v>Y</v>
      </c>
      <c r="K4774" t="str">
        <f>IF(G4774="Constant","N",IF(J4774="Y","Y",""))</f>
        <v>Y</v>
      </c>
    </row>
    <row r="4775" spans="2:12" hidden="1" x14ac:dyDescent="0.25">
      <c r="B4775" t="s">
        <v>171</v>
      </c>
      <c r="C4775" t="s">
        <v>5694</v>
      </c>
      <c r="D4775" t="s">
        <v>5695</v>
      </c>
      <c r="E4775" t="s">
        <v>400</v>
      </c>
      <c r="F4775" t="s">
        <v>428</v>
      </c>
      <c r="G4775" t="s">
        <v>429</v>
      </c>
      <c r="H4775" t="str">
        <f>IF(G4775="Local Date and Hour","Start Time of Interval",IF(OR(G4775="Additional Info",G4775="ID"),"Attribute", IF(G4775="Constant","Constant",IF(OR(G4775="Counter",G4775="Incremental/Decremental"),"Counter",""))))</f>
        <v>Counter</v>
      </c>
      <c r="I4775" t="str">
        <f>VLOOKUP(B4775,'3. Data Sources'!$B$4:$E$5002,4,0)</f>
        <v>Y</v>
      </c>
      <c r="J4775" t="str">
        <f>IF(OR(G4775="Not Map",G4775="Sequential"),"N",IF(TRIM(G4775)&lt;&gt;"","Y",""))</f>
        <v>Y</v>
      </c>
      <c r="K4775" t="str">
        <f>IF(G4775="Constant","N",IF(J4775="Y","Y",""))</f>
        <v>Y</v>
      </c>
    </row>
    <row r="4776" spans="2:12" hidden="1" x14ac:dyDescent="0.25">
      <c r="B4776" t="s">
        <v>171</v>
      </c>
      <c r="C4776" t="s">
        <v>5696</v>
      </c>
      <c r="D4776" t="s">
        <v>5697</v>
      </c>
      <c r="E4776" t="s">
        <v>400</v>
      </c>
      <c r="F4776" t="s">
        <v>428</v>
      </c>
      <c r="G4776" t="s">
        <v>429</v>
      </c>
      <c r="H4776" t="str">
        <f>IF(G4776="Local Date and Hour","Start Time of Interval",IF(OR(G4776="Additional Info",G4776="ID"),"Attribute", IF(G4776="Constant","Constant",IF(OR(G4776="Counter",G4776="Incremental/Decremental"),"Counter",""))))</f>
        <v>Counter</v>
      </c>
      <c r="I4776" t="str">
        <f>VLOOKUP(B4776,'3. Data Sources'!$B$4:$E$5002,4,0)</f>
        <v>Y</v>
      </c>
      <c r="J4776" t="str">
        <f>IF(OR(G4776="Not Map",G4776="Sequential"),"N",IF(TRIM(G4776)&lt;&gt;"","Y",""))</f>
        <v>Y</v>
      </c>
      <c r="K4776" t="str">
        <f>IF(G4776="Constant","N",IF(J4776="Y","Y",""))</f>
        <v>Y</v>
      </c>
    </row>
    <row r="4777" spans="2:12" hidden="1" x14ac:dyDescent="0.25">
      <c r="B4777" t="s">
        <v>171</v>
      </c>
      <c r="C4777" t="s">
        <v>5698</v>
      </c>
      <c r="D4777" t="s">
        <v>5699</v>
      </c>
      <c r="E4777" t="s">
        <v>400</v>
      </c>
      <c r="F4777" t="s">
        <v>428</v>
      </c>
      <c r="G4777" t="s">
        <v>429</v>
      </c>
      <c r="H4777" t="str">
        <f>IF(G4777="Local Date and Hour","Start Time of Interval",IF(OR(G4777="Additional Info",G4777="ID"),"Attribute", IF(G4777="Constant","Constant",IF(OR(G4777="Counter",G4777="Incremental/Decremental"),"Counter",""))))</f>
        <v>Counter</v>
      </c>
      <c r="I4777" t="str">
        <f>VLOOKUP(B4777,'3. Data Sources'!$B$4:$E$5002,4,0)</f>
        <v>Y</v>
      </c>
      <c r="J4777" t="str">
        <f>IF(OR(G4777="Not Map",G4777="Sequential"),"N",IF(TRIM(G4777)&lt;&gt;"","Y",""))</f>
        <v>Y</v>
      </c>
      <c r="K4777" t="str">
        <f>IF(G4777="Constant","N",IF(J4777="Y","Y",""))</f>
        <v>Y</v>
      </c>
    </row>
    <row r="4778" spans="2:12" hidden="1" x14ac:dyDescent="0.25">
      <c r="B4778" t="s">
        <v>171</v>
      </c>
      <c r="C4778" t="s">
        <v>5700</v>
      </c>
      <c r="D4778" t="s">
        <v>5701</v>
      </c>
      <c r="E4778" t="s">
        <v>400</v>
      </c>
      <c r="F4778" t="s">
        <v>428</v>
      </c>
      <c r="G4778" t="s">
        <v>429</v>
      </c>
      <c r="H4778" t="str">
        <f>IF(G4778="Local Date and Hour","Start Time of Interval",IF(OR(G4778="Additional Info",G4778="ID"),"Attribute", IF(G4778="Constant","Constant",IF(OR(G4778="Counter",G4778="Incremental/Decremental"),"Counter",""))))</f>
        <v>Counter</v>
      </c>
      <c r="I4778" t="str">
        <f>VLOOKUP(B4778,'3. Data Sources'!$B$4:$E$5002,4,0)</f>
        <v>Y</v>
      </c>
      <c r="J4778" t="str">
        <f>IF(OR(G4778="Not Map",G4778="Sequential"),"N",IF(TRIM(G4778)&lt;&gt;"","Y",""))</f>
        <v>Y</v>
      </c>
      <c r="K4778" t="str">
        <f>IF(G4778="Constant","N",IF(J4778="Y","Y",""))</f>
        <v>Y</v>
      </c>
    </row>
    <row r="4779" spans="2:12" hidden="1" x14ac:dyDescent="0.25">
      <c r="B4779" t="s">
        <v>171</v>
      </c>
      <c r="C4779" t="s">
        <v>5702</v>
      </c>
      <c r="D4779" t="s">
        <v>5703</v>
      </c>
      <c r="E4779" t="s">
        <v>400</v>
      </c>
      <c r="F4779" t="s">
        <v>428</v>
      </c>
      <c r="G4779" t="s">
        <v>429</v>
      </c>
      <c r="H4779" t="str">
        <f>IF(G4779="Local Date and Hour","Start Time of Interval",IF(OR(G4779="Additional Info",G4779="ID"),"Attribute", IF(G4779="Constant","Constant",IF(OR(G4779="Counter",G4779="Incremental/Decremental"),"Counter",""))))</f>
        <v>Counter</v>
      </c>
      <c r="I4779" t="str">
        <f>VLOOKUP(B4779,'3. Data Sources'!$B$4:$E$5002,4,0)</f>
        <v>Y</v>
      </c>
      <c r="J4779" t="str">
        <f>IF(OR(G4779="Not Map",G4779="Sequential"),"N",IF(TRIM(G4779)&lt;&gt;"","Y",""))</f>
        <v>Y</v>
      </c>
      <c r="K4779" t="str">
        <f>IF(G4779="Constant","N",IF(J4779="Y","Y",""))</f>
        <v>Y</v>
      </c>
    </row>
    <row r="4780" spans="2:12" hidden="1" x14ac:dyDescent="0.25">
      <c r="B4780" t="s">
        <v>171</v>
      </c>
      <c r="C4780" t="s">
        <v>5704</v>
      </c>
      <c r="D4780" t="s">
        <v>5705</v>
      </c>
      <c r="E4780" t="s">
        <v>400</v>
      </c>
      <c r="F4780" t="s">
        <v>428</v>
      </c>
      <c r="G4780" t="s">
        <v>429</v>
      </c>
      <c r="H4780" t="str">
        <f>IF(G4780="Local Date and Hour","Start Time of Interval",IF(OR(G4780="Additional Info",G4780="ID"),"Attribute", IF(G4780="Constant","Constant",IF(OR(G4780="Counter",G4780="Incremental/Decremental"),"Counter",""))))</f>
        <v>Counter</v>
      </c>
      <c r="I4780" t="str">
        <f>VLOOKUP(B4780,'3. Data Sources'!$B$4:$E$5002,4,0)</f>
        <v>Y</v>
      </c>
      <c r="J4780" t="str">
        <f>IF(OR(G4780="Not Map",G4780="Sequential"),"N",IF(TRIM(G4780)&lt;&gt;"","Y",""))</f>
        <v>Y</v>
      </c>
      <c r="K4780" t="str">
        <f>IF(G4780="Constant","N",IF(J4780="Y","Y",""))</f>
        <v>Y</v>
      </c>
    </row>
    <row r="4781" spans="2:12" hidden="1" x14ac:dyDescent="0.25">
      <c r="B4781" t="s">
        <v>171</v>
      </c>
      <c r="C4781" t="s">
        <v>5706</v>
      </c>
      <c r="D4781" t="s">
        <v>5707</v>
      </c>
      <c r="E4781" t="s">
        <v>400</v>
      </c>
      <c r="F4781" t="s">
        <v>428</v>
      </c>
      <c r="G4781" t="s">
        <v>429</v>
      </c>
      <c r="H4781" t="str">
        <f>IF(G4781="Local Date and Hour","Start Time of Interval",IF(OR(G4781="Additional Info",G4781="ID"),"Attribute", IF(G4781="Constant","Constant",IF(OR(G4781="Counter",G4781="Incremental/Decremental"),"Counter",""))))</f>
        <v>Counter</v>
      </c>
      <c r="I4781" t="str">
        <f>VLOOKUP(B4781,'3. Data Sources'!$B$4:$E$5002,4,0)</f>
        <v>Y</v>
      </c>
      <c r="J4781" t="str">
        <f>IF(OR(G4781="Not Map",G4781="Sequential"),"N",IF(TRIM(G4781)&lt;&gt;"","Y",""))</f>
        <v>Y</v>
      </c>
      <c r="K4781" t="str">
        <f>IF(G4781="Constant","N",IF(J4781="Y","Y",""))</f>
        <v>Y</v>
      </c>
    </row>
    <row r="4782" spans="2:12" hidden="1" x14ac:dyDescent="0.25">
      <c r="B4782" t="s">
        <v>171</v>
      </c>
      <c r="C4782" t="s">
        <v>5708</v>
      </c>
      <c r="D4782" t="s">
        <v>5709</v>
      </c>
      <c r="E4782" t="s">
        <v>400</v>
      </c>
      <c r="F4782" t="s">
        <v>428</v>
      </c>
      <c r="G4782" t="s">
        <v>429</v>
      </c>
      <c r="H4782" t="str">
        <f>IF(G4782="Local Date and Hour","Start Time of Interval",IF(OR(G4782="Additional Info",G4782="ID"),"Attribute", IF(G4782="Constant","Constant",IF(OR(G4782="Counter",G4782="Incremental/Decremental"),"Counter",""))))</f>
        <v>Counter</v>
      </c>
      <c r="I4782" t="str">
        <f>VLOOKUP(B4782,'3. Data Sources'!$B$4:$E$5002,4,0)</f>
        <v>Y</v>
      </c>
      <c r="J4782" t="str">
        <f>IF(OR(G4782="Not Map",G4782="Sequential"),"N",IF(TRIM(G4782)&lt;&gt;"","Y",""))</f>
        <v>Y</v>
      </c>
      <c r="K4782" t="str">
        <f>IF(G4782="Constant","N",IF(J4782="Y","Y",""))</f>
        <v>Y</v>
      </c>
    </row>
    <row r="4783" spans="2:12" hidden="1" x14ac:dyDescent="0.25">
      <c r="B4783" t="s">
        <v>171</v>
      </c>
      <c r="C4783" t="s">
        <v>250</v>
      </c>
      <c r="D4783" t="s">
        <v>435</v>
      </c>
      <c r="E4783" t="s">
        <v>400</v>
      </c>
      <c r="F4783" t="s">
        <v>428</v>
      </c>
      <c r="G4783" t="s">
        <v>429</v>
      </c>
      <c r="H4783" t="str">
        <f>IF(G4783="Local Date and Hour","Start Time of Interval",IF(OR(G4783="Additional Info",G4783="ID"),"Attribute", IF(G4783="Constant","Constant",IF(OR(G4783="Counter",G4783="Incremental/Decremental"),"Counter",""))))</f>
        <v>Counter</v>
      </c>
      <c r="I4783" t="str">
        <f>VLOOKUP(B4783,'3. Data Sources'!$B$4:$E$5002,4,0)</f>
        <v>Y</v>
      </c>
      <c r="J4783" t="str">
        <f>IF(OR(G4783="Not Map",G4783="Sequential"),"N",IF(TRIM(G4783)&lt;&gt;"","Y",""))</f>
        <v>Y</v>
      </c>
      <c r="K4783" t="str">
        <f>IF(G4783="Constant","N",IF(J4783="Y","Y",""))</f>
        <v>Y</v>
      </c>
      <c r="L4783" t="s">
        <v>665</v>
      </c>
    </row>
    <row r="4784" spans="2:12" hidden="1" x14ac:dyDescent="0.25">
      <c r="B4784" t="s">
        <v>171</v>
      </c>
      <c r="C4784" t="s">
        <v>252</v>
      </c>
      <c r="D4784" t="s">
        <v>252</v>
      </c>
      <c r="E4784" t="s">
        <v>394</v>
      </c>
      <c r="F4784" t="s">
        <v>436</v>
      </c>
      <c r="G4784" t="s">
        <v>417</v>
      </c>
      <c r="H4784" t="s">
        <v>415</v>
      </c>
      <c r="I4784" t="str">
        <f>VLOOKUP(B4784,'3. Data Sources'!$B$4:$E$5002,4,0)</f>
        <v>Y</v>
      </c>
      <c r="J4784" t="str">
        <f>IF(OR(G4784="Not Map",G4784="Sequential"),"N",IF(TRIM(G4784)&lt;&gt;"","Y",""))</f>
        <v>N</v>
      </c>
      <c r="K4784" t="str">
        <f>IF(G4784="Constant","N",IF(J4784="Y","Y",""))</f>
        <v/>
      </c>
      <c r="L4784" t="s">
        <v>253</v>
      </c>
    </row>
    <row r="4785" spans="2:13" hidden="1" x14ac:dyDescent="0.25">
      <c r="B4785" t="s">
        <v>171</v>
      </c>
      <c r="C4785" t="s">
        <v>254</v>
      </c>
      <c r="D4785" t="s">
        <v>254</v>
      </c>
      <c r="E4785" t="s">
        <v>418</v>
      </c>
      <c r="F4785" t="s">
        <v>436</v>
      </c>
      <c r="G4785" t="s">
        <v>419</v>
      </c>
      <c r="H4785" t="str">
        <f>IF(G4785="Local Date and Hour","Start Time of Interval",IF(OR(G4785="Additional Info",G4785="ID"),"Attribute", IF(G4785="Constant","Constant",IF(OR(G4785="Counter",G4785="Incremental/Decremental"),"Counter",""))))</f>
        <v>Start Time of Interval</v>
      </c>
      <c r="I4785" t="str">
        <f>VLOOKUP(B4785,'3. Data Sources'!$B$4:$E$5002,4,0)</f>
        <v>Y</v>
      </c>
      <c r="J4785" t="str">
        <f>IF(OR(G4785="Not Map",G4785="Sequential"),"N",IF(TRIM(G4785)&lt;&gt;"","Y",""))</f>
        <v>Y</v>
      </c>
      <c r="K4785" t="str">
        <f>IF(G4785="Constant","N",IF(J4785="Y","Y",""))</f>
        <v>Y</v>
      </c>
      <c r="L4785" t="s">
        <v>255</v>
      </c>
    </row>
    <row r="4786" spans="2:13" hidden="1" x14ac:dyDescent="0.25">
      <c r="B4786" t="s">
        <v>173</v>
      </c>
      <c r="C4786" t="s">
        <v>227</v>
      </c>
      <c r="D4786" t="s">
        <v>227</v>
      </c>
      <c r="E4786" t="s">
        <v>402</v>
      </c>
      <c r="F4786" t="s">
        <v>395</v>
      </c>
      <c r="G4786" t="s">
        <v>274</v>
      </c>
      <c r="H4786" t="str">
        <f>IF(G4786="Local Date and Hour","Start Time of Interval",IF(OR(G4786="Additional Info",G4786="ID"),"Attribute", IF(G4786="Constant","Constant",IF(OR(G4786="Counter",G4786="Incremental/Decremental"),"Counter",""))))</f>
        <v>Constant</v>
      </c>
      <c r="I4786" t="str">
        <f>VLOOKUP(B4786,'3. Data Sources'!$B$4:$E$5002,4,0)</f>
        <v>Y</v>
      </c>
      <c r="J4786" t="str">
        <f>IF(OR(G4786="Not Map",G4786="Sequential"),"N",IF(TRIM(G4786)&lt;&gt;"","Y",""))</f>
        <v>Y</v>
      </c>
      <c r="K4786" t="str">
        <f>IF(G4786="Constant","N",IF(J4786="Y","Y",""))</f>
        <v>N</v>
      </c>
      <c r="M4786" t="s">
        <v>425</v>
      </c>
    </row>
    <row r="4787" spans="2:13" hidden="1" x14ac:dyDescent="0.25">
      <c r="B4787" t="s">
        <v>173</v>
      </c>
      <c r="C4787" t="s">
        <v>228</v>
      </c>
      <c r="D4787" t="s">
        <v>228</v>
      </c>
      <c r="E4787" t="s">
        <v>402</v>
      </c>
      <c r="F4787" t="s">
        <v>395</v>
      </c>
      <c r="G4787" t="s">
        <v>274</v>
      </c>
      <c r="H4787" t="str">
        <f>IF(G4787="Local Date and Hour","Start Time of Interval",IF(OR(G4787="Additional Info",G4787="ID"),"Attribute", IF(G4787="Constant","Constant",IF(OR(G4787="Counter",G4787="Incremental/Decremental"),"Counter",""))))</f>
        <v>Constant</v>
      </c>
      <c r="I4787" t="str">
        <f>VLOOKUP(B4787,'3. Data Sources'!$B$4:$E$5002,4,0)</f>
        <v>Y</v>
      </c>
      <c r="J4787" t="str">
        <f>IF(OR(G4787="Not Map",G4787="Sequential"),"N",IF(TRIM(G4787)&lt;&gt;"","Y",""))</f>
        <v>Y</v>
      </c>
      <c r="K4787" t="str">
        <f>IF(G4787="Constant","N",IF(J4787="Y","Y",""))</f>
        <v>N</v>
      </c>
      <c r="M4787" t="s">
        <v>12038</v>
      </c>
    </row>
    <row r="4788" spans="2:13" hidden="1" x14ac:dyDescent="0.25">
      <c r="B4788" t="s">
        <v>173</v>
      </c>
      <c r="C4788" t="s">
        <v>201</v>
      </c>
      <c r="D4788" t="s">
        <v>201</v>
      </c>
      <c r="E4788" t="s">
        <v>420</v>
      </c>
      <c r="F4788" t="s">
        <v>396</v>
      </c>
      <c r="G4788" t="s">
        <v>417</v>
      </c>
      <c r="H4788" t="str">
        <f>IF(G4788="Local Date and Hour","Start Time of Interval",IF(OR(G4788="Additional Info",G4788="ID"),"Attribute", IF(G4788="Constant","Constant",IF(OR(G4788="Counter",G4788="Incremental/Decremental"),"Counter",""))))</f>
        <v/>
      </c>
      <c r="I4788" t="str">
        <f>VLOOKUP(B4788,'3. Data Sources'!$B$4:$E$5002,4,0)</f>
        <v>Y</v>
      </c>
      <c r="J4788" t="str">
        <f>IF(OR(G4788="Not Map",G4788="Sequential"),"N",IF(TRIM(G4788)&lt;&gt;"","Y",""))</f>
        <v>N</v>
      </c>
      <c r="K4788" t="str">
        <f>IF(G4788="Constant","N",IF(J4788="Y","Y",""))</f>
        <v/>
      </c>
    </row>
    <row r="4789" spans="2:13" hidden="1" x14ac:dyDescent="0.25">
      <c r="B4789" t="s">
        <v>173</v>
      </c>
      <c r="C4789" t="s">
        <v>11883</v>
      </c>
      <c r="D4789" t="s">
        <v>11883</v>
      </c>
      <c r="E4789" t="s">
        <v>420</v>
      </c>
      <c r="F4789" t="s">
        <v>396</v>
      </c>
      <c r="G4789" t="s">
        <v>396</v>
      </c>
      <c r="H4789" t="str">
        <f>IF(G4789="Local Date and Hour","Start Time of Interval",IF(OR(G4789="Additional Info",G4789="ID"),"Attribute", IF(G4789="Constant","Constant",IF(OR(G4789="Counter",G4789="Incremental/Decremental"),"Counter",""))))</f>
        <v>Attribute</v>
      </c>
      <c r="I4789" t="str">
        <f>VLOOKUP(B4789,'3. Data Sources'!$B$4:$E$5002,4,0)</f>
        <v>Y</v>
      </c>
      <c r="J4789" t="str">
        <f>IF(OR(G4789="Not Map",G4789="Sequential"),"N",IF(TRIM(G4789)&lt;&gt;"","Y",""))</f>
        <v>Y</v>
      </c>
      <c r="K4789" t="str">
        <f>IF(G4789="Constant","N",IF(J4789="Y","Y",""))</f>
        <v>Y</v>
      </c>
      <c r="L4789" t="s">
        <v>666</v>
      </c>
    </row>
    <row r="4790" spans="2:13" hidden="1" x14ac:dyDescent="0.25">
      <c r="B4790" t="s">
        <v>173</v>
      </c>
      <c r="C4790" t="s">
        <v>233</v>
      </c>
      <c r="D4790" t="s">
        <v>233</v>
      </c>
      <c r="E4790" t="s">
        <v>394</v>
      </c>
      <c r="F4790" t="s">
        <v>396</v>
      </c>
      <c r="G4790" t="s">
        <v>417</v>
      </c>
      <c r="H4790" t="str">
        <f>IF(G4790="Local Date and Hour","Start Time of Interval",IF(OR(G4790="Additional Info",G4790="ID"),"Attribute", IF(G4790="Constant","Constant",IF(OR(G4790="Counter",G4790="Incremental/Decremental"),"Counter",""))))</f>
        <v/>
      </c>
      <c r="I4790" t="str">
        <f>VLOOKUP(B4790,'3. Data Sources'!$B$4:$E$5002,4,0)</f>
        <v>Y</v>
      </c>
      <c r="J4790" t="str">
        <f>IF(OR(G4790="Not Map",G4790="Sequential"),"N",IF(TRIM(G4790)&lt;&gt;"","Y",""))</f>
        <v>N</v>
      </c>
      <c r="K4790" t="str">
        <f>IF(G4790="Constant","N",IF(J4790="Y","Y",""))</f>
        <v/>
      </c>
      <c r="L4790" t="s">
        <v>234</v>
      </c>
    </row>
    <row r="4791" spans="2:13" hidden="1" x14ac:dyDescent="0.25">
      <c r="B4791" t="s">
        <v>173</v>
      </c>
      <c r="C4791" t="s">
        <v>235</v>
      </c>
      <c r="D4791" t="s">
        <v>235</v>
      </c>
      <c r="E4791" t="s">
        <v>418</v>
      </c>
      <c r="F4791" t="s">
        <v>396</v>
      </c>
      <c r="G4791" t="s">
        <v>417</v>
      </c>
      <c r="H4791" t="s">
        <v>415</v>
      </c>
      <c r="I4791" t="str">
        <f>VLOOKUP(B4791,'3. Data Sources'!$B$4:$E$5002,4,0)</f>
        <v>Y</v>
      </c>
      <c r="J4791" t="str">
        <f>IF(OR(G4791="Not Map",G4791="Sequential"),"N",IF(TRIM(G4791)&lt;&gt;"","Y",""))</f>
        <v>N</v>
      </c>
      <c r="K4791" t="str">
        <f>IF(G4791="Constant","N",IF(J4791="Y","Y",""))</f>
        <v/>
      </c>
      <c r="L4791" t="s">
        <v>236</v>
      </c>
    </row>
    <row r="4792" spans="2:13" hidden="1" x14ac:dyDescent="0.25">
      <c r="B4792" t="s">
        <v>173</v>
      </c>
      <c r="C4792" t="s">
        <v>669</v>
      </c>
      <c r="D4792" t="s">
        <v>670</v>
      </c>
      <c r="E4792" t="s">
        <v>420</v>
      </c>
      <c r="F4792" t="s">
        <v>396</v>
      </c>
      <c r="G4792" t="s">
        <v>417</v>
      </c>
      <c r="H4792" t="str">
        <f>IF(G4792="Local Date and Hour","Start Time of Interval",IF(OR(G4792="Additional Info",G4792="ID"),"Attribute", IF(G4792="Constant","Constant",IF(OR(G4792="Counter",G4792="Incremental/Decremental"),"Counter",""))))</f>
        <v/>
      </c>
      <c r="I4792" t="str">
        <f>VLOOKUP(B4792,'3. Data Sources'!$B$4:$E$5002,4,0)</f>
        <v>Y</v>
      </c>
      <c r="J4792" t="str">
        <f>IF(OR(G4792="Not Map",G4792="Sequential"),"N",IF(TRIM(G4792)&lt;&gt;"","Y",""))</f>
        <v>N</v>
      </c>
      <c r="K4792" t="str">
        <f>IF(G4792="Constant","N",IF(J4792="Y","Y",""))</f>
        <v/>
      </c>
      <c r="L4792" t="s">
        <v>669</v>
      </c>
    </row>
    <row r="4793" spans="2:13" hidden="1" x14ac:dyDescent="0.25">
      <c r="B4793" t="s">
        <v>173</v>
      </c>
      <c r="C4793" t="s">
        <v>3473</v>
      </c>
      <c r="D4793" t="s">
        <v>3474</v>
      </c>
      <c r="E4793" t="s">
        <v>420</v>
      </c>
      <c r="F4793" t="s">
        <v>396</v>
      </c>
      <c r="G4793" t="s">
        <v>417</v>
      </c>
      <c r="H4793" t="str">
        <f>IF(G4793="Local Date and Hour","Start Time of Interval",IF(OR(G4793="Additional Info",G4793="ID"),"Attribute", IF(G4793="Constant","Constant",IF(OR(G4793="Counter",G4793="Incremental/Decremental"),"Counter",""))))</f>
        <v/>
      </c>
      <c r="I4793" t="str">
        <f>VLOOKUP(B4793,'3. Data Sources'!$B$4:$E$5002,4,0)</f>
        <v>Y</v>
      </c>
      <c r="J4793" t="str">
        <f>IF(OR(G4793="Not Map",G4793="Sequential"),"N",IF(TRIM(G4793)&lt;&gt;"","Y",""))</f>
        <v>N</v>
      </c>
      <c r="K4793" t="str">
        <f>IF(G4793="Constant","N",IF(J4793="Y","Y",""))</f>
        <v/>
      </c>
      <c r="L4793" t="s">
        <v>3473</v>
      </c>
    </row>
    <row r="4794" spans="2:13" hidden="1" x14ac:dyDescent="0.25">
      <c r="B4794" t="s">
        <v>173</v>
      </c>
      <c r="C4794" t="s">
        <v>3475</v>
      </c>
      <c r="D4794" t="s">
        <v>3476</v>
      </c>
      <c r="E4794" t="s">
        <v>420</v>
      </c>
      <c r="F4794" t="s">
        <v>396</v>
      </c>
      <c r="G4794" t="s">
        <v>417</v>
      </c>
      <c r="H4794" t="str">
        <f>IF(G4794="Local Date and Hour","Start Time of Interval",IF(OR(G4794="Additional Info",G4794="ID"),"Attribute", IF(G4794="Constant","Constant",IF(OR(G4794="Counter",G4794="Incremental/Decremental"),"Counter",""))))</f>
        <v/>
      </c>
      <c r="I4794" t="str">
        <f>VLOOKUP(B4794,'3. Data Sources'!$B$4:$E$5002,4,0)</f>
        <v>Y</v>
      </c>
      <c r="J4794" t="str">
        <f>IF(OR(G4794="Not Map",G4794="Sequential"),"N",IF(TRIM(G4794)&lt;&gt;"","Y",""))</f>
        <v>N</v>
      </c>
      <c r="K4794" t="str">
        <f>IF(G4794="Constant","N",IF(J4794="Y","Y",""))</f>
        <v/>
      </c>
      <c r="L4794" t="s">
        <v>3475</v>
      </c>
    </row>
    <row r="4795" spans="2:13" hidden="1" x14ac:dyDescent="0.25">
      <c r="B4795" t="s">
        <v>173</v>
      </c>
      <c r="C4795" t="s">
        <v>5628</v>
      </c>
      <c r="D4795" t="s">
        <v>5629</v>
      </c>
      <c r="E4795" t="s">
        <v>394</v>
      </c>
      <c r="F4795" t="s">
        <v>396</v>
      </c>
      <c r="G4795" t="s">
        <v>417</v>
      </c>
      <c r="H4795" t="str">
        <f>IF(G4795="Local Date and Hour","Start Time of Interval",IF(OR(G4795="Additional Info",G4795="ID"),"Attribute", IF(G4795="Constant","Constant",IF(OR(G4795="Counter",G4795="Incremental/Decremental"),"Counter",""))))</f>
        <v/>
      </c>
      <c r="I4795" t="str">
        <f>VLOOKUP(B4795,'3. Data Sources'!$B$4:$E$5002,4,0)</f>
        <v>Y</v>
      </c>
      <c r="J4795" t="str">
        <f>IF(OR(G4795="Not Map",G4795="Sequential"),"N",IF(TRIM(G4795)&lt;&gt;"","Y",""))</f>
        <v>N</v>
      </c>
      <c r="K4795" t="str">
        <f>IF(G4795="Constant","N",IF(J4795="Y","Y",""))</f>
        <v/>
      </c>
    </row>
    <row r="4796" spans="2:13" hidden="1" x14ac:dyDescent="0.25">
      <c r="B4796" t="s">
        <v>173</v>
      </c>
      <c r="C4796" t="s">
        <v>971</v>
      </c>
      <c r="D4796" t="s">
        <v>972</v>
      </c>
      <c r="E4796" t="s">
        <v>420</v>
      </c>
      <c r="F4796" t="s">
        <v>396</v>
      </c>
      <c r="G4796" t="s">
        <v>417</v>
      </c>
      <c r="H4796" t="str">
        <f>IF(G4796="Local Date and Hour","Start Time of Interval",IF(OR(G4796="Additional Info",G4796="ID"),"Attribute", IF(G4796="Constant","Constant",IF(OR(G4796="Counter",G4796="Incremental/Decremental"),"Counter",""))))</f>
        <v/>
      </c>
      <c r="I4796" t="str">
        <f>VLOOKUP(B4796,'3. Data Sources'!$B$4:$E$5002,4,0)</f>
        <v>Y</v>
      </c>
      <c r="J4796" t="str">
        <f>IF(OR(G4796="Not Map",G4796="Sequential"),"N",IF(TRIM(G4796)&lt;&gt;"","Y",""))</f>
        <v>N</v>
      </c>
      <c r="K4796" t="str">
        <f>IF(G4796="Constant","N",IF(J4796="Y","Y",""))</f>
        <v/>
      </c>
      <c r="L4796" t="s">
        <v>971</v>
      </c>
    </row>
    <row r="4797" spans="2:13" hidden="1" x14ac:dyDescent="0.25">
      <c r="B4797" t="s">
        <v>173</v>
      </c>
      <c r="C4797" t="s">
        <v>237</v>
      </c>
      <c r="D4797" t="s">
        <v>426</v>
      </c>
      <c r="E4797" t="s">
        <v>420</v>
      </c>
      <c r="F4797" t="s">
        <v>396</v>
      </c>
      <c r="G4797" t="s">
        <v>417</v>
      </c>
      <c r="H4797" t="str">
        <f>IF(G4797="Local Date and Hour","Start Time of Interval",IF(OR(G4797="Additional Info",G4797="ID"),"Attribute", IF(G4797="Constant","Constant",IF(OR(G4797="Counter",G4797="Incremental/Decremental"),"Counter",""))))</f>
        <v/>
      </c>
      <c r="I4797" t="str">
        <f>VLOOKUP(B4797,'3. Data Sources'!$B$4:$E$5002,4,0)</f>
        <v>Y</v>
      </c>
      <c r="J4797" t="str">
        <f>IF(OR(G4797="Not Map",G4797="Sequential"),"N",IF(TRIM(G4797)&lt;&gt;"","Y",""))</f>
        <v>N</v>
      </c>
      <c r="K4797" t="str">
        <f>IF(G4797="Constant","N",IF(J4797="Y","Y",""))</f>
        <v/>
      </c>
      <c r="L4797" t="s">
        <v>237</v>
      </c>
    </row>
    <row r="4798" spans="2:13" hidden="1" x14ac:dyDescent="0.25">
      <c r="B4798" t="s">
        <v>173</v>
      </c>
      <c r="C4798" t="s">
        <v>223</v>
      </c>
      <c r="D4798" t="s">
        <v>3493</v>
      </c>
      <c r="E4798" t="s">
        <v>420</v>
      </c>
      <c r="F4798" t="s">
        <v>396</v>
      </c>
      <c r="G4798" t="s">
        <v>417</v>
      </c>
      <c r="H4798" t="str">
        <f>IF(G4798="Local Date and Hour","Start Time of Interval",IF(OR(G4798="Additional Info",G4798="ID"),"Attribute", IF(G4798="Constant","Constant",IF(OR(G4798="Counter",G4798="Incremental/Decremental"),"Counter",""))))</f>
        <v/>
      </c>
      <c r="I4798" t="str">
        <f>VLOOKUP(B4798,'3. Data Sources'!$B$4:$E$5002,4,0)</f>
        <v>Y</v>
      </c>
      <c r="J4798" t="str">
        <f>IF(OR(G4798="Not Map",G4798="Sequential"),"N",IF(TRIM(G4798)&lt;&gt;"","Y",""))</f>
        <v>N</v>
      </c>
      <c r="K4798" t="str">
        <f>IF(G4798="Constant","N",IF(J4798="Y","Y",""))</f>
        <v/>
      </c>
      <c r="L4798" t="s">
        <v>223</v>
      </c>
    </row>
    <row r="4799" spans="2:13" hidden="1" x14ac:dyDescent="0.25">
      <c r="B4799" t="s">
        <v>173</v>
      </c>
      <c r="C4799" t="s">
        <v>5620</v>
      </c>
      <c r="D4799" t="s">
        <v>5621</v>
      </c>
      <c r="E4799" t="s">
        <v>420</v>
      </c>
      <c r="F4799" t="s">
        <v>396</v>
      </c>
      <c r="G4799" t="s">
        <v>396</v>
      </c>
      <c r="H4799" t="str">
        <f>IF(G4799="Local Date and Hour","Start Time of Interval",IF(OR(G4799="Additional Info",G4799="ID"),"Attribute", IF(G4799="Constant","Constant",IF(OR(G4799="Counter",G4799="Incremental/Decremental"),"Counter",""))))</f>
        <v>Attribute</v>
      </c>
      <c r="I4799" t="str">
        <f>VLOOKUP(B4799,'3. Data Sources'!$B$4:$E$5002,4,0)</f>
        <v>Y</v>
      </c>
      <c r="J4799" t="str">
        <f>IF(OR(G4799="Not Map",G4799="Sequential"),"N",IF(TRIM(G4799)&lt;&gt;"","Y",""))</f>
        <v>Y</v>
      </c>
      <c r="K4799" t="str">
        <f>IF(G4799="Constant","N",IF(J4799="Y","Y",""))</f>
        <v>Y</v>
      </c>
      <c r="L4799" t="s">
        <v>5620</v>
      </c>
    </row>
    <row r="4800" spans="2:13" hidden="1" x14ac:dyDescent="0.25">
      <c r="B4800" t="s">
        <v>173</v>
      </c>
      <c r="C4800" t="s">
        <v>5622</v>
      </c>
      <c r="D4800" t="s">
        <v>5623</v>
      </c>
      <c r="E4800" t="s">
        <v>420</v>
      </c>
      <c r="F4800" t="s">
        <v>396</v>
      </c>
      <c r="G4800" t="s">
        <v>396</v>
      </c>
      <c r="H4800" t="str">
        <f>IF(G4800="Local Date and Hour","Start Time of Interval",IF(OR(G4800="Additional Info",G4800="ID"),"Attribute", IF(G4800="Constant","Constant",IF(OR(G4800="Counter",G4800="Incremental/Decremental"),"Counter",""))))</f>
        <v>Attribute</v>
      </c>
      <c r="I4800" t="str">
        <f>VLOOKUP(B4800,'3. Data Sources'!$B$4:$E$5002,4,0)</f>
        <v>Y</v>
      </c>
      <c r="J4800" t="str">
        <f>IF(OR(G4800="Not Map",G4800="Sequential"),"N",IF(TRIM(G4800)&lt;&gt;"","Y",""))</f>
        <v>Y</v>
      </c>
      <c r="K4800" t="str">
        <f>IF(G4800="Constant","N",IF(J4800="Y","Y",""))</f>
        <v>Y</v>
      </c>
      <c r="L4800" t="s">
        <v>5622</v>
      </c>
    </row>
    <row r="4801" spans="2:13" hidden="1" x14ac:dyDescent="0.25">
      <c r="B4801" t="s">
        <v>173</v>
      </c>
      <c r="C4801" t="s">
        <v>242</v>
      </c>
      <c r="D4801" t="s">
        <v>242</v>
      </c>
      <c r="E4801" t="s">
        <v>394</v>
      </c>
      <c r="F4801" t="s">
        <v>396</v>
      </c>
      <c r="G4801" t="s">
        <v>417</v>
      </c>
      <c r="H4801" t="s">
        <v>415</v>
      </c>
      <c r="I4801" t="str">
        <f>VLOOKUP(B4801,'3. Data Sources'!$B$4:$E$5002,4,0)</f>
        <v>Y</v>
      </c>
      <c r="J4801" t="str">
        <f>IF(OR(G4801="Not Map",G4801="Sequential"),"N",IF(TRIM(G4801)&lt;&gt;"","Y",""))</f>
        <v>N</v>
      </c>
      <c r="K4801" t="str">
        <f>IF(G4801="Constant","N",IF(J4801="Y","Y",""))</f>
        <v/>
      </c>
      <c r="L4801" t="s">
        <v>243</v>
      </c>
    </row>
    <row r="4802" spans="2:13" hidden="1" x14ac:dyDescent="0.25">
      <c r="B4802" t="s">
        <v>173</v>
      </c>
      <c r="C4802" t="s">
        <v>5710</v>
      </c>
      <c r="D4802" t="s">
        <v>5711</v>
      </c>
      <c r="E4802" t="s">
        <v>400</v>
      </c>
      <c r="F4802" t="s">
        <v>428</v>
      </c>
      <c r="G4802" t="s">
        <v>429</v>
      </c>
      <c r="H4802" t="str">
        <f>IF(G4802="Local Date and Hour","Start Time of Interval",IF(OR(G4802="Additional Info",G4802="ID"),"Attribute", IF(G4802="Constant","Constant",IF(OR(G4802="Counter",G4802="Incremental/Decremental"),"Counter",""))))</f>
        <v>Counter</v>
      </c>
      <c r="I4802" t="str">
        <f>VLOOKUP(B4802,'3. Data Sources'!$B$4:$E$5002,4,0)</f>
        <v>Y</v>
      </c>
      <c r="J4802" t="str">
        <f>IF(OR(G4802="Not Map",G4802="Sequential"),"N",IF(TRIM(G4802)&lt;&gt;"","Y",""))</f>
        <v>Y</v>
      </c>
      <c r="K4802" t="str">
        <f>IF(G4802="Constant","N",IF(J4802="Y","Y",""))</f>
        <v>Y</v>
      </c>
    </row>
    <row r="4803" spans="2:13" hidden="1" x14ac:dyDescent="0.25">
      <c r="B4803" t="s">
        <v>173</v>
      </c>
      <c r="C4803" t="s">
        <v>5712</v>
      </c>
      <c r="D4803" t="s">
        <v>5713</v>
      </c>
      <c r="E4803" t="s">
        <v>400</v>
      </c>
      <c r="F4803" t="s">
        <v>428</v>
      </c>
      <c r="G4803" t="s">
        <v>429</v>
      </c>
      <c r="H4803" t="str">
        <f>IF(G4803="Local Date and Hour","Start Time of Interval",IF(OR(G4803="Additional Info",G4803="ID"),"Attribute", IF(G4803="Constant","Constant",IF(OR(G4803="Counter",G4803="Incremental/Decremental"),"Counter",""))))</f>
        <v>Counter</v>
      </c>
      <c r="I4803" t="str">
        <f>VLOOKUP(B4803,'3. Data Sources'!$B$4:$E$5002,4,0)</f>
        <v>Y</v>
      </c>
      <c r="J4803" t="str">
        <f>IF(OR(G4803="Not Map",G4803="Sequential"),"N",IF(TRIM(G4803)&lt;&gt;"","Y",""))</f>
        <v>Y</v>
      </c>
      <c r="K4803" t="str">
        <f>IF(G4803="Constant","N",IF(J4803="Y","Y",""))</f>
        <v>Y</v>
      </c>
    </row>
    <row r="4804" spans="2:13" hidden="1" x14ac:dyDescent="0.25">
      <c r="B4804" t="s">
        <v>173</v>
      </c>
      <c r="C4804" t="s">
        <v>5714</v>
      </c>
      <c r="D4804" t="s">
        <v>5715</v>
      </c>
      <c r="E4804" t="s">
        <v>400</v>
      </c>
      <c r="F4804" t="s">
        <v>428</v>
      </c>
      <c r="G4804" t="s">
        <v>429</v>
      </c>
      <c r="H4804" t="str">
        <f>IF(G4804="Local Date and Hour","Start Time of Interval",IF(OR(G4804="Additional Info",G4804="ID"),"Attribute", IF(G4804="Constant","Constant",IF(OR(G4804="Counter",G4804="Incremental/Decremental"),"Counter",""))))</f>
        <v>Counter</v>
      </c>
      <c r="I4804" t="str">
        <f>VLOOKUP(B4804,'3. Data Sources'!$B$4:$E$5002,4,0)</f>
        <v>Y</v>
      </c>
      <c r="J4804" t="str">
        <f>IF(OR(G4804="Not Map",G4804="Sequential"),"N",IF(TRIM(G4804)&lt;&gt;"","Y",""))</f>
        <v>Y</v>
      </c>
      <c r="K4804" t="str">
        <f>IF(G4804="Constant","N",IF(J4804="Y","Y",""))</f>
        <v>Y</v>
      </c>
    </row>
    <row r="4805" spans="2:13" hidden="1" x14ac:dyDescent="0.25">
      <c r="B4805" t="s">
        <v>173</v>
      </c>
      <c r="C4805" t="s">
        <v>5716</v>
      </c>
      <c r="D4805" t="s">
        <v>5717</v>
      </c>
      <c r="E4805" t="s">
        <v>400</v>
      </c>
      <c r="F4805" t="s">
        <v>428</v>
      </c>
      <c r="G4805" t="s">
        <v>429</v>
      </c>
      <c r="H4805" t="str">
        <f>IF(G4805="Local Date and Hour","Start Time of Interval",IF(OR(G4805="Additional Info",G4805="ID"),"Attribute", IF(G4805="Constant","Constant",IF(OR(G4805="Counter",G4805="Incremental/Decremental"),"Counter",""))))</f>
        <v>Counter</v>
      </c>
      <c r="I4805" t="str">
        <f>VLOOKUP(B4805,'3. Data Sources'!$B$4:$E$5002,4,0)</f>
        <v>Y</v>
      </c>
      <c r="J4805" t="str">
        <f>IF(OR(G4805="Not Map",G4805="Sequential"),"N",IF(TRIM(G4805)&lt;&gt;"","Y",""))</f>
        <v>Y</v>
      </c>
      <c r="K4805" t="str">
        <f>IF(G4805="Constant","N",IF(J4805="Y","Y",""))</f>
        <v>Y</v>
      </c>
    </row>
    <row r="4806" spans="2:13" hidden="1" x14ac:dyDescent="0.25">
      <c r="B4806" t="s">
        <v>173</v>
      </c>
      <c r="C4806" t="s">
        <v>250</v>
      </c>
      <c r="D4806" t="s">
        <v>435</v>
      </c>
      <c r="E4806" t="s">
        <v>400</v>
      </c>
      <c r="F4806" t="s">
        <v>428</v>
      </c>
      <c r="G4806" t="s">
        <v>429</v>
      </c>
      <c r="H4806" t="str">
        <f>IF(G4806="Local Date and Hour","Start Time of Interval",IF(OR(G4806="Additional Info",G4806="ID"),"Attribute", IF(G4806="Constant","Constant",IF(OR(G4806="Counter",G4806="Incremental/Decremental"),"Counter",""))))</f>
        <v>Counter</v>
      </c>
      <c r="I4806" t="str">
        <f>VLOOKUP(B4806,'3. Data Sources'!$B$4:$E$5002,4,0)</f>
        <v>Y</v>
      </c>
      <c r="J4806" t="str">
        <f>IF(OR(G4806="Not Map",G4806="Sequential"),"N",IF(TRIM(G4806)&lt;&gt;"","Y",""))</f>
        <v>Y</v>
      </c>
      <c r="K4806" t="str">
        <f>IF(G4806="Constant","N",IF(J4806="Y","Y",""))</f>
        <v>Y</v>
      </c>
      <c r="L4806" t="s">
        <v>665</v>
      </c>
    </row>
    <row r="4807" spans="2:13" hidden="1" x14ac:dyDescent="0.25">
      <c r="B4807" t="s">
        <v>173</v>
      </c>
      <c r="C4807" t="s">
        <v>252</v>
      </c>
      <c r="D4807" t="s">
        <v>252</v>
      </c>
      <c r="E4807" t="s">
        <v>394</v>
      </c>
      <c r="F4807" t="s">
        <v>436</v>
      </c>
      <c r="G4807" t="s">
        <v>417</v>
      </c>
      <c r="H4807" t="s">
        <v>415</v>
      </c>
      <c r="I4807" t="str">
        <f>VLOOKUP(B4807,'3. Data Sources'!$B$4:$E$5002,4,0)</f>
        <v>Y</v>
      </c>
      <c r="J4807" t="str">
        <f>IF(OR(G4807="Not Map",G4807="Sequential"),"N",IF(TRIM(G4807)&lt;&gt;"","Y",""))</f>
        <v>N</v>
      </c>
      <c r="K4807" t="str">
        <f>IF(G4807="Constant","N",IF(J4807="Y","Y",""))</f>
        <v/>
      </c>
      <c r="L4807" t="s">
        <v>253</v>
      </c>
    </row>
    <row r="4808" spans="2:13" hidden="1" x14ac:dyDescent="0.25">
      <c r="B4808" t="s">
        <v>173</v>
      </c>
      <c r="C4808" t="s">
        <v>254</v>
      </c>
      <c r="D4808" t="s">
        <v>254</v>
      </c>
      <c r="E4808" t="s">
        <v>418</v>
      </c>
      <c r="F4808" t="s">
        <v>436</v>
      </c>
      <c r="G4808" t="s">
        <v>419</v>
      </c>
      <c r="H4808" t="str">
        <f>IF(G4808="Local Date and Hour","Start Time of Interval",IF(OR(G4808="Additional Info",G4808="ID"),"Attribute", IF(G4808="Constant","Constant",IF(OR(G4808="Counter",G4808="Incremental/Decremental"),"Counter",""))))</f>
        <v>Start Time of Interval</v>
      </c>
      <c r="I4808" t="str">
        <f>VLOOKUP(B4808,'3. Data Sources'!$B$4:$E$5002,4,0)</f>
        <v>Y</v>
      </c>
      <c r="J4808" t="str">
        <f>IF(OR(G4808="Not Map",G4808="Sequential"),"N",IF(TRIM(G4808)&lt;&gt;"","Y",""))</f>
        <v>Y</v>
      </c>
      <c r="K4808" t="str">
        <f>IF(G4808="Constant","N",IF(J4808="Y","Y",""))</f>
        <v>Y</v>
      </c>
      <c r="L4808" t="s">
        <v>255</v>
      </c>
    </row>
    <row r="4809" spans="2:13" hidden="1" x14ac:dyDescent="0.25">
      <c r="B4809" t="s">
        <v>177</v>
      </c>
      <c r="C4809" t="s">
        <v>227</v>
      </c>
      <c r="D4809" t="s">
        <v>227</v>
      </c>
      <c r="E4809" t="s">
        <v>402</v>
      </c>
      <c r="F4809" t="s">
        <v>395</v>
      </c>
      <c r="G4809" t="s">
        <v>274</v>
      </c>
      <c r="H4809" t="str">
        <f>IF(G4809="Local Date and Hour","Start Time of Interval",IF(OR(G4809="Additional Info",G4809="ID"),"Attribute", IF(G4809="Constant","Constant",IF(OR(G4809="Counter",G4809="Incremental/Decremental"),"Counter",""))))</f>
        <v>Constant</v>
      </c>
      <c r="I4809" t="str">
        <f>VLOOKUP(B4809,'3. Data Sources'!$B$4:$E$5002,4,0)</f>
        <v>Y</v>
      </c>
      <c r="J4809" t="str">
        <f>IF(OR(G4809="Not Map",G4809="Sequential"),"N",IF(TRIM(G4809)&lt;&gt;"","Y",""))</f>
        <v>Y</v>
      </c>
      <c r="K4809" t="str">
        <f>IF(G4809="Constant","N",IF(J4809="Y","Y",""))</f>
        <v>N</v>
      </c>
      <c r="M4809" t="s">
        <v>425</v>
      </c>
    </row>
    <row r="4810" spans="2:13" hidden="1" x14ac:dyDescent="0.25">
      <c r="B4810" t="s">
        <v>177</v>
      </c>
      <c r="C4810" t="s">
        <v>228</v>
      </c>
      <c r="D4810" t="s">
        <v>228</v>
      </c>
      <c r="E4810" t="s">
        <v>402</v>
      </c>
      <c r="F4810" t="s">
        <v>395</v>
      </c>
      <c r="G4810" t="s">
        <v>274</v>
      </c>
      <c r="H4810" t="str">
        <f>IF(G4810="Local Date and Hour","Start Time of Interval",IF(OR(G4810="Additional Info",G4810="ID"),"Attribute", IF(G4810="Constant","Constant",IF(OR(G4810="Counter",G4810="Incremental/Decremental"),"Counter",""))))</f>
        <v>Constant</v>
      </c>
      <c r="I4810" t="str">
        <f>VLOOKUP(B4810,'3. Data Sources'!$B$4:$E$5002,4,0)</f>
        <v>Y</v>
      </c>
      <c r="J4810" t="str">
        <f>IF(OR(G4810="Not Map",G4810="Sequential"),"N",IF(TRIM(G4810)&lt;&gt;"","Y",""))</f>
        <v>Y</v>
      </c>
      <c r="K4810" t="str">
        <f>IF(G4810="Constant","N",IF(J4810="Y","Y",""))</f>
        <v>N</v>
      </c>
      <c r="M4810" t="s">
        <v>12038</v>
      </c>
    </row>
    <row r="4811" spans="2:13" hidden="1" x14ac:dyDescent="0.25">
      <c r="B4811" t="s">
        <v>177</v>
      </c>
      <c r="C4811" t="s">
        <v>201</v>
      </c>
      <c r="D4811" t="s">
        <v>201</v>
      </c>
      <c r="E4811" t="s">
        <v>420</v>
      </c>
      <c r="F4811" t="s">
        <v>5718</v>
      </c>
      <c r="G4811" t="s">
        <v>396</v>
      </c>
      <c r="H4811" t="str">
        <f>IF(G4811="Local Date and Hour","Start Time of Interval",IF(OR(G4811="Additional Info",G4811="ID"),"Attribute", IF(G4811="Constant","Constant",IF(OR(G4811="Counter",G4811="Incremental/Decremental"),"Counter",""))))</f>
        <v>Attribute</v>
      </c>
      <c r="I4811" t="str">
        <f>VLOOKUP(B4811,'3. Data Sources'!$B$4:$E$5002,4,0)</f>
        <v>Y</v>
      </c>
      <c r="J4811" t="str">
        <f>IF(OR(G4811="Not Map",G4811="Sequential"),"N",IF(TRIM(G4811)&lt;&gt;"","Y",""))</f>
        <v>Y</v>
      </c>
      <c r="K4811" t="str">
        <f>IF(G4811="Constant","N",IF(J4811="Y","Y",""))</f>
        <v>Y</v>
      </c>
      <c r="L4811" t="s">
        <v>666</v>
      </c>
    </row>
    <row r="4812" spans="2:13" hidden="1" x14ac:dyDescent="0.25">
      <c r="B4812" t="s">
        <v>177</v>
      </c>
      <c r="C4812" t="s">
        <v>11883</v>
      </c>
      <c r="D4812" t="s">
        <v>11883</v>
      </c>
      <c r="E4812" t="s">
        <v>420</v>
      </c>
      <c r="F4812" t="s">
        <v>396</v>
      </c>
      <c r="G4812" t="s">
        <v>396</v>
      </c>
      <c r="H4812" t="str">
        <f>IF(G4812="Local Date and Hour","Start Time of Interval",IF(OR(G4812="Additional Info",G4812="ID"),"Attribute", IF(G4812="Constant","Constant",IF(OR(G4812="Counter",G4812="Incremental/Decremental"),"Counter",""))))</f>
        <v>Attribute</v>
      </c>
      <c r="I4812" t="str">
        <f>VLOOKUP(B4812,'3. Data Sources'!$B$4:$E$5002,4,0)</f>
        <v>Y</v>
      </c>
      <c r="J4812" t="str">
        <f>IF(OR(G4812="Not Map",G4812="Sequential"),"N",IF(TRIM(G4812)&lt;&gt;"","Y",""))</f>
        <v>Y</v>
      </c>
      <c r="K4812" t="str">
        <f>IF(G4812="Constant","N",IF(J4812="Y","Y",""))</f>
        <v>Y</v>
      </c>
      <c r="L4812" t="s">
        <v>666</v>
      </c>
    </row>
    <row r="4813" spans="2:13" hidden="1" x14ac:dyDescent="0.25">
      <c r="B4813" t="s">
        <v>177</v>
      </c>
      <c r="C4813" t="s">
        <v>233</v>
      </c>
      <c r="D4813" t="s">
        <v>233</v>
      </c>
      <c r="E4813" t="s">
        <v>394</v>
      </c>
      <c r="F4813" t="s">
        <v>396</v>
      </c>
      <c r="G4813" t="s">
        <v>417</v>
      </c>
      <c r="H4813" t="str">
        <f>IF(G4813="Local Date and Hour","Start Time of Interval",IF(OR(G4813="Additional Info",G4813="ID"),"Attribute", IF(G4813="Constant","Constant",IF(OR(G4813="Counter",G4813="Incremental/Decremental"),"Counter",""))))</f>
        <v/>
      </c>
      <c r="I4813" t="str">
        <f>VLOOKUP(B4813,'3. Data Sources'!$B$4:$E$5002,4,0)</f>
        <v>Y</v>
      </c>
      <c r="J4813" t="str">
        <f>IF(OR(G4813="Not Map",G4813="Sequential"),"N",IF(TRIM(G4813)&lt;&gt;"","Y",""))</f>
        <v>N</v>
      </c>
      <c r="K4813" t="str">
        <f>IF(G4813="Constant","N",IF(J4813="Y","Y",""))</f>
        <v/>
      </c>
      <c r="L4813" t="s">
        <v>234</v>
      </c>
    </row>
    <row r="4814" spans="2:13" hidden="1" x14ac:dyDescent="0.25">
      <c r="B4814" t="s">
        <v>177</v>
      </c>
      <c r="C4814" t="s">
        <v>235</v>
      </c>
      <c r="D4814" t="s">
        <v>235</v>
      </c>
      <c r="E4814" t="s">
        <v>418</v>
      </c>
      <c r="F4814" t="s">
        <v>396</v>
      </c>
      <c r="G4814" t="s">
        <v>417</v>
      </c>
      <c r="H4814" t="s">
        <v>415</v>
      </c>
      <c r="I4814" t="str">
        <f>VLOOKUP(B4814,'3. Data Sources'!$B$4:$E$5002,4,0)</f>
        <v>Y</v>
      </c>
      <c r="J4814" t="str">
        <f>IF(OR(G4814="Not Map",G4814="Sequential"),"N",IF(TRIM(G4814)&lt;&gt;"","Y",""))</f>
        <v>N</v>
      </c>
      <c r="K4814" t="str">
        <f>IF(G4814="Constant","N",IF(J4814="Y","Y",""))</f>
        <v/>
      </c>
      <c r="L4814" t="s">
        <v>236</v>
      </c>
    </row>
    <row r="4815" spans="2:13" hidden="1" x14ac:dyDescent="0.25">
      <c r="B4815" t="s">
        <v>177</v>
      </c>
      <c r="C4815" t="s">
        <v>669</v>
      </c>
      <c r="D4815" t="s">
        <v>670</v>
      </c>
      <c r="E4815" t="s">
        <v>420</v>
      </c>
      <c r="F4815" t="s">
        <v>396</v>
      </c>
      <c r="G4815" t="s">
        <v>417</v>
      </c>
      <c r="H4815" t="str">
        <f>IF(G4815="Local Date and Hour","Start Time of Interval",IF(OR(G4815="Additional Info",G4815="ID"),"Attribute", IF(G4815="Constant","Constant",IF(OR(G4815="Counter",G4815="Incremental/Decremental"),"Counter",""))))</f>
        <v/>
      </c>
      <c r="I4815" t="str">
        <f>VLOOKUP(B4815,'3. Data Sources'!$B$4:$E$5002,4,0)</f>
        <v>Y</v>
      </c>
      <c r="J4815" t="str">
        <f>IF(OR(G4815="Not Map",G4815="Sequential"),"N",IF(TRIM(G4815)&lt;&gt;"","Y",""))</f>
        <v>N</v>
      </c>
      <c r="K4815" t="str">
        <f>IF(G4815="Constant","N",IF(J4815="Y","Y",""))</f>
        <v/>
      </c>
      <c r="L4815" t="s">
        <v>669</v>
      </c>
    </row>
    <row r="4816" spans="2:13" hidden="1" x14ac:dyDescent="0.25">
      <c r="B4816" t="s">
        <v>177</v>
      </c>
      <c r="C4816" t="s">
        <v>3473</v>
      </c>
      <c r="D4816" t="s">
        <v>3474</v>
      </c>
      <c r="E4816" t="s">
        <v>420</v>
      </c>
      <c r="F4816" t="s">
        <v>396</v>
      </c>
      <c r="G4816" t="s">
        <v>417</v>
      </c>
      <c r="H4816" t="str">
        <f>IF(G4816="Local Date and Hour","Start Time of Interval",IF(OR(G4816="Additional Info",G4816="ID"),"Attribute", IF(G4816="Constant","Constant",IF(OR(G4816="Counter",G4816="Incremental/Decremental"),"Counter",""))))</f>
        <v/>
      </c>
      <c r="I4816" t="str">
        <f>VLOOKUP(B4816,'3. Data Sources'!$B$4:$E$5002,4,0)</f>
        <v>Y</v>
      </c>
      <c r="J4816" t="str">
        <f>IF(OR(G4816="Not Map",G4816="Sequential"),"N",IF(TRIM(G4816)&lt;&gt;"","Y",""))</f>
        <v>N</v>
      </c>
      <c r="K4816" t="str">
        <f>IF(G4816="Constant","N",IF(J4816="Y","Y",""))</f>
        <v/>
      </c>
      <c r="L4816" t="s">
        <v>3473</v>
      </c>
    </row>
    <row r="4817" spans="2:13" hidden="1" x14ac:dyDescent="0.25">
      <c r="B4817" t="s">
        <v>177</v>
      </c>
      <c r="C4817" t="s">
        <v>3475</v>
      </c>
      <c r="D4817" t="s">
        <v>3476</v>
      </c>
      <c r="E4817" t="s">
        <v>420</v>
      </c>
      <c r="F4817" t="s">
        <v>396</v>
      </c>
      <c r="G4817" t="s">
        <v>417</v>
      </c>
      <c r="H4817" t="str">
        <f>IF(G4817="Local Date and Hour","Start Time of Interval",IF(OR(G4817="Additional Info",G4817="ID"),"Attribute", IF(G4817="Constant","Constant",IF(OR(G4817="Counter",G4817="Incremental/Decremental"),"Counter",""))))</f>
        <v/>
      </c>
      <c r="I4817" t="str">
        <f>VLOOKUP(B4817,'3. Data Sources'!$B$4:$E$5002,4,0)</f>
        <v>Y</v>
      </c>
      <c r="J4817" t="str">
        <f>IF(OR(G4817="Not Map",G4817="Sequential"),"N",IF(TRIM(G4817)&lt;&gt;"","Y",""))</f>
        <v>N</v>
      </c>
      <c r="K4817" t="str">
        <f>IF(G4817="Constant","N",IF(J4817="Y","Y",""))</f>
        <v/>
      </c>
      <c r="L4817" t="s">
        <v>3475</v>
      </c>
    </row>
    <row r="4818" spans="2:13" hidden="1" x14ac:dyDescent="0.25">
      <c r="B4818" t="s">
        <v>177</v>
      </c>
      <c r="C4818" t="s">
        <v>5628</v>
      </c>
      <c r="D4818" t="s">
        <v>5629</v>
      </c>
      <c r="E4818" t="s">
        <v>394</v>
      </c>
      <c r="F4818" t="s">
        <v>396</v>
      </c>
      <c r="G4818" t="s">
        <v>417</v>
      </c>
      <c r="H4818" t="str">
        <f>IF(G4818="Local Date and Hour","Start Time of Interval",IF(OR(G4818="Additional Info",G4818="ID"),"Attribute", IF(G4818="Constant","Constant",IF(OR(G4818="Counter",G4818="Incremental/Decremental"),"Counter",""))))</f>
        <v/>
      </c>
      <c r="I4818" t="str">
        <f>VLOOKUP(B4818,'3. Data Sources'!$B$4:$E$5002,4,0)</f>
        <v>Y</v>
      </c>
      <c r="J4818" t="str">
        <f>IF(OR(G4818="Not Map",G4818="Sequential"),"N",IF(TRIM(G4818)&lt;&gt;"","Y",""))</f>
        <v>N</v>
      </c>
      <c r="K4818" t="str">
        <f>IF(G4818="Constant","N",IF(J4818="Y","Y",""))</f>
        <v/>
      </c>
    </row>
    <row r="4819" spans="2:13" hidden="1" x14ac:dyDescent="0.25">
      <c r="B4819" t="s">
        <v>177</v>
      </c>
      <c r="C4819" t="s">
        <v>971</v>
      </c>
      <c r="D4819" t="s">
        <v>972</v>
      </c>
      <c r="E4819" t="s">
        <v>420</v>
      </c>
      <c r="F4819" t="s">
        <v>396</v>
      </c>
      <c r="G4819" t="s">
        <v>417</v>
      </c>
      <c r="H4819" t="str">
        <f>IF(G4819="Local Date and Hour","Start Time of Interval",IF(OR(G4819="Additional Info",G4819="ID"),"Attribute", IF(G4819="Constant","Constant",IF(OR(G4819="Counter",G4819="Incremental/Decremental"),"Counter",""))))</f>
        <v/>
      </c>
      <c r="I4819" t="str">
        <f>VLOOKUP(B4819,'3. Data Sources'!$B$4:$E$5002,4,0)</f>
        <v>Y</v>
      </c>
      <c r="J4819" t="str">
        <f>IF(OR(G4819="Not Map",G4819="Sequential"),"N",IF(TRIM(G4819)&lt;&gt;"","Y",""))</f>
        <v>N</v>
      </c>
      <c r="K4819" t="str">
        <f>IF(G4819="Constant","N",IF(J4819="Y","Y",""))</f>
        <v/>
      </c>
      <c r="L4819" t="s">
        <v>971</v>
      </c>
    </row>
    <row r="4820" spans="2:13" hidden="1" x14ac:dyDescent="0.25">
      <c r="B4820" t="s">
        <v>177</v>
      </c>
      <c r="C4820" t="s">
        <v>237</v>
      </c>
      <c r="D4820" t="s">
        <v>426</v>
      </c>
      <c r="E4820" t="s">
        <v>420</v>
      </c>
      <c r="F4820" t="s">
        <v>396</v>
      </c>
      <c r="G4820" t="s">
        <v>417</v>
      </c>
      <c r="H4820" t="str">
        <f>IF(G4820="Local Date and Hour","Start Time of Interval",IF(OR(G4820="Additional Info",G4820="ID"),"Attribute", IF(G4820="Constant","Constant",IF(OR(G4820="Counter",G4820="Incremental/Decremental"),"Counter",""))))</f>
        <v/>
      </c>
      <c r="I4820" t="str">
        <f>VLOOKUP(B4820,'3. Data Sources'!$B$4:$E$5002,4,0)</f>
        <v>Y</v>
      </c>
      <c r="J4820" t="str">
        <f>IF(OR(G4820="Not Map",G4820="Sequential"),"N",IF(TRIM(G4820)&lt;&gt;"","Y",""))</f>
        <v>N</v>
      </c>
      <c r="K4820" t="str">
        <f>IF(G4820="Constant","N",IF(J4820="Y","Y",""))</f>
        <v/>
      </c>
      <c r="L4820" t="s">
        <v>237</v>
      </c>
    </row>
    <row r="4821" spans="2:13" hidden="1" x14ac:dyDescent="0.25">
      <c r="B4821" t="s">
        <v>177</v>
      </c>
      <c r="C4821" t="s">
        <v>223</v>
      </c>
      <c r="D4821" t="s">
        <v>3493</v>
      </c>
      <c r="E4821" t="s">
        <v>420</v>
      </c>
      <c r="F4821" t="s">
        <v>396</v>
      </c>
      <c r="G4821" t="s">
        <v>417</v>
      </c>
      <c r="H4821" t="str">
        <f>IF(G4821="Local Date and Hour","Start Time of Interval",IF(OR(G4821="Additional Info",G4821="ID"),"Attribute", IF(G4821="Constant","Constant",IF(OR(G4821="Counter",G4821="Incremental/Decremental"),"Counter",""))))</f>
        <v/>
      </c>
      <c r="I4821" t="str">
        <f>VLOOKUP(B4821,'3. Data Sources'!$B$4:$E$5002,4,0)</f>
        <v>Y</v>
      </c>
      <c r="J4821" t="str">
        <f>IF(OR(G4821="Not Map",G4821="Sequential"),"N",IF(TRIM(G4821)&lt;&gt;"","Y",""))</f>
        <v>N</v>
      </c>
      <c r="K4821" t="str">
        <f>IF(G4821="Constant","N",IF(J4821="Y","Y",""))</f>
        <v/>
      </c>
      <c r="L4821" t="s">
        <v>223</v>
      </c>
    </row>
    <row r="4822" spans="2:13" hidden="1" x14ac:dyDescent="0.25">
      <c r="B4822" t="s">
        <v>177</v>
      </c>
      <c r="C4822" t="s">
        <v>5620</v>
      </c>
      <c r="D4822" t="s">
        <v>5621</v>
      </c>
      <c r="E4822" t="s">
        <v>420</v>
      </c>
      <c r="F4822" t="s">
        <v>396</v>
      </c>
      <c r="G4822" t="s">
        <v>396</v>
      </c>
      <c r="H4822" t="str">
        <f>IF(G4822="Local Date and Hour","Start Time of Interval",IF(OR(G4822="Additional Info",G4822="ID"),"Attribute", IF(G4822="Constant","Constant",IF(OR(G4822="Counter",G4822="Incremental/Decremental"),"Counter",""))))</f>
        <v>Attribute</v>
      </c>
      <c r="I4822" t="str">
        <f>VLOOKUP(B4822,'3. Data Sources'!$B$4:$E$5002,4,0)</f>
        <v>Y</v>
      </c>
      <c r="J4822" t="str">
        <f>IF(OR(G4822="Not Map",G4822="Sequential"),"N",IF(TRIM(G4822)&lt;&gt;"","Y",""))</f>
        <v>Y</v>
      </c>
      <c r="K4822" t="str">
        <f>IF(G4822="Constant","N",IF(J4822="Y","Y",""))</f>
        <v>Y</v>
      </c>
      <c r="L4822" t="s">
        <v>5620</v>
      </c>
    </row>
    <row r="4823" spans="2:13" hidden="1" x14ac:dyDescent="0.25">
      <c r="B4823" t="s">
        <v>177</v>
      </c>
      <c r="C4823" t="s">
        <v>5622</v>
      </c>
      <c r="D4823" t="s">
        <v>5623</v>
      </c>
      <c r="E4823" t="s">
        <v>420</v>
      </c>
      <c r="F4823" t="s">
        <v>396</v>
      </c>
      <c r="G4823" t="s">
        <v>396</v>
      </c>
      <c r="H4823" t="str">
        <f>IF(G4823="Local Date and Hour","Start Time of Interval",IF(OR(G4823="Additional Info",G4823="ID"),"Attribute", IF(G4823="Constant","Constant",IF(OR(G4823="Counter",G4823="Incremental/Decremental"),"Counter",""))))</f>
        <v>Attribute</v>
      </c>
      <c r="I4823" t="str">
        <f>VLOOKUP(B4823,'3. Data Sources'!$B$4:$E$5002,4,0)</f>
        <v>Y</v>
      </c>
      <c r="J4823" t="str">
        <f>IF(OR(G4823="Not Map",G4823="Sequential"),"N",IF(TRIM(G4823)&lt;&gt;"","Y",""))</f>
        <v>Y</v>
      </c>
      <c r="K4823" t="str">
        <f>IF(G4823="Constant","N",IF(J4823="Y","Y",""))</f>
        <v>Y</v>
      </c>
      <c r="L4823" t="s">
        <v>5622</v>
      </c>
    </row>
    <row r="4824" spans="2:13" hidden="1" x14ac:dyDescent="0.25">
      <c r="B4824" t="s">
        <v>177</v>
      </c>
      <c r="C4824" t="s">
        <v>242</v>
      </c>
      <c r="D4824" t="s">
        <v>242</v>
      </c>
      <c r="E4824" t="s">
        <v>394</v>
      </c>
      <c r="F4824" t="s">
        <v>396</v>
      </c>
      <c r="G4824" t="s">
        <v>417</v>
      </c>
      <c r="H4824" t="s">
        <v>415</v>
      </c>
      <c r="I4824" t="str">
        <f>VLOOKUP(B4824,'3. Data Sources'!$B$4:$E$5002,4,0)</f>
        <v>Y</v>
      </c>
      <c r="J4824" t="str">
        <f>IF(OR(G4824="Not Map",G4824="Sequential"),"N",IF(TRIM(G4824)&lt;&gt;"","Y",""))</f>
        <v>N</v>
      </c>
      <c r="K4824" t="str">
        <f>IF(G4824="Constant","N",IF(J4824="Y","Y",""))</f>
        <v/>
      </c>
      <c r="L4824" t="s">
        <v>243</v>
      </c>
    </row>
    <row r="4825" spans="2:13" hidden="1" x14ac:dyDescent="0.25">
      <c r="B4825" t="s">
        <v>177</v>
      </c>
      <c r="C4825" t="s">
        <v>5719</v>
      </c>
      <c r="D4825" t="s">
        <v>5720</v>
      </c>
      <c r="E4825" t="s">
        <v>400</v>
      </c>
      <c r="F4825" t="s">
        <v>428</v>
      </c>
      <c r="G4825" t="s">
        <v>429</v>
      </c>
      <c r="H4825" t="str">
        <f>IF(G4825="Local Date and Hour","Start Time of Interval",IF(OR(G4825="Additional Info",G4825="ID"),"Attribute", IF(G4825="Constant","Constant",IF(OR(G4825="Counter",G4825="Incremental/Decremental"),"Counter",""))))</f>
        <v>Counter</v>
      </c>
      <c r="I4825" t="str">
        <f>VLOOKUP(B4825,'3. Data Sources'!$B$4:$E$5002,4,0)</f>
        <v>Y</v>
      </c>
      <c r="J4825" t="str">
        <f>IF(OR(G4825="Not Map",G4825="Sequential"),"N",IF(TRIM(G4825)&lt;&gt;"","Y",""))</f>
        <v>Y</v>
      </c>
      <c r="K4825" t="str">
        <f>IF(G4825="Constant","N",IF(J4825="Y","Y",""))</f>
        <v>Y</v>
      </c>
    </row>
    <row r="4826" spans="2:13" hidden="1" x14ac:dyDescent="0.25">
      <c r="B4826" t="s">
        <v>177</v>
      </c>
      <c r="C4826" t="s">
        <v>5721</v>
      </c>
      <c r="D4826" t="s">
        <v>5722</v>
      </c>
      <c r="E4826" t="s">
        <v>400</v>
      </c>
      <c r="F4826" t="s">
        <v>428</v>
      </c>
      <c r="G4826" t="s">
        <v>429</v>
      </c>
      <c r="H4826" t="str">
        <f>IF(G4826="Local Date and Hour","Start Time of Interval",IF(OR(G4826="Additional Info",G4826="ID"),"Attribute", IF(G4826="Constant","Constant",IF(OR(G4826="Counter",G4826="Incremental/Decremental"),"Counter",""))))</f>
        <v>Counter</v>
      </c>
      <c r="I4826" t="str">
        <f>VLOOKUP(B4826,'3. Data Sources'!$B$4:$E$5002,4,0)</f>
        <v>Y</v>
      </c>
      <c r="J4826" t="str">
        <f>IF(OR(G4826="Not Map",G4826="Sequential"),"N",IF(TRIM(G4826)&lt;&gt;"","Y",""))</f>
        <v>Y</v>
      </c>
      <c r="K4826" t="str">
        <f>IF(G4826="Constant","N",IF(J4826="Y","Y",""))</f>
        <v>Y</v>
      </c>
    </row>
    <row r="4827" spans="2:13" hidden="1" x14ac:dyDescent="0.25">
      <c r="B4827" t="s">
        <v>177</v>
      </c>
      <c r="C4827" t="s">
        <v>250</v>
      </c>
      <c r="D4827" t="s">
        <v>435</v>
      </c>
      <c r="E4827" t="s">
        <v>400</v>
      </c>
      <c r="F4827" t="s">
        <v>428</v>
      </c>
      <c r="G4827" t="s">
        <v>429</v>
      </c>
      <c r="H4827" t="str">
        <f>IF(G4827="Local Date and Hour","Start Time of Interval",IF(OR(G4827="Additional Info",G4827="ID"),"Attribute", IF(G4827="Constant","Constant",IF(OR(G4827="Counter",G4827="Incremental/Decremental"),"Counter",""))))</f>
        <v>Counter</v>
      </c>
      <c r="I4827" t="str">
        <f>VLOOKUP(B4827,'3. Data Sources'!$B$4:$E$5002,4,0)</f>
        <v>Y</v>
      </c>
      <c r="J4827" t="str">
        <f>IF(OR(G4827="Not Map",G4827="Sequential"),"N",IF(TRIM(G4827)&lt;&gt;"","Y",""))</f>
        <v>Y</v>
      </c>
      <c r="K4827" t="str">
        <f>IF(G4827="Constant","N",IF(J4827="Y","Y",""))</f>
        <v>Y</v>
      </c>
      <c r="L4827" t="s">
        <v>665</v>
      </c>
    </row>
    <row r="4828" spans="2:13" hidden="1" x14ac:dyDescent="0.25">
      <c r="B4828" t="s">
        <v>177</v>
      </c>
      <c r="C4828" t="s">
        <v>252</v>
      </c>
      <c r="D4828" t="s">
        <v>252</v>
      </c>
      <c r="E4828" t="s">
        <v>394</v>
      </c>
      <c r="F4828" t="s">
        <v>436</v>
      </c>
      <c r="G4828" t="s">
        <v>417</v>
      </c>
      <c r="H4828" t="s">
        <v>415</v>
      </c>
      <c r="I4828" t="str">
        <f>VLOOKUP(B4828,'3. Data Sources'!$B$4:$E$5002,4,0)</f>
        <v>Y</v>
      </c>
      <c r="J4828" t="str">
        <f>IF(OR(G4828="Not Map",G4828="Sequential"),"N",IF(TRIM(G4828)&lt;&gt;"","Y",""))</f>
        <v>N</v>
      </c>
      <c r="K4828" t="str">
        <f>IF(G4828="Constant","N",IF(J4828="Y","Y",""))</f>
        <v/>
      </c>
      <c r="L4828" t="s">
        <v>253</v>
      </c>
    </row>
    <row r="4829" spans="2:13" hidden="1" x14ac:dyDescent="0.25">
      <c r="B4829" t="s">
        <v>177</v>
      </c>
      <c r="C4829" t="s">
        <v>254</v>
      </c>
      <c r="D4829" t="s">
        <v>254</v>
      </c>
      <c r="E4829" t="s">
        <v>418</v>
      </c>
      <c r="F4829" t="s">
        <v>436</v>
      </c>
      <c r="G4829" t="s">
        <v>419</v>
      </c>
      <c r="H4829" t="str">
        <f>IF(G4829="Local Date and Hour","Start Time of Interval",IF(OR(G4829="Additional Info",G4829="ID"),"Attribute", IF(G4829="Constant","Constant",IF(OR(G4829="Counter",G4829="Incremental/Decremental"),"Counter",""))))</f>
        <v>Start Time of Interval</v>
      </c>
      <c r="I4829" t="str">
        <f>VLOOKUP(B4829,'3. Data Sources'!$B$4:$E$5002,4,0)</f>
        <v>Y</v>
      </c>
      <c r="J4829" t="str">
        <f>IF(OR(G4829="Not Map",G4829="Sequential"),"N",IF(TRIM(G4829)&lt;&gt;"","Y",""))</f>
        <v>Y</v>
      </c>
      <c r="K4829" t="str">
        <f>IF(G4829="Constant","N",IF(J4829="Y","Y",""))</f>
        <v>Y</v>
      </c>
      <c r="L4829" t="s">
        <v>255</v>
      </c>
    </row>
    <row r="4830" spans="2:13" hidden="1" x14ac:dyDescent="0.25">
      <c r="B4830" t="s">
        <v>179</v>
      </c>
      <c r="C4830" t="s">
        <v>227</v>
      </c>
      <c r="D4830" t="s">
        <v>227</v>
      </c>
      <c r="E4830" t="s">
        <v>402</v>
      </c>
      <c r="F4830" t="s">
        <v>395</v>
      </c>
      <c r="G4830" t="s">
        <v>274</v>
      </c>
      <c r="H4830" t="str">
        <f>IF(G4830="Local Date and Hour","Start Time of Interval",IF(OR(G4830="Additional Info",G4830="ID"),"Attribute", IF(G4830="Constant","Constant",IF(OR(G4830="Counter",G4830="Incremental/Decremental"),"Counter",""))))</f>
        <v>Constant</v>
      </c>
      <c r="I4830" t="str">
        <f>VLOOKUP(B4830,'3. Data Sources'!$B$4:$E$5002,4,0)</f>
        <v>Y</v>
      </c>
      <c r="J4830" t="str">
        <f>IF(OR(G4830="Not Map",G4830="Sequential"),"N",IF(TRIM(G4830)&lt;&gt;"","Y",""))</f>
        <v>Y</v>
      </c>
      <c r="K4830" t="str">
        <f>IF(G4830="Constant","N",IF(J4830="Y","Y",""))</f>
        <v>N</v>
      </c>
      <c r="M4830" t="s">
        <v>425</v>
      </c>
    </row>
    <row r="4831" spans="2:13" hidden="1" x14ac:dyDescent="0.25">
      <c r="B4831" t="s">
        <v>179</v>
      </c>
      <c r="C4831" t="s">
        <v>228</v>
      </c>
      <c r="D4831" t="s">
        <v>228</v>
      </c>
      <c r="E4831" t="s">
        <v>402</v>
      </c>
      <c r="F4831" t="s">
        <v>395</v>
      </c>
      <c r="G4831" t="s">
        <v>274</v>
      </c>
      <c r="H4831" t="str">
        <f>IF(G4831="Local Date and Hour","Start Time of Interval",IF(OR(G4831="Additional Info",G4831="ID"),"Attribute", IF(G4831="Constant","Constant",IF(OR(G4831="Counter",G4831="Incremental/Decremental"),"Counter",""))))</f>
        <v>Constant</v>
      </c>
      <c r="I4831" t="str">
        <f>VLOOKUP(B4831,'3. Data Sources'!$B$4:$E$5002,4,0)</f>
        <v>Y</v>
      </c>
      <c r="J4831" t="str">
        <f>IF(OR(G4831="Not Map",G4831="Sequential"),"N",IF(TRIM(G4831)&lt;&gt;"","Y",""))</f>
        <v>Y</v>
      </c>
      <c r="K4831" t="str">
        <f>IF(G4831="Constant","N",IF(J4831="Y","Y",""))</f>
        <v>N</v>
      </c>
      <c r="M4831" t="s">
        <v>12038</v>
      </c>
    </row>
    <row r="4832" spans="2:13" hidden="1" x14ac:dyDescent="0.25">
      <c r="B4832" t="s">
        <v>179</v>
      </c>
      <c r="C4832" t="s">
        <v>201</v>
      </c>
      <c r="D4832" t="s">
        <v>201</v>
      </c>
      <c r="E4832" t="s">
        <v>420</v>
      </c>
      <c r="F4832" t="s">
        <v>5718</v>
      </c>
      <c r="G4832" t="s">
        <v>396</v>
      </c>
      <c r="H4832" t="str">
        <f>IF(G4832="Local Date and Hour","Start Time of Interval",IF(OR(G4832="Additional Info",G4832="ID"),"Attribute", IF(G4832="Constant","Constant",IF(OR(G4832="Counter",G4832="Incremental/Decremental"),"Counter",""))))</f>
        <v>Attribute</v>
      </c>
      <c r="I4832" t="str">
        <f>VLOOKUP(B4832,'3. Data Sources'!$B$4:$E$5002,4,0)</f>
        <v>Y</v>
      </c>
      <c r="J4832" t="str">
        <f>IF(OR(G4832="Not Map",G4832="Sequential"),"N",IF(TRIM(G4832)&lt;&gt;"","Y",""))</f>
        <v>Y</v>
      </c>
      <c r="K4832" t="str">
        <f>IF(G4832="Constant","N",IF(J4832="Y","Y",""))</f>
        <v>Y</v>
      </c>
      <c r="L4832" t="s">
        <v>666</v>
      </c>
    </row>
    <row r="4833" spans="2:12" hidden="1" x14ac:dyDescent="0.25">
      <c r="B4833" t="s">
        <v>179</v>
      </c>
      <c r="C4833" t="s">
        <v>11883</v>
      </c>
      <c r="D4833" t="s">
        <v>11883</v>
      </c>
      <c r="E4833" t="s">
        <v>420</v>
      </c>
      <c r="F4833" t="s">
        <v>396</v>
      </c>
      <c r="G4833" t="s">
        <v>396</v>
      </c>
      <c r="H4833" t="str">
        <f>IF(G4833="Local Date and Hour","Start Time of Interval",IF(OR(G4833="Additional Info",G4833="ID"),"Attribute", IF(G4833="Constant","Constant",IF(OR(G4833="Counter",G4833="Incremental/Decremental"),"Counter",""))))</f>
        <v>Attribute</v>
      </c>
      <c r="I4833" t="str">
        <f>VLOOKUP(B4833,'3. Data Sources'!$B$4:$E$5002,4,0)</f>
        <v>Y</v>
      </c>
      <c r="J4833" t="str">
        <f>IF(OR(G4833="Not Map",G4833="Sequential"),"N",IF(TRIM(G4833)&lt;&gt;"","Y",""))</f>
        <v>Y</v>
      </c>
      <c r="K4833" t="str">
        <f>IF(G4833="Constant","N",IF(J4833="Y","Y",""))</f>
        <v>Y</v>
      </c>
      <c r="L4833" t="s">
        <v>666</v>
      </c>
    </row>
    <row r="4834" spans="2:12" hidden="1" x14ac:dyDescent="0.25">
      <c r="B4834" t="s">
        <v>179</v>
      </c>
      <c r="C4834" t="s">
        <v>233</v>
      </c>
      <c r="D4834" t="s">
        <v>233</v>
      </c>
      <c r="E4834" t="s">
        <v>394</v>
      </c>
      <c r="F4834" t="s">
        <v>396</v>
      </c>
      <c r="G4834" t="s">
        <v>417</v>
      </c>
      <c r="H4834" t="str">
        <f>IF(G4834="Local Date and Hour","Start Time of Interval",IF(OR(G4834="Additional Info",G4834="ID"),"Attribute", IF(G4834="Constant","Constant",IF(OR(G4834="Counter",G4834="Incremental/Decremental"),"Counter",""))))</f>
        <v/>
      </c>
      <c r="I4834" t="str">
        <f>VLOOKUP(B4834,'3. Data Sources'!$B$4:$E$5002,4,0)</f>
        <v>Y</v>
      </c>
      <c r="J4834" t="str">
        <f>IF(OR(G4834="Not Map",G4834="Sequential"),"N",IF(TRIM(G4834)&lt;&gt;"","Y",""))</f>
        <v>N</v>
      </c>
      <c r="K4834" t="str">
        <f>IF(G4834="Constant","N",IF(J4834="Y","Y",""))</f>
        <v/>
      </c>
      <c r="L4834" t="s">
        <v>234</v>
      </c>
    </row>
    <row r="4835" spans="2:12" hidden="1" x14ac:dyDescent="0.25">
      <c r="B4835" t="s">
        <v>179</v>
      </c>
      <c r="C4835" t="s">
        <v>235</v>
      </c>
      <c r="D4835" t="s">
        <v>235</v>
      </c>
      <c r="E4835" t="s">
        <v>418</v>
      </c>
      <c r="F4835" t="s">
        <v>396</v>
      </c>
      <c r="G4835" t="s">
        <v>417</v>
      </c>
      <c r="H4835" t="s">
        <v>415</v>
      </c>
      <c r="I4835" t="str">
        <f>VLOOKUP(B4835,'3. Data Sources'!$B$4:$E$5002,4,0)</f>
        <v>Y</v>
      </c>
      <c r="J4835" t="str">
        <f>IF(OR(G4835="Not Map",G4835="Sequential"),"N",IF(TRIM(G4835)&lt;&gt;"","Y",""))</f>
        <v>N</v>
      </c>
      <c r="K4835" t="str">
        <f>IF(G4835="Constant","N",IF(J4835="Y","Y",""))</f>
        <v/>
      </c>
      <c r="L4835" t="s">
        <v>236</v>
      </c>
    </row>
    <row r="4836" spans="2:12" hidden="1" x14ac:dyDescent="0.25">
      <c r="B4836" t="s">
        <v>179</v>
      </c>
      <c r="C4836" t="s">
        <v>669</v>
      </c>
      <c r="D4836" t="s">
        <v>670</v>
      </c>
      <c r="E4836" t="s">
        <v>420</v>
      </c>
      <c r="F4836" t="s">
        <v>396</v>
      </c>
      <c r="G4836" t="s">
        <v>417</v>
      </c>
      <c r="H4836" t="str">
        <f>IF(G4836="Local Date and Hour","Start Time of Interval",IF(OR(G4836="Additional Info",G4836="ID"),"Attribute", IF(G4836="Constant","Constant",IF(OR(G4836="Counter",G4836="Incremental/Decremental"),"Counter",""))))</f>
        <v/>
      </c>
      <c r="I4836" t="str">
        <f>VLOOKUP(B4836,'3. Data Sources'!$B$4:$E$5002,4,0)</f>
        <v>Y</v>
      </c>
      <c r="J4836" t="str">
        <f>IF(OR(G4836="Not Map",G4836="Sequential"),"N",IF(TRIM(G4836)&lt;&gt;"","Y",""))</f>
        <v>N</v>
      </c>
      <c r="K4836" t="str">
        <f>IF(G4836="Constant","N",IF(J4836="Y","Y",""))</f>
        <v/>
      </c>
      <c r="L4836" t="s">
        <v>669</v>
      </c>
    </row>
    <row r="4837" spans="2:12" hidden="1" x14ac:dyDescent="0.25">
      <c r="B4837" t="s">
        <v>179</v>
      </c>
      <c r="C4837" t="s">
        <v>3473</v>
      </c>
      <c r="D4837" t="s">
        <v>3474</v>
      </c>
      <c r="E4837" t="s">
        <v>420</v>
      </c>
      <c r="F4837" t="s">
        <v>396</v>
      </c>
      <c r="G4837" t="s">
        <v>417</v>
      </c>
      <c r="H4837" t="str">
        <f>IF(G4837="Local Date and Hour","Start Time of Interval",IF(OR(G4837="Additional Info",G4837="ID"),"Attribute", IF(G4837="Constant","Constant",IF(OR(G4837="Counter",G4837="Incremental/Decremental"),"Counter",""))))</f>
        <v/>
      </c>
      <c r="I4837" t="str">
        <f>VLOOKUP(B4837,'3. Data Sources'!$B$4:$E$5002,4,0)</f>
        <v>Y</v>
      </c>
      <c r="J4837" t="str">
        <f>IF(OR(G4837="Not Map",G4837="Sequential"),"N",IF(TRIM(G4837)&lt;&gt;"","Y",""))</f>
        <v>N</v>
      </c>
      <c r="K4837" t="str">
        <f>IF(G4837="Constant","N",IF(J4837="Y","Y",""))</f>
        <v/>
      </c>
      <c r="L4837" t="s">
        <v>3473</v>
      </c>
    </row>
    <row r="4838" spans="2:12" hidden="1" x14ac:dyDescent="0.25">
      <c r="B4838" t="s">
        <v>179</v>
      </c>
      <c r="C4838" t="s">
        <v>3475</v>
      </c>
      <c r="D4838" t="s">
        <v>3476</v>
      </c>
      <c r="E4838" t="s">
        <v>420</v>
      </c>
      <c r="F4838" t="s">
        <v>396</v>
      </c>
      <c r="G4838" t="s">
        <v>417</v>
      </c>
      <c r="H4838" t="str">
        <f>IF(G4838="Local Date and Hour","Start Time of Interval",IF(OR(G4838="Additional Info",G4838="ID"),"Attribute", IF(G4838="Constant","Constant",IF(OR(G4838="Counter",G4838="Incremental/Decremental"),"Counter",""))))</f>
        <v/>
      </c>
      <c r="I4838" t="str">
        <f>VLOOKUP(B4838,'3. Data Sources'!$B$4:$E$5002,4,0)</f>
        <v>Y</v>
      </c>
      <c r="J4838" t="str">
        <f>IF(OR(G4838="Not Map",G4838="Sequential"),"N",IF(TRIM(G4838)&lt;&gt;"","Y",""))</f>
        <v>N</v>
      </c>
      <c r="K4838" t="str">
        <f>IF(G4838="Constant","N",IF(J4838="Y","Y",""))</f>
        <v/>
      </c>
      <c r="L4838" t="s">
        <v>3475</v>
      </c>
    </row>
    <row r="4839" spans="2:12" hidden="1" x14ac:dyDescent="0.25">
      <c r="B4839" t="s">
        <v>179</v>
      </c>
      <c r="C4839" t="s">
        <v>673</v>
      </c>
      <c r="D4839" t="s">
        <v>674</v>
      </c>
      <c r="E4839" t="s">
        <v>420</v>
      </c>
      <c r="F4839" t="s">
        <v>396</v>
      </c>
      <c r="G4839" t="s">
        <v>417</v>
      </c>
      <c r="H4839" t="str">
        <f>IF(G4839="Local Date and Hour","Start Time of Interval",IF(OR(G4839="Additional Info",G4839="ID"),"Attribute", IF(G4839="Constant","Constant",IF(OR(G4839="Counter",G4839="Incremental/Decremental"),"Counter",""))))</f>
        <v/>
      </c>
      <c r="I4839" t="str">
        <f>VLOOKUP(B4839,'3. Data Sources'!$B$4:$E$5002,4,0)</f>
        <v>Y</v>
      </c>
      <c r="J4839" t="str">
        <f>IF(OR(G4839="Not Map",G4839="Sequential"),"N",IF(TRIM(G4839)&lt;&gt;"","Y",""))</f>
        <v>N</v>
      </c>
      <c r="K4839" t="str">
        <f>IF(G4839="Constant","N",IF(J4839="Y","Y",""))</f>
        <v/>
      </c>
      <c r="L4839" t="s">
        <v>673</v>
      </c>
    </row>
    <row r="4840" spans="2:12" hidden="1" x14ac:dyDescent="0.25">
      <c r="B4840" t="s">
        <v>179</v>
      </c>
      <c r="C4840" t="s">
        <v>237</v>
      </c>
      <c r="D4840" t="s">
        <v>426</v>
      </c>
      <c r="E4840" t="s">
        <v>420</v>
      </c>
      <c r="F4840" t="s">
        <v>396</v>
      </c>
      <c r="G4840" t="s">
        <v>417</v>
      </c>
      <c r="H4840" t="str">
        <f>IF(G4840="Local Date and Hour","Start Time of Interval",IF(OR(G4840="Additional Info",G4840="ID"),"Attribute", IF(G4840="Constant","Constant",IF(OR(G4840="Counter",G4840="Incremental/Decremental"),"Counter",""))))</f>
        <v/>
      </c>
      <c r="I4840" t="str">
        <f>VLOOKUP(B4840,'3. Data Sources'!$B$4:$E$5002,4,0)</f>
        <v>Y</v>
      </c>
      <c r="J4840" t="str">
        <f>IF(OR(G4840="Not Map",G4840="Sequential"),"N",IF(TRIM(G4840)&lt;&gt;"","Y",""))</f>
        <v>N</v>
      </c>
      <c r="K4840" t="str">
        <f>IF(G4840="Constant","N",IF(J4840="Y","Y",""))</f>
        <v/>
      </c>
      <c r="L4840" t="s">
        <v>237</v>
      </c>
    </row>
    <row r="4841" spans="2:12" hidden="1" x14ac:dyDescent="0.25">
      <c r="B4841" t="s">
        <v>179</v>
      </c>
      <c r="C4841" t="s">
        <v>223</v>
      </c>
      <c r="D4841" t="s">
        <v>3493</v>
      </c>
      <c r="E4841" t="s">
        <v>420</v>
      </c>
      <c r="F4841" t="s">
        <v>396</v>
      </c>
      <c r="G4841" t="s">
        <v>417</v>
      </c>
      <c r="H4841" t="str">
        <f>IF(G4841="Local Date and Hour","Start Time of Interval",IF(OR(G4841="Additional Info",G4841="ID"),"Attribute", IF(G4841="Constant","Constant",IF(OR(G4841="Counter",G4841="Incremental/Decremental"),"Counter",""))))</f>
        <v/>
      </c>
      <c r="I4841" t="str">
        <f>VLOOKUP(B4841,'3. Data Sources'!$B$4:$E$5002,4,0)</f>
        <v>Y</v>
      </c>
      <c r="J4841" t="str">
        <f>IF(OR(G4841="Not Map",G4841="Sequential"),"N",IF(TRIM(G4841)&lt;&gt;"","Y",""))</f>
        <v>N</v>
      </c>
      <c r="K4841" t="str">
        <f>IF(G4841="Constant","N",IF(J4841="Y","Y",""))</f>
        <v/>
      </c>
      <c r="L4841" t="s">
        <v>223</v>
      </c>
    </row>
    <row r="4842" spans="2:12" hidden="1" x14ac:dyDescent="0.25">
      <c r="B4842" t="s">
        <v>179</v>
      </c>
      <c r="C4842" t="s">
        <v>5620</v>
      </c>
      <c r="D4842" t="s">
        <v>5621</v>
      </c>
      <c r="E4842" t="s">
        <v>420</v>
      </c>
      <c r="F4842" t="s">
        <v>396</v>
      </c>
      <c r="G4842" t="s">
        <v>396</v>
      </c>
      <c r="H4842" t="str">
        <f>IF(G4842="Local Date and Hour","Start Time of Interval",IF(OR(G4842="Additional Info",G4842="ID"),"Attribute", IF(G4842="Constant","Constant",IF(OR(G4842="Counter",G4842="Incremental/Decremental"),"Counter",""))))</f>
        <v>Attribute</v>
      </c>
      <c r="I4842" t="str">
        <f>VLOOKUP(B4842,'3. Data Sources'!$B$4:$E$5002,4,0)</f>
        <v>Y</v>
      </c>
      <c r="J4842" t="str">
        <f>IF(OR(G4842="Not Map",G4842="Sequential"),"N",IF(TRIM(G4842)&lt;&gt;"","Y",""))</f>
        <v>Y</v>
      </c>
      <c r="K4842" t="str">
        <f>IF(G4842="Constant","N",IF(J4842="Y","Y",""))</f>
        <v>Y</v>
      </c>
      <c r="L4842" t="s">
        <v>5620</v>
      </c>
    </row>
    <row r="4843" spans="2:12" hidden="1" x14ac:dyDescent="0.25">
      <c r="B4843" t="s">
        <v>179</v>
      </c>
      <c r="C4843" t="s">
        <v>5622</v>
      </c>
      <c r="D4843" t="s">
        <v>5623</v>
      </c>
      <c r="E4843" t="s">
        <v>420</v>
      </c>
      <c r="F4843" t="s">
        <v>396</v>
      </c>
      <c r="G4843" t="s">
        <v>396</v>
      </c>
      <c r="H4843" t="str">
        <f>IF(G4843="Local Date and Hour","Start Time of Interval",IF(OR(G4843="Additional Info",G4843="ID"),"Attribute", IF(G4843="Constant","Constant",IF(OR(G4843="Counter",G4843="Incremental/Decremental"),"Counter",""))))</f>
        <v>Attribute</v>
      </c>
      <c r="I4843" t="str">
        <f>VLOOKUP(B4843,'3. Data Sources'!$B$4:$E$5002,4,0)</f>
        <v>Y</v>
      </c>
      <c r="J4843" t="str">
        <f>IF(OR(G4843="Not Map",G4843="Sequential"),"N",IF(TRIM(G4843)&lt;&gt;"","Y",""))</f>
        <v>Y</v>
      </c>
      <c r="K4843" t="str">
        <f>IF(G4843="Constant","N",IF(J4843="Y","Y",""))</f>
        <v>Y</v>
      </c>
      <c r="L4843" t="s">
        <v>5622</v>
      </c>
    </row>
    <row r="4844" spans="2:12" hidden="1" x14ac:dyDescent="0.25">
      <c r="B4844" t="s">
        <v>179</v>
      </c>
      <c r="C4844" t="s">
        <v>242</v>
      </c>
      <c r="D4844" t="s">
        <v>242</v>
      </c>
      <c r="E4844" t="s">
        <v>394</v>
      </c>
      <c r="F4844" t="s">
        <v>396</v>
      </c>
      <c r="G4844" t="s">
        <v>417</v>
      </c>
      <c r="H4844" t="s">
        <v>415</v>
      </c>
      <c r="I4844" t="str">
        <f>VLOOKUP(B4844,'3. Data Sources'!$B$4:$E$5002,4,0)</f>
        <v>Y</v>
      </c>
      <c r="J4844" t="str">
        <f>IF(OR(G4844="Not Map",G4844="Sequential"),"N",IF(TRIM(G4844)&lt;&gt;"","Y",""))</f>
        <v>N</v>
      </c>
      <c r="K4844" t="str">
        <f>IF(G4844="Constant","N",IF(J4844="Y","Y",""))</f>
        <v/>
      </c>
      <c r="L4844" t="s">
        <v>243</v>
      </c>
    </row>
    <row r="4845" spans="2:12" hidden="1" x14ac:dyDescent="0.25">
      <c r="B4845" t="s">
        <v>179</v>
      </c>
      <c r="C4845" t="s">
        <v>5723</v>
      </c>
      <c r="D4845" t="s">
        <v>5724</v>
      </c>
      <c r="E4845" t="s">
        <v>400</v>
      </c>
      <c r="F4845" t="s">
        <v>428</v>
      </c>
      <c r="G4845" t="s">
        <v>429</v>
      </c>
      <c r="H4845" t="str">
        <f>IF(G4845="Local Date and Hour","Start Time of Interval",IF(OR(G4845="Additional Info",G4845="ID"),"Attribute", IF(G4845="Constant","Constant",IF(OR(G4845="Counter",G4845="Incremental/Decremental"),"Counter",""))))</f>
        <v>Counter</v>
      </c>
      <c r="I4845" t="str">
        <f>VLOOKUP(B4845,'3. Data Sources'!$B$4:$E$5002,4,0)</f>
        <v>Y</v>
      </c>
      <c r="J4845" t="str">
        <f>IF(OR(G4845="Not Map",G4845="Sequential"),"N",IF(TRIM(G4845)&lt;&gt;"","Y",""))</f>
        <v>Y</v>
      </c>
      <c r="K4845" t="str">
        <f>IF(G4845="Constant","N",IF(J4845="Y","Y",""))</f>
        <v>Y</v>
      </c>
    </row>
    <row r="4846" spans="2:12" hidden="1" x14ac:dyDescent="0.25">
      <c r="B4846" t="s">
        <v>179</v>
      </c>
      <c r="C4846" t="s">
        <v>5725</v>
      </c>
      <c r="D4846" t="s">
        <v>5726</v>
      </c>
      <c r="E4846" t="s">
        <v>400</v>
      </c>
      <c r="F4846" t="s">
        <v>428</v>
      </c>
      <c r="G4846" t="s">
        <v>429</v>
      </c>
      <c r="H4846" t="str">
        <f>IF(G4846="Local Date and Hour","Start Time of Interval",IF(OR(G4846="Additional Info",G4846="ID"),"Attribute", IF(G4846="Constant","Constant",IF(OR(G4846="Counter",G4846="Incremental/Decremental"),"Counter",""))))</f>
        <v>Counter</v>
      </c>
      <c r="I4846" t="str">
        <f>VLOOKUP(B4846,'3. Data Sources'!$B$4:$E$5002,4,0)</f>
        <v>Y</v>
      </c>
      <c r="J4846" t="str">
        <f>IF(OR(G4846="Not Map",G4846="Sequential"),"N",IF(TRIM(G4846)&lt;&gt;"","Y",""))</f>
        <v>Y</v>
      </c>
      <c r="K4846" t="str">
        <f>IF(G4846="Constant","N",IF(J4846="Y","Y",""))</f>
        <v>Y</v>
      </c>
    </row>
    <row r="4847" spans="2:12" hidden="1" x14ac:dyDescent="0.25">
      <c r="B4847" t="s">
        <v>179</v>
      </c>
      <c r="C4847" t="s">
        <v>5727</v>
      </c>
      <c r="D4847" t="s">
        <v>5728</v>
      </c>
      <c r="E4847" t="s">
        <v>400</v>
      </c>
      <c r="F4847" t="s">
        <v>428</v>
      </c>
      <c r="G4847" t="s">
        <v>429</v>
      </c>
      <c r="H4847" t="str">
        <f>IF(G4847="Local Date and Hour","Start Time of Interval",IF(OR(G4847="Additional Info",G4847="ID"),"Attribute", IF(G4847="Constant","Constant",IF(OR(G4847="Counter",G4847="Incremental/Decremental"),"Counter",""))))</f>
        <v>Counter</v>
      </c>
      <c r="I4847" t="str">
        <f>VLOOKUP(B4847,'3. Data Sources'!$B$4:$E$5002,4,0)</f>
        <v>Y</v>
      </c>
      <c r="J4847" t="str">
        <f>IF(OR(G4847="Not Map",G4847="Sequential"),"N",IF(TRIM(G4847)&lt;&gt;"","Y",""))</f>
        <v>Y</v>
      </c>
      <c r="K4847" t="str">
        <f>IF(G4847="Constant","N",IF(J4847="Y","Y",""))</f>
        <v>Y</v>
      </c>
    </row>
    <row r="4848" spans="2:12" hidden="1" x14ac:dyDescent="0.25">
      <c r="B4848" t="s">
        <v>179</v>
      </c>
      <c r="C4848" t="s">
        <v>5729</v>
      </c>
      <c r="D4848" t="s">
        <v>5730</v>
      </c>
      <c r="E4848" t="s">
        <v>400</v>
      </c>
      <c r="F4848" t="s">
        <v>428</v>
      </c>
      <c r="G4848" t="s">
        <v>429</v>
      </c>
      <c r="H4848" t="str">
        <f>IF(G4848="Local Date and Hour","Start Time of Interval",IF(OR(G4848="Additional Info",G4848="ID"),"Attribute", IF(G4848="Constant","Constant",IF(OR(G4848="Counter",G4848="Incremental/Decremental"),"Counter",""))))</f>
        <v>Counter</v>
      </c>
      <c r="I4848" t="str">
        <f>VLOOKUP(B4848,'3. Data Sources'!$B$4:$E$5002,4,0)</f>
        <v>Y</v>
      </c>
      <c r="J4848" t="str">
        <f>IF(OR(G4848="Not Map",G4848="Sequential"),"N",IF(TRIM(G4848)&lt;&gt;"","Y",""))</f>
        <v>Y</v>
      </c>
      <c r="K4848" t="str">
        <f>IF(G4848="Constant","N",IF(J4848="Y","Y",""))</f>
        <v>Y</v>
      </c>
    </row>
    <row r="4849" spans="2:13" hidden="1" x14ac:dyDescent="0.25">
      <c r="B4849" t="s">
        <v>179</v>
      </c>
      <c r="C4849" t="s">
        <v>5731</v>
      </c>
      <c r="D4849" t="s">
        <v>5732</v>
      </c>
      <c r="E4849" t="s">
        <v>400</v>
      </c>
      <c r="F4849" t="s">
        <v>428</v>
      </c>
      <c r="G4849" t="s">
        <v>429</v>
      </c>
      <c r="H4849" t="str">
        <f>IF(G4849="Local Date and Hour","Start Time of Interval",IF(OR(G4849="Additional Info",G4849="ID"),"Attribute", IF(G4849="Constant","Constant",IF(OR(G4849="Counter",G4849="Incremental/Decremental"),"Counter",""))))</f>
        <v>Counter</v>
      </c>
      <c r="I4849" t="str">
        <f>VLOOKUP(B4849,'3. Data Sources'!$B$4:$E$5002,4,0)</f>
        <v>Y</v>
      </c>
      <c r="J4849" t="str">
        <f>IF(OR(G4849="Not Map",G4849="Sequential"),"N",IF(TRIM(G4849)&lt;&gt;"","Y",""))</f>
        <v>Y</v>
      </c>
      <c r="K4849" t="str">
        <f>IF(G4849="Constant","N",IF(J4849="Y","Y",""))</f>
        <v>Y</v>
      </c>
    </row>
    <row r="4850" spans="2:13" hidden="1" x14ac:dyDescent="0.25">
      <c r="B4850" t="s">
        <v>179</v>
      </c>
      <c r="C4850" t="s">
        <v>250</v>
      </c>
      <c r="D4850" t="s">
        <v>435</v>
      </c>
      <c r="E4850" t="s">
        <v>400</v>
      </c>
      <c r="F4850" t="s">
        <v>428</v>
      </c>
      <c r="G4850" t="s">
        <v>429</v>
      </c>
      <c r="H4850" t="str">
        <f>IF(G4850="Local Date and Hour","Start Time of Interval",IF(OR(G4850="Additional Info",G4850="ID"),"Attribute", IF(G4850="Constant","Constant",IF(OR(G4850="Counter",G4850="Incremental/Decremental"),"Counter",""))))</f>
        <v>Counter</v>
      </c>
      <c r="I4850" t="str">
        <f>VLOOKUP(B4850,'3. Data Sources'!$B$4:$E$5002,4,0)</f>
        <v>Y</v>
      </c>
      <c r="J4850" t="str">
        <f>IF(OR(G4850="Not Map",G4850="Sequential"),"N",IF(TRIM(G4850)&lt;&gt;"","Y",""))</f>
        <v>Y</v>
      </c>
      <c r="K4850" t="str">
        <f>IF(G4850="Constant","N",IF(J4850="Y","Y",""))</f>
        <v>Y</v>
      </c>
      <c r="L4850" t="s">
        <v>665</v>
      </c>
    </row>
    <row r="4851" spans="2:13" hidden="1" x14ac:dyDescent="0.25">
      <c r="B4851" t="s">
        <v>179</v>
      </c>
      <c r="C4851" t="s">
        <v>252</v>
      </c>
      <c r="D4851" t="s">
        <v>252</v>
      </c>
      <c r="E4851" t="s">
        <v>394</v>
      </c>
      <c r="F4851" t="s">
        <v>436</v>
      </c>
      <c r="G4851" t="s">
        <v>417</v>
      </c>
      <c r="H4851" t="s">
        <v>415</v>
      </c>
      <c r="I4851" t="str">
        <f>VLOOKUP(B4851,'3. Data Sources'!$B$4:$E$5002,4,0)</f>
        <v>Y</v>
      </c>
      <c r="J4851" t="str">
        <f>IF(OR(G4851="Not Map",G4851="Sequential"),"N",IF(TRIM(G4851)&lt;&gt;"","Y",""))</f>
        <v>N</v>
      </c>
      <c r="K4851" t="str">
        <f>IF(G4851="Constant","N",IF(J4851="Y","Y",""))</f>
        <v/>
      </c>
      <c r="L4851" t="s">
        <v>253</v>
      </c>
    </row>
    <row r="4852" spans="2:13" hidden="1" x14ac:dyDescent="0.25">
      <c r="B4852" t="s">
        <v>179</v>
      </c>
      <c r="C4852" t="s">
        <v>254</v>
      </c>
      <c r="D4852" t="s">
        <v>254</v>
      </c>
      <c r="E4852" t="s">
        <v>418</v>
      </c>
      <c r="F4852" t="s">
        <v>436</v>
      </c>
      <c r="G4852" t="s">
        <v>419</v>
      </c>
      <c r="H4852" t="str">
        <f>IF(G4852="Local Date and Hour","Start Time of Interval",IF(OR(G4852="Additional Info",G4852="ID"),"Attribute", IF(G4852="Constant","Constant",IF(OR(G4852="Counter",G4852="Incremental/Decremental"),"Counter",""))))</f>
        <v>Start Time of Interval</v>
      </c>
      <c r="I4852" t="str">
        <f>VLOOKUP(B4852,'3. Data Sources'!$B$4:$E$5002,4,0)</f>
        <v>Y</v>
      </c>
      <c r="J4852" t="str">
        <f>IF(OR(G4852="Not Map",G4852="Sequential"),"N",IF(TRIM(G4852)&lt;&gt;"","Y",""))</f>
        <v>Y</v>
      </c>
      <c r="K4852" t="str">
        <f>IF(G4852="Constant","N",IF(J4852="Y","Y",""))</f>
        <v>Y</v>
      </c>
      <c r="L4852" t="s">
        <v>255</v>
      </c>
    </row>
    <row r="4853" spans="2:13" hidden="1" x14ac:dyDescent="0.25">
      <c r="B4853" t="s">
        <v>187</v>
      </c>
      <c r="C4853" t="s">
        <v>227</v>
      </c>
      <c r="D4853" t="s">
        <v>227</v>
      </c>
      <c r="E4853" t="s">
        <v>402</v>
      </c>
      <c r="F4853" t="s">
        <v>395</v>
      </c>
      <c r="G4853" t="s">
        <v>274</v>
      </c>
      <c r="H4853" t="str">
        <f>IF(G4853="Local Date and Hour","Start Time of Interval",IF(OR(G4853="Additional Info",G4853="ID"),"Attribute", IF(G4853="Constant","Constant",IF(OR(G4853="Counter",G4853="Incremental/Decremental"),"Counter",""))))</f>
        <v>Constant</v>
      </c>
      <c r="I4853" t="str">
        <f>VLOOKUP(B4853,'3. Data Sources'!$B$4:$E$5002,4,0)</f>
        <v>Y</v>
      </c>
      <c r="J4853" t="str">
        <f>IF(OR(G4853="Not Map",G4853="Sequential"),"N",IF(TRIM(G4853)&lt;&gt;"","Y",""))</f>
        <v>Y</v>
      </c>
      <c r="K4853" t="str">
        <f>IF(G4853="Constant","N",IF(J4853="Y","Y",""))</f>
        <v>N</v>
      </c>
      <c r="L4853" t="s">
        <v>274</v>
      </c>
      <c r="M4853" t="s">
        <v>425</v>
      </c>
    </row>
    <row r="4854" spans="2:13" hidden="1" x14ac:dyDescent="0.25">
      <c r="B4854" t="s">
        <v>187</v>
      </c>
      <c r="C4854" t="s">
        <v>228</v>
      </c>
      <c r="D4854" t="s">
        <v>228</v>
      </c>
      <c r="E4854" t="s">
        <v>402</v>
      </c>
      <c r="F4854" t="s">
        <v>395</v>
      </c>
      <c r="G4854" t="s">
        <v>274</v>
      </c>
      <c r="H4854" t="str">
        <f>IF(G4854="Local Date and Hour","Start Time of Interval",IF(OR(G4854="Additional Info",G4854="ID"),"Attribute", IF(G4854="Constant","Constant",IF(OR(G4854="Counter",G4854="Incremental/Decremental"),"Counter",""))))</f>
        <v>Constant</v>
      </c>
      <c r="I4854" t="str">
        <f>VLOOKUP(B4854,'3. Data Sources'!$B$4:$E$5002,4,0)</f>
        <v>Y</v>
      </c>
      <c r="J4854" t="str">
        <f>IF(OR(G4854="Not Map",G4854="Sequential"),"N",IF(TRIM(G4854)&lt;&gt;"","Y",""))</f>
        <v>Y</v>
      </c>
      <c r="K4854" t="str">
        <f>IF(G4854="Constant","N",IF(J4854="Y","Y",""))</f>
        <v>N</v>
      </c>
      <c r="L4854" t="s">
        <v>274</v>
      </c>
      <c r="M4854" t="s">
        <v>12038</v>
      </c>
    </row>
    <row r="4855" spans="2:13" hidden="1" x14ac:dyDescent="0.25">
      <c r="B4855" t="s">
        <v>187</v>
      </c>
      <c r="C4855" t="s">
        <v>233</v>
      </c>
      <c r="D4855" t="s">
        <v>233</v>
      </c>
      <c r="E4855" t="s">
        <v>394</v>
      </c>
      <c r="F4855" t="s">
        <v>396</v>
      </c>
      <c r="G4855" t="s">
        <v>417</v>
      </c>
      <c r="H4855" t="str">
        <f>IF(G4855="Local Date and Hour","Start Time of Interval",IF(OR(G4855="Additional Info",G4855="ID"),"Attribute", IF(G4855="Constant","Constant",IF(OR(G4855="Counter",G4855="Incremental/Decremental"),"Counter",""))))</f>
        <v/>
      </c>
      <c r="I4855" t="str">
        <f>VLOOKUP(B4855,'3. Data Sources'!$B$4:$E$5002,4,0)</f>
        <v>Y</v>
      </c>
      <c r="J4855" t="str">
        <f>IF(OR(G4855="Not Map",G4855="Sequential"),"N",IF(TRIM(G4855)&lt;&gt;"","Y",""))</f>
        <v>N</v>
      </c>
      <c r="K4855" t="str">
        <f>IF(G4855="Constant","N",IF(J4855="Y","Y",""))</f>
        <v/>
      </c>
      <c r="L4855" t="s">
        <v>234</v>
      </c>
    </row>
    <row r="4856" spans="2:13" hidden="1" x14ac:dyDescent="0.25">
      <c r="B4856" t="s">
        <v>187</v>
      </c>
      <c r="C4856" t="s">
        <v>235</v>
      </c>
      <c r="D4856" t="s">
        <v>235</v>
      </c>
      <c r="E4856" t="s">
        <v>418</v>
      </c>
      <c r="F4856" t="s">
        <v>396</v>
      </c>
      <c r="G4856" t="s">
        <v>417</v>
      </c>
      <c r="H4856" t="str">
        <f>IF(G4856="Local Date and Hour","Start Time of Interval",IF(OR(G4856="Additional Info",G4856="ID"),"Attribute", IF(G4856="Constant","Constant",IF(OR(G4856="Counter",G4856="Incremental/Decremental"),"Counter",""))))</f>
        <v/>
      </c>
      <c r="I4856" t="str">
        <f>VLOOKUP(B4856,'3. Data Sources'!$B$4:$E$5002,4,0)</f>
        <v>Y</v>
      </c>
      <c r="J4856" t="str">
        <f>IF(OR(G4856="Not Map",G4856="Sequential"),"N",IF(TRIM(G4856)&lt;&gt;"","Y",""))</f>
        <v>N</v>
      </c>
      <c r="K4856" t="str">
        <f>IF(G4856="Constant","N",IF(J4856="Y","Y",""))</f>
        <v/>
      </c>
      <c r="L4856" t="s">
        <v>236</v>
      </c>
    </row>
    <row r="4857" spans="2:13" hidden="1" x14ac:dyDescent="0.25">
      <c r="B4857" t="s">
        <v>187</v>
      </c>
      <c r="C4857" t="s">
        <v>669</v>
      </c>
      <c r="D4857" t="s">
        <v>670</v>
      </c>
      <c r="E4857" t="s">
        <v>420</v>
      </c>
      <c r="F4857" t="s">
        <v>396</v>
      </c>
      <c r="G4857" t="s">
        <v>417</v>
      </c>
      <c r="H4857" t="str">
        <f>IF(G4857="Local Date and Hour","Start Time of Interval",IF(OR(G4857="Additional Info",G4857="ID"),"Attribute", IF(G4857="Constant","Constant",IF(OR(G4857="Counter",G4857="Incremental/Decremental"),"Counter",""))))</f>
        <v/>
      </c>
      <c r="I4857" t="str">
        <f>VLOOKUP(B4857,'3. Data Sources'!$B$4:$E$5002,4,0)</f>
        <v>Y</v>
      </c>
      <c r="J4857" t="str">
        <f>IF(OR(G4857="Not Map",G4857="Sequential"),"N",IF(TRIM(G4857)&lt;&gt;"","Y",""))</f>
        <v>N</v>
      </c>
      <c r="K4857" t="str">
        <f>IF(G4857="Constant","N",IF(J4857="Y","Y",""))</f>
        <v/>
      </c>
      <c r="L4857" t="s">
        <v>669</v>
      </c>
    </row>
    <row r="4858" spans="2:13" hidden="1" x14ac:dyDescent="0.25">
      <c r="B4858" t="s">
        <v>187</v>
      </c>
      <c r="C4858" t="s">
        <v>3473</v>
      </c>
      <c r="D4858" t="s">
        <v>3474</v>
      </c>
      <c r="E4858" t="s">
        <v>420</v>
      </c>
      <c r="F4858" t="s">
        <v>396</v>
      </c>
      <c r="G4858" t="s">
        <v>417</v>
      </c>
      <c r="H4858" t="str">
        <f>IF(G4858="Local Date and Hour","Start Time of Interval",IF(OR(G4858="Additional Info",G4858="ID"),"Attribute", IF(G4858="Constant","Constant",IF(OR(G4858="Counter",G4858="Incremental/Decremental"),"Counter",""))))</f>
        <v/>
      </c>
      <c r="I4858" t="str">
        <f>VLOOKUP(B4858,'3. Data Sources'!$B$4:$E$5002,4,0)</f>
        <v>Y</v>
      </c>
      <c r="J4858" t="str">
        <f>IF(OR(G4858="Not Map",G4858="Sequential"),"N",IF(TRIM(G4858)&lt;&gt;"","Y",""))</f>
        <v>N</v>
      </c>
      <c r="K4858" t="str">
        <f>IF(G4858="Constant","N",IF(J4858="Y","Y",""))</f>
        <v/>
      </c>
      <c r="L4858" t="s">
        <v>3473</v>
      </c>
    </row>
    <row r="4859" spans="2:13" hidden="1" x14ac:dyDescent="0.25">
      <c r="B4859" t="s">
        <v>187</v>
      </c>
      <c r="C4859" t="s">
        <v>3475</v>
      </c>
      <c r="D4859" t="s">
        <v>3476</v>
      </c>
      <c r="E4859" t="s">
        <v>420</v>
      </c>
      <c r="F4859" t="s">
        <v>396</v>
      </c>
      <c r="G4859" t="s">
        <v>417</v>
      </c>
      <c r="H4859" t="str">
        <f>IF(G4859="Local Date and Hour","Start Time of Interval",IF(OR(G4859="Additional Info",G4859="ID"),"Attribute", IF(G4859="Constant","Constant",IF(OR(G4859="Counter",G4859="Incremental/Decremental"),"Counter",""))))</f>
        <v/>
      </c>
      <c r="I4859" t="str">
        <f>VLOOKUP(B4859,'3. Data Sources'!$B$4:$E$5002,4,0)</f>
        <v>Y</v>
      </c>
      <c r="J4859" t="str">
        <f>IF(OR(G4859="Not Map",G4859="Sequential"),"N",IF(TRIM(G4859)&lt;&gt;"","Y",""))</f>
        <v>N</v>
      </c>
      <c r="K4859" t="str">
        <f>IF(G4859="Constant","N",IF(J4859="Y","Y",""))</f>
        <v/>
      </c>
      <c r="L4859" t="s">
        <v>3475</v>
      </c>
    </row>
    <row r="4860" spans="2:13" hidden="1" x14ac:dyDescent="0.25">
      <c r="B4860" t="s">
        <v>187</v>
      </c>
      <c r="C4860" t="s">
        <v>5628</v>
      </c>
      <c r="D4860" t="s">
        <v>5629</v>
      </c>
      <c r="E4860" t="s">
        <v>394</v>
      </c>
      <c r="F4860" t="s">
        <v>396</v>
      </c>
      <c r="G4860" t="s">
        <v>417</v>
      </c>
      <c r="H4860" t="str">
        <f>IF(G4860="Local Date and Hour","Start Time of Interval",IF(OR(G4860="Additional Info",G4860="ID"),"Attribute", IF(G4860="Constant","Constant",IF(OR(G4860="Counter",G4860="Incremental/Decremental"),"Counter",""))))</f>
        <v/>
      </c>
      <c r="I4860" t="str">
        <f>VLOOKUP(B4860,'3. Data Sources'!$B$4:$E$5002,4,0)</f>
        <v>Y</v>
      </c>
      <c r="J4860" t="str">
        <f>IF(OR(G4860="Not Map",G4860="Sequential"),"N",IF(TRIM(G4860)&lt;&gt;"","Y",""))</f>
        <v>N</v>
      </c>
      <c r="K4860" t="str">
        <f>IF(G4860="Constant","N",IF(J4860="Y","Y",""))</f>
        <v/>
      </c>
    </row>
    <row r="4861" spans="2:13" hidden="1" x14ac:dyDescent="0.25">
      <c r="B4861" t="s">
        <v>187</v>
      </c>
      <c r="C4861" t="s">
        <v>971</v>
      </c>
      <c r="D4861" t="s">
        <v>972</v>
      </c>
      <c r="E4861" t="s">
        <v>420</v>
      </c>
      <c r="F4861" t="s">
        <v>396</v>
      </c>
      <c r="G4861" t="s">
        <v>417</v>
      </c>
      <c r="H4861" t="str">
        <f>IF(G4861="Local Date and Hour","Start Time of Interval",IF(OR(G4861="Additional Info",G4861="ID"),"Attribute", IF(G4861="Constant","Constant",IF(OR(G4861="Counter",G4861="Incremental/Decremental"),"Counter",""))))</f>
        <v/>
      </c>
      <c r="I4861" t="str">
        <f>VLOOKUP(B4861,'3. Data Sources'!$B$4:$E$5002,4,0)</f>
        <v>Y</v>
      </c>
      <c r="J4861" t="str">
        <f>IF(OR(G4861="Not Map",G4861="Sequential"),"N",IF(TRIM(G4861)&lt;&gt;"","Y",""))</f>
        <v>N</v>
      </c>
      <c r="K4861" t="str">
        <f>IF(G4861="Constant","N",IF(J4861="Y","Y",""))</f>
        <v/>
      </c>
      <c r="L4861" t="s">
        <v>971</v>
      </c>
    </row>
    <row r="4862" spans="2:13" hidden="1" x14ac:dyDescent="0.25">
      <c r="B4862" t="s">
        <v>187</v>
      </c>
      <c r="C4862" t="s">
        <v>201</v>
      </c>
      <c r="D4862" t="s">
        <v>201</v>
      </c>
      <c r="E4862" t="s">
        <v>420</v>
      </c>
      <c r="F4862" t="s">
        <v>396</v>
      </c>
      <c r="G4862" t="s">
        <v>417</v>
      </c>
      <c r="H4862" t="str">
        <f>IF(G4862="Local Date and Hour","Start Time of Interval",IF(OR(G4862="Additional Info",G4862="ID"),"Attribute", IF(G4862="Constant","Constant",IF(OR(G4862="Counter",G4862="Incremental/Decremental"),"Counter",""))))</f>
        <v/>
      </c>
      <c r="I4862" t="str">
        <f>VLOOKUP(B4862,'3. Data Sources'!$B$4:$E$5002,4,0)</f>
        <v>Y</v>
      </c>
      <c r="J4862" t="str">
        <f>IF(OR(G4862="Not Map",G4862="Sequential"),"N",IF(TRIM(G4862)&lt;&gt;"","Y",""))</f>
        <v>N</v>
      </c>
      <c r="K4862" t="str">
        <f>IF(G4862="Constant","N",IF(J4862="Y","Y",""))</f>
        <v/>
      </c>
      <c r="L4862" t="s">
        <v>673</v>
      </c>
    </row>
    <row r="4863" spans="2:13" hidden="1" x14ac:dyDescent="0.25">
      <c r="B4863" t="s">
        <v>187</v>
      </c>
      <c r="C4863" t="s">
        <v>11883</v>
      </c>
      <c r="D4863" t="s">
        <v>11883</v>
      </c>
      <c r="E4863" t="s">
        <v>420</v>
      </c>
      <c r="F4863" t="s">
        <v>396</v>
      </c>
      <c r="G4863" t="s">
        <v>396</v>
      </c>
      <c r="H4863" t="str">
        <f>IF(G4863="Local Date and Hour","Start Time of Interval",IF(OR(G4863="Additional Info",G4863="ID"),"Attribute", IF(G4863="Constant","Constant",IF(OR(G4863="Counter",G4863="Incremental/Decremental"),"Counter",""))))</f>
        <v>Attribute</v>
      </c>
      <c r="I4863" t="str">
        <f>VLOOKUP(B4863,'3. Data Sources'!$B$4:$E$5002,4,0)</f>
        <v>Y</v>
      </c>
      <c r="J4863" t="str">
        <f>IF(OR(G4863="Not Map",G4863="Sequential"),"N",IF(TRIM(G4863)&lt;&gt;"","Y",""))</f>
        <v>Y</v>
      </c>
      <c r="K4863" t="str">
        <f>IF(G4863="Constant","N",IF(J4863="Y","Y",""))</f>
        <v>Y</v>
      </c>
      <c r="L4863" t="s">
        <v>666</v>
      </c>
    </row>
    <row r="4864" spans="2:13" hidden="1" x14ac:dyDescent="0.25">
      <c r="B4864" t="s">
        <v>187</v>
      </c>
      <c r="C4864" t="s">
        <v>426</v>
      </c>
      <c r="D4864" t="s">
        <v>426</v>
      </c>
      <c r="E4864" t="s">
        <v>420</v>
      </c>
      <c r="F4864" t="s">
        <v>396</v>
      </c>
      <c r="G4864" t="s">
        <v>417</v>
      </c>
      <c r="H4864" t="str">
        <f>IF(G4864="Local Date and Hour","Start Time of Interval",IF(OR(G4864="Additional Info",G4864="ID"),"Attribute", IF(G4864="Constant","Constant",IF(OR(G4864="Counter",G4864="Incremental/Decremental"),"Counter",""))))</f>
        <v/>
      </c>
      <c r="I4864" t="str">
        <f>VLOOKUP(B4864,'3. Data Sources'!$B$4:$E$5002,4,0)</f>
        <v>Y</v>
      </c>
      <c r="J4864" t="str">
        <f>IF(OR(G4864="Not Map",G4864="Sequential"),"N",IF(TRIM(G4864)&lt;&gt;"","Y",""))</f>
        <v>N</v>
      </c>
      <c r="K4864" t="str">
        <f>IF(G4864="Constant","N",IF(J4864="Y","Y",""))</f>
        <v/>
      </c>
      <c r="L4864" t="s">
        <v>426</v>
      </c>
    </row>
    <row r="4865" spans="2:13" hidden="1" x14ac:dyDescent="0.25">
      <c r="B4865" t="s">
        <v>187</v>
      </c>
      <c r="C4865" t="s">
        <v>223</v>
      </c>
      <c r="D4865" t="s">
        <v>3493</v>
      </c>
      <c r="E4865" t="s">
        <v>420</v>
      </c>
      <c r="F4865" t="s">
        <v>396</v>
      </c>
      <c r="G4865" t="s">
        <v>417</v>
      </c>
      <c r="H4865" t="str">
        <f>IF(G4865="Local Date and Hour","Start Time of Interval",IF(OR(G4865="Additional Info",G4865="ID"),"Attribute", IF(G4865="Constant","Constant",IF(OR(G4865="Counter",G4865="Incremental/Decremental"),"Counter",""))))</f>
        <v/>
      </c>
      <c r="I4865" t="str">
        <f>VLOOKUP(B4865,'3. Data Sources'!$B$4:$E$5002,4,0)</f>
        <v>Y</v>
      </c>
      <c r="J4865" t="str">
        <f>IF(OR(G4865="Not Map",G4865="Sequential"),"N",IF(TRIM(G4865)&lt;&gt;"","Y",""))</f>
        <v>N</v>
      </c>
      <c r="K4865" t="str">
        <f>IF(G4865="Constant","N",IF(J4865="Y","Y",""))</f>
        <v/>
      </c>
      <c r="L4865" t="s">
        <v>223</v>
      </c>
    </row>
    <row r="4866" spans="2:13" hidden="1" x14ac:dyDescent="0.25">
      <c r="B4866" t="s">
        <v>187</v>
      </c>
      <c r="C4866" t="s">
        <v>5620</v>
      </c>
      <c r="D4866" t="s">
        <v>5621</v>
      </c>
      <c r="E4866" t="s">
        <v>420</v>
      </c>
      <c r="F4866" t="s">
        <v>396</v>
      </c>
      <c r="G4866" t="s">
        <v>396</v>
      </c>
      <c r="H4866" t="str">
        <f>IF(G4866="Local Date and Hour","Start Time of Interval",IF(OR(G4866="Additional Info",G4866="ID"),"Attribute", IF(G4866="Constant","Constant",IF(OR(G4866="Counter",G4866="Incremental/Decremental"),"Counter",""))))</f>
        <v>Attribute</v>
      </c>
      <c r="I4866" t="str">
        <f>VLOOKUP(B4866,'3. Data Sources'!$B$4:$E$5002,4,0)</f>
        <v>Y</v>
      </c>
      <c r="J4866" t="str">
        <f>IF(OR(G4866="Not Map",G4866="Sequential"),"N",IF(TRIM(G4866)&lt;&gt;"","Y",""))</f>
        <v>Y</v>
      </c>
      <c r="K4866" t="str">
        <f>IF(G4866="Constant","N",IF(J4866="Y","Y",""))</f>
        <v>Y</v>
      </c>
      <c r="L4866" t="s">
        <v>5620</v>
      </c>
    </row>
    <row r="4867" spans="2:13" hidden="1" x14ac:dyDescent="0.25">
      <c r="B4867" t="s">
        <v>187</v>
      </c>
      <c r="C4867" t="s">
        <v>5622</v>
      </c>
      <c r="D4867" t="s">
        <v>5623</v>
      </c>
      <c r="E4867" t="s">
        <v>420</v>
      </c>
      <c r="F4867" t="s">
        <v>396</v>
      </c>
      <c r="G4867" t="s">
        <v>396</v>
      </c>
      <c r="H4867" t="str">
        <f>IF(G4867="Local Date and Hour","Start Time of Interval",IF(OR(G4867="Additional Info",G4867="ID"),"Attribute", IF(G4867="Constant","Constant",IF(OR(G4867="Counter",G4867="Incremental/Decremental"),"Counter",""))))</f>
        <v>Attribute</v>
      </c>
      <c r="I4867" t="str">
        <f>VLOOKUP(B4867,'3. Data Sources'!$B$4:$E$5002,4,0)</f>
        <v>Y</v>
      </c>
      <c r="J4867" t="str">
        <f>IF(OR(G4867="Not Map",G4867="Sequential"),"N",IF(TRIM(G4867)&lt;&gt;"","Y",""))</f>
        <v>Y</v>
      </c>
      <c r="K4867" t="str">
        <f>IF(G4867="Constant","N",IF(J4867="Y","Y",""))</f>
        <v>Y</v>
      </c>
      <c r="L4867" t="s">
        <v>5622</v>
      </c>
    </row>
    <row r="4868" spans="2:13" hidden="1" x14ac:dyDescent="0.25">
      <c r="B4868" t="s">
        <v>187</v>
      </c>
      <c r="C4868" t="s">
        <v>242</v>
      </c>
      <c r="D4868" t="s">
        <v>242</v>
      </c>
      <c r="E4868" t="s">
        <v>394</v>
      </c>
      <c r="F4868" t="s">
        <v>396</v>
      </c>
      <c r="G4868" t="s">
        <v>417</v>
      </c>
      <c r="H4868" t="str">
        <f>IF(G4868="Local Date and Hour","Start Time of Interval",IF(OR(G4868="Additional Info",G4868="ID"),"Attribute", IF(G4868="Constant","Constant",IF(OR(G4868="Counter",G4868="Incremental/Decremental"),"Counter",""))))</f>
        <v/>
      </c>
      <c r="I4868" t="str">
        <f>VLOOKUP(B4868,'3. Data Sources'!$B$4:$E$5002,4,0)</f>
        <v>Y</v>
      </c>
      <c r="J4868" t="str">
        <f>IF(OR(G4868="Not Map",G4868="Sequential"),"N",IF(TRIM(G4868)&lt;&gt;"","Y",""))</f>
        <v>N</v>
      </c>
      <c r="K4868" t="str">
        <f>IF(G4868="Constant","N",IF(J4868="Y","Y",""))</f>
        <v/>
      </c>
      <c r="L4868" t="s">
        <v>243</v>
      </c>
    </row>
    <row r="4869" spans="2:13" hidden="1" x14ac:dyDescent="0.25">
      <c r="B4869" t="s">
        <v>187</v>
      </c>
      <c r="C4869" t="s">
        <v>5733</v>
      </c>
      <c r="D4869" t="s">
        <v>5734</v>
      </c>
      <c r="E4869" t="s">
        <v>400</v>
      </c>
      <c r="F4869" t="s">
        <v>428</v>
      </c>
      <c r="G4869" t="s">
        <v>429</v>
      </c>
      <c r="H4869" t="str">
        <f>IF(G4869="Local Date and Hour","Start Time of Interval",IF(OR(G4869="Additional Info",G4869="ID"),"Attribute", IF(G4869="Constant","Constant",IF(OR(G4869="Counter",G4869="Incremental/Decremental"),"Counter",""))))</f>
        <v>Counter</v>
      </c>
      <c r="I4869" t="str">
        <f>VLOOKUP(B4869,'3. Data Sources'!$B$4:$E$5002,4,0)</f>
        <v>Y</v>
      </c>
      <c r="J4869" t="str">
        <f>IF(OR(G4869="Not Map",G4869="Sequential"),"N",IF(TRIM(G4869)&lt;&gt;"","Y",""))</f>
        <v>Y</v>
      </c>
      <c r="K4869" t="str">
        <f>IF(G4869="Constant","N",IF(J4869="Y","Y",""))</f>
        <v>Y</v>
      </c>
      <c r="L4869" t="s">
        <v>5733</v>
      </c>
    </row>
    <row r="4870" spans="2:13" hidden="1" x14ac:dyDescent="0.25">
      <c r="B4870" t="s">
        <v>187</v>
      </c>
      <c r="C4870" t="s">
        <v>5735</v>
      </c>
      <c r="D4870" t="s">
        <v>5736</v>
      </c>
      <c r="E4870" t="s">
        <v>400</v>
      </c>
      <c r="F4870" t="s">
        <v>428</v>
      </c>
      <c r="G4870" t="s">
        <v>429</v>
      </c>
      <c r="H4870" t="str">
        <f>IF(G4870="Local Date and Hour","Start Time of Interval",IF(OR(G4870="Additional Info",G4870="ID"),"Attribute", IF(G4870="Constant","Constant",IF(OR(G4870="Counter",G4870="Incremental/Decremental"),"Counter",""))))</f>
        <v>Counter</v>
      </c>
      <c r="I4870" t="str">
        <f>VLOOKUP(B4870,'3. Data Sources'!$B$4:$E$5002,4,0)</f>
        <v>Y</v>
      </c>
      <c r="J4870" t="str">
        <f>IF(OR(G4870="Not Map",G4870="Sequential"),"N",IF(TRIM(G4870)&lt;&gt;"","Y",""))</f>
        <v>Y</v>
      </c>
      <c r="K4870" t="str">
        <f>IF(G4870="Constant","N",IF(J4870="Y","Y",""))</f>
        <v>Y</v>
      </c>
      <c r="L4870" t="s">
        <v>5735</v>
      </c>
    </row>
    <row r="4871" spans="2:13" hidden="1" x14ac:dyDescent="0.25">
      <c r="B4871" t="s">
        <v>187</v>
      </c>
      <c r="C4871" t="s">
        <v>250</v>
      </c>
      <c r="D4871" t="s">
        <v>435</v>
      </c>
      <c r="E4871" t="s">
        <v>400</v>
      </c>
      <c r="F4871" t="s">
        <v>428</v>
      </c>
      <c r="G4871" t="s">
        <v>429</v>
      </c>
      <c r="H4871" t="str">
        <f>IF(G4871="Local Date and Hour","Start Time of Interval",IF(OR(G4871="Additional Info",G4871="ID"),"Attribute", IF(G4871="Constant","Constant",IF(OR(G4871="Counter",G4871="Incremental/Decremental"),"Counter",""))))</f>
        <v>Counter</v>
      </c>
      <c r="I4871" t="str">
        <f>VLOOKUP(B4871,'3. Data Sources'!$B$4:$E$5002,4,0)</f>
        <v>Y</v>
      </c>
      <c r="J4871" t="str">
        <f>IF(OR(G4871="Not Map",G4871="Sequential"),"N",IF(TRIM(G4871)&lt;&gt;"","Y",""))</f>
        <v>Y</v>
      </c>
      <c r="K4871" t="str">
        <f>IF(G4871="Constant","N",IF(J4871="Y","Y",""))</f>
        <v>Y</v>
      </c>
      <c r="L4871" t="s">
        <v>665</v>
      </c>
    </row>
    <row r="4872" spans="2:13" hidden="1" x14ac:dyDescent="0.25">
      <c r="B4872" t="s">
        <v>187</v>
      </c>
      <c r="C4872" t="s">
        <v>252</v>
      </c>
      <c r="D4872" t="s">
        <v>252</v>
      </c>
      <c r="E4872" t="s">
        <v>394</v>
      </c>
      <c r="F4872" t="s">
        <v>436</v>
      </c>
      <c r="G4872" t="s">
        <v>417</v>
      </c>
      <c r="H4872" t="str">
        <f>IF(G4872="Local Date and Hour","Start Time of Interval",IF(OR(G4872="Additional Info",G4872="ID"),"Attribute", IF(G4872="Constant","Constant",IF(OR(G4872="Counter",G4872="Incremental/Decremental"),"Counter",""))))</f>
        <v/>
      </c>
      <c r="I4872" t="str">
        <f>VLOOKUP(B4872,'3. Data Sources'!$B$4:$E$5002,4,0)</f>
        <v>Y</v>
      </c>
      <c r="J4872" t="str">
        <f>IF(OR(G4872="Not Map",G4872="Sequential"),"N",IF(TRIM(G4872)&lt;&gt;"","Y",""))</f>
        <v>N</v>
      </c>
      <c r="K4872" t="str">
        <f>IF(G4872="Constant","N",IF(J4872="Y","Y",""))</f>
        <v/>
      </c>
      <c r="L4872" t="s">
        <v>253</v>
      </c>
    </row>
    <row r="4873" spans="2:13" hidden="1" x14ac:dyDescent="0.25">
      <c r="B4873" t="s">
        <v>187</v>
      </c>
      <c r="C4873" t="s">
        <v>254</v>
      </c>
      <c r="D4873" t="s">
        <v>254</v>
      </c>
      <c r="E4873" t="s">
        <v>418</v>
      </c>
      <c r="F4873" t="s">
        <v>436</v>
      </c>
      <c r="G4873" t="s">
        <v>419</v>
      </c>
      <c r="H4873" t="str">
        <f>IF(G4873="Local Date and Hour","Start Time of Interval",IF(OR(G4873="Additional Info",G4873="ID"),"Attribute", IF(G4873="Constant","Constant",IF(OR(G4873="Counter",G4873="Incremental/Decremental"),"Counter",""))))</f>
        <v>Start Time of Interval</v>
      </c>
      <c r="I4873" t="str">
        <f>VLOOKUP(B4873,'3. Data Sources'!$B$4:$E$5002,4,0)</f>
        <v>Y</v>
      </c>
      <c r="J4873" t="str">
        <f>IF(OR(G4873="Not Map",G4873="Sequential"),"N",IF(TRIM(G4873)&lt;&gt;"","Y",""))</f>
        <v>Y</v>
      </c>
      <c r="K4873" t="str">
        <f>IF(G4873="Constant","N",IF(J4873="Y","Y",""))</f>
        <v>Y</v>
      </c>
      <c r="L4873" t="s">
        <v>255</v>
      </c>
    </row>
    <row r="4874" spans="2:13" hidden="1" x14ac:dyDescent="0.25">
      <c r="B4874" t="s">
        <v>349</v>
      </c>
      <c r="C4874" t="s">
        <v>227</v>
      </c>
      <c r="D4874" t="s">
        <v>227</v>
      </c>
      <c r="E4874" t="s">
        <v>402</v>
      </c>
      <c r="F4874" t="s">
        <v>395</v>
      </c>
      <c r="G4874" t="s">
        <v>274</v>
      </c>
      <c r="H4874" t="str">
        <f>IF(G4874="Local Date and Hour","Start Time of Interval",IF(OR(G4874="Additional Info",G4874="ID"),"Attribute", IF(G4874="Constant","Constant",IF(OR(G4874="Counter",G4874="Incremental/Decremental"),"Counter",""))))</f>
        <v>Constant</v>
      </c>
      <c r="I4874" t="str">
        <f>VLOOKUP(B4874,'3. Data Sources'!$B$4:$E$5002,4,0)</f>
        <v>Y</v>
      </c>
      <c r="J4874" t="str">
        <f>IF(OR(G4874="Not Map",G4874="Sequential"),"N",IF(TRIM(G4874)&lt;&gt;"","Y",""))</f>
        <v>Y</v>
      </c>
      <c r="K4874" t="str">
        <f>IF(G4874="Constant","N",IF(J4874="Y","Y",""))</f>
        <v>N</v>
      </c>
      <c r="L4874" t="s">
        <v>274</v>
      </c>
      <c r="M4874" t="s">
        <v>425</v>
      </c>
    </row>
    <row r="4875" spans="2:13" hidden="1" x14ac:dyDescent="0.25">
      <c r="B4875" t="s">
        <v>349</v>
      </c>
      <c r="C4875" t="s">
        <v>228</v>
      </c>
      <c r="D4875" t="s">
        <v>228</v>
      </c>
      <c r="E4875" t="s">
        <v>402</v>
      </c>
      <c r="F4875" t="s">
        <v>395</v>
      </c>
      <c r="G4875" t="s">
        <v>274</v>
      </c>
      <c r="H4875" t="str">
        <f>IF(G4875="Local Date and Hour","Start Time of Interval",IF(OR(G4875="Additional Info",G4875="ID"),"Attribute", IF(G4875="Constant","Constant",IF(OR(G4875="Counter",G4875="Incremental/Decremental"),"Counter",""))))</f>
        <v>Constant</v>
      </c>
      <c r="I4875" t="str">
        <f>VLOOKUP(B4875,'3. Data Sources'!$B$4:$E$5002,4,0)</f>
        <v>Y</v>
      </c>
      <c r="J4875" t="str">
        <f>IF(OR(G4875="Not Map",G4875="Sequential"),"N",IF(TRIM(G4875)&lt;&gt;"","Y",""))</f>
        <v>Y</v>
      </c>
      <c r="K4875" t="str">
        <f>IF(G4875="Constant","N",IF(J4875="Y","Y",""))</f>
        <v>N</v>
      </c>
      <c r="L4875" t="s">
        <v>274</v>
      </c>
      <c r="M4875" t="s">
        <v>12038</v>
      </c>
    </row>
    <row r="4876" spans="2:13" hidden="1" x14ac:dyDescent="0.25">
      <c r="B4876" t="s">
        <v>349</v>
      </c>
      <c r="C4876" t="s">
        <v>233</v>
      </c>
      <c r="D4876" t="s">
        <v>233</v>
      </c>
      <c r="E4876" t="s">
        <v>394</v>
      </c>
      <c r="F4876" t="s">
        <v>396</v>
      </c>
      <c r="G4876" t="s">
        <v>417</v>
      </c>
      <c r="H4876" t="str">
        <f>IF(G4876="Local Date and Hour","Start Time of Interval",IF(OR(G4876="Additional Info",G4876="ID"),"Attribute", IF(G4876="Constant","Constant",IF(OR(G4876="Counter",G4876="Incremental/Decremental"),"Counter",""))))</f>
        <v/>
      </c>
      <c r="I4876" t="str">
        <f>VLOOKUP(B4876,'3. Data Sources'!$B$4:$E$5002,4,0)</f>
        <v>Y</v>
      </c>
      <c r="J4876" t="str">
        <f>IF(OR(G4876="Not Map",G4876="Sequential"),"N",IF(TRIM(G4876)&lt;&gt;"","Y",""))</f>
        <v>N</v>
      </c>
      <c r="K4876" t="str">
        <f>IF(G4876="Constant","N",IF(J4876="Y","Y",""))</f>
        <v/>
      </c>
      <c r="L4876" t="s">
        <v>234</v>
      </c>
    </row>
    <row r="4877" spans="2:13" hidden="1" x14ac:dyDescent="0.25">
      <c r="B4877" t="s">
        <v>349</v>
      </c>
      <c r="C4877" t="s">
        <v>235</v>
      </c>
      <c r="D4877" t="s">
        <v>235</v>
      </c>
      <c r="E4877" t="s">
        <v>418</v>
      </c>
      <c r="F4877" t="s">
        <v>396</v>
      </c>
      <c r="G4877" t="s">
        <v>417</v>
      </c>
      <c r="H4877" t="str">
        <f>IF(G4877="Local Date and Hour","Start Time of Interval",IF(OR(G4877="Additional Info",G4877="ID"),"Attribute", IF(G4877="Constant","Constant",IF(OR(G4877="Counter",G4877="Incremental/Decremental"),"Counter",""))))</f>
        <v/>
      </c>
      <c r="I4877" t="str">
        <f>VLOOKUP(B4877,'3. Data Sources'!$B$4:$E$5002,4,0)</f>
        <v>Y</v>
      </c>
      <c r="J4877" t="str">
        <f>IF(OR(G4877="Not Map",G4877="Sequential"),"N",IF(TRIM(G4877)&lt;&gt;"","Y",""))</f>
        <v>N</v>
      </c>
      <c r="K4877" t="str">
        <f>IF(G4877="Constant","N",IF(J4877="Y","Y",""))</f>
        <v/>
      </c>
      <c r="L4877" t="s">
        <v>236</v>
      </c>
    </row>
    <row r="4878" spans="2:13" hidden="1" x14ac:dyDescent="0.25">
      <c r="B4878" t="s">
        <v>349</v>
      </c>
      <c r="C4878" t="s">
        <v>669</v>
      </c>
      <c r="D4878" t="s">
        <v>670</v>
      </c>
      <c r="E4878" t="s">
        <v>420</v>
      </c>
      <c r="F4878" t="s">
        <v>396</v>
      </c>
      <c r="G4878" t="s">
        <v>417</v>
      </c>
      <c r="H4878" t="str">
        <f>IF(G4878="Local Date and Hour","Start Time of Interval",IF(OR(G4878="Additional Info",G4878="ID"),"Attribute", IF(G4878="Constant","Constant",IF(OR(G4878="Counter",G4878="Incremental/Decremental"),"Counter",""))))</f>
        <v/>
      </c>
      <c r="I4878" t="str">
        <f>VLOOKUP(B4878,'3. Data Sources'!$B$4:$E$5002,4,0)</f>
        <v>Y</v>
      </c>
      <c r="J4878" t="str">
        <f>IF(OR(G4878="Not Map",G4878="Sequential"),"N",IF(TRIM(G4878)&lt;&gt;"","Y",""))</f>
        <v>N</v>
      </c>
      <c r="K4878" t="str">
        <f>IF(G4878="Constant","N",IF(J4878="Y","Y",""))</f>
        <v/>
      </c>
      <c r="L4878" t="s">
        <v>669</v>
      </c>
    </row>
    <row r="4879" spans="2:13" hidden="1" x14ac:dyDescent="0.25">
      <c r="B4879" t="s">
        <v>349</v>
      </c>
      <c r="C4879" t="s">
        <v>3473</v>
      </c>
      <c r="D4879" t="s">
        <v>3474</v>
      </c>
      <c r="E4879" t="s">
        <v>420</v>
      </c>
      <c r="F4879" t="s">
        <v>396</v>
      </c>
      <c r="G4879" t="s">
        <v>417</v>
      </c>
      <c r="H4879" t="str">
        <f>IF(G4879="Local Date and Hour","Start Time of Interval",IF(OR(G4879="Additional Info",G4879="ID"),"Attribute", IF(G4879="Constant","Constant",IF(OR(G4879="Counter",G4879="Incremental/Decremental"),"Counter",""))))</f>
        <v/>
      </c>
      <c r="I4879" t="str">
        <f>VLOOKUP(B4879,'3. Data Sources'!$B$4:$E$5002,4,0)</f>
        <v>Y</v>
      </c>
      <c r="J4879" t="str">
        <f>IF(OR(G4879="Not Map",G4879="Sequential"),"N",IF(TRIM(G4879)&lt;&gt;"","Y",""))</f>
        <v>N</v>
      </c>
      <c r="K4879" t="str">
        <f>IF(G4879="Constant","N",IF(J4879="Y","Y",""))</f>
        <v/>
      </c>
      <c r="L4879" t="s">
        <v>3473</v>
      </c>
    </row>
    <row r="4880" spans="2:13" hidden="1" x14ac:dyDescent="0.25">
      <c r="B4880" t="s">
        <v>349</v>
      </c>
      <c r="C4880" t="s">
        <v>3475</v>
      </c>
      <c r="D4880" t="s">
        <v>3476</v>
      </c>
      <c r="E4880" t="s">
        <v>420</v>
      </c>
      <c r="F4880" t="s">
        <v>396</v>
      </c>
      <c r="G4880" t="s">
        <v>417</v>
      </c>
      <c r="H4880" t="str">
        <f>IF(G4880="Local Date and Hour","Start Time of Interval",IF(OR(G4880="Additional Info",G4880="ID"),"Attribute", IF(G4880="Constant","Constant",IF(OR(G4880="Counter",G4880="Incremental/Decremental"),"Counter",""))))</f>
        <v/>
      </c>
      <c r="I4880" t="str">
        <f>VLOOKUP(B4880,'3. Data Sources'!$B$4:$E$5002,4,0)</f>
        <v>Y</v>
      </c>
      <c r="J4880" t="str">
        <f>IF(OR(G4880="Not Map",G4880="Sequential"),"N",IF(TRIM(G4880)&lt;&gt;"","Y",""))</f>
        <v>N</v>
      </c>
      <c r="K4880" t="str">
        <f>IF(G4880="Constant","N",IF(J4880="Y","Y",""))</f>
        <v/>
      </c>
      <c r="L4880" t="s">
        <v>3475</v>
      </c>
    </row>
    <row r="4881" spans="2:12" hidden="1" x14ac:dyDescent="0.25">
      <c r="B4881" t="s">
        <v>349</v>
      </c>
      <c r="C4881" t="s">
        <v>5628</v>
      </c>
      <c r="D4881" t="s">
        <v>5629</v>
      </c>
      <c r="E4881" t="s">
        <v>394</v>
      </c>
      <c r="F4881" t="s">
        <v>396</v>
      </c>
      <c r="G4881" t="s">
        <v>417</v>
      </c>
      <c r="H4881" t="str">
        <f>IF(G4881="Local Date and Hour","Start Time of Interval",IF(OR(G4881="Additional Info",G4881="ID"),"Attribute", IF(G4881="Constant","Constant",IF(OR(G4881="Counter",G4881="Incremental/Decremental"),"Counter",""))))</f>
        <v/>
      </c>
      <c r="I4881" t="str">
        <f>VLOOKUP(B4881,'3. Data Sources'!$B$4:$E$5002,4,0)</f>
        <v>Y</v>
      </c>
      <c r="J4881" t="str">
        <f>IF(OR(G4881="Not Map",G4881="Sequential"),"N",IF(TRIM(G4881)&lt;&gt;"","Y",""))</f>
        <v>N</v>
      </c>
      <c r="K4881" t="str">
        <f>IF(G4881="Constant","N",IF(J4881="Y","Y",""))</f>
        <v/>
      </c>
    </row>
    <row r="4882" spans="2:12" hidden="1" x14ac:dyDescent="0.25">
      <c r="B4882" t="s">
        <v>349</v>
      </c>
      <c r="C4882" t="s">
        <v>971</v>
      </c>
      <c r="D4882" t="s">
        <v>972</v>
      </c>
      <c r="E4882" t="s">
        <v>420</v>
      </c>
      <c r="F4882" t="s">
        <v>396</v>
      </c>
      <c r="G4882" t="s">
        <v>417</v>
      </c>
      <c r="H4882" t="str">
        <f>IF(G4882="Local Date and Hour","Start Time of Interval",IF(OR(G4882="Additional Info",G4882="ID"),"Attribute", IF(G4882="Constant","Constant",IF(OR(G4882="Counter",G4882="Incremental/Decremental"),"Counter",""))))</f>
        <v/>
      </c>
      <c r="I4882" t="str">
        <f>VLOOKUP(B4882,'3. Data Sources'!$B$4:$E$5002,4,0)</f>
        <v>Y</v>
      </c>
      <c r="J4882" t="str">
        <f>IF(OR(G4882="Not Map",G4882="Sequential"),"N",IF(TRIM(G4882)&lt;&gt;"","Y",""))</f>
        <v>N</v>
      </c>
      <c r="K4882" t="str">
        <f>IF(G4882="Constant","N",IF(J4882="Y","Y",""))</f>
        <v/>
      </c>
      <c r="L4882" t="s">
        <v>971</v>
      </c>
    </row>
    <row r="4883" spans="2:12" hidden="1" x14ac:dyDescent="0.25">
      <c r="B4883" t="s">
        <v>349</v>
      </c>
      <c r="C4883" t="s">
        <v>201</v>
      </c>
      <c r="D4883" t="s">
        <v>201</v>
      </c>
      <c r="E4883" t="s">
        <v>420</v>
      </c>
      <c r="F4883" t="s">
        <v>396</v>
      </c>
      <c r="G4883" t="s">
        <v>396</v>
      </c>
      <c r="H4883" t="str">
        <f>IF(G4883="Local Date and Hour","Start Time of Interval",IF(OR(G4883="Additional Info",G4883="ID"),"Attribute", IF(G4883="Constant","Constant",IF(OR(G4883="Counter",G4883="Incremental/Decremental"),"Counter",""))))</f>
        <v>Attribute</v>
      </c>
      <c r="I4883" t="str">
        <f>VLOOKUP(B4883,'3. Data Sources'!$B$4:$E$5002,4,0)</f>
        <v>Y</v>
      </c>
      <c r="J4883" t="str">
        <f>IF(OR(G4883="Not Map",G4883="Sequential"),"N",IF(TRIM(G4883)&lt;&gt;"","Y",""))</f>
        <v>Y</v>
      </c>
      <c r="K4883" t="str">
        <f>IF(G4883="Constant","N",IF(J4883="Y","Y",""))</f>
        <v>Y</v>
      </c>
      <c r="L4883" t="s">
        <v>673</v>
      </c>
    </row>
    <row r="4884" spans="2:12" hidden="1" x14ac:dyDescent="0.25">
      <c r="B4884" t="s">
        <v>349</v>
      </c>
      <c r="C4884" t="s">
        <v>11883</v>
      </c>
      <c r="D4884" t="s">
        <v>11883</v>
      </c>
      <c r="E4884" t="s">
        <v>420</v>
      </c>
      <c r="F4884" t="s">
        <v>396</v>
      </c>
      <c r="G4884" t="s">
        <v>396</v>
      </c>
      <c r="H4884" t="str">
        <f>IF(G4884="Local Date and Hour","Start Time of Interval",IF(OR(G4884="Additional Info",G4884="ID"),"Attribute", IF(G4884="Constant","Constant",IF(OR(G4884="Counter",G4884="Incremental/Decremental"),"Counter",""))))</f>
        <v>Attribute</v>
      </c>
      <c r="I4884" t="str">
        <f>VLOOKUP(B4884,'3. Data Sources'!$B$4:$E$5002,4,0)</f>
        <v>Y</v>
      </c>
      <c r="J4884" t="str">
        <f>IF(OR(G4884="Not Map",G4884="Sequential"),"N",IF(TRIM(G4884)&lt;&gt;"","Y",""))</f>
        <v>Y</v>
      </c>
      <c r="K4884" t="str">
        <f>IF(G4884="Constant","N",IF(J4884="Y","Y",""))</f>
        <v>Y</v>
      </c>
      <c r="L4884" t="s">
        <v>666</v>
      </c>
    </row>
    <row r="4885" spans="2:12" hidden="1" x14ac:dyDescent="0.25">
      <c r="B4885" t="s">
        <v>349</v>
      </c>
      <c r="C4885" t="s">
        <v>426</v>
      </c>
      <c r="D4885" t="s">
        <v>426</v>
      </c>
      <c r="E4885" t="s">
        <v>420</v>
      </c>
      <c r="F4885" t="s">
        <v>396</v>
      </c>
      <c r="G4885" t="s">
        <v>417</v>
      </c>
      <c r="H4885" t="str">
        <f>IF(G4885="Local Date and Hour","Start Time of Interval",IF(OR(G4885="Additional Info",G4885="ID"),"Attribute", IF(G4885="Constant","Constant",IF(OR(G4885="Counter",G4885="Incremental/Decremental"),"Counter",""))))</f>
        <v/>
      </c>
      <c r="I4885" t="str">
        <f>VLOOKUP(B4885,'3. Data Sources'!$B$4:$E$5002,4,0)</f>
        <v>Y</v>
      </c>
      <c r="J4885" t="str">
        <f>IF(OR(G4885="Not Map",G4885="Sequential"),"N",IF(TRIM(G4885)&lt;&gt;"","Y",""))</f>
        <v>N</v>
      </c>
      <c r="K4885" t="str">
        <f>IF(G4885="Constant","N",IF(J4885="Y","Y",""))</f>
        <v/>
      </c>
      <c r="L4885" t="s">
        <v>426</v>
      </c>
    </row>
    <row r="4886" spans="2:12" hidden="1" x14ac:dyDescent="0.25">
      <c r="B4886" t="s">
        <v>349</v>
      </c>
      <c r="C4886" t="s">
        <v>223</v>
      </c>
      <c r="D4886" t="s">
        <v>3493</v>
      </c>
      <c r="E4886" t="s">
        <v>420</v>
      </c>
      <c r="F4886" t="s">
        <v>396</v>
      </c>
      <c r="G4886" t="s">
        <v>417</v>
      </c>
      <c r="H4886" t="str">
        <f>IF(G4886="Local Date and Hour","Start Time of Interval",IF(OR(G4886="Additional Info",G4886="ID"),"Attribute", IF(G4886="Constant","Constant",IF(OR(G4886="Counter",G4886="Incremental/Decremental"),"Counter",""))))</f>
        <v/>
      </c>
      <c r="I4886" t="str">
        <f>VLOOKUP(B4886,'3. Data Sources'!$B$4:$E$5002,4,0)</f>
        <v>Y</v>
      </c>
      <c r="J4886" t="str">
        <f>IF(OR(G4886="Not Map",G4886="Sequential"),"N",IF(TRIM(G4886)&lt;&gt;"","Y",""))</f>
        <v>N</v>
      </c>
      <c r="K4886" t="str">
        <f>IF(G4886="Constant","N",IF(J4886="Y","Y",""))</f>
        <v/>
      </c>
      <c r="L4886" t="s">
        <v>223</v>
      </c>
    </row>
    <row r="4887" spans="2:12" hidden="1" x14ac:dyDescent="0.25">
      <c r="B4887" t="s">
        <v>349</v>
      </c>
      <c r="C4887" t="s">
        <v>5620</v>
      </c>
      <c r="D4887" t="s">
        <v>5621</v>
      </c>
      <c r="E4887" t="s">
        <v>420</v>
      </c>
      <c r="F4887" t="s">
        <v>396</v>
      </c>
      <c r="G4887" t="s">
        <v>417</v>
      </c>
      <c r="H4887" t="str">
        <f>IF(G4887="Local Date and Hour","Start Time of Interval",IF(OR(G4887="Additional Info",G4887="ID"),"Attribute", IF(G4887="Constant","Constant",IF(OR(G4887="Counter",G4887="Incremental/Decremental"),"Counter",""))))</f>
        <v/>
      </c>
      <c r="I4887" t="str">
        <f>VLOOKUP(B4887,'3. Data Sources'!$B$4:$E$5002,4,0)</f>
        <v>Y</v>
      </c>
      <c r="J4887" t="str">
        <f>IF(OR(G4887="Not Map",G4887="Sequential"),"N",IF(TRIM(G4887)&lt;&gt;"","Y",""))</f>
        <v>N</v>
      </c>
      <c r="K4887" t="str">
        <f>IF(G4887="Constant","N",IF(J4887="Y","Y",""))</f>
        <v/>
      </c>
      <c r="L4887" t="s">
        <v>5620</v>
      </c>
    </row>
    <row r="4888" spans="2:12" hidden="1" x14ac:dyDescent="0.25">
      <c r="B4888" t="s">
        <v>349</v>
      </c>
      <c r="C4888" t="s">
        <v>5622</v>
      </c>
      <c r="D4888" t="s">
        <v>5623</v>
      </c>
      <c r="E4888" t="s">
        <v>420</v>
      </c>
      <c r="F4888" t="s">
        <v>396</v>
      </c>
      <c r="G4888" t="s">
        <v>417</v>
      </c>
      <c r="H4888" t="str">
        <f>IF(G4888="Local Date and Hour","Start Time of Interval",IF(OR(G4888="Additional Info",G4888="ID"),"Attribute", IF(G4888="Constant","Constant",IF(OR(G4888="Counter",G4888="Incremental/Decremental"),"Counter",""))))</f>
        <v/>
      </c>
      <c r="I4888" t="str">
        <f>VLOOKUP(B4888,'3. Data Sources'!$B$4:$E$5002,4,0)</f>
        <v>Y</v>
      </c>
      <c r="J4888" t="str">
        <f>IF(OR(G4888="Not Map",G4888="Sequential"),"N",IF(TRIM(G4888)&lt;&gt;"","Y",""))</f>
        <v>N</v>
      </c>
      <c r="K4888" t="str">
        <f>IF(G4888="Constant","N",IF(J4888="Y","Y",""))</f>
        <v/>
      </c>
      <c r="L4888" t="s">
        <v>5622</v>
      </c>
    </row>
    <row r="4889" spans="2:12" hidden="1" x14ac:dyDescent="0.25">
      <c r="B4889" t="s">
        <v>349</v>
      </c>
      <c r="C4889" t="s">
        <v>242</v>
      </c>
      <c r="D4889" t="s">
        <v>242</v>
      </c>
      <c r="E4889" t="s">
        <v>394</v>
      </c>
      <c r="F4889" t="s">
        <v>396</v>
      </c>
      <c r="G4889" t="s">
        <v>417</v>
      </c>
      <c r="H4889" t="str">
        <f>IF(G4889="Local Date and Hour","Start Time of Interval",IF(OR(G4889="Additional Info",G4889="ID"),"Attribute", IF(G4889="Constant","Constant",IF(OR(G4889="Counter",G4889="Incremental/Decremental"),"Counter",""))))</f>
        <v/>
      </c>
      <c r="I4889" t="str">
        <f>VLOOKUP(B4889,'3. Data Sources'!$B$4:$E$5002,4,0)</f>
        <v>Y</v>
      </c>
      <c r="J4889" t="str">
        <f>IF(OR(G4889="Not Map",G4889="Sequential"),"N",IF(TRIM(G4889)&lt;&gt;"","Y",""))</f>
        <v>N</v>
      </c>
      <c r="K4889" t="str">
        <f>IF(G4889="Constant","N",IF(J4889="Y","Y",""))</f>
        <v/>
      </c>
      <c r="L4889" t="s">
        <v>243</v>
      </c>
    </row>
    <row r="4890" spans="2:12" hidden="1" x14ac:dyDescent="0.25">
      <c r="B4890" t="s">
        <v>349</v>
      </c>
      <c r="C4890" t="s">
        <v>6177</v>
      </c>
      <c r="D4890" t="s">
        <v>6178</v>
      </c>
      <c r="E4890" t="s">
        <v>400</v>
      </c>
      <c r="F4890" t="s">
        <v>428</v>
      </c>
      <c r="G4890" t="s">
        <v>429</v>
      </c>
      <c r="H4890" t="str">
        <f>IF(G4890="Local Date and Hour","Start Time of Interval",IF(OR(G4890="Additional Info",G4890="ID"),"Attribute", IF(G4890="Constant","Constant",IF(OR(G4890="Counter",G4890="Incremental/Decremental"),"Counter",""))))</f>
        <v>Counter</v>
      </c>
      <c r="I4890" t="str">
        <f>VLOOKUP(B4890,'3. Data Sources'!$B$4:$E$5002,4,0)</f>
        <v>Y</v>
      </c>
      <c r="J4890" t="str">
        <f>IF(OR(G4890="Not Map",G4890="Sequential"),"N",IF(TRIM(G4890)&lt;&gt;"","Y",""))</f>
        <v>Y</v>
      </c>
      <c r="K4890" t="str">
        <f>IF(G4890="Constant","N",IF(J4890="Y","Y",""))</f>
        <v>Y</v>
      </c>
      <c r="L4890" t="s">
        <v>6177</v>
      </c>
    </row>
    <row r="4891" spans="2:12" hidden="1" x14ac:dyDescent="0.25">
      <c r="B4891" t="s">
        <v>349</v>
      </c>
      <c r="C4891" t="s">
        <v>6179</v>
      </c>
      <c r="D4891" t="s">
        <v>6180</v>
      </c>
      <c r="E4891" t="s">
        <v>400</v>
      </c>
      <c r="F4891" t="s">
        <v>428</v>
      </c>
      <c r="G4891" t="s">
        <v>429</v>
      </c>
      <c r="H4891" t="str">
        <f>IF(G4891="Local Date and Hour","Start Time of Interval",IF(OR(G4891="Additional Info",G4891="ID"),"Attribute", IF(G4891="Constant","Constant",IF(OR(G4891="Counter",G4891="Incremental/Decremental"),"Counter",""))))</f>
        <v>Counter</v>
      </c>
      <c r="I4891" t="str">
        <f>VLOOKUP(B4891,'3. Data Sources'!$B$4:$E$5002,4,0)</f>
        <v>Y</v>
      </c>
      <c r="J4891" t="str">
        <f>IF(OR(G4891="Not Map",G4891="Sequential"),"N",IF(TRIM(G4891)&lt;&gt;"","Y",""))</f>
        <v>Y</v>
      </c>
      <c r="K4891" t="str">
        <f>IF(G4891="Constant","N",IF(J4891="Y","Y",""))</f>
        <v>Y</v>
      </c>
      <c r="L4891" t="s">
        <v>6179</v>
      </c>
    </row>
    <row r="4892" spans="2:12" hidden="1" x14ac:dyDescent="0.25">
      <c r="B4892" t="s">
        <v>349</v>
      </c>
      <c r="C4892" t="s">
        <v>6181</v>
      </c>
      <c r="D4892" t="s">
        <v>6182</v>
      </c>
      <c r="E4892" t="s">
        <v>400</v>
      </c>
      <c r="F4892" t="s">
        <v>428</v>
      </c>
      <c r="G4892" t="s">
        <v>429</v>
      </c>
      <c r="H4892" t="str">
        <f>IF(G4892="Local Date and Hour","Start Time of Interval",IF(OR(G4892="Additional Info",G4892="ID"),"Attribute", IF(G4892="Constant","Constant",IF(OR(G4892="Counter",G4892="Incremental/Decremental"),"Counter",""))))</f>
        <v>Counter</v>
      </c>
      <c r="I4892" t="str">
        <f>VLOOKUP(B4892,'3. Data Sources'!$B$4:$E$5002,4,0)</f>
        <v>Y</v>
      </c>
      <c r="J4892" t="str">
        <f>IF(OR(G4892="Not Map",G4892="Sequential"),"N",IF(TRIM(G4892)&lt;&gt;"","Y",""))</f>
        <v>Y</v>
      </c>
      <c r="K4892" t="str">
        <f>IF(G4892="Constant","N",IF(J4892="Y","Y",""))</f>
        <v>Y</v>
      </c>
      <c r="L4892" t="s">
        <v>6181</v>
      </c>
    </row>
    <row r="4893" spans="2:12" hidden="1" x14ac:dyDescent="0.25">
      <c r="B4893" t="s">
        <v>349</v>
      </c>
      <c r="C4893" t="s">
        <v>6183</v>
      </c>
      <c r="D4893" t="s">
        <v>6184</v>
      </c>
      <c r="E4893" t="s">
        <v>400</v>
      </c>
      <c r="F4893" t="s">
        <v>428</v>
      </c>
      <c r="G4893" t="s">
        <v>429</v>
      </c>
      <c r="H4893" t="str">
        <f>IF(G4893="Local Date and Hour","Start Time of Interval",IF(OR(G4893="Additional Info",G4893="ID"),"Attribute", IF(G4893="Constant","Constant",IF(OR(G4893="Counter",G4893="Incremental/Decremental"),"Counter",""))))</f>
        <v>Counter</v>
      </c>
      <c r="I4893" t="str">
        <f>VLOOKUP(B4893,'3. Data Sources'!$B$4:$E$5002,4,0)</f>
        <v>Y</v>
      </c>
      <c r="J4893" t="str">
        <f>IF(OR(G4893="Not Map",G4893="Sequential"),"N",IF(TRIM(G4893)&lt;&gt;"","Y",""))</f>
        <v>Y</v>
      </c>
      <c r="K4893" t="str">
        <f>IF(G4893="Constant","N",IF(J4893="Y","Y",""))</f>
        <v>Y</v>
      </c>
      <c r="L4893" t="s">
        <v>6183</v>
      </c>
    </row>
    <row r="4894" spans="2:12" hidden="1" x14ac:dyDescent="0.25">
      <c r="B4894" t="s">
        <v>349</v>
      </c>
      <c r="C4894" t="s">
        <v>6185</v>
      </c>
      <c r="D4894" t="s">
        <v>6186</v>
      </c>
      <c r="E4894" t="s">
        <v>400</v>
      </c>
      <c r="F4894" t="s">
        <v>428</v>
      </c>
      <c r="G4894" t="s">
        <v>429</v>
      </c>
      <c r="H4894" t="str">
        <f>IF(G4894="Local Date and Hour","Start Time of Interval",IF(OR(G4894="Additional Info",G4894="ID"),"Attribute", IF(G4894="Constant","Constant",IF(OR(G4894="Counter",G4894="Incremental/Decremental"),"Counter",""))))</f>
        <v>Counter</v>
      </c>
      <c r="I4894" t="str">
        <f>VLOOKUP(B4894,'3. Data Sources'!$B$4:$E$5002,4,0)</f>
        <v>Y</v>
      </c>
      <c r="J4894" t="str">
        <f>IF(OR(G4894="Not Map",G4894="Sequential"),"N",IF(TRIM(G4894)&lt;&gt;"","Y",""))</f>
        <v>Y</v>
      </c>
      <c r="K4894" t="str">
        <f>IF(G4894="Constant","N",IF(J4894="Y","Y",""))</f>
        <v>Y</v>
      </c>
    </row>
    <row r="4895" spans="2:12" hidden="1" x14ac:dyDescent="0.25">
      <c r="B4895" t="s">
        <v>349</v>
      </c>
      <c r="C4895" t="s">
        <v>6187</v>
      </c>
      <c r="D4895" t="s">
        <v>6188</v>
      </c>
      <c r="E4895" t="s">
        <v>400</v>
      </c>
      <c r="F4895" t="s">
        <v>428</v>
      </c>
      <c r="G4895" t="s">
        <v>429</v>
      </c>
      <c r="H4895" t="str">
        <f>IF(G4895="Local Date and Hour","Start Time of Interval",IF(OR(G4895="Additional Info",G4895="ID"),"Attribute", IF(G4895="Constant","Constant",IF(OR(G4895="Counter",G4895="Incremental/Decremental"),"Counter",""))))</f>
        <v>Counter</v>
      </c>
      <c r="I4895" t="str">
        <f>VLOOKUP(B4895,'3. Data Sources'!$B$4:$E$5002,4,0)</f>
        <v>Y</v>
      </c>
      <c r="J4895" t="str">
        <f>IF(OR(G4895="Not Map",G4895="Sequential"),"N",IF(TRIM(G4895)&lt;&gt;"","Y",""))</f>
        <v>Y</v>
      </c>
      <c r="K4895" t="str">
        <f>IF(G4895="Constant","N",IF(J4895="Y","Y",""))</f>
        <v>Y</v>
      </c>
    </row>
    <row r="4896" spans="2:12" hidden="1" x14ac:dyDescent="0.25">
      <c r="B4896" t="s">
        <v>349</v>
      </c>
      <c r="C4896" t="s">
        <v>6189</v>
      </c>
      <c r="D4896" t="s">
        <v>6190</v>
      </c>
      <c r="E4896" t="s">
        <v>400</v>
      </c>
      <c r="F4896" t="s">
        <v>428</v>
      </c>
      <c r="G4896" t="s">
        <v>429</v>
      </c>
      <c r="H4896" t="str">
        <f>IF(G4896="Local Date and Hour","Start Time of Interval",IF(OR(G4896="Additional Info",G4896="ID"),"Attribute", IF(G4896="Constant","Constant",IF(OR(G4896="Counter",G4896="Incremental/Decremental"),"Counter",""))))</f>
        <v>Counter</v>
      </c>
      <c r="I4896" t="str">
        <f>VLOOKUP(B4896,'3. Data Sources'!$B$4:$E$5002,4,0)</f>
        <v>Y</v>
      </c>
      <c r="J4896" t="str">
        <f>IF(OR(G4896="Not Map",G4896="Sequential"),"N",IF(TRIM(G4896)&lt;&gt;"","Y",""))</f>
        <v>Y</v>
      </c>
      <c r="K4896" t="str">
        <f>IF(G4896="Constant","N",IF(J4896="Y","Y",""))</f>
        <v>Y</v>
      </c>
    </row>
    <row r="4897" spans="2:13" hidden="1" x14ac:dyDescent="0.25">
      <c r="B4897" t="s">
        <v>349</v>
      </c>
      <c r="C4897" t="s">
        <v>6191</v>
      </c>
      <c r="D4897" t="s">
        <v>6192</v>
      </c>
      <c r="E4897" t="s">
        <v>400</v>
      </c>
      <c r="F4897" t="s">
        <v>428</v>
      </c>
      <c r="G4897" t="s">
        <v>429</v>
      </c>
      <c r="H4897" t="str">
        <f>IF(G4897="Local Date and Hour","Start Time of Interval",IF(OR(G4897="Additional Info",G4897="ID"),"Attribute", IF(G4897="Constant","Constant",IF(OR(G4897="Counter",G4897="Incremental/Decremental"),"Counter",""))))</f>
        <v>Counter</v>
      </c>
      <c r="I4897" t="str">
        <f>VLOOKUP(B4897,'3. Data Sources'!$B$4:$E$5002,4,0)</f>
        <v>Y</v>
      </c>
      <c r="J4897" t="str">
        <f>IF(OR(G4897="Not Map",G4897="Sequential"),"N",IF(TRIM(G4897)&lt;&gt;"","Y",""))</f>
        <v>Y</v>
      </c>
      <c r="K4897" t="str">
        <f>IF(G4897="Constant","N",IF(J4897="Y","Y",""))</f>
        <v>Y</v>
      </c>
    </row>
    <row r="4898" spans="2:13" hidden="1" x14ac:dyDescent="0.25">
      <c r="B4898" t="s">
        <v>349</v>
      </c>
      <c r="C4898" t="s">
        <v>6193</v>
      </c>
      <c r="D4898" t="s">
        <v>6194</v>
      </c>
      <c r="E4898" t="s">
        <v>400</v>
      </c>
      <c r="F4898" t="s">
        <v>428</v>
      </c>
      <c r="G4898" t="s">
        <v>429</v>
      </c>
      <c r="H4898" t="str">
        <f>IF(G4898="Local Date and Hour","Start Time of Interval",IF(OR(G4898="Additional Info",G4898="ID"),"Attribute", IF(G4898="Constant","Constant",IF(OR(G4898="Counter",G4898="Incremental/Decremental"),"Counter",""))))</f>
        <v>Counter</v>
      </c>
      <c r="I4898" t="str">
        <f>VLOOKUP(B4898,'3. Data Sources'!$B$4:$E$5002,4,0)</f>
        <v>Y</v>
      </c>
      <c r="J4898" t="str">
        <f>IF(OR(G4898="Not Map",G4898="Sequential"),"N",IF(TRIM(G4898)&lt;&gt;"","Y",""))</f>
        <v>Y</v>
      </c>
      <c r="K4898" t="str">
        <f>IF(G4898="Constant","N",IF(J4898="Y","Y",""))</f>
        <v>Y</v>
      </c>
    </row>
    <row r="4899" spans="2:13" hidden="1" x14ac:dyDescent="0.25">
      <c r="B4899" t="s">
        <v>349</v>
      </c>
      <c r="C4899" t="s">
        <v>6195</v>
      </c>
      <c r="D4899" t="s">
        <v>6196</v>
      </c>
      <c r="E4899" t="s">
        <v>400</v>
      </c>
      <c r="F4899" t="s">
        <v>428</v>
      </c>
      <c r="G4899" t="s">
        <v>429</v>
      </c>
      <c r="H4899" t="str">
        <f>IF(G4899="Local Date and Hour","Start Time of Interval",IF(OR(G4899="Additional Info",G4899="ID"),"Attribute", IF(G4899="Constant","Constant",IF(OR(G4899="Counter",G4899="Incremental/Decremental"),"Counter",""))))</f>
        <v>Counter</v>
      </c>
      <c r="I4899" t="str">
        <f>VLOOKUP(B4899,'3. Data Sources'!$B$4:$E$5002,4,0)</f>
        <v>Y</v>
      </c>
      <c r="J4899" t="str">
        <f>IF(OR(G4899="Not Map",G4899="Sequential"),"N",IF(TRIM(G4899)&lt;&gt;"","Y",""))</f>
        <v>Y</v>
      </c>
      <c r="K4899" t="str">
        <f>IF(G4899="Constant","N",IF(J4899="Y","Y",""))</f>
        <v>Y</v>
      </c>
    </row>
    <row r="4900" spans="2:13" hidden="1" x14ac:dyDescent="0.25">
      <c r="B4900" t="s">
        <v>349</v>
      </c>
      <c r="C4900" t="s">
        <v>6197</v>
      </c>
      <c r="D4900" t="s">
        <v>6198</v>
      </c>
      <c r="E4900" t="s">
        <v>400</v>
      </c>
      <c r="F4900" t="s">
        <v>428</v>
      </c>
      <c r="G4900" t="s">
        <v>429</v>
      </c>
      <c r="H4900" t="str">
        <f>IF(G4900="Local Date and Hour","Start Time of Interval",IF(OR(G4900="Additional Info",G4900="ID"),"Attribute", IF(G4900="Constant","Constant",IF(OR(G4900="Counter",G4900="Incremental/Decremental"),"Counter",""))))</f>
        <v>Counter</v>
      </c>
      <c r="I4900" t="str">
        <f>VLOOKUP(B4900,'3. Data Sources'!$B$4:$E$5002,4,0)</f>
        <v>Y</v>
      </c>
      <c r="J4900" t="str">
        <f>IF(OR(G4900="Not Map",G4900="Sequential"),"N",IF(TRIM(G4900)&lt;&gt;"","Y",""))</f>
        <v>Y</v>
      </c>
      <c r="K4900" t="str">
        <f>IF(G4900="Constant","N",IF(J4900="Y","Y",""))</f>
        <v>Y</v>
      </c>
    </row>
    <row r="4901" spans="2:13" hidden="1" x14ac:dyDescent="0.25">
      <c r="B4901" t="s">
        <v>349</v>
      </c>
      <c r="C4901" t="s">
        <v>6199</v>
      </c>
      <c r="D4901" t="s">
        <v>6200</v>
      </c>
      <c r="E4901" t="s">
        <v>400</v>
      </c>
      <c r="F4901" t="s">
        <v>428</v>
      </c>
      <c r="G4901" t="s">
        <v>429</v>
      </c>
      <c r="H4901" t="str">
        <f>IF(G4901="Local Date and Hour","Start Time of Interval",IF(OR(G4901="Additional Info",G4901="ID"),"Attribute", IF(G4901="Constant","Constant",IF(OR(G4901="Counter",G4901="Incremental/Decremental"),"Counter",""))))</f>
        <v>Counter</v>
      </c>
      <c r="I4901" t="str">
        <f>VLOOKUP(B4901,'3. Data Sources'!$B$4:$E$5002,4,0)</f>
        <v>Y</v>
      </c>
      <c r="J4901" t="str">
        <f>IF(OR(G4901="Not Map",G4901="Sequential"),"N",IF(TRIM(G4901)&lt;&gt;"","Y",""))</f>
        <v>Y</v>
      </c>
      <c r="K4901" t="str">
        <f>IF(G4901="Constant","N",IF(J4901="Y","Y",""))</f>
        <v>Y</v>
      </c>
    </row>
    <row r="4902" spans="2:13" hidden="1" x14ac:dyDescent="0.25">
      <c r="B4902" t="s">
        <v>349</v>
      </c>
      <c r="C4902" t="s">
        <v>6201</v>
      </c>
      <c r="D4902" t="s">
        <v>6202</v>
      </c>
      <c r="E4902" t="s">
        <v>400</v>
      </c>
      <c r="F4902" t="s">
        <v>428</v>
      </c>
      <c r="G4902" t="s">
        <v>429</v>
      </c>
      <c r="H4902" t="str">
        <f>IF(G4902="Local Date and Hour","Start Time of Interval",IF(OR(G4902="Additional Info",G4902="ID"),"Attribute", IF(G4902="Constant","Constant",IF(OR(G4902="Counter",G4902="Incremental/Decremental"),"Counter",""))))</f>
        <v>Counter</v>
      </c>
      <c r="I4902" t="str">
        <f>VLOOKUP(B4902,'3. Data Sources'!$B$4:$E$5002,4,0)</f>
        <v>Y</v>
      </c>
      <c r="J4902" t="str">
        <f>IF(OR(G4902="Not Map",G4902="Sequential"),"N",IF(TRIM(G4902)&lt;&gt;"","Y",""))</f>
        <v>Y</v>
      </c>
      <c r="K4902" t="str">
        <f>IF(G4902="Constant","N",IF(J4902="Y","Y",""))</f>
        <v>Y</v>
      </c>
    </row>
    <row r="4903" spans="2:13" hidden="1" x14ac:dyDescent="0.25">
      <c r="B4903" t="s">
        <v>349</v>
      </c>
      <c r="C4903" t="s">
        <v>6203</v>
      </c>
      <c r="D4903" t="s">
        <v>6204</v>
      </c>
      <c r="E4903" t="s">
        <v>400</v>
      </c>
      <c r="F4903" t="s">
        <v>428</v>
      </c>
      <c r="G4903" t="s">
        <v>429</v>
      </c>
      <c r="H4903" t="str">
        <f>IF(G4903="Local Date and Hour","Start Time of Interval",IF(OR(G4903="Additional Info",G4903="ID"),"Attribute", IF(G4903="Constant","Constant",IF(OR(G4903="Counter",G4903="Incremental/Decremental"),"Counter",""))))</f>
        <v>Counter</v>
      </c>
      <c r="I4903" t="str">
        <f>VLOOKUP(B4903,'3. Data Sources'!$B$4:$E$5002,4,0)</f>
        <v>Y</v>
      </c>
      <c r="J4903" t="str">
        <f>IF(OR(G4903="Not Map",G4903="Sequential"),"N",IF(TRIM(G4903)&lt;&gt;"","Y",""))</f>
        <v>Y</v>
      </c>
      <c r="K4903" t="str">
        <f>IF(G4903="Constant","N",IF(J4903="Y","Y",""))</f>
        <v>Y</v>
      </c>
    </row>
    <row r="4904" spans="2:13" hidden="1" x14ac:dyDescent="0.25">
      <c r="B4904" t="s">
        <v>349</v>
      </c>
      <c r="C4904" t="s">
        <v>250</v>
      </c>
      <c r="D4904" t="s">
        <v>435</v>
      </c>
      <c r="E4904" t="s">
        <v>400</v>
      </c>
      <c r="F4904" t="s">
        <v>428</v>
      </c>
      <c r="G4904" t="s">
        <v>429</v>
      </c>
      <c r="H4904" t="str">
        <f>IF(G4904="Local Date and Hour","Start Time of Interval",IF(OR(G4904="Additional Info",G4904="ID"),"Attribute", IF(G4904="Constant","Constant",IF(OR(G4904="Counter",G4904="Incremental/Decremental"),"Counter",""))))</f>
        <v>Counter</v>
      </c>
      <c r="I4904" t="str">
        <f>VLOOKUP(B4904,'3. Data Sources'!$B$4:$E$5002,4,0)</f>
        <v>Y</v>
      </c>
      <c r="J4904" t="str">
        <f>IF(OR(G4904="Not Map",G4904="Sequential"),"N",IF(TRIM(G4904)&lt;&gt;"","Y",""))</f>
        <v>Y</v>
      </c>
      <c r="K4904" t="str">
        <f>IF(G4904="Constant","N",IF(J4904="Y","Y",""))</f>
        <v>Y</v>
      </c>
      <c r="L4904" t="s">
        <v>665</v>
      </c>
    </row>
    <row r="4905" spans="2:13" hidden="1" x14ac:dyDescent="0.25">
      <c r="B4905" t="s">
        <v>349</v>
      </c>
      <c r="C4905" t="s">
        <v>252</v>
      </c>
      <c r="D4905" t="s">
        <v>252</v>
      </c>
      <c r="E4905" t="s">
        <v>394</v>
      </c>
      <c r="F4905" t="s">
        <v>436</v>
      </c>
      <c r="G4905" t="s">
        <v>417</v>
      </c>
      <c r="H4905" t="str">
        <f>IF(G4905="Local Date and Hour","Start Time of Interval",IF(OR(G4905="Additional Info",G4905="ID"),"Attribute", IF(G4905="Constant","Constant",IF(OR(G4905="Counter",G4905="Incremental/Decremental"),"Counter",""))))</f>
        <v/>
      </c>
      <c r="I4905" t="str">
        <f>VLOOKUP(B4905,'3. Data Sources'!$B$4:$E$5002,4,0)</f>
        <v>Y</v>
      </c>
      <c r="J4905" t="str">
        <f>IF(OR(G4905="Not Map",G4905="Sequential"),"N",IF(TRIM(G4905)&lt;&gt;"","Y",""))</f>
        <v>N</v>
      </c>
      <c r="K4905" t="str">
        <f>IF(G4905="Constant","N",IF(J4905="Y","Y",""))</f>
        <v/>
      </c>
      <c r="L4905" t="s">
        <v>253</v>
      </c>
    </row>
    <row r="4906" spans="2:13" hidden="1" x14ac:dyDescent="0.25">
      <c r="B4906" t="s">
        <v>349</v>
      </c>
      <c r="C4906" t="s">
        <v>254</v>
      </c>
      <c r="D4906" t="s">
        <v>254</v>
      </c>
      <c r="E4906" t="s">
        <v>418</v>
      </c>
      <c r="F4906" t="s">
        <v>436</v>
      </c>
      <c r="G4906" t="s">
        <v>419</v>
      </c>
      <c r="H4906" t="str">
        <f>IF(G4906="Local Date and Hour","Start Time of Interval",IF(OR(G4906="Additional Info",G4906="ID"),"Attribute", IF(G4906="Constant","Constant",IF(OR(G4906="Counter",G4906="Incremental/Decremental"),"Counter",""))))</f>
        <v>Start Time of Interval</v>
      </c>
      <c r="I4906" t="str">
        <f>VLOOKUP(B4906,'3. Data Sources'!$B$4:$E$5002,4,0)</f>
        <v>Y</v>
      </c>
      <c r="J4906" t="str">
        <f>IF(OR(G4906="Not Map",G4906="Sequential"),"N",IF(TRIM(G4906)&lt;&gt;"","Y",""))</f>
        <v>Y</v>
      </c>
      <c r="K4906" t="str">
        <f>IF(G4906="Constant","N",IF(J4906="Y","Y",""))</f>
        <v>Y</v>
      </c>
      <c r="L4906" t="s">
        <v>255</v>
      </c>
    </row>
    <row r="4907" spans="2:13" hidden="1" x14ac:dyDescent="0.25">
      <c r="B4907" t="s">
        <v>361</v>
      </c>
      <c r="C4907" t="s">
        <v>227</v>
      </c>
      <c r="D4907" t="s">
        <v>227</v>
      </c>
      <c r="E4907" t="s">
        <v>402</v>
      </c>
      <c r="F4907" t="s">
        <v>395</v>
      </c>
      <c r="G4907" t="s">
        <v>274</v>
      </c>
      <c r="H4907" t="str">
        <f>IF(G4907="Local Date and Hour","Start Time of Interval",IF(OR(G4907="Additional Info",G4907="ID"),"Attribute", IF(G4907="Constant","Constant",IF(OR(G4907="Counter",G4907="Incremental/Decremental"),"Counter",""))))</f>
        <v>Constant</v>
      </c>
      <c r="I4907" t="str">
        <f>VLOOKUP(B4907,'3. Data Sources'!$B$4:$E$5002,4,0)</f>
        <v>Y</v>
      </c>
      <c r="J4907" t="str">
        <f>IF(OR(G4907="Not Map",G4907="Sequential"),"N",IF(TRIM(G4907)&lt;&gt;"","Y",""))</f>
        <v>Y</v>
      </c>
      <c r="K4907" t="str">
        <f>IF(G4907="Constant","N",IF(J4907="Y","Y",""))</f>
        <v>N</v>
      </c>
      <c r="L4907" t="s">
        <v>274</v>
      </c>
      <c r="M4907" t="s">
        <v>425</v>
      </c>
    </row>
    <row r="4908" spans="2:13" hidden="1" x14ac:dyDescent="0.25">
      <c r="B4908" t="s">
        <v>361</v>
      </c>
      <c r="C4908" t="s">
        <v>228</v>
      </c>
      <c r="D4908" t="s">
        <v>228</v>
      </c>
      <c r="E4908" t="s">
        <v>402</v>
      </c>
      <c r="F4908" t="s">
        <v>395</v>
      </c>
      <c r="G4908" t="s">
        <v>274</v>
      </c>
      <c r="H4908" t="str">
        <f>IF(G4908="Local Date and Hour","Start Time of Interval",IF(OR(G4908="Additional Info",G4908="ID"),"Attribute", IF(G4908="Constant","Constant",IF(OR(G4908="Counter",G4908="Incremental/Decremental"),"Counter",""))))</f>
        <v>Constant</v>
      </c>
      <c r="I4908" t="str">
        <f>VLOOKUP(B4908,'3. Data Sources'!$B$4:$E$5002,4,0)</f>
        <v>Y</v>
      </c>
      <c r="J4908" t="str">
        <f>IF(OR(G4908="Not Map",G4908="Sequential"),"N",IF(TRIM(G4908)&lt;&gt;"","Y",""))</f>
        <v>Y</v>
      </c>
      <c r="K4908" t="str">
        <f>IF(G4908="Constant","N",IF(J4908="Y","Y",""))</f>
        <v>N</v>
      </c>
      <c r="L4908" t="s">
        <v>274</v>
      </c>
      <c r="M4908" t="s">
        <v>12038</v>
      </c>
    </row>
    <row r="4909" spans="2:13" hidden="1" x14ac:dyDescent="0.25">
      <c r="B4909" t="s">
        <v>361</v>
      </c>
      <c r="C4909" t="s">
        <v>233</v>
      </c>
      <c r="D4909" t="s">
        <v>233</v>
      </c>
      <c r="E4909" t="s">
        <v>394</v>
      </c>
      <c r="F4909" t="s">
        <v>396</v>
      </c>
      <c r="G4909" t="s">
        <v>417</v>
      </c>
      <c r="H4909" t="str">
        <f>IF(G4909="Local Date and Hour","Start Time of Interval",IF(OR(G4909="Additional Info",G4909="ID"),"Attribute", IF(G4909="Constant","Constant",IF(OR(G4909="Counter",G4909="Incremental/Decremental"),"Counter",""))))</f>
        <v/>
      </c>
      <c r="I4909" t="str">
        <f>VLOOKUP(B4909,'3. Data Sources'!$B$4:$E$5002,4,0)</f>
        <v>Y</v>
      </c>
      <c r="J4909" t="str">
        <f>IF(OR(G4909="Not Map",G4909="Sequential"),"N",IF(TRIM(G4909)&lt;&gt;"","Y",""))</f>
        <v>N</v>
      </c>
      <c r="K4909" t="str">
        <f>IF(G4909="Constant","N",IF(J4909="Y","Y",""))</f>
        <v/>
      </c>
      <c r="L4909" t="s">
        <v>234</v>
      </c>
    </row>
    <row r="4910" spans="2:13" hidden="1" x14ac:dyDescent="0.25">
      <c r="B4910" t="s">
        <v>361</v>
      </c>
      <c r="C4910" t="s">
        <v>235</v>
      </c>
      <c r="D4910" t="s">
        <v>235</v>
      </c>
      <c r="E4910" t="s">
        <v>418</v>
      </c>
      <c r="F4910" t="s">
        <v>396</v>
      </c>
      <c r="G4910" t="s">
        <v>417</v>
      </c>
      <c r="H4910" t="str">
        <f>IF(G4910="Local Date and Hour","Start Time of Interval",IF(OR(G4910="Additional Info",G4910="ID"),"Attribute", IF(G4910="Constant","Constant",IF(OR(G4910="Counter",G4910="Incremental/Decremental"),"Counter",""))))</f>
        <v/>
      </c>
      <c r="I4910" t="str">
        <f>VLOOKUP(B4910,'3. Data Sources'!$B$4:$E$5002,4,0)</f>
        <v>Y</v>
      </c>
      <c r="J4910" t="str">
        <f>IF(OR(G4910="Not Map",G4910="Sequential"),"N",IF(TRIM(G4910)&lt;&gt;"","Y",""))</f>
        <v>N</v>
      </c>
      <c r="K4910" t="str">
        <f>IF(G4910="Constant","N",IF(J4910="Y","Y",""))</f>
        <v/>
      </c>
      <c r="L4910" t="s">
        <v>236</v>
      </c>
    </row>
    <row r="4911" spans="2:13" hidden="1" x14ac:dyDescent="0.25">
      <c r="B4911" t="s">
        <v>361</v>
      </c>
      <c r="C4911" t="s">
        <v>669</v>
      </c>
      <c r="D4911" t="s">
        <v>670</v>
      </c>
      <c r="E4911" t="s">
        <v>420</v>
      </c>
      <c r="F4911" t="s">
        <v>396</v>
      </c>
      <c r="G4911" t="s">
        <v>417</v>
      </c>
      <c r="H4911" t="str">
        <f>IF(G4911="Local Date and Hour","Start Time of Interval",IF(OR(G4911="Additional Info",G4911="ID"),"Attribute", IF(G4911="Constant","Constant",IF(OR(G4911="Counter",G4911="Incremental/Decremental"),"Counter",""))))</f>
        <v/>
      </c>
      <c r="I4911" t="str">
        <f>VLOOKUP(B4911,'3. Data Sources'!$B$4:$E$5002,4,0)</f>
        <v>Y</v>
      </c>
      <c r="J4911" t="str">
        <f>IF(OR(G4911="Not Map",G4911="Sequential"),"N",IF(TRIM(G4911)&lt;&gt;"","Y",""))</f>
        <v>N</v>
      </c>
      <c r="K4911" t="str">
        <f>IF(G4911="Constant","N",IF(J4911="Y","Y",""))</f>
        <v/>
      </c>
      <c r="L4911" t="s">
        <v>669</v>
      </c>
    </row>
    <row r="4912" spans="2:13" hidden="1" x14ac:dyDescent="0.25">
      <c r="B4912" t="s">
        <v>361</v>
      </c>
      <c r="C4912" t="s">
        <v>3473</v>
      </c>
      <c r="D4912" t="s">
        <v>3474</v>
      </c>
      <c r="E4912" t="s">
        <v>420</v>
      </c>
      <c r="F4912" t="s">
        <v>396</v>
      </c>
      <c r="G4912" t="s">
        <v>417</v>
      </c>
      <c r="H4912" t="str">
        <f>IF(G4912="Local Date and Hour","Start Time of Interval",IF(OR(G4912="Additional Info",G4912="ID"),"Attribute", IF(G4912="Constant","Constant",IF(OR(G4912="Counter",G4912="Incremental/Decremental"),"Counter",""))))</f>
        <v/>
      </c>
      <c r="I4912" t="str">
        <f>VLOOKUP(B4912,'3. Data Sources'!$B$4:$E$5002,4,0)</f>
        <v>Y</v>
      </c>
      <c r="J4912" t="str">
        <f>IF(OR(G4912="Not Map",G4912="Sequential"),"N",IF(TRIM(G4912)&lt;&gt;"","Y",""))</f>
        <v>N</v>
      </c>
      <c r="K4912" t="str">
        <f>IF(G4912="Constant","N",IF(J4912="Y","Y",""))</f>
        <v/>
      </c>
      <c r="L4912" t="s">
        <v>3473</v>
      </c>
    </row>
    <row r="4913" spans="2:12" hidden="1" x14ac:dyDescent="0.25">
      <c r="B4913" t="s">
        <v>361</v>
      </c>
      <c r="C4913" t="s">
        <v>3475</v>
      </c>
      <c r="D4913" t="s">
        <v>3476</v>
      </c>
      <c r="E4913" t="s">
        <v>420</v>
      </c>
      <c r="F4913" t="s">
        <v>396</v>
      </c>
      <c r="G4913" t="s">
        <v>417</v>
      </c>
      <c r="H4913" t="str">
        <f>IF(G4913="Local Date and Hour","Start Time of Interval",IF(OR(G4913="Additional Info",G4913="ID"),"Attribute", IF(G4913="Constant","Constant",IF(OR(G4913="Counter",G4913="Incremental/Decremental"),"Counter",""))))</f>
        <v/>
      </c>
      <c r="I4913" t="str">
        <f>VLOOKUP(B4913,'3. Data Sources'!$B$4:$E$5002,4,0)</f>
        <v>Y</v>
      </c>
      <c r="J4913" t="str">
        <f>IF(OR(G4913="Not Map",G4913="Sequential"),"N",IF(TRIM(G4913)&lt;&gt;"","Y",""))</f>
        <v>N</v>
      </c>
      <c r="K4913" t="str">
        <f>IF(G4913="Constant","N",IF(J4913="Y","Y",""))</f>
        <v/>
      </c>
      <c r="L4913" t="s">
        <v>3475</v>
      </c>
    </row>
    <row r="4914" spans="2:12" hidden="1" x14ac:dyDescent="0.25">
      <c r="B4914" t="s">
        <v>361</v>
      </c>
      <c r="C4914" t="s">
        <v>5628</v>
      </c>
      <c r="D4914" t="s">
        <v>5629</v>
      </c>
      <c r="E4914" t="s">
        <v>394</v>
      </c>
      <c r="F4914" t="s">
        <v>396</v>
      </c>
      <c r="G4914" t="s">
        <v>417</v>
      </c>
      <c r="H4914" t="str">
        <f>IF(G4914="Local Date and Hour","Start Time of Interval",IF(OR(G4914="Additional Info",G4914="ID"),"Attribute", IF(G4914="Constant","Constant",IF(OR(G4914="Counter",G4914="Incremental/Decremental"),"Counter",""))))</f>
        <v/>
      </c>
      <c r="I4914" t="str">
        <f>VLOOKUP(B4914,'3. Data Sources'!$B$4:$E$5002,4,0)</f>
        <v>Y</v>
      </c>
      <c r="J4914" t="str">
        <f>IF(OR(G4914="Not Map",G4914="Sequential"),"N",IF(TRIM(G4914)&lt;&gt;"","Y",""))</f>
        <v>N</v>
      </c>
      <c r="K4914" t="str">
        <f>IF(G4914="Constant","N",IF(J4914="Y","Y",""))</f>
        <v/>
      </c>
    </row>
    <row r="4915" spans="2:12" hidden="1" x14ac:dyDescent="0.25">
      <c r="B4915" t="s">
        <v>361</v>
      </c>
      <c r="C4915" t="s">
        <v>971</v>
      </c>
      <c r="D4915" t="s">
        <v>972</v>
      </c>
      <c r="E4915" t="s">
        <v>420</v>
      </c>
      <c r="F4915" t="s">
        <v>396</v>
      </c>
      <c r="G4915" t="s">
        <v>417</v>
      </c>
      <c r="H4915" t="str">
        <f>IF(G4915="Local Date and Hour","Start Time of Interval",IF(OR(G4915="Additional Info",G4915="ID"),"Attribute", IF(G4915="Constant","Constant",IF(OR(G4915="Counter",G4915="Incremental/Decremental"),"Counter",""))))</f>
        <v/>
      </c>
      <c r="I4915" t="str">
        <f>VLOOKUP(B4915,'3. Data Sources'!$B$4:$E$5002,4,0)</f>
        <v>Y</v>
      </c>
      <c r="J4915" t="str">
        <f>IF(OR(G4915="Not Map",G4915="Sequential"),"N",IF(TRIM(G4915)&lt;&gt;"","Y",""))</f>
        <v>N</v>
      </c>
      <c r="K4915" t="str">
        <f>IF(G4915="Constant","N",IF(J4915="Y","Y",""))</f>
        <v/>
      </c>
      <c r="L4915" t="s">
        <v>971</v>
      </c>
    </row>
    <row r="4916" spans="2:12" hidden="1" x14ac:dyDescent="0.25">
      <c r="B4916" t="s">
        <v>361</v>
      </c>
      <c r="C4916" t="s">
        <v>201</v>
      </c>
      <c r="D4916" t="s">
        <v>201</v>
      </c>
      <c r="E4916" t="s">
        <v>420</v>
      </c>
      <c r="F4916" t="s">
        <v>396</v>
      </c>
      <c r="G4916" t="s">
        <v>396</v>
      </c>
      <c r="H4916" t="str">
        <f>IF(G4916="Local Date and Hour","Start Time of Interval",IF(OR(G4916="Additional Info",G4916="ID"),"Attribute", IF(G4916="Constant","Constant",IF(OR(G4916="Counter",G4916="Incremental/Decremental"),"Counter",""))))</f>
        <v>Attribute</v>
      </c>
      <c r="I4916" t="str">
        <f>VLOOKUP(B4916,'3. Data Sources'!$B$4:$E$5002,4,0)</f>
        <v>Y</v>
      </c>
      <c r="J4916" t="str">
        <f>IF(OR(G4916="Not Map",G4916="Sequential"),"N",IF(TRIM(G4916)&lt;&gt;"","Y",""))</f>
        <v>Y</v>
      </c>
      <c r="K4916" t="str">
        <f>IF(G4916="Constant","N",IF(J4916="Y","Y",""))</f>
        <v>Y</v>
      </c>
      <c r="L4916" t="s">
        <v>673</v>
      </c>
    </row>
    <row r="4917" spans="2:12" hidden="1" x14ac:dyDescent="0.25">
      <c r="B4917" t="s">
        <v>361</v>
      </c>
      <c r="C4917" t="s">
        <v>11883</v>
      </c>
      <c r="D4917" t="s">
        <v>11883</v>
      </c>
      <c r="E4917" t="s">
        <v>420</v>
      </c>
      <c r="F4917" t="s">
        <v>396</v>
      </c>
      <c r="G4917" t="s">
        <v>396</v>
      </c>
      <c r="H4917" t="str">
        <f>IF(G4917="Local Date and Hour","Start Time of Interval",IF(OR(G4917="Additional Info",G4917="ID"),"Attribute", IF(G4917="Constant","Constant",IF(OR(G4917="Counter",G4917="Incremental/Decremental"),"Counter",""))))</f>
        <v>Attribute</v>
      </c>
      <c r="I4917" t="str">
        <f>VLOOKUP(B4917,'3. Data Sources'!$B$4:$E$5002,4,0)</f>
        <v>Y</v>
      </c>
      <c r="J4917" t="str">
        <f>IF(OR(G4917="Not Map",G4917="Sequential"),"N",IF(TRIM(G4917)&lt;&gt;"","Y",""))</f>
        <v>Y</v>
      </c>
      <c r="K4917" t="str">
        <f>IF(G4917="Constant","N",IF(J4917="Y","Y",""))</f>
        <v>Y</v>
      </c>
      <c r="L4917" t="s">
        <v>666</v>
      </c>
    </row>
    <row r="4918" spans="2:12" hidden="1" x14ac:dyDescent="0.25">
      <c r="B4918" t="s">
        <v>361</v>
      </c>
      <c r="C4918" t="s">
        <v>426</v>
      </c>
      <c r="D4918" t="s">
        <v>426</v>
      </c>
      <c r="E4918" t="s">
        <v>420</v>
      </c>
      <c r="F4918" t="s">
        <v>396</v>
      </c>
      <c r="G4918" t="s">
        <v>417</v>
      </c>
      <c r="H4918" t="str">
        <f>IF(G4918="Local Date and Hour","Start Time of Interval",IF(OR(G4918="Additional Info",G4918="ID"),"Attribute", IF(G4918="Constant","Constant",IF(OR(G4918="Counter",G4918="Incremental/Decremental"),"Counter",""))))</f>
        <v/>
      </c>
      <c r="I4918" t="str">
        <f>VLOOKUP(B4918,'3. Data Sources'!$B$4:$E$5002,4,0)</f>
        <v>Y</v>
      </c>
      <c r="J4918" t="str">
        <f>IF(OR(G4918="Not Map",G4918="Sequential"),"N",IF(TRIM(G4918)&lt;&gt;"","Y",""))</f>
        <v>N</v>
      </c>
      <c r="K4918" t="str">
        <f>IF(G4918="Constant","N",IF(J4918="Y","Y",""))</f>
        <v/>
      </c>
      <c r="L4918" t="s">
        <v>426</v>
      </c>
    </row>
    <row r="4919" spans="2:12" hidden="1" x14ac:dyDescent="0.25">
      <c r="B4919" t="s">
        <v>361</v>
      </c>
      <c r="C4919" t="s">
        <v>223</v>
      </c>
      <c r="D4919" t="s">
        <v>3493</v>
      </c>
      <c r="E4919" t="s">
        <v>420</v>
      </c>
      <c r="F4919" t="s">
        <v>396</v>
      </c>
      <c r="G4919" t="s">
        <v>417</v>
      </c>
      <c r="H4919" t="str">
        <f>IF(G4919="Local Date and Hour","Start Time of Interval",IF(OR(G4919="Additional Info",G4919="ID"),"Attribute", IF(G4919="Constant","Constant",IF(OR(G4919="Counter",G4919="Incremental/Decremental"),"Counter",""))))</f>
        <v/>
      </c>
      <c r="I4919" t="str">
        <f>VLOOKUP(B4919,'3. Data Sources'!$B$4:$E$5002,4,0)</f>
        <v>Y</v>
      </c>
      <c r="J4919" t="str">
        <f>IF(OR(G4919="Not Map",G4919="Sequential"),"N",IF(TRIM(G4919)&lt;&gt;"","Y",""))</f>
        <v>N</v>
      </c>
      <c r="K4919" t="str">
        <f>IF(G4919="Constant","N",IF(J4919="Y","Y",""))</f>
        <v/>
      </c>
      <c r="L4919" t="s">
        <v>223</v>
      </c>
    </row>
    <row r="4920" spans="2:12" hidden="1" x14ac:dyDescent="0.25">
      <c r="B4920" t="s">
        <v>361</v>
      </c>
      <c r="C4920" t="s">
        <v>5620</v>
      </c>
      <c r="D4920" t="s">
        <v>5621</v>
      </c>
      <c r="E4920" t="s">
        <v>420</v>
      </c>
      <c r="F4920" t="s">
        <v>396</v>
      </c>
      <c r="G4920" t="s">
        <v>417</v>
      </c>
      <c r="H4920" t="str">
        <f>IF(G4920="Local Date and Hour","Start Time of Interval",IF(OR(G4920="Additional Info",G4920="ID"),"Attribute", IF(G4920="Constant","Constant",IF(OR(G4920="Counter",G4920="Incremental/Decremental"),"Counter",""))))</f>
        <v/>
      </c>
      <c r="I4920" t="str">
        <f>VLOOKUP(B4920,'3. Data Sources'!$B$4:$E$5002,4,0)</f>
        <v>Y</v>
      </c>
      <c r="J4920" t="str">
        <f>IF(OR(G4920="Not Map",G4920="Sequential"),"N",IF(TRIM(G4920)&lt;&gt;"","Y",""))</f>
        <v>N</v>
      </c>
      <c r="K4920" t="str">
        <f>IF(G4920="Constant","N",IF(J4920="Y","Y",""))</f>
        <v/>
      </c>
      <c r="L4920" t="s">
        <v>5620</v>
      </c>
    </row>
    <row r="4921" spans="2:12" hidden="1" x14ac:dyDescent="0.25">
      <c r="B4921" t="s">
        <v>361</v>
      </c>
      <c r="C4921" t="s">
        <v>5622</v>
      </c>
      <c r="D4921" t="s">
        <v>5623</v>
      </c>
      <c r="E4921" t="s">
        <v>420</v>
      </c>
      <c r="F4921" t="s">
        <v>396</v>
      </c>
      <c r="G4921" t="s">
        <v>417</v>
      </c>
      <c r="H4921" t="str">
        <f>IF(G4921="Local Date and Hour","Start Time of Interval",IF(OR(G4921="Additional Info",G4921="ID"),"Attribute", IF(G4921="Constant","Constant",IF(OR(G4921="Counter",G4921="Incremental/Decremental"),"Counter",""))))</f>
        <v/>
      </c>
      <c r="I4921" t="str">
        <f>VLOOKUP(B4921,'3. Data Sources'!$B$4:$E$5002,4,0)</f>
        <v>Y</v>
      </c>
      <c r="J4921" t="str">
        <f>IF(OR(G4921="Not Map",G4921="Sequential"),"N",IF(TRIM(G4921)&lt;&gt;"","Y",""))</f>
        <v>N</v>
      </c>
      <c r="K4921" t="str">
        <f>IF(G4921="Constant","N",IF(J4921="Y","Y",""))</f>
        <v/>
      </c>
      <c r="L4921" t="s">
        <v>5622</v>
      </c>
    </row>
    <row r="4922" spans="2:12" hidden="1" x14ac:dyDescent="0.25">
      <c r="B4922" t="s">
        <v>361</v>
      </c>
      <c r="C4922" t="s">
        <v>242</v>
      </c>
      <c r="D4922" t="s">
        <v>242</v>
      </c>
      <c r="E4922" t="s">
        <v>394</v>
      </c>
      <c r="F4922" t="s">
        <v>396</v>
      </c>
      <c r="G4922" t="s">
        <v>417</v>
      </c>
      <c r="H4922" t="str">
        <f>IF(G4922="Local Date and Hour","Start Time of Interval",IF(OR(G4922="Additional Info",G4922="ID"),"Attribute", IF(G4922="Constant","Constant",IF(OR(G4922="Counter",G4922="Incremental/Decremental"),"Counter",""))))</f>
        <v/>
      </c>
      <c r="I4922" t="str">
        <f>VLOOKUP(B4922,'3. Data Sources'!$B$4:$E$5002,4,0)</f>
        <v>Y</v>
      </c>
      <c r="J4922" t="str">
        <f>IF(OR(G4922="Not Map",G4922="Sequential"),"N",IF(TRIM(G4922)&lt;&gt;"","Y",""))</f>
        <v>N</v>
      </c>
      <c r="K4922" t="str">
        <f>IF(G4922="Constant","N",IF(J4922="Y","Y",""))</f>
        <v/>
      </c>
      <c r="L4922" t="s">
        <v>243</v>
      </c>
    </row>
    <row r="4923" spans="2:12" hidden="1" x14ac:dyDescent="0.25">
      <c r="B4923" t="s">
        <v>361</v>
      </c>
      <c r="C4923" t="s">
        <v>6177</v>
      </c>
      <c r="D4923" t="s">
        <v>6178</v>
      </c>
      <c r="E4923" t="s">
        <v>400</v>
      </c>
      <c r="F4923" t="s">
        <v>428</v>
      </c>
      <c r="G4923" t="s">
        <v>429</v>
      </c>
      <c r="H4923" t="str">
        <f>IF(G4923="Local Date and Hour","Start Time of Interval",IF(OR(G4923="Additional Info",G4923="ID"),"Attribute", IF(G4923="Constant","Constant",IF(OR(G4923="Counter",G4923="Incremental/Decremental"),"Counter",""))))</f>
        <v>Counter</v>
      </c>
      <c r="I4923" t="str">
        <f>VLOOKUP(B4923,'3. Data Sources'!$B$4:$E$5002,4,0)</f>
        <v>Y</v>
      </c>
      <c r="J4923" t="str">
        <f>IF(OR(G4923="Not Map",G4923="Sequential"),"N",IF(TRIM(G4923)&lt;&gt;"","Y",""))</f>
        <v>Y</v>
      </c>
      <c r="K4923" t="str">
        <f>IF(G4923="Constant","N",IF(J4923="Y","Y",""))</f>
        <v>Y</v>
      </c>
      <c r="L4923" t="s">
        <v>6177</v>
      </c>
    </row>
    <row r="4924" spans="2:12" hidden="1" x14ac:dyDescent="0.25">
      <c r="B4924" t="s">
        <v>361</v>
      </c>
      <c r="C4924" t="s">
        <v>6179</v>
      </c>
      <c r="D4924" t="s">
        <v>6180</v>
      </c>
      <c r="E4924" t="s">
        <v>400</v>
      </c>
      <c r="F4924" t="s">
        <v>428</v>
      </c>
      <c r="G4924" t="s">
        <v>429</v>
      </c>
      <c r="H4924" t="str">
        <f>IF(G4924="Local Date and Hour","Start Time of Interval",IF(OR(G4924="Additional Info",G4924="ID"),"Attribute", IF(G4924="Constant","Constant",IF(OR(G4924="Counter",G4924="Incremental/Decremental"),"Counter",""))))</f>
        <v>Counter</v>
      </c>
      <c r="I4924" t="str">
        <f>VLOOKUP(B4924,'3. Data Sources'!$B$4:$E$5002,4,0)</f>
        <v>Y</v>
      </c>
      <c r="J4924" t="str">
        <f>IF(OR(G4924="Not Map",G4924="Sequential"),"N",IF(TRIM(G4924)&lt;&gt;"","Y",""))</f>
        <v>Y</v>
      </c>
      <c r="K4924" t="str">
        <f>IF(G4924="Constant","N",IF(J4924="Y","Y",""))</f>
        <v>Y</v>
      </c>
      <c r="L4924" t="s">
        <v>6179</v>
      </c>
    </row>
    <row r="4925" spans="2:12" hidden="1" x14ac:dyDescent="0.25">
      <c r="B4925" t="s">
        <v>361</v>
      </c>
      <c r="C4925" t="s">
        <v>6181</v>
      </c>
      <c r="D4925" t="s">
        <v>6182</v>
      </c>
      <c r="E4925" t="s">
        <v>400</v>
      </c>
      <c r="F4925" t="s">
        <v>428</v>
      </c>
      <c r="G4925" t="s">
        <v>429</v>
      </c>
      <c r="H4925" t="str">
        <f>IF(G4925="Local Date and Hour","Start Time of Interval",IF(OR(G4925="Additional Info",G4925="ID"),"Attribute", IF(G4925="Constant","Constant",IF(OR(G4925="Counter",G4925="Incremental/Decremental"),"Counter",""))))</f>
        <v>Counter</v>
      </c>
      <c r="I4925" t="str">
        <f>VLOOKUP(B4925,'3. Data Sources'!$B$4:$E$5002,4,0)</f>
        <v>Y</v>
      </c>
      <c r="J4925" t="str">
        <f>IF(OR(G4925="Not Map",G4925="Sequential"),"N",IF(TRIM(G4925)&lt;&gt;"","Y",""))</f>
        <v>Y</v>
      </c>
      <c r="K4925" t="str">
        <f>IF(G4925="Constant","N",IF(J4925="Y","Y",""))</f>
        <v>Y</v>
      </c>
      <c r="L4925" t="s">
        <v>6181</v>
      </c>
    </row>
    <row r="4926" spans="2:12" hidden="1" x14ac:dyDescent="0.25">
      <c r="B4926" t="s">
        <v>361</v>
      </c>
      <c r="C4926" t="s">
        <v>6183</v>
      </c>
      <c r="D4926" t="s">
        <v>6184</v>
      </c>
      <c r="E4926" t="s">
        <v>400</v>
      </c>
      <c r="F4926" t="s">
        <v>428</v>
      </c>
      <c r="G4926" t="s">
        <v>429</v>
      </c>
      <c r="H4926" t="str">
        <f>IF(G4926="Local Date and Hour","Start Time of Interval",IF(OR(G4926="Additional Info",G4926="ID"),"Attribute", IF(G4926="Constant","Constant",IF(OR(G4926="Counter",G4926="Incremental/Decremental"),"Counter",""))))</f>
        <v>Counter</v>
      </c>
      <c r="I4926" t="str">
        <f>VLOOKUP(B4926,'3. Data Sources'!$B$4:$E$5002,4,0)</f>
        <v>Y</v>
      </c>
      <c r="J4926" t="str">
        <f>IF(OR(G4926="Not Map",G4926="Sequential"),"N",IF(TRIM(G4926)&lt;&gt;"","Y",""))</f>
        <v>Y</v>
      </c>
      <c r="K4926" t="str">
        <f>IF(G4926="Constant","N",IF(J4926="Y","Y",""))</f>
        <v>Y</v>
      </c>
      <c r="L4926" t="s">
        <v>6183</v>
      </c>
    </row>
    <row r="4927" spans="2:12" hidden="1" x14ac:dyDescent="0.25">
      <c r="B4927" t="s">
        <v>361</v>
      </c>
      <c r="C4927" t="s">
        <v>6185</v>
      </c>
      <c r="D4927" t="s">
        <v>6186</v>
      </c>
      <c r="E4927" t="s">
        <v>400</v>
      </c>
      <c r="F4927" t="s">
        <v>428</v>
      </c>
      <c r="G4927" t="s">
        <v>429</v>
      </c>
      <c r="H4927" t="str">
        <f>IF(G4927="Local Date and Hour","Start Time of Interval",IF(OR(G4927="Additional Info",G4927="ID"),"Attribute", IF(G4927="Constant","Constant",IF(OR(G4927="Counter",G4927="Incremental/Decremental"),"Counter",""))))</f>
        <v>Counter</v>
      </c>
      <c r="I4927" t="str">
        <f>VLOOKUP(B4927,'3. Data Sources'!$B$4:$E$5002,4,0)</f>
        <v>Y</v>
      </c>
      <c r="J4927" t="str">
        <f>IF(OR(G4927="Not Map",G4927="Sequential"),"N",IF(TRIM(G4927)&lt;&gt;"","Y",""))</f>
        <v>Y</v>
      </c>
      <c r="K4927" t="str">
        <f>IF(G4927="Constant","N",IF(J4927="Y","Y",""))</f>
        <v>Y</v>
      </c>
    </row>
    <row r="4928" spans="2:12" hidden="1" x14ac:dyDescent="0.25">
      <c r="B4928" t="s">
        <v>361</v>
      </c>
      <c r="C4928" t="s">
        <v>6187</v>
      </c>
      <c r="D4928" t="s">
        <v>6188</v>
      </c>
      <c r="E4928" t="s">
        <v>400</v>
      </c>
      <c r="F4928" t="s">
        <v>428</v>
      </c>
      <c r="G4928" t="s">
        <v>429</v>
      </c>
      <c r="H4928" t="str">
        <f>IF(G4928="Local Date and Hour","Start Time of Interval",IF(OR(G4928="Additional Info",G4928="ID"),"Attribute", IF(G4928="Constant","Constant",IF(OR(G4928="Counter",G4928="Incremental/Decremental"),"Counter",""))))</f>
        <v>Counter</v>
      </c>
      <c r="I4928" t="str">
        <f>VLOOKUP(B4928,'3. Data Sources'!$B$4:$E$5002,4,0)</f>
        <v>Y</v>
      </c>
      <c r="J4928" t="str">
        <f>IF(OR(G4928="Not Map",G4928="Sequential"),"N",IF(TRIM(G4928)&lt;&gt;"","Y",""))</f>
        <v>Y</v>
      </c>
      <c r="K4928" t="str">
        <f>IF(G4928="Constant","N",IF(J4928="Y","Y",""))</f>
        <v>Y</v>
      </c>
    </row>
    <row r="4929" spans="2:13" hidden="1" x14ac:dyDescent="0.25">
      <c r="B4929" t="s">
        <v>361</v>
      </c>
      <c r="C4929" t="s">
        <v>6189</v>
      </c>
      <c r="D4929" t="s">
        <v>6190</v>
      </c>
      <c r="E4929" t="s">
        <v>400</v>
      </c>
      <c r="F4929" t="s">
        <v>428</v>
      </c>
      <c r="G4929" t="s">
        <v>429</v>
      </c>
      <c r="H4929" t="str">
        <f>IF(G4929="Local Date and Hour","Start Time of Interval",IF(OR(G4929="Additional Info",G4929="ID"),"Attribute", IF(G4929="Constant","Constant",IF(OR(G4929="Counter",G4929="Incremental/Decremental"),"Counter",""))))</f>
        <v>Counter</v>
      </c>
      <c r="I4929" t="str">
        <f>VLOOKUP(B4929,'3. Data Sources'!$B$4:$E$5002,4,0)</f>
        <v>Y</v>
      </c>
      <c r="J4929" t="str">
        <f>IF(OR(G4929="Not Map",G4929="Sequential"),"N",IF(TRIM(G4929)&lt;&gt;"","Y",""))</f>
        <v>Y</v>
      </c>
      <c r="K4929" t="str">
        <f>IF(G4929="Constant","N",IF(J4929="Y","Y",""))</f>
        <v>Y</v>
      </c>
    </row>
    <row r="4930" spans="2:13" hidden="1" x14ac:dyDescent="0.25">
      <c r="B4930" t="s">
        <v>361</v>
      </c>
      <c r="C4930" t="s">
        <v>6191</v>
      </c>
      <c r="D4930" t="s">
        <v>6192</v>
      </c>
      <c r="E4930" t="s">
        <v>400</v>
      </c>
      <c r="F4930" t="s">
        <v>428</v>
      </c>
      <c r="G4930" t="s">
        <v>429</v>
      </c>
      <c r="H4930" t="str">
        <f>IF(G4930="Local Date and Hour","Start Time of Interval",IF(OR(G4930="Additional Info",G4930="ID"),"Attribute", IF(G4930="Constant","Constant",IF(OR(G4930="Counter",G4930="Incremental/Decremental"),"Counter",""))))</f>
        <v>Counter</v>
      </c>
      <c r="I4930" t="str">
        <f>VLOOKUP(B4930,'3. Data Sources'!$B$4:$E$5002,4,0)</f>
        <v>Y</v>
      </c>
      <c r="J4930" t="str">
        <f>IF(OR(G4930="Not Map",G4930="Sequential"),"N",IF(TRIM(G4930)&lt;&gt;"","Y",""))</f>
        <v>Y</v>
      </c>
      <c r="K4930" t="str">
        <f>IF(G4930="Constant","N",IF(J4930="Y","Y",""))</f>
        <v>Y</v>
      </c>
    </row>
    <row r="4931" spans="2:13" hidden="1" x14ac:dyDescent="0.25">
      <c r="B4931" t="s">
        <v>361</v>
      </c>
      <c r="C4931" t="s">
        <v>6193</v>
      </c>
      <c r="D4931" t="s">
        <v>6194</v>
      </c>
      <c r="E4931" t="s">
        <v>400</v>
      </c>
      <c r="F4931" t="s">
        <v>428</v>
      </c>
      <c r="G4931" t="s">
        <v>429</v>
      </c>
      <c r="H4931" t="str">
        <f>IF(G4931="Local Date and Hour","Start Time of Interval",IF(OR(G4931="Additional Info",G4931="ID"),"Attribute", IF(G4931="Constant","Constant",IF(OR(G4931="Counter",G4931="Incremental/Decremental"),"Counter",""))))</f>
        <v>Counter</v>
      </c>
      <c r="I4931" t="str">
        <f>VLOOKUP(B4931,'3. Data Sources'!$B$4:$E$5002,4,0)</f>
        <v>Y</v>
      </c>
      <c r="J4931" t="str">
        <f>IF(OR(G4931="Not Map",G4931="Sequential"),"N",IF(TRIM(G4931)&lt;&gt;"","Y",""))</f>
        <v>Y</v>
      </c>
      <c r="K4931" t="str">
        <f>IF(G4931="Constant","N",IF(J4931="Y","Y",""))</f>
        <v>Y</v>
      </c>
    </row>
    <row r="4932" spans="2:13" hidden="1" x14ac:dyDescent="0.25">
      <c r="B4932" t="s">
        <v>361</v>
      </c>
      <c r="C4932" t="s">
        <v>6195</v>
      </c>
      <c r="D4932" t="s">
        <v>6196</v>
      </c>
      <c r="E4932" t="s">
        <v>400</v>
      </c>
      <c r="F4932" t="s">
        <v>428</v>
      </c>
      <c r="G4932" t="s">
        <v>429</v>
      </c>
      <c r="H4932" t="str">
        <f>IF(G4932="Local Date and Hour","Start Time of Interval",IF(OR(G4932="Additional Info",G4932="ID"),"Attribute", IF(G4932="Constant","Constant",IF(OR(G4932="Counter",G4932="Incremental/Decremental"),"Counter",""))))</f>
        <v>Counter</v>
      </c>
      <c r="I4932" t="str">
        <f>VLOOKUP(B4932,'3. Data Sources'!$B$4:$E$5002,4,0)</f>
        <v>Y</v>
      </c>
      <c r="J4932" t="str">
        <f>IF(OR(G4932="Not Map",G4932="Sequential"),"N",IF(TRIM(G4932)&lt;&gt;"","Y",""))</f>
        <v>Y</v>
      </c>
      <c r="K4932" t="str">
        <f>IF(G4932="Constant","N",IF(J4932="Y","Y",""))</f>
        <v>Y</v>
      </c>
    </row>
    <row r="4933" spans="2:13" hidden="1" x14ac:dyDescent="0.25">
      <c r="B4933" t="s">
        <v>361</v>
      </c>
      <c r="C4933" t="s">
        <v>6197</v>
      </c>
      <c r="D4933" t="s">
        <v>6198</v>
      </c>
      <c r="E4933" t="s">
        <v>400</v>
      </c>
      <c r="F4933" t="s">
        <v>428</v>
      </c>
      <c r="G4933" t="s">
        <v>429</v>
      </c>
      <c r="H4933" t="str">
        <f>IF(G4933="Local Date and Hour","Start Time of Interval",IF(OR(G4933="Additional Info",G4933="ID"),"Attribute", IF(G4933="Constant","Constant",IF(OR(G4933="Counter",G4933="Incremental/Decremental"),"Counter",""))))</f>
        <v>Counter</v>
      </c>
      <c r="I4933" t="str">
        <f>VLOOKUP(B4933,'3. Data Sources'!$B$4:$E$5002,4,0)</f>
        <v>Y</v>
      </c>
      <c r="J4933" t="str">
        <f>IF(OR(G4933="Not Map",G4933="Sequential"),"N",IF(TRIM(G4933)&lt;&gt;"","Y",""))</f>
        <v>Y</v>
      </c>
      <c r="K4933" t="str">
        <f>IF(G4933="Constant","N",IF(J4933="Y","Y",""))</f>
        <v>Y</v>
      </c>
    </row>
    <row r="4934" spans="2:13" hidden="1" x14ac:dyDescent="0.25">
      <c r="B4934" t="s">
        <v>361</v>
      </c>
      <c r="C4934" t="s">
        <v>6199</v>
      </c>
      <c r="D4934" t="s">
        <v>6200</v>
      </c>
      <c r="E4934" t="s">
        <v>400</v>
      </c>
      <c r="F4934" t="s">
        <v>428</v>
      </c>
      <c r="G4934" t="s">
        <v>429</v>
      </c>
      <c r="H4934" t="str">
        <f>IF(G4934="Local Date and Hour","Start Time of Interval",IF(OR(G4934="Additional Info",G4934="ID"),"Attribute", IF(G4934="Constant","Constant",IF(OR(G4934="Counter",G4934="Incremental/Decremental"),"Counter",""))))</f>
        <v>Counter</v>
      </c>
      <c r="I4934" t="str">
        <f>VLOOKUP(B4934,'3. Data Sources'!$B$4:$E$5002,4,0)</f>
        <v>Y</v>
      </c>
      <c r="J4934" t="str">
        <f>IF(OR(G4934="Not Map",G4934="Sequential"),"N",IF(TRIM(G4934)&lt;&gt;"","Y",""))</f>
        <v>Y</v>
      </c>
      <c r="K4934" t="str">
        <f>IF(G4934="Constant","N",IF(J4934="Y","Y",""))</f>
        <v>Y</v>
      </c>
    </row>
    <row r="4935" spans="2:13" hidden="1" x14ac:dyDescent="0.25">
      <c r="B4935" t="s">
        <v>361</v>
      </c>
      <c r="C4935" t="s">
        <v>6201</v>
      </c>
      <c r="D4935" t="s">
        <v>6202</v>
      </c>
      <c r="E4935" t="s">
        <v>400</v>
      </c>
      <c r="F4935" t="s">
        <v>428</v>
      </c>
      <c r="G4935" t="s">
        <v>429</v>
      </c>
      <c r="H4935" t="str">
        <f>IF(G4935="Local Date and Hour","Start Time of Interval",IF(OR(G4935="Additional Info",G4935="ID"),"Attribute", IF(G4935="Constant","Constant",IF(OR(G4935="Counter",G4935="Incremental/Decremental"),"Counter",""))))</f>
        <v>Counter</v>
      </c>
      <c r="I4935" t="str">
        <f>VLOOKUP(B4935,'3. Data Sources'!$B$4:$E$5002,4,0)</f>
        <v>Y</v>
      </c>
      <c r="J4935" t="str">
        <f>IF(OR(G4935="Not Map",G4935="Sequential"),"N",IF(TRIM(G4935)&lt;&gt;"","Y",""))</f>
        <v>Y</v>
      </c>
      <c r="K4935" t="str">
        <f>IF(G4935="Constant","N",IF(J4935="Y","Y",""))</f>
        <v>Y</v>
      </c>
    </row>
    <row r="4936" spans="2:13" hidden="1" x14ac:dyDescent="0.25">
      <c r="B4936" t="s">
        <v>361</v>
      </c>
      <c r="C4936" t="s">
        <v>6203</v>
      </c>
      <c r="D4936" t="s">
        <v>6204</v>
      </c>
      <c r="E4936" t="s">
        <v>400</v>
      </c>
      <c r="F4936" t="s">
        <v>428</v>
      </c>
      <c r="G4936" t="s">
        <v>429</v>
      </c>
      <c r="H4936" t="str">
        <f>IF(G4936="Local Date and Hour","Start Time of Interval",IF(OR(G4936="Additional Info",G4936="ID"),"Attribute", IF(G4936="Constant","Constant",IF(OR(G4936="Counter",G4936="Incremental/Decremental"),"Counter",""))))</f>
        <v>Counter</v>
      </c>
      <c r="I4936" t="str">
        <f>VLOOKUP(B4936,'3. Data Sources'!$B$4:$E$5002,4,0)</f>
        <v>Y</v>
      </c>
      <c r="J4936" t="str">
        <f>IF(OR(G4936="Not Map",G4936="Sequential"),"N",IF(TRIM(G4936)&lt;&gt;"","Y",""))</f>
        <v>Y</v>
      </c>
      <c r="K4936" t="str">
        <f>IF(G4936="Constant","N",IF(J4936="Y","Y",""))</f>
        <v>Y</v>
      </c>
    </row>
    <row r="4937" spans="2:13" hidden="1" x14ac:dyDescent="0.25">
      <c r="B4937" t="s">
        <v>361</v>
      </c>
      <c r="C4937" t="s">
        <v>250</v>
      </c>
      <c r="D4937" t="s">
        <v>435</v>
      </c>
      <c r="E4937" t="s">
        <v>400</v>
      </c>
      <c r="F4937" t="s">
        <v>428</v>
      </c>
      <c r="G4937" t="s">
        <v>429</v>
      </c>
      <c r="H4937" t="str">
        <f>IF(G4937="Local Date and Hour","Start Time of Interval",IF(OR(G4937="Additional Info",G4937="ID"),"Attribute", IF(G4937="Constant","Constant",IF(OR(G4937="Counter",G4937="Incremental/Decremental"),"Counter",""))))</f>
        <v>Counter</v>
      </c>
      <c r="I4937" t="str">
        <f>VLOOKUP(B4937,'3. Data Sources'!$B$4:$E$5002,4,0)</f>
        <v>Y</v>
      </c>
      <c r="J4937" t="str">
        <f>IF(OR(G4937="Not Map",G4937="Sequential"),"N",IF(TRIM(G4937)&lt;&gt;"","Y",""))</f>
        <v>Y</v>
      </c>
      <c r="K4937" t="str">
        <f>IF(G4937="Constant","N",IF(J4937="Y","Y",""))</f>
        <v>Y</v>
      </c>
      <c r="L4937" t="s">
        <v>665</v>
      </c>
    </row>
    <row r="4938" spans="2:13" hidden="1" x14ac:dyDescent="0.25">
      <c r="B4938" t="s">
        <v>361</v>
      </c>
      <c r="C4938" t="s">
        <v>252</v>
      </c>
      <c r="D4938" t="s">
        <v>252</v>
      </c>
      <c r="E4938" t="s">
        <v>394</v>
      </c>
      <c r="F4938" t="s">
        <v>436</v>
      </c>
      <c r="G4938" t="s">
        <v>417</v>
      </c>
      <c r="H4938" t="str">
        <f>IF(G4938="Local Date and Hour","Start Time of Interval",IF(OR(G4938="Additional Info",G4938="ID"),"Attribute", IF(G4938="Constant","Constant",IF(OR(G4938="Counter",G4938="Incremental/Decremental"),"Counter",""))))</f>
        <v/>
      </c>
      <c r="I4938" t="str">
        <f>VLOOKUP(B4938,'3. Data Sources'!$B$4:$E$5002,4,0)</f>
        <v>Y</v>
      </c>
      <c r="J4938" t="str">
        <f>IF(OR(G4938="Not Map",G4938="Sequential"),"N",IF(TRIM(G4938)&lt;&gt;"","Y",""))</f>
        <v>N</v>
      </c>
      <c r="K4938" t="str">
        <f>IF(G4938="Constant","N",IF(J4938="Y","Y",""))</f>
        <v/>
      </c>
      <c r="L4938" t="s">
        <v>253</v>
      </c>
    </row>
    <row r="4939" spans="2:13" hidden="1" x14ac:dyDescent="0.25">
      <c r="B4939" t="s">
        <v>361</v>
      </c>
      <c r="C4939" t="s">
        <v>254</v>
      </c>
      <c r="D4939" t="s">
        <v>254</v>
      </c>
      <c r="E4939" t="s">
        <v>418</v>
      </c>
      <c r="F4939" t="s">
        <v>436</v>
      </c>
      <c r="G4939" t="s">
        <v>419</v>
      </c>
      <c r="H4939" t="str">
        <f>IF(G4939="Local Date and Hour","Start Time of Interval",IF(OR(G4939="Additional Info",G4939="ID"),"Attribute", IF(G4939="Constant","Constant",IF(OR(G4939="Counter",G4939="Incremental/Decremental"),"Counter",""))))</f>
        <v>Start Time of Interval</v>
      </c>
      <c r="I4939" t="str">
        <f>VLOOKUP(B4939,'3. Data Sources'!$B$4:$E$5002,4,0)</f>
        <v>Y</v>
      </c>
      <c r="J4939" t="str">
        <f>IF(OR(G4939="Not Map",G4939="Sequential"),"N",IF(TRIM(G4939)&lt;&gt;"","Y",""))</f>
        <v>Y</v>
      </c>
      <c r="K4939" t="str">
        <f>IF(G4939="Constant","N",IF(J4939="Y","Y",""))</f>
        <v>Y</v>
      </c>
      <c r="L4939" t="s">
        <v>255</v>
      </c>
    </row>
    <row r="4940" spans="2:13" hidden="1" x14ac:dyDescent="0.25">
      <c r="B4940" t="s">
        <v>373</v>
      </c>
      <c r="C4940" t="s">
        <v>227</v>
      </c>
      <c r="D4940" t="s">
        <v>227</v>
      </c>
      <c r="E4940" t="s">
        <v>402</v>
      </c>
      <c r="F4940" t="s">
        <v>395</v>
      </c>
      <c r="G4940" t="s">
        <v>274</v>
      </c>
      <c r="H4940" t="str">
        <f>IF(G4940="Local Date and Hour","Start Time of Interval",IF(OR(G4940="Additional Info",G4940="ID"),"Attribute", IF(G4940="Constant","Constant",IF(OR(G4940="Counter",G4940="Incremental/Decremental"),"Counter",""))))</f>
        <v>Constant</v>
      </c>
      <c r="I4940" t="str">
        <f>VLOOKUP(B4940,'3. Data Sources'!$B$4:$E$5002,4,0)</f>
        <v>Y</v>
      </c>
      <c r="J4940" t="str">
        <f>IF(OR(G4940="Not Map",G4940="Sequential"),"N",IF(TRIM(G4940)&lt;&gt;"","Y",""))</f>
        <v>Y</v>
      </c>
      <c r="K4940" t="str">
        <f>IF(G4940="Constant","N",IF(J4940="Y","Y",""))</f>
        <v>N</v>
      </c>
      <c r="L4940" t="s">
        <v>274</v>
      </c>
      <c r="M4940" t="s">
        <v>425</v>
      </c>
    </row>
    <row r="4941" spans="2:13" hidden="1" x14ac:dyDescent="0.25">
      <c r="B4941" t="s">
        <v>373</v>
      </c>
      <c r="C4941" t="s">
        <v>228</v>
      </c>
      <c r="D4941" t="s">
        <v>228</v>
      </c>
      <c r="E4941" t="s">
        <v>402</v>
      </c>
      <c r="F4941" t="s">
        <v>395</v>
      </c>
      <c r="G4941" t="s">
        <v>274</v>
      </c>
      <c r="H4941" t="str">
        <f>IF(G4941="Local Date and Hour","Start Time of Interval",IF(OR(G4941="Additional Info",G4941="ID"),"Attribute", IF(G4941="Constant","Constant",IF(OR(G4941="Counter",G4941="Incremental/Decremental"),"Counter",""))))</f>
        <v>Constant</v>
      </c>
      <c r="I4941" t="str">
        <f>VLOOKUP(B4941,'3. Data Sources'!$B$4:$E$5002,4,0)</f>
        <v>Y</v>
      </c>
      <c r="J4941" t="str">
        <f>IF(OR(G4941="Not Map",G4941="Sequential"),"N",IF(TRIM(G4941)&lt;&gt;"","Y",""))</f>
        <v>Y</v>
      </c>
      <c r="K4941" t="str">
        <f>IF(G4941="Constant","N",IF(J4941="Y","Y",""))</f>
        <v>N</v>
      </c>
      <c r="L4941" t="s">
        <v>274</v>
      </c>
      <c r="M4941" t="s">
        <v>12038</v>
      </c>
    </row>
    <row r="4942" spans="2:13" hidden="1" x14ac:dyDescent="0.25">
      <c r="B4942" t="s">
        <v>373</v>
      </c>
      <c r="C4942" t="s">
        <v>233</v>
      </c>
      <c r="D4942" t="s">
        <v>233</v>
      </c>
      <c r="E4942" t="s">
        <v>394</v>
      </c>
      <c r="F4942" t="s">
        <v>396</v>
      </c>
      <c r="G4942" t="s">
        <v>417</v>
      </c>
      <c r="H4942" t="str">
        <f>IF(G4942="Local Date and Hour","Start Time of Interval",IF(OR(G4942="Additional Info",G4942="ID"),"Attribute", IF(G4942="Constant","Constant",IF(OR(G4942="Counter",G4942="Incremental/Decremental"),"Counter",""))))</f>
        <v/>
      </c>
      <c r="I4942" t="str">
        <f>VLOOKUP(B4942,'3. Data Sources'!$B$4:$E$5002,4,0)</f>
        <v>Y</v>
      </c>
      <c r="J4942" t="str">
        <f>IF(OR(G4942="Not Map",G4942="Sequential"),"N",IF(TRIM(G4942)&lt;&gt;"","Y",""))</f>
        <v>N</v>
      </c>
      <c r="K4942" t="str">
        <f>IF(G4942="Constant","N",IF(J4942="Y","Y",""))</f>
        <v/>
      </c>
      <c r="L4942" t="s">
        <v>234</v>
      </c>
    </row>
    <row r="4943" spans="2:13" hidden="1" x14ac:dyDescent="0.25">
      <c r="B4943" t="s">
        <v>373</v>
      </c>
      <c r="C4943" t="s">
        <v>235</v>
      </c>
      <c r="D4943" t="s">
        <v>235</v>
      </c>
      <c r="E4943" t="s">
        <v>418</v>
      </c>
      <c r="F4943" t="s">
        <v>396</v>
      </c>
      <c r="G4943" t="s">
        <v>417</v>
      </c>
      <c r="H4943" t="str">
        <f>IF(G4943="Local Date and Hour","Start Time of Interval",IF(OR(G4943="Additional Info",G4943="ID"),"Attribute", IF(G4943="Constant","Constant",IF(OR(G4943="Counter",G4943="Incremental/Decremental"),"Counter",""))))</f>
        <v/>
      </c>
      <c r="I4943" t="str">
        <f>VLOOKUP(B4943,'3. Data Sources'!$B$4:$E$5002,4,0)</f>
        <v>Y</v>
      </c>
      <c r="J4943" t="str">
        <f>IF(OR(G4943="Not Map",G4943="Sequential"),"N",IF(TRIM(G4943)&lt;&gt;"","Y",""))</f>
        <v>N</v>
      </c>
      <c r="K4943" t="str">
        <f>IF(G4943="Constant","N",IF(J4943="Y","Y",""))</f>
        <v/>
      </c>
      <c r="L4943" t="s">
        <v>236</v>
      </c>
    </row>
    <row r="4944" spans="2:13" hidden="1" x14ac:dyDescent="0.25">
      <c r="B4944" t="s">
        <v>373</v>
      </c>
      <c r="C4944" t="s">
        <v>669</v>
      </c>
      <c r="D4944" t="s">
        <v>670</v>
      </c>
      <c r="E4944" t="s">
        <v>420</v>
      </c>
      <c r="F4944" t="s">
        <v>396</v>
      </c>
      <c r="G4944" t="s">
        <v>417</v>
      </c>
      <c r="H4944" t="str">
        <f>IF(G4944="Local Date and Hour","Start Time of Interval",IF(OR(G4944="Additional Info",G4944="ID"),"Attribute", IF(G4944="Constant","Constant",IF(OR(G4944="Counter",G4944="Incremental/Decremental"),"Counter",""))))</f>
        <v/>
      </c>
      <c r="I4944" t="str">
        <f>VLOOKUP(B4944,'3. Data Sources'!$B$4:$E$5002,4,0)</f>
        <v>Y</v>
      </c>
      <c r="J4944" t="str">
        <f>IF(OR(G4944="Not Map",G4944="Sequential"),"N",IF(TRIM(G4944)&lt;&gt;"","Y",""))</f>
        <v>N</v>
      </c>
      <c r="K4944" t="str">
        <f>IF(G4944="Constant","N",IF(J4944="Y","Y",""))</f>
        <v/>
      </c>
      <c r="L4944" t="s">
        <v>669</v>
      </c>
    </row>
    <row r="4945" spans="2:12" hidden="1" x14ac:dyDescent="0.25">
      <c r="B4945" t="s">
        <v>373</v>
      </c>
      <c r="C4945" t="s">
        <v>3473</v>
      </c>
      <c r="D4945" t="s">
        <v>3474</v>
      </c>
      <c r="E4945" t="s">
        <v>420</v>
      </c>
      <c r="F4945" t="s">
        <v>396</v>
      </c>
      <c r="G4945" t="s">
        <v>417</v>
      </c>
      <c r="H4945" t="str">
        <f>IF(G4945="Local Date and Hour","Start Time of Interval",IF(OR(G4945="Additional Info",G4945="ID"),"Attribute", IF(G4945="Constant","Constant",IF(OR(G4945="Counter",G4945="Incremental/Decremental"),"Counter",""))))</f>
        <v/>
      </c>
      <c r="I4945" t="str">
        <f>VLOOKUP(B4945,'3. Data Sources'!$B$4:$E$5002,4,0)</f>
        <v>Y</v>
      </c>
      <c r="J4945" t="str">
        <f>IF(OR(G4945="Not Map",G4945="Sequential"),"N",IF(TRIM(G4945)&lt;&gt;"","Y",""))</f>
        <v>N</v>
      </c>
      <c r="K4945" t="str">
        <f>IF(G4945="Constant","N",IF(J4945="Y","Y",""))</f>
        <v/>
      </c>
      <c r="L4945" t="s">
        <v>3473</v>
      </c>
    </row>
    <row r="4946" spans="2:12" hidden="1" x14ac:dyDescent="0.25">
      <c r="B4946" t="s">
        <v>373</v>
      </c>
      <c r="C4946" t="s">
        <v>3475</v>
      </c>
      <c r="D4946" t="s">
        <v>3476</v>
      </c>
      <c r="E4946" t="s">
        <v>420</v>
      </c>
      <c r="F4946" t="s">
        <v>396</v>
      </c>
      <c r="G4946" t="s">
        <v>417</v>
      </c>
      <c r="H4946" t="str">
        <f>IF(G4946="Local Date and Hour","Start Time of Interval",IF(OR(G4946="Additional Info",G4946="ID"),"Attribute", IF(G4946="Constant","Constant",IF(OR(G4946="Counter",G4946="Incremental/Decremental"),"Counter",""))))</f>
        <v/>
      </c>
      <c r="I4946" t="str">
        <f>VLOOKUP(B4946,'3. Data Sources'!$B$4:$E$5002,4,0)</f>
        <v>Y</v>
      </c>
      <c r="J4946" t="str">
        <f>IF(OR(G4946="Not Map",G4946="Sequential"),"N",IF(TRIM(G4946)&lt;&gt;"","Y",""))</f>
        <v>N</v>
      </c>
      <c r="K4946" t="str">
        <f>IF(G4946="Constant","N",IF(J4946="Y","Y",""))</f>
        <v/>
      </c>
      <c r="L4946" t="s">
        <v>3475</v>
      </c>
    </row>
    <row r="4947" spans="2:12" hidden="1" x14ac:dyDescent="0.25">
      <c r="B4947" t="s">
        <v>373</v>
      </c>
      <c r="C4947" t="s">
        <v>5628</v>
      </c>
      <c r="D4947" t="s">
        <v>5629</v>
      </c>
      <c r="E4947" t="s">
        <v>394</v>
      </c>
      <c r="F4947" t="s">
        <v>396</v>
      </c>
      <c r="G4947" t="s">
        <v>417</v>
      </c>
      <c r="H4947" t="str">
        <f>IF(G4947="Local Date and Hour","Start Time of Interval",IF(OR(G4947="Additional Info",G4947="ID"),"Attribute", IF(G4947="Constant","Constant",IF(OR(G4947="Counter",G4947="Incremental/Decremental"),"Counter",""))))</f>
        <v/>
      </c>
      <c r="I4947" t="str">
        <f>VLOOKUP(B4947,'3. Data Sources'!$B$4:$E$5002,4,0)</f>
        <v>Y</v>
      </c>
      <c r="J4947" t="str">
        <f>IF(OR(G4947="Not Map",G4947="Sequential"),"N",IF(TRIM(G4947)&lt;&gt;"","Y",""))</f>
        <v>N</v>
      </c>
      <c r="K4947" t="str">
        <f>IF(G4947="Constant","N",IF(J4947="Y","Y",""))</f>
        <v/>
      </c>
    </row>
    <row r="4948" spans="2:12" hidden="1" x14ac:dyDescent="0.25">
      <c r="B4948" t="s">
        <v>373</v>
      </c>
      <c r="C4948" t="s">
        <v>971</v>
      </c>
      <c r="D4948" t="s">
        <v>972</v>
      </c>
      <c r="E4948" t="s">
        <v>420</v>
      </c>
      <c r="F4948" t="s">
        <v>396</v>
      </c>
      <c r="G4948" t="s">
        <v>417</v>
      </c>
      <c r="H4948" t="str">
        <f>IF(G4948="Local Date and Hour","Start Time of Interval",IF(OR(G4948="Additional Info",G4948="ID"),"Attribute", IF(G4948="Constant","Constant",IF(OR(G4948="Counter",G4948="Incremental/Decremental"),"Counter",""))))</f>
        <v/>
      </c>
      <c r="I4948" t="str">
        <f>VLOOKUP(B4948,'3. Data Sources'!$B$4:$E$5002,4,0)</f>
        <v>Y</v>
      </c>
      <c r="J4948" t="str">
        <f>IF(OR(G4948="Not Map",G4948="Sequential"),"N",IF(TRIM(G4948)&lt;&gt;"","Y",""))</f>
        <v>N</v>
      </c>
      <c r="K4948" t="str">
        <f>IF(G4948="Constant","N",IF(J4948="Y","Y",""))</f>
        <v/>
      </c>
      <c r="L4948" t="s">
        <v>971</v>
      </c>
    </row>
    <row r="4949" spans="2:12" hidden="1" x14ac:dyDescent="0.25">
      <c r="B4949" t="s">
        <v>373</v>
      </c>
      <c r="C4949" t="s">
        <v>201</v>
      </c>
      <c r="D4949" t="s">
        <v>201</v>
      </c>
      <c r="E4949" t="s">
        <v>420</v>
      </c>
      <c r="F4949" t="s">
        <v>396</v>
      </c>
      <c r="G4949" t="s">
        <v>396</v>
      </c>
      <c r="H4949" t="str">
        <f>IF(G4949="Local Date and Hour","Start Time of Interval",IF(OR(G4949="Additional Info",G4949="ID"),"Attribute", IF(G4949="Constant","Constant",IF(OR(G4949="Counter",G4949="Incremental/Decremental"),"Counter",""))))</f>
        <v>Attribute</v>
      </c>
      <c r="I4949" t="str">
        <f>VLOOKUP(B4949,'3. Data Sources'!$B$4:$E$5002,4,0)</f>
        <v>Y</v>
      </c>
      <c r="J4949" t="str">
        <f>IF(OR(G4949="Not Map",G4949="Sequential"),"N",IF(TRIM(G4949)&lt;&gt;"","Y",""))</f>
        <v>Y</v>
      </c>
      <c r="K4949" t="str">
        <f>IF(G4949="Constant","N",IF(J4949="Y","Y",""))</f>
        <v>Y</v>
      </c>
      <c r="L4949" t="s">
        <v>673</v>
      </c>
    </row>
    <row r="4950" spans="2:12" hidden="1" x14ac:dyDescent="0.25">
      <c r="B4950" t="s">
        <v>373</v>
      </c>
      <c r="C4950" t="s">
        <v>11883</v>
      </c>
      <c r="D4950" t="s">
        <v>11883</v>
      </c>
      <c r="E4950" t="s">
        <v>420</v>
      </c>
      <c r="F4950" t="s">
        <v>396</v>
      </c>
      <c r="G4950" t="s">
        <v>396</v>
      </c>
      <c r="H4950" t="str">
        <f>IF(G4950="Local Date and Hour","Start Time of Interval",IF(OR(G4950="Additional Info",G4950="ID"),"Attribute", IF(G4950="Constant","Constant",IF(OR(G4950="Counter",G4950="Incremental/Decremental"),"Counter",""))))</f>
        <v>Attribute</v>
      </c>
      <c r="I4950" t="str">
        <f>VLOOKUP(B4950,'3. Data Sources'!$B$4:$E$5002,4,0)</f>
        <v>Y</v>
      </c>
      <c r="J4950" t="str">
        <f>IF(OR(G4950="Not Map",G4950="Sequential"),"N",IF(TRIM(G4950)&lt;&gt;"","Y",""))</f>
        <v>Y</v>
      </c>
      <c r="K4950" t="str">
        <f>IF(G4950="Constant","N",IF(J4950="Y","Y",""))</f>
        <v>Y</v>
      </c>
      <c r="L4950" t="s">
        <v>666</v>
      </c>
    </row>
    <row r="4951" spans="2:12" hidden="1" x14ac:dyDescent="0.25">
      <c r="B4951" t="s">
        <v>373</v>
      </c>
      <c r="C4951" t="s">
        <v>426</v>
      </c>
      <c r="D4951" t="s">
        <v>426</v>
      </c>
      <c r="E4951" t="s">
        <v>420</v>
      </c>
      <c r="F4951" t="s">
        <v>396</v>
      </c>
      <c r="G4951" t="s">
        <v>417</v>
      </c>
      <c r="H4951" t="str">
        <f>IF(G4951="Local Date and Hour","Start Time of Interval",IF(OR(G4951="Additional Info",G4951="ID"),"Attribute", IF(G4951="Constant","Constant",IF(OR(G4951="Counter",G4951="Incremental/Decremental"),"Counter",""))))</f>
        <v/>
      </c>
      <c r="I4951" t="str">
        <f>VLOOKUP(B4951,'3. Data Sources'!$B$4:$E$5002,4,0)</f>
        <v>Y</v>
      </c>
      <c r="J4951" t="str">
        <f>IF(OR(G4951="Not Map",G4951="Sequential"),"N",IF(TRIM(G4951)&lt;&gt;"","Y",""))</f>
        <v>N</v>
      </c>
      <c r="K4951" t="str">
        <f>IF(G4951="Constant","N",IF(J4951="Y","Y",""))</f>
        <v/>
      </c>
      <c r="L4951" t="s">
        <v>426</v>
      </c>
    </row>
    <row r="4952" spans="2:12" hidden="1" x14ac:dyDescent="0.25">
      <c r="B4952" t="s">
        <v>373</v>
      </c>
      <c r="C4952" t="s">
        <v>223</v>
      </c>
      <c r="D4952" t="s">
        <v>3493</v>
      </c>
      <c r="E4952" t="s">
        <v>420</v>
      </c>
      <c r="F4952" t="s">
        <v>396</v>
      </c>
      <c r="G4952" t="s">
        <v>417</v>
      </c>
      <c r="H4952" t="str">
        <f>IF(G4952="Local Date and Hour","Start Time of Interval",IF(OR(G4952="Additional Info",G4952="ID"),"Attribute", IF(G4952="Constant","Constant",IF(OR(G4952="Counter",G4952="Incremental/Decremental"),"Counter",""))))</f>
        <v/>
      </c>
      <c r="I4952" t="str">
        <f>VLOOKUP(B4952,'3. Data Sources'!$B$4:$E$5002,4,0)</f>
        <v>Y</v>
      </c>
      <c r="J4952" t="str">
        <f>IF(OR(G4952="Not Map",G4952="Sequential"),"N",IF(TRIM(G4952)&lt;&gt;"","Y",""))</f>
        <v>N</v>
      </c>
      <c r="K4952" t="str">
        <f>IF(G4952="Constant","N",IF(J4952="Y","Y",""))</f>
        <v/>
      </c>
      <c r="L4952" t="s">
        <v>223</v>
      </c>
    </row>
    <row r="4953" spans="2:12" hidden="1" x14ac:dyDescent="0.25">
      <c r="B4953" t="s">
        <v>373</v>
      </c>
      <c r="C4953" t="s">
        <v>5620</v>
      </c>
      <c r="D4953" t="s">
        <v>5621</v>
      </c>
      <c r="E4953" t="s">
        <v>420</v>
      </c>
      <c r="F4953" t="s">
        <v>396</v>
      </c>
      <c r="G4953" t="s">
        <v>417</v>
      </c>
      <c r="H4953" t="str">
        <f>IF(G4953="Local Date and Hour","Start Time of Interval",IF(OR(G4953="Additional Info",G4953="ID"),"Attribute", IF(G4953="Constant","Constant",IF(OR(G4953="Counter",G4953="Incremental/Decremental"),"Counter",""))))</f>
        <v/>
      </c>
      <c r="I4953" t="str">
        <f>VLOOKUP(B4953,'3. Data Sources'!$B$4:$E$5002,4,0)</f>
        <v>Y</v>
      </c>
      <c r="J4953" t="str">
        <f>IF(OR(G4953="Not Map",G4953="Sequential"),"N",IF(TRIM(G4953)&lt;&gt;"","Y",""))</f>
        <v>N</v>
      </c>
      <c r="K4953" t="str">
        <f>IF(G4953="Constant","N",IF(J4953="Y","Y",""))</f>
        <v/>
      </c>
      <c r="L4953" t="s">
        <v>5620</v>
      </c>
    </row>
    <row r="4954" spans="2:12" hidden="1" x14ac:dyDescent="0.25">
      <c r="B4954" t="s">
        <v>373</v>
      </c>
      <c r="C4954" t="s">
        <v>5622</v>
      </c>
      <c r="D4954" t="s">
        <v>5623</v>
      </c>
      <c r="E4954" t="s">
        <v>420</v>
      </c>
      <c r="F4954" t="s">
        <v>396</v>
      </c>
      <c r="G4954" t="s">
        <v>417</v>
      </c>
      <c r="H4954" t="str">
        <f>IF(G4954="Local Date and Hour","Start Time of Interval",IF(OR(G4954="Additional Info",G4954="ID"),"Attribute", IF(G4954="Constant","Constant",IF(OR(G4954="Counter",G4954="Incremental/Decremental"),"Counter",""))))</f>
        <v/>
      </c>
      <c r="I4954" t="str">
        <f>VLOOKUP(B4954,'3. Data Sources'!$B$4:$E$5002,4,0)</f>
        <v>Y</v>
      </c>
      <c r="J4954" t="str">
        <f>IF(OR(G4954="Not Map",G4954="Sequential"),"N",IF(TRIM(G4954)&lt;&gt;"","Y",""))</f>
        <v>N</v>
      </c>
      <c r="K4954" t="str">
        <f>IF(G4954="Constant","N",IF(J4954="Y","Y",""))</f>
        <v/>
      </c>
      <c r="L4954" t="s">
        <v>5622</v>
      </c>
    </row>
    <row r="4955" spans="2:12" hidden="1" x14ac:dyDescent="0.25">
      <c r="B4955" t="s">
        <v>373</v>
      </c>
      <c r="C4955" t="s">
        <v>242</v>
      </c>
      <c r="D4955" t="s">
        <v>242</v>
      </c>
      <c r="E4955" t="s">
        <v>394</v>
      </c>
      <c r="F4955" t="s">
        <v>396</v>
      </c>
      <c r="G4955" t="s">
        <v>417</v>
      </c>
      <c r="H4955" t="str">
        <f>IF(G4955="Local Date and Hour","Start Time of Interval",IF(OR(G4955="Additional Info",G4955="ID"),"Attribute", IF(G4955="Constant","Constant",IF(OR(G4955="Counter",G4955="Incremental/Decremental"),"Counter",""))))</f>
        <v/>
      </c>
      <c r="I4955" t="str">
        <f>VLOOKUP(B4955,'3. Data Sources'!$B$4:$E$5002,4,0)</f>
        <v>Y</v>
      </c>
      <c r="J4955" t="str">
        <f>IF(OR(G4955="Not Map",G4955="Sequential"),"N",IF(TRIM(G4955)&lt;&gt;"","Y",""))</f>
        <v>N</v>
      </c>
      <c r="K4955" t="str">
        <f>IF(G4955="Constant","N",IF(J4955="Y","Y",""))</f>
        <v/>
      </c>
      <c r="L4955" t="s">
        <v>243</v>
      </c>
    </row>
    <row r="4956" spans="2:12" hidden="1" x14ac:dyDescent="0.25">
      <c r="B4956" t="s">
        <v>373</v>
      </c>
      <c r="C4956" t="s">
        <v>6177</v>
      </c>
      <c r="D4956" t="s">
        <v>6178</v>
      </c>
      <c r="E4956" t="s">
        <v>400</v>
      </c>
      <c r="F4956" t="s">
        <v>428</v>
      </c>
      <c r="G4956" t="s">
        <v>429</v>
      </c>
      <c r="H4956" t="str">
        <f>IF(G4956="Local Date and Hour","Start Time of Interval",IF(OR(G4956="Additional Info",G4956="ID"),"Attribute", IF(G4956="Constant","Constant",IF(OR(G4956="Counter",G4956="Incremental/Decremental"),"Counter",""))))</f>
        <v>Counter</v>
      </c>
      <c r="I4956" t="str">
        <f>VLOOKUP(B4956,'3. Data Sources'!$B$4:$E$5002,4,0)</f>
        <v>Y</v>
      </c>
      <c r="J4956" t="str">
        <f>IF(OR(G4956="Not Map",G4956="Sequential"),"N",IF(TRIM(G4956)&lt;&gt;"","Y",""))</f>
        <v>Y</v>
      </c>
      <c r="K4956" t="str">
        <f>IF(G4956="Constant","N",IF(J4956="Y","Y",""))</f>
        <v>Y</v>
      </c>
      <c r="L4956" t="s">
        <v>6177</v>
      </c>
    </row>
    <row r="4957" spans="2:12" hidden="1" x14ac:dyDescent="0.25">
      <c r="B4957" t="s">
        <v>373</v>
      </c>
      <c r="C4957" t="s">
        <v>6179</v>
      </c>
      <c r="D4957" t="s">
        <v>6180</v>
      </c>
      <c r="E4957" t="s">
        <v>400</v>
      </c>
      <c r="F4957" t="s">
        <v>428</v>
      </c>
      <c r="G4957" t="s">
        <v>429</v>
      </c>
      <c r="H4957" t="str">
        <f>IF(G4957="Local Date and Hour","Start Time of Interval",IF(OR(G4957="Additional Info",G4957="ID"),"Attribute", IF(G4957="Constant","Constant",IF(OR(G4957="Counter",G4957="Incremental/Decremental"),"Counter",""))))</f>
        <v>Counter</v>
      </c>
      <c r="I4957" t="str">
        <f>VLOOKUP(B4957,'3. Data Sources'!$B$4:$E$5002,4,0)</f>
        <v>Y</v>
      </c>
      <c r="J4957" t="str">
        <f>IF(OR(G4957="Not Map",G4957="Sequential"),"N",IF(TRIM(G4957)&lt;&gt;"","Y",""))</f>
        <v>Y</v>
      </c>
      <c r="K4957" t="str">
        <f>IF(G4957="Constant","N",IF(J4957="Y","Y",""))</f>
        <v>Y</v>
      </c>
      <c r="L4957" t="s">
        <v>6179</v>
      </c>
    </row>
    <row r="4958" spans="2:12" hidden="1" x14ac:dyDescent="0.25">
      <c r="B4958" t="s">
        <v>373</v>
      </c>
      <c r="C4958" t="s">
        <v>6181</v>
      </c>
      <c r="D4958" t="s">
        <v>6182</v>
      </c>
      <c r="E4958" t="s">
        <v>400</v>
      </c>
      <c r="F4958" t="s">
        <v>428</v>
      </c>
      <c r="G4958" t="s">
        <v>429</v>
      </c>
      <c r="H4958" t="str">
        <f>IF(G4958="Local Date and Hour","Start Time of Interval",IF(OR(G4958="Additional Info",G4958="ID"),"Attribute", IF(G4958="Constant","Constant",IF(OR(G4958="Counter",G4958="Incremental/Decremental"),"Counter",""))))</f>
        <v>Counter</v>
      </c>
      <c r="I4958" t="str">
        <f>VLOOKUP(B4958,'3. Data Sources'!$B$4:$E$5002,4,0)</f>
        <v>Y</v>
      </c>
      <c r="J4958" t="str">
        <f>IF(OR(G4958="Not Map",G4958="Sequential"),"N",IF(TRIM(G4958)&lt;&gt;"","Y",""))</f>
        <v>Y</v>
      </c>
      <c r="K4958" t="str">
        <f>IF(G4958="Constant","N",IF(J4958="Y","Y",""))</f>
        <v>Y</v>
      </c>
      <c r="L4958" t="s">
        <v>6181</v>
      </c>
    </row>
    <row r="4959" spans="2:12" hidden="1" x14ac:dyDescent="0.25">
      <c r="B4959" t="s">
        <v>373</v>
      </c>
      <c r="C4959" t="s">
        <v>6183</v>
      </c>
      <c r="D4959" t="s">
        <v>6184</v>
      </c>
      <c r="E4959" t="s">
        <v>400</v>
      </c>
      <c r="F4959" t="s">
        <v>428</v>
      </c>
      <c r="G4959" t="s">
        <v>429</v>
      </c>
      <c r="H4959" t="str">
        <f>IF(G4959="Local Date and Hour","Start Time of Interval",IF(OR(G4959="Additional Info",G4959="ID"),"Attribute", IF(G4959="Constant","Constant",IF(OR(G4959="Counter",G4959="Incremental/Decremental"),"Counter",""))))</f>
        <v>Counter</v>
      </c>
      <c r="I4959" t="str">
        <f>VLOOKUP(B4959,'3. Data Sources'!$B$4:$E$5002,4,0)</f>
        <v>Y</v>
      </c>
      <c r="J4959" t="str">
        <f>IF(OR(G4959="Not Map",G4959="Sequential"),"N",IF(TRIM(G4959)&lt;&gt;"","Y",""))</f>
        <v>Y</v>
      </c>
      <c r="K4959" t="str">
        <f>IF(G4959="Constant","N",IF(J4959="Y","Y",""))</f>
        <v>Y</v>
      </c>
      <c r="L4959" t="s">
        <v>6183</v>
      </c>
    </row>
    <row r="4960" spans="2:12" hidden="1" x14ac:dyDescent="0.25">
      <c r="B4960" t="s">
        <v>373</v>
      </c>
      <c r="C4960" t="s">
        <v>6185</v>
      </c>
      <c r="D4960" t="s">
        <v>6186</v>
      </c>
      <c r="E4960" t="s">
        <v>400</v>
      </c>
      <c r="F4960" t="s">
        <v>428</v>
      </c>
      <c r="G4960" t="s">
        <v>429</v>
      </c>
      <c r="H4960" t="str">
        <f>IF(G4960="Local Date and Hour","Start Time of Interval",IF(OR(G4960="Additional Info",G4960="ID"),"Attribute", IF(G4960="Constant","Constant",IF(OR(G4960="Counter",G4960="Incremental/Decremental"),"Counter",""))))</f>
        <v>Counter</v>
      </c>
      <c r="I4960" t="str">
        <f>VLOOKUP(B4960,'3. Data Sources'!$B$4:$E$5002,4,0)</f>
        <v>Y</v>
      </c>
      <c r="J4960" t="str">
        <f>IF(OR(G4960="Not Map",G4960="Sequential"),"N",IF(TRIM(G4960)&lt;&gt;"","Y",""))</f>
        <v>Y</v>
      </c>
      <c r="K4960" t="str">
        <f>IF(G4960="Constant","N",IF(J4960="Y","Y",""))</f>
        <v>Y</v>
      </c>
    </row>
    <row r="4961" spans="2:13" hidden="1" x14ac:dyDescent="0.25">
      <c r="B4961" t="s">
        <v>373</v>
      </c>
      <c r="C4961" t="s">
        <v>6187</v>
      </c>
      <c r="D4961" t="s">
        <v>6188</v>
      </c>
      <c r="E4961" t="s">
        <v>400</v>
      </c>
      <c r="F4961" t="s">
        <v>428</v>
      </c>
      <c r="G4961" t="s">
        <v>429</v>
      </c>
      <c r="H4961" t="str">
        <f>IF(G4961="Local Date and Hour","Start Time of Interval",IF(OR(G4961="Additional Info",G4961="ID"),"Attribute", IF(G4961="Constant","Constant",IF(OR(G4961="Counter",G4961="Incremental/Decremental"),"Counter",""))))</f>
        <v>Counter</v>
      </c>
      <c r="I4961" t="str">
        <f>VLOOKUP(B4961,'3. Data Sources'!$B$4:$E$5002,4,0)</f>
        <v>Y</v>
      </c>
      <c r="J4961" t="str">
        <f>IF(OR(G4961="Not Map",G4961="Sequential"),"N",IF(TRIM(G4961)&lt;&gt;"","Y",""))</f>
        <v>Y</v>
      </c>
      <c r="K4961" t="str">
        <f>IF(G4961="Constant","N",IF(J4961="Y","Y",""))</f>
        <v>Y</v>
      </c>
    </row>
    <row r="4962" spans="2:13" hidden="1" x14ac:dyDescent="0.25">
      <c r="B4962" t="s">
        <v>373</v>
      </c>
      <c r="C4962" t="s">
        <v>6189</v>
      </c>
      <c r="D4962" t="s">
        <v>6190</v>
      </c>
      <c r="E4962" t="s">
        <v>400</v>
      </c>
      <c r="F4962" t="s">
        <v>428</v>
      </c>
      <c r="G4962" t="s">
        <v>429</v>
      </c>
      <c r="H4962" t="str">
        <f>IF(G4962="Local Date and Hour","Start Time of Interval",IF(OR(G4962="Additional Info",G4962="ID"),"Attribute", IF(G4962="Constant","Constant",IF(OR(G4962="Counter",G4962="Incremental/Decremental"),"Counter",""))))</f>
        <v>Counter</v>
      </c>
      <c r="I4962" t="str">
        <f>VLOOKUP(B4962,'3. Data Sources'!$B$4:$E$5002,4,0)</f>
        <v>Y</v>
      </c>
      <c r="J4962" t="str">
        <f>IF(OR(G4962="Not Map",G4962="Sequential"),"N",IF(TRIM(G4962)&lt;&gt;"","Y",""))</f>
        <v>Y</v>
      </c>
      <c r="K4962" t="str">
        <f>IF(G4962="Constant","N",IF(J4962="Y","Y",""))</f>
        <v>Y</v>
      </c>
    </row>
    <row r="4963" spans="2:13" hidden="1" x14ac:dyDescent="0.25">
      <c r="B4963" t="s">
        <v>373</v>
      </c>
      <c r="C4963" t="s">
        <v>6191</v>
      </c>
      <c r="D4963" t="s">
        <v>6192</v>
      </c>
      <c r="E4963" t="s">
        <v>400</v>
      </c>
      <c r="F4963" t="s">
        <v>428</v>
      </c>
      <c r="G4963" t="s">
        <v>429</v>
      </c>
      <c r="H4963" t="str">
        <f>IF(G4963="Local Date and Hour","Start Time of Interval",IF(OR(G4963="Additional Info",G4963="ID"),"Attribute", IF(G4963="Constant","Constant",IF(OR(G4963="Counter",G4963="Incremental/Decremental"),"Counter",""))))</f>
        <v>Counter</v>
      </c>
      <c r="I4963" t="str">
        <f>VLOOKUP(B4963,'3. Data Sources'!$B$4:$E$5002,4,0)</f>
        <v>Y</v>
      </c>
      <c r="J4963" t="str">
        <f>IF(OR(G4963="Not Map",G4963="Sequential"),"N",IF(TRIM(G4963)&lt;&gt;"","Y",""))</f>
        <v>Y</v>
      </c>
      <c r="K4963" t="str">
        <f>IF(G4963="Constant","N",IF(J4963="Y","Y",""))</f>
        <v>Y</v>
      </c>
    </row>
    <row r="4964" spans="2:13" hidden="1" x14ac:dyDescent="0.25">
      <c r="B4964" t="s">
        <v>373</v>
      </c>
      <c r="C4964" t="s">
        <v>6193</v>
      </c>
      <c r="D4964" t="s">
        <v>6194</v>
      </c>
      <c r="E4964" t="s">
        <v>400</v>
      </c>
      <c r="F4964" t="s">
        <v>428</v>
      </c>
      <c r="G4964" t="s">
        <v>429</v>
      </c>
      <c r="H4964" t="str">
        <f>IF(G4964="Local Date and Hour","Start Time of Interval",IF(OR(G4964="Additional Info",G4964="ID"),"Attribute", IF(G4964="Constant","Constant",IF(OR(G4964="Counter",G4964="Incremental/Decremental"),"Counter",""))))</f>
        <v>Counter</v>
      </c>
      <c r="I4964" t="str">
        <f>VLOOKUP(B4964,'3. Data Sources'!$B$4:$E$5002,4,0)</f>
        <v>Y</v>
      </c>
      <c r="J4964" t="str">
        <f>IF(OR(G4964="Not Map",G4964="Sequential"),"N",IF(TRIM(G4964)&lt;&gt;"","Y",""))</f>
        <v>Y</v>
      </c>
      <c r="K4964" t="str">
        <f>IF(G4964="Constant","N",IF(J4964="Y","Y",""))</f>
        <v>Y</v>
      </c>
    </row>
    <row r="4965" spans="2:13" hidden="1" x14ac:dyDescent="0.25">
      <c r="B4965" t="s">
        <v>373</v>
      </c>
      <c r="C4965" t="s">
        <v>6195</v>
      </c>
      <c r="D4965" t="s">
        <v>6196</v>
      </c>
      <c r="E4965" t="s">
        <v>400</v>
      </c>
      <c r="F4965" t="s">
        <v>428</v>
      </c>
      <c r="G4965" t="s">
        <v>429</v>
      </c>
      <c r="H4965" t="str">
        <f>IF(G4965="Local Date and Hour","Start Time of Interval",IF(OR(G4965="Additional Info",G4965="ID"),"Attribute", IF(G4965="Constant","Constant",IF(OR(G4965="Counter",G4965="Incremental/Decremental"),"Counter",""))))</f>
        <v>Counter</v>
      </c>
      <c r="I4965" t="str">
        <f>VLOOKUP(B4965,'3. Data Sources'!$B$4:$E$5002,4,0)</f>
        <v>Y</v>
      </c>
      <c r="J4965" t="str">
        <f>IF(OR(G4965="Not Map",G4965="Sequential"),"N",IF(TRIM(G4965)&lt;&gt;"","Y",""))</f>
        <v>Y</v>
      </c>
      <c r="K4965" t="str">
        <f>IF(G4965="Constant","N",IF(J4965="Y","Y",""))</f>
        <v>Y</v>
      </c>
    </row>
    <row r="4966" spans="2:13" hidden="1" x14ac:dyDescent="0.25">
      <c r="B4966" t="s">
        <v>373</v>
      </c>
      <c r="C4966" t="s">
        <v>6197</v>
      </c>
      <c r="D4966" t="s">
        <v>6198</v>
      </c>
      <c r="E4966" t="s">
        <v>400</v>
      </c>
      <c r="F4966" t="s">
        <v>428</v>
      </c>
      <c r="G4966" t="s">
        <v>429</v>
      </c>
      <c r="H4966" t="str">
        <f>IF(G4966="Local Date and Hour","Start Time of Interval",IF(OR(G4966="Additional Info",G4966="ID"),"Attribute", IF(G4966="Constant","Constant",IF(OR(G4966="Counter",G4966="Incremental/Decremental"),"Counter",""))))</f>
        <v>Counter</v>
      </c>
      <c r="I4966" t="str">
        <f>VLOOKUP(B4966,'3. Data Sources'!$B$4:$E$5002,4,0)</f>
        <v>Y</v>
      </c>
      <c r="J4966" t="str">
        <f>IF(OR(G4966="Not Map",G4966="Sequential"),"N",IF(TRIM(G4966)&lt;&gt;"","Y",""))</f>
        <v>Y</v>
      </c>
      <c r="K4966" t="str">
        <f>IF(G4966="Constant","N",IF(J4966="Y","Y",""))</f>
        <v>Y</v>
      </c>
    </row>
    <row r="4967" spans="2:13" hidden="1" x14ac:dyDescent="0.25">
      <c r="B4967" t="s">
        <v>373</v>
      </c>
      <c r="C4967" t="s">
        <v>6199</v>
      </c>
      <c r="D4967" t="s">
        <v>6200</v>
      </c>
      <c r="E4967" t="s">
        <v>400</v>
      </c>
      <c r="F4967" t="s">
        <v>428</v>
      </c>
      <c r="G4967" t="s">
        <v>429</v>
      </c>
      <c r="H4967" t="str">
        <f>IF(G4967="Local Date and Hour","Start Time of Interval",IF(OR(G4967="Additional Info",G4967="ID"),"Attribute", IF(G4967="Constant","Constant",IF(OR(G4967="Counter",G4967="Incremental/Decremental"),"Counter",""))))</f>
        <v>Counter</v>
      </c>
      <c r="I4967" t="str">
        <f>VLOOKUP(B4967,'3. Data Sources'!$B$4:$E$5002,4,0)</f>
        <v>Y</v>
      </c>
      <c r="J4967" t="str">
        <f>IF(OR(G4967="Not Map",G4967="Sequential"),"N",IF(TRIM(G4967)&lt;&gt;"","Y",""))</f>
        <v>Y</v>
      </c>
      <c r="K4967" t="str">
        <f>IF(G4967="Constant","N",IF(J4967="Y","Y",""))</f>
        <v>Y</v>
      </c>
    </row>
    <row r="4968" spans="2:13" hidden="1" x14ac:dyDescent="0.25">
      <c r="B4968" t="s">
        <v>373</v>
      </c>
      <c r="C4968" t="s">
        <v>6201</v>
      </c>
      <c r="D4968" t="s">
        <v>6202</v>
      </c>
      <c r="E4968" t="s">
        <v>400</v>
      </c>
      <c r="F4968" t="s">
        <v>428</v>
      </c>
      <c r="G4968" t="s">
        <v>429</v>
      </c>
      <c r="H4968" t="str">
        <f>IF(G4968="Local Date and Hour","Start Time of Interval",IF(OR(G4968="Additional Info",G4968="ID"),"Attribute", IF(G4968="Constant","Constant",IF(OR(G4968="Counter",G4968="Incremental/Decremental"),"Counter",""))))</f>
        <v>Counter</v>
      </c>
      <c r="I4968" t="str">
        <f>VLOOKUP(B4968,'3. Data Sources'!$B$4:$E$5002,4,0)</f>
        <v>Y</v>
      </c>
      <c r="J4968" t="str">
        <f>IF(OR(G4968="Not Map",G4968="Sequential"),"N",IF(TRIM(G4968)&lt;&gt;"","Y",""))</f>
        <v>Y</v>
      </c>
      <c r="K4968" t="str">
        <f>IF(G4968="Constant","N",IF(J4968="Y","Y",""))</f>
        <v>Y</v>
      </c>
    </row>
    <row r="4969" spans="2:13" hidden="1" x14ac:dyDescent="0.25">
      <c r="B4969" t="s">
        <v>373</v>
      </c>
      <c r="C4969" t="s">
        <v>6203</v>
      </c>
      <c r="D4969" t="s">
        <v>6204</v>
      </c>
      <c r="E4969" t="s">
        <v>400</v>
      </c>
      <c r="F4969" t="s">
        <v>428</v>
      </c>
      <c r="G4969" t="s">
        <v>429</v>
      </c>
      <c r="H4969" t="str">
        <f>IF(G4969="Local Date and Hour","Start Time of Interval",IF(OR(G4969="Additional Info",G4969="ID"),"Attribute", IF(G4969="Constant","Constant",IF(OR(G4969="Counter",G4969="Incremental/Decremental"),"Counter",""))))</f>
        <v>Counter</v>
      </c>
      <c r="I4969" t="str">
        <f>VLOOKUP(B4969,'3. Data Sources'!$B$4:$E$5002,4,0)</f>
        <v>Y</v>
      </c>
      <c r="J4969" t="str">
        <f>IF(OR(G4969="Not Map",G4969="Sequential"),"N",IF(TRIM(G4969)&lt;&gt;"","Y",""))</f>
        <v>Y</v>
      </c>
      <c r="K4969" t="str">
        <f>IF(G4969="Constant","N",IF(J4969="Y","Y",""))</f>
        <v>Y</v>
      </c>
    </row>
    <row r="4970" spans="2:13" hidden="1" x14ac:dyDescent="0.25">
      <c r="B4970" t="s">
        <v>373</v>
      </c>
      <c r="C4970" t="s">
        <v>250</v>
      </c>
      <c r="D4970" t="s">
        <v>435</v>
      </c>
      <c r="E4970" t="s">
        <v>400</v>
      </c>
      <c r="F4970" t="s">
        <v>428</v>
      </c>
      <c r="G4970" t="s">
        <v>429</v>
      </c>
      <c r="H4970" t="str">
        <f>IF(G4970="Local Date and Hour","Start Time of Interval",IF(OR(G4970="Additional Info",G4970="ID"),"Attribute", IF(G4970="Constant","Constant",IF(OR(G4970="Counter",G4970="Incremental/Decremental"),"Counter",""))))</f>
        <v>Counter</v>
      </c>
      <c r="I4970" t="str">
        <f>VLOOKUP(B4970,'3. Data Sources'!$B$4:$E$5002,4,0)</f>
        <v>Y</v>
      </c>
      <c r="J4970" t="str">
        <f>IF(OR(G4970="Not Map",G4970="Sequential"),"N",IF(TRIM(G4970)&lt;&gt;"","Y",""))</f>
        <v>Y</v>
      </c>
      <c r="K4970" t="str">
        <f>IF(G4970="Constant","N",IF(J4970="Y","Y",""))</f>
        <v>Y</v>
      </c>
      <c r="L4970" t="s">
        <v>665</v>
      </c>
    </row>
    <row r="4971" spans="2:13" hidden="1" x14ac:dyDescent="0.25">
      <c r="B4971" t="s">
        <v>373</v>
      </c>
      <c r="C4971" t="s">
        <v>252</v>
      </c>
      <c r="D4971" t="s">
        <v>252</v>
      </c>
      <c r="E4971" t="s">
        <v>394</v>
      </c>
      <c r="F4971" t="s">
        <v>436</v>
      </c>
      <c r="G4971" t="s">
        <v>417</v>
      </c>
      <c r="H4971" t="str">
        <f>IF(G4971="Local Date and Hour","Start Time of Interval",IF(OR(G4971="Additional Info",G4971="ID"),"Attribute", IF(G4971="Constant","Constant",IF(OR(G4971="Counter",G4971="Incremental/Decremental"),"Counter",""))))</f>
        <v/>
      </c>
      <c r="I4971" t="str">
        <f>VLOOKUP(B4971,'3. Data Sources'!$B$4:$E$5002,4,0)</f>
        <v>Y</v>
      </c>
      <c r="J4971" t="str">
        <f>IF(OR(G4971="Not Map",G4971="Sequential"),"N",IF(TRIM(G4971)&lt;&gt;"","Y",""))</f>
        <v>N</v>
      </c>
      <c r="K4971" t="str">
        <f>IF(G4971="Constant","N",IF(J4971="Y","Y",""))</f>
        <v/>
      </c>
      <c r="L4971" t="s">
        <v>253</v>
      </c>
    </row>
    <row r="4972" spans="2:13" hidden="1" x14ac:dyDescent="0.25">
      <c r="B4972" t="s">
        <v>373</v>
      </c>
      <c r="C4972" t="s">
        <v>254</v>
      </c>
      <c r="D4972" t="s">
        <v>254</v>
      </c>
      <c r="E4972" t="s">
        <v>418</v>
      </c>
      <c r="F4972" t="s">
        <v>436</v>
      </c>
      <c r="G4972" t="s">
        <v>419</v>
      </c>
      <c r="H4972" t="str">
        <f>IF(G4972="Local Date and Hour","Start Time of Interval",IF(OR(G4972="Additional Info",G4972="ID"),"Attribute", IF(G4972="Constant","Constant",IF(OR(G4972="Counter",G4972="Incremental/Decremental"),"Counter",""))))</f>
        <v>Start Time of Interval</v>
      </c>
      <c r="I4972" t="str">
        <f>VLOOKUP(B4972,'3. Data Sources'!$B$4:$E$5002,4,0)</f>
        <v>Y</v>
      </c>
      <c r="J4972" t="str">
        <f>IF(OR(G4972="Not Map",G4972="Sequential"),"N",IF(TRIM(G4972)&lt;&gt;"","Y",""))</f>
        <v>Y</v>
      </c>
      <c r="K4972" t="str">
        <f>IF(G4972="Constant","N",IF(J4972="Y","Y",""))</f>
        <v>Y</v>
      </c>
      <c r="L4972" t="s">
        <v>255</v>
      </c>
    </row>
    <row r="4973" spans="2:13" hidden="1" x14ac:dyDescent="0.25">
      <c r="B4973" t="s">
        <v>350</v>
      </c>
      <c r="C4973" t="s">
        <v>227</v>
      </c>
      <c r="D4973" t="s">
        <v>227</v>
      </c>
      <c r="E4973" t="s">
        <v>402</v>
      </c>
      <c r="F4973" t="s">
        <v>395</v>
      </c>
      <c r="G4973" t="s">
        <v>274</v>
      </c>
      <c r="H4973" t="str">
        <f>IF(G4973="Local Date and Hour","Start Time of Interval",IF(OR(G4973="Additional Info",G4973="ID"),"Attribute", IF(G4973="Constant","Constant",IF(OR(G4973="Counter",G4973="Incremental/Decremental"),"Counter",""))))</f>
        <v>Constant</v>
      </c>
      <c r="I4973" t="str">
        <f>VLOOKUP(B4973,'3. Data Sources'!$B$4:$E$5002,4,0)</f>
        <v>Y</v>
      </c>
      <c r="J4973" t="str">
        <f>IF(OR(G4973="Not Map",G4973="Sequential"),"N",IF(TRIM(G4973)&lt;&gt;"","Y",""))</f>
        <v>Y</v>
      </c>
      <c r="K4973" t="str">
        <f>IF(G4973="Constant","N",IF(J4973="Y","Y",""))</f>
        <v>N</v>
      </c>
      <c r="L4973" t="s">
        <v>274</v>
      </c>
      <c r="M4973" t="s">
        <v>425</v>
      </c>
    </row>
    <row r="4974" spans="2:13" hidden="1" x14ac:dyDescent="0.25">
      <c r="B4974" t="s">
        <v>350</v>
      </c>
      <c r="C4974" t="s">
        <v>228</v>
      </c>
      <c r="D4974" t="s">
        <v>228</v>
      </c>
      <c r="E4974" t="s">
        <v>402</v>
      </c>
      <c r="F4974" t="s">
        <v>395</v>
      </c>
      <c r="G4974" t="s">
        <v>274</v>
      </c>
      <c r="H4974" t="str">
        <f>IF(G4974="Local Date and Hour","Start Time of Interval",IF(OR(G4974="Additional Info",G4974="ID"),"Attribute", IF(G4974="Constant","Constant",IF(OR(G4974="Counter",G4974="Incremental/Decremental"),"Counter",""))))</f>
        <v>Constant</v>
      </c>
      <c r="I4974" t="str">
        <f>VLOOKUP(B4974,'3. Data Sources'!$B$4:$E$5002,4,0)</f>
        <v>Y</v>
      </c>
      <c r="J4974" t="str">
        <f>IF(OR(G4974="Not Map",G4974="Sequential"),"N",IF(TRIM(G4974)&lt;&gt;"","Y",""))</f>
        <v>Y</v>
      </c>
      <c r="K4974" t="str">
        <f>IF(G4974="Constant","N",IF(J4974="Y","Y",""))</f>
        <v>N</v>
      </c>
      <c r="L4974" t="s">
        <v>274</v>
      </c>
      <c r="M4974" t="s">
        <v>12038</v>
      </c>
    </row>
    <row r="4975" spans="2:13" hidden="1" x14ac:dyDescent="0.25">
      <c r="B4975" t="s">
        <v>350</v>
      </c>
      <c r="C4975" t="s">
        <v>233</v>
      </c>
      <c r="D4975" t="s">
        <v>233</v>
      </c>
      <c r="E4975" t="s">
        <v>394</v>
      </c>
      <c r="F4975" t="s">
        <v>396</v>
      </c>
      <c r="G4975" t="s">
        <v>417</v>
      </c>
      <c r="H4975" t="str">
        <f>IF(G4975="Local Date and Hour","Start Time of Interval",IF(OR(G4975="Additional Info",G4975="ID"),"Attribute", IF(G4975="Constant","Constant",IF(OR(G4975="Counter",G4975="Incremental/Decremental"),"Counter",""))))</f>
        <v/>
      </c>
      <c r="I4975" t="str">
        <f>VLOOKUP(B4975,'3. Data Sources'!$B$4:$E$5002,4,0)</f>
        <v>Y</v>
      </c>
      <c r="J4975" t="str">
        <f>IF(OR(G4975="Not Map",G4975="Sequential"),"N",IF(TRIM(G4975)&lt;&gt;"","Y",""))</f>
        <v>N</v>
      </c>
      <c r="K4975" t="str">
        <f>IF(G4975="Constant","N",IF(J4975="Y","Y",""))</f>
        <v/>
      </c>
      <c r="L4975" t="s">
        <v>234</v>
      </c>
    </row>
    <row r="4976" spans="2:13" hidden="1" x14ac:dyDescent="0.25">
      <c r="B4976" t="s">
        <v>350</v>
      </c>
      <c r="C4976" t="s">
        <v>235</v>
      </c>
      <c r="D4976" t="s">
        <v>235</v>
      </c>
      <c r="E4976" t="s">
        <v>418</v>
      </c>
      <c r="F4976" t="s">
        <v>396</v>
      </c>
      <c r="G4976" t="s">
        <v>417</v>
      </c>
      <c r="H4976" t="str">
        <f>IF(G4976="Local Date and Hour","Start Time of Interval",IF(OR(G4976="Additional Info",G4976="ID"),"Attribute", IF(G4976="Constant","Constant",IF(OR(G4976="Counter",G4976="Incremental/Decremental"),"Counter",""))))</f>
        <v/>
      </c>
      <c r="I4976" t="str">
        <f>VLOOKUP(B4976,'3. Data Sources'!$B$4:$E$5002,4,0)</f>
        <v>Y</v>
      </c>
      <c r="J4976" t="str">
        <f>IF(OR(G4976="Not Map",G4976="Sequential"),"N",IF(TRIM(G4976)&lt;&gt;"","Y",""))</f>
        <v>N</v>
      </c>
      <c r="K4976" t="str">
        <f>IF(G4976="Constant","N",IF(J4976="Y","Y",""))</f>
        <v/>
      </c>
      <c r="L4976" t="s">
        <v>236</v>
      </c>
    </row>
    <row r="4977" spans="2:12" hidden="1" x14ac:dyDescent="0.25">
      <c r="B4977" t="s">
        <v>350</v>
      </c>
      <c r="C4977" t="s">
        <v>669</v>
      </c>
      <c r="D4977" t="s">
        <v>670</v>
      </c>
      <c r="E4977" t="s">
        <v>420</v>
      </c>
      <c r="F4977" t="s">
        <v>396</v>
      </c>
      <c r="G4977" t="s">
        <v>417</v>
      </c>
      <c r="H4977" t="str">
        <f>IF(G4977="Local Date and Hour","Start Time of Interval",IF(OR(G4977="Additional Info",G4977="ID"),"Attribute", IF(G4977="Constant","Constant",IF(OR(G4977="Counter",G4977="Incremental/Decremental"),"Counter",""))))</f>
        <v/>
      </c>
      <c r="I4977" t="str">
        <f>VLOOKUP(B4977,'3. Data Sources'!$B$4:$E$5002,4,0)</f>
        <v>Y</v>
      </c>
      <c r="J4977" t="str">
        <f>IF(OR(G4977="Not Map",G4977="Sequential"),"N",IF(TRIM(G4977)&lt;&gt;"","Y",""))</f>
        <v>N</v>
      </c>
      <c r="K4977" t="str">
        <f>IF(G4977="Constant","N",IF(J4977="Y","Y",""))</f>
        <v/>
      </c>
      <c r="L4977" t="s">
        <v>669</v>
      </c>
    </row>
    <row r="4978" spans="2:12" hidden="1" x14ac:dyDescent="0.25">
      <c r="B4978" t="s">
        <v>350</v>
      </c>
      <c r="C4978" t="s">
        <v>3473</v>
      </c>
      <c r="D4978" t="s">
        <v>3474</v>
      </c>
      <c r="E4978" t="s">
        <v>420</v>
      </c>
      <c r="F4978" t="s">
        <v>396</v>
      </c>
      <c r="G4978" t="s">
        <v>417</v>
      </c>
      <c r="H4978" t="str">
        <f>IF(G4978="Local Date and Hour","Start Time of Interval",IF(OR(G4978="Additional Info",G4978="ID"),"Attribute", IF(G4978="Constant","Constant",IF(OR(G4978="Counter",G4978="Incremental/Decremental"),"Counter",""))))</f>
        <v/>
      </c>
      <c r="I4978" t="str">
        <f>VLOOKUP(B4978,'3. Data Sources'!$B$4:$E$5002,4,0)</f>
        <v>Y</v>
      </c>
      <c r="J4978" t="str">
        <f>IF(OR(G4978="Not Map",G4978="Sequential"),"N",IF(TRIM(G4978)&lt;&gt;"","Y",""))</f>
        <v>N</v>
      </c>
      <c r="K4978" t="str">
        <f>IF(G4978="Constant","N",IF(J4978="Y","Y",""))</f>
        <v/>
      </c>
      <c r="L4978" t="s">
        <v>3473</v>
      </c>
    </row>
    <row r="4979" spans="2:12" hidden="1" x14ac:dyDescent="0.25">
      <c r="B4979" t="s">
        <v>350</v>
      </c>
      <c r="C4979" t="s">
        <v>3475</v>
      </c>
      <c r="D4979" t="s">
        <v>3476</v>
      </c>
      <c r="E4979" t="s">
        <v>420</v>
      </c>
      <c r="F4979" t="s">
        <v>396</v>
      </c>
      <c r="G4979" t="s">
        <v>417</v>
      </c>
      <c r="H4979" t="str">
        <f>IF(G4979="Local Date and Hour","Start Time of Interval",IF(OR(G4979="Additional Info",G4979="ID"),"Attribute", IF(G4979="Constant","Constant",IF(OR(G4979="Counter",G4979="Incremental/Decremental"),"Counter",""))))</f>
        <v/>
      </c>
      <c r="I4979" t="str">
        <f>VLOOKUP(B4979,'3. Data Sources'!$B$4:$E$5002,4,0)</f>
        <v>Y</v>
      </c>
      <c r="J4979" t="str">
        <f>IF(OR(G4979="Not Map",G4979="Sequential"),"N",IF(TRIM(G4979)&lt;&gt;"","Y",""))</f>
        <v>N</v>
      </c>
      <c r="K4979" t="str">
        <f>IF(G4979="Constant","N",IF(J4979="Y","Y",""))</f>
        <v/>
      </c>
      <c r="L4979" t="s">
        <v>3475</v>
      </c>
    </row>
    <row r="4980" spans="2:12" hidden="1" x14ac:dyDescent="0.25">
      <c r="B4980" t="s">
        <v>350</v>
      </c>
      <c r="C4980" t="s">
        <v>5628</v>
      </c>
      <c r="D4980" t="s">
        <v>5629</v>
      </c>
      <c r="E4980" t="s">
        <v>394</v>
      </c>
      <c r="F4980" t="s">
        <v>396</v>
      </c>
      <c r="G4980" t="s">
        <v>417</v>
      </c>
      <c r="H4980" t="str">
        <f>IF(G4980="Local Date and Hour","Start Time of Interval",IF(OR(G4980="Additional Info",G4980="ID"),"Attribute", IF(G4980="Constant","Constant",IF(OR(G4980="Counter",G4980="Incremental/Decremental"),"Counter",""))))</f>
        <v/>
      </c>
      <c r="I4980" t="str">
        <f>VLOOKUP(B4980,'3. Data Sources'!$B$4:$E$5002,4,0)</f>
        <v>Y</v>
      </c>
      <c r="J4980" t="str">
        <f>IF(OR(G4980="Not Map",G4980="Sequential"),"N",IF(TRIM(G4980)&lt;&gt;"","Y",""))</f>
        <v>N</v>
      </c>
      <c r="K4980" t="str">
        <f>IF(G4980="Constant","N",IF(J4980="Y","Y",""))</f>
        <v/>
      </c>
    </row>
    <row r="4981" spans="2:12" hidden="1" x14ac:dyDescent="0.25">
      <c r="B4981" t="s">
        <v>350</v>
      </c>
      <c r="C4981" t="s">
        <v>971</v>
      </c>
      <c r="D4981" t="s">
        <v>972</v>
      </c>
      <c r="E4981" t="s">
        <v>420</v>
      </c>
      <c r="F4981" t="s">
        <v>396</v>
      </c>
      <c r="G4981" t="s">
        <v>417</v>
      </c>
      <c r="H4981" t="str">
        <f>IF(G4981="Local Date and Hour","Start Time of Interval",IF(OR(G4981="Additional Info",G4981="ID"),"Attribute", IF(G4981="Constant","Constant",IF(OR(G4981="Counter",G4981="Incremental/Decremental"),"Counter",""))))</f>
        <v/>
      </c>
      <c r="I4981" t="str">
        <f>VLOOKUP(B4981,'3. Data Sources'!$B$4:$E$5002,4,0)</f>
        <v>Y</v>
      </c>
      <c r="J4981" t="str">
        <f>IF(OR(G4981="Not Map",G4981="Sequential"),"N",IF(TRIM(G4981)&lt;&gt;"","Y",""))</f>
        <v>N</v>
      </c>
      <c r="K4981" t="str">
        <f>IF(G4981="Constant","N",IF(J4981="Y","Y",""))</f>
        <v/>
      </c>
      <c r="L4981" t="s">
        <v>971</v>
      </c>
    </row>
    <row r="4982" spans="2:12" hidden="1" x14ac:dyDescent="0.25">
      <c r="B4982" t="s">
        <v>350</v>
      </c>
      <c r="C4982" t="s">
        <v>201</v>
      </c>
      <c r="D4982" t="s">
        <v>201</v>
      </c>
      <c r="E4982" t="s">
        <v>420</v>
      </c>
      <c r="F4982" t="s">
        <v>396</v>
      </c>
      <c r="G4982" t="s">
        <v>396</v>
      </c>
      <c r="H4982" t="str">
        <f>IF(G4982="Local Date and Hour","Start Time of Interval",IF(OR(G4982="Additional Info",G4982="ID"),"Attribute", IF(G4982="Constant","Constant",IF(OR(G4982="Counter",G4982="Incremental/Decremental"),"Counter",""))))</f>
        <v>Attribute</v>
      </c>
      <c r="I4982" t="str">
        <f>VLOOKUP(B4982,'3. Data Sources'!$B$4:$E$5002,4,0)</f>
        <v>Y</v>
      </c>
      <c r="J4982" t="str">
        <f>IF(OR(G4982="Not Map",G4982="Sequential"),"N",IF(TRIM(G4982)&lt;&gt;"","Y",""))</f>
        <v>Y</v>
      </c>
      <c r="K4982" t="str">
        <f>IF(G4982="Constant","N",IF(J4982="Y","Y",""))</f>
        <v>Y</v>
      </c>
      <c r="L4982" t="s">
        <v>673</v>
      </c>
    </row>
    <row r="4983" spans="2:12" hidden="1" x14ac:dyDescent="0.25">
      <c r="B4983" t="s">
        <v>350</v>
      </c>
      <c r="C4983" t="s">
        <v>11883</v>
      </c>
      <c r="D4983" t="s">
        <v>11883</v>
      </c>
      <c r="E4983" t="s">
        <v>420</v>
      </c>
      <c r="F4983" t="s">
        <v>396</v>
      </c>
      <c r="G4983" t="s">
        <v>396</v>
      </c>
      <c r="H4983" t="str">
        <f>IF(G4983="Local Date and Hour","Start Time of Interval",IF(OR(G4983="Additional Info",G4983="ID"),"Attribute", IF(G4983="Constant","Constant",IF(OR(G4983="Counter",G4983="Incremental/Decremental"),"Counter",""))))</f>
        <v>Attribute</v>
      </c>
      <c r="I4983" t="str">
        <f>VLOOKUP(B4983,'3. Data Sources'!$B$4:$E$5002,4,0)</f>
        <v>Y</v>
      </c>
      <c r="J4983" t="str">
        <f>IF(OR(G4983="Not Map",G4983="Sequential"),"N",IF(TRIM(G4983)&lt;&gt;"","Y",""))</f>
        <v>Y</v>
      </c>
      <c r="K4983" t="str">
        <f>IF(G4983="Constant","N",IF(J4983="Y","Y",""))</f>
        <v>Y</v>
      </c>
      <c r="L4983" t="s">
        <v>666</v>
      </c>
    </row>
    <row r="4984" spans="2:12" hidden="1" x14ac:dyDescent="0.25">
      <c r="B4984" t="s">
        <v>350</v>
      </c>
      <c r="C4984" t="s">
        <v>426</v>
      </c>
      <c r="D4984" t="s">
        <v>426</v>
      </c>
      <c r="E4984" t="s">
        <v>420</v>
      </c>
      <c r="F4984" t="s">
        <v>396</v>
      </c>
      <c r="G4984" t="s">
        <v>417</v>
      </c>
      <c r="H4984" t="str">
        <f>IF(G4984="Local Date and Hour","Start Time of Interval",IF(OR(G4984="Additional Info",G4984="ID"),"Attribute", IF(G4984="Constant","Constant",IF(OR(G4984="Counter",G4984="Incremental/Decremental"),"Counter",""))))</f>
        <v/>
      </c>
      <c r="I4984" t="str">
        <f>VLOOKUP(B4984,'3. Data Sources'!$B$4:$E$5002,4,0)</f>
        <v>Y</v>
      </c>
      <c r="J4984" t="str">
        <f>IF(OR(G4984="Not Map",G4984="Sequential"),"N",IF(TRIM(G4984)&lt;&gt;"","Y",""))</f>
        <v>N</v>
      </c>
      <c r="K4984" t="str">
        <f>IF(G4984="Constant","N",IF(J4984="Y","Y",""))</f>
        <v/>
      </c>
      <c r="L4984" t="s">
        <v>426</v>
      </c>
    </row>
    <row r="4985" spans="2:12" hidden="1" x14ac:dyDescent="0.25">
      <c r="B4985" t="s">
        <v>350</v>
      </c>
      <c r="C4985" t="s">
        <v>223</v>
      </c>
      <c r="D4985" t="s">
        <v>3493</v>
      </c>
      <c r="E4985" t="s">
        <v>420</v>
      </c>
      <c r="F4985" t="s">
        <v>396</v>
      </c>
      <c r="G4985" t="s">
        <v>417</v>
      </c>
      <c r="H4985" t="str">
        <f>IF(G4985="Local Date and Hour","Start Time of Interval",IF(OR(G4985="Additional Info",G4985="ID"),"Attribute", IF(G4985="Constant","Constant",IF(OR(G4985="Counter",G4985="Incremental/Decremental"),"Counter",""))))</f>
        <v/>
      </c>
      <c r="I4985" t="str">
        <f>VLOOKUP(B4985,'3. Data Sources'!$B$4:$E$5002,4,0)</f>
        <v>Y</v>
      </c>
      <c r="J4985" t="str">
        <f>IF(OR(G4985="Not Map",G4985="Sequential"),"N",IF(TRIM(G4985)&lt;&gt;"","Y",""))</f>
        <v>N</v>
      </c>
      <c r="K4985" t="str">
        <f>IF(G4985="Constant","N",IF(J4985="Y","Y",""))</f>
        <v/>
      </c>
      <c r="L4985" t="s">
        <v>223</v>
      </c>
    </row>
    <row r="4986" spans="2:12" hidden="1" x14ac:dyDescent="0.25">
      <c r="B4986" t="s">
        <v>350</v>
      </c>
      <c r="C4986" t="s">
        <v>5620</v>
      </c>
      <c r="D4986" t="s">
        <v>5621</v>
      </c>
      <c r="E4986" t="s">
        <v>420</v>
      </c>
      <c r="F4986" t="s">
        <v>396</v>
      </c>
      <c r="G4986" t="s">
        <v>417</v>
      </c>
      <c r="H4986" t="str">
        <f>IF(G4986="Local Date and Hour","Start Time of Interval",IF(OR(G4986="Additional Info",G4986="ID"),"Attribute", IF(G4986="Constant","Constant",IF(OR(G4986="Counter",G4986="Incremental/Decremental"),"Counter",""))))</f>
        <v/>
      </c>
      <c r="I4986" t="str">
        <f>VLOOKUP(B4986,'3. Data Sources'!$B$4:$E$5002,4,0)</f>
        <v>Y</v>
      </c>
      <c r="J4986" t="str">
        <f>IF(OR(G4986="Not Map",G4986="Sequential"),"N",IF(TRIM(G4986)&lt;&gt;"","Y",""))</f>
        <v>N</v>
      </c>
      <c r="K4986" t="str">
        <f>IF(G4986="Constant","N",IF(J4986="Y","Y",""))</f>
        <v/>
      </c>
      <c r="L4986" t="s">
        <v>5620</v>
      </c>
    </row>
    <row r="4987" spans="2:12" hidden="1" x14ac:dyDescent="0.25">
      <c r="B4987" t="s">
        <v>350</v>
      </c>
      <c r="C4987" t="s">
        <v>5622</v>
      </c>
      <c r="D4987" t="s">
        <v>5623</v>
      </c>
      <c r="E4987" t="s">
        <v>420</v>
      </c>
      <c r="F4987" t="s">
        <v>396</v>
      </c>
      <c r="G4987" t="s">
        <v>417</v>
      </c>
      <c r="H4987" t="str">
        <f>IF(G4987="Local Date and Hour","Start Time of Interval",IF(OR(G4987="Additional Info",G4987="ID"),"Attribute", IF(G4987="Constant","Constant",IF(OR(G4987="Counter",G4987="Incremental/Decremental"),"Counter",""))))</f>
        <v/>
      </c>
      <c r="I4987" t="str">
        <f>VLOOKUP(B4987,'3. Data Sources'!$B$4:$E$5002,4,0)</f>
        <v>Y</v>
      </c>
      <c r="J4987" t="str">
        <f>IF(OR(G4987="Not Map",G4987="Sequential"),"N",IF(TRIM(G4987)&lt;&gt;"","Y",""))</f>
        <v>N</v>
      </c>
      <c r="K4987" t="str">
        <f>IF(G4987="Constant","N",IF(J4987="Y","Y",""))</f>
        <v/>
      </c>
      <c r="L4987" t="s">
        <v>5622</v>
      </c>
    </row>
    <row r="4988" spans="2:12" hidden="1" x14ac:dyDescent="0.25">
      <c r="B4988" t="s">
        <v>350</v>
      </c>
      <c r="C4988" t="s">
        <v>242</v>
      </c>
      <c r="D4988" t="s">
        <v>242</v>
      </c>
      <c r="E4988" t="s">
        <v>394</v>
      </c>
      <c r="F4988" t="s">
        <v>396</v>
      </c>
      <c r="G4988" t="s">
        <v>417</v>
      </c>
      <c r="H4988" t="str">
        <f>IF(G4988="Local Date and Hour","Start Time of Interval",IF(OR(G4988="Additional Info",G4988="ID"),"Attribute", IF(G4988="Constant","Constant",IF(OR(G4988="Counter",G4988="Incremental/Decremental"),"Counter",""))))</f>
        <v/>
      </c>
      <c r="I4988" t="str">
        <f>VLOOKUP(B4988,'3. Data Sources'!$B$4:$E$5002,4,0)</f>
        <v>Y</v>
      </c>
      <c r="J4988" t="str">
        <f>IF(OR(G4988="Not Map",G4988="Sequential"),"N",IF(TRIM(G4988)&lt;&gt;"","Y",""))</f>
        <v>N</v>
      </c>
      <c r="K4988" t="str">
        <f>IF(G4988="Constant","N",IF(J4988="Y","Y",""))</f>
        <v/>
      </c>
      <c r="L4988" t="s">
        <v>243</v>
      </c>
    </row>
    <row r="4989" spans="2:12" hidden="1" x14ac:dyDescent="0.25">
      <c r="B4989" t="s">
        <v>350</v>
      </c>
      <c r="C4989" t="s">
        <v>6205</v>
      </c>
      <c r="D4989" t="s">
        <v>6206</v>
      </c>
      <c r="E4989" t="s">
        <v>400</v>
      </c>
      <c r="F4989" t="s">
        <v>428</v>
      </c>
      <c r="G4989" t="s">
        <v>429</v>
      </c>
      <c r="H4989" t="str">
        <f>IF(G4989="Local Date and Hour","Start Time of Interval",IF(OR(G4989="Additional Info",G4989="ID"),"Attribute", IF(G4989="Constant","Constant",IF(OR(G4989="Counter",G4989="Incremental/Decremental"),"Counter",""))))</f>
        <v>Counter</v>
      </c>
      <c r="I4989" t="str">
        <f>VLOOKUP(B4989,'3. Data Sources'!$B$4:$E$5002,4,0)</f>
        <v>Y</v>
      </c>
      <c r="J4989" t="str">
        <f>IF(OR(G4989="Not Map",G4989="Sequential"),"N",IF(TRIM(G4989)&lt;&gt;"","Y",""))</f>
        <v>Y</v>
      </c>
      <c r="K4989" t="str">
        <f>IF(G4989="Constant","N",IF(J4989="Y","Y",""))</f>
        <v>Y</v>
      </c>
      <c r="L4989" t="s">
        <v>6205</v>
      </c>
    </row>
    <row r="4990" spans="2:12" hidden="1" x14ac:dyDescent="0.25">
      <c r="B4990" t="s">
        <v>350</v>
      </c>
      <c r="C4990" t="s">
        <v>6207</v>
      </c>
      <c r="D4990" t="s">
        <v>6208</v>
      </c>
      <c r="E4990" t="s">
        <v>400</v>
      </c>
      <c r="F4990" t="s">
        <v>428</v>
      </c>
      <c r="G4990" t="s">
        <v>429</v>
      </c>
      <c r="H4990" t="str">
        <f>IF(G4990="Local Date and Hour","Start Time of Interval",IF(OR(G4990="Additional Info",G4990="ID"),"Attribute", IF(G4990="Constant","Constant",IF(OR(G4990="Counter",G4990="Incremental/Decremental"),"Counter",""))))</f>
        <v>Counter</v>
      </c>
      <c r="I4990" t="str">
        <f>VLOOKUP(B4990,'3. Data Sources'!$B$4:$E$5002,4,0)</f>
        <v>Y</v>
      </c>
      <c r="J4990" t="str">
        <f>IF(OR(G4990="Not Map",G4990="Sequential"),"N",IF(TRIM(G4990)&lt;&gt;"","Y",""))</f>
        <v>Y</v>
      </c>
      <c r="K4990" t="str">
        <f>IF(G4990="Constant","N",IF(J4990="Y","Y",""))</f>
        <v>Y</v>
      </c>
      <c r="L4990" t="s">
        <v>6207</v>
      </c>
    </row>
    <row r="4991" spans="2:12" hidden="1" x14ac:dyDescent="0.25">
      <c r="B4991" t="s">
        <v>350</v>
      </c>
      <c r="C4991" t="s">
        <v>6209</v>
      </c>
      <c r="D4991" t="s">
        <v>6210</v>
      </c>
      <c r="E4991" t="s">
        <v>400</v>
      </c>
      <c r="F4991" t="s">
        <v>428</v>
      </c>
      <c r="G4991" t="s">
        <v>429</v>
      </c>
      <c r="H4991" t="str">
        <f>IF(G4991="Local Date and Hour","Start Time of Interval",IF(OR(G4991="Additional Info",G4991="ID"),"Attribute", IF(G4991="Constant","Constant",IF(OR(G4991="Counter",G4991="Incremental/Decremental"),"Counter",""))))</f>
        <v>Counter</v>
      </c>
      <c r="I4991" t="str">
        <f>VLOOKUP(B4991,'3. Data Sources'!$B$4:$E$5002,4,0)</f>
        <v>Y</v>
      </c>
      <c r="J4991" t="str">
        <f>IF(OR(G4991="Not Map",G4991="Sequential"),"N",IF(TRIM(G4991)&lt;&gt;"","Y",""))</f>
        <v>Y</v>
      </c>
      <c r="K4991" t="str">
        <f>IF(G4991="Constant","N",IF(J4991="Y","Y",""))</f>
        <v>Y</v>
      </c>
      <c r="L4991" t="s">
        <v>6209</v>
      </c>
    </row>
    <row r="4992" spans="2:12" hidden="1" x14ac:dyDescent="0.25">
      <c r="B4992" t="s">
        <v>350</v>
      </c>
      <c r="C4992" t="s">
        <v>6211</v>
      </c>
      <c r="D4992" t="s">
        <v>6212</v>
      </c>
      <c r="E4992" t="s">
        <v>400</v>
      </c>
      <c r="F4992" t="s">
        <v>428</v>
      </c>
      <c r="G4992" t="s">
        <v>429</v>
      </c>
      <c r="H4992" t="str">
        <f>IF(G4992="Local Date and Hour","Start Time of Interval",IF(OR(G4992="Additional Info",G4992="ID"),"Attribute", IF(G4992="Constant","Constant",IF(OR(G4992="Counter",G4992="Incremental/Decremental"),"Counter",""))))</f>
        <v>Counter</v>
      </c>
      <c r="I4992" t="str">
        <f>VLOOKUP(B4992,'3. Data Sources'!$B$4:$E$5002,4,0)</f>
        <v>Y</v>
      </c>
      <c r="J4992" t="str">
        <f>IF(OR(G4992="Not Map",G4992="Sequential"),"N",IF(TRIM(G4992)&lt;&gt;"","Y",""))</f>
        <v>Y</v>
      </c>
      <c r="K4992" t="str">
        <f>IF(G4992="Constant","N",IF(J4992="Y","Y",""))</f>
        <v>Y</v>
      </c>
      <c r="L4992" t="s">
        <v>6211</v>
      </c>
    </row>
    <row r="4993" spans="2:13" hidden="1" x14ac:dyDescent="0.25">
      <c r="B4993" t="s">
        <v>350</v>
      </c>
      <c r="C4993" t="s">
        <v>6213</v>
      </c>
      <c r="D4993" t="s">
        <v>6214</v>
      </c>
      <c r="E4993" t="s">
        <v>400</v>
      </c>
      <c r="F4993" t="s">
        <v>428</v>
      </c>
      <c r="G4993" t="s">
        <v>429</v>
      </c>
      <c r="H4993" t="str">
        <f>IF(G4993="Local Date and Hour","Start Time of Interval",IF(OR(G4993="Additional Info",G4993="ID"),"Attribute", IF(G4993="Constant","Constant",IF(OR(G4993="Counter",G4993="Incremental/Decremental"),"Counter",""))))</f>
        <v>Counter</v>
      </c>
      <c r="I4993" t="str">
        <f>VLOOKUP(B4993,'3. Data Sources'!$B$4:$E$5002,4,0)</f>
        <v>Y</v>
      </c>
      <c r="J4993" t="str">
        <f>IF(OR(G4993="Not Map",G4993="Sequential"),"N",IF(TRIM(G4993)&lt;&gt;"","Y",""))</f>
        <v>Y</v>
      </c>
      <c r="K4993" t="str">
        <f>IF(G4993="Constant","N",IF(J4993="Y","Y",""))</f>
        <v>Y</v>
      </c>
      <c r="L4993" t="s">
        <v>6213</v>
      </c>
    </row>
    <row r="4994" spans="2:13" hidden="1" x14ac:dyDescent="0.25">
      <c r="B4994" t="s">
        <v>350</v>
      </c>
      <c r="C4994" t="s">
        <v>6215</v>
      </c>
      <c r="D4994" t="s">
        <v>6216</v>
      </c>
      <c r="E4994" t="s">
        <v>400</v>
      </c>
      <c r="F4994" t="s">
        <v>428</v>
      </c>
      <c r="G4994" t="s">
        <v>429</v>
      </c>
      <c r="H4994" t="str">
        <f>IF(G4994="Local Date and Hour","Start Time of Interval",IF(OR(G4994="Additional Info",G4994="ID"),"Attribute", IF(G4994="Constant","Constant",IF(OR(G4994="Counter",G4994="Incremental/Decremental"),"Counter",""))))</f>
        <v>Counter</v>
      </c>
      <c r="I4994" t="str">
        <f>VLOOKUP(B4994,'3. Data Sources'!$B$4:$E$5002,4,0)</f>
        <v>Y</v>
      </c>
      <c r="J4994" t="str">
        <f>IF(OR(G4994="Not Map",G4994="Sequential"),"N",IF(TRIM(G4994)&lt;&gt;"","Y",""))</f>
        <v>Y</v>
      </c>
      <c r="K4994" t="str">
        <f>IF(G4994="Constant","N",IF(J4994="Y","Y",""))</f>
        <v>Y</v>
      </c>
      <c r="L4994" t="s">
        <v>6215</v>
      </c>
    </row>
    <row r="4995" spans="2:13" hidden="1" x14ac:dyDescent="0.25">
      <c r="B4995" t="s">
        <v>350</v>
      </c>
      <c r="C4995" t="s">
        <v>6217</v>
      </c>
      <c r="D4995" t="s">
        <v>6218</v>
      </c>
      <c r="E4995" t="s">
        <v>400</v>
      </c>
      <c r="F4995" t="s">
        <v>428</v>
      </c>
      <c r="G4995" t="s">
        <v>429</v>
      </c>
      <c r="H4995" t="str">
        <f>IF(G4995="Local Date and Hour","Start Time of Interval",IF(OR(G4995="Additional Info",G4995="ID"),"Attribute", IF(G4995="Constant","Constant",IF(OR(G4995="Counter",G4995="Incremental/Decremental"),"Counter",""))))</f>
        <v>Counter</v>
      </c>
      <c r="I4995" t="str">
        <f>VLOOKUP(B4995,'3. Data Sources'!$B$4:$E$5002,4,0)</f>
        <v>Y</v>
      </c>
      <c r="J4995" t="str">
        <f>IF(OR(G4995="Not Map",G4995="Sequential"),"N",IF(TRIM(G4995)&lt;&gt;"","Y",""))</f>
        <v>Y</v>
      </c>
      <c r="K4995" t="str">
        <f>IF(G4995="Constant","N",IF(J4995="Y","Y",""))</f>
        <v>Y</v>
      </c>
    </row>
    <row r="4996" spans="2:13" hidden="1" x14ac:dyDescent="0.25">
      <c r="B4996" t="s">
        <v>350</v>
      </c>
      <c r="C4996" t="s">
        <v>250</v>
      </c>
      <c r="D4996" t="s">
        <v>435</v>
      </c>
      <c r="E4996" t="s">
        <v>400</v>
      </c>
      <c r="F4996" t="s">
        <v>428</v>
      </c>
      <c r="G4996" t="s">
        <v>429</v>
      </c>
      <c r="H4996" t="str">
        <f>IF(G4996="Local Date and Hour","Start Time of Interval",IF(OR(G4996="Additional Info",G4996="ID"),"Attribute", IF(G4996="Constant","Constant",IF(OR(G4996="Counter",G4996="Incremental/Decremental"),"Counter",""))))</f>
        <v>Counter</v>
      </c>
      <c r="I4996" t="str">
        <f>VLOOKUP(B4996,'3. Data Sources'!$B$4:$E$5002,4,0)</f>
        <v>Y</v>
      </c>
      <c r="J4996" t="str">
        <f>IF(OR(G4996="Not Map",G4996="Sequential"),"N",IF(TRIM(G4996)&lt;&gt;"","Y",""))</f>
        <v>Y</v>
      </c>
      <c r="K4996" t="str">
        <f>IF(G4996="Constant","N",IF(J4996="Y","Y",""))</f>
        <v>Y</v>
      </c>
      <c r="L4996" t="s">
        <v>665</v>
      </c>
    </row>
    <row r="4997" spans="2:13" hidden="1" x14ac:dyDescent="0.25">
      <c r="B4997" t="s">
        <v>350</v>
      </c>
      <c r="C4997" t="s">
        <v>252</v>
      </c>
      <c r="D4997" t="s">
        <v>252</v>
      </c>
      <c r="E4997" t="s">
        <v>394</v>
      </c>
      <c r="F4997" t="s">
        <v>436</v>
      </c>
      <c r="G4997" t="s">
        <v>417</v>
      </c>
      <c r="H4997" t="str">
        <f>IF(G4997="Local Date and Hour","Start Time of Interval",IF(OR(G4997="Additional Info",G4997="ID"),"Attribute", IF(G4997="Constant","Constant",IF(OR(G4997="Counter",G4997="Incremental/Decremental"),"Counter",""))))</f>
        <v/>
      </c>
      <c r="I4997" t="str">
        <f>VLOOKUP(B4997,'3. Data Sources'!$B$4:$E$5002,4,0)</f>
        <v>Y</v>
      </c>
      <c r="J4997" t="str">
        <f>IF(OR(G4997="Not Map",G4997="Sequential"),"N",IF(TRIM(G4997)&lt;&gt;"","Y",""))</f>
        <v>N</v>
      </c>
      <c r="K4997" t="str">
        <f>IF(G4997="Constant","N",IF(J4997="Y","Y",""))</f>
        <v/>
      </c>
      <c r="L4997" t="s">
        <v>253</v>
      </c>
    </row>
    <row r="4998" spans="2:13" hidden="1" x14ac:dyDescent="0.25">
      <c r="B4998" t="s">
        <v>350</v>
      </c>
      <c r="C4998" t="s">
        <v>254</v>
      </c>
      <c r="D4998" t="s">
        <v>254</v>
      </c>
      <c r="E4998" t="s">
        <v>418</v>
      </c>
      <c r="F4998" t="s">
        <v>436</v>
      </c>
      <c r="G4998" t="s">
        <v>419</v>
      </c>
      <c r="H4998" t="str">
        <f>IF(G4998="Local Date and Hour","Start Time of Interval",IF(OR(G4998="Additional Info",G4998="ID"),"Attribute", IF(G4998="Constant","Constant",IF(OR(G4998="Counter",G4998="Incremental/Decremental"),"Counter",""))))</f>
        <v>Start Time of Interval</v>
      </c>
      <c r="I4998" t="str">
        <f>VLOOKUP(B4998,'3. Data Sources'!$B$4:$E$5002,4,0)</f>
        <v>Y</v>
      </c>
      <c r="J4998" t="str">
        <f>IF(OR(G4998="Not Map",G4998="Sequential"),"N",IF(TRIM(G4998)&lt;&gt;"","Y",""))</f>
        <v>Y</v>
      </c>
      <c r="K4998" t="str">
        <f>IF(G4998="Constant","N",IF(J4998="Y","Y",""))</f>
        <v>Y</v>
      </c>
      <c r="L4998" t="s">
        <v>255</v>
      </c>
    </row>
    <row r="4999" spans="2:13" hidden="1" x14ac:dyDescent="0.25">
      <c r="B4999" t="s">
        <v>362</v>
      </c>
      <c r="C4999" t="s">
        <v>227</v>
      </c>
      <c r="D4999" t="s">
        <v>227</v>
      </c>
      <c r="E4999" t="s">
        <v>402</v>
      </c>
      <c r="F4999" t="s">
        <v>395</v>
      </c>
      <c r="G4999" t="s">
        <v>274</v>
      </c>
      <c r="H4999" t="str">
        <f>IF(G4999="Local Date and Hour","Start Time of Interval",IF(OR(G4999="Additional Info",G4999="ID"),"Attribute", IF(G4999="Constant","Constant",IF(OR(G4999="Counter",G4999="Incremental/Decremental"),"Counter",""))))</f>
        <v>Constant</v>
      </c>
      <c r="I4999" t="str">
        <f>VLOOKUP(B4999,'3. Data Sources'!$B$4:$E$5002,4,0)</f>
        <v>Y</v>
      </c>
      <c r="J4999" t="str">
        <f>IF(OR(G4999="Not Map",G4999="Sequential"),"N",IF(TRIM(G4999)&lt;&gt;"","Y",""))</f>
        <v>Y</v>
      </c>
      <c r="K4999" t="str">
        <f>IF(G4999="Constant","N",IF(J4999="Y","Y",""))</f>
        <v>N</v>
      </c>
      <c r="L4999" t="s">
        <v>274</v>
      </c>
      <c r="M4999" t="s">
        <v>425</v>
      </c>
    </row>
    <row r="5000" spans="2:13" hidden="1" x14ac:dyDescent="0.25">
      <c r="B5000" t="s">
        <v>362</v>
      </c>
      <c r="C5000" t="s">
        <v>228</v>
      </c>
      <c r="D5000" t="s">
        <v>228</v>
      </c>
      <c r="E5000" t="s">
        <v>402</v>
      </c>
      <c r="F5000" t="s">
        <v>395</v>
      </c>
      <c r="G5000" t="s">
        <v>274</v>
      </c>
      <c r="H5000" t="str">
        <f>IF(G5000="Local Date and Hour","Start Time of Interval",IF(OR(G5000="Additional Info",G5000="ID"),"Attribute", IF(G5000="Constant","Constant",IF(OR(G5000="Counter",G5000="Incremental/Decremental"),"Counter",""))))</f>
        <v>Constant</v>
      </c>
      <c r="I5000" t="str">
        <f>VLOOKUP(B5000,'3. Data Sources'!$B$4:$E$5002,4,0)</f>
        <v>Y</v>
      </c>
      <c r="J5000" t="str">
        <f>IF(OR(G5000="Not Map",G5000="Sequential"),"N",IF(TRIM(G5000)&lt;&gt;"","Y",""))</f>
        <v>Y</v>
      </c>
      <c r="K5000" t="str">
        <f>IF(G5000="Constant","N",IF(J5000="Y","Y",""))</f>
        <v>N</v>
      </c>
      <c r="L5000" t="s">
        <v>274</v>
      </c>
      <c r="M5000" t="s">
        <v>12038</v>
      </c>
    </row>
    <row r="5001" spans="2:13" hidden="1" x14ac:dyDescent="0.25">
      <c r="B5001" t="s">
        <v>362</v>
      </c>
      <c r="C5001" t="s">
        <v>233</v>
      </c>
      <c r="D5001" t="s">
        <v>233</v>
      </c>
      <c r="E5001" t="s">
        <v>394</v>
      </c>
      <c r="F5001" t="s">
        <v>396</v>
      </c>
      <c r="G5001" t="s">
        <v>417</v>
      </c>
      <c r="H5001" t="str">
        <f>IF(G5001="Local Date and Hour","Start Time of Interval",IF(OR(G5001="Additional Info",G5001="ID"),"Attribute", IF(G5001="Constant","Constant",IF(OR(G5001="Counter",G5001="Incremental/Decremental"),"Counter",""))))</f>
        <v/>
      </c>
      <c r="I5001" t="str">
        <f>VLOOKUP(B5001,'3. Data Sources'!$B$4:$E$5002,4,0)</f>
        <v>Y</v>
      </c>
      <c r="J5001" t="str">
        <f>IF(OR(G5001="Not Map",G5001="Sequential"),"N",IF(TRIM(G5001)&lt;&gt;"","Y",""))</f>
        <v>N</v>
      </c>
      <c r="K5001" t="str">
        <f>IF(G5001="Constant","N",IF(J5001="Y","Y",""))</f>
        <v/>
      </c>
      <c r="L5001" t="s">
        <v>234</v>
      </c>
    </row>
    <row r="5002" spans="2:13" hidden="1" x14ac:dyDescent="0.25">
      <c r="B5002" t="s">
        <v>362</v>
      </c>
      <c r="C5002" t="s">
        <v>235</v>
      </c>
      <c r="D5002" t="s">
        <v>235</v>
      </c>
      <c r="E5002" t="s">
        <v>418</v>
      </c>
      <c r="F5002" t="s">
        <v>396</v>
      </c>
      <c r="G5002" t="s">
        <v>417</v>
      </c>
      <c r="H5002" t="str">
        <f>IF(G5002="Local Date and Hour","Start Time of Interval",IF(OR(G5002="Additional Info",G5002="ID"),"Attribute", IF(G5002="Constant","Constant",IF(OR(G5002="Counter",G5002="Incremental/Decremental"),"Counter",""))))</f>
        <v/>
      </c>
      <c r="I5002" t="str">
        <f>VLOOKUP(B5002,'3. Data Sources'!$B$4:$E$5002,4,0)</f>
        <v>Y</v>
      </c>
      <c r="J5002" t="str">
        <f>IF(OR(G5002="Not Map",G5002="Sequential"),"N",IF(TRIM(G5002)&lt;&gt;"","Y",""))</f>
        <v>N</v>
      </c>
      <c r="K5002" t="str">
        <f>IF(G5002="Constant","N",IF(J5002="Y","Y",""))</f>
        <v/>
      </c>
      <c r="L5002" t="s">
        <v>236</v>
      </c>
    </row>
    <row r="5003" spans="2:13" hidden="1" x14ac:dyDescent="0.25">
      <c r="B5003" t="s">
        <v>362</v>
      </c>
      <c r="C5003" t="s">
        <v>669</v>
      </c>
      <c r="D5003" t="s">
        <v>670</v>
      </c>
      <c r="E5003" t="s">
        <v>420</v>
      </c>
      <c r="F5003" t="s">
        <v>396</v>
      </c>
      <c r="G5003" t="s">
        <v>417</v>
      </c>
      <c r="H5003" t="str">
        <f>IF(G5003="Local Date and Hour","Start Time of Interval",IF(OR(G5003="Additional Info",G5003="ID"),"Attribute", IF(G5003="Constant","Constant",IF(OR(G5003="Counter",G5003="Incremental/Decremental"),"Counter",""))))</f>
        <v/>
      </c>
      <c r="I5003" t="str">
        <f>VLOOKUP(B5003,'3. Data Sources'!$B$4:$E$5002,4,0)</f>
        <v>Y</v>
      </c>
      <c r="J5003" t="str">
        <f>IF(OR(G5003="Not Map",G5003="Sequential"),"N",IF(TRIM(G5003)&lt;&gt;"","Y",""))</f>
        <v>N</v>
      </c>
      <c r="K5003" t="str">
        <f>IF(G5003="Constant","N",IF(J5003="Y","Y",""))</f>
        <v/>
      </c>
      <c r="L5003" t="s">
        <v>669</v>
      </c>
    </row>
    <row r="5004" spans="2:13" hidden="1" x14ac:dyDescent="0.25">
      <c r="B5004" t="s">
        <v>362</v>
      </c>
      <c r="C5004" t="s">
        <v>3473</v>
      </c>
      <c r="D5004" t="s">
        <v>3474</v>
      </c>
      <c r="E5004" t="s">
        <v>420</v>
      </c>
      <c r="F5004" t="s">
        <v>396</v>
      </c>
      <c r="G5004" t="s">
        <v>417</v>
      </c>
      <c r="H5004" t="str">
        <f>IF(G5004="Local Date and Hour","Start Time of Interval",IF(OR(G5004="Additional Info",G5004="ID"),"Attribute", IF(G5004="Constant","Constant",IF(OR(G5004="Counter",G5004="Incremental/Decremental"),"Counter",""))))</f>
        <v/>
      </c>
      <c r="I5004" t="str">
        <f>VLOOKUP(B5004,'3. Data Sources'!$B$4:$E$5002,4,0)</f>
        <v>Y</v>
      </c>
      <c r="J5004" t="str">
        <f>IF(OR(G5004="Not Map",G5004="Sequential"),"N",IF(TRIM(G5004)&lt;&gt;"","Y",""))</f>
        <v>N</v>
      </c>
      <c r="K5004" t="str">
        <f>IF(G5004="Constant","N",IF(J5004="Y","Y",""))</f>
        <v/>
      </c>
      <c r="L5004" t="s">
        <v>3473</v>
      </c>
    </row>
    <row r="5005" spans="2:13" hidden="1" x14ac:dyDescent="0.25">
      <c r="B5005" t="s">
        <v>362</v>
      </c>
      <c r="C5005" t="s">
        <v>3475</v>
      </c>
      <c r="D5005" t="s">
        <v>3476</v>
      </c>
      <c r="E5005" t="s">
        <v>420</v>
      </c>
      <c r="F5005" t="s">
        <v>396</v>
      </c>
      <c r="G5005" t="s">
        <v>417</v>
      </c>
      <c r="H5005" t="str">
        <f>IF(G5005="Local Date and Hour","Start Time of Interval",IF(OR(G5005="Additional Info",G5005="ID"),"Attribute", IF(G5005="Constant","Constant",IF(OR(G5005="Counter",G5005="Incremental/Decremental"),"Counter",""))))</f>
        <v/>
      </c>
      <c r="I5005" t="str">
        <f>VLOOKUP(B5005,'3. Data Sources'!$B$4:$E$5002,4,0)</f>
        <v>Y</v>
      </c>
      <c r="J5005" t="str">
        <f>IF(OR(G5005="Not Map",G5005="Sequential"),"N",IF(TRIM(G5005)&lt;&gt;"","Y",""))</f>
        <v>N</v>
      </c>
      <c r="K5005" t="str">
        <f>IF(G5005="Constant","N",IF(J5005="Y","Y",""))</f>
        <v/>
      </c>
      <c r="L5005" t="s">
        <v>3475</v>
      </c>
    </row>
    <row r="5006" spans="2:13" hidden="1" x14ac:dyDescent="0.25">
      <c r="B5006" t="s">
        <v>362</v>
      </c>
      <c r="C5006" t="s">
        <v>5628</v>
      </c>
      <c r="D5006" t="s">
        <v>5629</v>
      </c>
      <c r="E5006" t="s">
        <v>394</v>
      </c>
      <c r="F5006" t="s">
        <v>396</v>
      </c>
      <c r="G5006" t="s">
        <v>417</v>
      </c>
      <c r="H5006" t="str">
        <f>IF(G5006="Local Date and Hour","Start Time of Interval",IF(OR(G5006="Additional Info",G5006="ID"),"Attribute", IF(G5006="Constant","Constant",IF(OR(G5006="Counter",G5006="Incremental/Decremental"),"Counter",""))))</f>
        <v/>
      </c>
      <c r="I5006" t="str">
        <f>VLOOKUP(B5006,'3. Data Sources'!$B$4:$E$5002,4,0)</f>
        <v>Y</v>
      </c>
      <c r="J5006" t="str">
        <f>IF(OR(G5006="Not Map",G5006="Sequential"),"N",IF(TRIM(G5006)&lt;&gt;"","Y",""))</f>
        <v>N</v>
      </c>
      <c r="K5006" t="str">
        <f>IF(G5006="Constant","N",IF(J5006="Y","Y",""))</f>
        <v/>
      </c>
    </row>
    <row r="5007" spans="2:13" hidden="1" x14ac:dyDescent="0.25">
      <c r="B5007" t="s">
        <v>362</v>
      </c>
      <c r="C5007" t="s">
        <v>971</v>
      </c>
      <c r="D5007" t="s">
        <v>972</v>
      </c>
      <c r="E5007" t="s">
        <v>420</v>
      </c>
      <c r="F5007" t="s">
        <v>396</v>
      </c>
      <c r="G5007" t="s">
        <v>417</v>
      </c>
      <c r="H5007" t="str">
        <f>IF(G5007="Local Date and Hour","Start Time of Interval",IF(OR(G5007="Additional Info",G5007="ID"),"Attribute", IF(G5007="Constant","Constant",IF(OR(G5007="Counter",G5007="Incremental/Decremental"),"Counter",""))))</f>
        <v/>
      </c>
      <c r="I5007" t="str">
        <f>VLOOKUP(B5007,'3. Data Sources'!$B$4:$E$5002,4,0)</f>
        <v>Y</v>
      </c>
      <c r="J5007" t="str">
        <f>IF(OR(G5007="Not Map",G5007="Sequential"),"N",IF(TRIM(G5007)&lt;&gt;"","Y",""))</f>
        <v>N</v>
      </c>
      <c r="K5007" t="str">
        <f>IF(G5007="Constant","N",IF(J5007="Y","Y",""))</f>
        <v/>
      </c>
      <c r="L5007" t="s">
        <v>971</v>
      </c>
    </row>
    <row r="5008" spans="2:13" hidden="1" x14ac:dyDescent="0.25">
      <c r="B5008" t="s">
        <v>362</v>
      </c>
      <c r="C5008" t="s">
        <v>201</v>
      </c>
      <c r="D5008" t="s">
        <v>201</v>
      </c>
      <c r="E5008" t="s">
        <v>420</v>
      </c>
      <c r="F5008" t="s">
        <v>396</v>
      </c>
      <c r="G5008" t="s">
        <v>396</v>
      </c>
      <c r="H5008" t="str">
        <f>IF(G5008="Local Date and Hour","Start Time of Interval",IF(OR(G5008="Additional Info",G5008="ID"),"Attribute", IF(G5008="Constant","Constant",IF(OR(G5008="Counter",G5008="Incremental/Decremental"),"Counter",""))))</f>
        <v>Attribute</v>
      </c>
      <c r="I5008" t="str">
        <f>VLOOKUP(B5008,'3. Data Sources'!$B$4:$E$5002,4,0)</f>
        <v>Y</v>
      </c>
      <c r="J5008" t="str">
        <f>IF(OR(G5008="Not Map",G5008="Sequential"),"N",IF(TRIM(G5008)&lt;&gt;"","Y",""))</f>
        <v>Y</v>
      </c>
      <c r="K5008" t="str">
        <f>IF(G5008="Constant","N",IF(J5008="Y","Y",""))</f>
        <v>Y</v>
      </c>
      <c r="L5008" t="s">
        <v>673</v>
      </c>
    </row>
    <row r="5009" spans="2:12" hidden="1" x14ac:dyDescent="0.25">
      <c r="B5009" t="s">
        <v>362</v>
      </c>
      <c r="C5009" t="s">
        <v>11883</v>
      </c>
      <c r="D5009" t="s">
        <v>11883</v>
      </c>
      <c r="E5009" t="s">
        <v>420</v>
      </c>
      <c r="F5009" t="s">
        <v>396</v>
      </c>
      <c r="G5009" t="s">
        <v>396</v>
      </c>
      <c r="H5009" t="str">
        <f>IF(G5009="Local Date and Hour","Start Time of Interval",IF(OR(G5009="Additional Info",G5009="ID"),"Attribute", IF(G5009="Constant","Constant",IF(OR(G5009="Counter",G5009="Incremental/Decremental"),"Counter",""))))</f>
        <v>Attribute</v>
      </c>
      <c r="I5009" t="str">
        <f>VLOOKUP(B5009,'3. Data Sources'!$B$4:$E$5002,4,0)</f>
        <v>Y</v>
      </c>
      <c r="J5009" t="str">
        <f>IF(OR(G5009="Not Map",G5009="Sequential"),"N",IF(TRIM(G5009)&lt;&gt;"","Y",""))</f>
        <v>Y</v>
      </c>
      <c r="K5009" t="str">
        <f>IF(G5009="Constant","N",IF(J5009="Y","Y",""))</f>
        <v>Y</v>
      </c>
      <c r="L5009" t="s">
        <v>666</v>
      </c>
    </row>
    <row r="5010" spans="2:12" hidden="1" x14ac:dyDescent="0.25">
      <c r="B5010" t="s">
        <v>362</v>
      </c>
      <c r="C5010" t="s">
        <v>426</v>
      </c>
      <c r="D5010" t="s">
        <v>426</v>
      </c>
      <c r="E5010" t="s">
        <v>420</v>
      </c>
      <c r="F5010" t="s">
        <v>396</v>
      </c>
      <c r="G5010" t="s">
        <v>417</v>
      </c>
      <c r="H5010" t="str">
        <f>IF(G5010="Local Date and Hour","Start Time of Interval",IF(OR(G5010="Additional Info",G5010="ID"),"Attribute", IF(G5010="Constant","Constant",IF(OR(G5010="Counter",G5010="Incremental/Decremental"),"Counter",""))))</f>
        <v/>
      </c>
      <c r="I5010" t="str">
        <f>VLOOKUP(B5010,'3. Data Sources'!$B$4:$E$5002,4,0)</f>
        <v>Y</v>
      </c>
      <c r="J5010" t="str">
        <f>IF(OR(G5010="Not Map",G5010="Sequential"),"N",IF(TRIM(G5010)&lt;&gt;"","Y",""))</f>
        <v>N</v>
      </c>
      <c r="K5010" t="str">
        <f>IF(G5010="Constant","N",IF(J5010="Y","Y",""))</f>
        <v/>
      </c>
      <c r="L5010" t="s">
        <v>426</v>
      </c>
    </row>
    <row r="5011" spans="2:12" hidden="1" x14ac:dyDescent="0.25">
      <c r="B5011" t="s">
        <v>362</v>
      </c>
      <c r="C5011" t="s">
        <v>223</v>
      </c>
      <c r="D5011" t="s">
        <v>3493</v>
      </c>
      <c r="E5011" t="s">
        <v>420</v>
      </c>
      <c r="F5011" t="s">
        <v>396</v>
      </c>
      <c r="G5011" t="s">
        <v>417</v>
      </c>
      <c r="H5011" t="str">
        <f>IF(G5011="Local Date and Hour","Start Time of Interval",IF(OR(G5011="Additional Info",G5011="ID"),"Attribute", IF(G5011="Constant","Constant",IF(OR(G5011="Counter",G5011="Incremental/Decremental"),"Counter",""))))</f>
        <v/>
      </c>
      <c r="I5011" t="str">
        <f>VLOOKUP(B5011,'3. Data Sources'!$B$4:$E$5002,4,0)</f>
        <v>Y</v>
      </c>
      <c r="J5011" t="str">
        <f>IF(OR(G5011="Not Map",G5011="Sequential"),"N",IF(TRIM(G5011)&lt;&gt;"","Y",""))</f>
        <v>N</v>
      </c>
      <c r="K5011" t="str">
        <f>IF(G5011="Constant","N",IF(J5011="Y","Y",""))</f>
        <v/>
      </c>
      <c r="L5011" t="s">
        <v>223</v>
      </c>
    </row>
    <row r="5012" spans="2:12" hidden="1" x14ac:dyDescent="0.25">
      <c r="B5012" t="s">
        <v>362</v>
      </c>
      <c r="C5012" t="s">
        <v>5620</v>
      </c>
      <c r="D5012" t="s">
        <v>5621</v>
      </c>
      <c r="E5012" t="s">
        <v>420</v>
      </c>
      <c r="F5012" t="s">
        <v>396</v>
      </c>
      <c r="G5012" t="s">
        <v>417</v>
      </c>
      <c r="H5012" t="str">
        <f>IF(G5012="Local Date and Hour","Start Time of Interval",IF(OR(G5012="Additional Info",G5012="ID"),"Attribute", IF(G5012="Constant","Constant",IF(OR(G5012="Counter",G5012="Incremental/Decremental"),"Counter",""))))</f>
        <v/>
      </c>
      <c r="I5012" t="str">
        <f>VLOOKUP(B5012,'3. Data Sources'!$B$4:$E$5002,4,0)</f>
        <v>Y</v>
      </c>
      <c r="J5012" t="str">
        <f>IF(OR(G5012="Not Map",G5012="Sequential"),"N",IF(TRIM(G5012)&lt;&gt;"","Y",""))</f>
        <v>N</v>
      </c>
      <c r="K5012" t="str">
        <f>IF(G5012="Constant","N",IF(J5012="Y","Y",""))</f>
        <v/>
      </c>
      <c r="L5012" t="s">
        <v>5620</v>
      </c>
    </row>
    <row r="5013" spans="2:12" hidden="1" x14ac:dyDescent="0.25">
      <c r="B5013" t="s">
        <v>362</v>
      </c>
      <c r="C5013" t="s">
        <v>5622</v>
      </c>
      <c r="D5013" t="s">
        <v>5623</v>
      </c>
      <c r="E5013" t="s">
        <v>420</v>
      </c>
      <c r="F5013" t="s">
        <v>396</v>
      </c>
      <c r="G5013" t="s">
        <v>417</v>
      </c>
      <c r="H5013" t="str">
        <f>IF(G5013="Local Date and Hour","Start Time of Interval",IF(OR(G5013="Additional Info",G5013="ID"),"Attribute", IF(G5013="Constant","Constant",IF(OR(G5013="Counter",G5013="Incremental/Decremental"),"Counter",""))))</f>
        <v/>
      </c>
      <c r="I5013" t="str">
        <f>VLOOKUP(B5013,'3. Data Sources'!$B$4:$E$5002,4,0)</f>
        <v>Y</v>
      </c>
      <c r="J5013" t="str">
        <f>IF(OR(G5013="Not Map",G5013="Sequential"),"N",IF(TRIM(G5013)&lt;&gt;"","Y",""))</f>
        <v>N</v>
      </c>
      <c r="K5013" t="str">
        <f>IF(G5013="Constant","N",IF(J5013="Y","Y",""))</f>
        <v/>
      </c>
      <c r="L5013" t="s">
        <v>5622</v>
      </c>
    </row>
    <row r="5014" spans="2:12" hidden="1" x14ac:dyDescent="0.25">
      <c r="B5014" t="s">
        <v>362</v>
      </c>
      <c r="C5014" t="s">
        <v>242</v>
      </c>
      <c r="D5014" t="s">
        <v>242</v>
      </c>
      <c r="E5014" t="s">
        <v>394</v>
      </c>
      <c r="F5014" t="s">
        <v>396</v>
      </c>
      <c r="G5014" t="s">
        <v>417</v>
      </c>
      <c r="H5014" t="str">
        <f>IF(G5014="Local Date and Hour","Start Time of Interval",IF(OR(G5014="Additional Info",G5014="ID"),"Attribute", IF(G5014="Constant","Constant",IF(OR(G5014="Counter",G5014="Incremental/Decremental"),"Counter",""))))</f>
        <v/>
      </c>
      <c r="I5014" t="str">
        <f>VLOOKUP(B5014,'3. Data Sources'!$B$4:$E$5002,4,0)</f>
        <v>Y</v>
      </c>
      <c r="J5014" t="str">
        <f>IF(OR(G5014="Not Map",G5014="Sequential"),"N",IF(TRIM(G5014)&lt;&gt;"","Y",""))</f>
        <v>N</v>
      </c>
      <c r="K5014" t="str">
        <f>IF(G5014="Constant","N",IF(J5014="Y","Y",""))</f>
        <v/>
      </c>
      <c r="L5014" t="s">
        <v>243</v>
      </c>
    </row>
    <row r="5015" spans="2:12" hidden="1" x14ac:dyDescent="0.25">
      <c r="B5015" t="s">
        <v>362</v>
      </c>
      <c r="C5015" t="s">
        <v>6205</v>
      </c>
      <c r="D5015" t="s">
        <v>6206</v>
      </c>
      <c r="E5015" t="s">
        <v>400</v>
      </c>
      <c r="F5015" t="s">
        <v>428</v>
      </c>
      <c r="G5015" t="s">
        <v>429</v>
      </c>
      <c r="H5015" t="str">
        <f>IF(G5015="Local Date and Hour","Start Time of Interval",IF(OR(G5015="Additional Info",G5015="ID"),"Attribute", IF(G5015="Constant","Constant",IF(OR(G5015="Counter",G5015="Incremental/Decremental"),"Counter",""))))</f>
        <v>Counter</v>
      </c>
      <c r="I5015" t="str">
        <f>VLOOKUP(B5015,'3. Data Sources'!$B$4:$E$5002,4,0)</f>
        <v>Y</v>
      </c>
      <c r="J5015" t="str">
        <f>IF(OR(G5015="Not Map",G5015="Sequential"),"N",IF(TRIM(G5015)&lt;&gt;"","Y",""))</f>
        <v>Y</v>
      </c>
      <c r="K5015" t="str">
        <f>IF(G5015="Constant","N",IF(J5015="Y","Y",""))</f>
        <v>Y</v>
      </c>
      <c r="L5015" t="s">
        <v>6205</v>
      </c>
    </row>
    <row r="5016" spans="2:12" hidden="1" x14ac:dyDescent="0.25">
      <c r="B5016" t="s">
        <v>362</v>
      </c>
      <c r="C5016" t="s">
        <v>6207</v>
      </c>
      <c r="D5016" t="s">
        <v>6208</v>
      </c>
      <c r="E5016" t="s">
        <v>400</v>
      </c>
      <c r="F5016" t="s">
        <v>428</v>
      </c>
      <c r="G5016" t="s">
        <v>429</v>
      </c>
      <c r="H5016" t="str">
        <f>IF(G5016="Local Date and Hour","Start Time of Interval",IF(OR(G5016="Additional Info",G5016="ID"),"Attribute", IF(G5016="Constant","Constant",IF(OR(G5016="Counter",G5016="Incremental/Decremental"),"Counter",""))))</f>
        <v>Counter</v>
      </c>
      <c r="I5016" t="str">
        <f>VLOOKUP(B5016,'3. Data Sources'!$B$4:$E$5002,4,0)</f>
        <v>Y</v>
      </c>
      <c r="J5016" t="str">
        <f>IF(OR(G5016="Not Map",G5016="Sequential"),"N",IF(TRIM(G5016)&lt;&gt;"","Y",""))</f>
        <v>Y</v>
      </c>
      <c r="K5016" t="str">
        <f>IF(G5016="Constant","N",IF(J5016="Y","Y",""))</f>
        <v>Y</v>
      </c>
      <c r="L5016" t="s">
        <v>6207</v>
      </c>
    </row>
    <row r="5017" spans="2:12" hidden="1" x14ac:dyDescent="0.25">
      <c r="B5017" t="s">
        <v>362</v>
      </c>
      <c r="C5017" t="s">
        <v>6209</v>
      </c>
      <c r="D5017" t="s">
        <v>6210</v>
      </c>
      <c r="E5017" t="s">
        <v>400</v>
      </c>
      <c r="F5017" t="s">
        <v>428</v>
      </c>
      <c r="G5017" t="s">
        <v>429</v>
      </c>
      <c r="H5017" t="str">
        <f>IF(G5017="Local Date and Hour","Start Time of Interval",IF(OR(G5017="Additional Info",G5017="ID"),"Attribute", IF(G5017="Constant","Constant",IF(OR(G5017="Counter",G5017="Incremental/Decremental"),"Counter",""))))</f>
        <v>Counter</v>
      </c>
      <c r="I5017" t="str">
        <f>VLOOKUP(B5017,'3. Data Sources'!$B$4:$E$5002,4,0)</f>
        <v>Y</v>
      </c>
      <c r="J5017" t="str">
        <f>IF(OR(G5017="Not Map",G5017="Sequential"),"N",IF(TRIM(G5017)&lt;&gt;"","Y",""))</f>
        <v>Y</v>
      </c>
      <c r="K5017" t="str">
        <f>IF(G5017="Constant","N",IF(J5017="Y","Y",""))</f>
        <v>Y</v>
      </c>
      <c r="L5017" t="s">
        <v>6209</v>
      </c>
    </row>
    <row r="5018" spans="2:12" hidden="1" x14ac:dyDescent="0.25">
      <c r="B5018" t="s">
        <v>362</v>
      </c>
      <c r="C5018" t="s">
        <v>6211</v>
      </c>
      <c r="D5018" t="s">
        <v>6212</v>
      </c>
      <c r="E5018" t="s">
        <v>400</v>
      </c>
      <c r="F5018" t="s">
        <v>428</v>
      </c>
      <c r="G5018" t="s">
        <v>429</v>
      </c>
      <c r="H5018" t="str">
        <f>IF(G5018="Local Date and Hour","Start Time of Interval",IF(OR(G5018="Additional Info",G5018="ID"),"Attribute", IF(G5018="Constant","Constant",IF(OR(G5018="Counter",G5018="Incremental/Decremental"),"Counter",""))))</f>
        <v>Counter</v>
      </c>
      <c r="I5018" t="str">
        <f>VLOOKUP(B5018,'3. Data Sources'!$B$4:$E$5002,4,0)</f>
        <v>Y</v>
      </c>
      <c r="J5018" t="str">
        <f>IF(OR(G5018="Not Map",G5018="Sequential"),"N",IF(TRIM(G5018)&lt;&gt;"","Y",""))</f>
        <v>Y</v>
      </c>
      <c r="K5018" t="str">
        <f>IF(G5018="Constant","N",IF(J5018="Y","Y",""))</f>
        <v>Y</v>
      </c>
      <c r="L5018" t="s">
        <v>6211</v>
      </c>
    </row>
    <row r="5019" spans="2:12" hidden="1" x14ac:dyDescent="0.25">
      <c r="B5019" t="s">
        <v>362</v>
      </c>
      <c r="C5019" t="s">
        <v>6213</v>
      </c>
      <c r="D5019" t="s">
        <v>6214</v>
      </c>
      <c r="E5019" t="s">
        <v>400</v>
      </c>
      <c r="F5019" t="s">
        <v>428</v>
      </c>
      <c r="G5019" t="s">
        <v>429</v>
      </c>
      <c r="H5019" t="str">
        <f>IF(G5019="Local Date and Hour","Start Time of Interval",IF(OR(G5019="Additional Info",G5019="ID"),"Attribute", IF(G5019="Constant","Constant",IF(OR(G5019="Counter",G5019="Incremental/Decremental"),"Counter",""))))</f>
        <v>Counter</v>
      </c>
      <c r="I5019" t="str">
        <f>VLOOKUP(B5019,'3. Data Sources'!$B$4:$E$5002,4,0)</f>
        <v>Y</v>
      </c>
      <c r="J5019" t="str">
        <f>IF(OR(G5019="Not Map",G5019="Sequential"),"N",IF(TRIM(G5019)&lt;&gt;"","Y",""))</f>
        <v>Y</v>
      </c>
      <c r="K5019" t="str">
        <f>IF(G5019="Constant","N",IF(J5019="Y","Y",""))</f>
        <v>Y</v>
      </c>
      <c r="L5019" t="s">
        <v>6213</v>
      </c>
    </row>
    <row r="5020" spans="2:12" hidden="1" x14ac:dyDescent="0.25">
      <c r="B5020" t="s">
        <v>362</v>
      </c>
      <c r="C5020" t="s">
        <v>6215</v>
      </c>
      <c r="D5020" t="s">
        <v>6216</v>
      </c>
      <c r="E5020" t="s">
        <v>400</v>
      </c>
      <c r="F5020" t="s">
        <v>428</v>
      </c>
      <c r="G5020" t="s">
        <v>429</v>
      </c>
      <c r="H5020" t="str">
        <f>IF(G5020="Local Date and Hour","Start Time of Interval",IF(OR(G5020="Additional Info",G5020="ID"),"Attribute", IF(G5020="Constant","Constant",IF(OR(G5020="Counter",G5020="Incremental/Decremental"),"Counter",""))))</f>
        <v>Counter</v>
      </c>
      <c r="I5020" t="str">
        <f>VLOOKUP(B5020,'3. Data Sources'!$B$4:$E$5002,4,0)</f>
        <v>Y</v>
      </c>
      <c r="J5020" t="str">
        <f>IF(OR(G5020="Not Map",G5020="Sequential"),"N",IF(TRIM(G5020)&lt;&gt;"","Y",""))</f>
        <v>Y</v>
      </c>
      <c r="K5020" t="str">
        <f>IF(G5020="Constant","N",IF(J5020="Y","Y",""))</f>
        <v>Y</v>
      </c>
      <c r="L5020" t="s">
        <v>6215</v>
      </c>
    </row>
    <row r="5021" spans="2:12" hidden="1" x14ac:dyDescent="0.25">
      <c r="B5021" t="s">
        <v>362</v>
      </c>
      <c r="C5021" t="s">
        <v>6217</v>
      </c>
      <c r="D5021" t="s">
        <v>6218</v>
      </c>
      <c r="E5021" t="s">
        <v>400</v>
      </c>
      <c r="F5021" t="s">
        <v>428</v>
      </c>
      <c r="G5021" t="s">
        <v>429</v>
      </c>
      <c r="H5021" t="str">
        <f>IF(G5021="Local Date and Hour","Start Time of Interval",IF(OR(G5021="Additional Info",G5021="ID"),"Attribute", IF(G5021="Constant","Constant",IF(OR(G5021="Counter",G5021="Incremental/Decremental"),"Counter",""))))</f>
        <v>Counter</v>
      </c>
      <c r="I5021" t="str">
        <f>VLOOKUP(B5021,'3. Data Sources'!$B$4:$E$5002,4,0)</f>
        <v>Y</v>
      </c>
      <c r="J5021" t="str">
        <f>IF(OR(G5021="Not Map",G5021="Sequential"),"N",IF(TRIM(G5021)&lt;&gt;"","Y",""))</f>
        <v>Y</v>
      </c>
      <c r="K5021" t="str">
        <f>IF(G5021="Constant","N",IF(J5021="Y","Y",""))</f>
        <v>Y</v>
      </c>
    </row>
    <row r="5022" spans="2:12" hidden="1" x14ac:dyDescent="0.25">
      <c r="B5022" t="s">
        <v>362</v>
      </c>
      <c r="C5022" t="s">
        <v>250</v>
      </c>
      <c r="D5022" t="s">
        <v>435</v>
      </c>
      <c r="E5022" t="s">
        <v>400</v>
      </c>
      <c r="F5022" t="s">
        <v>428</v>
      </c>
      <c r="G5022" t="s">
        <v>429</v>
      </c>
      <c r="H5022" t="str">
        <f>IF(G5022="Local Date and Hour","Start Time of Interval",IF(OR(G5022="Additional Info",G5022="ID"),"Attribute", IF(G5022="Constant","Constant",IF(OR(G5022="Counter",G5022="Incremental/Decremental"),"Counter",""))))</f>
        <v>Counter</v>
      </c>
      <c r="I5022" t="str">
        <f>VLOOKUP(B5022,'3. Data Sources'!$B$4:$E$5002,4,0)</f>
        <v>Y</v>
      </c>
      <c r="J5022" t="str">
        <f>IF(OR(G5022="Not Map",G5022="Sequential"),"N",IF(TRIM(G5022)&lt;&gt;"","Y",""))</f>
        <v>Y</v>
      </c>
      <c r="K5022" t="str">
        <f>IF(G5022="Constant","N",IF(J5022="Y","Y",""))</f>
        <v>Y</v>
      </c>
      <c r="L5022" t="s">
        <v>665</v>
      </c>
    </row>
    <row r="5023" spans="2:12" hidden="1" x14ac:dyDescent="0.25">
      <c r="B5023" t="s">
        <v>362</v>
      </c>
      <c r="C5023" t="s">
        <v>252</v>
      </c>
      <c r="D5023" t="s">
        <v>252</v>
      </c>
      <c r="E5023" t="s">
        <v>394</v>
      </c>
      <c r="F5023" t="s">
        <v>436</v>
      </c>
      <c r="G5023" t="s">
        <v>417</v>
      </c>
      <c r="H5023" t="str">
        <f>IF(G5023="Local Date and Hour","Start Time of Interval",IF(OR(G5023="Additional Info",G5023="ID"),"Attribute", IF(G5023="Constant","Constant",IF(OR(G5023="Counter",G5023="Incremental/Decremental"),"Counter",""))))</f>
        <v/>
      </c>
      <c r="I5023" t="str">
        <f>VLOOKUP(B5023,'3. Data Sources'!$B$4:$E$5002,4,0)</f>
        <v>Y</v>
      </c>
      <c r="J5023" t="str">
        <f>IF(OR(G5023="Not Map",G5023="Sequential"),"N",IF(TRIM(G5023)&lt;&gt;"","Y",""))</f>
        <v>N</v>
      </c>
      <c r="K5023" t="str">
        <f>IF(G5023="Constant","N",IF(J5023="Y","Y",""))</f>
        <v/>
      </c>
      <c r="L5023" t="s">
        <v>253</v>
      </c>
    </row>
    <row r="5024" spans="2:12" hidden="1" x14ac:dyDescent="0.25">
      <c r="B5024" t="s">
        <v>362</v>
      </c>
      <c r="C5024" t="s">
        <v>254</v>
      </c>
      <c r="D5024" t="s">
        <v>254</v>
      </c>
      <c r="E5024" t="s">
        <v>418</v>
      </c>
      <c r="F5024" t="s">
        <v>436</v>
      </c>
      <c r="G5024" t="s">
        <v>419</v>
      </c>
      <c r="H5024" t="str">
        <f>IF(G5024="Local Date and Hour","Start Time of Interval",IF(OR(G5024="Additional Info",G5024="ID"),"Attribute", IF(G5024="Constant","Constant",IF(OR(G5024="Counter",G5024="Incremental/Decremental"),"Counter",""))))</f>
        <v>Start Time of Interval</v>
      </c>
      <c r="I5024" t="str">
        <f>VLOOKUP(B5024,'3. Data Sources'!$B$4:$E$5002,4,0)</f>
        <v>Y</v>
      </c>
      <c r="J5024" t="str">
        <f>IF(OR(G5024="Not Map",G5024="Sequential"),"N",IF(TRIM(G5024)&lt;&gt;"","Y",""))</f>
        <v>Y</v>
      </c>
      <c r="K5024" t="str">
        <f>IF(G5024="Constant","N",IF(J5024="Y","Y",""))</f>
        <v>Y</v>
      </c>
      <c r="L5024" t="s">
        <v>255</v>
      </c>
    </row>
    <row r="5025" spans="2:13" hidden="1" x14ac:dyDescent="0.25">
      <c r="B5025" t="s">
        <v>374</v>
      </c>
      <c r="C5025" t="s">
        <v>227</v>
      </c>
      <c r="D5025" t="s">
        <v>227</v>
      </c>
      <c r="E5025" t="s">
        <v>402</v>
      </c>
      <c r="F5025" t="s">
        <v>395</v>
      </c>
      <c r="G5025" t="s">
        <v>274</v>
      </c>
      <c r="H5025" t="str">
        <f>IF(G5025="Local Date and Hour","Start Time of Interval",IF(OR(G5025="Additional Info",G5025="ID"),"Attribute", IF(G5025="Constant","Constant",IF(OR(G5025="Counter",G5025="Incremental/Decremental"),"Counter",""))))</f>
        <v>Constant</v>
      </c>
      <c r="I5025" t="str">
        <f>VLOOKUP(B5025,'3. Data Sources'!$B$4:$E$5002,4,0)</f>
        <v>Y</v>
      </c>
      <c r="J5025" t="str">
        <f>IF(OR(G5025="Not Map",G5025="Sequential"),"N",IF(TRIM(G5025)&lt;&gt;"","Y",""))</f>
        <v>Y</v>
      </c>
      <c r="K5025" t="str">
        <f>IF(G5025="Constant","N",IF(J5025="Y","Y",""))</f>
        <v>N</v>
      </c>
      <c r="L5025" t="s">
        <v>274</v>
      </c>
      <c r="M5025" t="s">
        <v>425</v>
      </c>
    </row>
    <row r="5026" spans="2:13" hidden="1" x14ac:dyDescent="0.25">
      <c r="B5026" t="s">
        <v>374</v>
      </c>
      <c r="C5026" t="s">
        <v>228</v>
      </c>
      <c r="D5026" t="s">
        <v>228</v>
      </c>
      <c r="E5026" t="s">
        <v>402</v>
      </c>
      <c r="F5026" t="s">
        <v>395</v>
      </c>
      <c r="G5026" t="s">
        <v>274</v>
      </c>
      <c r="H5026" t="str">
        <f>IF(G5026="Local Date and Hour","Start Time of Interval",IF(OR(G5026="Additional Info",G5026="ID"),"Attribute", IF(G5026="Constant","Constant",IF(OR(G5026="Counter",G5026="Incremental/Decremental"),"Counter",""))))</f>
        <v>Constant</v>
      </c>
      <c r="I5026" t="str">
        <f>VLOOKUP(B5026,'3. Data Sources'!$B$4:$E$5002,4,0)</f>
        <v>Y</v>
      </c>
      <c r="J5026" t="str">
        <f>IF(OR(G5026="Not Map",G5026="Sequential"),"N",IF(TRIM(G5026)&lt;&gt;"","Y",""))</f>
        <v>Y</v>
      </c>
      <c r="K5026" t="str">
        <f>IF(G5026="Constant","N",IF(J5026="Y","Y",""))</f>
        <v>N</v>
      </c>
      <c r="L5026" t="s">
        <v>274</v>
      </c>
      <c r="M5026" t="s">
        <v>12038</v>
      </c>
    </row>
    <row r="5027" spans="2:13" hidden="1" x14ac:dyDescent="0.25">
      <c r="B5027" t="s">
        <v>374</v>
      </c>
      <c r="C5027" t="s">
        <v>233</v>
      </c>
      <c r="D5027" t="s">
        <v>233</v>
      </c>
      <c r="E5027" t="s">
        <v>394</v>
      </c>
      <c r="F5027" t="s">
        <v>396</v>
      </c>
      <c r="G5027" t="s">
        <v>417</v>
      </c>
      <c r="H5027" t="str">
        <f>IF(G5027="Local Date and Hour","Start Time of Interval",IF(OR(G5027="Additional Info",G5027="ID"),"Attribute", IF(G5027="Constant","Constant",IF(OR(G5027="Counter",G5027="Incremental/Decremental"),"Counter",""))))</f>
        <v/>
      </c>
      <c r="I5027" t="str">
        <f>VLOOKUP(B5027,'3. Data Sources'!$B$4:$E$5002,4,0)</f>
        <v>Y</v>
      </c>
      <c r="J5027" t="str">
        <f>IF(OR(G5027="Not Map",G5027="Sequential"),"N",IF(TRIM(G5027)&lt;&gt;"","Y",""))</f>
        <v>N</v>
      </c>
      <c r="K5027" t="str">
        <f>IF(G5027="Constant","N",IF(J5027="Y","Y",""))</f>
        <v/>
      </c>
      <c r="L5027" t="s">
        <v>234</v>
      </c>
    </row>
    <row r="5028" spans="2:13" hidden="1" x14ac:dyDescent="0.25">
      <c r="B5028" t="s">
        <v>374</v>
      </c>
      <c r="C5028" t="s">
        <v>235</v>
      </c>
      <c r="D5028" t="s">
        <v>235</v>
      </c>
      <c r="E5028" t="s">
        <v>418</v>
      </c>
      <c r="F5028" t="s">
        <v>396</v>
      </c>
      <c r="G5028" t="s">
        <v>417</v>
      </c>
      <c r="H5028" t="str">
        <f>IF(G5028="Local Date and Hour","Start Time of Interval",IF(OR(G5028="Additional Info",G5028="ID"),"Attribute", IF(G5028="Constant","Constant",IF(OR(G5028="Counter",G5028="Incremental/Decremental"),"Counter",""))))</f>
        <v/>
      </c>
      <c r="I5028" t="str">
        <f>VLOOKUP(B5028,'3. Data Sources'!$B$4:$E$5002,4,0)</f>
        <v>Y</v>
      </c>
      <c r="J5028" t="str">
        <f>IF(OR(G5028="Not Map",G5028="Sequential"),"N",IF(TRIM(G5028)&lt;&gt;"","Y",""))</f>
        <v>N</v>
      </c>
      <c r="K5028" t="str">
        <f>IF(G5028="Constant","N",IF(J5028="Y","Y",""))</f>
        <v/>
      </c>
      <c r="L5028" t="s">
        <v>236</v>
      </c>
    </row>
    <row r="5029" spans="2:13" hidden="1" x14ac:dyDescent="0.25">
      <c r="B5029" t="s">
        <v>374</v>
      </c>
      <c r="C5029" t="s">
        <v>669</v>
      </c>
      <c r="D5029" t="s">
        <v>670</v>
      </c>
      <c r="E5029" t="s">
        <v>420</v>
      </c>
      <c r="F5029" t="s">
        <v>396</v>
      </c>
      <c r="G5029" t="s">
        <v>417</v>
      </c>
      <c r="H5029" t="str">
        <f>IF(G5029="Local Date and Hour","Start Time of Interval",IF(OR(G5029="Additional Info",G5029="ID"),"Attribute", IF(G5029="Constant","Constant",IF(OR(G5029="Counter",G5029="Incremental/Decremental"),"Counter",""))))</f>
        <v/>
      </c>
      <c r="I5029" t="str">
        <f>VLOOKUP(B5029,'3. Data Sources'!$B$4:$E$5002,4,0)</f>
        <v>Y</v>
      </c>
      <c r="J5029" t="str">
        <f>IF(OR(G5029="Not Map",G5029="Sequential"),"N",IF(TRIM(G5029)&lt;&gt;"","Y",""))</f>
        <v>N</v>
      </c>
      <c r="K5029" t="str">
        <f>IF(G5029="Constant","N",IF(J5029="Y","Y",""))</f>
        <v/>
      </c>
      <c r="L5029" t="s">
        <v>669</v>
      </c>
    </row>
    <row r="5030" spans="2:13" hidden="1" x14ac:dyDescent="0.25">
      <c r="B5030" t="s">
        <v>374</v>
      </c>
      <c r="C5030" t="s">
        <v>3473</v>
      </c>
      <c r="D5030" t="s">
        <v>3474</v>
      </c>
      <c r="E5030" t="s">
        <v>420</v>
      </c>
      <c r="F5030" t="s">
        <v>396</v>
      </c>
      <c r="G5030" t="s">
        <v>417</v>
      </c>
      <c r="H5030" t="str">
        <f>IF(G5030="Local Date and Hour","Start Time of Interval",IF(OR(G5030="Additional Info",G5030="ID"),"Attribute", IF(G5030="Constant","Constant",IF(OR(G5030="Counter",G5030="Incremental/Decremental"),"Counter",""))))</f>
        <v/>
      </c>
      <c r="I5030" t="str">
        <f>VLOOKUP(B5030,'3. Data Sources'!$B$4:$E$5002,4,0)</f>
        <v>Y</v>
      </c>
      <c r="J5030" t="str">
        <f>IF(OR(G5030="Not Map",G5030="Sequential"),"N",IF(TRIM(G5030)&lt;&gt;"","Y",""))</f>
        <v>N</v>
      </c>
      <c r="K5030" t="str">
        <f>IF(G5030="Constant","N",IF(J5030="Y","Y",""))</f>
        <v/>
      </c>
      <c r="L5030" t="s">
        <v>3473</v>
      </c>
    </row>
    <row r="5031" spans="2:13" hidden="1" x14ac:dyDescent="0.25">
      <c r="B5031" t="s">
        <v>374</v>
      </c>
      <c r="C5031" t="s">
        <v>3475</v>
      </c>
      <c r="D5031" t="s">
        <v>3476</v>
      </c>
      <c r="E5031" t="s">
        <v>420</v>
      </c>
      <c r="F5031" t="s">
        <v>396</v>
      </c>
      <c r="G5031" t="s">
        <v>417</v>
      </c>
      <c r="H5031" t="str">
        <f>IF(G5031="Local Date and Hour","Start Time of Interval",IF(OR(G5031="Additional Info",G5031="ID"),"Attribute", IF(G5031="Constant","Constant",IF(OR(G5031="Counter",G5031="Incremental/Decremental"),"Counter",""))))</f>
        <v/>
      </c>
      <c r="I5031" t="str">
        <f>VLOOKUP(B5031,'3. Data Sources'!$B$4:$E$5002,4,0)</f>
        <v>Y</v>
      </c>
      <c r="J5031" t="str">
        <f>IF(OR(G5031="Not Map",G5031="Sequential"),"N",IF(TRIM(G5031)&lt;&gt;"","Y",""))</f>
        <v>N</v>
      </c>
      <c r="K5031" t="str">
        <f>IF(G5031="Constant","N",IF(J5031="Y","Y",""))</f>
        <v/>
      </c>
      <c r="L5031" t="s">
        <v>3475</v>
      </c>
    </row>
    <row r="5032" spans="2:13" hidden="1" x14ac:dyDescent="0.25">
      <c r="B5032" t="s">
        <v>374</v>
      </c>
      <c r="C5032" t="s">
        <v>5628</v>
      </c>
      <c r="D5032" t="s">
        <v>5629</v>
      </c>
      <c r="E5032" t="s">
        <v>394</v>
      </c>
      <c r="F5032" t="s">
        <v>396</v>
      </c>
      <c r="G5032" t="s">
        <v>417</v>
      </c>
      <c r="H5032" t="str">
        <f>IF(G5032="Local Date and Hour","Start Time of Interval",IF(OR(G5032="Additional Info",G5032="ID"),"Attribute", IF(G5032="Constant","Constant",IF(OR(G5032="Counter",G5032="Incremental/Decremental"),"Counter",""))))</f>
        <v/>
      </c>
      <c r="I5032" t="str">
        <f>VLOOKUP(B5032,'3. Data Sources'!$B$4:$E$5002,4,0)</f>
        <v>Y</v>
      </c>
      <c r="J5032" t="str">
        <f>IF(OR(G5032="Not Map",G5032="Sequential"),"N",IF(TRIM(G5032)&lt;&gt;"","Y",""))</f>
        <v>N</v>
      </c>
      <c r="K5032" t="str">
        <f>IF(G5032="Constant","N",IF(J5032="Y","Y",""))</f>
        <v/>
      </c>
    </row>
    <row r="5033" spans="2:13" hidden="1" x14ac:dyDescent="0.25">
      <c r="B5033" t="s">
        <v>374</v>
      </c>
      <c r="C5033" t="s">
        <v>971</v>
      </c>
      <c r="D5033" t="s">
        <v>972</v>
      </c>
      <c r="E5033" t="s">
        <v>420</v>
      </c>
      <c r="F5033" t="s">
        <v>396</v>
      </c>
      <c r="G5033" t="s">
        <v>417</v>
      </c>
      <c r="H5033" t="str">
        <f>IF(G5033="Local Date and Hour","Start Time of Interval",IF(OR(G5033="Additional Info",G5033="ID"),"Attribute", IF(G5033="Constant","Constant",IF(OR(G5033="Counter",G5033="Incremental/Decremental"),"Counter",""))))</f>
        <v/>
      </c>
      <c r="I5033" t="str">
        <f>VLOOKUP(B5033,'3. Data Sources'!$B$4:$E$5002,4,0)</f>
        <v>Y</v>
      </c>
      <c r="J5033" t="str">
        <f>IF(OR(G5033="Not Map",G5033="Sequential"),"N",IF(TRIM(G5033)&lt;&gt;"","Y",""))</f>
        <v>N</v>
      </c>
      <c r="K5033" t="str">
        <f>IF(G5033="Constant","N",IF(J5033="Y","Y",""))</f>
        <v/>
      </c>
      <c r="L5033" t="s">
        <v>971</v>
      </c>
    </row>
    <row r="5034" spans="2:13" hidden="1" x14ac:dyDescent="0.25">
      <c r="B5034" t="s">
        <v>374</v>
      </c>
      <c r="C5034" t="s">
        <v>201</v>
      </c>
      <c r="D5034" t="s">
        <v>201</v>
      </c>
      <c r="E5034" t="s">
        <v>420</v>
      </c>
      <c r="F5034" t="s">
        <v>396</v>
      </c>
      <c r="G5034" t="s">
        <v>396</v>
      </c>
      <c r="H5034" t="str">
        <f>IF(G5034="Local Date and Hour","Start Time of Interval",IF(OR(G5034="Additional Info",G5034="ID"),"Attribute", IF(G5034="Constant","Constant",IF(OR(G5034="Counter",G5034="Incremental/Decremental"),"Counter",""))))</f>
        <v>Attribute</v>
      </c>
      <c r="I5034" t="str">
        <f>VLOOKUP(B5034,'3. Data Sources'!$B$4:$E$5002,4,0)</f>
        <v>Y</v>
      </c>
      <c r="J5034" t="str">
        <f>IF(OR(G5034="Not Map",G5034="Sequential"),"N",IF(TRIM(G5034)&lt;&gt;"","Y",""))</f>
        <v>Y</v>
      </c>
      <c r="K5034" t="str">
        <f>IF(G5034="Constant","N",IF(J5034="Y","Y",""))</f>
        <v>Y</v>
      </c>
      <c r="L5034" t="s">
        <v>673</v>
      </c>
    </row>
    <row r="5035" spans="2:13" hidden="1" x14ac:dyDescent="0.25">
      <c r="B5035" t="s">
        <v>374</v>
      </c>
      <c r="C5035" t="s">
        <v>11883</v>
      </c>
      <c r="D5035" t="s">
        <v>11883</v>
      </c>
      <c r="E5035" t="s">
        <v>420</v>
      </c>
      <c r="F5035" t="s">
        <v>396</v>
      </c>
      <c r="G5035" t="s">
        <v>396</v>
      </c>
      <c r="H5035" t="str">
        <f>IF(G5035="Local Date and Hour","Start Time of Interval",IF(OR(G5035="Additional Info",G5035="ID"),"Attribute", IF(G5035="Constant","Constant",IF(OR(G5035="Counter",G5035="Incremental/Decremental"),"Counter",""))))</f>
        <v>Attribute</v>
      </c>
      <c r="I5035" t="str">
        <f>VLOOKUP(B5035,'3. Data Sources'!$B$4:$E$5002,4,0)</f>
        <v>Y</v>
      </c>
      <c r="J5035" t="str">
        <f>IF(OR(G5035="Not Map",G5035="Sequential"),"N",IF(TRIM(G5035)&lt;&gt;"","Y",""))</f>
        <v>Y</v>
      </c>
      <c r="K5035" t="str">
        <f>IF(G5035="Constant","N",IF(J5035="Y","Y",""))</f>
        <v>Y</v>
      </c>
      <c r="L5035" t="s">
        <v>666</v>
      </c>
    </row>
    <row r="5036" spans="2:13" hidden="1" x14ac:dyDescent="0.25">
      <c r="B5036" t="s">
        <v>374</v>
      </c>
      <c r="C5036" t="s">
        <v>426</v>
      </c>
      <c r="D5036" t="s">
        <v>426</v>
      </c>
      <c r="E5036" t="s">
        <v>420</v>
      </c>
      <c r="F5036" t="s">
        <v>396</v>
      </c>
      <c r="G5036" t="s">
        <v>417</v>
      </c>
      <c r="H5036" t="str">
        <f>IF(G5036="Local Date and Hour","Start Time of Interval",IF(OR(G5036="Additional Info",G5036="ID"),"Attribute", IF(G5036="Constant","Constant",IF(OR(G5036="Counter",G5036="Incremental/Decremental"),"Counter",""))))</f>
        <v/>
      </c>
      <c r="I5036" t="str">
        <f>VLOOKUP(B5036,'3. Data Sources'!$B$4:$E$5002,4,0)</f>
        <v>Y</v>
      </c>
      <c r="J5036" t="str">
        <f>IF(OR(G5036="Not Map",G5036="Sequential"),"N",IF(TRIM(G5036)&lt;&gt;"","Y",""))</f>
        <v>N</v>
      </c>
      <c r="K5036" t="str">
        <f>IF(G5036="Constant","N",IF(J5036="Y","Y",""))</f>
        <v/>
      </c>
      <c r="L5036" t="s">
        <v>426</v>
      </c>
    </row>
    <row r="5037" spans="2:13" hidden="1" x14ac:dyDescent="0.25">
      <c r="B5037" t="s">
        <v>374</v>
      </c>
      <c r="C5037" t="s">
        <v>223</v>
      </c>
      <c r="D5037" t="s">
        <v>3493</v>
      </c>
      <c r="E5037" t="s">
        <v>420</v>
      </c>
      <c r="F5037" t="s">
        <v>396</v>
      </c>
      <c r="G5037" t="s">
        <v>417</v>
      </c>
      <c r="H5037" t="str">
        <f>IF(G5037="Local Date and Hour","Start Time of Interval",IF(OR(G5037="Additional Info",G5037="ID"),"Attribute", IF(G5037="Constant","Constant",IF(OR(G5037="Counter",G5037="Incremental/Decremental"),"Counter",""))))</f>
        <v/>
      </c>
      <c r="I5037" t="str">
        <f>VLOOKUP(B5037,'3. Data Sources'!$B$4:$E$5002,4,0)</f>
        <v>Y</v>
      </c>
      <c r="J5037" t="str">
        <f>IF(OR(G5037="Not Map",G5037="Sequential"),"N",IF(TRIM(G5037)&lt;&gt;"","Y",""))</f>
        <v>N</v>
      </c>
      <c r="K5037" t="str">
        <f>IF(G5037="Constant","N",IF(J5037="Y","Y",""))</f>
        <v/>
      </c>
      <c r="L5037" t="s">
        <v>223</v>
      </c>
    </row>
    <row r="5038" spans="2:13" hidden="1" x14ac:dyDescent="0.25">
      <c r="B5038" t="s">
        <v>374</v>
      </c>
      <c r="C5038" t="s">
        <v>5620</v>
      </c>
      <c r="D5038" t="s">
        <v>5621</v>
      </c>
      <c r="E5038" t="s">
        <v>420</v>
      </c>
      <c r="F5038" t="s">
        <v>396</v>
      </c>
      <c r="G5038" t="s">
        <v>417</v>
      </c>
      <c r="H5038" t="str">
        <f>IF(G5038="Local Date and Hour","Start Time of Interval",IF(OR(G5038="Additional Info",G5038="ID"),"Attribute", IF(G5038="Constant","Constant",IF(OR(G5038="Counter",G5038="Incremental/Decremental"),"Counter",""))))</f>
        <v/>
      </c>
      <c r="I5038" t="str">
        <f>VLOOKUP(B5038,'3. Data Sources'!$B$4:$E$5002,4,0)</f>
        <v>Y</v>
      </c>
      <c r="J5038" t="str">
        <f>IF(OR(G5038="Not Map",G5038="Sequential"),"N",IF(TRIM(G5038)&lt;&gt;"","Y",""))</f>
        <v>N</v>
      </c>
      <c r="K5038" t="str">
        <f>IF(G5038="Constant","N",IF(J5038="Y","Y",""))</f>
        <v/>
      </c>
      <c r="L5038" t="s">
        <v>5620</v>
      </c>
    </row>
    <row r="5039" spans="2:13" hidden="1" x14ac:dyDescent="0.25">
      <c r="B5039" t="s">
        <v>374</v>
      </c>
      <c r="C5039" t="s">
        <v>5622</v>
      </c>
      <c r="D5039" t="s">
        <v>5623</v>
      </c>
      <c r="E5039" t="s">
        <v>420</v>
      </c>
      <c r="F5039" t="s">
        <v>396</v>
      </c>
      <c r="G5039" t="s">
        <v>417</v>
      </c>
      <c r="H5039" t="str">
        <f>IF(G5039="Local Date and Hour","Start Time of Interval",IF(OR(G5039="Additional Info",G5039="ID"),"Attribute", IF(G5039="Constant","Constant",IF(OR(G5039="Counter",G5039="Incremental/Decremental"),"Counter",""))))</f>
        <v/>
      </c>
      <c r="I5039" t="str">
        <f>VLOOKUP(B5039,'3. Data Sources'!$B$4:$E$5002,4,0)</f>
        <v>Y</v>
      </c>
      <c r="J5039" t="str">
        <f>IF(OR(G5039="Not Map",G5039="Sequential"),"N",IF(TRIM(G5039)&lt;&gt;"","Y",""))</f>
        <v>N</v>
      </c>
      <c r="K5039" t="str">
        <f>IF(G5039="Constant","N",IF(J5039="Y","Y",""))</f>
        <v/>
      </c>
      <c r="L5039" t="s">
        <v>5622</v>
      </c>
    </row>
    <row r="5040" spans="2:13" hidden="1" x14ac:dyDescent="0.25">
      <c r="B5040" t="s">
        <v>374</v>
      </c>
      <c r="C5040" t="s">
        <v>242</v>
      </c>
      <c r="D5040" t="s">
        <v>242</v>
      </c>
      <c r="E5040" t="s">
        <v>394</v>
      </c>
      <c r="F5040" t="s">
        <v>396</v>
      </c>
      <c r="G5040" t="s">
        <v>417</v>
      </c>
      <c r="H5040" t="str">
        <f>IF(G5040="Local Date and Hour","Start Time of Interval",IF(OR(G5040="Additional Info",G5040="ID"),"Attribute", IF(G5040="Constant","Constant",IF(OR(G5040="Counter",G5040="Incremental/Decremental"),"Counter",""))))</f>
        <v/>
      </c>
      <c r="I5040" t="str">
        <f>VLOOKUP(B5040,'3. Data Sources'!$B$4:$E$5002,4,0)</f>
        <v>Y</v>
      </c>
      <c r="J5040" t="str">
        <f>IF(OR(G5040="Not Map",G5040="Sequential"),"N",IF(TRIM(G5040)&lt;&gt;"","Y",""))</f>
        <v>N</v>
      </c>
      <c r="K5040" t="str">
        <f>IF(G5040="Constant","N",IF(J5040="Y","Y",""))</f>
        <v/>
      </c>
      <c r="L5040" t="s">
        <v>243</v>
      </c>
    </row>
    <row r="5041" spans="2:13" hidden="1" x14ac:dyDescent="0.25">
      <c r="B5041" t="s">
        <v>374</v>
      </c>
      <c r="C5041" t="s">
        <v>6205</v>
      </c>
      <c r="D5041" t="s">
        <v>6206</v>
      </c>
      <c r="E5041" t="s">
        <v>400</v>
      </c>
      <c r="F5041" t="s">
        <v>428</v>
      </c>
      <c r="G5041" t="s">
        <v>429</v>
      </c>
      <c r="H5041" t="str">
        <f>IF(G5041="Local Date and Hour","Start Time of Interval",IF(OR(G5041="Additional Info",G5041="ID"),"Attribute", IF(G5041="Constant","Constant",IF(OR(G5041="Counter",G5041="Incremental/Decremental"),"Counter",""))))</f>
        <v>Counter</v>
      </c>
      <c r="I5041" t="str">
        <f>VLOOKUP(B5041,'3. Data Sources'!$B$4:$E$5002,4,0)</f>
        <v>Y</v>
      </c>
      <c r="J5041" t="str">
        <f>IF(OR(G5041="Not Map",G5041="Sequential"),"N",IF(TRIM(G5041)&lt;&gt;"","Y",""))</f>
        <v>Y</v>
      </c>
      <c r="K5041" t="str">
        <f>IF(G5041="Constant","N",IF(J5041="Y","Y",""))</f>
        <v>Y</v>
      </c>
      <c r="L5041" t="s">
        <v>6205</v>
      </c>
    </row>
    <row r="5042" spans="2:13" hidden="1" x14ac:dyDescent="0.25">
      <c r="B5042" t="s">
        <v>374</v>
      </c>
      <c r="C5042" t="s">
        <v>6207</v>
      </c>
      <c r="D5042" t="s">
        <v>6208</v>
      </c>
      <c r="E5042" t="s">
        <v>400</v>
      </c>
      <c r="F5042" t="s">
        <v>428</v>
      </c>
      <c r="G5042" t="s">
        <v>429</v>
      </c>
      <c r="H5042" t="str">
        <f>IF(G5042="Local Date and Hour","Start Time of Interval",IF(OR(G5042="Additional Info",G5042="ID"),"Attribute", IF(G5042="Constant","Constant",IF(OR(G5042="Counter",G5042="Incremental/Decremental"),"Counter",""))))</f>
        <v>Counter</v>
      </c>
      <c r="I5042" t="str">
        <f>VLOOKUP(B5042,'3. Data Sources'!$B$4:$E$5002,4,0)</f>
        <v>Y</v>
      </c>
      <c r="J5042" t="str">
        <f>IF(OR(G5042="Not Map",G5042="Sequential"),"N",IF(TRIM(G5042)&lt;&gt;"","Y",""))</f>
        <v>Y</v>
      </c>
      <c r="K5042" t="str">
        <f>IF(G5042="Constant","N",IF(J5042="Y","Y",""))</f>
        <v>Y</v>
      </c>
      <c r="L5042" t="s">
        <v>6207</v>
      </c>
    </row>
    <row r="5043" spans="2:13" hidden="1" x14ac:dyDescent="0.25">
      <c r="B5043" t="s">
        <v>374</v>
      </c>
      <c r="C5043" t="s">
        <v>6209</v>
      </c>
      <c r="D5043" t="s">
        <v>6210</v>
      </c>
      <c r="E5043" t="s">
        <v>400</v>
      </c>
      <c r="F5043" t="s">
        <v>428</v>
      </c>
      <c r="G5043" t="s">
        <v>429</v>
      </c>
      <c r="H5043" t="str">
        <f>IF(G5043="Local Date and Hour","Start Time of Interval",IF(OR(G5043="Additional Info",G5043="ID"),"Attribute", IF(G5043="Constant","Constant",IF(OR(G5043="Counter",G5043="Incremental/Decremental"),"Counter",""))))</f>
        <v>Counter</v>
      </c>
      <c r="I5043" t="str">
        <f>VLOOKUP(B5043,'3. Data Sources'!$B$4:$E$5002,4,0)</f>
        <v>Y</v>
      </c>
      <c r="J5043" t="str">
        <f>IF(OR(G5043="Not Map",G5043="Sequential"),"N",IF(TRIM(G5043)&lt;&gt;"","Y",""))</f>
        <v>Y</v>
      </c>
      <c r="K5043" t="str">
        <f>IF(G5043="Constant","N",IF(J5043="Y","Y",""))</f>
        <v>Y</v>
      </c>
      <c r="L5043" t="s">
        <v>6209</v>
      </c>
    </row>
    <row r="5044" spans="2:13" hidden="1" x14ac:dyDescent="0.25">
      <c r="B5044" t="s">
        <v>374</v>
      </c>
      <c r="C5044" t="s">
        <v>6211</v>
      </c>
      <c r="D5044" t="s">
        <v>6212</v>
      </c>
      <c r="E5044" t="s">
        <v>400</v>
      </c>
      <c r="F5044" t="s">
        <v>428</v>
      </c>
      <c r="G5044" t="s">
        <v>429</v>
      </c>
      <c r="H5044" t="str">
        <f>IF(G5044="Local Date and Hour","Start Time of Interval",IF(OR(G5044="Additional Info",G5044="ID"),"Attribute", IF(G5044="Constant","Constant",IF(OR(G5044="Counter",G5044="Incremental/Decremental"),"Counter",""))))</f>
        <v>Counter</v>
      </c>
      <c r="I5044" t="str">
        <f>VLOOKUP(B5044,'3. Data Sources'!$B$4:$E$5002,4,0)</f>
        <v>Y</v>
      </c>
      <c r="J5044" t="str">
        <f>IF(OR(G5044="Not Map",G5044="Sequential"),"N",IF(TRIM(G5044)&lt;&gt;"","Y",""))</f>
        <v>Y</v>
      </c>
      <c r="K5044" t="str">
        <f>IF(G5044="Constant","N",IF(J5044="Y","Y",""))</f>
        <v>Y</v>
      </c>
      <c r="L5044" t="s">
        <v>6211</v>
      </c>
    </row>
    <row r="5045" spans="2:13" hidden="1" x14ac:dyDescent="0.25">
      <c r="B5045" t="s">
        <v>374</v>
      </c>
      <c r="C5045" t="s">
        <v>6213</v>
      </c>
      <c r="D5045" t="s">
        <v>6214</v>
      </c>
      <c r="E5045" t="s">
        <v>400</v>
      </c>
      <c r="F5045" t="s">
        <v>428</v>
      </c>
      <c r="G5045" t="s">
        <v>429</v>
      </c>
      <c r="H5045" t="str">
        <f>IF(G5045="Local Date and Hour","Start Time of Interval",IF(OR(G5045="Additional Info",G5045="ID"),"Attribute", IF(G5045="Constant","Constant",IF(OR(G5045="Counter",G5045="Incremental/Decremental"),"Counter",""))))</f>
        <v>Counter</v>
      </c>
      <c r="I5045" t="str">
        <f>VLOOKUP(B5045,'3. Data Sources'!$B$4:$E$5002,4,0)</f>
        <v>Y</v>
      </c>
      <c r="J5045" t="str">
        <f>IF(OR(G5045="Not Map",G5045="Sequential"),"N",IF(TRIM(G5045)&lt;&gt;"","Y",""))</f>
        <v>Y</v>
      </c>
      <c r="K5045" t="str">
        <f>IF(G5045="Constant","N",IF(J5045="Y","Y",""))</f>
        <v>Y</v>
      </c>
      <c r="L5045" t="s">
        <v>6213</v>
      </c>
    </row>
    <row r="5046" spans="2:13" hidden="1" x14ac:dyDescent="0.25">
      <c r="B5046" t="s">
        <v>374</v>
      </c>
      <c r="C5046" t="s">
        <v>6215</v>
      </c>
      <c r="D5046" t="s">
        <v>6216</v>
      </c>
      <c r="E5046" t="s">
        <v>400</v>
      </c>
      <c r="F5046" t="s">
        <v>428</v>
      </c>
      <c r="G5046" t="s">
        <v>429</v>
      </c>
      <c r="H5046" t="str">
        <f>IF(G5046="Local Date and Hour","Start Time of Interval",IF(OR(G5046="Additional Info",G5046="ID"),"Attribute", IF(G5046="Constant","Constant",IF(OR(G5046="Counter",G5046="Incremental/Decremental"),"Counter",""))))</f>
        <v>Counter</v>
      </c>
      <c r="I5046" t="str">
        <f>VLOOKUP(B5046,'3. Data Sources'!$B$4:$E$5002,4,0)</f>
        <v>Y</v>
      </c>
      <c r="J5046" t="str">
        <f>IF(OR(G5046="Not Map",G5046="Sequential"),"N",IF(TRIM(G5046)&lt;&gt;"","Y",""))</f>
        <v>Y</v>
      </c>
      <c r="K5046" t="str">
        <f>IF(G5046="Constant","N",IF(J5046="Y","Y",""))</f>
        <v>Y</v>
      </c>
      <c r="L5046" t="s">
        <v>6215</v>
      </c>
    </row>
    <row r="5047" spans="2:13" hidden="1" x14ac:dyDescent="0.25">
      <c r="B5047" t="s">
        <v>374</v>
      </c>
      <c r="C5047" t="s">
        <v>6217</v>
      </c>
      <c r="D5047" t="s">
        <v>6218</v>
      </c>
      <c r="E5047" t="s">
        <v>400</v>
      </c>
      <c r="F5047" t="s">
        <v>428</v>
      </c>
      <c r="G5047" t="s">
        <v>429</v>
      </c>
      <c r="H5047" t="str">
        <f>IF(G5047="Local Date and Hour","Start Time of Interval",IF(OR(G5047="Additional Info",G5047="ID"),"Attribute", IF(G5047="Constant","Constant",IF(OR(G5047="Counter",G5047="Incremental/Decremental"),"Counter",""))))</f>
        <v>Counter</v>
      </c>
      <c r="I5047" t="str">
        <f>VLOOKUP(B5047,'3. Data Sources'!$B$4:$E$5002,4,0)</f>
        <v>Y</v>
      </c>
      <c r="J5047" t="str">
        <f>IF(OR(G5047="Not Map",G5047="Sequential"),"N",IF(TRIM(G5047)&lt;&gt;"","Y",""))</f>
        <v>Y</v>
      </c>
      <c r="K5047" t="str">
        <f>IF(G5047="Constant","N",IF(J5047="Y","Y",""))</f>
        <v>Y</v>
      </c>
    </row>
    <row r="5048" spans="2:13" hidden="1" x14ac:dyDescent="0.25">
      <c r="B5048" t="s">
        <v>374</v>
      </c>
      <c r="C5048" t="s">
        <v>250</v>
      </c>
      <c r="D5048" t="s">
        <v>435</v>
      </c>
      <c r="E5048" t="s">
        <v>400</v>
      </c>
      <c r="F5048" t="s">
        <v>428</v>
      </c>
      <c r="G5048" t="s">
        <v>429</v>
      </c>
      <c r="H5048" t="str">
        <f>IF(G5048="Local Date and Hour","Start Time of Interval",IF(OR(G5048="Additional Info",G5048="ID"),"Attribute", IF(G5048="Constant","Constant",IF(OR(G5048="Counter",G5048="Incremental/Decremental"),"Counter",""))))</f>
        <v>Counter</v>
      </c>
      <c r="I5048" t="str">
        <f>VLOOKUP(B5048,'3. Data Sources'!$B$4:$E$5002,4,0)</f>
        <v>Y</v>
      </c>
      <c r="J5048" t="str">
        <f>IF(OR(G5048="Not Map",G5048="Sequential"),"N",IF(TRIM(G5048)&lt;&gt;"","Y",""))</f>
        <v>Y</v>
      </c>
      <c r="K5048" t="str">
        <f>IF(G5048="Constant","N",IF(J5048="Y","Y",""))</f>
        <v>Y</v>
      </c>
      <c r="L5048" t="s">
        <v>665</v>
      </c>
    </row>
    <row r="5049" spans="2:13" hidden="1" x14ac:dyDescent="0.25">
      <c r="B5049" t="s">
        <v>374</v>
      </c>
      <c r="C5049" t="s">
        <v>252</v>
      </c>
      <c r="D5049" t="s">
        <v>252</v>
      </c>
      <c r="E5049" t="s">
        <v>394</v>
      </c>
      <c r="F5049" t="s">
        <v>436</v>
      </c>
      <c r="G5049" t="s">
        <v>417</v>
      </c>
      <c r="H5049" t="str">
        <f>IF(G5049="Local Date and Hour","Start Time of Interval",IF(OR(G5049="Additional Info",G5049="ID"),"Attribute", IF(G5049="Constant","Constant",IF(OR(G5049="Counter",G5049="Incremental/Decremental"),"Counter",""))))</f>
        <v/>
      </c>
      <c r="I5049" t="str">
        <f>VLOOKUP(B5049,'3. Data Sources'!$B$4:$E$5002,4,0)</f>
        <v>Y</v>
      </c>
      <c r="J5049" t="str">
        <f>IF(OR(G5049="Not Map",G5049="Sequential"),"N",IF(TRIM(G5049)&lt;&gt;"","Y",""))</f>
        <v>N</v>
      </c>
      <c r="K5049" t="str">
        <f>IF(G5049="Constant","N",IF(J5049="Y","Y",""))</f>
        <v/>
      </c>
      <c r="L5049" t="s">
        <v>253</v>
      </c>
    </row>
    <row r="5050" spans="2:13" hidden="1" x14ac:dyDescent="0.25">
      <c r="B5050" t="s">
        <v>374</v>
      </c>
      <c r="C5050" t="s">
        <v>254</v>
      </c>
      <c r="D5050" t="s">
        <v>254</v>
      </c>
      <c r="E5050" t="s">
        <v>418</v>
      </c>
      <c r="F5050" t="s">
        <v>436</v>
      </c>
      <c r="G5050" t="s">
        <v>419</v>
      </c>
      <c r="H5050" t="str">
        <f>IF(G5050="Local Date and Hour","Start Time of Interval",IF(OR(G5050="Additional Info",G5050="ID"),"Attribute", IF(G5050="Constant","Constant",IF(OR(G5050="Counter",G5050="Incremental/Decremental"),"Counter",""))))</f>
        <v>Start Time of Interval</v>
      </c>
      <c r="I5050" t="str">
        <f>VLOOKUP(B5050,'3. Data Sources'!$B$4:$E$5002,4,0)</f>
        <v>Y</v>
      </c>
      <c r="J5050" t="str">
        <f>IF(OR(G5050="Not Map",G5050="Sequential"),"N",IF(TRIM(G5050)&lt;&gt;"","Y",""))</f>
        <v>Y</v>
      </c>
      <c r="K5050" t="str">
        <f>IF(G5050="Constant","N",IF(J5050="Y","Y",""))</f>
        <v>Y</v>
      </c>
      <c r="L5050" t="s">
        <v>255</v>
      </c>
    </row>
    <row r="5051" spans="2:13" hidden="1" x14ac:dyDescent="0.25">
      <c r="B5051" t="s">
        <v>351</v>
      </c>
      <c r="C5051" t="s">
        <v>227</v>
      </c>
      <c r="D5051" t="s">
        <v>227</v>
      </c>
      <c r="E5051" t="s">
        <v>402</v>
      </c>
      <c r="F5051" t="s">
        <v>395</v>
      </c>
      <c r="G5051" t="s">
        <v>274</v>
      </c>
      <c r="H5051" t="str">
        <f>IF(G5051="Local Date and Hour","Start Time of Interval",IF(OR(G5051="Additional Info",G5051="ID"),"Attribute", IF(G5051="Constant","Constant",IF(OR(G5051="Counter",G5051="Incremental/Decremental"),"Counter",""))))</f>
        <v>Constant</v>
      </c>
      <c r="I5051" t="str">
        <f>VLOOKUP(B5051,'3. Data Sources'!$B$4:$E$5002,4,0)</f>
        <v>Y</v>
      </c>
      <c r="J5051" t="str">
        <f>IF(OR(G5051="Not Map",G5051="Sequential"),"N",IF(TRIM(G5051)&lt;&gt;"","Y",""))</f>
        <v>Y</v>
      </c>
      <c r="K5051" t="str">
        <f>IF(G5051="Constant","N",IF(J5051="Y","Y",""))</f>
        <v>N</v>
      </c>
      <c r="L5051" t="s">
        <v>274</v>
      </c>
      <c r="M5051" t="s">
        <v>425</v>
      </c>
    </row>
    <row r="5052" spans="2:13" hidden="1" x14ac:dyDescent="0.25">
      <c r="B5052" t="s">
        <v>351</v>
      </c>
      <c r="C5052" t="s">
        <v>228</v>
      </c>
      <c r="D5052" t="s">
        <v>228</v>
      </c>
      <c r="E5052" t="s">
        <v>402</v>
      </c>
      <c r="F5052" t="s">
        <v>395</v>
      </c>
      <c r="G5052" t="s">
        <v>274</v>
      </c>
      <c r="H5052" t="str">
        <f>IF(G5052="Local Date and Hour","Start Time of Interval",IF(OR(G5052="Additional Info",G5052="ID"),"Attribute", IF(G5052="Constant","Constant",IF(OR(G5052="Counter",G5052="Incremental/Decremental"),"Counter",""))))</f>
        <v>Constant</v>
      </c>
      <c r="I5052" t="str">
        <f>VLOOKUP(B5052,'3. Data Sources'!$B$4:$E$5002,4,0)</f>
        <v>Y</v>
      </c>
      <c r="J5052" t="str">
        <f>IF(OR(G5052="Not Map",G5052="Sequential"),"N",IF(TRIM(G5052)&lt;&gt;"","Y",""))</f>
        <v>Y</v>
      </c>
      <c r="K5052" t="str">
        <f>IF(G5052="Constant","N",IF(J5052="Y","Y",""))</f>
        <v>N</v>
      </c>
      <c r="L5052" t="s">
        <v>274</v>
      </c>
      <c r="M5052" t="s">
        <v>12038</v>
      </c>
    </row>
    <row r="5053" spans="2:13" hidden="1" x14ac:dyDescent="0.25">
      <c r="B5053" t="s">
        <v>351</v>
      </c>
      <c r="C5053" t="s">
        <v>233</v>
      </c>
      <c r="D5053" t="s">
        <v>233</v>
      </c>
      <c r="E5053" t="s">
        <v>394</v>
      </c>
      <c r="F5053" t="s">
        <v>396</v>
      </c>
      <c r="G5053" t="s">
        <v>417</v>
      </c>
      <c r="H5053" t="str">
        <f>IF(G5053="Local Date and Hour","Start Time of Interval",IF(OR(G5053="Additional Info",G5053="ID"),"Attribute", IF(G5053="Constant","Constant",IF(OR(G5053="Counter",G5053="Incremental/Decremental"),"Counter",""))))</f>
        <v/>
      </c>
      <c r="I5053" t="str">
        <f>VLOOKUP(B5053,'3. Data Sources'!$B$4:$E$5002,4,0)</f>
        <v>Y</v>
      </c>
      <c r="J5053" t="str">
        <f>IF(OR(G5053="Not Map",G5053="Sequential"),"N",IF(TRIM(G5053)&lt;&gt;"","Y",""))</f>
        <v>N</v>
      </c>
      <c r="K5053" t="str">
        <f>IF(G5053="Constant","N",IF(J5053="Y","Y",""))</f>
        <v/>
      </c>
    </row>
    <row r="5054" spans="2:13" hidden="1" x14ac:dyDescent="0.25">
      <c r="B5054" t="s">
        <v>351</v>
      </c>
      <c r="C5054" t="s">
        <v>235</v>
      </c>
      <c r="D5054" t="s">
        <v>235</v>
      </c>
      <c r="E5054" t="s">
        <v>418</v>
      </c>
      <c r="F5054" t="s">
        <v>396</v>
      </c>
      <c r="G5054" t="s">
        <v>417</v>
      </c>
      <c r="H5054" t="str">
        <f>IF(G5054="Local Date and Hour","Start Time of Interval",IF(OR(G5054="Additional Info",G5054="ID"),"Attribute", IF(G5054="Constant","Constant",IF(OR(G5054="Counter",G5054="Incremental/Decremental"),"Counter",""))))</f>
        <v/>
      </c>
      <c r="I5054" t="str">
        <f>VLOOKUP(B5054,'3. Data Sources'!$B$4:$E$5002,4,0)</f>
        <v>Y</v>
      </c>
      <c r="J5054" t="str">
        <f>IF(OR(G5054="Not Map",G5054="Sequential"),"N",IF(TRIM(G5054)&lt;&gt;"","Y",""))</f>
        <v>N</v>
      </c>
      <c r="K5054" t="str">
        <f>IF(G5054="Constant","N",IF(J5054="Y","Y",""))</f>
        <v/>
      </c>
    </row>
    <row r="5055" spans="2:13" hidden="1" x14ac:dyDescent="0.25">
      <c r="B5055" t="s">
        <v>351</v>
      </c>
      <c r="C5055" t="s">
        <v>669</v>
      </c>
      <c r="D5055" t="s">
        <v>670</v>
      </c>
      <c r="E5055" t="s">
        <v>394</v>
      </c>
      <c r="F5055" t="s">
        <v>396</v>
      </c>
      <c r="G5055" t="s">
        <v>417</v>
      </c>
      <c r="H5055" t="str">
        <f>IF(G5055="Local Date and Hour","Start Time of Interval",IF(OR(G5055="Additional Info",G5055="ID"),"Attribute", IF(G5055="Constant","Constant",IF(OR(G5055="Counter",G5055="Incremental/Decremental"),"Counter",""))))</f>
        <v/>
      </c>
      <c r="I5055" t="str">
        <f>VLOOKUP(B5055,'3. Data Sources'!$B$4:$E$5002,4,0)</f>
        <v>Y</v>
      </c>
      <c r="J5055" t="str">
        <f>IF(OR(G5055="Not Map",G5055="Sequential"),"N",IF(TRIM(G5055)&lt;&gt;"","Y",""))</f>
        <v>N</v>
      </c>
      <c r="K5055" t="str">
        <f>IF(G5055="Constant","N",IF(J5055="Y","Y",""))</f>
        <v/>
      </c>
    </row>
    <row r="5056" spans="2:13" hidden="1" x14ac:dyDescent="0.25">
      <c r="B5056" t="s">
        <v>351</v>
      </c>
      <c r="C5056" t="s">
        <v>3473</v>
      </c>
      <c r="D5056" t="s">
        <v>3474</v>
      </c>
      <c r="E5056" t="s">
        <v>394</v>
      </c>
      <c r="F5056" t="s">
        <v>396</v>
      </c>
      <c r="G5056" t="s">
        <v>417</v>
      </c>
      <c r="H5056" t="str">
        <f>IF(G5056="Local Date and Hour","Start Time of Interval",IF(OR(G5056="Additional Info",G5056="ID"),"Attribute", IF(G5056="Constant","Constant",IF(OR(G5056="Counter",G5056="Incremental/Decremental"),"Counter",""))))</f>
        <v/>
      </c>
      <c r="I5056" t="str">
        <f>VLOOKUP(B5056,'3. Data Sources'!$B$4:$E$5002,4,0)</f>
        <v>Y</v>
      </c>
      <c r="J5056" t="str">
        <f>IF(OR(G5056="Not Map",G5056="Sequential"),"N",IF(TRIM(G5056)&lt;&gt;"","Y",""))</f>
        <v>N</v>
      </c>
      <c r="K5056" t="str">
        <f>IF(G5056="Constant","N",IF(J5056="Y","Y",""))</f>
        <v/>
      </c>
    </row>
    <row r="5057" spans="2:12" hidden="1" x14ac:dyDescent="0.25">
      <c r="B5057" t="s">
        <v>351</v>
      </c>
      <c r="C5057" t="s">
        <v>3475</v>
      </c>
      <c r="D5057" t="s">
        <v>3476</v>
      </c>
      <c r="E5057" t="s">
        <v>394</v>
      </c>
      <c r="F5057" t="s">
        <v>396</v>
      </c>
      <c r="G5057" t="s">
        <v>417</v>
      </c>
      <c r="H5057" t="str">
        <f>IF(G5057="Local Date and Hour","Start Time of Interval",IF(OR(G5057="Additional Info",G5057="ID"),"Attribute", IF(G5057="Constant","Constant",IF(OR(G5057="Counter",G5057="Incremental/Decremental"),"Counter",""))))</f>
        <v/>
      </c>
      <c r="I5057" t="str">
        <f>VLOOKUP(B5057,'3. Data Sources'!$B$4:$E$5002,4,0)</f>
        <v>Y</v>
      </c>
      <c r="J5057" t="str">
        <f>IF(OR(G5057="Not Map",G5057="Sequential"),"N",IF(TRIM(G5057)&lt;&gt;"","Y",""))</f>
        <v>N</v>
      </c>
      <c r="K5057" t="str">
        <f>IF(G5057="Constant","N",IF(J5057="Y","Y",""))</f>
        <v/>
      </c>
    </row>
    <row r="5058" spans="2:12" hidden="1" x14ac:dyDescent="0.25">
      <c r="B5058" t="s">
        <v>351</v>
      </c>
      <c r="C5058" t="s">
        <v>5628</v>
      </c>
      <c r="D5058" t="s">
        <v>5629</v>
      </c>
      <c r="E5058" t="s">
        <v>394</v>
      </c>
      <c r="F5058" t="s">
        <v>396</v>
      </c>
      <c r="G5058" t="s">
        <v>417</v>
      </c>
      <c r="H5058" t="str">
        <f>IF(G5058="Local Date and Hour","Start Time of Interval",IF(OR(G5058="Additional Info",G5058="ID"),"Attribute", IF(G5058="Constant","Constant",IF(OR(G5058="Counter",G5058="Incremental/Decremental"),"Counter",""))))</f>
        <v/>
      </c>
      <c r="I5058" t="str">
        <f>VLOOKUP(B5058,'3. Data Sources'!$B$4:$E$5002,4,0)</f>
        <v>Y</v>
      </c>
      <c r="J5058" t="str">
        <f>IF(OR(G5058="Not Map",G5058="Sequential"),"N",IF(TRIM(G5058)&lt;&gt;"","Y",""))</f>
        <v>N</v>
      </c>
      <c r="K5058" t="str">
        <f>IF(G5058="Constant","N",IF(J5058="Y","Y",""))</f>
        <v/>
      </c>
    </row>
    <row r="5059" spans="2:12" hidden="1" x14ac:dyDescent="0.25">
      <c r="B5059" t="s">
        <v>351</v>
      </c>
      <c r="C5059" t="s">
        <v>673</v>
      </c>
      <c r="D5059" t="s">
        <v>674</v>
      </c>
      <c r="E5059" t="s">
        <v>394</v>
      </c>
      <c r="F5059" t="s">
        <v>396</v>
      </c>
      <c r="G5059" t="s">
        <v>417</v>
      </c>
      <c r="H5059" t="str">
        <f>IF(G5059="Local Date and Hour","Start Time of Interval",IF(OR(G5059="Additional Info",G5059="ID"),"Attribute", IF(G5059="Constant","Constant",IF(OR(G5059="Counter",G5059="Incremental/Decremental"),"Counter",""))))</f>
        <v/>
      </c>
      <c r="I5059" t="str">
        <f>VLOOKUP(B5059,'3. Data Sources'!$B$4:$E$5002,4,0)</f>
        <v>Y</v>
      </c>
      <c r="J5059" t="str">
        <f>IF(OR(G5059="Not Map",G5059="Sequential"),"N",IF(TRIM(G5059)&lt;&gt;"","Y",""))</f>
        <v>N</v>
      </c>
      <c r="K5059" t="str">
        <f>IF(G5059="Constant","N",IF(J5059="Y","Y",""))</f>
        <v/>
      </c>
    </row>
    <row r="5060" spans="2:12" hidden="1" x14ac:dyDescent="0.25">
      <c r="B5060" t="s">
        <v>351</v>
      </c>
      <c r="C5060" t="s">
        <v>201</v>
      </c>
      <c r="D5060" t="s">
        <v>201</v>
      </c>
      <c r="E5060" t="s">
        <v>420</v>
      </c>
      <c r="F5060" t="s">
        <v>396</v>
      </c>
      <c r="G5060" t="s">
        <v>396</v>
      </c>
      <c r="H5060" t="str">
        <f>IF(G5060="Local Date and Hour","Start Time of Interval",IF(OR(G5060="Additional Info",G5060="ID"),"Attribute", IF(G5060="Constant","Constant",IF(OR(G5060="Counter",G5060="Incremental/Decremental"),"Counter",""))))</f>
        <v>Attribute</v>
      </c>
      <c r="I5060" t="str">
        <f>VLOOKUP(B5060,'3. Data Sources'!$B$4:$E$5002,4,0)</f>
        <v>Y</v>
      </c>
      <c r="J5060" t="str">
        <f>IF(OR(G5060="Not Map",G5060="Sequential"),"N",IF(TRIM(G5060)&lt;&gt;"","Y",""))</f>
        <v>Y</v>
      </c>
      <c r="K5060" t="str">
        <f>IF(G5060="Constant","N",IF(J5060="Y","Y",""))</f>
        <v>Y</v>
      </c>
      <c r="L5060" t="s">
        <v>673</v>
      </c>
    </row>
    <row r="5061" spans="2:12" hidden="1" x14ac:dyDescent="0.25">
      <c r="B5061" t="s">
        <v>351</v>
      </c>
      <c r="C5061" t="s">
        <v>11883</v>
      </c>
      <c r="D5061" t="s">
        <v>11883</v>
      </c>
      <c r="E5061" t="s">
        <v>420</v>
      </c>
      <c r="F5061" t="s">
        <v>396</v>
      </c>
      <c r="G5061" t="s">
        <v>396</v>
      </c>
      <c r="H5061" t="str">
        <f>IF(G5061="Local Date and Hour","Start Time of Interval",IF(OR(G5061="Additional Info",G5061="ID"),"Attribute", IF(G5061="Constant","Constant",IF(OR(G5061="Counter",G5061="Incremental/Decremental"),"Counter",""))))</f>
        <v>Attribute</v>
      </c>
      <c r="I5061" t="str">
        <f>VLOOKUP(B5061,'3. Data Sources'!$B$4:$E$5002,4,0)</f>
        <v>Y</v>
      </c>
      <c r="J5061" t="str">
        <f>IF(OR(G5061="Not Map",G5061="Sequential"),"N",IF(TRIM(G5061)&lt;&gt;"","Y",""))</f>
        <v>Y</v>
      </c>
      <c r="K5061" t="str">
        <f>IF(G5061="Constant","N",IF(J5061="Y","Y",""))</f>
        <v>Y</v>
      </c>
      <c r="L5061" t="s">
        <v>666</v>
      </c>
    </row>
    <row r="5062" spans="2:12" hidden="1" x14ac:dyDescent="0.25">
      <c r="B5062" t="s">
        <v>351</v>
      </c>
      <c r="C5062" t="s">
        <v>426</v>
      </c>
      <c r="D5062" t="s">
        <v>426</v>
      </c>
      <c r="E5062" t="s">
        <v>394</v>
      </c>
      <c r="F5062" t="s">
        <v>396</v>
      </c>
      <c r="G5062" t="s">
        <v>417</v>
      </c>
      <c r="H5062" t="str">
        <f>IF(G5062="Local Date and Hour","Start Time of Interval",IF(OR(G5062="Additional Info",G5062="ID"),"Attribute", IF(G5062="Constant","Constant",IF(OR(G5062="Counter",G5062="Incremental/Decremental"),"Counter",""))))</f>
        <v/>
      </c>
      <c r="I5062" t="str">
        <f>VLOOKUP(B5062,'3. Data Sources'!$B$4:$E$5002,4,0)</f>
        <v>Y</v>
      </c>
      <c r="J5062" t="str">
        <f>IF(OR(G5062="Not Map",G5062="Sequential"),"N",IF(TRIM(G5062)&lt;&gt;"","Y",""))</f>
        <v>N</v>
      </c>
      <c r="K5062" t="str">
        <f>IF(G5062="Constant","N",IF(J5062="Y","Y",""))</f>
        <v/>
      </c>
    </row>
    <row r="5063" spans="2:12" hidden="1" x14ac:dyDescent="0.25">
      <c r="B5063" t="s">
        <v>351</v>
      </c>
      <c r="C5063" t="s">
        <v>223</v>
      </c>
      <c r="D5063" t="s">
        <v>3493</v>
      </c>
      <c r="E5063" t="s">
        <v>394</v>
      </c>
      <c r="F5063" t="s">
        <v>396</v>
      </c>
      <c r="G5063" t="s">
        <v>417</v>
      </c>
      <c r="H5063" t="str">
        <f>IF(G5063="Local Date and Hour","Start Time of Interval",IF(OR(G5063="Additional Info",G5063="ID"),"Attribute", IF(G5063="Constant","Constant",IF(OR(G5063="Counter",G5063="Incremental/Decremental"),"Counter",""))))</f>
        <v/>
      </c>
      <c r="I5063" t="str">
        <f>VLOOKUP(B5063,'3. Data Sources'!$B$4:$E$5002,4,0)</f>
        <v>Y</v>
      </c>
      <c r="J5063" t="str">
        <f>IF(OR(G5063="Not Map",G5063="Sequential"),"N",IF(TRIM(G5063)&lt;&gt;"","Y",""))</f>
        <v>N</v>
      </c>
      <c r="K5063" t="str">
        <f>IF(G5063="Constant","N",IF(J5063="Y","Y",""))</f>
        <v/>
      </c>
    </row>
    <row r="5064" spans="2:12" hidden="1" x14ac:dyDescent="0.25">
      <c r="B5064" t="s">
        <v>351</v>
      </c>
      <c r="C5064" t="s">
        <v>5620</v>
      </c>
      <c r="D5064" t="s">
        <v>5621</v>
      </c>
      <c r="E5064" t="s">
        <v>394</v>
      </c>
      <c r="F5064" t="s">
        <v>396</v>
      </c>
      <c r="G5064" t="s">
        <v>417</v>
      </c>
      <c r="H5064" t="str">
        <f>IF(G5064="Local Date and Hour","Start Time of Interval",IF(OR(G5064="Additional Info",G5064="ID"),"Attribute", IF(G5064="Constant","Constant",IF(OR(G5064="Counter",G5064="Incremental/Decremental"),"Counter",""))))</f>
        <v/>
      </c>
      <c r="I5064" t="str">
        <f>VLOOKUP(B5064,'3. Data Sources'!$B$4:$E$5002,4,0)</f>
        <v>Y</v>
      </c>
      <c r="J5064" t="str">
        <f>IF(OR(G5064="Not Map",G5064="Sequential"),"N",IF(TRIM(G5064)&lt;&gt;"","Y",""))</f>
        <v>N</v>
      </c>
      <c r="K5064" t="str">
        <f>IF(G5064="Constant","N",IF(J5064="Y","Y",""))</f>
        <v/>
      </c>
    </row>
    <row r="5065" spans="2:12" hidden="1" x14ac:dyDescent="0.25">
      <c r="B5065" t="s">
        <v>351</v>
      </c>
      <c r="C5065" t="s">
        <v>5622</v>
      </c>
      <c r="D5065" t="s">
        <v>5623</v>
      </c>
      <c r="E5065" t="s">
        <v>394</v>
      </c>
      <c r="F5065" t="s">
        <v>396</v>
      </c>
      <c r="G5065" t="s">
        <v>417</v>
      </c>
      <c r="H5065" t="str">
        <f>IF(G5065="Local Date and Hour","Start Time of Interval",IF(OR(G5065="Additional Info",G5065="ID"),"Attribute", IF(G5065="Constant","Constant",IF(OR(G5065="Counter",G5065="Incremental/Decremental"),"Counter",""))))</f>
        <v/>
      </c>
      <c r="I5065" t="str">
        <f>VLOOKUP(B5065,'3. Data Sources'!$B$4:$E$5002,4,0)</f>
        <v>Y</v>
      </c>
      <c r="J5065" t="str">
        <f>IF(OR(G5065="Not Map",G5065="Sequential"),"N",IF(TRIM(G5065)&lt;&gt;"","Y",""))</f>
        <v>N</v>
      </c>
      <c r="K5065" t="str">
        <f>IF(G5065="Constant","N",IF(J5065="Y","Y",""))</f>
        <v/>
      </c>
    </row>
    <row r="5066" spans="2:12" hidden="1" x14ac:dyDescent="0.25">
      <c r="B5066" t="s">
        <v>351</v>
      </c>
      <c r="C5066" t="s">
        <v>242</v>
      </c>
      <c r="D5066" t="s">
        <v>242</v>
      </c>
      <c r="E5066" t="s">
        <v>394</v>
      </c>
      <c r="F5066" t="s">
        <v>396</v>
      </c>
      <c r="G5066" t="s">
        <v>417</v>
      </c>
      <c r="H5066" t="str">
        <f>IF(G5066="Local Date and Hour","Start Time of Interval",IF(OR(G5066="Additional Info",G5066="ID"),"Attribute", IF(G5066="Constant","Constant",IF(OR(G5066="Counter",G5066="Incremental/Decremental"),"Counter",""))))</f>
        <v/>
      </c>
      <c r="I5066" t="str">
        <f>VLOOKUP(B5066,'3. Data Sources'!$B$4:$E$5002,4,0)</f>
        <v>Y</v>
      </c>
      <c r="J5066" t="str">
        <f>IF(OR(G5066="Not Map",G5066="Sequential"),"N",IF(TRIM(G5066)&lt;&gt;"","Y",""))</f>
        <v>N</v>
      </c>
      <c r="K5066" t="str">
        <f>IF(G5066="Constant","N",IF(J5066="Y","Y",""))</f>
        <v/>
      </c>
    </row>
    <row r="5067" spans="2:12" hidden="1" x14ac:dyDescent="0.25">
      <c r="B5067" t="s">
        <v>351</v>
      </c>
      <c r="C5067" t="s">
        <v>6219</v>
      </c>
      <c r="D5067" t="s">
        <v>6220</v>
      </c>
      <c r="E5067" t="s">
        <v>400</v>
      </c>
      <c r="F5067" t="s">
        <v>428</v>
      </c>
      <c r="G5067" t="s">
        <v>429</v>
      </c>
      <c r="H5067" t="str">
        <f>IF(G5067="Local Date and Hour","Start Time of Interval",IF(OR(G5067="Additional Info",G5067="ID"),"Attribute", IF(G5067="Constant","Constant",IF(OR(G5067="Counter",G5067="Incremental/Decremental"),"Counter",""))))</f>
        <v>Counter</v>
      </c>
      <c r="I5067" t="str">
        <f>VLOOKUP(B5067,'3. Data Sources'!$B$4:$E$5002,4,0)</f>
        <v>Y</v>
      </c>
      <c r="J5067" t="str">
        <f>IF(OR(G5067="Not Map",G5067="Sequential"),"N",IF(TRIM(G5067)&lt;&gt;"","Y",""))</f>
        <v>Y</v>
      </c>
      <c r="K5067" t="str">
        <f>IF(G5067="Constant","N",IF(J5067="Y","Y",""))</f>
        <v>Y</v>
      </c>
    </row>
    <row r="5068" spans="2:12" hidden="1" x14ac:dyDescent="0.25">
      <c r="B5068" t="s">
        <v>351</v>
      </c>
      <c r="C5068" t="s">
        <v>6221</v>
      </c>
      <c r="D5068" t="s">
        <v>6222</v>
      </c>
      <c r="E5068" t="s">
        <v>400</v>
      </c>
      <c r="F5068" t="s">
        <v>428</v>
      </c>
      <c r="G5068" t="s">
        <v>429</v>
      </c>
      <c r="H5068" t="str">
        <f>IF(G5068="Local Date and Hour","Start Time of Interval",IF(OR(G5068="Additional Info",G5068="ID"),"Attribute", IF(G5068="Constant","Constant",IF(OR(G5068="Counter",G5068="Incremental/Decremental"),"Counter",""))))</f>
        <v>Counter</v>
      </c>
      <c r="I5068" t="str">
        <f>VLOOKUP(B5068,'3. Data Sources'!$B$4:$E$5002,4,0)</f>
        <v>Y</v>
      </c>
      <c r="J5068" t="str">
        <f>IF(OR(G5068="Not Map",G5068="Sequential"),"N",IF(TRIM(G5068)&lt;&gt;"","Y",""))</f>
        <v>Y</v>
      </c>
      <c r="K5068" t="str">
        <f>IF(G5068="Constant","N",IF(J5068="Y","Y",""))</f>
        <v>Y</v>
      </c>
    </row>
    <row r="5069" spans="2:12" hidden="1" x14ac:dyDescent="0.25">
      <c r="B5069" t="s">
        <v>351</v>
      </c>
      <c r="C5069" t="s">
        <v>6223</v>
      </c>
      <c r="D5069" t="s">
        <v>6224</v>
      </c>
      <c r="E5069" t="s">
        <v>400</v>
      </c>
      <c r="F5069" t="s">
        <v>428</v>
      </c>
      <c r="G5069" t="s">
        <v>429</v>
      </c>
      <c r="H5069" t="str">
        <f>IF(G5069="Local Date and Hour","Start Time of Interval",IF(OR(G5069="Additional Info",G5069="ID"),"Attribute", IF(G5069="Constant","Constant",IF(OR(G5069="Counter",G5069="Incremental/Decremental"),"Counter",""))))</f>
        <v>Counter</v>
      </c>
      <c r="I5069" t="str">
        <f>VLOOKUP(B5069,'3. Data Sources'!$B$4:$E$5002,4,0)</f>
        <v>Y</v>
      </c>
      <c r="J5069" t="str">
        <f>IF(OR(G5069="Not Map",G5069="Sequential"),"N",IF(TRIM(G5069)&lt;&gt;"","Y",""))</f>
        <v>Y</v>
      </c>
      <c r="K5069" t="str">
        <f>IF(G5069="Constant","N",IF(J5069="Y","Y",""))</f>
        <v>Y</v>
      </c>
    </row>
    <row r="5070" spans="2:12" hidden="1" x14ac:dyDescent="0.25">
      <c r="B5070" t="s">
        <v>351</v>
      </c>
      <c r="C5070" t="s">
        <v>6225</v>
      </c>
      <c r="D5070" t="s">
        <v>6226</v>
      </c>
      <c r="E5070" t="s">
        <v>400</v>
      </c>
      <c r="F5070" t="s">
        <v>428</v>
      </c>
      <c r="G5070" t="s">
        <v>429</v>
      </c>
      <c r="H5070" t="str">
        <f>IF(G5070="Local Date and Hour","Start Time of Interval",IF(OR(G5070="Additional Info",G5070="ID"),"Attribute", IF(G5070="Constant","Constant",IF(OR(G5070="Counter",G5070="Incremental/Decremental"),"Counter",""))))</f>
        <v>Counter</v>
      </c>
      <c r="I5070" t="str">
        <f>VLOOKUP(B5070,'3. Data Sources'!$B$4:$E$5002,4,0)</f>
        <v>Y</v>
      </c>
      <c r="J5070" t="str">
        <f>IF(OR(G5070="Not Map",G5070="Sequential"),"N",IF(TRIM(G5070)&lt;&gt;"","Y",""))</f>
        <v>Y</v>
      </c>
      <c r="K5070" t="str">
        <f>IF(G5070="Constant","N",IF(J5070="Y","Y",""))</f>
        <v>Y</v>
      </c>
    </row>
    <row r="5071" spans="2:12" hidden="1" x14ac:dyDescent="0.25">
      <c r="B5071" t="s">
        <v>351</v>
      </c>
      <c r="C5071" t="s">
        <v>6227</v>
      </c>
      <c r="D5071" t="s">
        <v>6228</v>
      </c>
      <c r="E5071" t="s">
        <v>400</v>
      </c>
      <c r="F5071" t="s">
        <v>428</v>
      </c>
      <c r="G5071" t="s">
        <v>429</v>
      </c>
      <c r="H5071" t="str">
        <f>IF(G5071="Local Date and Hour","Start Time of Interval",IF(OR(G5071="Additional Info",G5071="ID"),"Attribute", IF(G5071="Constant","Constant",IF(OR(G5071="Counter",G5071="Incremental/Decremental"),"Counter",""))))</f>
        <v>Counter</v>
      </c>
      <c r="I5071" t="str">
        <f>VLOOKUP(B5071,'3. Data Sources'!$B$4:$E$5002,4,0)</f>
        <v>Y</v>
      </c>
      <c r="J5071" t="str">
        <f>IF(OR(G5071="Not Map",G5071="Sequential"),"N",IF(TRIM(G5071)&lt;&gt;"","Y",""))</f>
        <v>Y</v>
      </c>
      <c r="K5071" t="str">
        <f>IF(G5071="Constant","N",IF(J5071="Y","Y",""))</f>
        <v>Y</v>
      </c>
    </row>
    <row r="5072" spans="2:12" hidden="1" x14ac:dyDescent="0.25">
      <c r="B5072" t="s">
        <v>351</v>
      </c>
      <c r="C5072" t="s">
        <v>6229</v>
      </c>
      <c r="D5072" t="s">
        <v>6230</v>
      </c>
      <c r="E5072" t="s">
        <v>400</v>
      </c>
      <c r="F5072" t="s">
        <v>428</v>
      </c>
      <c r="G5072" t="s">
        <v>429</v>
      </c>
      <c r="H5072" t="str">
        <f>IF(G5072="Local Date and Hour","Start Time of Interval",IF(OR(G5072="Additional Info",G5072="ID"),"Attribute", IF(G5072="Constant","Constant",IF(OR(G5072="Counter",G5072="Incremental/Decremental"),"Counter",""))))</f>
        <v>Counter</v>
      </c>
      <c r="I5072" t="str">
        <f>VLOOKUP(B5072,'3. Data Sources'!$B$4:$E$5002,4,0)</f>
        <v>Y</v>
      </c>
      <c r="J5072" t="str">
        <f>IF(OR(G5072="Not Map",G5072="Sequential"),"N",IF(TRIM(G5072)&lt;&gt;"","Y",""))</f>
        <v>Y</v>
      </c>
      <c r="K5072" t="str">
        <f>IF(G5072="Constant","N",IF(J5072="Y","Y",""))</f>
        <v>Y</v>
      </c>
    </row>
    <row r="5073" spans="2:13" hidden="1" x14ac:dyDescent="0.25">
      <c r="B5073" t="s">
        <v>351</v>
      </c>
      <c r="C5073" t="s">
        <v>6231</v>
      </c>
      <c r="D5073" t="s">
        <v>6232</v>
      </c>
      <c r="E5073" t="s">
        <v>400</v>
      </c>
      <c r="F5073" t="s">
        <v>428</v>
      </c>
      <c r="G5073" t="s">
        <v>429</v>
      </c>
      <c r="H5073" t="str">
        <f>IF(G5073="Local Date and Hour","Start Time of Interval",IF(OR(G5073="Additional Info",G5073="ID"),"Attribute", IF(G5073="Constant","Constant",IF(OR(G5073="Counter",G5073="Incremental/Decremental"),"Counter",""))))</f>
        <v>Counter</v>
      </c>
      <c r="I5073" t="str">
        <f>VLOOKUP(B5073,'3. Data Sources'!$B$4:$E$5002,4,0)</f>
        <v>Y</v>
      </c>
      <c r="J5073" t="str">
        <f>IF(OR(G5073="Not Map",G5073="Sequential"),"N",IF(TRIM(G5073)&lt;&gt;"","Y",""))</f>
        <v>Y</v>
      </c>
      <c r="K5073" t="str">
        <f>IF(G5073="Constant","N",IF(J5073="Y","Y",""))</f>
        <v>Y</v>
      </c>
    </row>
    <row r="5074" spans="2:13" hidden="1" x14ac:dyDescent="0.25">
      <c r="B5074" t="s">
        <v>351</v>
      </c>
      <c r="C5074" t="s">
        <v>6233</v>
      </c>
      <c r="D5074" t="s">
        <v>6234</v>
      </c>
      <c r="E5074" t="s">
        <v>400</v>
      </c>
      <c r="F5074" t="s">
        <v>428</v>
      </c>
      <c r="G5074" t="s">
        <v>429</v>
      </c>
      <c r="H5074" t="str">
        <f>IF(G5074="Local Date and Hour","Start Time of Interval",IF(OR(G5074="Additional Info",G5074="ID"),"Attribute", IF(G5074="Constant","Constant",IF(OR(G5074="Counter",G5074="Incremental/Decremental"),"Counter",""))))</f>
        <v>Counter</v>
      </c>
      <c r="I5074" t="str">
        <f>VLOOKUP(B5074,'3. Data Sources'!$B$4:$E$5002,4,0)</f>
        <v>Y</v>
      </c>
      <c r="J5074" t="str">
        <f>IF(OR(G5074="Not Map",G5074="Sequential"),"N",IF(TRIM(G5074)&lt;&gt;"","Y",""))</f>
        <v>Y</v>
      </c>
      <c r="K5074" t="str">
        <f>IF(G5074="Constant","N",IF(J5074="Y","Y",""))</f>
        <v>Y</v>
      </c>
    </row>
    <row r="5075" spans="2:13" hidden="1" x14ac:dyDescent="0.25">
      <c r="B5075" t="s">
        <v>351</v>
      </c>
      <c r="C5075" t="s">
        <v>6235</v>
      </c>
      <c r="D5075" t="s">
        <v>6236</v>
      </c>
      <c r="E5075" t="s">
        <v>400</v>
      </c>
      <c r="F5075" t="s">
        <v>428</v>
      </c>
      <c r="G5075" t="s">
        <v>429</v>
      </c>
      <c r="H5075" t="str">
        <f>IF(G5075="Local Date and Hour","Start Time of Interval",IF(OR(G5075="Additional Info",G5075="ID"),"Attribute", IF(G5075="Constant","Constant",IF(OR(G5075="Counter",G5075="Incremental/Decremental"),"Counter",""))))</f>
        <v>Counter</v>
      </c>
      <c r="I5075" t="str">
        <f>VLOOKUP(B5075,'3. Data Sources'!$B$4:$E$5002,4,0)</f>
        <v>Y</v>
      </c>
      <c r="J5075" t="str">
        <f>IF(OR(G5075="Not Map",G5075="Sequential"),"N",IF(TRIM(G5075)&lt;&gt;"","Y",""))</f>
        <v>Y</v>
      </c>
      <c r="K5075" t="str">
        <f>IF(G5075="Constant","N",IF(J5075="Y","Y",""))</f>
        <v>Y</v>
      </c>
    </row>
    <row r="5076" spans="2:13" hidden="1" x14ac:dyDescent="0.25">
      <c r="B5076" t="s">
        <v>351</v>
      </c>
      <c r="C5076" t="s">
        <v>6237</v>
      </c>
      <c r="D5076" t="s">
        <v>6238</v>
      </c>
      <c r="E5076" t="s">
        <v>400</v>
      </c>
      <c r="F5076" t="s">
        <v>428</v>
      </c>
      <c r="G5076" t="s">
        <v>429</v>
      </c>
      <c r="H5076" t="str">
        <f>IF(G5076="Local Date and Hour","Start Time of Interval",IF(OR(G5076="Additional Info",G5076="ID"),"Attribute", IF(G5076="Constant","Constant",IF(OR(G5076="Counter",G5076="Incremental/Decremental"),"Counter",""))))</f>
        <v>Counter</v>
      </c>
      <c r="I5076" t="str">
        <f>VLOOKUP(B5076,'3. Data Sources'!$B$4:$E$5002,4,0)</f>
        <v>Y</v>
      </c>
      <c r="J5076" t="str">
        <f>IF(OR(G5076="Not Map",G5076="Sequential"),"N",IF(TRIM(G5076)&lt;&gt;"","Y",""))</f>
        <v>Y</v>
      </c>
      <c r="K5076" t="str">
        <f>IF(G5076="Constant","N",IF(J5076="Y","Y",""))</f>
        <v>Y</v>
      </c>
    </row>
    <row r="5077" spans="2:13" hidden="1" x14ac:dyDescent="0.25">
      <c r="B5077" t="s">
        <v>351</v>
      </c>
      <c r="C5077" t="s">
        <v>250</v>
      </c>
      <c r="D5077" t="s">
        <v>435</v>
      </c>
      <c r="E5077" t="s">
        <v>400</v>
      </c>
      <c r="F5077" t="s">
        <v>428</v>
      </c>
      <c r="G5077" t="s">
        <v>429</v>
      </c>
      <c r="H5077" t="str">
        <f>IF(G5077="Local Date and Hour","Start Time of Interval",IF(OR(G5077="Additional Info",G5077="ID"),"Attribute", IF(G5077="Constant","Constant",IF(OR(G5077="Counter",G5077="Incremental/Decremental"),"Counter",""))))</f>
        <v>Counter</v>
      </c>
      <c r="I5077" t="str">
        <f>VLOOKUP(B5077,'3. Data Sources'!$B$4:$E$5002,4,0)</f>
        <v>Y</v>
      </c>
      <c r="J5077" t="str">
        <f>IF(OR(G5077="Not Map",G5077="Sequential"),"N",IF(TRIM(G5077)&lt;&gt;"","Y",""))</f>
        <v>Y</v>
      </c>
      <c r="K5077" t="str">
        <f>IF(G5077="Constant","N",IF(J5077="Y","Y",""))</f>
        <v>Y</v>
      </c>
    </row>
    <row r="5078" spans="2:13" hidden="1" x14ac:dyDescent="0.25">
      <c r="B5078" t="s">
        <v>351</v>
      </c>
      <c r="C5078" t="s">
        <v>252</v>
      </c>
      <c r="D5078" t="s">
        <v>252</v>
      </c>
      <c r="E5078" t="s">
        <v>394</v>
      </c>
      <c r="F5078" t="s">
        <v>436</v>
      </c>
      <c r="G5078" t="s">
        <v>417</v>
      </c>
      <c r="H5078" t="str">
        <f>IF(G5078="Local Date and Hour","Start Time of Interval",IF(OR(G5078="Additional Info",G5078="ID"),"Attribute", IF(G5078="Constant","Constant",IF(OR(G5078="Counter",G5078="Incremental/Decremental"),"Counter",""))))</f>
        <v/>
      </c>
      <c r="I5078" t="str">
        <f>VLOOKUP(B5078,'3. Data Sources'!$B$4:$E$5002,4,0)</f>
        <v>Y</v>
      </c>
      <c r="J5078" t="str">
        <f>IF(OR(G5078="Not Map",G5078="Sequential"),"N",IF(TRIM(G5078)&lt;&gt;"","Y",""))</f>
        <v>N</v>
      </c>
      <c r="K5078" t="str">
        <f>IF(G5078="Constant","N",IF(J5078="Y","Y",""))</f>
        <v/>
      </c>
    </row>
    <row r="5079" spans="2:13" hidden="1" x14ac:dyDescent="0.25">
      <c r="B5079" t="s">
        <v>351</v>
      </c>
      <c r="C5079" t="s">
        <v>254</v>
      </c>
      <c r="D5079" t="s">
        <v>254</v>
      </c>
      <c r="E5079" t="s">
        <v>418</v>
      </c>
      <c r="F5079" t="s">
        <v>436</v>
      </c>
      <c r="G5079" t="s">
        <v>419</v>
      </c>
      <c r="H5079" t="str">
        <f>IF(G5079="Local Date and Hour","Start Time of Interval",IF(OR(G5079="Additional Info",G5079="ID"),"Attribute", IF(G5079="Constant","Constant",IF(OR(G5079="Counter",G5079="Incremental/Decremental"),"Counter",""))))</f>
        <v>Start Time of Interval</v>
      </c>
      <c r="I5079" t="str">
        <f>VLOOKUP(B5079,'3. Data Sources'!$B$4:$E$5002,4,0)</f>
        <v>Y</v>
      </c>
      <c r="J5079" t="str">
        <f>IF(OR(G5079="Not Map",G5079="Sequential"),"N",IF(TRIM(G5079)&lt;&gt;"","Y",""))</f>
        <v>Y</v>
      </c>
      <c r="K5079" t="str">
        <f>IF(G5079="Constant","N",IF(J5079="Y","Y",""))</f>
        <v>Y</v>
      </c>
    </row>
    <row r="5080" spans="2:13" hidden="1" x14ac:dyDescent="0.25">
      <c r="B5080" t="s">
        <v>363</v>
      </c>
      <c r="C5080" t="s">
        <v>227</v>
      </c>
      <c r="D5080" t="s">
        <v>227</v>
      </c>
      <c r="E5080" t="s">
        <v>402</v>
      </c>
      <c r="F5080" t="s">
        <v>395</v>
      </c>
      <c r="G5080" t="s">
        <v>274</v>
      </c>
      <c r="H5080" t="str">
        <f>IF(G5080="Local Date and Hour","Start Time of Interval",IF(OR(G5080="Additional Info",G5080="ID"),"Attribute", IF(G5080="Constant","Constant",IF(OR(G5080="Counter",G5080="Incremental/Decremental"),"Counter",""))))</f>
        <v>Constant</v>
      </c>
      <c r="I5080" t="str">
        <f>VLOOKUP(B5080,'3. Data Sources'!$B$4:$E$5002,4,0)</f>
        <v>Y</v>
      </c>
      <c r="J5080" t="str">
        <f>IF(OR(G5080="Not Map",G5080="Sequential"),"N",IF(TRIM(G5080)&lt;&gt;"","Y",""))</f>
        <v>Y</v>
      </c>
      <c r="K5080" t="str">
        <f>IF(G5080="Constant","N",IF(J5080="Y","Y",""))</f>
        <v>N</v>
      </c>
      <c r="L5080" t="s">
        <v>274</v>
      </c>
      <c r="M5080" t="s">
        <v>425</v>
      </c>
    </row>
    <row r="5081" spans="2:13" hidden="1" x14ac:dyDescent="0.25">
      <c r="B5081" t="s">
        <v>363</v>
      </c>
      <c r="C5081" t="s">
        <v>228</v>
      </c>
      <c r="D5081" t="s">
        <v>228</v>
      </c>
      <c r="E5081" t="s">
        <v>402</v>
      </c>
      <c r="F5081" t="s">
        <v>395</v>
      </c>
      <c r="G5081" t="s">
        <v>274</v>
      </c>
      <c r="H5081" t="str">
        <f>IF(G5081="Local Date and Hour","Start Time of Interval",IF(OR(G5081="Additional Info",G5081="ID"),"Attribute", IF(G5081="Constant","Constant",IF(OR(G5081="Counter",G5081="Incremental/Decremental"),"Counter",""))))</f>
        <v>Constant</v>
      </c>
      <c r="I5081" t="str">
        <f>VLOOKUP(B5081,'3. Data Sources'!$B$4:$E$5002,4,0)</f>
        <v>Y</v>
      </c>
      <c r="J5081" t="str">
        <f>IF(OR(G5081="Not Map",G5081="Sequential"),"N",IF(TRIM(G5081)&lt;&gt;"","Y",""))</f>
        <v>Y</v>
      </c>
      <c r="K5081" t="str">
        <f>IF(G5081="Constant","N",IF(J5081="Y","Y",""))</f>
        <v>N</v>
      </c>
      <c r="L5081" t="s">
        <v>274</v>
      </c>
      <c r="M5081" t="s">
        <v>12038</v>
      </c>
    </row>
    <row r="5082" spans="2:13" hidden="1" x14ac:dyDescent="0.25">
      <c r="B5082" t="s">
        <v>363</v>
      </c>
      <c r="C5082" t="s">
        <v>233</v>
      </c>
      <c r="D5082" t="s">
        <v>233</v>
      </c>
      <c r="E5082" t="s">
        <v>394</v>
      </c>
      <c r="F5082" t="s">
        <v>396</v>
      </c>
      <c r="G5082" t="s">
        <v>417</v>
      </c>
      <c r="H5082" t="str">
        <f>IF(G5082="Local Date and Hour","Start Time of Interval",IF(OR(G5082="Additional Info",G5082="ID"),"Attribute", IF(G5082="Constant","Constant",IF(OR(G5082="Counter",G5082="Incremental/Decremental"),"Counter",""))))</f>
        <v/>
      </c>
      <c r="I5082" t="str">
        <f>VLOOKUP(B5082,'3. Data Sources'!$B$4:$E$5002,4,0)</f>
        <v>Y</v>
      </c>
      <c r="J5082" t="str">
        <f>IF(OR(G5082="Not Map",G5082="Sequential"),"N",IF(TRIM(G5082)&lt;&gt;"","Y",""))</f>
        <v>N</v>
      </c>
      <c r="K5082" t="str">
        <f>IF(G5082="Constant","N",IF(J5082="Y","Y",""))</f>
        <v/>
      </c>
    </row>
    <row r="5083" spans="2:13" hidden="1" x14ac:dyDescent="0.25">
      <c r="B5083" t="s">
        <v>363</v>
      </c>
      <c r="C5083" t="s">
        <v>235</v>
      </c>
      <c r="D5083" t="s">
        <v>235</v>
      </c>
      <c r="E5083" t="s">
        <v>418</v>
      </c>
      <c r="F5083" t="s">
        <v>396</v>
      </c>
      <c r="G5083" t="s">
        <v>417</v>
      </c>
      <c r="H5083" t="str">
        <f>IF(G5083="Local Date and Hour","Start Time of Interval",IF(OR(G5083="Additional Info",G5083="ID"),"Attribute", IF(G5083="Constant","Constant",IF(OR(G5083="Counter",G5083="Incremental/Decremental"),"Counter",""))))</f>
        <v/>
      </c>
      <c r="I5083" t="str">
        <f>VLOOKUP(B5083,'3. Data Sources'!$B$4:$E$5002,4,0)</f>
        <v>Y</v>
      </c>
      <c r="J5083" t="str">
        <f>IF(OR(G5083="Not Map",G5083="Sequential"),"N",IF(TRIM(G5083)&lt;&gt;"","Y",""))</f>
        <v>N</v>
      </c>
      <c r="K5083" t="str">
        <f>IF(G5083="Constant","N",IF(J5083="Y","Y",""))</f>
        <v/>
      </c>
    </row>
    <row r="5084" spans="2:13" hidden="1" x14ac:dyDescent="0.25">
      <c r="B5084" t="s">
        <v>363</v>
      </c>
      <c r="C5084" t="s">
        <v>669</v>
      </c>
      <c r="D5084" t="s">
        <v>670</v>
      </c>
      <c r="E5084" t="s">
        <v>394</v>
      </c>
      <c r="F5084" t="s">
        <v>396</v>
      </c>
      <c r="G5084" t="s">
        <v>417</v>
      </c>
      <c r="H5084" t="str">
        <f>IF(G5084="Local Date and Hour","Start Time of Interval",IF(OR(G5084="Additional Info",G5084="ID"),"Attribute", IF(G5084="Constant","Constant",IF(OR(G5084="Counter",G5084="Incremental/Decremental"),"Counter",""))))</f>
        <v/>
      </c>
      <c r="I5084" t="str">
        <f>VLOOKUP(B5084,'3. Data Sources'!$B$4:$E$5002,4,0)</f>
        <v>Y</v>
      </c>
      <c r="J5084" t="str">
        <f>IF(OR(G5084="Not Map",G5084="Sequential"),"N",IF(TRIM(G5084)&lt;&gt;"","Y",""))</f>
        <v>N</v>
      </c>
      <c r="K5084" t="str">
        <f>IF(G5084="Constant","N",IF(J5084="Y","Y",""))</f>
        <v/>
      </c>
    </row>
    <row r="5085" spans="2:13" hidden="1" x14ac:dyDescent="0.25">
      <c r="B5085" t="s">
        <v>363</v>
      </c>
      <c r="C5085" t="s">
        <v>3473</v>
      </c>
      <c r="D5085" t="s">
        <v>3474</v>
      </c>
      <c r="E5085" t="s">
        <v>394</v>
      </c>
      <c r="F5085" t="s">
        <v>396</v>
      </c>
      <c r="G5085" t="s">
        <v>417</v>
      </c>
      <c r="H5085" t="str">
        <f>IF(G5085="Local Date and Hour","Start Time of Interval",IF(OR(G5085="Additional Info",G5085="ID"),"Attribute", IF(G5085="Constant","Constant",IF(OR(G5085="Counter",G5085="Incremental/Decremental"),"Counter",""))))</f>
        <v/>
      </c>
      <c r="I5085" t="str">
        <f>VLOOKUP(B5085,'3. Data Sources'!$B$4:$E$5002,4,0)</f>
        <v>Y</v>
      </c>
      <c r="J5085" t="str">
        <f>IF(OR(G5085="Not Map",G5085="Sequential"),"N",IF(TRIM(G5085)&lt;&gt;"","Y",""))</f>
        <v>N</v>
      </c>
      <c r="K5085" t="str">
        <f>IF(G5085="Constant","N",IF(J5085="Y","Y",""))</f>
        <v/>
      </c>
    </row>
    <row r="5086" spans="2:13" hidden="1" x14ac:dyDescent="0.25">
      <c r="B5086" t="s">
        <v>363</v>
      </c>
      <c r="C5086" t="s">
        <v>3475</v>
      </c>
      <c r="D5086" t="s">
        <v>3476</v>
      </c>
      <c r="E5086" t="s">
        <v>394</v>
      </c>
      <c r="F5086" t="s">
        <v>396</v>
      </c>
      <c r="G5086" t="s">
        <v>417</v>
      </c>
      <c r="H5086" t="str">
        <f>IF(G5086="Local Date and Hour","Start Time of Interval",IF(OR(G5086="Additional Info",G5086="ID"),"Attribute", IF(G5086="Constant","Constant",IF(OR(G5086="Counter",G5086="Incremental/Decremental"),"Counter",""))))</f>
        <v/>
      </c>
      <c r="I5086" t="str">
        <f>VLOOKUP(B5086,'3. Data Sources'!$B$4:$E$5002,4,0)</f>
        <v>Y</v>
      </c>
      <c r="J5086" t="str">
        <f>IF(OR(G5086="Not Map",G5086="Sequential"),"N",IF(TRIM(G5086)&lt;&gt;"","Y",""))</f>
        <v>N</v>
      </c>
      <c r="K5086" t="str">
        <f>IF(G5086="Constant","N",IF(J5086="Y","Y",""))</f>
        <v/>
      </c>
    </row>
    <row r="5087" spans="2:13" hidden="1" x14ac:dyDescent="0.25">
      <c r="B5087" t="s">
        <v>363</v>
      </c>
      <c r="C5087" t="s">
        <v>5628</v>
      </c>
      <c r="D5087" t="s">
        <v>5629</v>
      </c>
      <c r="E5087" t="s">
        <v>394</v>
      </c>
      <c r="F5087" t="s">
        <v>396</v>
      </c>
      <c r="G5087" t="s">
        <v>417</v>
      </c>
      <c r="H5087" t="str">
        <f>IF(G5087="Local Date and Hour","Start Time of Interval",IF(OR(G5087="Additional Info",G5087="ID"),"Attribute", IF(G5087="Constant","Constant",IF(OR(G5087="Counter",G5087="Incremental/Decremental"),"Counter",""))))</f>
        <v/>
      </c>
      <c r="I5087" t="str">
        <f>VLOOKUP(B5087,'3. Data Sources'!$B$4:$E$5002,4,0)</f>
        <v>Y</v>
      </c>
      <c r="J5087" t="str">
        <f>IF(OR(G5087="Not Map",G5087="Sequential"),"N",IF(TRIM(G5087)&lt;&gt;"","Y",""))</f>
        <v>N</v>
      </c>
      <c r="K5087" t="str">
        <f>IF(G5087="Constant","N",IF(J5087="Y","Y",""))</f>
        <v/>
      </c>
    </row>
    <row r="5088" spans="2:13" hidden="1" x14ac:dyDescent="0.25">
      <c r="B5088" t="s">
        <v>363</v>
      </c>
      <c r="C5088" t="s">
        <v>673</v>
      </c>
      <c r="D5088" t="s">
        <v>674</v>
      </c>
      <c r="E5088" t="s">
        <v>394</v>
      </c>
      <c r="F5088" t="s">
        <v>396</v>
      </c>
      <c r="G5088" t="s">
        <v>417</v>
      </c>
      <c r="H5088" t="str">
        <f>IF(G5088="Local Date and Hour","Start Time of Interval",IF(OR(G5088="Additional Info",G5088="ID"),"Attribute", IF(G5088="Constant","Constant",IF(OR(G5088="Counter",G5088="Incremental/Decremental"),"Counter",""))))</f>
        <v/>
      </c>
      <c r="I5088" t="str">
        <f>VLOOKUP(B5088,'3. Data Sources'!$B$4:$E$5002,4,0)</f>
        <v>Y</v>
      </c>
      <c r="J5088" t="str">
        <f>IF(OR(G5088="Not Map",G5088="Sequential"),"N",IF(TRIM(G5088)&lt;&gt;"","Y",""))</f>
        <v>N</v>
      </c>
      <c r="K5088" t="str">
        <f>IF(G5088="Constant","N",IF(J5088="Y","Y",""))</f>
        <v/>
      </c>
    </row>
    <row r="5089" spans="2:12" hidden="1" x14ac:dyDescent="0.25">
      <c r="B5089" t="s">
        <v>363</v>
      </c>
      <c r="C5089" t="s">
        <v>201</v>
      </c>
      <c r="D5089" t="s">
        <v>201</v>
      </c>
      <c r="E5089" t="s">
        <v>420</v>
      </c>
      <c r="F5089" t="s">
        <v>396</v>
      </c>
      <c r="G5089" t="s">
        <v>396</v>
      </c>
      <c r="H5089" t="str">
        <f>IF(G5089="Local Date and Hour","Start Time of Interval",IF(OR(G5089="Additional Info",G5089="ID"),"Attribute", IF(G5089="Constant","Constant",IF(OR(G5089="Counter",G5089="Incremental/Decremental"),"Counter",""))))</f>
        <v>Attribute</v>
      </c>
      <c r="I5089" t="str">
        <f>VLOOKUP(B5089,'3. Data Sources'!$B$4:$E$5002,4,0)</f>
        <v>Y</v>
      </c>
      <c r="J5089" t="str">
        <f>IF(OR(G5089="Not Map",G5089="Sequential"),"N",IF(TRIM(G5089)&lt;&gt;"","Y",""))</f>
        <v>Y</v>
      </c>
      <c r="K5089" t="str">
        <f>IF(G5089="Constant","N",IF(J5089="Y","Y",""))</f>
        <v>Y</v>
      </c>
      <c r="L5089" t="s">
        <v>673</v>
      </c>
    </row>
    <row r="5090" spans="2:12" hidden="1" x14ac:dyDescent="0.25">
      <c r="B5090" t="s">
        <v>363</v>
      </c>
      <c r="C5090" t="s">
        <v>11883</v>
      </c>
      <c r="D5090" t="s">
        <v>11883</v>
      </c>
      <c r="E5090" t="s">
        <v>420</v>
      </c>
      <c r="F5090" t="s">
        <v>396</v>
      </c>
      <c r="G5090" t="s">
        <v>396</v>
      </c>
      <c r="H5090" t="str">
        <f>IF(G5090="Local Date and Hour","Start Time of Interval",IF(OR(G5090="Additional Info",G5090="ID"),"Attribute", IF(G5090="Constant","Constant",IF(OR(G5090="Counter",G5090="Incremental/Decremental"),"Counter",""))))</f>
        <v>Attribute</v>
      </c>
      <c r="I5090" t="str">
        <f>VLOOKUP(B5090,'3. Data Sources'!$B$4:$E$5002,4,0)</f>
        <v>Y</v>
      </c>
      <c r="J5090" t="str">
        <f>IF(OR(G5090="Not Map",G5090="Sequential"),"N",IF(TRIM(G5090)&lt;&gt;"","Y",""))</f>
        <v>Y</v>
      </c>
      <c r="K5090" t="str">
        <f>IF(G5090="Constant","N",IF(J5090="Y","Y",""))</f>
        <v>Y</v>
      </c>
      <c r="L5090" t="s">
        <v>666</v>
      </c>
    </row>
    <row r="5091" spans="2:12" hidden="1" x14ac:dyDescent="0.25">
      <c r="B5091" t="s">
        <v>363</v>
      </c>
      <c r="C5091" t="s">
        <v>426</v>
      </c>
      <c r="D5091" t="s">
        <v>426</v>
      </c>
      <c r="E5091" t="s">
        <v>394</v>
      </c>
      <c r="F5091" t="s">
        <v>396</v>
      </c>
      <c r="G5091" t="s">
        <v>417</v>
      </c>
      <c r="H5091" t="str">
        <f>IF(G5091="Local Date and Hour","Start Time of Interval",IF(OR(G5091="Additional Info",G5091="ID"),"Attribute", IF(G5091="Constant","Constant",IF(OR(G5091="Counter",G5091="Incremental/Decremental"),"Counter",""))))</f>
        <v/>
      </c>
      <c r="I5091" t="str">
        <f>VLOOKUP(B5091,'3. Data Sources'!$B$4:$E$5002,4,0)</f>
        <v>Y</v>
      </c>
      <c r="J5091" t="str">
        <f>IF(OR(G5091="Not Map",G5091="Sequential"),"N",IF(TRIM(G5091)&lt;&gt;"","Y",""))</f>
        <v>N</v>
      </c>
      <c r="K5091" t="str">
        <f>IF(G5091="Constant","N",IF(J5091="Y","Y",""))</f>
        <v/>
      </c>
    </row>
    <row r="5092" spans="2:12" hidden="1" x14ac:dyDescent="0.25">
      <c r="B5092" t="s">
        <v>363</v>
      </c>
      <c r="C5092" t="s">
        <v>223</v>
      </c>
      <c r="D5092" t="s">
        <v>3493</v>
      </c>
      <c r="E5092" t="s">
        <v>394</v>
      </c>
      <c r="F5092" t="s">
        <v>396</v>
      </c>
      <c r="G5092" t="s">
        <v>417</v>
      </c>
      <c r="H5092" t="str">
        <f>IF(G5092="Local Date and Hour","Start Time of Interval",IF(OR(G5092="Additional Info",G5092="ID"),"Attribute", IF(G5092="Constant","Constant",IF(OR(G5092="Counter",G5092="Incremental/Decremental"),"Counter",""))))</f>
        <v/>
      </c>
      <c r="I5092" t="str">
        <f>VLOOKUP(B5092,'3. Data Sources'!$B$4:$E$5002,4,0)</f>
        <v>Y</v>
      </c>
      <c r="J5092" t="str">
        <f>IF(OR(G5092="Not Map",G5092="Sequential"),"N",IF(TRIM(G5092)&lt;&gt;"","Y",""))</f>
        <v>N</v>
      </c>
      <c r="K5092" t="str">
        <f>IF(G5092="Constant","N",IF(J5092="Y","Y",""))</f>
        <v/>
      </c>
    </row>
    <row r="5093" spans="2:12" hidden="1" x14ac:dyDescent="0.25">
      <c r="B5093" t="s">
        <v>363</v>
      </c>
      <c r="C5093" t="s">
        <v>5620</v>
      </c>
      <c r="D5093" t="s">
        <v>5621</v>
      </c>
      <c r="E5093" t="s">
        <v>394</v>
      </c>
      <c r="F5093" t="s">
        <v>396</v>
      </c>
      <c r="G5093" t="s">
        <v>417</v>
      </c>
      <c r="H5093" t="str">
        <f>IF(G5093="Local Date and Hour","Start Time of Interval",IF(OR(G5093="Additional Info",G5093="ID"),"Attribute", IF(G5093="Constant","Constant",IF(OR(G5093="Counter",G5093="Incremental/Decremental"),"Counter",""))))</f>
        <v/>
      </c>
      <c r="I5093" t="str">
        <f>VLOOKUP(B5093,'3. Data Sources'!$B$4:$E$5002,4,0)</f>
        <v>Y</v>
      </c>
      <c r="J5093" t="str">
        <f>IF(OR(G5093="Not Map",G5093="Sequential"),"N",IF(TRIM(G5093)&lt;&gt;"","Y",""))</f>
        <v>N</v>
      </c>
      <c r="K5093" t="str">
        <f>IF(G5093="Constant","N",IF(J5093="Y","Y",""))</f>
        <v/>
      </c>
    </row>
    <row r="5094" spans="2:12" hidden="1" x14ac:dyDescent="0.25">
      <c r="B5094" t="s">
        <v>363</v>
      </c>
      <c r="C5094" t="s">
        <v>5622</v>
      </c>
      <c r="D5094" t="s">
        <v>5623</v>
      </c>
      <c r="E5094" t="s">
        <v>394</v>
      </c>
      <c r="F5094" t="s">
        <v>396</v>
      </c>
      <c r="G5094" t="s">
        <v>417</v>
      </c>
      <c r="H5094" t="str">
        <f>IF(G5094="Local Date and Hour","Start Time of Interval",IF(OR(G5094="Additional Info",G5094="ID"),"Attribute", IF(G5094="Constant","Constant",IF(OR(G5094="Counter",G5094="Incremental/Decremental"),"Counter",""))))</f>
        <v/>
      </c>
      <c r="I5094" t="str">
        <f>VLOOKUP(B5094,'3. Data Sources'!$B$4:$E$5002,4,0)</f>
        <v>Y</v>
      </c>
      <c r="J5094" t="str">
        <f>IF(OR(G5094="Not Map",G5094="Sequential"),"N",IF(TRIM(G5094)&lt;&gt;"","Y",""))</f>
        <v>N</v>
      </c>
      <c r="K5094" t="str">
        <f>IF(G5094="Constant","N",IF(J5094="Y","Y",""))</f>
        <v/>
      </c>
    </row>
    <row r="5095" spans="2:12" hidden="1" x14ac:dyDescent="0.25">
      <c r="B5095" t="s">
        <v>363</v>
      </c>
      <c r="C5095" t="s">
        <v>242</v>
      </c>
      <c r="D5095" t="s">
        <v>242</v>
      </c>
      <c r="E5095" t="s">
        <v>394</v>
      </c>
      <c r="F5095" t="s">
        <v>396</v>
      </c>
      <c r="G5095" t="s">
        <v>417</v>
      </c>
      <c r="H5095" t="str">
        <f>IF(G5095="Local Date and Hour","Start Time of Interval",IF(OR(G5095="Additional Info",G5095="ID"),"Attribute", IF(G5095="Constant","Constant",IF(OR(G5095="Counter",G5095="Incremental/Decremental"),"Counter",""))))</f>
        <v/>
      </c>
      <c r="I5095" t="str">
        <f>VLOOKUP(B5095,'3. Data Sources'!$B$4:$E$5002,4,0)</f>
        <v>Y</v>
      </c>
      <c r="J5095" t="str">
        <f>IF(OR(G5095="Not Map",G5095="Sequential"),"N",IF(TRIM(G5095)&lt;&gt;"","Y",""))</f>
        <v>N</v>
      </c>
      <c r="K5095" t="str">
        <f>IF(G5095="Constant","N",IF(J5095="Y","Y",""))</f>
        <v/>
      </c>
    </row>
    <row r="5096" spans="2:12" hidden="1" x14ac:dyDescent="0.25">
      <c r="B5096" t="s">
        <v>363</v>
      </c>
      <c r="C5096" t="s">
        <v>6219</v>
      </c>
      <c r="D5096" t="s">
        <v>6220</v>
      </c>
      <c r="E5096" t="s">
        <v>400</v>
      </c>
      <c r="F5096" t="s">
        <v>428</v>
      </c>
      <c r="G5096" t="s">
        <v>429</v>
      </c>
      <c r="H5096" t="str">
        <f>IF(G5096="Local Date and Hour","Start Time of Interval",IF(OR(G5096="Additional Info",G5096="ID"),"Attribute", IF(G5096="Constant","Constant",IF(OR(G5096="Counter",G5096="Incremental/Decremental"),"Counter",""))))</f>
        <v>Counter</v>
      </c>
      <c r="I5096" t="str">
        <f>VLOOKUP(B5096,'3. Data Sources'!$B$4:$E$5002,4,0)</f>
        <v>Y</v>
      </c>
      <c r="J5096" t="str">
        <f>IF(OR(G5096="Not Map",G5096="Sequential"),"N",IF(TRIM(G5096)&lt;&gt;"","Y",""))</f>
        <v>Y</v>
      </c>
      <c r="K5096" t="str">
        <f>IF(G5096="Constant","N",IF(J5096="Y","Y",""))</f>
        <v>Y</v>
      </c>
    </row>
    <row r="5097" spans="2:12" hidden="1" x14ac:dyDescent="0.25">
      <c r="B5097" t="s">
        <v>363</v>
      </c>
      <c r="C5097" t="s">
        <v>6221</v>
      </c>
      <c r="D5097" t="s">
        <v>6222</v>
      </c>
      <c r="E5097" t="s">
        <v>400</v>
      </c>
      <c r="F5097" t="s">
        <v>428</v>
      </c>
      <c r="G5097" t="s">
        <v>429</v>
      </c>
      <c r="H5097" t="str">
        <f>IF(G5097="Local Date and Hour","Start Time of Interval",IF(OR(G5097="Additional Info",G5097="ID"),"Attribute", IF(G5097="Constant","Constant",IF(OR(G5097="Counter",G5097="Incremental/Decremental"),"Counter",""))))</f>
        <v>Counter</v>
      </c>
      <c r="I5097" t="str">
        <f>VLOOKUP(B5097,'3. Data Sources'!$B$4:$E$5002,4,0)</f>
        <v>Y</v>
      </c>
      <c r="J5097" t="str">
        <f>IF(OR(G5097="Not Map",G5097="Sequential"),"N",IF(TRIM(G5097)&lt;&gt;"","Y",""))</f>
        <v>Y</v>
      </c>
      <c r="K5097" t="str">
        <f>IF(G5097="Constant","N",IF(J5097="Y","Y",""))</f>
        <v>Y</v>
      </c>
    </row>
    <row r="5098" spans="2:12" hidden="1" x14ac:dyDescent="0.25">
      <c r="B5098" t="s">
        <v>363</v>
      </c>
      <c r="C5098" t="s">
        <v>6223</v>
      </c>
      <c r="D5098" t="s">
        <v>6224</v>
      </c>
      <c r="E5098" t="s">
        <v>400</v>
      </c>
      <c r="F5098" t="s">
        <v>428</v>
      </c>
      <c r="G5098" t="s">
        <v>429</v>
      </c>
      <c r="H5098" t="str">
        <f>IF(G5098="Local Date and Hour","Start Time of Interval",IF(OR(G5098="Additional Info",G5098="ID"),"Attribute", IF(G5098="Constant","Constant",IF(OR(G5098="Counter",G5098="Incremental/Decremental"),"Counter",""))))</f>
        <v>Counter</v>
      </c>
      <c r="I5098" t="str">
        <f>VLOOKUP(B5098,'3. Data Sources'!$B$4:$E$5002,4,0)</f>
        <v>Y</v>
      </c>
      <c r="J5098" t="str">
        <f>IF(OR(G5098="Not Map",G5098="Sequential"),"N",IF(TRIM(G5098)&lt;&gt;"","Y",""))</f>
        <v>Y</v>
      </c>
      <c r="K5098" t="str">
        <f>IF(G5098="Constant","N",IF(J5098="Y","Y",""))</f>
        <v>Y</v>
      </c>
    </row>
    <row r="5099" spans="2:12" hidden="1" x14ac:dyDescent="0.25">
      <c r="B5099" t="s">
        <v>363</v>
      </c>
      <c r="C5099" t="s">
        <v>6225</v>
      </c>
      <c r="D5099" t="s">
        <v>6226</v>
      </c>
      <c r="E5099" t="s">
        <v>400</v>
      </c>
      <c r="F5099" t="s">
        <v>428</v>
      </c>
      <c r="G5099" t="s">
        <v>429</v>
      </c>
      <c r="H5099" t="str">
        <f>IF(G5099="Local Date and Hour","Start Time of Interval",IF(OR(G5099="Additional Info",G5099="ID"),"Attribute", IF(G5099="Constant","Constant",IF(OR(G5099="Counter",G5099="Incremental/Decremental"),"Counter",""))))</f>
        <v>Counter</v>
      </c>
      <c r="I5099" t="str">
        <f>VLOOKUP(B5099,'3. Data Sources'!$B$4:$E$5002,4,0)</f>
        <v>Y</v>
      </c>
      <c r="J5099" t="str">
        <f>IF(OR(G5099="Not Map",G5099="Sequential"),"N",IF(TRIM(G5099)&lt;&gt;"","Y",""))</f>
        <v>Y</v>
      </c>
      <c r="K5099" t="str">
        <f>IF(G5099="Constant","N",IF(J5099="Y","Y",""))</f>
        <v>Y</v>
      </c>
    </row>
    <row r="5100" spans="2:12" hidden="1" x14ac:dyDescent="0.25">
      <c r="B5100" t="s">
        <v>363</v>
      </c>
      <c r="C5100" t="s">
        <v>6227</v>
      </c>
      <c r="D5100" t="s">
        <v>6228</v>
      </c>
      <c r="E5100" t="s">
        <v>400</v>
      </c>
      <c r="F5100" t="s">
        <v>428</v>
      </c>
      <c r="G5100" t="s">
        <v>429</v>
      </c>
      <c r="H5100" t="str">
        <f>IF(G5100="Local Date and Hour","Start Time of Interval",IF(OR(G5100="Additional Info",G5100="ID"),"Attribute", IF(G5100="Constant","Constant",IF(OR(G5100="Counter",G5100="Incremental/Decremental"),"Counter",""))))</f>
        <v>Counter</v>
      </c>
      <c r="I5100" t="str">
        <f>VLOOKUP(B5100,'3. Data Sources'!$B$4:$E$5002,4,0)</f>
        <v>Y</v>
      </c>
      <c r="J5100" t="str">
        <f>IF(OR(G5100="Not Map",G5100="Sequential"),"N",IF(TRIM(G5100)&lt;&gt;"","Y",""))</f>
        <v>Y</v>
      </c>
      <c r="K5100" t="str">
        <f>IF(G5100="Constant","N",IF(J5100="Y","Y",""))</f>
        <v>Y</v>
      </c>
    </row>
    <row r="5101" spans="2:12" hidden="1" x14ac:dyDescent="0.25">
      <c r="B5101" t="s">
        <v>363</v>
      </c>
      <c r="C5101" t="s">
        <v>6229</v>
      </c>
      <c r="D5101" t="s">
        <v>6230</v>
      </c>
      <c r="E5101" t="s">
        <v>400</v>
      </c>
      <c r="F5101" t="s">
        <v>428</v>
      </c>
      <c r="G5101" t="s">
        <v>429</v>
      </c>
      <c r="H5101" t="str">
        <f>IF(G5101="Local Date and Hour","Start Time of Interval",IF(OR(G5101="Additional Info",G5101="ID"),"Attribute", IF(G5101="Constant","Constant",IF(OR(G5101="Counter",G5101="Incremental/Decremental"),"Counter",""))))</f>
        <v>Counter</v>
      </c>
      <c r="I5101" t="str">
        <f>VLOOKUP(B5101,'3. Data Sources'!$B$4:$E$5002,4,0)</f>
        <v>Y</v>
      </c>
      <c r="J5101" t="str">
        <f>IF(OR(G5101="Not Map",G5101="Sequential"),"N",IF(TRIM(G5101)&lt;&gt;"","Y",""))</f>
        <v>Y</v>
      </c>
      <c r="K5101" t="str">
        <f>IF(G5101="Constant","N",IF(J5101="Y","Y",""))</f>
        <v>Y</v>
      </c>
    </row>
    <row r="5102" spans="2:12" hidden="1" x14ac:dyDescent="0.25">
      <c r="B5102" t="s">
        <v>363</v>
      </c>
      <c r="C5102" t="s">
        <v>6231</v>
      </c>
      <c r="D5102" t="s">
        <v>6232</v>
      </c>
      <c r="E5102" t="s">
        <v>400</v>
      </c>
      <c r="F5102" t="s">
        <v>428</v>
      </c>
      <c r="G5102" t="s">
        <v>429</v>
      </c>
      <c r="H5102" t="str">
        <f>IF(G5102="Local Date and Hour","Start Time of Interval",IF(OR(G5102="Additional Info",G5102="ID"),"Attribute", IF(G5102="Constant","Constant",IF(OR(G5102="Counter",G5102="Incremental/Decremental"),"Counter",""))))</f>
        <v>Counter</v>
      </c>
      <c r="I5102" t="str">
        <f>VLOOKUP(B5102,'3. Data Sources'!$B$4:$E$5002,4,0)</f>
        <v>Y</v>
      </c>
      <c r="J5102" t="str">
        <f>IF(OR(G5102="Not Map",G5102="Sequential"),"N",IF(TRIM(G5102)&lt;&gt;"","Y",""))</f>
        <v>Y</v>
      </c>
      <c r="K5102" t="str">
        <f>IF(G5102="Constant","N",IF(J5102="Y","Y",""))</f>
        <v>Y</v>
      </c>
    </row>
    <row r="5103" spans="2:12" hidden="1" x14ac:dyDescent="0.25">
      <c r="B5103" t="s">
        <v>363</v>
      </c>
      <c r="C5103" t="s">
        <v>6233</v>
      </c>
      <c r="D5103" t="s">
        <v>6234</v>
      </c>
      <c r="E5103" t="s">
        <v>400</v>
      </c>
      <c r="F5103" t="s">
        <v>428</v>
      </c>
      <c r="G5103" t="s">
        <v>429</v>
      </c>
      <c r="H5103" t="str">
        <f>IF(G5103="Local Date and Hour","Start Time of Interval",IF(OR(G5103="Additional Info",G5103="ID"),"Attribute", IF(G5103="Constant","Constant",IF(OR(G5103="Counter",G5103="Incremental/Decremental"),"Counter",""))))</f>
        <v>Counter</v>
      </c>
      <c r="I5103" t="str">
        <f>VLOOKUP(B5103,'3. Data Sources'!$B$4:$E$5002,4,0)</f>
        <v>Y</v>
      </c>
      <c r="J5103" t="str">
        <f>IF(OR(G5103="Not Map",G5103="Sequential"),"N",IF(TRIM(G5103)&lt;&gt;"","Y",""))</f>
        <v>Y</v>
      </c>
      <c r="K5103" t="str">
        <f>IF(G5103="Constant","N",IF(J5103="Y","Y",""))</f>
        <v>Y</v>
      </c>
    </row>
    <row r="5104" spans="2:12" hidden="1" x14ac:dyDescent="0.25">
      <c r="B5104" t="s">
        <v>363</v>
      </c>
      <c r="C5104" t="s">
        <v>6235</v>
      </c>
      <c r="D5104" t="s">
        <v>6236</v>
      </c>
      <c r="E5104" t="s">
        <v>400</v>
      </c>
      <c r="F5104" t="s">
        <v>428</v>
      </c>
      <c r="G5104" t="s">
        <v>429</v>
      </c>
      <c r="H5104" t="str">
        <f>IF(G5104="Local Date and Hour","Start Time of Interval",IF(OR(G5104="Additional Info",G5104="ID"),"Attribute", IF(G5104="Constant","Constant",IF(OR(G5104="Counter",G5104="Incremental/Decremental"),"Counter",""))))</f>
        <v>Counter</v>
      </c>
      <c r="I5104" t="str">
        <f>VLOOKUP(B5104,'3. Data Sources'!$B$4:$E$5002,4,0)</f>
        <v>Y</v>
      </c>
      <c r="J5104" t="str">
        <f>IF(OR(G5104="Not Map",G5104="Sequential"),"N",IF(TRIM(G5104)&lt;&gt;"","Y",""))</f>
        <v>Y</v>
      </c>
      <c r="K5104" t="str">
        <f>IF(G5104="Constant","N",IF(J5104="Y","Y",""))</f>
        <v>Y</v>
      </c>
    </row>
    <row r="5105" spans="2:13" hidden="1" x14ac:dyDescent="0.25">
      <c r="B5105" t="s">
        <v>363</v>
      </c>
      <c r="C5105" t="s">
        <v>6237</v>
      </c>
      <c r="D5105" t="s">
        <v>6238</v>
      </c>
      <c r="E5105" t="s">
        <v>400</v>
      </c>
      <c r="F5105" t="s">
        <v>428</v>
      </c>
      <c r="G5105" t="s">
        <v>429</v>
      </c>
      <c r="H5105" t="str">
        <f>IF(G5105="Local Date and Hour","Start Time of Interval",IF(OR(G5105="Additional Info",G5105="ID"),"Attribute", IF(G5105="Constant","Constant",IF(OR(G5105="Counter",G5105="Incremental/Decremental"),"Counter",""))))</f>
        <v>Counter</v>
      </c>
      <c r="I5105" t="str">
        <f>VLOOKUP(B5105,'3. Data Sources'!$B$4:$E$5002,4,0)</f>
        <v>Y</v>
      </c>
      <c r="J5105" t="str">
        <f>IF(OR(G5105="Not Map",G5105="Sequential"),"N",IF(TRIM(G5105)&lt;&gt;"","Y",""))</f>
        <v>Y</v>
      </c>
      <c r="K5105" t="str">
        <f>IF(G5105="Constant","N",IF(J5105="Y","Y",""))</f>
        <v>Y</v>
      </c>
    </row>
    <row r="5106" spans="2:13" hidden="1" x14ac:dyDescent="0.25">
      <c r="B5106" t="s">
        <v>363</v>
      </c>
      <c r="C5106" t="s">
        <v>250</v>
      </c>
      <c r="D5106" t="s">
        <v>435</v>
      </c>
      <c r="E5106" t="s">
        <v>400</v>
      </c>
      <c r="F5106" t="s">
        <v>428</v>
      </c>
      <c r="G5106" t="s">
        <v>429</v>
      </c>
      <c r="H5106" t="str">
        <f>IF(G5106="Local Date and Hour","Start Time of Interval",IF(OR(G5106="Additional Info",G5106="ID"),"Attribute", IF(G5106="Constant","Constant",IF(OR(G5106="Counter",G5106="Incremental/Decremental"),"Counter",""))))</f>
        <v>Counter</v>
      </c>
      <c r="I5106" t="str">
        <f>VLOOKUP(B5106,'3. Data Sources'!$B$4:$E$5002,4,0)</f>
        <v>Y</v>
      </c>
      <c r="J5106" t="str">
        <f>IF(OR(G5106="Not Map",G5106="Sequential"),"N",IF(TRIM(G5106)&lt;&gt;"","Y",""))</f>
        <v>Y</v>
      </c>
      <c r="K5106" t="str">
        <f>IF(G5106="Constant","N",IF(J5106="Y","Y",""))</f>
        <v>Y</v>
      </c>
    </row>
    <row r="5107" spans="2:13" hidden="1" x14ac:dyDescent="0.25">
      <c r="B5107" t="s">
        <v>363</v>
      </c>
      <c r="C5107" t="s">
        <v>252</v>
      </c>
      <c r="D5107" t="s">
        <v>252</v>
      </c>
      <c r="E5107" t="s">
        <v>394</v>
      </c>
      <c r="F5107" t="s">
        <v>436</v>
      </c>
      <c r="G5107" t="s">
        <v>417</v>
      </c>
      <c r="H5107" t="str">
        <f>IF(G5107="Local Date and Hour","Start Time of Interval",IF(OR(G5107="Additional Info",G5107="ID"),"Attribute", IF(G5107="Constant","Constant",IF(OR(G5107="Counter",G5107="Incremental/Decremental"),"Counter",""))))</f>
        <v/>
      </c>
      <c r="I5107" t="str">
        <f>VLOOKUP(B5107,'3. Data Sources'!$B$4:$E$5002,4,0)</f>
        <v>Y</v>
      </c>
      <c r="J5107" t="str">
        <f>IF(OR(G5107="Not Map",G5107="Sequential"),"N",IF(TRIM(G5107)&lt;&gt;"","Y",""))</f>
        <v>N</v>
      </c>
      <c r="K5107" t="str">
        <f>IF(G5107="Constant","N",IF(J5107="Y","Y",""))</f>
        <v/>
      </c>
    </row>
    <row r="5108" spans="2:13" hidden="1" x14ac:dyDescent="0.25">
      <c r="B5108" t="s">
        <v>363</v>
      </c>
      <c r="C5108" t="s">
        <v>254</v>
      </c>
      <c r="D5108" t="s">
        <v>254</v>
      </c>
      <c r="E5108" t="s">
        <v>418</v>
      </c>
      <c r="F5108" t="s">
        <v>436</v>
      </c>
      <c r="G5108" t="s">
        <v>419</v>
      </c>
      <c r="H5108" t="str">
        <f>IF(G5108="Local Date and Hour","Start Time of Interval",IF(OR(G5108="Additional Info",G5108="ID"),"Attribute", IF(G5108="Constant","Constant",IF(OR(G5108="Counter",G5108="Incremental/Decremental"),"Counter",""))))</f>
        <v>Start Time of Interval</v>
      </c>
      <c r="I5108" t="str">
        <f>VLOOKUP(B5108,'3. Data Sources'!$B$4:$E$5002,4,0)</f>
        <v>Y</v>
      </c>
      <c r="J5108" t="str">
        <f>IF(OR(G5108="Not Map",G5108="Sequential"),"N",IF(TRIM(G5108)&lt;&gt;"","Y",""))</f>
        <v>Y</v>
      </c>
      <c r="K5108" t="str">
        <f>IF(G5108="Constant","N",IF(J5108="Y","Y",""))</f>
        <v>Y</v>
      </c>
    </row>
    <row r="5109" spans="2:13" hidden="1" x14ac:dyDescent="0.25">
      <c r="B5109" t="s">
        <v>375</v>
      </c>
      <c r="C5109" t="s">
        <v>227</v>
      </c>
      <c r="D5109" t="s">
        <v>227</v>
      </c>
      <c r="E5109" t="s">
        <v>402</v>
      </c>
      <c r="F5109" t="s">
        <v>395</v>
      </c>
      <c r="G5109" t="s">
        <v>274</v>
      </c>
      <c r="H5109" t="str">
        <f>IF(G5109="Local Date and Hour","Start Time of Interval",IF(OR(G5109="Additional Info",G5109="ID"),"Attribute", IF(G5109="Constant","Constant",IF(OR(G5109="Counter",G5109="Incremental/Decremental"),"Counter",""))))</f>
        <v>Constant</v>
      </c>
      <c r="I5109" t="str">
        <f>VLOOKUP(B5109,'3. Data Sources'!$B$4:$E$5002,4,0)</f>
        <v>Y</v>
      </c>
      <c r="J5109" t="str">
        <f>IF(OR(G5109="Not Map",G5109="Sequential"),"N",IF(TRIM(G5109)&lt;&gt;"","Y",""))</f>
        <v>Y</v>
      </c>
      <c r="K5109" t="str">
        <f>IF(G5109="Constant","N",IF(J5109="Y","Y",""))</f>
        <v>N</v>
      </c>
      <c r="L5109" t="s">
        <v>274</v>
      </c>
      <c r="M5109" t="s">
        <v>425</v>
      </c>
    </row>
    <row r="5110" spans="2:13" hidden="1" x14ac:dyDescent="0.25">
      <c r="B5110" t="s">
        <v>375</v>
      </c>
      <c r="C5110" t="s">
        <v>228</v>
      </c>
      <c r="D5110" t="s">
        <v>228</v>
      </c>
      <c r="E5110" t="s">
        <v>402</v>
      </c>
      <c r="F5110" t="s">
        <v>395</v>
      </c>
      <c r="G5110" t="s">
        <v>274</v>
      </c>
      <c r="H5110" t="str">
        <f>IF(G5110="Local Date and Hour","Start Time of Interval",IF(OR(G5110="Additional Info",G5110="ID"),"Attribute", IF(G5110="Constant","Constant",IF(OR(G5110="Counter",G5110="Incremental/Decremental"),"Counter",""))))</f>
        <v>Constant</v>
      </c>
      <c r="I5110" t="str">
        <f>VLOOKUP(B5110,'3. Data Sources'!$B$4:$E$5002,4,0)</f>
        <v>Y</v>
      </c>
      <c r="J5110" t="str">
        <f>IF(OR(G5110="Not Map",G5110="Sequential"),"N",IF(TRIM(G5110)&lt;&gt;"","Y",""))</f>
        <v>Y</v>
      </c>
      <c r="K5110" t="str">
        <f>IF(G5110="Constant","N",IF(J5110="Y","Y",""))</f>
        <v>N</v>
      </c>
      <c r="L5110" t="s">
        <v>274</v>
      </c>
      <c r="M5110" t="s">
        <v>12038</v>
      </c>
    </row>
    <row r="5111" spans="2:13" hidden="1" x14ac:dyDescent="0.25">
      <c r="B5111" t="s">
        <v>375</v>
      </c>
      <c r="C5111" t="s">
        <v>233</v>
      </c>
      <c r="D5111" t="s">
        <v>233</v>
      </c>
      <c r="E5111" t="s">
        <v>394</v>
      </c>
      <c r="F5111" t="s">
        <v>396</v>
      </c>
      <c r="G5111" t="s">
        <v>417</v>
      </c>
      <c r="H5111" t="str">
        <f>IF(G5111="Local Date and Hour","Start Time of Interval",IF(OR(G5111="Additional Info",G5111="ID"),"Attribute", IF(G5111="Constant","Constant",IF(OR(G5111="Counter",G5111="Incremental/Decremental"),"Counter",""))))</f>
        <v/>
      </c>
      <c r="I5111" t="str">
        <f>VLOOKUP(B5111,'3. Data Sources'!$B$4:$E$5002,4,0)</f>
        <v>Y</v>
      </c>
      <c r="J5111" t="str">
        <f>IF(OR(G5111="Not Map",G5111="Sequential"),"N",IF(TRIM(G5111)&lt;&gt;"","Y",""))</f>
        <v>N</v>
      </c>
      <c r="K5111" t="str">
        <f>IF(G5111="Constant","N",IF(J5111="Y","Y",""))</f>
        <v/>
      </c>
    </row>
    <row r="5112" spans="2:13" hidden="1" x14ac:dyDescent="0.25">
      <c r="B5112" t="s">
        <v>375</v>
      </c>
      <c r="C5112" t="s">
        <v>235</v>
      </c>
      <c r="D5112" t="s">
        <v>235</v>
      </c>
      <c r="E5112" t="s">
        <v>418</v>
      </c>
      <c r="F5112" t="s">
        <v>396</v>
      </c>
      <c r="G5112" t="s">
        <v>417</v>
      </c>
      <c r="H5112" t="str">
        <f>IF(G5112="Local Date and Hour","Start Time of Interval",IF(OR(G5112="Additional Info",G5112="ID"),"Attribute", IF(G5112="Constant","Constant",IF(OR(G5112="Counter",G5112="Incremental/Decremental"),"Counter",""))))</f>
        <v/>
      </c>
      <c r="I5112" t="str">
        <f>VLOOKUP(B5112,'3. Data Sources'!$B$4:$E$5002,4,0)</f>
        <v>Y</v>
      </c>
      <c r="J5112" t="str">
        <f>IF(OR(G5112="Not Map",G5112="Sequential"),"N",IF(TRIM(G5112)&lt;&gt;"","Y",""))</f>
        <v>N</v>
      </c>
      <c r="K5112" t="str">
        <f>IF(G5112="Constant","N",IF(J5112="Y","Y",""))</f>
        <v/>
      </c>
    </row>
    <row r="5113" spans="2:13" hidden="1" x14ac:dyDescent="0.25">
      <c r="B5113" t="s">
        <v>375</v>
      </c>
      <c r="C5113" t="s">
        <v>669</v>
      </c>
      <c r="D5113" t="s">
        <v>670</v>
      </c>
      <c r="E5113" t="s">
        <v>394</v>
      </c>
      <c r="F5113" t="s">
        <v>396</v>
      </c>
      <c r="G5113" t="s">
        <v>417</v>
      </c>
      <c r="H5113" t="str">
        <f>IF(G5113="Local Date and Hour","Start Time of Interval",IF(OR(G5113="Additional Info",G5113="ID"),"Attribute", IF(G5113="Constant","Constant",IF(OR(G5113="Counter",G5113="Incremental/Decremental"),"Counter",""))))</f>
        <v/>
      </c>
      <c r="I5113" t="str">
        <f>VLOOKUP(B5113,'3. Data Sources'!$B$4:$E$5002,4,0)</f>
        <v>Y</v>
      </c>
      <c r="J5113" t="str">
        <f>IF(OR(G5113="Not Map",G5113="Sequential"),"N",IF(TRIM(G5113)&lt;&gt;"","Y",""))</f>
        <v>N</v>
      </c>
      <c r="K5113" t="str">
        <f>IF(G5113="Constant","N",IF(J5113="Y","Y",""))</f>
        <v/>
      </c>
    </row>
    <row r="5114" spans="2:13" hidden="1" x14ac:dyDescent="0.25">
      <c r="B5114" t="s">
        <v>375</v>
      </c>
      <c r="C5114" t="s">
        <v>3473</v>
      </c>
      <c r="D5114" t="s">
        <v>3474</v>
      </c>
      <c r="E5114" t="s">
        <v>394</v>
      </c>
      <c r="F5114" t="s">
        <v>396</v>
      </c>
      <c r="G5114" t="s">
        <v>417</v>
      </c>
      <c r="H5114" t="str">
        <f>IF(G5114="Local Date and Hour","Start Time of Interval",IF(OR(G5114="Additional Info",G5114="ID"),"Attribute", IF(G5114="Constant","Constant",IF(OR(G5114="Counter",G5114="Incremental/Decremental"),"Counter",""))))</f>
        <v/>
      </c>
      <c r="I5114" t="str">
        <f>VLOOKUP(B5114,'3. Data Sources'!$B$4:$E$5002,4,0)</f>
        <v>Y</v>
      </c>
      <c r="J5114" t="str">
        <f>IF(OR(G5114="Not Map",G5114="Sequential"),"N",IF(TRIM(G5114)&lt;&gt;"","Y",""))</f>
        <v>N</v>
      </c>
      <c r="K5114" t="str">
        <f>IF(G5114="Constant","N",IF(J5114="Y","Y",""))</f>
        <v/>
      </c>
    </row>
    <row r="5115" spans="2:13" hidden="1" x14ac:dyDescent="0.25">
      <c r="B5115" t="s">
        <v>375</v>
      </c>
      <c r="C5115" t="s">
        <v>3475</v>
      </c>
      <c r="D5115" t="s">
        <v>3476</v>
      </c>
      <c r="E5115" t="s">
        <v>394</v>
      </c>
      <c r="F5115" t="s">
        <v>396</v>
      </c>
      <c r="G5115" t="s">
        <v>417</v>
      </c>
      <c r="H5115" t="str">
        <f>IF(G5115="Local Date and Hour","Start Time of Interval",IF(OR(G5115="Additional Info",G5115="ID"),"Attribute", IF(G5115="Constant","Constant",IF(OR(G5115="Counter",G5115="Incremental/Decremental"),"Counter",""))))</f>
        <v/>
      </c>
      <c r="I5115" t="str">
        <f>VLOOKUP(B5115,'3. Data Sources'!$B$4:$E$5002,4,0)</f>
        <v>Y</v>
      </c>
      <c r="J5115" t="str">
        <f>IF(OR(G5115="Not Map",G5115="Sequential"),"N",IF(TRIM(G5115)&lt;&gt;"","Y",""))</f>
        <v>N</v>
      </c>
      <c r="K5115" t="str">
        <f>IF(G5115="Constant","N",IF(J5115="Y","Y",""))</f>
        <v/>
      </c>
    </row>
    <row r="5116" spans="2:13" hidden="1" x14ac:dyDescent="0.25">
      <c r="B5116" t="s">
        <v>375</v>
      </c>
      <c r="C5116" t="s">
        <v>5628</v>
      </c>
      <c r="D5116" t="s">
        <v>5629</v>
      </c>
      <c r="E5116" t="s">
        <v>394</v>
      </c>
      <c r="F5116" t="s">
        <v>396</v>
      </c>
      <c r="G5116" t="s">
        <v>417</v>
      </c>
      <c r="H5116" t="str">
        <f>IF(G5116="Local Date and Hour","Start Time of Interval",IF(OR(G5116="Additional Info",G5116="ID"),"Attribute", IF(G5116="Constant","Constant",IF(OR(G5116="Counter",G5116="Incremental/Decremental"),"Counter",""))))</f>
        <v/>
      </c>
      <c r="I5116" t="str">
        <f>VLOOKUP(B5116,'3. Data Sources'!$B$4:$E$5002,4,0)</f>
        <v>Y</v>
      </c>
      <c r="J5116" t="str">
        <f>IF(OR(G5116="Not Map",G5116="Sequential"),"N",IF(TRIM(G5116)&lt;&gt;"","Y",""))</f>
        <v>N</v>
      </c>
      <c r="K5116" t="str">
        <f>IF(G5116="Constant","N",IF(J5116="Y","Y",""))</f>
        <v/>
      </c>
    </row>
    <row r="5117" spans="2:13" hidden="1" x14ac:dyDescent="0.25">
      <c r="B5117" t="s">
        <v>375</v>
      </c>
      <c r="C5117" t="s">
        <v>673</v>
      </c>
      <c r="D5117" t="s">
        <v>674</v>
      </c>
      <c r="E5117" t="s">
        <v>394</v>
      </c>
      <c r="F5117" t="s">
        <v>396</v>
      </c>
      <c r="G5117" t="s">
        <v>417</v>
      </c>
      <c r="H5117" t="str">
        <f>IF(G5117="Local Date and Hour","Start Time of Interval",IF(OR(G5117="Additional Info",G5117="ID"),"Attribute", IF(G5117="Constant","Constant",IF(OR(G5117="Counter",G5117="Incremental/Decremental"),"Counter",""))))</f>
        <v/>
      </c>
      <c r="I5117" t="str">
        <f>VLOOKUP(B5117,'3. Data Sources'!$B$4:$E$5002,4,0)</f>
        <v>Y</v>
      </c>
      <c r="J5117" t="str">
        <f>IF(OR(G5117="Not Map",G5117="Sequential"),"N",IF(TRIM(G5117)&lt;&gt;"","Y",""))</f>
        <v>N</v>
      </c>
      <c r="K5117" t="str">
        <f>IF(G5117="Constant","N",IF(J5117="Y","Y",""))</f>
        <v/>
      </c>
    </row>
    <row r="5118" spans="2:13" hidden="1" x14ac:dyDescent="0.25">
      <c r="B5118" t="s">
        <v>375</v>
      </c>
      <c r="C5118" t="s">
        <v>201</v>
      </c>
      <c r="D5118" t="s">
        <v>201</v>
      </c>
      <c r="E5118" t="s">
        <v>420</v>
      </c>
      <c r="F5118" t="s">
        <v>396</v>
      </c>
      <c r="G5118" t="s">
        <v>396</v>
      </c>
      <c r="H5118" t="str">
        <f>IF(G5118="Local Date and Hour","Start Time of Interval",IF(OR(G5118="Additional Info",G5118="ID"),"Attribute", IF(G5118="Constant","Constant",IF(OR(G5118="Counter",G5118="Incremental/Decremental"),"Counter",""))))</f>
        <v>Attribute</v>
      </c>
      <c r="I5118" t="str">
        <f>VLOOKUP(B5118,'3. Data Sources'!$B$4:$E$5002,4,0)</f>
        <v>Y</v>
      </c>
      <c r="J5118" t="str">
        <f>IF(OR(G5118="Not Map",G5118="Sequential"),"N",IF(TRIM(G5118)&lt;&gt;"","Y",""))</f>
        <v>Y</v>
      </c>
      <c r="K5118" t="str">
        <f>IF(G5118="Constant","N",IF(J5118="Y","Y",""))</f>
        <v>Y</v>
      </c>
      <c r="L5118" t="s">
        <v>673</v>
      </c>
    </row>
    <row r="5119" spans="2:13" hidden="1" x14ac:dyDescent="0.25">
      <c r="B5119" t="s">
        <v>375</v>
      </c>
      <c r="C5119" t="s">
        <v>11883</v>
      </c>
      <c r="D5119" t="s">
        <v>11883</v>
      </c>
      <c r="E5119" t="s">
        <v>420</v>
      </c>
      <c r="F5119" t="s">
        <v>396</v>
      </c>
      <c r="G5119" t="s">
        <v>396</v>
      </c>
      <c r="H5119" t="str">
        <f>IF(G5119="Local Date and Hour","Start Time of Interval",IF(OR(G5119="Additional Info",G5119="ID"),"Attribute", IF(G5119="Constant","Constant",IF(OR(G5119="Counter",G5119="Incremental/Decremental"),"Counter",""))))</f>
        <v>Attribute</v>
      </c>
      <c r="I5119" t="str">
        <f>VLOOKUP(B5119,'3. Data Sources'!$B$4:$E$5002,4,0)</f>
        <v>Y</v>
      </c>
      <c r="J5119" t="str">
        <f>IF(OR(G5119="Not Map",G5119="Sequential"),"N",IF(TRIM(G5119)&lt;&gt;"","Y",""))</f>
        <v>Y</v>
      </c>
      <c r="K5119" t="str">
        <f>IF(G5119="Constant","N",IF(J5119="Y","Y",""))</f>
        <v>Y</v>
      </c>
      <c r="L5119" t="s">
        <v>666</v>
      </c>
    </row>
    <row r="5120" spans="2:13" hidden="1" x14ac:dyDescent="0.25">
      <c r="B5120" t="s">
        <v>375</v>
      </c>
      <c r="C5120" t="s">
        <v>426</v>
      </c>
      <c r="D5120" t="s">
        <v>426</v>
      </c>
      <c r="E5120" t="s">
        <v>394</v>
      </c>
      <c r="F5120" t="s">
        <v>396</v>
      </c>
      <c r="G5120" t="s">
        <v>417</v>
      </c>
      <c r="H5120" t="str">
        <f>IF(G5120="Local Date and Hour","Start Time of Interval",IF(OR(G5120="Additional Info",G5120="ID"),"Attribute", IF(G5120="Constant","Constant",IF(OR(G5120="Counter",G5120="Incremental/Decremental"),"Counter",""))))</f>
        <v/>
      </c>
      <c r="I5120" t="str">
        <f>VLOOKUP(B5120,'3. Data Sources'!$B$4:$E$5002,4,0)</f>
        <v>Y</v>
      </c>
      <c r="J5120" t="str">
        <f>IF(OR(G5120="Not Map",G5120="Sequential"),"N",IF(TRIM(G5120)&lt;&gt;"","Y",""))</f>
        <v>N</v>
      </c>
      <c r="K5120" t="str">
        <f>IF(G5120="Constant","N",IF(J5120="Y","Y",""))</f>
        <v/>
      </c>
    </row>
    <row r="5121" spans="2:11" hidden="1" x14ac:dyDescent="0.25">
      <c r="B5121" t="s">
        <v>375</v>
      </c>
      <c r="C5121" t="s">
        <v>223</v>
      </c>
      <c r="D5121" t="s">
        <v>3493</v>
      </c>
      <c r="E5121" t="s">
        <v>394</v>
      </c>
      <c r="F5121" t="s">
        <v>396</v>
      </c>
      <c r="G5121" t="s">
        <v>417</v>
      </c>
      <c r="H5121" t="str">
        <f>IF(G5121="Local Date and Hour","Start Time of Interval",IF(OR(G5121="Additional Info",G5121="ID"),"Attribute", IF(G5121="Constant","Constant",IF(OR(G5121="Counter",G5121="Incremental/Decremental"),"Counter",""))))</f>
        <v/>
      </c>
      <c r="I5121" t="str">
        <f>VLOOKUP(B5121,'3. Data Sources'!$B$4:$E$5002,4,0)</f>
        <v>Y</v>
      </c>
      <c r="J5121" t="str">
        <f>IF(OR(G5121="Not Map",G5121="Sequential"),"N",IF(TRIM(G5121)&lt;&gt;"","Y",""))</f>
        <v>N</v>
      </c>
      <c r="K5121" t="str">
        <f>IF(G5121="Constant","N",IF(J5121="Y","Y",""))</f>
        <v/>
      </c>
    </row>
    <row r="5122" spans="2:11" hidden="1" x14ac:dyDescent="0.25">
      <c r="B5122" t="s">
        <v>375</v>
      </c>
      <c r="C5122" t="s">
        <v>5620</v>
      </c>
      <c r="D5122" t="s">
        <v>5621</v>
      </c>
      <c r="E5122" t="s">
        <v>394</v>
      </c>
      <c r="F5122" t="s">
        <v>396</v>
      </c>
      <c r="G5122" t="s">
        <v>417</v>
      </c>
      <c r="H5122" t="str">
        <f>IF(G5122="Local Date and Hour","Start Time of Interval",IF(OR(G5122="Additional Info",G5122="ID"),"Attribute", IF(G5122="Constant","Constant",IF(OR(G5122="Counter",G5122="Incremental/Decremental"),"Counter",""))))</f>
        <v/>
      </c>
      <c r="I5122" t="str">
        <f>VLOOKUP(B5122,'3. Data Sources'!$B$4:$E$5002,4,0)</f>
        <v>Y</v>
      </c>
      <c r="J5122" t="str">
        <f>IF(OR(G5122="Not Map",G5122="Sequential"),"N",IF(TRIM(G5122)&lt;&gt;"","Y",""))</f>
        <v>N</v>
      </c>
      <c r="K5122" t="str">
        <f>IF(G5122="Constant","N",IF(J5122="Y","Y",""))</f>
        <v/>
      </c>
    </row>
    <row r="5123" spans="2:11" hidden="1" x14ac:dyDescent="0.25">
      <c r="B5123" t="s">
        <v>375</v>
      </c>
      <c r="C5123" t="s">
        <v>5622</v>
      </c>
      <c r="D5123" t="s">
        <v>5623</v>
      </c>
      <c r="E5123" t="s">
        <v>394</v>
      </c>
      <c r="F5123" t="s">
        <v>396</v>
      </c>
      <c r="G5123" t="s">
        <v>417</v>
      </c>
      <c r="H5123" t="str">
        <f>IF(G5123="Local Date and Hour","Start Time of Interval",IF(OR(G5123="Additional Info",G5123="ID"),"Attribute", IF(G5123="Constant","Constant",IF(OR(G5123="Counter",G5123="Incremental/Decremental"),"Counter",""))))</f>
        <v/>
      </c>
      <c r="I5123" t="str">
        <f>VLOOKUP(B5123,'3. Data Sources'!$B$4:$E$5002,4,0)</f>
        <v>Y</v>
      </c>
      <c r="J5123" t="str">
        <f>IF(OR(G5123="Not Map",G5123="Sequential"),"N",IF(TRIM(G5123)&lt;&gt;"","Y",""))</f>
        <v>N</v>
      </c>
      <c r="K5123" t="str">
        <f>IF(G5123="Constant","N",IF(J5123="Y","Y",""))</f>
        <v/>
      </c>
    </row>
    <row r="5124" spans="2:11" hidden="1" x14ac:dyDescent="0.25">
      <c r="B5124" t="s">
        <v>375</v>
      </c>
      <c r="C5124" t="s">
        <v>242</v>
      </c>
      <c r="D5124" t="s">
        <v>242</v>
      </c>
      <c r="E5124" t="s">
        <v>394</v>
      </c>
      <c r="F5124" t="s">
        <v>396</v>
      </c>
      <c r="G5124" t="s">
        <v>417</v>
      </c>
      <c r="H5124" t="str">
        <f>IF(G5124="Local Date and Hour","Start Time of Interval",IF(OR(G5124="Additional Info",G5124="ID"),"Attribute", IF(G5124="Constant","Constant",IF(OR(G5124="Counter",G5124="Incremental/Decremental"),"Counter",""))))</f>
        <v/>
      </c>
      <c r="I5124" t="str">
        <f>VLOOKUP(B5124,'3. Data Sources'!$B$4:$E$5002,4,0)</f>
        <v>Y</v>
      </c>
      <c r="J5124" t="str">
        <f>IF(OR(G5124="Not Map",G5124="Sequential"),"N",IF(TRIM(G5124)&lt;&gt;"","Y",""))</f>
        <v>N</v>
      </c>
      <c r="K5124" t="str">
        <f>IF(G5124="Constant","N",IF(J5124="Y","Y",""))</f>
        <v/>
      </c>
    </row>
    <row r="5125" spans="2:11" hidden="1" x14ac:dyDescent="0.25">
      <c r="B5125" t="s">
        <v>375</v>
      </c>
      <c r="C5125" t="s">
        <v>6219</v>
      </c>
      <c r="D5125" t="s">
        <v>6220</v>
      </c>
      <c r="E5125" t="s">
        <v>400</v>
      </c>
      <c r="F5125" t="s">
        <v>428</v>
      </c>
      <c r="G5125" t="s">
        <v>429</v>
      </c>
      <c r="H5125" t="str">
        <f>IF(G5125="Local Date and Hour","Start Time of Interval",IF(OR(G5125="Additional Info",G5125="ID"),"Attribute", IF(G5125="Constant","Constant",IF(OR(G5125="Counter",G5125="Incremental/Decremental"),"Counter",""))))</f>
        <v>Counter</v>
      </c>
      <c r="I5125" t="str">
        <f>VLOOKUP(B5125,'3. Data Sources'!$B$4:$E$5002,4,0)</f>
        <v>Y</v>
      </c>
      <c r="J5125" t="str">
        <f>IF(OR(G5125="Not Map",G5125="Sequential"),"N",IF(TRIM(G5125)&lt;&gt;"","Y",""))</f>
        <v>Y</v>
      </c>
      <c r="K5125" t="str">
        <f>IF(G5125="Constant","N",IF(J5125="Y","Y",""))</f>
        <v>Y</v>
      </c>
    </row>
    <row r="5126" spans="2:11" hidden="1" x14ac:dyDescent="0.25">
      <c r="B5126" t="s">
        <v>375</v>
      </c>
      <c r="C5126" t="s">
        <v>6221</v>
      </c>
      <c r="D5126" t="s">
        <v>6222</v>
      </c>
      <c r="E5126" t="s">
        <v>400</v>
      </c>
      <c r="F5126" t="s">
        <v>428</v>
      </c>
      <c r="G5126" t="s">
        <v>429</v>
      </c>
      <c r="H5126" t="str">
        <f>IF(G5126="Local Date and Hour","Start Time of Interval",IF(OR(G5126="Additional Info",G5126="ID"),"Attribute", IF(G5126="Constant","Constant",IF(OR(G5126="Counter",G5126="Incremental/Decremental"),"Counter",""))))</f>
        <v>Counter</v>
      </c>
      <c r="I5126" t="str">
        <f>VLOOKUP(B5126,'3. Data Sources'!$B$4:$E$5002,4,0)</f>
        <v>Y</v>
      </c>
      <c r="J5126" t="str">
        <f>IF(OR(G5126="Not Map",G5126="Sequential"),"N",IF(TRIM(G5126)&lt;&gt;"","Y",""))</f>
        <v>Y</v>
      </c>
      <c r="K5126" t="str">
        <f>IF(G5126="Constant","N",IF(J5126="Y","Y",""))</f>
        <v>Y</v>
      </c>
    </row>
    <row r="5127" spans="2:11" hidden="1" x14ac:dyDescent="0.25">
      <c r="B5127" t="s">
        <v>375</v>
      </c>
      <c r="C5127" t="s">
        <v>6223</v>
      </c>
      <c r="D5127" t="s">
        <v>6224</v>
      </c>
      <c r="E5127" t="s">
        <v>400</v>
      </c>
      <c r="F5127" t="s">
        <v>428</v>
      </c>
      <c r="G5127" t="s">
        <v>429</v>
      </c>
      <c r="H5127" t="str">
        <f>IF(G5127="Local Date and Hour","Start Time of Interval",IF(OR(G5127="Additional Info",G5127="ID"),"Attribute", IF(G5127="Constant","Constant",IF(OR(G5127="Counter",G5127="Incremental/Decremental"),"Counter",""))))</f>
        <v>Counter</v>
      </c>
      <c r="I5127" t="str">
        <f>VLOOKUP(B5127,'3. Data Sources'!$B$4:$E$5002,4,0)</f>
        <v>Y</v>
      </c>
      <c r="J5127" t="str">
        <f>IF(OR(G5127="Not Map",G5127="Sequential"),"N",IF(TRIM(G5127)&lt;&gt;"","Y",""))</f>
        <v>Y</v>
      </c>
      <c r="K5127" t="str">
        <f>IF(G5127="Constant","N",IF(J5127="Y","Y",""))</f>
        <v>Y</v>
      </c>
    </row>
    <row r="5128" spans="2:11" hidden="1" x14ac:dyDescent="0.25">
      <c r="B5128" t="s">
        <v>375</v>
      </c>
      <c r="C5128" t="s">
        <v>6225</v>
      </c>
      <c r="D5128" t="s">
        <v>6226</v>
      </c>
      <c r="E5128" t="s">
        <v>400</v>
      </c>
      <c r="F5128" t="s">
        <v>428</v>
      </c>
      <c r="G5128" t="s">
        <v>429</v>
      </c>
      <c r="H5128" t="str">
        <f>IF(G5128="Local Date and Hour","Start Time of Interval",IF(OR(G5128="Additional Info",G5128="ID"),"Attribute", IF(G5128="Constant","Constant",IF(OR(G5128="Counter",G5128="Incremental/Decremental"),"Counter",""))))</f>
        <v>Counter</v>
      </c>
      <c r="I5128" t="str">
        <f>VLOOKUP(B5128,'3. Data Sources'!$B$4:$E$5002,4,0)</f>
        <v>Y</v>
      </c>
      <c r="J5128" t="str">
        <f>IF(OR(G5128="Not Map",G5128="Sequential"),"N",IF(TRIM(G5128)&lt;&gt;"","Y",""))</f>
        <v>Y</v>
      </c>
      <c r="K5128" t="str">
        <f>IF(G5128="Constant","N",IF(J5128="Y","Y",""))</f>
        <v>Y</v>
      </c>
    </row>
    <row r="5129" spans="2:11" hidden="1" x14ac:dyDescent="0.25">
      <c r="B5129" t="s">
        <v>375</v>
      </c>
      <c r="C5129" t="s">
        <v>6227</v>
      </c>
      <c r="D5129" t="s">
        <v>6228</v>
      </c>
      <c r="E5129" t="s">
        <v>400</v>
      </c>
      <c r="F5129" t="s">
        <v>428</v>
      </c>
      <c r="G5129" t="s">
        <v>429</v>
      </c>
      <c r="H5129" t="str">
        <f>IF(G5129="Local Date and Hour","Start Time of Interval",IF(OR(G5129="Additional Info",G5129="ID"),"Attribute", IF(G5129="Constant","Constant",IF(OR(G5129="Counter",G5129="Incremental/Decremental"),"Counter",""))))</f>
        <v>Counter</v>
      </c>
      <c r="I5129" t="str">
        <f>VLOOKUP(B5129,'3. Data Sources'!$B$4:$E$5002,4,0)</f>
        <v>Y</v>
      </c>
      <c r="J5129" t="str">
        <f>IF(OR(G5129="Not Map",G5129="Sequential"),"N",IF(TRIM(G5129)&lt;&gt;"","Y",""))</f>
        <v>Y</v>
      </c>
      <c r="K5129" t="str">
        <f>IF(G5129="Constant","N",IF(J5129="Y","Y",""))</f>
        <v>Y</v>
      </c>
    </row>
    <row r="5130" spans="2:11" hidden="1" x14ac:dyDescent="0.25">
      <c r="B5130" t="s">
        <v>375</v>
      </c>
      <c r="C5130" t="s">
        <v>6229</v>
      </c>
      <c r="D5130" t="s">
        <v>6230</v>
      </c>
      <c r="E5130" t="s">
        <v>400</v>
      </c>
      <c r="F5130" t="s">
        <v>428</v>
      </c>
      <c r="G5130" t="s">
        <v>429</v>
      </c>
      <c r="H5130" t="str">
        <f>IF(G5130="Local Date and Hour","Start Time of Interval",IF(OR(G5130="Additional Info",G5130="ID"),"Attribute", IF(G5130="Constant","Constant",IF(OR(G5130="Counter",G5130="Incremental/Decremental"),"Counter",""))))</f>
        <v>Counter</v>
      </c>
      <c r="I5130" t="str">
        <f>VLOOKUP(B5130,'3. Data Sources'!$B$4:$E$5002,4,0)</f>
        <v>Y</v>
      </c>
      <c r="J5130" t="str">
        <f>IF(OR(G5130="Not Map",G5130="Sequential"),"N",IF(TRIM(G5130)&lt;&gt;"","Y",""))</f>
        <v>Y</v>
      </c>
      <c r="K5130" t="str">
        <f>IF(G5130="Constant","N",IF(J5130="Y","Y",""))</f>
        <v>Y</v>
      </c>
    </row>
    <row r="5131" spans="2:11" hidden="1" x14ac:dyDescent="0.25">
      <c r="B5131" t="s">
        <v>375</v>
      </c>
      <c r="C5131" t="s">
        <v>6231</v>
      </c>
      <c r="D5131" t="s">
        <v>6232</v>
      </c>
      <c r="E5131" t="s">
        <v>400</v>
      </c>
      <c r="F5131" t="s">
        <v>428</v>
      </c>
      <c r="G5131" t="s">
        <v>429</v>
      </c>
      <c r="H5131" t="str">
        <f>IF(G5131="Local Date and Hour","Start Time of Interval",IF(OR(G5131="Additional Info",G5131="ID"),"Attribute", IF(G5131="Constant","Constant",IF(OR(G5131="Counter",G5131="Incremental/Decremental"),"Counter",""))))</f>
        <v>Counter</v>
      </c>
      <c r="I5131" t="str">
        <f>VLOOKUP(B5131,'3. Data Sources'!$B$4:$E$5002,4,0)</f>
        <v>Y</v>
      </c>
      <c r="J5131" t="str">
        <f>IF(OR(G5131="Not Map",G5131="Sequential"),"N",IF(TRIM(G5131)&lt;&gt;"","Y",""))</f>
        <v>Y</v>
      </c>
      <c r="K5131" t="str">
        <f>IF(G5131="Constant","N",IF(J5131="Y","Y",""))</f>
        <v>Y</v>
      </c>
    </row>
    <row r="5132" spans="2:11" hidden="1" x14ac:dyDescent="0.25">
      <c r="B5132" t="s">
        <v>375</v>
      </c>
      <c r="C5132" t="s">
        <v>6233</v>
      </c>
      <c r="D5132" t="s">
        <v>6234</v>
      </c>
      <c r="E5132" t="s">
        <v>400</v>
      </c>
      <c r="F5132" t="s">
        <v>428</v>
      </c>
      <c r="G5132" t="s">
        <v>429</v>
      </c>
      <c r="H5132" t="str">
        <f>IF(G5132="Local Date and Hour","Start Time of Interval",IF(OR(G5132="Additional Info",G5132="ID"),"Attribute", IF(G5132="Constant","Constant",IF(OR(G5132="Counter",G5132="Incremental/Decremental"),"Counter",""))))</f>
        <v>Counter</v>
      </c>
      <c r="I5132" t="str">
        <f>VLOOKUP(B5132,'3. Data Sources'!$B$4:$E$5002,4,0)</f>
        <v>Y</v>
      </c>
      <c r="J5132" t="str">
        <f>IF(OR(G5132="Not Map",G5132="Sequential"),"N",IF(TRIM(G5132)&lt;&gt;"","Y",""))</f>
        <v>Y</v>
      </c>
      <c r="K5132" t="str">
        <f>IF(G5132="Constant","N",IF(J5132="Y","Y",""))</f>
        <v>Y</v>
      </c>
    </row>
    <row r="5133" spans="2:11" hidden="1" x14ac:dyDescent="0.25">
      <c r="B5133" t="s">
        <v>375</v>
      </c>
      <c r="C5133" t="s">
        <v>6235</v>
      </c>
      <c r="D5133" t="s">
        <v>6236</v>
      </c>
      <c r="E5133" t="s">
        <v>400</v>
      </c>
      <c r="F5133" t="s">
        <v>428</v>
      </c>
      <c r="G5133" t="s">
        <v>429</v>
      </c>
      <c r="H5133" t="str">
        <f>IF(G5133="Local Date and Hour","Start Time of Interval",IF(OR(G5133="Additional Info",G5133="ID"),"Attribute", IF(G5133="Constant","Constant",IF(OR(G5133="Counter",G5133="Incremental/Decremental"),"Counter",""))))</f>
        <v>Counter</v>
      </c>
      <c r="I5133" t="str">
        <f>VLOOKUP(B5133,'3. Data Sources'!$B$4:$E$5002,4,0)</f>
        <v>Y</v>
      </c>
      <c r="J5133" t="str">
        <f>IF(OR(G5133="Not Map",G5133="Sequential"),"N",IF(TRIM(G5133)&lt;&gt;"","Y",""))</f>
        <v>Y</v>
      </c>
      <c r="K5133" t="str">
        <f>IF(G5133="Constant","N",IF(J5133="Y","Y",""))</f>
        <v>Y</v>
      </c>
    </row>
    <row r="5134" spans="2:11" hidden="1" x14ac:dyDescent="0.25">
      <c r="B5134" t="s">
        <v>375</v>
      </c>
      <c r="C5134" t="s">
        <v>6237</v>
      </c>
      <c r="D5134" t="s">
        <v>6238</v>
      </c>
      <c r="E5134" t="s">
        <v>400</v>
      </c>
      <c r="F5134" t="s">
        <v>428</v>
      </c>
      <c r="G5134" t="s">
        <v>429</v>
      </c>
      <c r="H5134" t="str">
        <f>IF(G5134="Local Date and Hour","Start Time of Interval",IF(OR(G5134="Additional Info",G5134="ID"),"Attribute", IF(G5134="Constant","Constant",IF(OR(G5134="Counter",G5134="Incremental/Decremental"),"Counter",""))))</f>
        <v>Counter</v>
      </c>
      <c r="I5134" t="str">
        <f>VLOOKUP(B5134,'3. Data Sources'!$B$4:$E$5002,4,0)</f>
        <v>Y</v>
      </c>
      <c r="J5134" t="str">
        <f>IF(OR(G5134="Not Map",G5134="Sequential"),"N",IF(TRIM(G5134)&lt;&gt;"","Y",""))</f>
        <v>Y</v>
      </c>
      <c r="K5134" t="str">
        <f>IF(G5134="Constant","N",IF(J5134="Y","Y",""))</f>
        <v>Y</v>
      </c>
    </row>
    <row r="5135" spans="2:11" hidden="1" x14ac:dyDescent="0.25">
      <c r="B5135" t="s">
        <v>375</v>
      </c>
      <c r="C5135" t="s">
        <v>250</v>
      </c>
      <c r="D5135" t="s">
        <v>435</v>
      </c>
      <c r="E5135" t="s">
        <v>400</v>
      </c>
      <c r="F5135" t="s">
        <v>428</v>
      </c>
      <c r="G5135" t="s">
        <v>429</v>
      </c>
      <c r="H5135" t="str">
        <f>IF(G5135="Local Date and Hour","Start Time of Interval",IF(OR(G5135="Additional Info",G5135="ID"),"Attribute", IF(G5135="Constant","Constant",IF(OR(G5135="Counter",G5135="Incremental/Decremental"),"Counter",""))))</f>
        <v>Counter</v>
      </c>
      <c r="I5135" t="str">
        <f>VLOOKUP(B5135,'3. Data Sources'!$B$4:$E$5002,4,0)</f>
        <v>Y</v>
      </c>
      <c r="J5135" t="str">
        <f>IF(OR(G5135="Not Map",G5135="Sequential"),"N",IF(TRIM(G5135)&lt;&gt;"","Y",""))</f>
        <v>Y</v>
      </c>
      <c r="K5135" t="str">
        <f>IF(G5135="Constant","N",IF(J5135="Y","Y",""))</f>
        <v>Y</v>
      </c>
    </row>
    <row r="5136" spans="2:11" hidden="1" x14ac:dyDescent="0.25">
      <c r="B5136" t="s">
        <v>375</v>
      </c>
      <c r="C5136" t="s">
        <v>252</v>
      </c>
      <c r="D5136" t="s">
        <v>252</v>
      </c>
      <c r="E5136" t="s">
        <v>394</v>
      </c>
      <c r="F5136" t="s">
        <v>436</v>
      </c>
      <c r="G5136" t="s">
        <v>417</v>
      </c>
      <c r="H5136" t="str">
        <f>IF(G5136="Local Date and Hour","Start Time of Interval",IF(OR(G5136="Additional Info",G5136="ID"),"Attribute", IF(G5136="Constant","Constant",IF(OR(G5136="Counter",G5136="Incremental/Decremental"),"Counter",""))))</f>
        <v/>
      </c>
      <c r="I5136" t="str">
        <f>VLOOKUP(B5136,'3. Data Sources'!$B$4:$E$5002,4,0)</f>
        <v>Y</v>
      </c>
      <c r="J5136" t="str">
        <f>IF(OR(G5136="Not Map",G5136="Sequential"),"N",IF(TRIM(G5136)&lt;&gt;"","Y",""))</f>
        <v>N</v>
      </c>
      <c r="K5136" t="str">
        <f>IF(G5136="Constant","N",IF(J5136="Y","Y",""))</f>
        <v/>
      </c>
    </row>
    <row r="5137" spans="2:11" hidden="1" x14ac:dyDescent="0.25">
      <c r="B5137" t="s">
        <v>375</v>
      </c>
      <c r="C5137" t="s">
        <v>254</v>
      </c>
      <c r="D5137" t="s">
        <v>254</v>
      </c>
      <c r="E5137" t="s">
        <v>418</v>
      </c>
      <c r="F5137" t="s">
        <v>436</v>
      </c>
      <c r="G5137" t="s">
        <v>419</v>
      </c>
      <c r="H5137" t="str">
        <f>IF(G5137="Local Date and Hour","Start Time of Interval",IF(OR(G5137="Additional Info",G5137="ID"),"Attribute", IF(G5137="Constant","Constant",IF(OR(G5137="Counter",G5137="Incremental/Decremental"),"Counter",""))))</f>
        <v>Start Time of Interval</v>
      </c>
      <c r="I5137" t="str">
        <f>VLOOKUP(B5137,'3. Data Sources'!$B$4:$E$5002,4,0)</f>
        <v>Y</v>
      </c>
      <c r="J5137" t="str">
        <f>IF(OR(G5137="Not Map",G5137="Sequential"),"N",IF(TRIM(G5137)&lt;&gt;"","Y",""))</f>
        <v>Y</v>
      </c>
      <c r="K5137" t="str">
        <f>IF(G5137="Constant","N",IF(J5137="Y","Y",""))</f>
        <v>Y</v>
      </c>
    </row>
    <row r="5138" spans="2:11" hidden="1" x14ac:dyDescent="0.25">
      <c r="B5138" t="s">
        <v>145</v>
      </c>
      <c r="C5138" t="s">
        <v>5737</v>
      </c>
      <c r="D5138" t="s">
        <v>5737</v>
      </c>
      <c r="E5138" t="s">
        <v>414</v>
      </c>
      <c r="F5138" t="s">
        <v>395</v>
      </c>
      <c r="G5138" t="s">
        <v>396</v>
      </c>
      <c r="H5138" t="str">
        <f>IF(G5138="Local Date and Hour","Start Time of Interval",IF(OR(G5138="Additional Info",G5138="ID"),"Attribute", IF(G5138="Constant","Constant",IF(OR(G5138="Counter",G5138="Incremental/Decremental"),"Counter",""))))</f>
        <v>Attribute</v>
      </c>
      <c r="I5138" t="str">
        <f>VLOOKUP(B5138,'3. Data Sources'!$B$4:$E$5002,4,0)</f>
        <v>N</v>
      </c>
      <c r="J5138" t="str">
        <f>IF(OR(G5138="Not Map",G5138="Sequential"),"N",IF(TRIM(G5138)&lt;&gt;"","Y",""))</f>
        <v>Y</v>
      </c>
      <c r="K5138" t="str">
        <f>IF(G5138="Constant","N",IF(J5138="Y","Y",""))</f>
        <v>Y</v>
      </c>
    </row>
    <row r="5139" spans="2:11" hidden="1" x14ac:dyDescent="0.25">
      <c r="B5139" t="s">
        <v>145</v>
      </c>
      <c r="C5139" t="s">
        <v>5738</v>
      </c>
      <c r="D5139" t="s">
        <v>5738</v>
      </c>
      <c r="E5139" t="s">
        <v>414</v>
      </c>
      <c r="F5139" t="s">
        <v>395</v>
      </c>
      <c r="G5139" t="s">
        <v>396</v>
      </c>
      <c r="H5139" t="str">
        <f>IF(G5139="Local Date and Hour","Start Time of Interval",IF(OR(G5139="Additional Info",G5139="ID"),"Attribute", IF(G5139="Constant","Constant",IF(OR(G5139="Counter",G5139="Incremental/Decremental"),"Counter",""))))</f>
        <v>Attribute</v>
      </c>
      <c r="I5139" t="str">
        <f>VLOOKUP(B5139,'3. Data Sources'!$B$4:$E$5002,4,0)</f>
        <v>N</v>
      </c>
      <c r="J5139" t="str">
        <f>IF(OR(G5139="Not Map",G5139="Sequential"),"N",IF(TRIM(G5139)&lt;&gt;"","Y",""))</f>
        <v>Y</v>
      </c>
      <c r="K5139" t="str">
        <f>IF(G5139="Constant","N",IF(J5139="Y","Y",""))</f>
        <v>Y</v>
      </c>
    </row>
    <row r="5140" spans="2:11" hidden="1" x14ac:dyDescent="0.25">
      <c r="B5140" t="s">
        <v>145</v>
      </c>
      <c r="C5140" t="s">
        <v>5739</v>
      </c>
      <c r="D5140" t="s">
        <v>3854</v>
      </c>
      <c r="E5140" t="s">
        <v>414</v>
      </c>
      <c r="F5140" t="s">
        <v>395</v>
      </c>
      <c r="G5140" t="s">
        <v>396</v>
      </c>
      <c r="H5140" t="str">
        <f>IF(G5140="Local Date and Hour","Start Time of Interval",IF(OR(G5140="Additional Info",G5140="ID"),"Attribute", IF(G5140="Constant","Constant",IF(OR(G5140="Counter",G5140="Incremental/Decremental"),"Counter",""))))</f>
        <v>Attribute</v>
      </c>
      <c r="I5140" t="str">
        <f>VLOOKUP(B5140,'3. Data Sources'!$B$4:$E$5002,4,0)</f>
        <v>N</v>
      </c>
      <c r="J5140" t="str">
        <f>IF(OR(G5140="Not Map",G5140="Sequential"),"N",IF(TRIM(G5140)&lt;&gt;"","Y",""))</f>
        <v>Y</v>
      </c>
      <c r="K5140" t="str">
        <f>IF(G5140="Constant","N",IF(J5140="Y","Y",""))</f>
        <v>Y</v>
      </c>
    </row>
    <row r="5141" spans="2:11" hidden="1" x14ac:dyDescent="0.25">
      <c r="B5141" t="s">
        <v>145</v>
      </c>
      <c r="C5141" t="s">
        <v>5740</v>
      </c>
      <c r="D5141" t="s">
        <v>205</v>
      </c>
      <c r="E5141" t="s">
        <v>414</v>
      </c>
      <c r="F5141" t="s">
        <v>395</v>
      </c>
      <c r="G5141" t="s">
        <v>396</v>
      </c>
      <c r="H5141" t="str">
        <f>IF(G5141="Local Date and Hour","Start Time of Interval",IF(OR(G5141="Additional Info",G5141="ID"),"Attribute", IF(G5141="Constant","Constant",IF(OR(G5141="Counter",G5141="Incremental/Decremental"),"Counter",""))))</f>
        <v>Attribute</v>
      </c>
      <c r="I5141" t="str">
        <f>VLOOKUP(B5141,'3. Data Sources'!$B$4:$E$5002,4,0)</f>
        <v>N</v>
      </c>
      <c r="J5141" t="str">
        <f>IF(OR(G5141="Not Map",G5141="Sequential"),"N",IF(TRIM(G5141)&lt;&gt;"","Y",""))</f>
        <v>Y</v>
      </c>
      <c r="K5141" t="str">
        <f>IF(G5141="Constant","N",IF(J5141="Y","Y",""))</f>
        <v>Y</v>
      </c>
    </row>
    <row r="5142" spans="2:11" hidden="1" x14ac:dyDescent="0.25">
      <c r="B5142" t="s">
        <v>145</v>
      </c>
      <c r="C5142" t="s">
        <v>208</v>
      </c>
      <c r="D5142" t="s">
        <v>208</v>
      </c>
      <c r="E5142" t="s">
        <v>414</v>
      </c>
      <c r="F5142" t="s">
        <v>395</v>
      </c>
      <c r="G5142" t="s">
        <v>401</v>
      </c>
      <c r="H5142" t="str">
        <f>IF(G5142="Local Date and Hour","Start Time of Interval",IF(OR(G5142="Additional Info",G5142="ID"),"Attribute", IF(G5142="Constant","Constant",IF(OR(G5142="Counter",G5142="Incremental/Decremental"),"Counter",""))))</f>
        <v>Attribute</v>
      </c>
      <c r="I5142" t="str">
        <f>VLOOKUP(B5142,'3. Data Sources'!$B$4:$E$5002,4,0)</f>
        <v>N</v>
      </c>
      <c r="J5142" t="str">
        <f>IF(OR(G5142="Not Map",G5142="Sequential"),"N",IF(TRIM(G5142)&lt;&gt;"","Y",""))</f>
        <v>Y</v>
      </c>
      <c r="K5142" t="str">
        <f>IF(G5142="Constant","N",IF(J5142="Y","Y",""))</f>
        <v>Y</v>
      </c>
    </row>
    <row r="5143" spans="2:11" hidden="1" x14ac:dyDescent="0.25">
      <c r="B5143" t="s">
        <v>145</v>
      </c>
      <c r="C5143" t="s">
        <v>196</v>
      </c>
      <c r="D5143" t="s">
        <v>196</v>
      </c>
      <c r="E5143" t="s">
        <v>418</v>
      </c>
      <c r="F5143" t="s">
        <v>395</v>
      </c>
      <c r="G5143" t="s">
        <v>401</v>
      </c>
      <c r="H5143" t="str">
        <f>IF(G5143="Local Date and Hour","Start Time of Interval",IF(OR(G5143="Additional Info",G5143="ID"),"Attribute", IF(G5143="Constant","Constant",IF(OR(G5143="Counter",G5143="Incremental/Decremental"),"Counter",""))))</f>
        <v>Attribute</v>
      </c>
      <c r="I5143" t="str">
        <f>VLOOKUP(B5143,'3. Data Sources'!$B$4:$E$5002,4,0)</f>
        <v>N</v>
      </c>
      <c r="J5143" t="str">
        <f>IF(OR(G5143="Not Map",G5143="Sequential"),"N",IF(TRIM(G5143)&lt;&gt;"","Y",""))</f>
        <v>Y</v>
      </c>
      <c r="K5143" t="str">
        <f>IF(G5143="Constant","N",IF(J5143="Y","Y",""))</f>
        <v>Y</v>
      </c>
    </row>
    <row r="5144" spans="2:11" hidden="1" x14ac:dyDescent="0.25">
      <c r="B5144" t="s">
        <v>145</v>
      </c>
      <c r="C5144" t="s">
        <v>215</v>
      </c>
      <c r="D5144" t="s">
        <v>215</v>
      </c>
      <c r="E5144" t="s">
        <v>418</v>
      </c>
      <c r="F5144" t="s">
        <v>395</v>
      </c>
      <c r="G5144" t="s">
        <v>419</v>
      </c>
      <c r="H5144" t="str">
        <f>IF(G5144="Local Date and Hour","Start Time of Interval",IF(OR(G5144="Additional Info",G5144="ID"),"Attribute", IF(G5144="Constant","Constant",IF(OR(G5144="Counter",G5144="Incremental/Decremental"),"Counter",""))))</f>
        <v>Start Time of Interval</v>
      </c>
      <c r="I5144" t="str">
        <f>VLOOKUP(B5144,'3. Data Sources'!$B$4:$E$5002,4,0)</f>
        <v>N</v>
      </c>
      <c r="J5144" t="str">
        <f>IF(OR(G5144="Not Map",G5144="Sequential"),"N",IF(TRIM(G5144)&lt;&gt;"","Y",""))</f>
        <v>Y</v>
      </c>
      <c r="K5144" t="str">
        <f>IF(G5144="Constant","N",IF(J5144="Y","Y",""))</f>
        <v>Y</v>
      </c>
    </row>
    <row r="5145" spans="2:11" hidden="1" x14ac:dyDescent="0.25">
      <c r="B5145" t="s">
        <v>147</v>
      </c>
      <c r="C5145" t="s">
        <v>5737</v>
      </c>
      <c r="D5145" t="s">
        <v>200</v>
      </c>
      <c r="E5145" t="s">
        <v>414</v>
      </c>
      <c r="F5145" t="s">
        <v>395</v>
      </c>
      <c r="G5145" t="s">
        <v>396</v>
      </c>
      <c r="H5145" t="str">
        <f>IF(G5145="Local Date and Hour","Start Time of Interval",IF(OR(G5145="Additional Info",G5145="ID"),"Attribute", IF(G5145="Constant","Constant",IF(OR(G5145="Counter",G5145="Incremental/Decremental"),"Counter",""))))</f>
        <v>Attribute</v>
      </c>
      <c r="I5145" t="str">
        <f>VLOOKUP(B5145,'3. Data Sources'!$B$4:$E$5002,4,0)</f>
        <v>N</v>
      </c>
      <c r="J5145" t="str">
        <f>IF(OR(G5145="Not Map",G5145="Sequential"),"N",IF(TRIM(G5145)&lt;&gt;"","Y",""))</f>
        <v>Y</v>
      </c>
      <c r="K5145" t="str">
        <f>IF(G5145="Constant","N",IF(J5145="Y","Y",""))</f>
        <v>Y</v>
      </c>
    </row>
    <row r="5146" spans="2:11" hidden="1" x14ac:dyDescent="0.25">
      <c r="B5146" t="s">
        <v>147</v>
      </c>
      <c r="C5146" t="s">
        <v>5738</v>
      </c>
      <c r="D5146" t="s">
        <v>201</v>
      </c>
      <c r="E5146" t="s">
        <v>414</v>
      </c>
      <c r="F5146" t="s">
        <v>395</v>
      </c>
      <c r="G5146" t="s">
        <v>396</v>
      </c>
      <c r="H5146" t="str">
        <f>IF(G5146="Local Date and Hour","Start Time of Interval",IF(OR(G5146="Additional Info",G5146="ID"),"Attribute", IF(G5146="Constant","Constant",IF(OR(G5146="Counter",G5146="Incremental/Decremental"),"Counter",""))))</f>
        <v>Attribute</v>
      </c>
      <c r="I5146" t="str">
        <f>VLOOKUP(B5146,'3. Data Sources'!$B$4:$E$5002,4,0)</f>
        <v>N</v>
      </c>
      <c r="J5146" t="str">
        <f>IF(OR(G5146="Not Map",G5146="Sequential"),"N",IF(TRIM(G5146)&lt;&gt;"","Y",""))</f>
        <v>Y</v>
      </c>
      <c r="K5146" t="str">
        <f>IF(G5146="Constant","N",IF(J5146="Y","Y",""))</f>
        <v>Y</v>
      </c>
    </row>
    <row r="5147" spans="2:11" hidden="1" x14ac:dyDescent="0.25">
      <c r="B5147" t="s">
        <v>147</v>
      </c>
      <c r="C5147" t="s">
        <v>5741</v>
      </c>
      <c r="D5147" t="s">
        <v>204</v>
      </c>
      <c r="E5147" t="s">
        <v>414</v>
      </c>
      <c r="F5147" t="s">
        <v>395</v>
      </c>
      <c r="G5147" t="s">
        <v>396</v>
      </c>
      <c r="H5147" t="str">
        <f>IF(G5147="Local Date and Hour","Start Time of Interval",IF(OR(G5147="Additional Info",G5147="ID"),"Attribute", IF(G5147="Constant","Constant",IF(OR(G5147="Counter",G5147="Incremental/Decremental"),"Counter",""))))</f>
        <v>Attribute</v>
      </c>
      <c r="I5147" t="str">
        <f>VLOOKUP(B5147,'3. Data Sources'!$B$4:$E$5002,4,0)</f>
        <v>N</v>
      </c>
      <c r="J5147" t="str">
        <f>IF(OR(G5147="Not Map",G5147="Sequential"),"N",IF(TRIM(G5147)&lt;&gt;"","Y",""))</f>
        <v>Y</v>
      </c>
      <c r="K5147" t="str">
        <f>IF(G5147="Constant","N",IF(J5147="Y","Y",""))</f>
        <v>Y</v>
      </c>
    </row>
    <row r="5148" spans="2:11" hidden="1" x14ac:dyDescent="0.25">
      <c r="B5148" t="s">
        <v>147</v>
      </c>
      <c r="C5148" t="s">
        <v>5742</v>
      </c>
      <c r="D5148" t="s">
        <v>205</v>
      </c>
      <c r="E5148" t="s">
        <v>414</v>
      </c>
      <c r="F5148" t="s">
        <v>395</v>
      </c>
      <c r="G5148" t="s">
        <v>396</v>
      </c>
      <c r="H5148" t="str">
        <f>IF(G5148="Local Date and Hour","Start Time of Interval",IF(OR(G5148="Additional Info",G5148="ID"),"Attribute", IF(G5148="Constant","Constant",IF(OR(G5148="Counter",G5148="Incremental/Decremental"),"Counter",""))))</f>
        <v>Attribute</v>
      </c>
      <c r="I5148" t="str">
        <f>VLOOKUP(B5148,'3. Data Sources'!$B$4:$E$5002,4,0)</f>
        <v>N</v>
      </c>
      <c r="J5148" t="str">
        <f>IF(OR(G5148="Not Map",G5148="Sequential"),"N",IF(TRIM(G5148)&lt;&gt;"","Y",""))</f>
        <v>Y</v>
      </c>
      <c r="K5148" t="str">
        <f>IF(G5148="Constant","N",IF(J5148="Y","Y",""))</f>
        <v>Y</v>
      </c>
    </row>
    <row r="5149" spans="2:11" hidden="1" x14ac:dyDescent="0.25">
      <c r="B5149" t="s">
        <v>147</v>
      </c>
      <c r="C5149" t="s">
        <v>208</v>
      </c>
      <c r="D5149" t="s">
        <v>208</v>
      </c>
      <c r="E5149" t="s">
        <v>414</v>
      </c>
      <c r="F5149" t="s">
        <v>395</v>
      </c>
      <c r="G5149" t="s">
        <v>401</v>
      </c>
      <c r="H5149" t="str">
        <f>IF(G5149="Local Date and Hour","Start Time of Interval",IF(OR(G5149="Additional Info",G5149="ID"),"Attribute", IF(G5149="Constant","Constant",IF(OR(G5149="Counter",G5149="Incremental/Decremental"),"Counter",""))))</f>
        <v>Attribute</v>
      </c>
      <c r="I5149" t="str">
        <f>VLOOKUP(B5149,'3. Data Sources'!$B$4:$E$5002,4,0)</f>
        <v>N</v>
      </c>
      <c r="J5149" t="str">
        <f>IF(OR(G5149="Not Map",G5149="Sequential"),"N",IF(TRIM(G5149)&lt;&gt;"","Y",""))</f>
        <v>Y</v>
      </c>
      <c r="K5149" t="str">
        <f>IF(G5149="Constant","N",IF(J5149="Y","Y",""))</f>
        <v>Y</v>
      </c>
    </row>
    <row r="5150" spans="2:11" hidden="1" x14ac:dyDescent="0.25">
      <c r="B5150" t="s">
        <v>147</v>
      </c>
      <c r="C5150" t="s">
        <v>196</v>
      </c>
      <c r="D5150" t="s">
        <v>196</v>
      </c>
      <c r="E5150" t="s">
        <v>418</v>
      </c>
      <c r="F5150" t="s">
        <v>395</v>
      </c>
      <c r="G5150" t="s">
        <v>401</v>
      </c>
      <c r="H5150" t="str">
        <f>IF(G5150="Local Date and Hour","Start Time of Interval",IF(OR(G5150="Additional Info",G5150="ID"),"Attribute", IF(G5150="Constant","Constant",IF(OR(G5150="Counter",G5150="Incremental/Decremental"),"Counter",""))))</f>
        <v>Attribute</v>
      </c>
      <c r="I5150" t="str">
        <f>VLOOKUP(B5150,'3. Data Sources'!$B$4:$E$5002,4,0)</f>
        <v>N</v>
      </c>
      <c r="J5150" t="str">
        <f>IF(OR(G5150="Not Map",G5150="Sequential"),"N",IF(TRIM(G5150)&lt;&gt;"","Y",""))</f>
        <v>Y</v>
      </c>
      <c r="K5150" t="str">
        <f>IF(G5150="Constant","N",IF(J5150="Y","Y",""))</f>
        <v>Y</v>
      </c>
    </row>
    <row r="5151" spans="2:11" hidden="1" x14ac:dyDescent="0.25">
      <c r="B5151" t="s">
        <v>147</v>
      </c>
      <c r="C5151" t="s">
        <v>215</v>
      </c>
      <c r="D5151" t="s">
        <v>215</v>
      </c>
      <c r="E5151" t="s">
        <v>418</v>
      </c>
      <c r="F5151" t="s">
        <v>395</v>
      </c>
      <c r="G5151" t="s">
        <v>419</v>
      </c>
      <c r="H5151" t="str">
        <f>IF(G5151="Local Date and Hour","Start Time of Interval",IF(OR(G5151="Additional Info",G5151="ID"),"Attribute", IF(G5151="Constant","Constant",IF(OR(G5151="Counter",G5151="Incremental/Decremental"),"Counter",""))))</f>
        <v>Start Time of Interval</v>
      </c>
      <c r="I5151" t="str">
        <f>VLOOKUP(B5151,'3. Data Sources'!$B$4:$E$5002,4,0)</f>
        <v>N</v>
      </c>
      <c r="J5151" t="str">
        <f>IF(OR(G5151="Not Map",G5151="Sequential"),"N",IF(TRIM(G5151)&lt;&gt;"","Y",""))</f>
        <v>Y</v>
      </c>
      <c r="K5151" t="str">
        <f>IF(G5151="Constant","N",IF(J5151="Y","Y",""))</f>
        <v>Y</v>
      </c>
    </row>
  </sheetData>
  <sheetProtection formatCells="0" formatColumns="0" formatRows="0" insertRows="0" deleteRows="0" autoFilter="0"/>
  <autoFilter ref="B4:N5151" xr:uid="{00000000-0001-0000-0500-000000000000}">
    <filterColumn colId="0">
      <filters>
        <filter val="T1526726682_5G"/>
      </filters>
    </filterColumn>
    <sortState xmlns:xlrd2="http://schemas.microsoft.com/office/spreadsheetml/2017/richdata2" ref="B5:N5151">
      <sortCondition ref="B4:B5151"/>
    </sortState>
  </autoFilter>
  <sortState xmlns:xlrd2="http://schemas.microsoft.com/office/spreadsheetml/2017/richdata2" ref="B5:N3687">
    <sortCondition ref="B5:B3687"/>
    <sortCondition ref="F5:F3687"/>
    <sortCondition ref="D5:D3687"/>
  </sortState>
  <phoneticPr fontId="12" type="noConversion"/>
  <dataValidations count="5">
    <dataValidation type="list" allowBlank="1" showInputMessage="1" showErrorMessage="1" sqref="B5:B2721 B2773:B5151" xr:uid="{00000000-0002-0000-0500-000002000000}">
      <formula1>SourcesNameList</formula1>
    </dataValidation>
    <dataValidation type="list" allowBlank="1" showInputMessage="1" showErrorMessage="1" sqref="I3006:K3006 I3028:K3028 J3007:K3027 J5:K3005 J3029:K5151" xr:uid="{00000000-0002-0000-0500-000003000000}">
      <formula1>RequiredOptionsList</formula1>
    </dataValidation>
    <dataValidation type="list" allowBlank="1" showInputMessage="1" showErrorMessage="1" sqref="H5:H5151" xr:uid="{00000000-0002-0000-0500-000000000000}">
      <formula1>AltaiaTypeOptionsList</formula1>
    </dataValidation>
    <dataValidation type="list" allowBlank="1" showInputMessage="1" showErrorMessage="1" sqref="G5:G5151" xr:uid="{00000000-0002-0000-0500-000001000000}">
      <formula1>MetricAttributeTypeOptionsList</formula1>
    </dataValidation>
    <dataValidation type="list" allowBlank="1" showInputMessage="1" showErrorMessage="1" sqref="F5:F5151" xr:uid="{00000000-0002-0000-0500-000004000000}">
      <formula1>MediationTypeOptionsList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S268"/>
  <sheetViews>
    <sheetView showGridLines="0" zoomScale="85" zoomScaleNormal="85" workbookViewId="0">
      <pane xSplit="1" ySplit="4" topLeftCell="B15" activePane="bottomRight" state="frozen"/>
      <selection pane="topRight" activeCell="B1" sqref="B1"/>
      <selection pane="bottomLeft" activeCell="A5" sqref="A5"/>
      <selection pane="bottomRight" activeCell="D51" sqref="D51"/>
    </sheetView>
  </sheetViews>
  <sheetFormatPr defaultColWidth="0" defaultRowHeight="0" customHeight="1" zeroHeight="1" x14ac:dyDescent="0.25"/>
  <cols>
    <col min="1" max="1" width="9" customWidth="1"/>
    <col min="2" max="2" width="34.28515625" customWidth="1"/>
    <col min="3" max="3" width="31.7109375" customWidth="1"/>
    <col min="4" max="4" width="37.5703125" customWidth="1"/>
    <col min="5" max="5" width="34.5703125" customWidth="1"/>
    <col min="6" max="7" width="34" customWidth="1"/>
    <col min="8" max="10" width="25" customWidth="1"/>
    <col min="11" max="11" width="1.28515625" customWidth="1"/>
    <col min="12" max="12" width="9" hidden="1" customWidth="1"/>
    <col min="13" max="13" width="15" hidden="1" customWidth="1"/>
    <col min="14" max="14" width="23.28515625" hidden="1" customWidth="1"/>
    <col min="15" max="16384" width="9" hidden="1"/>
  </cols>
  <sheetData>
    <row r="1" spans="2:19" ht="7.5" customHeight="1" x14ac:dyDescent="0.25"/>
    <row r="2" spans="2:19" ht="26.25" customHeight="1" x14ac:dyDescent="0.25">
      <c r="B2" s="239" t="s">
        <v>6239</v>
      </c>
      <c r="C2" s="239"/>
      <c r="D2" s="239"/>
      <c r="E2" s="239"/>
      <c r="F2" s="1"/>
      <c r="G2" s="1"/>
      <c r="H2" s="1"/>
      <c r="I2" s="1"/>
      <c r="J2" s="1"/>
      <c r="K2" s="4"/>
      <c r="L2" s="4"/>
      <c r="M2" s="4"/>
      <c r="N2" s="4"/>
      <c r="O2" s="4"/>
      <c r="P2" s="4"/>
      <c r="Q2" s="4"/>
      <c r="R2" s="4"/>
      <c r="S2" s="4"/>
    </row>
    <row r="3" spans="2:19" ht="3.75" customHeight="1" x14ac:dyDescent="0.25"/>
    <row r="4" spans="2:19" ht="18.75" customHeight="1" x14ac:dyDescent="0.25">
      <c r="B4" s="12" t="s">
        <v>6240</v>
      </c>
      <c r="C4" s="12" t="s">
        <v>6241</v>
      </c>
      <c r="D4" s="12" t="s">
        <v>6242</v>
      </c>
      <c r="E4" s="12" t="s">
        <v>6243</v>
      </c>
      <c r="F4" s="12" t="s">
        <v>6244</v>
      </c>
      <c r="G4" s="12" t="s">
        <v>6245</v>
      </c>
      <c r="H4" s="12" t="s">
        <v>6246</v>
      </c>
      <c r="I4" s="12" t="s">
        <v>6247</v>
      </c>
      <c r="J4" s="12" t="s">
        <v>6248</v>
      </c>
    </row>
    <row r="5" spans="2:19" s="59" customFormat="1" ht="15" x14ac:dyDescent="0.25">
      <c r="B5" s="61" t="s">
        <v>37</v>
      </c>
      <c r="C5" s="161" t="s">
        <v>206</v>
      </c>
      <c r="D5" s="118" t="str">
        <f>IF(ISERROR(MATCH(B5&amp;"_"&amp;C5,AuxData!$X:$X,0)),"",IF(LOOKUP(B5&amp;"_"&amp;C5,AuxData!$X:$X,AuxData!$Y:$Y)="","Not defined",LOOKUP(B5&amp;"_"&amp;C5,AuxData!$X:$X,AuxData!$Y:$Y)))</f>
        <v>NE_NAME</v>
      </c>
      <c r="E5" s="161" t="s">
        <v>38</v>
      </c>
      <c r="F5" s="61" t="s">
        <v>237</v>
      </c>
      <c r="G5" s="118" t="str">
        <f>IF(ISERROR(MATCH(E5&amp;"_"&amp;F5,AuxData!$X:$X,0)),"",IF(LOOKUP(E5&amp;"_"&amp;F5,AuxData!$X:$X,AuxData!$Y:$Y)="","Not defined",LOOKUP(E5&amp;"_"&amp;F5,AuxData!$X:$X,AuxData!$Y:$Y)))</f>
        <v>OBJECT</v>
      </c>
      <c r="H5" s="61" t="s">
        <v>6250</v>
      </c>
      <c r="I5" s="61" t="str">
        <f>IF(ISERROR(MATCH($E5,'3. Data Sources'!$B$5:$B$210,0)),"ERROR",LOOKUP($E5,'3. Data Sources'!$B$5:$B$210,'3. Data Sources'!$E$5:$E$210))</f>
        <v>Y</v>
      </c>
      <c r="J5" s="61" t="s">
        <v>6249</v>
      </c>
    </row>
    <row r="6" spans="2:19" s="59" customFormat="1" ht="15" x14ac:dyDescent="0.25">
      <c r="B6" s="61" t="s">
        <v>37</v>
      </c>
      <c r="C6" s="161" t="s">
        <v>206</v>
      </c>
      <c r="D6" s="118" t="str">
        <f>IF(ISERROR(MATCH(B6&amp;"_"&amp;C6,AuxData!$X:$X,0)),"",IF(LOOKUP(B6&amp;"_"&amp;C6,AuxData!$X:$X,AuxData!$Y:$Y)="","Not defined",LOOKUP(B6&amp;"_"&amp;C6,AuxData!$X:$X,AuxData!$Y:$Y)))</f>
        <v>NE_NAME</v>
      </c>
      <c r="E6" s="161" t="s">
        <v>40</v>
      </c>
      <c r="F6" s="61" t="s">
        <v>237</v>
      </c>
      <c r="G6" s="118" t="str">
        <f>IF(ISERROR(MATCH(E6&amp;"_"&amp;F6,AuxData!$X:$X,0)),"",IF(LOOKUP(E6&amp;"_"&amp;F6,AuxData!$X:$X,AuxData!$Y:$Y)="","Not defined",LOOKUP(E6&amp;"_"&amp;F6,AuxData!$X:$X,AuxData!$Y:$Y)))</f>
        <v>OBJECT</v>
      </c>
      <c r="H6" s="61" t="str">
        <f t="shared" ref="H6:H36" si="0">IF(I6="Y","Inner","")</f>
        <v>Inner</v>
      </c>
      <c r="I6" s="61" t="str">
        <f>IF(ISERROR(MATCH($E6,'3. Data Sources'!$B$5:$B$210,0)),"ERROR",LOOKUP($E6,'3. Data Sources'!$B$5:$B$210,'3. Data Sources'!$E$5:$E$210))</f>
        <v>Y</v>
      </c>
      <c r="J6" s="61" t="s">
        <v>6249</v>
      </c>
    </row>
    <row r="7" spans="2:19" s="59" customFormat="1" ht="15" x14ac:dyDescent="0.25">
      <c r="B7" s="61" t="s">
        <v>309</v>
      </c>
      <c r="C7" s="61" t="s">
        <v>217</v>
      </c>
      <c r="D7" s="118" t="str">
        <f>IF(ISERROR(MATCH(B7&amp;"_"&amp;C7,AuxData!$X:$X,0)),"",IF(LOOKUP(B7&amp;"_"&amp;C7,AuxData!$X:$X,AuxData!$Y:$Y)="","Not defined",LOOKUP(B7&amp;"_"&amp;C7,AuxData!$X:$X,AuxData!$Y:$Y)))</f>
        <v>IPPATH</v>
      </c>
      <c r="E7" s="161" t="s">
        <v>42</v>
      </c>
      <c r="F7" s="61" t="s">
        <v>275</v>
      </c>
      <c r="G7" s="118" t="str">
        <f>IF(ISERROR(MATCH(E7&amp;"_"&amp;F7,AuxData!$X:$X,0)),"",IF(LOOKUP(E7&amp;"_"&amp;F7,AuxData!$X:$X,AuxData!$Y:$Y)="","Not defined",LOOKUP(E7&amp;"_"&amp;F7,AuxData!$X:$X,AuxData!$Y:$Y)))</f>
        <v>IPPATHID</v>
      </c>
      <c r="H7" s="61" t="str">
        <f t="shared" si="0"/>
        <v>Inner</v>
      </c>
      <c r="I7" s="61" t="str">
        <f>IF(ISERROR(MATCH($E7,'3. Data Sources'!$B$5:$B$210,0)),"ERROR",LOOKUP($E7,'3. Data Sources'!$B$5:$B$210,'3. Data Sources'!$E$5:$E$210))</f>
        <v>Y</v>
      </c>
      <c r="J7" s="61" t="s">
        <v>6249</v>
      </c>
    </row>
    <row r="8" spans="2:19" s="59" customFormat="1" ht="15" x14ac:dyDescent="0.25">
      <c r="B8" s="61" t="s">
        <v>309</v>
      </c>
      <c r="C8" s="61" t="s">
        <v>206</v>
      </c>
      <c r="D8" s="118" t="str">
        <f>IF(ISERROR(MATCH(B8&amp;"_"&amp;C8,AuxData!$X:$X,0)),"",IF(LOOKUP(B8&amp;"_"&amp;C8,AuxData!$X:$X,AuxData!$Y:$Y)="","Not defined",LOOKUP(B8&amp;"_"&amp;C8,AuxData!$X:$X,AuxData!$Y:$Y)))</f>
        <v>NE_NAME</v>
      </c>
      <c r="E8" s="161" t="s">
        <v>42</v>
      </c>
      <c r="F8" s="61" t="s">
        <v>237</v>
      </c>
      <c r="G8" s="118" t="str">
        <f>IF(ISERROR(MATCH(E8&amp;"_"&amp;F8,AuxData!$X:$X,0)),"",IF(LOOKUP(E8&amp;"_"&amp;F8,AuxData!$X:$X,AuxData!$Y:$Y)="","Not defined",LOOKUP(E8&amp;"_"&amp;F8,AuxData!$X:$X,AuxData!$Y:$Y)))</f>
        <v>OBJECT</v>
      </c>
      <c r="H8" s="61" t="str">
        <f t="shared" si="0"/>
        <v>Inner</v>
      </c>
      <c r="I8" s="61" t="str">
        <f>IF(ISERROR(MATCH($E8,'3. Data Sources'!$B$5:$B$210,0)),"ERROR",LOOKUP($E8,'3. Data Sources'!$B$5:$B$210,'3. Data Sources'!$E$5:$E$210))</f>
        <v>Y</v>
      </c>
      <c r="J8" s="61" t="s">
        <v>6249</v>
      </c>
    </row>
    <row r="9" spans="2:19" s="59" customFormat="1" ht="15" x14ac:dyDescent="0.25">
      <c r="B9" s="61" t="s">
        <v>37</v>
      </c>
      <c r="C9" s="161" t="s">
        <v>206</v>
      </c>
      <c r="D9" s="118" t="str">
        <f>IF(ISERROR(MATCH(B9&amp;"_"&amp;C9,AuxData!$X:$X,0)),"",IF(LOOKUP(B9&amp;"_"&amp;C9,AuxData!$X:$X,AuxData!$Y:$Y)="","Not defined",LOOKUP(B9&amp;"_"&amp;C9,AuxData!$X:$X,AuxData!$Y:$Y)))</f>
        <v>NE_NAME</v>
      </c>
      <c r="E9" s="161" t="s">
        <v>42</v>
      </c>
      <c r="F9" s="61" t="s">
        <v>237</v>
      </c>
      <c r="G9" s="118" t="str">
        <f>IF(ISERROR(MATCH(E9&amp;"_"&amp;F9,AuxData!$X:$X,0)),"",IF(LOOKUP(E9&amp;"_"&amp;F9,AuxData!$X:$X,AuxData!$Y:$Y)="","Not defined",LOOKUP(E9&amp;"_"&amp;F9,AuxData!$X:$X,AuxData!$Y:$Y)))</f>
        <v>OBJECT</v>
      </c>
      <c r="H9" s="61" t="str">
        <f t="shared" si="0"/>
        <v>Inner</v>
      </c>
      <c r="I9" s="61" t="str">
        <f>IF(ISERROR(MATCH($E9,'3. Data Sources'!$B$5:$B$210,0)),"ERROR",LOOKUP($E9,'3. Data Sources'!$B$5:$B$210,'3. Data Sources'!$E$5:$E$210))</f>
        <v>Y</v>
      </c>
      <c r="J9" s="61" t="s">
        <v>6249</v>
      </c>
    </row>
    <row r="10" spans="2:19" s="59" customFormat="1" ht="15" x14ac:dyDescent="0.25">
      <c r="B10" s="61" t="s">
        <v>37</v>
      </c>
      <c r="C10" s="161" t="s">
        <v>206</v>
      </c>
      <c r="D10" s="118" t="str">
        <f>IF(ISERROR(MATCH(B10&amp;"_"&amp;C10,AuxData!$X:$X,0)),"",IF(LOOKUP(B10&amp;"_"&amp;C10,AuxData!$X:$X,AuxData!$Y:$Y)="","Not defined",LOOKUP(B10&amp;"_"&amp;C10,AuxData!$X:$X,AuxData!$Y:$Y)))</f>
        <v>NE_NAME</v>
      </c>
      <c r="E10" s="161" t="s">
        <v>43</v>
      </c>
      <c r="F10" s="61" t="s">
        <v>237</v>
      </c>
      <c r="G10" s="118" t="str">
        <f>IF(ISERROR(MATCH(E10&amp;"_"&amp;F10,AuxData!$X:$X,0)),"",IF(LOOKUP(E10&amp;"_"&amp;F10,AuxData!$X:$X,AuxData!$Y:$Y)="","Not defined",LOOKUP(E10&amp;"_"&amp;F10,AuxData!$X:$X,AuxData!$Y:$Y)))</f>
        <v>OBJECT</v>
      </c>
      <c r="H10" s="61" t="str">
        <f t="shared" si="0"/>
        <v>Inner</v>
      </c>
      <c r="I10" s="61" t="str">
        <f>IF(ISERROR(MATCH($E10,'3. Data Sources'!$B$5:$B$210,0)),"ERROR",LOOKUP($E10,'3. Data Sources'!$B$5:$B$210,'3. Data Sources'!$E$5:$E$210))</f>
        <v>Y</v>
      </c>
      <c r="J10" s="61" t="s">
        <v>6249</v>
      </c>
    </row>
    <row r="11" spans="2:19" s="59" customFormat="1" ht="15" x14ac:dyDescent="0.25">
      <c r="B11" s="61" t="s">
        <v>310</v>
      </c>
      <c r="C11" s="61" t="s">
        <v>224</v>
      </c>
      <c r="D11" s="118" t="str">
        <f>IF(ISERROR(MATCH(B11&amp;"_"&amp;C11,AuxData!$X:$X,0)),"",IF(LOOKUP(B11&amp;"_"&amp;C11,AuxData!$X:$X,AuxData!$Y:$Y)="","Not defined",LOOKUP(B11&amp;"_"&amp;C11,AuxData!$X:$X,AuxData!$Y:$Y)))</f>
        <v>LINKNO</v>
      </c>
      <c r="E11" s="161" t="s">
        <v>45</v>
      </c>
      <c r="F11" s="61" t="s">
        <v>224</v>
      </c>
      <c r="G11" s="118" t="str">
        <f>IF(ISERROR(MATCH(E11&amp;"_"&amp;F11,AuxData!$X:$X,0)),"",IF(LOOKUP(E11&amp;"_"&amp;F11,AuxData!$X:$X,AuxData!$Y:$Y)="","Not defined",LOOKUP(E11&amp;"_"&amp;F11,AuxData!$X:$X,AuxData!$Y:$Y)))</f>
        <v>LINKNO</v>
      </c>
      <c r="H11" s="61" t="str">
        <f t="shared" si="0"/>
        <v>Inner</v>
      </c>
      <c r="I11" s="61" t="str">
        <f>IF(ISERROR(MATCH($E11,'3. Data Sources'!$B$5:$B$210,0)),"ERROR",LOOKUP($E11,'3. Data Sources'!$B$5:$B$210,'3. Data Sources'!$E$5:$E$210))</f>
        <v>Y</v>
      </c>
      <c r="J11" s="61" t="s">
        <v>6249</v>
      </c>
    </row>
    <row r="12" spans="2:19" s="59" customFormat="1" ht="15" x14ac:dyDescent="0.25">
      <c r="B12" s="61" t="s">
        <v>310</v>
      </c>
      <c r="C12" s="161" t="s">
        <v>206</v>
      </c>
      <c r="D12" s="118" t="str">
        <f>IF(ISERROR(MATCH(B12&amp;"_"&amp;C12,AuxData!$X:$X,0)),"",IF(LOOKUP(B12&amp;"_"&amp;C12,AuxData!$X:$X,AuxData!$Y:$Y)="","Not defined",LOOKUP(B12&amp;"_"&amp;C12,AuxData!$X:$X,AuxData!$Y:$Y)))</f>
        <v>NE_NAME</v>
      </c>
      <c r="E12" s="161" t="s">
        <v>45</v>
      </c>
      <c r="F12" s="61" t="s">
        <v>237</v>
      </c>
      <c r="G12" s="118" t="str">
        <f>IF(ISERROR(MATCH(E12&amp;"_"&amp;F12,AuxData!$X:$X,0)),"",IF(LOOKUP(E12&amp;"_"&amp;F12,AuxData!$X:$X,AuxData!$Y:$Y)="","Not defined",LOOKUP(E12&amp;"_"&amp;F12,AuxData!$X:$X,AuxData!$Y:$Y)))</f>
        <v>OBJECT</v>
      </c>
      <c r="H12" s="61" t="str">
        <f t="shared" si="0"/>
        <v>Inner</v>
      </c>
      <c r="I12" s="61" t="str">
        <f>IF(ISERROR(MATCH($E12,'3. Data Sources'!$B$5:$B$210,0)),"ERROR",LOOKUP($E12,'3. Data Sources'!$B$5:$B$210,'3. Data Sources'!$E$5:$E$210))</f>
        <v>Y</v>
      </c>
      <c r="J12" s="61" t="s">
        <v>6249</v>
      </c>
    </row>
    <row r="13" spans="2:19" s="59" customFormat="1" ht="15" x14ac:dyDescent="0.25">
      <c r="B13" s="61" t="s">
        <v>37</v>
      </c>
      <c r="C13" s="161" t="s">
        <v>206</v>
      </c>
      <c r="D13" s="118" t="str">
        <f>IF(ISERROR(MATCH(B13&amp;"_"&amp;C13,AuxData!$X:$X,0)),"",IF(LOOKUP(B13&amp;"_"&amp;C13,AuxData!$X:$X,AuxData!$Y:$Y)="","Not defined",LOOKUP(B13&amp;"_"&amp;C13,AuxData!$X:$X,AuxData!$Y:$Y)))</f>
        <v>NE_NAME</v>
      </c>
      <c r="E13" s="161" t="s">
        <v>45</v>
      </c>
      <c r="F13" s="61" t="s">
        <v>237</v>
      </c>
      <c r="G13" s="118" t="str">
        <f>IF(ISERROR(MATCH(E13&amp;"_"&amp;F13,AuxData!$X:$X,0)),"",IF(LOOKUP(E13&amp;"_"&amp;F13,AuxData!$X:$X,AuxData!$Y:$Y)="","Not defined",LOOKUP(E13&amp;"_"&amp;F13,AuxData!$X:$X,AuxData!$Y:$Y)))</f>
        <v>OBJECT</v>
      </c>
      <c r="H13" s="61" t="str">
        <f t="shared" si="0"/>
        <v>Inner</v>
      </c>
      <c r="I13" s="61" t="str">
        <f>IF(ISERROR(MATCH($E13,'3. Data Sources'!$B$5:$B$210,0)),"ERROR",LOOKUP($E13,'3. Data Sources'!$B$5:$B$210,'3. Data Sources'!$E$5:$E$210))</f>
        <v>Y</v>
      </c>
      <c r="J13" s="61" t="s">
        <v>6249</v>
      </c>
    </row>
    <row r="14" spans="2:19" s="59" customFormat="1" ht="15" x14ac:dyDescent="0.25">
      <c r="B14" s="61" t="s">
        <v>37</v>
      </c>
      <c r="C14" s="161" t="s">
        <v>206</v>
      </c>
      <c r="D14" s="118" t="str">
        <f>IF(ISERROR(MATCH(B14&amp;"_"&amp;C14,AuxData!$X:$X,0)),"",IF(LOOKUP(B14&amp;"_"&amp;C14,AuxData!$X:$X,AuxData!$Y:$Y)="","Not defined",LOOKUP(B14&amp;"_"&amp;C14,AuxData!$X:$X,AuxData!$Y:$Y)))</f>
        <v>NE_NAME</v>
      </c>
      <c r="E14" s="161" t="s">
        <v>12045</v>
      </c>
      <c r="F14" s="61" t="s">
        <v>237</v>
      </c>
      <c r="G14" s="118" t="str">
        <f>IF(ISERROR(MATCH(E14&amp;"_"&amp;F14,AuxData!$X:$X,0)),"",IF(LOOKUP(E14&amp;"_"&amp;F14,AuxData!$X:$X,AuxData!$Y:$Y)="","Not defined",LOOKUP(E14&amp;"_"&amp;F14,AuxData!$X:$X,AuxData!$Y:$Y)))</f>
        <v/>
      </c>
      <c r="H14" s="61" t="str">
        <f t="shared" si="0"/>
        <v>Inner</v>
      </c>
      <c r="I14" s="61" t="str">
        <f>IF(ISERROR(MATCH($E14,'3. Data Sources'!$B$5:$B$210,0)),"ERROR",LOOKUP($E14,'3. Data Sources'!$B$5:$B$210,'3. Data Sources'!$E$5:$E$210))</f>
        <v>Y</v>
      </c>
      <c r="J14" s="61" t="s">
        <v>6249</v>
      </c>
    </row>
    <row r="15" spans="2:19" s="59" customFormat="1" ht="15" x14ac:dyDescent="0.25">
      <c r="B15" s="61" t="s">
        <v>37</v>
      </c>
      <c r="C15" s="161" t="s">
        <v>206</v>
      </c>
      <c r="D15" s="118" t="str">
        <f>IF(ISERROR(MATCH(B15&amp;"_"&amp;C15,AuxData!$X:$X,0)),"",IF(LOOKUP(B15&amp;"_"&amp;C15,AuxData!$X:$X,AuxData!$Y:$Y)="","Not defined",LOOKUP(B15&amp;"_"&amp;C15,AuxData!$X:$X,AuxData!$Y:$Y)))</f>
        <v>NE_NAME</v>
      </c>
      <c r="E15" s="161" t="s">
        <v>12046</v>
      </c>
      <c r="F15" s="61" t="s">
        <v>237</v>
      </c>
      <c r="G15" s="118" t="str">
        <f>IF(ISERROR(MATCH(E15&amp;"_"&amp;F15,AuxData!$X:$X,0)),"",IF(LOOKUP(E15&amp;"_"&amp;F15,AuxData!$X:$X,AuxData!$Y:$Y)="","Not defined",LOOKUP(E15&amp;"_"&amp;F15,AuxData!$X:$X,AuxData!$Y:$Y)))</f>
        <v/>
      </c>
      <c r="H15" s="61" t="str">
        <f t="shared" si="0"/>
        <v>Inner</v>
      </c>
      <c r="I15" s="61" t="str">
        <f>IF(ISERROR(MATCH($E15,'3. Data Sources'!$B$5:$B$210,0)),"ERROR",LOOKUP($E15,'3. Data Sources'!$B$5:$B$210,'3. Data Sources'!$E$5:$E$210))</f>
        <v>Y</v>
      </c>
      <c r="J15" s="61" t="s">
        <v>6249</v>
      </c>
    </row>
    <row r="16" spans="2:19" s="59" customFormat="1" ht="15" x14ac:dyDescent="0.25">
      <c r="B16" s="61" t="s">
        <v>37</v>
      </c>
      <c r="C16" s="161" t="s">
        <v>206</v>
      </c>
      <c r="D16" s="118" t="str">
        <f>IF(ISERROR(MATCH(B16&amp;"_"&amp;C16,AuxData!$X:$X,0)),"",IF(LOOKUP(B16&amp;"_"&amp;C16,AuxData!$X:$X,AuxData!$Y:$Y)="","Not defined",LOOKUP(B16&amp;"_"&amp;C16,AuxData!$X:$X,AuxData!$Y:$Y)))</f>
        <v>NE_NAME</v>
      </c>
      <c r="E16" s="161" t="s">
        <v>51</v>
      </c>
      <c r="F16" s="61" t="s">
        <v>237</v>
      </c>
      <c r="G16" s="118" t="str">
        <f>IF(ISERROR(MATCH(E16&amp;"_"&amp;F16,AuxData!$X:$X,0)),"",IF(LOOKUP(E16&amp;"_"&amp;F16,AuxData!$X:$X,AuxData!$Y:$Y)="","Not defined",LOOKUP(E16&amp;"_"&amp;F16,AuxData!$X:$X,AuxData!$Y:$Y)))</f>
        <v>OBJECT</v>
      </c>
      <c r="H16" s="61" t="str">
        <f t="shared" si="0"/>
        <v>Inner</v>
      </c>
      <c r="I16" s="61" t="str">
        <f>IF(ISERROR(MATCH($E16,'3. Data Sources'!$B$5:$B$210,0)),"ERROR",LOOKUP($E16,'3. Data Sources'!$B$5:$B$210,'3. Data Sources'!$E$5:$E$210))</f>
        <v>Y</v>
      </c>
      <c r="J16" s="61" t="s">
        <v>6249</v>
      </c>
    </row>
    <row r="17" spans="2:10" s="59" customFormat="1" ht="15" x14ac:dyDescent="0.25">
      <c r="B17" s="61" t="s">
        <v>37</v>
      </c>
      <c r="C17" s="161" t="s">
        <v>206</v>
      </c>
      <c r="D17" s="118" t="str">
        <f>IF(ISERROR(MATCH(B17&amp;"_"&amp;C17,AuxData!$X:$X,0)),"",IF(LOOKUP(B17&amp;"_"&amp;C17,AuxData!$X:$X,AuxData!$Y:$Y)="","Not defined",LOOKUP(B17&amp;"_"&amp;C17,AuxData!$X:$X,AuxData!$Y:$Y)))</f>
        <v>NE_NAME</v>
      </c>
      <c r="E17" s="161" t="s">
        <v>53</v>
      </c>
      <c r="F17" s="61" t="s">
        <v>237</v>
      </c>
      <c r="G17" s="118" t="str">
        <f>IF(ISERROR(MATCH(E17&amp;"_"&amp;F17,AuxData!$X:$X,0)),"",IF(LOOKUP(E17&amp;"_"&amp;F17,AuxData!$X:$X,AuxData!$Y:$Y)="","Not defined",LOOKUP(E17&amp;"_"&amp;F17,AuxData!$X:$X,AuxData!$Y:$Y)))</f>
        <v>OBJECT</v>
      </c>
      <c r="H17" s="61" t="str">
        <f t="shared" si="0"/>
        <v>Inner</v>
      </c>
      <c r="I17" s="61" t="str">
        <f>IF(ISERROR(MATCH($E17,'3. Data Sources'!$B$5:$B$210,0)),"ERROR",LOOKUP($E17,'3. Data Sources'!$B$5:$B$210,'3. Data Sources'!$E$5:$E$210))</f>
        <v>Y</v>
      </c>
      <c r="J17" s="61" t="s">
        <v>6249</v>
      </c>
    </row>
    <row r="18" spans="2:10" s="59" customFormat="1" ht="15" x14ac:dyDescent="0.25">
      <c r="B18" s="61" t="s">
        <v>37</v>
      </c>
      <c r="C18" s="161" t="s">
        <v>206</v>
      </c>
      <c r="D18" s="118" t="str">
        <f>IF(ISERROR(MATCH(B18&amp;"_"&amp;C18,AuxData!$X:$X,0)),"",IF(LOOKUP(B18&amp;"_"&amp;C18,AuxData!$X:$X,AuxData!$Y:$Y)="","Not defined",LOOKUP(B18&amp;"_"&amp;C18,AuxData!$X:$X,AuxData!$Y:$Y)))</f>
        <v>NE_NAME</v>
      </c>
      <c r="E18" s="161" t="s">
        <v>55</v>
      </c>
      <c r="F18" s="61" t="s">
        <v>237</v>
      </c>
      <c r="G18" s="118" t="str">
        <f>IF(ISERROR(MATCH(E18&amp;"_"&amp;F18,AuxData!$X:$X,0)),"",IF(LOOKUP(E18&amp;"_"&amp;F18,AuxData!$X:$X,AuxData!$Y:$Y)="","Not defined",LOOKUP(E18&amp;"_"&amp;F18,AuxData!$X:$X,AuxData!$Y:$Y)))</f>
        <v>OBJECT</v>
      </c>
      <c r="H18" s="61" t="str">
        <f t="shared" si="0"/>
        <v>Inner</v>
      </c>
      <c r="I18" s="61" t="str">
        <f>IF(ISERROR(MATCH($E18,'3. Data Sources'!$B$5:$B$210,0)),"ERROR",LOOKUP($E18,'3. Data Sources'!$B$5:$B$210,'3. Data Sources'!$E$5:$E$210))</f>
        <v>Y</v>
      </c>
      <c r="J18" s="61" t="s">
        <v>6249</v>
      </c>
    </row>
    <row r="19" spans="2:10" s="59" customFormat="1" ht="15" x14ac:dyDescent="0.25">
      <c r="B19" s="61" t="s">
        <v>37</v>
      </c>
      <c r="C19" s="161" t="s">
        <v>206</v>
      </c>
      <c r="D19" s="118" t="str">
        <f>IF(ISERROR(MATCH(B19&amp;"_"&amp;C19,AuxData!$X:$X,0)),"",IF(LOOKUP(B19&amp;"_"&amp;C19,AuxData!$X:$X,AuxData!$Y:$Y)="","Not defined",LOOKUP(B19&amp;"_"&amp;C19,AuxData!$X:$X,AuxData!$Y:$Y)))</f>
        <v>NE_NAME</v>
      </c>
      <c r="E19" s="161" t="s">
        <v>175</v>
      </c>
      <c r="F19" s="61" t="s">
        <v>237</v>
      </c>
      <c r="G19" s="118" t="str">
        <f>IF(ISERROR(MATCH(E19&amp;"_"&amp;F19,AuxData!$X:$X,0)),"",IF(LOOKUP(E19&amp;"_"&amp;F19,AuxData!$X:$X,AuxData!$Y:$Y)="","Not defined",LOOKUP(E19&amp;"_"&amp;F19,AuxData!$X:$X,AuxData!$Y:$Y)))</f>
        <v>OBJECT</v>
      </c>
      <c r="H19" s="61" t="str">
        <f t="shared" si="0"/>
        <v>Inner</v>
      </c>
      <c r="I19" s="61" t="str">
        <f>IF(ISERROR(MATCH($E19,'3. Data Sources'!$B$5:$B$210,0)),"ERROR",LOOKUP($E19,'3. Data Sources'!$B$5:$B$210,'3. Data Sources'!$E$5:$E$210))</f>
        <v>Y</v>
      </c>
      <c r="J19" s="61" t="s">
        <v>6249</v>
      </c>
    </row>
    <row r="20" spans="2:10" s="59" customFormat="1" ht="15" x14ac:dyDescent="0.25">
      <c r="B20" s="61" t="s">
        <v>33</v>
      </c>
      <c r="C20" s="215" t="s">
        <v>11883</v>
      </c>
      <c r="D20" s="118" t="str">
        <f>IF(ISERROR(MATCH(B20&amp;"_"&amp;C20,AuxData!$X:$X,0)),"",IF(LOOKUP(B20&amp;"_"&amp;C20,AuxData!$X:$X,AuxData!$Y:$Y)="","Not defined",LOOKUP(B20&amp;"_"&amp;C20,AuxData!$X:$X,AuxData!$Y:$Y)))</f>
        <v>INVCELL</v>
      </c>
      <c r="E20" s="61" t="s">
        <v>57</v>
      </c>
      <c r="F20" s="215" t="s">
        <v>11883</v>
      </c>
      <c r="G20" s="118" t="str">
        <f>IF(ISERROR(MATCH(E20&amp;"_"&amp;F20,AuxData!$X:$X,0)),"",IF(LOOKUP(E20&amp;"_"&amp;F20,AuxData!$X:$X,AuxData!$Y:$Y)="","Not defined",LOOKUP(E20&amp;"_"&amp;F20,AuxData!$X:$X,AuxData!$Y:$Y)))</f>
        <v>INVCELL</v>
      </c>
      <c r="H20" s="61" t="str">
        <f t="shared" si="0"/>
        <v>Inner</v>
      </c>
      <c r="I20" s="61" t="str">
        <f>IF(ISERROR(MATCH($E20,'3. Data Sources'!$B$5:$B$210,0)),"ERROR",LOOKUP($E20,'3. Data Sources'!$B$5:$B$210,'3. Data Sources'!$E$5:$E$210))</f>
        <v>Y</v>
      </c>
      <c r="J20" s="61" t="s">
        <v>6249</v>
      </c>
    </row>
    <row r="21" spans="2:10" s="59" customFormat="1" ht="15" x14ac:dyDescent="0.25">
      <c r="B21" s="61" t="s">
        <v>33</v>
      </c>
      <c r="C21" s="215" t="s">
        <v>11883</v>
      </c>
      <c r="D21" s="118" t="str">
        <f>IF(ISERROR(MATCH(B21&amp;"_"&amp;C21,AuxData!$X:$X,0)),"",IF(LOOKUP(B21&amp;"_"&amp;C21,AuxData!$X:$X,AuxData!$Y:$Y)="","Not defined",LOOKUP(B21&amp;"_"&amp;C21,AuxData!$X:$X,AuxData!$Y:$Y)))</f>
        <v>INVCELL</v>
      </c>
      <c r="E21" s="61" t="s">
        <v>59</v>
      </c>
      <c r="F21" s="215" t="s">
        <v>11883</v>
      </c>
      <c r="G21" s="118" t="str">
        <f>IF(ISERROR(MATCH(E21&amp;"_"&amp;F21,AuxData!$X:$X,0)),"",IF(LOOKUP(E21&amp;"_"&amp;F21,AuxData!$X:$X,AuxData!$Y:$Y)="","Not defined",LOOKUP(E21&amp;"_"&amp;F21,AuxData!$X:$X,AuxData!$Y:$Y)))</f>
        <v>INVCELL</v>
      </c>
      <c r="H21" s="61" t="str">
        <f t="shared" si="0"/>
        <v>Inner</v>
      </c>
      <c r="I21" s="61" t="str">
        <f>IF(ISERROR(MATCH($E21,'3. Data Sources'!$B$5:$B$210,0)),"ERROR",LOOKUP($E21,'3. Data Sources'!$B$5:$B$210,'3. Data Sources'!$E$5:$E$210))</f>
        <v>Y</v>
      </c>
      <c r="J21" s="61" t="s">
        <v>6249</v>
      </c>
    </row>
    <row r="22" spans="2:10" s="59" customFormat="1" ht="15" x14ac:dyDescent="0.25">
      <c r="B22" s="61" t="s">
        <v>33</v>
      </c>
      <c r="C22" s="215" t="s">
        <v>11883</v>
      </c>
      <c r="D22" s="118" t="str">
        <f>IF(ISERROR(MATCH(B22&amp;"_"&amp;C22,AuxData!$X:$X,0)),"",IF(LOOKUP(B22&amp;"_"&amp;C22,AuxData!$X:$X,AuxData!$Y:$Y)="","Not defined",LOOKUP(B22&amp;"_"&amp;C22,AuxData!$X:$X,AuxData!$Y:$Y)))</f>
        <v>INVCELL</v>
      </c>
      <c r="E22" s="61" t="s">
        <v>61</v>
      </c>
      <c r="F22" s="215" t="s">
        <v>11883</v>
      </c>
      <c r="G22" s="118" t="str">
        <f>IF(ISERROR(MATCH(E22&amp;"_"&amp;F22,AuxData!$X:$X,0)),"",IF(LOOKUP(E22&amp;"_"&amp;F22,AuxData!$X:$X,AuxData!$Y:$Y)="","Not defined",LOOKUP(E22&amp;"_"&amp;F22,AuxData!$X:$X,AuxData!$Y:$Y)))</f>
        <v>INVCELL</v>
      </c>
      <c r="H22" s="61" t="str">
        <f t="shared" si="0"/>
        <v>Inner</v>
      </c>
      <c r="I22" s="61" t="str">
        <f>IF(ISERROR(MATCH($E22,'3. Data Sources'!$B$5:$B$210,0)),"ERROR",LOOKUP($E22,'3. Data Sources'!$B$5:$B$210,'3. Data Sources'!$E$5:$E$210))</f>
        <v>Y</v>
      </c>
      <c r="J22" s="61" t="s">
        <v>6249</v>
      </c>
    </row>
    <row r="23" spans="2:10" s="59" customFormat="1" ht="15" x14ac:dyDescent="0.25">
      <c r="B23" s="61" t="s">
        <v>33</v>
      </c>
      <c r="C23" s="215" t="s">
        <v>11883</v>
      </c>
      <c r="D23" s="118" t="str">
        <f>IF(ISERROR(MATCH(B23&amp;"_"&amp;C23,AuxData!$X:$X,0)),"",IF(LOOKUP(B23&amp;"_"&amp;C23,AuxData!$X:$X,AuxData!$Y:$Y)="","Not defined",LOOKUP(B23&amp;"_"&amp;C23,AuxData!$X:$X,AuxData!$Y:$Y)))</f>
        <v>INVCELL</v>
      </c>
      <c r="E23" s="61" t="s">
        <v>63</v>
      </c>
      <c r="F23" s="215" t="s">
        <v>11883</v>
      </c>
      <c r="G23" s="118" t="str">
        <f>IF(ISERROR(MATCH(E23&amp;"_"&amp;F23,AuxData!$X:$X,0)),"",IF(LOOKUP(E23&amp;"_"&amp;F23,AuxData!$X:$X,AuxData!$Y:$Y)="","Not defined",LOOKUP(E23&amp;"_"&amp;F23,AuxData!$X:$X,AuxData!$Y:$Y)))</f>
        <v>INVCELL</v>
      </c>
      <c r="H23" s="61" t="str">
        <f t="shared" si="0"/>
        <v>Inner</v>
      </c>
      <c r="I23" s="61" t="str">
        <f>IF(ISERROR(MATCH($E23,'3. Data Sources'!$B$5:$B$210,0)),"ERROR",LOOKUP($E23,'3. Data Sources'!$B$5:$B$210,'3. Data Sources'!$E$5:$E$210))</f>
        <v>Y</v>
      </c>
      <c r="J23" s="61" t="s">
        <v>6249</v>
      </c>
    </row>
    <row r="24" spans="2:10" s="59" customFormat="1" ht="15" x14ac:dyDescent="0.25">
      <c r="B24" s="61" t="s">
        <v>33</v>
      </c>
      <c r="C24" s="215" t="s">
        <v>11883</v>
      </c>
      <c r="D24" s="118" t="str">
        <f>IF(ISERROR(MATCH(B24&amp;"_"&amp;C24,AuxData!$X:$X,0)),"",IF(LOOKUP(B24&amp;"_"&amp;C24,AuxData!$X:$X,AuxData!$Y:$Y)="","Not defined",LOOKUP(B24&amp;"_"&amp;C24,AuxData!$X:$X,AuxData!$Y:$Y)))</f>
        <v>INVCELL</v>
      </c>
      <c r="E24" s="61" t="s">
        <v>65</v>
      </c>
      <c r="F24" s="215" t="s">
        <v>11883</v>
      </c>
      <c r="G24" s="118" t="str">
        <f>IF(ISERROR(MATCH(E24&amp;"_"&amp;F24,AuxData!$X:$X,0)),"",IF(LOOKUP(E24&amp;"_"&amp;F24,AuxData!$X:$X,AuxData!$Y:$Y)="","Not defined",LOOKUP(E24&amp;"_"&amp;F24,AuxData!$X:$X,AuxData!$Y:$Y)))</f>
        <v>INVCELL</v>
      </c>
      <c r="H24" s="61" t="str">
        <f t="shared" si="0"/>
        <v>Inner</v>
      </c>
      <c r="I24" s="61" t="str">
        <f>IF(ISERROR(MATCH($E24,'3. Data Sources'!$B$5:$B$210,0)),"ERROR",LOOKUP($E24,'3. Data Sources'!$B$5:$B$210,'3. Data Sources'!$E$5:$E$210))</f>
        <v>Y</v>
      </c>
      <c r="J24" s="61" t="s">
        <v>6249</v>
      </c>
    </row>
    <row r="25" spans="2:10" s="59" customFormat="1" ht="15" x14ac:dyDescent="0.25">
      <c r="B25" s="61" t="s">
        <v>33</v>
      </c>
      <c r="C25" s="215" t="s">
        <v>11883</v>
      </c>
      <c r="D25" s="118" t="str">
        <f>IF(ISERROR(MATCH(B25&amp;"_"&amp;C25,AuxData!$X:$X,0)),"",IF(LOOKUP(B25&amp;"_"&amp;C25,AuxData!$X:$X,AuxData!$Y:$Y)="","Not defined",LOOKUP(B25&amp;"_"&amp;C25,AuxData!$X:$X,AuxData!$Y:$Y)))</f>
        <v>INVCELL</v>
      </c>
      <c r="E25" s="61" t="s">
        <v>67</v>
      </c>
      <c r="F25" s="215" t="s">
        <v>11883</v>
      </c>
      <c r="G25" s="118" t="str">
        <f>IF(ISERROR(MATCH(E25&amp;"_"&amp;F25,AuxData!$X:$X,0)),"",IF(LOOKUP(E25&amp;"_"&amp;F25,AuxData!$X:$X,AuxData!$Y:$Y)="","Not defined",LOOKUP(E25&amp;"_"&amp;F25,AuxData!$X:$X,AuxData!$Y:$Y)))</f>
        <v>INVCELL</v>
      </c>
      <c r="H25" s="61" t="str">
        <f t="shared" si="0"/>
        <v>Inner</v>
      </c>
      <c r="I25" s="61" t="str">
        <f>IF(ISERROR(MATCH($E25,'3. Data Sources'!$B$5:$B$210,0)),"ERROR",LOOKUP($E25,'3. Data Sources'!$B$5:$B$210,'3. Data Sources'!$E$5:$E$210))</f>
        <v>Y</v>
      </c>
      <c r="J25" s="61" t="s">
        <v>6249</v>
      </c>
    </row>
    <row r="26" spans="2:10" s="59" customFormat="1" ht="15" x14ac:dyDescent="0.25">
      <c r="B26" s="61" t="s">
        <v>33</v>
      </c>
      <c r="C26" s="215" t="s">
        <v>11883</v>
      </c>
      <c r="D26" s="118" t="str">
        <f>IF(ISERROR(MATCH(B26&amp;"_"&amp;C26,AuxData!$X:$X,0)),"",IF(LOOKUP(B26&amp;"_"&amp;C26,AuxData!$X:$X,AuxData!$Y:$Y)="","Not defined",LOOKUP(B26&amp;"_"&amp;C26,AuxData!$X:$X,AuxData!$Y:$Y)))</f>
        <v>INVCELL</v>
      </c>
      <c r="E26" s="61" t="s">
        <v>69</v>
      </c>
      <c r="F26" s="215" t="s">
        <v>11883</v>
      </c>
      <c r="G26" s="118" t="str">
        <f>IF(ISERROR(MATCH(E26&amp;"_"&amp;F26,AuxData!$X:$X,0)),"",IF(LOOKUP(E26&amp;"_"&amp;F26,AuxData!$X:$X,AuxData!$Y:$Y)="","Not defined",LOOKUP(E26&amp;"_"&amp;F26,AuxData!$X:$X,AuxData!$Y:$Y)))</f>
        <v>INVCELL</v>
      </c>
      <c r="H26" s="61" t="str">
        <f t="shared" si="0"/>
        <v>Inner</v>
      </c>
      <c r="I26" s="61" t="str">
        <f>IF(ISERROR(MATCH($E26,'3. Data Sources'!$B$5:$B$210,0)),"ERROR",LOOKUP($E26,'3. Data Sources'!$B$5:$B$210,'3. Data Sources'!$E$5:$E$210))</f>
        <v>Y</v>
      </c>
      <c r="J26" s="61" t="s">
        <v>6249</v>
      </c>
    </row>
    <row r="27" spans="2:10" s="59" customFormat="1" ht="15" x14ac:dyDescent="0.25">
      <c r="B27" s="61" t="s">
        <v>33</v>
      </c>
      <c r="C27" s="215" t="s">
        <v>11883</v>
      </c>
      <c r="D27" s="118" t="str">
        <f>IF(ISERROR(MATCH(B27&amp;"_"&amp;C27,AuxData!$X:$X,0)),"",IF(LOOKUP(B27&amp;"_"&amp;C27,AuxData!$X:$X,AuxData!$Y:$Y)="","Not defined",LOOKUP(B27&amp;"_"&amp;C27,AuxData!$X:$X,AuxData!$Y:$Y)))</f>
        <v>INVCELL</v>
      </c>
      <c r="E27" s="61" t="s">
        <v>71</v>
      </c>
      <c r="F27" s="215" t="s">
        <v>11883</v>
      </c>
      <c r="G27" s="118" t="str">
        <f>IF(ISERROR(MATCH(E27&amp;"_"&amp;F27,AuxData!$X:$X,0)),"",IF(LOOKUP(E27&amp;"_"&amp;F27,AuxData!$X:$X,AuxData!$Y:$Y)="","Not defined",LOOKUP(E27&amp;"_"&amp;F27,AuxData!$X:$X,AuxData!$Y:$Y)))</f>
        <v>INVCELL</v>
      </c>
      <c r="H27" s="61" t="str">
        <f t="shared" si="0"/>
        <v>Inner</v>
      </c>
      <c r="I27" s="61" t="str">
        <f>IF(ISERROR(MATCH($E27,'3. Data Sources'!$B$5:$B$210,0)),"ERROR",LOOKUP($E27,'3. Data Sources'!$B$5:$B$210,'3. Data Sources'!$E$5:$E$210))</f>
        <v>Y</v>
      </c>
      <c r="J27" s="61" t="s">
        <v>6249</v>
      </c>
    </row>
    <row r="28" spans="2:10" s="59" customFormat="1" ht="15" x14ac:dyDescent="0.25">
      <c r="B28" s="61" t="s">
        <v>33</v>
      </c>
      <c r="C28" s="215" t="s">
        <v>11883</v>
      </c>
      <c r="D28" s="118" t="str">
        <f>IF(ISERROR(MATCH(B28&amp;"_"&amp;C28,AuxData!$X:$X,0)),"",IF(LOOKUP(B28&amp;"_"&amp;C28,AuxData!$X:$X,AuxData!$Y:$Y)="","Not defined",LOOKUP(B28&amp;"_"&amp;C28,AuxData!$X:$X,AuxData!$Y:$Y)))</f>
        <v>INVCELL</v>
      </c>
      <c r="E28" s="61" t="s">
        <v>73</v>
      </c>
      <c r="F28" s="215" t="s">
        <v>11883</v>
      </c>
      <c r="G28" s="118" t="str">
        <f>IF(ISERROR(MATCH(E28&amp;"_"&amp;F28,AuxData!$X:$X,0)),"",IF(LOOKUP(E28&amp;"_"&amp;F28,AuxData!$X:$X,AuxData!$Y:$Y)="","Not defined",LOOKUP(E28&amp;"_"&amp;F28,AuxData!$X:$X,AuxData!$Y:$Y)))</f>
        <v>INVCELL</v>
      </c>
      <c r="H28" s="61" t="str">
        <f t="shared" si="0"/>
        <v>Inner</v>
      </c>
      <c r="I28" s="61" t="str">
        <f>IF(ISERROR(MATCH($E28,'3. Data Sources'!$B$5:$B$210,0)),"ERROR",LOOKUP($E28,'3. Data Sources'!$B$5:$B$210,'3. Data Sources'!$E$5:$E$210))</f>
        <v>Y</v>
      </c>
      <c r="J28" s="61" t="s">
        <v>6249</v>
      </c>
    </row>
    <row r="29" spans="2:10" s="59" customFormat="1" ht="15" x14ac:dyDescent="0.25">
      <c r="B29" s="61" t="s">
        <v>33</v>
      </c>
      <c r="C29" s="215" t="s">
        <v>11883</v>
      </c>
      <c r="D29" s="118" t="str">
        <f>IF(ISERROR(MATCH(B29&amp;"_"&amp;C29,AuxData!$X:$X,0)),"",IF(LOOKUP(B29&amp;"_"&amp;C29,AuxData!$X:$X,AuxData!$Y:$Y)="","Not defined",LOOKUP(B29&amp;"_"&amp;C29,AuxData!$X:$X,AuxData!$Y:$Y)))</f>
        <v>INVCELL</v>
      </c>
      <c r="E29" s="61" t="s">
        <v>75</v>
      </c>
      <c r="F29" s="215" t="s">
        <v>11883</v>
      </c>
      <c r="G29" s="118" t="str">
        <f>IF(ISERROR(MATCH(E29&amp;"_"&amp;F29,AuxData!$X:$X,0)),"",IF(LOOKUP(E29&amp;"_"&amp;F29,AuxData!$X:$X,AuxData!$Y:$Y)="","Not defined",LOOKUP(E29&amp;"_"&amp;F29,AuxData!$X:$X,AuxData!$Y:$Y)))</f>
        <v>INVCELL</v>
      </c>
      <c r="H29" s="61" t="str">
        <f t="shared" si="0"/>
        <v>Inner</v>
      </c>
      <c r="I29" s="61" t="str">
        <f>IF(ISERROR(MATCH($E29,'3. Data Sources'!$B$5:$B$210,0)),"ERROR",LOOKUP($E29,'3. Data Sources'!$B$5:$B$210,'3. Data Sources'!$E$5:$E$210))</f>
        <v>Y</v>
      </c>
      <c r="J29" s="61" t="s">
        <v>6249</v>
      </c>
    </row>
    <row r="30" spans="2:10" s="59" customFormat="1" ht="15" x14ac:dyDescent="0.25">
      <c r="B30" s="61" t="s">
        <v>33</v>
      </c>
      <c r="C30" s="215" t="s">
        <v>11883</v>
      </c>
      <c r="D30" s="118" t="str">
        <f>IF(ISERROR(MATCH(B30&amp;"_"&amp;C30,AuxData!$X:$X,0)),"",IF(LOOKUP(B30&amp;"_"&amp;C30,AuxData!$X:$X,AuxData!$Y:$Y)="","Not defined",LOOKUP(B30&amp;"_"&amp;C30,AuxData!$X:$X,AuxData!$Y:$Y)))</f>
        <v>INVCELL</v>
      </c>
      <c r="E30" s="61" t="s">
        <v>77</v>
      </c>
      <c r="F30" s="215" t="s">
        <v>11883</v>
      </c>
      <c r="G30" s="118" t="str">
        <f>IF(ISERROR(MATCH(E30&amp;"_"&amp;F30,AuxData!$X:$X,0)),"",IF(LOOKUP(E30&amp;"_"&amp;F30,AuxData!$X:$X,AuxData!$Y:$Y)="","Not defined",LOOKUP(E30&amp;"_"&amp;F30,AuxData!$X:$X,AuxData!$Y:$Y)))</f>
        <v>INVCELL</v>
      </c>
      <c r="H30" s="61" t="str">
        <f t="shared" si="0"/>
        <v>Inner</v>
      </c>
      <c r="I30" s="61" t="str">
        <f>IF(ISERROR(MATCH($E30,'3. Data Sources'!$B$5:$B$210,0)),"ERROR",LOOKUP($E30,'3. Data Sources'!$B$5:$B$210,'3. Data Sources'!$E$5:$E$210))</f>
        <v>Y</v>
      </c>
      <c r="J30" s="61" t="s">
        <v>6249</v>
      </c>
    </row>
    <row r="31" spans="2:10" s="59" customFormat="1" ht="15" x14ac:dyDescent="0.25">
      <c r="B31" s="61" t="s">
        <v>33</v>
      </c>
      <c r="C31" s="215" t="s">
        <v>11883</v>
      </c>
      <c r="D31" s="118" t="str">
        <f>IF(ISERROR(MATCH(B31&amp;"_"&amp;C31,AuxData!$X:$X,0)),"",IF(LOOKUP(B31&amp;"_"&amp;C31,AuxData!$X:$X,AuxData!$Y:$Y)="","Not defined",LOOKUP(B31&amp;"_"&amp;C31,AuxData!$X:$X,AuxData!$Y:$Y)))</f>
        <v>INVCELL</v>
      </c>
      <c r="E31" s="61" t="s">
        <v>79</v>
      </c>
      <c r="F31" s="215" t="s">
        <v>11883</v>
      </c>
      <c r="G31" s="118" t="str">
        <f>IF(ISERROR(MATCH(E31&amp;"_"&amp;F31,AuxData!$X:$X,0)),"",IF(LOOKUP(E31&amp;"_"&amp;F31,AuxData!$X:$X,AuxData!$Y:$Y)="","Not defined",LOOKUP(E31&amp;"_"&amp;F31,AuxData!$X:$X,AuxData!$Y:$Y)))</f>
        <v>INVCELL</v>
      </c>
      <c r="H31" s="61" t="str">
        <f t="shared" si="0"/>
        <v>Inner</v>
      </c>
      <c r="I31" s="61" t="str">
        <f>IF(ISERROR(MATCH($E31,'3. Data Sources'!$B$5:$B$210,0)),"ERROR",LOOKUP($E31,'3. Data Sources'!$B$5:$B$210,'3. Data Sources'!$E$5:$E$210))</f>
        <v>Y</v>
      </c>
      <c r="J31" s="61" t="s">
        <v>6249</v>
      </c>
    </row>
    <row r="32" spans="2:10" s="59" customFormat="1" ht="15" x14ac:dyDescent="0.25">
      <c r="B32" s="61" t="s">
        <v>33</v>
      </c>
      <c r="C32" s="215" t="s">
        <v>11883</v>
      </c>
      <c r="D32" s="118" t="str">
        <f>IF(ISERROR(MATCH(B32&amp;"_"&amp;C32,AuxData!$X:$X,0)),"",IF(LOOKUP(B32&amp;"_"&amp;C32,AuxData!$X:$X,AuxData!$Y:$Y)="","Not defined",LOOKUP(B32&amp;"_"&amp;C32,AuxData!$X:$X,AuxData!$Y:$Y)))</f>
        <v>INVCELL</v>
      </c>
      <c r="E32" s="61" t="s">
        <v>81</v>
      </c>
      <c r="F32" s="215" t="s">
        <v>11883</v>
      </c>
      <c r="G32" s="118" t="str">
        <f>IF(ISERROR(MATCH(E32&amp;"_"&amp;F32,AuxData!$X:$X,0)),"",IF(LOOKUP(E32&amp;"_"&amp;F32,AuxData!$X:$X,AuxData!$Y:$Y)="","Not defined",LOOKUP(E32&amp;"_"&amp;F32,AuxData!$X:$X,AuxData!$Y:$Y)))</f>
        <v>INVCELL</v>
      </c>
      <c r="H32" s="61" t="str">
        <f t="shared" si="0"/>
        <v>Inner</v>
      </c>
      <c r="I32" s="61" t="str">
        <f>IF(ISERROR(MATCH($E32,'3. Data Sources'!$B$5:$B$210,0)),"ERROR",LOOKUP($E32,'3. Data Sources'!$B$5:$B$210,'3. Data Sources'!$E$5:$E$210))</f>
        <v>Y</v>
      </c>
      <c r="J32" s="61" t="s">
        <v>6249</v>
      </c>
    </row>
    <row r="33" spans="2:11" s="59" customFormat="1" ht="15" x14ac:dyDescent="0.25">
      <c r="B33" s="61" t="s">
        <v>33</v>
      </c>
      <c r="C33" s="215" t="s">
        <v>11883</v>
      </c>
      <c r="D33" s="118" t="str">
        <f>IF(ISERROR(MATCH(B33&amp;"_"&amp;C33,AuxData!$X:$X,0)),"",IF(LOOKUP(B33&amp;"_"&amp;C33,AuxData!$X:$X,AuxData!$Y:$Y)="","Not defined",LOOKUP(B33&amp;"_"&amp;C33,AuxData!$X:$X,AuxData!$Y:$Y)))</f>
        <v>INVCELL</v>
      </c>
      <c r="E33" s="161" t="s">
        <v>83</v>
      </c>
      <c r="F33" s="215" t="s">
        <v>11883</v>
      </c>
      <c r="G33" s="118" t="str">
        <f>IF(ISERROR(MATCH(E33&amp;"_"&amp;F33,AuxData!$X:$X,0)),"",IF(LOOKUP(E33&amp;"_"&amp;F33,AuxData!$X:$X,AuxData!$Y:$Y)="","Not defined",LOOKUP(E33&amp;"_"&amp;F33,AuxData!$X:$X,AuxData!$Y:$Y)))</f>
        <v>INVCELL</v>
      </c>
      <c r="H33" s="61" t="str">
        <f t="shared" si="0"/>
        <v>Inner</v>
      </c>
      <c r="I33" s="61" t="str">
        <f>IF(ISERROR(MATCH($E33,'3. Data Sources'!$B$5:$B$210,0)),"ERROR",LOOKUP($E33,'3. Data Sources'!$B$5:$B$210,'3. Data Sources'!$E$5:$E$210))</f>
        <v>Y</v>
      </c>
      <c r="J33" s="61" t="s">
        <v>6249</v>
      </c>
    </row>
    <row r="34" spans="2:11" s="59" customFormat="1" ht="15" x14ac:dyDescent="0.25">
      <c r="B34" s="61" t="s">
        <v>33</v>
      </c>
      <c r="C34" s="215" t="s">
        <v>11883</v>
      </c>
      <c r="D34" s="118" t="str">
        <f>IF(ISERROR(MATCH(B34&amp;"_"&amp;C34,AuxData!$X:$X,0)),"",IF(LOOKUP(B34&amp;"_"&amp;C34,AuxData!$X:$X,AuxData!$Y:$Y)="","Not defined",LOOKUP(B34&amp;"_"&amp;C34,AuxData!$X:$X,AuxData!$Y:$Y)))</f>
        <v>INVCELL</v>
      </c>
      <c r="E34" s="161" t="s">
        <v>85</v>
      </c>
      <c r="F34" s="215" t="s">
        <v>11883</v>
      </c>
      <c r="G34" s="118" t="str">
        <f>IF(ISERROR(MATCH(E34&amp;"_"&amp;F34,AuxData!$X:$X,0)),"",IF(LOOKUP(E34&amp;"_"&amp;F34,AuxData!$X:$X,AuxData!$Y:$Y)="","Not defined",LOOKUP(E34&amp;"_"&amp;F34,AuxData!$X:$X,AuxData!$Y:$Y)))</f>
        <v>INVCELL</v>
      </c>
      <c r="H34" s="61" t="str">
        <f t="shared" si="0"/>
        <v>Inner</v>
      </c>
      <c r="I34" s="61" t="str">
        <f>IF(ISERROR(MATCH($E34,'3. Data Sources'!$B$5:$B$210,0)),"ERROR",LOOKUP($E34,'3. Data Sources'!$B$5:$B$210,'3. Data Sources'!$E$5:$E$210))</f>
        <v>Y</v>
      </c>
      <c r="J34" s="61" t="s">
        <v>6249</v>
      </c>
    </row>
    <row r="35" spans="2:11" s="59" customFormat="1" ht="15" x14ac:dyDescent="0.25">
      <c r="B35" s="61" t="s">
        <v>37</v>
      </c>
      <c r="C35" s="161" t="s">
        <v>206</v>
      </c>
      <c r="D35" s="118" t="str">
        <f>IF(ISERROR(MATCH(B35&amp;"_"&amp;C35,AuxData!$X:$X,0)),"",IF(LOOKUP(B35&amp;"_"&amp;C35,AuxData!$X:$X,AuxData!$Y:$Y)="","Not defined",LOOKUP(B35&amp;"_"&amp;C35,AuxData!$X:$X,AuxData!$Y:$Y)))</f>
        <v>NE_NAME</v>
      </c>
      <c r="E35" s="161" t="s">
        <v>87</v>
      </c>
      <c r="F35" s="61" t="s">
        <v>237</v>
      </c>
      <c r="G35" s="118" t="str">
        <f>IF(ISERROR(MATCH(E35&amp;"_"&amp;F35,AuxData!$X:$X,0)),"",IF(LOOKUP(E35&amp;"_"&amp;F35,AuxData!$X:$X,AuxData!$Y:$Y)="","Not defined",LOOKUP(E35&amp;"_"&amp;F35,AuxData!$X:$X,AuxData!$Y:$Y)))</f>
        <v>OBJECT</v>
      </c>
      <c r="H35" s="61" t="str">
        <f t="shared" si="0"/>
        <v>Inner</v>
      </c>
      <c r="I35" s="61" t="str">
        <f>IF(ISERROR(MATCH($E35,'3. Data Sources'!$B$5:$B$210,0)),"ERROR",LOOKUP($E35,'3. Data Sources'!$B$5:$B$210,'3. Data Sources'!$E$5:$E$210))</f>
        <v>Y</v>
      </c>
      <c r="J35" s="61" t="s">
        <v>6249</v>
      </c>
    </row>
    <row r="36" spans="2:11" s="166" customFormat="1" ht="15" x14ac:dyDescent="0.25">
      <c r="B36" s="61" t="s">
        <v>33</v>
      </c>
      <c r="C36" s="215" t="s">
        <v>11883</v>
      </c>
      <c r="D36" s="118" t="str">
        <f>IF(ISERROR(MATCH(B36&amp;"_"&amp;C36,AuxData!$X:$X,0)),"",IF(LOOKUP(B36&amp;"_"&amp;C36,AuxData!$X:$X,AuxData!$Y:$Y)="","Not defined",LOOKUP(B36&amp;"_"&amp;C36,AuxData!$X:$X,AuxData!$Y:$Y)))</f>
        <v>INVCELL</v>
      </c>
      <c r="E36" s="161" t="s">
        <v>89</v>
      </c>
      <c r="F36" s="215" t="s">
        <v>11883</v>
      </c>
      <c r="G36" s="118" t="str">
        <f>IF(ISERROR(MATCH(E36&amp;"_"&amp;F36,AuxData!$X:$X,0)),"",IF(LOOKUP(E36&amp;"_"&amp;F36,AuxData!$X:$X,AuxData!$Y:$Y)="","Not defined",LOOKUP(E36&amp;"_"&amp;F36,AuxData!$X:$X,AuxData!$Y:$Y)))</f>
        <v>INVCELL</v>
      </c>
      <c r="H36" s="61" t="str">
        <f t="shared" si="0"/>
        <v>Inner</v>
      </c>
      <c r="I36" s="61" t="str">
        <f>IF(ISERROR(MATCH($E36,'3. Data Sources'!$B$5:$B$210,0)),"ERROR",LOOKUP($E36,'3. Data Sources'!$B$5:$B$210,'3. Data Sources'!$E$5:$E$210))</f>
        <v>Y</v>
      </c>
      <c r="J36" s="61" t="s">
        <v>6249</v>
      </c>
    </row>
    <row r="37" spans="2:11" s="166" customFormat="1" ht="15" x14ac:dyDescent="0.25">
      <c r="B37" s="61" t="s">
        <v>33</v>
      </c>
      <c r="C37" s="215" t="s">
        <v>11883</v>
      </c>
      <c r="D37" s="118" t="str">
        <f>IF(ISERROR(MATCH(B37&amp;"_"&amp;C37,AuxData!$X:$X,0)),"",IF(LOOKUP(B37&amp;"_"&amp;C37,AuxData!$X:$X,AuxData!$Y:$Y)="","Not defined",LOOKUP(B37&amp;"_"&amp;C37,AuxData!$X:$X,AuxData!$Y:$Y)))</f>
        <v>INVCELL</v>
      </c>
      <c r="E37" s="61" t="s">
        <v>376</v>
      </c>
      <c r="F37" s="215" t="s">
        <v>11883</v>
      </c>
      <c r="G37" s="118" t="str">
        <f>IF(ISERROR(MATCH(E37&amp;"_"&amp;F37,AuxData!$X:$X,0)),"",IF(LOOKUP(E37&amp;"_"&amp;F37,AuxData!$X:$X,AuxData!$Y:$Y)="","Not defined",LOOKUP(E37&amp;"_"&amp;F37,AuxData!$X:$X,AuxData!$Y:$Y)))</f>
        <v>INVCELL</v>
      </c>
      <c r="H37" s="61" t="s">
        <v>6250</v>
      </c>
      <c r="I37" s="61" t="str">
        <f>IF(ISERROR(MATCH($E37,'3. Data Sources'!$B$5:$B$210,0)),"ERROR",LOOKUP($E37,'3. Data Sources'!$B$5:$B$210,'3. Data Sources'!$E$5:$E$210))</f>
        <v>Y</v>
      </c>
      <c r="J37" s="61" t="s">
        <v>6249</v>
      </c>
    </row>
    <row r="38" spans="2:11" s="166" customFormat="1" ht="15" x14ac:dyDescent="0.25">
      <c r="B38" s="61" t="s">
        <v>33</v>
      </c>
      <c r="C38" s="215" t="s">
        <v>11883</v>
      </c>
      <c r="D38" s="118" t="str">
        <f>IF(ISERROR(MATCH(B38&amp;"_"&amp;C38,AuxData!$X:$X,0)),"",IF(LOOKUP(B38&amp;"_"&amp;C38,AuxData!$X:$X,AuxData!$Y:$Y)="","Not defined",LOOKUP(B38&amp;"_"&amp;C38,AuxData!$X:$X,AuxData!$Y:$Y)))</f>
        <v>INVCELL</v>
      </c>
      <c r="E38" s="61" t="s">
        <v>378</v>
      </c>
      <c r="F38" s="215" t="s">
        <v>11883</v>
      </c>
      <c r="G38" s="118" t="str">
        <f>IF(ISERROR(MATCH(E38&amp;"_"&amp;F38,AuxData!$X:$X,0)),"",IF(LOOKUP(E38&amp;"_"&amp;F38,AuxData!$X:$X,AuxData!$Y:$Y)="","Not defined",LOOKUP(E38&amp;"_"&amp;F38,AuxData!$X:$X,AuxData!$Y:$Y)))</f>
        <v>INVCELL</v>
      </c>
      <c r="H38" s="61" t="s">
        <v>6250</v>
      </c>
      <c r="I38" s="61" t="str">
        <f>IF(ISERROR(MATCH($E38,'3. Data Sources'!$B$5:$B$210,0)),"ERROR",LOOKUP($E38,'3. Data Sources'!$B$5:$B$210,'3. Data Sources'!$E$5:$E$210))</f>
        <v>Y</v>
      </c>
      <c r="J38" s="61" t="s">
        <v>6249</v>
      </c>
    </row>
    <row r="39" spans="2:11" s="59" customFormat="1" ht="15" x14ac:dyDescent="0.25">
      <c r="B39" s="61" t="s">
        <v>33</v>
      </c>
      <c r="C39" s="215" t="s">
        <v>11883</v>
      </c>
      <c r="D39" s="118" t="str">
        <f>IF(ISERROR(MATCH(B39&amp;"_"&amp;C39,AuxData!$X:$X,0)),"",IF(LOOKUP(B39&amp;"_"&amp;C39,AuxData!$X:$X,AuxData!$Y:$Y)="","Not defined",LOOKUP(B39&amp;"_"&amp;C39,AuxData!$X:$X,AuxData!$Y:$Y)))</f>
        <v>INVCELL</v>
      </c>
      <c r="E39" s="61" t="s">
        <v>380</v>
      </c>
      <c r="F39" s="215" t="s">
        <v>11883</v>
      </c>
      <c r="G39" s="118" t="str">
        <f>IF(ISERROR(MATCH(E39&amp;"_"&amp;F39,AuxData!$X:$X,0)),"",IF(LOOKUP(E39&amp;"_"&amp;F39,AuxData!$X:$X,AuxData!$Y:$Y)="","Not defined",LOOKUP(E39&amp;"_"&amp;F39,AuxData!$X:$X,AuxData!$Y:$Y)))</f>
        <v>INVCELL</v>
      </c>
      <c r="H39" s="61" t="s">
        <v>6250</v>
      </c>
      <c r="I39" s="61" t="str">
        <f>IF(ISERROR(MATCH($E39,'3. Data Sources'!$B$5:$B$210,0)),"ERROR",LOOKUP($E39,'3. Data Sources'!$B$5:$B$210,'3. Data Sources'!$E$5:$E$210))</f>
        <v>Y</v>
      </c>
      <c r="J39" s="61" t="s">
        <v>6249</v>
      </c>
    </row>
    <row r="40" spans="2:11" ht="15" x14ac:dyDescent="0.25">
      <c r="B40" s="61" t="s">
        <v>33</v>
      </c>
      <c r="C40" s="215" t="s">
        <v>11883</v>
      </c>
      <c r="D40" s="118" t="str">
        <f>IF(ISERROR(MATCH(B40&amp;"_"&amp;C40,AuxData!$X:$X,0)),"",IF(LOOKUP(B40&amp;"_"&amp;C40,AuxData!$X:$X,AuxData!$Y:$Y)="","Not defined",LOOKUP(B40&amp;"_"&amp;C40,AuxData!$X:$X,AuxData!$Y:$Y)))</f>
        <v>INVCELL</v>
      </c>
      <c r="E40" s="161" t="s">
        <v>93</v>
      </c>
      <c r="F40" s="215" t="s">
        <v>11883</v>
      </c>
      <c r="G40" s="118" t="str">
        <f>IF(ISERROR(MATCH(E40&amp;"_"&amp;F40,AuxData!$X:$X,0)),"",IF(LOOKUP(E40&amp;"_"&amp;F40,AuxData!$X:$X,AuxData!$Y:$Y)="","Not defined",LOOKUP(E40&amp;"_"&amp;F40,AuxData!$X:$X,AuxData!$Y:$Y)))</f>
        <v>INVCELL</v>
      </c>
      <c r="H40" s="61" t="str">
        <f t="shared" ref="H40:H47" si="1">IF(I40="Y","Inner","")</f>
        <v>Inner</v>
      </c>
      <c r="I40" s="61" t="str">
        <f>IF(ISERROR(MATCH($E40,'3. Data Sources'!$B$5:$B$210,0)),"ERROR",LOOKUP($E40,'3. Data Sources'!$B$5:$B$210,'3. Data Sources'!$E$5:$E$210))</f>
        <v>Y</v>
      </c>
      <c r="J40" s="61" t="s">
        <v>6249</v>
      </c>
      <c r="K40" s="59"/>
    </row>
    <row r="41" spans="2:11" ht="15" x14ac:dyDescent="0.25">
      <c r="B41" s="61" t="s">
        <v>33</v>
      </c>
      <c r="C41" s="215" t="s">
        <v>11883</v>
      </c>
      <c r="D41" s="118" t="str">
        <f>IF(ISERROR(MATCH(B41&amp;"_"&amp;C41,AuxData!$X:$X,0)),"",IF(LOOKUP(B41&amp;"_"&amp;C41,AuxData!$X:$X,AuxData!$Y:$Y)="","Not defined",LOOKUP(B41&amp;"_"&amp;C41,AuxData!$X:$X,AuxData!$Y:$Y)))</f>
        <v>INVCELL</v>
      </c>
      <c r="E41" s="161" t="s">
        <v>95</v>
      </c>
      <c r="F41" s="215" t="s">
        <v>11883</v>
      </c>
      <c r="G41" s="118" t="str">
        <f>IF(ISERROR(MATCH(E41&amp;"_"&amp;F41,AuxData!$X:$X,0)),"",IF(LOOKUP(E41&amp;"_"&amp;F41,AuxData!$X:$X,AuxData!$Y:$Y)="","Not defined",LOOKUP(E41&amp;"_"&amp;F41,AuxData!$X:$X,AuxData!$Y:$Y)))</f>
        <v>INVCELL</v>
      </c>
      <c r="H41" s="61" t="str">
        <f t="shared" si="1"/>
        <v>Inner</v>
      </c>
      <c r="I41" s="61" t="str">
        <f>IF(ISERROR(MATCH($E41,'3. Data Sources'!$B$5:$B$210,0)),"ERROR",LOOKUP($E41,'3. Data Sources'!$B$5:$B$210,'3. Data Sources'!$E$5:$E$210))</f>
        <v>Y</v>
      </c>
      <c r="J41" s="61" t="s">
        <v>6249</v>
      </c>
      <c r="K41" s="59"/>
    </row>
    <row r="42" spans="2:11" ht="15" x14ac:dyDescent="0.25">
      <c r="B42" s="61" t="s">
        <v>33</v>
      </c>
      <c r="C42" s="215" t="s">
        <v>11883</v>
      </c>
      <c r="D42" s="118" t="str">
        <f>IF(ISERROR(MATCH(B42&amp;"_"&amp;C42,AuxData!$X:$X,0)),"",IF(LOOKUP(B42&amp;"_"&amp;C42,AuxData!$X:$X,AuxData!$Y:$Y)="","Not defined",LOOKUP(B42&amp;"_"&amp;C42,AuxData!$X:$X,AuxData!$Y:$Y)))</f>
        <v>INVCELL</v>
      </c>
      <c r="E42" s="161" t="s">
        <v>97</v>
      </c>
      <c r="F42" s="215" t="s">
        <v>11883</v>
      </c>
      <c r="G42" s="118" t="str">
        <f>IF(ISERROR(MATCH(E42&amp;"_"&amp;F42,AuxData!$X:$X,0)),"",IF(LOOKUP(E42&amp;"_"&amp;F42,AuxData!$X:$X,AuxData!$Y:$Y)="","Not defined",LOOKUP(E42&amp;"_"&amp;F42,AuxData!$X:$X,AuxData!$Y:$Y)))</f>
        <v>INVCELL</v>
      </c>
      <c r="H42" s="61" t="str">
        <f t="shared" si="1"/>
        <v>Inner</v>
      </c>
      <c r="I42" s="61" t="str">
        <f>IF(ISERROR(MATCH($E42,'3. Data Sources'!$B$5:$B$210,0)),"ERROR",LOOKUP($E42,'3. Data Sources'!$B$5:$B$210,'3. Data Sources'!$E$5:$E$210))</f>
        <v>Y</v>
      </c>
      <c r="J42" s="61" t="s">
        <v>6249</v>
      </c>
      <c r="K42" s="59"/>
    </row>
    <row r="43" spans="2:11" ht="15" x14ac:dyDescent="0.25">
      <c r="B43" s="61" t="s">
        <v>33</v>
      </c>
      <c r="C43" s="215" t="s">
        <v>11883</v>
      </c>
      <c r="D43" s="118" t="str">
        <f>IF(ISERROR(MATCH(B43&amp;"_"&amp;C43,AuxData!$X:$X,0)),"",IF(LOOKUP(B43&amp;"_"&amp;C43,AuxData!$X:$X,AuxData!$Y:$Y)="","Not defined",LOOKUP(B43&amp;"_"&amp;C43,AuxData!$X:$X,AuxData!$Y:$Y)))</f>
        <v>INVCELL</v>
      </c>
      <c r="E43" s="161" t="s">
        <v>99</v>
      </c>
      <c r="F43" s="215" t="s">
        <v>11883</v>
      </c>
      <c r="G43" s="118" t="str">
        <f>IF(ISERROR(MATCH(E43&amp;"_"&amp;F43,AuxData!$X:$X,0)),"",IF(LOOKUP(E43&amp;"_"&amp;F43,AuxData!$X:$X,AuxData!$Y:$Y)="","Not defined",LOOKUP(E43&amp;"_"&amp;F43,AuxData!$X:$X,AuxData!$Y:$Y)))</f>
        <v>INVCELL</v>
      </c>
      <c r="H43" s="61" t="str">
        <f t="shared" si="1"/>
        <v>Inner</v>
      </c>
      <c r="I43" s="61" t="str">
        <f>IF(ISERROR(MATCH($E43,'3. Data Sources'!$B$5:$B$210,0)),"ERROR",LOOKUP($E43,'3. Data Sources'!$B$5:$B$210,'3. Data Sources'!$E$5:$E$210))</f>
        <v>Y</v>
      </c>
      <c r="J43" s="61" t="s">
        <v>6249</v>
      </c>
      <c r="K43" s="59"/>
    </row>
    <row r="44" spans="2:11" s="59" customFormat="1" ht="15" x14ac:dyDescent="0.25">
      <c r="B44" s="61" t="s">
        <v>33</v>
      </c>
      <c r="C44" s="215" t="s">
        <v>11883</v>
      </c>
      <c r="D44" s="118" t="str">
        <f>IF(ISERROR(MATCH(B44&amp;"_"&amp;C44,AuxData!$X:$X,0)),"",IF(LOOKUP(B44&amp;"_"&amp;C44,AuxData!$X:$X,AuxData!$Y:$Y)="","Not defined",LOOKUP(B44&amp;"_"&amp;C44,AuxData!$X:$X,AuxData!$Y:$Y)))</f>
        <v>INVCELL</v>
      </c>
      <c r="E44" s="161" t="s">
        <v>101</v>
      </c>
      <c r="F44" s="215" t="s">
        <v>11883</v>
      </c>
      <c r="G44" s="118" t="str">
        <f>IF(ISERROR(MATCH(E44&amp;"_"&amp;F44,AuxData!$X:$X,0)),"",IF(LOOKUP(E44&amp;"_"&amp;F44,AuxData!$X:$X,AuxData!$Y:$Y)="","Not defined",LOOKUP(E44&amp;"_"&amp;F44,AuxData!$X:$X,AuxData!$Y:$Y)))</f>
        <v>INVCELL</v>
      </c>
      <c r="H44" s="61" t="str">
        <f t="shared" si="1"/>
        <v>Inner</v>
      </c>
      <c r="I44" s="61" t="str">
        <f>IF(ISERROR(MATCH($E44,'3. Data Sources'!$B$5:$B$210,0)),"ERROR",LOOKUP($E44,'3. Data Sources'!$B$5:$B$210,'3. Data Sources'!$E$5:$E$210))</f>
        <v>Y</v>
      </c>
      <c r="J44" s="61" t="s">
        <v>6249</v>
      </c>
    </row>
    <row r="45" spans="2:11" s="59" customFormat="1" ht="15" x14ac:dyDescent="0.25">
      <c r="B45" s="61" t="s">
        <v>33</v>
      </c>
      <c r="C45" s="215" t="s">
        <v>11883</v>
      </c>
      <c r="D45" s="118" t="str">
        <f>IF(ISERROR(MATCH(B45&amp;"_"&amp;C45,AuxData!$X:$X,0)),"",IF(LOOKUP(B45&amp;"_"&amp;C45,AuxData!$X:$X,AuxData!$Y:$Y)="","Not defined",LOOKUP(B45&amp;"_"&amp;C45,AuxData!$X:$X,AuxData!$Y:$Y)))</f>
        <v>INVCELL</v>
      </c>
      <c r="E45" s="161" t="s">
        <v>103</v>
      </c>
      <c r="F45" s="215" t="s">
        <v>11883</v>
      </c>
      <c r="G45" s="118" t="str">
        <f>IF(ISERROR(MATCH(E45&amp;"_"&amp;F45,AuxData!$X:$X,0)),"",IF(LOOKUP(E45&amp;"_"&amp;F45,AuxData!$X:$X,AuxData!$Y:$Y)="","Not defined",LOOKUP(E45&amp;"_"&amp;F45,AuxData!$X:$X,AuxData!$Y:$Y)))</f>
        <v>INVCELL</v>
      </c>
      <c r="H45" s="61" t="str">
        <f t="shared" si="1"/>
        <v>Inner</v>
      </c>
      <c r="I45" s="61" t="str">
        <f>IF(ISERROR(MATCH($E45,'3. Data Sources'!$B$5:$B$210,0)),"ERROR",LOOKUP($E45,'3. Data Sources'!$B$5:$B$210,'3. Data Sources'!$E$5:$E$210))</f>
        <v>Y</v>
      </c>
      <c r="J45" s="61" t="s">
        <v>6249</v>
      </c>
    </row>
    <row r="46" spans="2:11" s="59" customFormat="1" ht="15" x14ac:dyDescent="0.25">
      <c r="B46" s="61" t="s">
        <v>33</v>
      </c>
      <c r="C46" s="215" t="s">
        <v>11883</v>
      </c>
      <c r="D46" s="118" t="str">
        <f>IF(ISERROR(MATCH(B46&amp;"_"&amp;C46,AuxData!$X:$X,0)),"",IF(LOOKUP(B46&amp;"_"&amp;C46,AuxData!$X:$X,AuxData!$Y:$Y)="","Not defined",LOOKUP(B46&amp;"_"&amp;C46,AuxData!$X:$X,AuxData!$Y:$Y)))</f>
        <v>INVCELL</v>
      </c>
      <c r="E46" s="161" t="s">
        <v>105</v>
      </c>
      <c r="F46" s="215" t="s">
        <v>11883</v>
      </c>
      <c r="G46" s="118" t="str">
        <f>IF(ISERROR(MATCH(E46&amp;"_"&amp;F46,AuxData!$X:$X,0)),"",IF(LOOKUP(E46&amp;"_"&amp;F46,AuxData!$X:$X,AuxData!$Y:$Y)="","Not defined",LOOKUP(E46&amp;"_"&amp;F46,AuxData!$X:$X,AuxData!$Y:$Y)))</f>
        <v>INVCELL</v>
      </c>
      <c r="H46" s="61" t="str">
        <f t="shared" si="1"/>
        <v>Inner</v>
      </c>
      <c r="I46" s="61" t="str">
        <f>IF(ISERROR(MATCH($E46,'3. Data Sources'!$B$5:$B$210,0)),"ERROR",LOOKUP($E46,'3. Data Sources'!$B$5:$B$210,'3. Data Sources'!$E$5:$E$210))</f>
        <v>Y</v>
      </c>
      <c r="J46" s="61" t="s">
        <v>6249</v>
      </c>
    </row>
    <row r="47" spans="2:11" ht="15" x14ac:dyDescent="0.25">
      <c r="B47" s="61" t="s">
        <v>33</v>
      </c>
      <c r="C47" s="215" t="s">
        <v>11883</v>
      </c>
      <c r="D47" s="118" t="str">
        <f>IF(ISERROR(MATCH(B47&amp;"_"&amp;C47,AuxData!$X:$X,0)),"",IF(LOOKUP(B47&amp;"_"&amp;C47,AuxData!$X:$X,AuxData!$Y:$Y)="","Not defined",LOOKUP(B47&amp;"_"&amp;C47,AuxData!$X:$X,AuxData!$Y:$Y)))</f>
        <v>INVCELL</v>
      </c>
      <c r="E47" s="161" t="s">
        <v>107</v>
      </c>
      <c r="F47" s="215" t="s">
        <v>11883</v>
      </c>
      <c r="G47" s="118" t="str">
        <f>IF(ISERROR(MATCH(E47&amp;"_"&amp;F47,AuxData!$X:$X,0)),"",IF(LOOKUP(E47&amp;"_"&amp;F47,AuxData!$X:$X,AuxData!$Y:$Y)="","Not defined",LOOKUP(E47&amp;"_"&amp;F47,AuxData!$X:$X,AuxData!$Y:$Y)))</f>
        <v>INVCELL</v>
      </c>
      <c r="H47" s="61" t="str">
        <f t="shared" si="1"/>
        <v>Inner</v>
      </c>
      <c r="I47" s="61" t="str">
        <f>IF(ISERROR(MATCH($E47,'3. Data Sources'!$B$5:$B$210,0)),"ERROR",LOOKUP($E47,'3. Data Sources'!$B$5:$B$210,'3. Data Sources'!$E$5:$E$210))</f>
        <v>Y</v>
      </c>
      <c r="J47" s="61" t="s">
        <v>6249</v>
      </c>
      <c r="K47" s="59"/>
    </row>
    <row r="48" spans="2:11" ht="15" x14ac:dyDescent="0.25">
      <c r="B48" s="61" t="s">
        <v>33</v>
      </c>
      <c r="C48" s="215" t="s">
        <v>11883</v>
      </c>
      <c r="D48" s="118" t="str">
        <f>IF(ISERROR(MATCH(B48&amp;"_"&amp;C48,AuxData!$X:$X,0)),"",IF(LOOKUP(B48&amp;"_"&amp;C48,AuxData!$X:$X,AuxData!$Y:$Y)="","Not defined",LOOKUP(B48&amp;"_"&amp;C48,AuxData!$X:$X,AuxData!$Y:$Y)))</f>
        <v>INVCELL</v>
      </c>
      <c r="E48" s="161" t="s">
        <v>109</v>
      </c>
      <c r="F48" s="216" t="s">
        <v>11883</v>
      </c>
      <c r="G48" s="118" t="str">
        <f>IF(ISERROR(MATCH(E48&amp;"_"&amp;F48,AuxData!$X:$X,0)),"",IF(LOOKUP(E48&amp;"_"&amp;F48,AuxData!$X:$X,AuxData!$Y:$Y)="","Not defined",LOOKUP(E48&amp;"_"&amp;F48,AuxData!$X:$X,AuxData!$Y:$Y)))</f>
        <v>INVCELL</v>
      </c>
      <c r="H48" s="61" t="s">
        <v>6250</v>
      </c>
      <c r="I48" s="61" t="str">
        <f>IF(ISERROR(MATCH($E48,'3. Data Sources'!$B$5:$B$210,0)),"ERROR",LOOKUP($E48,'3. Data Sources'!$B$5:$B$210,'3. Data Sources'!$E$5:$E$210))</f>
        <v>Y</v>
      </c>
      <c r="J48" s="61" t="s">
        <v>6249</v>
      </c>
      <c r="K48" s="59"/>
    </row>
    <row r="49" spans="2:11" ht="15" customHeight="1" x14ac:dyDescent="0.25">
      <c r="B49" s="161" t="s">
        <v>147</v>
      </c>
      <c r="C49" s="161" t="s">
        <v>5737</v>
      </c>
      <c r="D49" s="118" t="str">
        <f>IF(ISERROR(MATCH(B49&amp;"_"&amp;C49,AuxData!$X:$X,0)),"",IF(LOOKUP(B49&amp;"_"&amp;C49,AuxData!$X:$X,AuxData!$Y:$Y)="","Not defined",LOOKUP(B49&amp;"_"&amp;C49,AuxData!$X:$X,AuxData!$Y:$Y)))</f>
        <v>CELL_ID</v>
      </c>
      <c r="E49" s="161" t="s">
        <v>109</v>
      </c>
      <c r="F49" s="161" t="s">
        <v>3477</v>
      </c>
      <c r="G49" s="118" t="str">
        <f>IF(ISERROR(MATCH(E49&amp;"_"&amp;F49,AuxData!$X:$X,0)),"",IF(LOOKUP(E49&amp;"_"&amp;F49,AuxData!$X:$X,AuxData!$Y:$Y)="","Not defined",LOOKUP(E49&amp;"_"&amp;F49,AuxData!$X:$X,AuxData!$Y:$Y)))</f>
        <v>TARGETCELLID</v>
      </c>
      <c r="H49" s="161" t="s">
        <v>6249</v>
      </c>
      <c r="I49" s="61" t="str">
        <f>IF(ISERROR(MATCH($E49,'3. Data Sources'!$B$5:$B$210,0)),"ERROR",LOOKUP($E49,'3. Data Sources'!$B$5:$B$210,'3. Data Sources'!$E$5:$E$210))</f>
        <v>Y</v>
      </c>
      <c r="J49" s="161" t="s">
        <v>6249</v>
      </c>
      <c r="K49" s="59"/>
    </row>
    <row r="50" spans="2:11" ht="15" customHeight="1" x14ac:dyDescent="0.25">
      <c r="B50" s="161" t="s">
        <v>147</v>
      </c>
      <c r="C50" s="161" t="s">
        <v>5741</v>
      </c>
      <c r="D50" s="118" t="str">
        <f>IF(ISERROR(MATCH(B50&amp;"_"&amp;C50,AuxData!$X:$X,0)),"",IF(LOOKUP(B50&amp;"_"&amp;C50,AuxData!$X:$X,AuxData!$Y:$Y)="","Not defined",LOOKUP(B50&amp;"_"&amp;C50,AuxData!$X:$X,AuxData!$Y:$Y)))</f>
        <v>GNODEB_ID</v>
      </c>
      <c r="E50" s="161" t="s">
        <v>109</v>
      </c>
      <c r="F50" s="161" t="s">
        <v>3479</v>
      </c>
      <c r="G50" s="118" t="str">
        <f>IF(ISERROR(MATCH(E50&amp;"_"&amp;F50,AuxData!$X:$X,0)),"",IF(LOOKUP(E50&amp;"_"&amp;F50,AuxData!$X:$X,AuxData!$Y:$Y)="","Not defined",LOOKUP(E50&amp;"_"&amp;F50,AuxData!$X:$X,AuxData!$Y:$Y)))</f>
        <v>TARGETGNODEBID</v>
      </c>
      <c r="H50" s="161" t="s">
        <v>6249</v>
      </c>
      <c r="I50" s="61" t="str">
        <f>IF(ISERROR(MATCH($E50,'3. Data Sources'!$B$5:$B$210,0)),"ERROR",LOOKUP($E50,'3. Data Sources'!$B$5:$B$210,'3. Data Sources'!$E$5:$E$210))</f>
        <v>Y</v>
      </c>
      <c r="J50" s="161" t="s">
        <v>6249</v>
      </c>
      <c r="K50" s="59"/>
    </row>
    <row r="51" spans="2:11" ht="15" customHeight="1" x14ac:dyDescent="0.25">
      <c r="B51" s="61" t="s">
        <v>33</v>
      </c>
      <c r="C51" s="215" t="s">
        <v>11883</v>
      </c>
      <c r="D51" s="118" t="str">
        <f>IF(ISERROR(MATCH(B51&amp;"_"&amp;C51,AuxData!$X:$X,0)),"",IF(LOOKUP(B51&amp;"_"&amp;C51,AuxData!$X:$X,AuxData!$Y:$Y)="","Not defined",LOOKUP(B51&amp;"_"&amp;C51,AuxData!$X:$X,AuxData!$Y:$Y)))</f>
        <v>INVCELL</v>
      </c>
      <c r="E51" s="161" t="s">
        <v>111</v>
      </c>
      <c r="F51" s="215" t="s">
        <v>11883</v>
      </c>
      <c r="G51" s="118" t="str">
        <f>IF(ISERROR(MATCH(E51&amp;"_"&amp;F51,AuxData!$X:$X,0)),"",IF(LOOKUP(E51&amp;"_"&amp;F51,AuxData!$X:$X,AuxData!$Y:$Y)="","Not defined",LOOKUP(E51&amp;"_"&amp;F51,AuxData!$X:$X,AuxData!$Y:$Y)))</f>
        <v>INVCELL</v>
      </c>
      <c r="H51" s="61" t="s">
        <v>6250</v>
      </c>
      <c r="I51" s="61" t="str">
        <f>IF(ISERROR(MATCH($E51,'3. Data Sources'!$B$5:$B$210,0)),"ERROR",LOOKUP($E51,'3. Data Sources'!$B$5:$B$210,'3. Data Sources'!$E$5:$E$210))</f>
        <v>Y</v>
      </c>
      <c r="J51" s="61" t="s">
        <v>6249</v>
      </c>
      <c r="K51" s="59"/>
    </row>
    <row r="52" spans="2:11" ht="15" customHeight="1" x14ac:dyDescent="0.25">
      <c r="B52" s="61" t="s">
        <v>311</v>
      </c>
      <c r="C52" s="61" t="s">
        <v>422</v>
      </c>
      <c r="D52" s="118" t="str">
        <f>IF(ISERROR(MATCH(B52&amp;"_"&amp;C52,AuxData!$X:$X,0)),"",IF(LOOKUP(B52&amp;"_"&amp;C52,AuxData!$X:$X,AuxData!$Y:$Y)="","Not defined",LOOKUP(B52&amp;"_"&amp;C52,AuxData!$X:$X,AuxData!$Y:$Y)))</f>
        <v>MCC</v>
      </c>
      <c r="E52" s="161" t="s">
        <v>111</v>
      </c>
      <c r="F52" s="61" t="s">
        <v>3473</v>
      </c>
      <c r="G52" s="118" t="str">
        <f>IF(ISERROR(MATCH(E52&amp;"_"&amp;F52,AuxData!$X:$X,0)),"",IF(LOOKUP(E52&amp;"_"&amp;F52,AuxData!$X:$X,AuxData!$Y:$Y)="","Not defined",LOOKUP(E52&amp;"_"&amp;F52,AuxData!$X:$X,AuxData!$Y:$Y)))</f>
        <v>MOBILECOUNTRYCODE</v>
      </c>
      <c r="H52" s="61" t="s">
        <v>6250</v>
      </c>
      <c r="I52" s="61" t="s">
        <v>315</v>
      </c>
      <c r="J52" s="61" t="s">
        <v>6249</v>
      </c>
      <c r="K52" s="59"/>
    </row>
    <row r="53" spans="2:11" ht="15" customHeight="1" x14ac:dyDescent="0.25">
      <c r="B53" s="61" t="s">
        <v>311</v>
      </c>
      <c r="C53" s="61" t="s">
        <v>221</v>
      </c>
      <c r="D53" s="118" t="str">
        <f>IF(ISERROR(MATCH(B53&amp;"_"&amp;C53,AuxData!$X:$X,0)),"",IF(LOOKUP(B53&amp;"_"&amp;C53,AuxData!$X:$X,AuxData!$Y:$Y)="","Not defined",LOOKUP(B53&amp;"_"&amp;C53,AuxData!$X:$X,AuxData!$Y:$Y)))</f>
        <v>MNC</v>
      </c>
      <c r="E53" s="161" t="s">
        <v>111</v>
      </c>
      <c r="F53" s="61" t="s">
        <v>3473</v>
      </c>
      <c r="G53" s="118" t="str">
        <f>IF(ISERROR(MATCH(E53&amp;"_"&amp;F53,AuxData!$X:$X,0)),"",IF(LOOKUP(E53&amp;"_"&amp;F53,AuxData!$X:$X,AuxData!$Y:$Y)="","Not defined",LOOKUP(E53&amp;"_"&amp;F53,AuxData!$X:$X,AuxData!$Y:$Y)))</f>
        <v>MOBILECOUNTRYCODE</v>
      </c>
      <c r="H53" s="61" t="s">
        <v>6250</v>
      </c>
      <c r="I53" s="61" t="s">
        <v>315</v>
      </c>
      <c r="J53" s="61" t="s">
        <v>6249</v>
      </c>
      <c r="K53" s="59"/>
    </row>
    <row r="54" spans="2:11" ht="15" customHeight="1" x14ac:dyDescent="0.25">
      <c r="B54" s="61" t="s">
        <v>33</v>
      </c>
      <c r="C54" s="215" t="s">
        <v>11883</v>
      </c>
      <c r="D54" s="118" t="str">
        <f>IF(ISERROR(MATCH(B54&amp;"_"&amp;C54,AuxData!$X:$X,0)),"",IF(LOOKUP(B54&amp;"_"&amp;C54,AuxData!$X:$X,AuxData!$Y:$Y)="","Not defined",LOOKUP(B54&amp;"_"&amp;C54,AuxData!$X:$X,AuxData!$Y:$Y)))</f>
        <v>INVCELL</v>
      </c>
      <c r="E54" s="161" t="s">
        <v>113</v>
      </c>
      <c r="F54" s="215" t="s">
        <v>11883</v>
      </c>
      <c r="G54" s="118" t="str">
        <f>IF(ISERROR(MATCH(E54&amp;"_"&amp;F54,AuxData!$X:$X,0)),"",IF(LOOKUP(E54&amp;"_"&amp;F54,AuxData!$X:$X,AuxData!$Y:$Y)="","Not defined",LOOKUP(E54&amp;"_"&amp;F54,AuxData!$X:$X,AuxData!$Y:$Y)))</f>
        <v>INVCELL</v>
      </c>
      <c r="H54" s="61" t="s">
        <v>6250</v>
      </c>
      <c r="I54" s="61" t="str">
        <f>IF(ISERROR(MATCH($E54,'3. Data Sources'!$B$5:$B$210,0)),"ERROR",LOOKUP($E54,'3. Data Sources'!$B$5:$B$210,'3. Data Sources'!$E$5:$E$210))</f>
        <v>Y</v>
      </c>
      <c r="J54" s="61" t="s">
        <v>6249</v>
      </c>
      <c r="K54" s="59"/>
    </row>
    <row r="55" spans="2:11" ht="15" customHeight="1" x14ac:dyDescent="0.25">
      <c r="B55" s="61" t="s">
        <v>311</v>
      </c>
      <c r="C55" s="61" t="s">
        <v>422</v>
      </c>
      <c r="D55" s="118" t="str">
        <f>IF(ISERROR(MATCH(B55&amp;"_"&amp;C55,AuxData!$X:$X,0)),"",IF(LOOKUP(B55&amp;"_"&amp;C55,AuxData!$X:$X,AuxData!$Y:$Y)="","Not defined",LOOKUP(B55&amp;"_"&amp;C55,AuxData!$X:$X,AuxData!$Y:$Y)))</f>
        <v>MCC</v>
      </c>
      <c r="E55" s="161" t="s">
        <v>113</v>
      </c>
      <c r="F55" s="61" t="s">
        <v>3473</v>
      </c>
      <c r="G55" s="118" t="str">
        <f>IF(ISERROR(MATCH(E55&amp;"_"&amp;F55,AuxData!$X:$X,0)),"",IF(LOOKUP(E55&amp;"_"&amp;F55,AuxData!$X:$X,AuxData!$Y:$Y)="","Not defined",LOOKUP(E55&amp;"_"&amp;F55,AuxData!$X:$X,AuxData!$Y:$Y)))</f>
        <v>MOBILECOUNTRYCODE</v>
      </c>
      <c r="H55" s="61" t="s">
        <v>6250</v>
      </c>
      <c r="I55" s="61" t="s">
        <v>315</v>
      </c>
      <c r="J55" s="61" t="s">
        <v>6249</v>
      </c>
      <c r="K55" s="59"/>
    </row>
    <row r="56" spans="2:11" ht="15" customHeight="1" x14ac:dyDescent="0.25">
      <c r="B56" s="61" t="s">
        <v>311</v>
      </c>
      <c r="C56" s="61" t="s">
        <v>221</v>
      </c>
      <c r="D56" s="118" t="str">
        <f>IF(ISERROR(MATCH(B56&amp;"_"&amp;C56,AuxData!$X:$X,0)),"",IF(LOOKUP(B56&amp;"_"&amp;C56,AuxData!$X:$X,AuxData!$Y:$Y)="","Not defined",LOOKUP(B56&amp;"_"&amp;C56,AuxData!$X:$X,AuxData!$Y:$Y)))</f>
        <v>MNC</v>
      </c>
      <c r="E56" s="161" t="s">
        <v>113</v>
      </c>
      <c r="F56" s="61" t="s">
        <v>3473</v>
      </c>
      <c r="G56" s="118" t="str">
        <f>IF(ISERROR(MATCH(E56&amp;"_"&amp;F56,AuxData!$X:$X,0)),"",IF(LOOKUP(E56&amp;"_"&amp;F56,AuxData!$X:$X,AuxData!$Y:$Y)="","Not defined",LOOKUP(E56&amp;"_"&amp;F56,AuxData!$X:$X,AuxData!$Y:$Y)))</f>
        <v>MOBILECOUNTRYCODE</v>
      </c>
      <c r="H56" s="61" t="s">
        <v>6250</v>
      </c>
      <c r="I56" s="61" t="s">
        <v>315</v>
      </c>
      <c r="J56" s="61" t="s">
        <v>6249</v>
      </c>
      <c r="K56" s="59"/>
    </row>
    <row r="57" spans="2:11" ht="15" customHeight="1" x14ac:dyDescent="0.25">
      <c r="B57" s="61" t="s">
        <v>33</v>
      </c>
      <c r="C57" s="215" t="s">
        <v>11883</v>
      </c>
      <c r="D57" s="118" t="str">
        <f>IF(ISERROR(MATCH(B57&amp;"_"&amp;C57,AuxData!$X:$X,0)),"",IF(LOOKUP(B57&amp;"_"&amp;C57,AuxData!$X:$X,AuxData!$Y:$Y)="","Not defined",LOOKUP(B57&amp;"_"&amp;C57,AuxData!$X:$X,AuxData!$Y:$Y)))</f>
        <v>INVCELL</v>
      </c>
      <c r="E57" s="161" t="s">
        <v>115</v>
      </c>
      <c r="F57" s="215" t="s">
        <v>11883</v>
      </c>
      <c r="G57" s="118" t="str">
        <f>IF(ISERROR(MATCH(E57&amp;"_"&amp;F57,AuxData!$X:$X,0)),"",IF(LOOKUP(E57&amp;"_"&amp;F57,AuxData!$X:$X,AuxData!$Y:$Y)="","Not defined",LOOKUP(E57&amp;"_"&amp;F57,AuxData!$X:$X,AuxData!$Y:$Y)))</f>
        <v>INVCELL</v>
      </c>
      <c r="H57" s="61" t="s">
        <v>6250</v>
      </c>
      <c r="I57" s="61" t="str">
        <f>IF(ISERROR(MATCH($E57,'3. Data Sources'!$B$5:$B$210,0)),"ERROR",LOOKUP($E57,'3. Data Sources'!$B$5:$B$210,'3. Data Sources'!$E$5:$E$210))</f>
        <v>Y</v>
      </c>
      <c r="J57" s="61" t="s">
        <v>6249</v>
      </c>
      <c r="K57" s="59"/>
    </row>
    <row r="58" spans="2:11" ht="15" customHeight="1" x14ac:dyDescent="0.25">
      <c r="B58" s="161" t="s">
        <v>145</v>
      </c>
      <c r="C58" s="161" t="s">
        <v>5737</v>
      </c>
      <c r="D58" s="118" t="str">
        <f>IF(ISERROR(MATCH(B58&amp;"_"&amp;C58,AuxData!$X:$X,0)),"",IF(LOOKUP(B58&amp;"_"&amp;C58,AuxData!$X:$X,AuxData!$Y:$Y)="","Not defined",LOOKUP(B58&amp;"_"&amp;C58,AuxData!$X:$X,AuxData!$Y:$Y)))</f>
        <v>CELL_ID_D</v>
      </c>
      <c r="E58" s="161" t="s">
        <v>117</v>
      </c>
      <c r="F58" s="161" t="s">
        <v>667</v>
      </c>
      <c r="G58" s="118" t="str">
        <f>IF(ISERROR(MATCH(E58&amp;"_"&amp;F58,AuxData!$X:$X,0)),"",IF(LOOKUP(E58&amp;"_"&amp;F58,AuxData!$X:$X,AuxData!$Y:$Y)="","Not defined",LOOKUP(E58&amp;"_"&amp;F58,AuxData!$X:$X,AuxData!$Y:$Y)))</f>
        <v>CELLID</v>
      </c>
      <c r="H58" s="161" t="s">
        <v>6249</v>
      </c>
      <c r="I58" s="61" t="str">
        <f>IF(ISERROR(MATCH($E58,'3. Data Sources'!$B$5:$B$210,0)),"ERROR",LOOKUP($E58,'3. Data Sources'!$B$5:$B$210,'3. Data Sources'!$E$5:$E$210))</f>
        <v>Y</v>
      </c>
      <c r="J58" s="161" t="s">
        <v>6249</v>
      </c>
      <c r="K58" s="59"/>
    </row>
    <row r="59" spans="2:11" ht="15" customHeight="1" x14ac:dyDescent="0.25">
      <c r="B59" s="161" t="s">
        <v>145</v>
      </c>
      <c r="C59" s="161" t="s">
        <v>5739</v>
      </c>
      <c r="D59" s="118" t="str">
        <f>IF(ISERROR(MATCH(B59&amp;"_"&amp;C59,AuxData!$X:$X,0)),"",IF(LOOKUP(B59&amp;"_"&amp;C59,AuxData!$X:$X,AuxData!$Y:$Y)="","Not defined",LOOKUP(B59&amp;"_"&amp;C59,AuxData!$X:$X,AuxData!$Y:$Y)))</f>
        <v>ENODEB_ID</v>
      </c>
      <c r="E59" s="161" t="s">
        <v>117</v>
      </c>
      <c r="F59" s="161" t="s">
        <v>3854</v>
      </c>
      <c r="G59" s="118" t="str">
        <f>IF(ISERROR(MATCH(E59&amp;"_"&amp;F59,AuxData!$X:$X,0)),"",IF(LOOKUP(E59&amp;"_"&amp;F59,AuxData!$X:$X,AuxData!$Y:$Y)="","Not defined",LOOKUP(E59&amp;"_"&amp;F59,AuxData!$X:$X,AuxData!$Y:$Y)))</f>
        <v>ENODEB_ID</v>
      </c>
      <c r="H59" s="161" t="s">
        <v>6249</v>
      </c>
      <c r="I59" s="61" t="str">
        <f>IF(ISERROR(MATCH($E59,'3. Data Sources'!$B$5:$B$210,0)),"ERROR",LOOKUP($E59,'3. Data Sources'!$B$5:$B$210,'3. Data Sources'!$E$5:$E$210))</f>
        <v>Y</v>
      </c>
      <c r="J59" s="161" t="s">
        <v>6249</v>
      </c>
      <c r="K59" s="59"/>
    </row>
    <row r="60" spans="2:11" ht="15" customHeight="1" x14ac:dyDescent="0.25">
      <c r="B60" s="61" t="s">
        <v>33</v>
      </c>
      <c r="C60" s="215" t="s">
        <v>11883</v>
      </c>
      <c r="D60" s="118" t="str">
        <f>IF(ISERROR(MATCH(B60&amp;"_"&amp;C60,AuxData!$X:$X,0)),"",IF(LOOKUP(B60&amp;"_"&amp;C60,AuxData!$X:$X,AuxData!$Y:$Y)="","Not defined",LOOKUP(B60&amp;"_"&amp;C60,AuxData!$X:$X,AuxData!$Y:$Y)))</f>
        <v>INVCELL</v>
      </c>
      <c r="E60" s="161" t="s">
        <v>117</v>
      </c>
      <c r="F60" s="215" t="s">
        <v>11883</v>
      </c>
      <c r="G60" s="118" t="str">
        <f>IF(ISERROR(MATCH(E60&amp;"_"&amp;F60,AuxData!$X:$X,0)),"",IF(LOOKUP(E60&amp;"_"&amp;F60,AuxData!$X:$X,AuxData!$Y:$Y)="","Not defined",LOOKUP(E60&amp;"_"&amp;F60,AuxData!$X:$X,AuxData!$Y:$Y)))</f>
        <v>INVCELL</v>
      </c>
      <c r="H60" s="61" t="s">
        <v>6250</v>
      </c>
      <c r="I60" s="61" t="str">
        <f>IF(ISERROR(MATCH($E60,'3. Data Sources'!$B$5:$B$210,0)),"ERROR",LOOKUP($E60,'3. Data Sources'!$B$5:$B$210,'3. Data Sources'!$E$5:$E$210))</f>
        <v>Y</v>
      </c>
      <c r="J60" s="61" t="s">
        <v>6249</v>
      </c>
      <c r="K60" s="59"/>
    </row>
    <row r="61" spans="2:11" ht="15" customHeight="1" x14ac:dyDescent="0.25">
      <c r="B61" s="61" t="s">
        <v>33</v>
      </c>
      <c r="C61" s="215" t="s">
        <v>11883</v>
      </c>
      <c r="D61" s="118" t="str">
        <f>IF(ISERROR(MATCH(B61&amp;"_"&amp;C61,AuxData!$X:$X,0)),"",IF(LOOKUP(B61&amp;"_"&amp;C61,AuxData!$X:$X,AuxData!$Y:$Y)="","Not defined",LOOKUP(B61&amp;"_"&amp;C61,AuxData!$X:$X,AuxData!$Y:$Y)))</f>
        <v>INVCELL</v>
      </c>
      <c r="E61" s="161" t="s">
        <v>119</v>
      </c>
      <c r="F61" s="215" t="s">
        <v>11883</v>
      </c>
      <c r="G61" s="118" t="str">
        <f>IF(ISERROR(MATCH(E61&amp;"_"&amp;F61,AuxData!$X:$X,0)),"",IF(LOOKUP(E61&amp;"_"&amp;F61,AuxData!$X:$X,AuxData!$Y:$Y)="","Not defined",LOOKUP(E61&amp;"_"&amp;F61,AuxData!$X:$X,AuxData!$Y:$Y)))</f>
        <v>INVCELL</v>
      </c>
      <c r="H61" s="61" t="s">
        <v>6250</v>
      </c>
      <c r="I61" s="61" t="str">
        <f>IF(ISERROR(MATCH($E61,'3. Data Sources'!$B$5:$B$210,0)),"ERROR",LOOKUP($E61,'3. Data Sources'!$B$5:$B$210,'3. Data Sources'!$E$5:$E$210))</f>
        <v>Y</v>
      </c>
      <c r="J61" s="61" t="s">
        <v>6249</v>
      </c>
      <c r="K61" s="59"/>
    </row>
    <row r="62" spans="2:11" ht="15" customHeight="1" x14ac:dyDescent="0.25">
      <c r="B62" s="61" t="s">
        <v>33</v>
      </c>
      <c r="C62" s="215" t="s">
        <v>11883</v>
      </c>
      <c r="D62" s="118" t="str">
        <f>IF(ISERROR(MATCH(B62&amp;"_"&amp;C62,AuxData!$X:$X,0)),"",IF(LOOKUP(B62&amp;"_"&amp;C62,AuxData!$X:$X,AuxData!$Y:$Y)="","Not defined",LOOKUP(B62&amp;"_"&amp;C62,AuxData!$X:$X,AuxData!$Y:$Y)))</f>
        <v>INVCELL</v>
      </c>
      <c r="E62" s="161" t="s">
        <v>121</v>
      </c>
      <c r="F62" s="215" t="s">
        <v>11883</v>
      </c>
      <c r="G62" s="118" t="str">
        <f>IF(ISERROR(MATCH(E62&amp;"_"&amp;F62,AuxData!$X:$X,0)),"",IF(LOOKUP(E62&amp;"_"&amp;F62,AuxData!$X:$X,AuxData!$Y:$Y)="","Not defined",LOOKUP(E62&amp;"_"&amp;F62,AuxData!$X:$X,AuxData!$Y:$Y)))</f>
        <v>INVCELL</v>
      </c>
      <c r="H62" s="61" t="s">
        <v>6250</v>
      </c>
      <c r="I62" s="61" t="str">
        <f>IF(ISERROR(MATCH($E62,'3. Data Sources'!$B$5:$B$210,0)),"ERROR",LOOKUP($E62,'3. Data Sources'!$B$5:$B$210,'3. Data Sources'!$E$5:$E$210))</f>
        <v>Y</v>
      </c>
      <c r="J62" s="61" t="s">
        <v>6249</v>
      </c>
      <c r="K62" s="59"/>
    </row>
    <row r="63" spans="2:11" ht="15" customHeight="1" x14ac:dyDescent="0.25">
      <c r="B63" s="61" t="s">
        <v>33</v>
      </c>
      <c r="C63" s="215" t="s">
        <v>11883</v>
      </c>
      <c r="D63" s="118" t="str">
        <f>IF(ISERROR(MATCH(B63&amp;"_"&amp;C63,AuxData!$X:$X,0)),"",IF(LOOKUP(B63&amp;"_"&amp;C63,AuxData!$X:$X,AuxData!$Y:$Y)="","Not defined",LOOKUP(B63&amp;"_"&amp;C63,AuxData!$X:$X,AuxData!$Y:$Y)))</f>
        <v>INVCELL</v>
      </c>
      <c r="E63" s="161" t="s">
        <v>123</v>
      </c>
      <c r="F63" s="215" t="s">
        <v>11883</v>
      </c>
      <c r="G63" s="118" t="str">
        <f>IF(ISERROR(MATCH(E63&amp;"_"&amp;F63,AuxData!$X:$X,0)),"",IF(LOOKUP(E63&amp;"_"&amp;F63,AuxData!$X:$X,AuxData!$Y:$Y)="","Not defined",LOOKUP(E63&amp;"_"&amp;F63,AuxData!$X:$X,AuxData!$Y:$Y)))</f>
        <v>INVCELL</v>
      </c>
      <c r="H63" s="61" t="s">
        <v>6250</v>
      </c>
      <c r="I63" s="61" t="str">
        <f>IF(ISERROR(MATCH($E63,'3. Data Sources'!$B$5:$B$210,0)),"ERROR",LOOKUP($E63,'3. Data Sources'!$B$5:$B$210,'3. Data Sources'!$E$5:$E$210))</f>
        <v>Y</v>
      </c>
      <c r="J63" s="61" t="s">
        <v>6249</v>
      </c>
      <c r="K63" s="59"/>
    </row>
    <row r="64" spans="2:11" ht="15" customHeight="1" x14ac:dyDescent="0.25">
      <c r="B64" s="61" t="s">
        <v>33</v>
      </c>
      <c r="C64" s="215" t="s">
        <v>11883</v>
      </c>
      <c r="D64" s="118" t="str">
        <f>IF(ISERROR(MATCH(B64&amp;"_"&amp;C64,AuxData!$X:$X,0)),"",IF(LOOKUP(B64&amp;"_"&amp;C64,AuxData!$X:$X,AuxData!$Y:$Y)="","Not defined",LOOKUP(B64&amp;"_"&amp;C64,AuxData!$X:$X,AuxData!$Y:$Y)))</f>
        <v>INVCELL</v>
      </c>
      <c r="E64" s="161" t="s">
        <v>339</v>
      </c>
      <c r="F64" s="215" t="s">
        <v>11883</v>
      </c>
      <c r="G64" s="118" t="str">
        <f>IF(ISERROR(MATCH(E64&amp;"_"&amp;F64,AuxData!$X:$X,0)),"",IF(LOOKUP(E64&amp;"_"&amp;F64,AuxData!$X:$X,AuxData!$Y:$Y)="","Not defined",LOOKUP(E64&amp;"_"&amp;F64,AuxData!$X:$X,AuxData!$Y:$Y)))</f>
        <v>INVCELL</v>
      </c>
      <c r="H64" s="61" t="s">
        <v>6250</v>
      </c>
      <c r="I64" s="61" t="str">
        <f>IF(ISERROR(MATCH($E64,'3. Data Sources'!$B$5:$B$210,0)),"ERROR",LOOKUP($E64,'3. Data Sources'!$B$5:$B$210,'3. Data Sources'!$E$5:$E$210))</f>
        <v>Y</v>
      </c>
      <c r="J64" s="61" t="s">
        <v>6249</v>
      </c>
      <c r="K64" s="59"/>
    </row>
    <row r="65" spans="2:11" ht="15" customHeight="1" x14ac:dyDescent="0.25">
      <c r="B65" s="61" t="s">
        <v>33</v>
      </c>
      <c r="C65" s="215" t="s">
        <v>11883</v>
      </c>
      <c r="D65" s="118" t="str">
        <f>IF(ISERROR(MATCH(B65&amp;"_"&amp;C65,AuxData!$X:$X,0)),"",IF(LOOKUP(B65&amp;"_"&amp;C65,AuxData!$X:$X,AuxData!$Y:$Y)="","Not defined",LOOKUP(B65&amp;"_"&amp;C65,AuxData!$X:$X,AuxData!$Y:$Y)))</f>
        <v>INVCELL</v>
      </c>
      <c r="E65" s="161" t="s">
        <v>352</v>
      </c>
      <c r="F65" s="215" t="s">
        <v>11883</v>
      </c>
      <c r="G65" s="118" t="str">
        <f>IF(ISERROR(MATCH(E65&amp;"_"&amp;F65,AuxData!$X:$X,0)),"",IF(LOOKUP(E65&amp;"_"&amp;F65,AuxData!$X:$X,AuxData!$Y:$Y)="","Not defined",LOOKUP(E65&amp;"_"&amp;F65,AuxData!$X:$X,AuxData!$Y:$Y)))</f>
        <v>INVCELL</v>
      </c>
      <c r="H65" s="61" t="s">
        <v>6250</v>
      </c>
      <c r="I65" s="61" t="str">
        <f>IF(ISERROR(MATCH($E65,'3. Data Sources'!$B$5:$B$210,0)),"ERROR",LOOKUP($E65,'3. Data Sources'!$B$5:$B$210,'3. Data Sources'!$E$5:$E$210))</f>
        <v>Y</v>
      </c>
      <c r="J65" s="61" t="s">
        <v>6249</v>
      </c>
      <c r="K65" s="59"/>
    </row>
    <row r="66" spans="2:11" ht="15" customHeight="1" x14ac:dyDescent="0.25">
      <c r="B66" s="61" t="s">
        <v>33</v>
      </c>
      <c r="C66" s="215" t="s">
        <v>11883</v>
      </c>
      <c r="D66" s="118" t="str">
        <f>IF(ISERROR(MATCH(B66&amp;"_"&amp;C66,AuxData!$X:$X,0)),"",IF(LOOKUP(B66&amp;"_"&amp;C66,AuxData!$X:$X,AuxData!$Y:$Y)="","Not defined",LOOKUP(B66&amp;"_"&amp;C66,AuxData!$X:$X,AuxData!$Y:$Y)))</f>
        <v>INVCELL</v>
      </c>
      <c r="E66" s="161" t="s">
        <v>364</v>
      </c>
      <c r="F66" s="215" t="s">
        <v>11883</v>
      </c>
      <c r="G66" s="118" t="str">
        <f>IF(ISERROR(MATCH(E66&amp;"_"&amp;F66,AuxData!$X:$X,0)),"",IF(LOOKUP(E66&amp;"_"&amp;F66,AuxData!$X:$X,AuxData!$Y:$Y)="","Not defined",LOOKUP(E66&amp;"_"&amp;F66,AuxData!$X:$X,AuxData!$Y:$Y)))</f>
        <v>INVCELL</v>
      </c>
      <c r="H66" s="61" t="s">
        <v>6250</v>
      </c>
      <c r="I66" s="61" t="str">
        <f>IF(ISERROR(MATCH($E66,'3. Data Sources'!$B$5:$B$210,0)),"ERROR",LOOKUP($E66,'3. Data Sources'!$B$5:$B$210,'3. Data Sources'!$E$5:$E$210))</f>
        <v>Y</v>
      </c>
      <c r="J66" s="61" t="s">
        <v>6249</v>
      </c>
      <c r="K66" s="59"/>
    </row>
    <row r="67" spans="2:11" ht="15" customHeight="1" x14ac:dyDescent="0.25">
      <c r="B67" s="61" t="s">
        <v>33</v>
      </c>
      <c r="C67" s="215" t="s">
        <v>11883</v>
      </c>
      <c r="D67" s="118" t="str">
        <f>IF(ISERROR(MATCH(B67&amp;"_"&amp;C67,AuxData!$X:$X,0)),"",IF(LOOKUP(B67&amp;"_"&amp;C67,AuxData!$X:$X,AuxData!$Y:$Y)="","Not defined",LOOKUP(B67&amp;"_"&amp;C67,AuxData!$X:$X,AuxData!$Y:$Y)))</f>
        <v>INVCELL</v>
      </c>
      <c r="E67" s="161" t="s">
        <v>341</v>
      </c>
      <c r="F67" s="215" t="s">
        <v>11883</v>
      </c>
      <c r="G67" s="118" t="str">
        <f>IF(ISERROR(MATCH(E67&amp;"_"&amp;F67,AuxData!$X:$X,0)),"",IF(LOOKUP(E67&amp;"_"&amp;F67,AuxData!$X:$X,AuxData!$Y:$Y)="","Not defined",LOOKUP(E67&amp;"_"&amp;F67,AuxData!$X:$X,AuxData!$Y:$Y)))</f>
        <v>INVCELL</v>
      </c>
      <c r="H67" s="61" t="s">
        <v>6250</v>
      </c>
      <c r="I67" s="61" t="str">
        <f>IF(ISERROR(MATCH($E67,'3. Data Sources'!$B$5:$B$210,0)),"ERROR",LOOKUP($E67,'3. Data Sources'!$B$5:$B$210,'3. Data Sources'!$E$5:$E$210))</f>
        <v>Y</v>
      </c>
      <c r="J67" s="61" t="s">
        <v>6249</v>
      </c>
      <c r="K67" s="59"/>
    </row>
    <row r="68" spans="2:11" ht="15" customHeight="1" x14ac:dyDescent="0.25">
      <c r="B68" s="61" t="s">
        <v>33</v>
      </c>
      <c r="C68" s="215" t="s">
        <v>11883</v>
      </c>
      <c r="D68" s="118" t="str">
        <f>IF(ISERROR(MATCH(B68&amp;"_"&amp;C68,AuxData!$X:$X,0)),"",IF(LOOKUP(B68&amp;"_"&amp;C68,AuxData!$X:$X,AuxData!$Y:$Y)="","Not defined",LOOKUP(B68&amp;"_"&amp;C68,AuxData!$X:$X,AuxData!$Y:$Y)))</f>
        <v>INVCELL</v>
      </c>
      <c r="E68" s="161" t="s">
        <v>353</v>
      </c>
      <c r="F68" s="215" t="s">
        <v>11883</v>
      </c>
      <c r="G68" s="118" t="str">
        <f>IF(ISERROR(MATCH(E68&amp;"_"&amp;F68,AuxData!$X:$X,0)),"",IF(LOOKUP(E68&amp;"_"&amp;F68,AuxData!$X:$X,AuxData!$Y:$Y)="","Not defined",LOOKUP(E68&amp;"_"&amp;F68,AuxData!$X:$X,AuxData!$Y:$Y)))</f>
        <v>INVCELL</v>
      </c>
      <c r="H68" s="61" t="s">
        <v>6250</v>
      </c>
      <c r="I68" s="61" t="str">
        <f>IF(ISERROR(MATCH($E68,'3. Data Sources'!$B$5:$B$210,0)),"ERROR",LOOKUP($E68,'3. Data Sources'!$B$5:$B$210,'3. Data Sources'!$E$5:$E$210))</f>
        <v>Y</v>
      </c>
      <c r="J68" s="61" t="s">
        <v>6249</v>
      </c>
      <c r="K68" s="59"/>
    </row>
    <row r="69" spans="2:11" ht="15" customHeight="1" x14ac:dyDescent="0.25">
      <c r="B69" s="61" t="s">
        <v>33</v>
      </c>
      <c r="C69" s="215" t="s">
        <v>11883</v>
      </c>
      <c r="D69" s="118" t="str">
        <f>IF(ISERROR(MATCH(B69&amp;"_"&amp;C69,AuxData!$X:$X,0)),"",IF(LOOKUP(B69&amp;"_"&amp;C69,AuxData!$X:$X,AuxData!$Y:$Y)="","Not defined",LOOKUP(B69&amp;"_"&amp;C69,AuxData!$X:$X,AuxData!$Y:$Y)))</f>
        <v>INVCELL</v>
      </c>
      <c r="E69" s="161" t="s">
        <v>365</v>
      </c>
      <c r="F69" s="215" t="s">
        <v>11883</v>
      </c>
      <c r="G69" s="118" t="str">
        <f>IF(ISERROR(MATCH(E69&amp;"_"&amp;F69,AuxData!$X:$X,0)),"",IF(LOOKUP(E69&amp;"_"&amp;F69,AuxData!$X:$X,AuxData!$Y:$Y)="","Not defined",LOOKUP(E69&amp;"_"&amp;F69,AuxData!$X:$X,AuxData!$Y:$Y)))</f>
        <v>INVCELL</v>
      </c>
      <c r="H69" s="61" t="s">
        <v>6250</v>
      </c>
      <c r="I69" s="61" t="str">
        <f>IF(ISERROR(MATCH($E69,'3. Data Sources'!$B$5:$B$210,0)),"ERROR",LOOKUP($E69,'3. Data Sources'!$B$5:$B$210,'3. Data Sources'!$E$5:$E$210))</f>
        <v>Y</v>
      </c>
      <c r="J69" s="61" t="s">
        <v>6249</v>
      </c>
      <c r="K69" s="59"/>
    </row>
    <row r="70" spans="2:11" ht="15" customHeight="1" x14ac:dyDescent="0.25">
      <c r="B70" s="61" t="s">
        <v>33</v>
      </c>
      <c r="C70" s="215" t="s">
        <v>11883</v>
      </c>
      <c r="D70" s="118" t="str">
        <f>IF(ISERROR(MATCH(B70&amp;"_"&amp;C70,AuxData!$X:$X,0)),"",IF(LOOKUP(B70&amp;"_"&amp;C70,AuxData!$X:$X,AuxData!$Y:$Y)="","Not defined",LOOKUP(B70&amp;"_"&amp;C70,AuxData!$X:$X,AuxData!$Y:$Y)))</f>
        <v>INVCELL</v>
      </c>
      <c r="E70" s="161" t="s">
        <v>342</v>
      </c>
      <c r="F70" s="215" t="s">
        <v>11883</v>
      </c>
      <c r="G70" s="118" t="str">
        <f>IF(ISERROR(MATCH(E70&amp;"_"&amp;F70,AuxData!$X:$X,0)),"",IF(LOOKUP(E70&amp;"_"&amp;F70,AuxData!$X:$X,AuxData!$Y:$Y)="","Not defined",LOOKUP(E70&amp;"_"&amp;F70,AuxData!$X:$X,AuxData!$Y:$Y)))</f>
        <v>INVCELL</v>
      </c>
      <c r="H70" s="61" t="s">
        <v>6250</v>
      </c>
      <c r="I70" s="61" t="str">
        <f>IF(ISERROR(MATCH($E70,'3. Data Sources'!$B$5:$B$210,0)),"ERROR",LOOKUP($E70,'3. Data Sources'!$B$5:$B$210,'3. Data Sources'!$E$5:$E$210))</f>
        <v>Y</v>
      </c>
      <c r="J70" s="61" t="s">
        <v>6249</v>
      </c>
      <c r="K70" s="59"/>
    </row>
    <row r="71" spans="2:11" ht="15" customHeight="1" x14ac:dyDescent="0.25">
      <c r="B71" s="61" t="s">
        <v>33</v>
      </c>
      <c r="C71" s="215" t="s">
        <v>11883</v>
      </c>
      <c r="D71" s="118" t="str">
        <f>IF(ISERROR(MATCH(B71&amp;"_"&amp;C71,AuxData!$X:$X,0)),"",IF(LOOKUP(B71&amp;"_"&amp;C71,AuxData!$X:$X,AuxData!$Y:$Y)="","Not defined",LOOKUP(B71&amp;"_"&amp;C71,AuxData!$X:$X,AuxData!$Y:$Y)))</f>
        <v>INVCELL</v>
      </c>
      <c r="E71" s="161" t="s">
        <v>354</v>
      </c>
      <c r="F71" s="215" t="s">
        <v>11883</v>
      </c>
      <c r="G71" s="118" t="str">
        <f>IF(ISERROR(MATCH(E71&amp;"_"&amp;F71,AuxData!$X:$X,0)),"",IF(LOOKUP(E71&amp;"_"&amp;F71,AuxData!$X:$X,AuxData!$Y:$Y)="","Not defined",LOOKUP(E71&amp;"_"&amp;F71,AuxData!$X:$X,AuxData!$Y:$Y)))</f>
        <v>INVCELL</v>
      </c>
      <c r="H71" s="61" t="s">
        <v>6250</v>
      </c>
      <c r="I71" s="61" t="str">
        <f>IF(ISERROR(MATCH($E71,'3. Data Sources'!$B$5:$B$210,0)),"ERROR",LOOKUP($E71,'3. Data Sources'!$B$5:$B$210,'3. Data Sources'!$E$5:$E$210))</f>
        <v>Y</v>
      </c>
      <c r="J71" s="61" t="s">
        <v>6249</v>
      </c>
      <c r="K71" s="59"/>
    </row>
    <row r="72" spans="2:11" ht="15" customHeight="1" x14ac:dyDescent="0.25">
      <c r="B72" s="61" t="s">
        <v>33</v>
      </c>
      <c r="C72" s="215" t="s">
        <v>11883</v>
      </c>
      <c r="D72" s="118" t="str">
        <f>IF(ISERROR(MATCH(B72&amp;"_"&amp;C72,AuxData!$X:$X,0)),"",IF(LOOKUP(B72&amp;"_"&amp;C72,AuxData!$X:$X,AuxData!$Y:$Y)="","Not defined",LOOKUP(B72&amp;"_"&amp;C72,AuxData!$X:$X,AuxData!$Y:$Y)))</f>
        <v>INVCELL</v>
      </c>
      <c r="E72" s="161" t="s">
        <v>366</v>
      </c>
      <c r="F72" s="215" t="s">
        <v>11883</v>
      </c>
      <c r="G72" s="118" t="str">
        <f>IF(ISERROR(MATCH(E72&amp;"_"&amp;F72,AuxData!$X:$X,0)),"",IF(LOOKUP(E72&amp;"_"&amp;F72,AuxData!$X:$X,AuxData!$Y:$Y)="","Not defined",LOOKUP(E72&amp;"_"&amp;F72,AuxData!$X:$X,AuxData!$Y:$Y)))</f>
        <v>INVCELL</v>
      </c>
      <c r="H72" s="61" t="s">
        <v>6250</v>
      </c>
      <c r="I72" s="61" t="str">
        <f>IF(ISERROR(MATCH($E72,'3. Data Sources'!$B$5:$B$210,0)),"ERROR",LOOKUP($E72,'3. Data Sources'!$B$5:$B$210,'3. Data Sources'!$E$5:$E$210))</f>
        <v>Y</v>
      </c>
      <c r="J72" s="61" t="s">
        <v>6249</v>
      </c>
      <c r="K72" s="59"/>
    </row>
    <row r="73" spans="2:11" ht="15" customHeight="1" x14ac:dyDescent="0.25">
      <c r="B73" s="61" t="s">
        <v>33</v>
      </c>
      <c r="C73" s="215" t="s">
        <v>11883</v>
      </c>
      <c r="D73" s="118" t="str">
        <f>IF(ISERROR(MATCH(B73&amp;"_"&amp;C73,AuxData!$X:$X,0)),"",IF(LOOKUP(B73&amp;"_"&amp;C73,AuxData!$X:$X,AuxData!$Y:$Y)="","Not defined",LOOKUP(B73&amp;"_"&amp;C73,AuxData!$X:$X,AuxData!$Y:$Y)))</f>
        <v>INVCELL</v>
      </c>
      <c r="E73" s="161" t="s">
        <v>343</v>
      </c>
      <c r="F73" s="215" t="s">
        <v>11883</v>
      </c>
      <c r="G73" s="118" t="str">
        <f>IF(ISERROR(MATCH(E73&amp;"_"&amp;F73,AuxData!$X:$X,0)),"",IF(LOOKUP(E73&amp;"_"&amp;F73,AuxData!$X:$X,AuxData!$Y:$Y)="","Not defined",LOOKUP(E73&amp;"_"&amp;F73,AuxData!$X:$X,AuxData!$Y:$Y)))</f>
        <v>INVCELL</v>
      </c>
      <c r="H73" s="61" t="s">
        <v>6250</v>
      </c>
      <c r="I73" s="61" t="str">
        <f>IF(ISERROR(MATCH($E73,'3. Data Sources'!$B$5:$B$210,0)),"ERROR",LOOKUP($E73,'3. Data Sources'!$B$5:$B$210,'3. Data Sources'!$E$5:$E$210))</f>
        <v>Y</v>
      </c>
      <c r="J73" s="61" t="s">
        <v>6249</v>
      </c>
      <c r="K73" s="59"/>
    </row>
    <row r="74" spans="2:11" ht="15" customHeight="1" x14ac:dyDescent="0.25">
      <c r="B74" s="61" t="s">
        <v>33</v>
      </c>
      <c r="C74" s="215" t="s">
        <v>11883</v>
      </c>
      <c r="D74" s="118" t="str">
        <f>IF(ISERROR(MATCH(B74&amp;"_"&amp;C74,AuxData!$X:$X,0)),"",IF(LOOKUP(B74&amp;"_"&amp;C74,AuxData!$X:$X,AuxData!$Y:$Y)="","Not defined",LOOKUP(B74&amp;"_"&amp;C74,AuxData!$X:$X,AuxData!$Y:$Y)))</f>
        <v>INVCELL</v>
      </c>
      <c r="E74" s="161" t="s">
        <v>355</v>
      </c>
      <c r="F74" s="215" t="s">
        <v>11883</v>
      </c>
      <c r="G74" s="118" t="str">
        <f>IF(ISERROR(MATCH(E74&amp;"_"&amp;F74,AuxData!$X:$X,0)),"",IF(LOOKUP(E74&amp;"_"&amp;F74,AuxData!$X:$X,AuxData!$Y:$Y)="","Not defined",LOOKUP(E74&amp;"_"&amp;F74,AuxData!$X:$X,AuxData!$Y:$Y)))</f>
        <v>INVCELL</v>
      </c>
      <c r="H74" s="61" t="s">
        <v>6250</v>
      </c>
      <c r="I74" s="61" t="str">
        <f>IF(ISERROR(MATCH($E74,'3. Data Sources'!$B$5:$B$210,0)),"ERROR",LOOKUP($E74,'3. Data Sources'!$B$5:$B$210,'3. Data Sources'!$E$5:$E$210))</f>
        <v>Y</v>
      </c>
      <c r="J74" s="61" t="s">
        <v>6249</v>
      </c>
      <c r="K74" s="59"/>
    </row>
    <row r="75" spans="2:11" ht="15" customHeight="1" x14ac:dyDescent="0.25">
      <c r="B75" s="61" t="s">
        <v>33</v>
      </c>
      <c r="C75" s="215" t="s">
        <v>11883</v>
      </c>
      <c r="D75" s="118" t="str">
        <f>IF(ISERROR(MATCH(B75&amp;"_"&amp;C75,AuxData!$X:$X,0)),"",IF(LOOKUP(B75&amp;"_"&amp;C75,AuxData!$X:$X,AuxData!$Y:$Y)="","Not defined",LOOKUP(B75&amp;"_"&amp;C75,AuxData!$X:$X,AuxData!$Y:$Y)))</f>
        <v>INVCELL</v>
      </c>
      <c r="E75" s="161" t="s">
        <v>367</v>
      </c>
      <c r="F75" s="215" t="s">
        <v>11883</v>
      </c>
      <c r="G75" s="118" t="str">
        <f>IF(ISERROR(MATCH(E75&amp;"_"&amp;F75,AuxData!$X:$X,0)),"",IF(LOOKUP(E75&amp;"_"&amp;F75,AuxData!$X:$X,AuxData!$Y:$Y)="","Not defined",LOOKUP(E75&amp;"_"&amp;F75,AuxData!$X:$X,AuxData!$Y:$Y)))</f>
        <v>INVCELL</v>
      </c>
      <c r="H75" s="61" t="s">
        <v>6250</v>
      </c>
      <c r="I75" s="61" t="str">
        <f>IF(ISERROR(MATCH($E75,'3. Data Sources'!$B$5:$B$210,0)),"ERROR",LOOKUP($E75,'3. Data Sources'!$B$5:$B$210,'3. Data Sources'!$E$5:$E$210))</f>
        <v>Y</v>
      </c>
      <c r="J75" s="61" t="s">
        <v>6249</v>
      </c>
      <c r="K75" s="59"/>
    </row>
    <row r="76" spans="2:11" ht="15" customHeight="1" x14ac:dyDescent="0.25">
      <c r="B76" s="61" t="s">
        <v>33</v>
      </c>
      <c r="C76" s="215" t="s">
        <v>11883</v>
      </c>
      <c r="D76" s="118" t="str">
        <f>IF(ISERROR(MATCH(B76&amp;"_"&amp;C76,AuxData!$X:$X,0)),"",IF(LOOKUP(B76&amp;"_"&amp;C76,AuxData!$X:$X,AuxData!$Y:$Y)="","Not defined",LOOKUP(B76&amp;"_"&amp;C76,AuxData!$X:$X,AuxData!$Y:$Y)))</f>
        <v>INVCELL</v>
      </c>
      <c r="E76" s="161" t="s">
        <v>133</v>
      </c>
      <c r="F76" s="215" t="s">
        <v>11883</v>
      </c>
      <c r="G76" s="118" t="str">
        <f>IF(ISERROR(MATCH(E76&amp;"_"&amp;F76,AuxData!$X:$X,0)),"",IF(LOOKUP(E76&amp;"_"&amp;F76,AuxData!$X:$X,AuxData!$Y:$Y)="","Not defined",LOOKUP(E76&amp;"_"&amp;F76,AuxData!$X:$X,AuxData!$Y:$Y)))</f>
        <v>INVCELL</v>
      </c>
      <c r="H76" s="61" t="s">
        <v>6250</v>
      </c>
      <c r="I76" s="61" t="str">
        <f>IF(ISERROR(MATCH($E76,'3. Data Sources'!$B$5:$B$210,0)),"ERROR",LOOKUP($E76,'3. Data Sources'!$B$5:$B$210,'3. Data Sources'!$E$5:$E$210))</f>
        <v>Y</v>
      </c>
      <c r="J76" s="61" t="s">
        <v>6249</v>
      </c>
      <c r="K76" s="59"/>
    </row>
    <row r="77" spans="2:11" ht="15" customHeight="1" x14ac:dyDescent="0.25">
      <c r="B77" s="61" t="s">
        <v>33</v>
      </c>
      <c r="C77" s="215" t="s">
        <v>11883</v>
      </c>
      <c r="D77" s="118" t="str">
        <f>IF(ISERROR(MATCH(B77&amp;"_"&amp;C77,AuxData!$X:$X,0)),"",IF(LOOKUP(B77&amp;"_"&amp;C77,AuxData!$X:$X,AuxData!$Y:$Y)="","Not defined",LOOKUP(B77&amp;"_"&amp;C77,AuxData!$X:$X,AuxData!$Y:$Y)))</f>
        <v>INVCELL</v>
      </c>
      <c r="E77" s="161" t="s">
        <v>135</v>
      </c>
      <c r="F77" s="215" t="s">
        <v>11883</v>
      </c>
      <c r="G77" s="118" t="str">
        <f>IF(ISERROR(MATCH(E77&amp;"_"&amp;F77,AuxData!$X:$X,0)),"",IF(LOOKUP(E77&amp;"_"&amp;F77,AuxData!$X:$X,AuxData!$Y:$Y)="","Not defined",LOOKUP(E77&amp;"_"&amp;F77,AuxData!$X:$X,AuxData!$Y:$Y)))</f>
        <v>INVCELL</v>
      </c>
      <c r="H77" s="61" t="s">
        <v>6250</v>
      </c>
      <c r="I77" s="61" t="str">
        <f>IF(ISERROR(MATCH($E77,'3. Data Sources'!$B$5:$B$210,0)),"ERROR",LOOKUP($E77,'3. Data Sources'!$B$5:$B$210,'3. Data Sources'!$E$5:$E$210))</f>
        <v>Y</v>
      </c>
      <c r="J77" s="61" t="s">
        <v>6249</v>
      </c>
      <c r="K77" s="59"/>
    </row>
    <row r="78" spans="2:11" ht="15" customHeight="1" x14ac:dyDescent="0.25">
      <c r="B78" s="61" t="s">
        <v>311</v>
      </c>
      <c r="C78" s="61" t="s">
        <v>422</v>
      </c>
      <c r="D78" s="118" t="str">
        <f>IF(ISERROR(MATCH(B78&amp;"_"&amp;C78,AuxData!$X:$X,0)),"",IF(LOOKUP(B78&amp;"_"&amp;C78,AuxData!$X:$X,AuxData!$Y:$Y)="","Not defined",LOOKUP(B78&amp;"_"&amp;C78,AuxData!$X:$X,AuxData!$Y:$Y)))</f>
        <v>MCC</v>
      </c>
      <c r="E78" s="161" t="s">
        <v>135</v>
      </c>
      <c r="F78" s="61" t="s">
        <v>3473</v>
      </c>
      <c r="G78" s="118" t="str">
        <f>IF(ISERROR(MATCH(E78&amp;"_"&amp;F78,AuxData!$X:$X,0)),"",IF(LOOKUP(E78&amp;"_"&amp;F78,AuxData!$X:$X,AuxData!$Y:$Y)="","Not defined",LOOKUP(E78&amp;"_"&amp;F78,AuxData!$X:$X,AuxData!$Y:$Y)))</f>
        <v>MOBILECOUNTRYCODE</v>
      </c>
      <c r="H78" s="61" t="s">
        <v>6250</v>
      </c>
      <c r="I78" s="61" t="s">
        <v>315</v>
      </c>
      <c r="J78" s="61" t="s">
        <v>6249</v>
      </c>
      <c r="K78" s="59"/>
    </row>
    <row r="79" spans="2:11" ht="15" customHeight="1" x14ac:dyDescent="0.25">
      <c r="B79" s="61" t="s">
        <v>311</v>
      </c>
      <c r="C79" s="61" t="s">
        <v>221</v>
      </c>
      <c r="D79" s="118" t="str">
        <f>IF(ISERROR(MATCH(B79&amp;"_"&amp;C79,AuxData!$X:$X,0)),"",IF(LOOKUP(B79&amp;"_"&amp;C79,AuxData!$X:$X,AuxData!$Y:$Y)="","Not defined",LOOKUP(B79&amp;"_"&amp;C79,AuxData!$X:$X,AuxData!$Y:$Y)))</f>
        <v>MNC</v>
      </c>
      <c r="E79" s="161" t="s">
        <v>135</v>
      </c>
      <c r="F79" s="61" t="s">
        <v>3473</v>
      </c>
      <c r="G79" s="118" t="str">
        <f>IF(ISERROR(MATCH(E79&amp;"_"&amp;F79,AuxData!$X:$X,0)),"",IF(LOOKUP(E79&amp;"_"&amp;F79,AuxData!$X:$X,AuxData!$Y:$Y)="","Not defined",LOOKUP(E79&amp;"_"&amp;F79,AuxData!$X:$X,AuxData!$Y:$Y)))</f>
        <v>MOBILECOUNTRYCODE</v>
      </c>
      <c r="H79" s="61" t="s">
        <v>6250</v>
      </c>
      <c r="I79" s="61" t="s">
        <v>315</v>
      </c>
      <c r="J79" s="61" t="s">
        <v>6249</v>
      </c>
      <c r="K79" s="59"/>
    </row>
    <row r="80" spans="2:11" ht="15" customHeight="1" x14ac:dyDescent="0.25">
      <c r="B80" s="61" t="s">
        <v>33</v>
      </c>
      <c r="C80" s="215" t="s">
        <v>11883</v>
      </c>
      <c r="D80" s="118" t="str">
        <f>IF(ISERROR(MATCH(B80&amp;"_"&amp;C80,AuxData!$X:$X,0)),"",IF(LOOKUP(B80&amp;"_"&amp;C80,AuxData!$X:$X,AuxData!$Y:$Y)="","Not defined",LOOKUP(B80&amp;"_"&amp;C80,AuxData!$X:$X,AuxData!$Y:$Y)))</f>
        <v>INVCELL</v>
      </c>
      <c r="E80" s="161" t="s">
        <v>137</v>
      </c>
      <c r="F80" s="215" t="s">
        <v>11883</v>
      </c>
      <c r="G80" s="118" t="str">
        <f>IF(ISERROR(MATCH(E80&amp;"_"&amp;F80,AuxData!$X:$X,0)),"",IF(LOOKUP(E80&amp;"_"&amp;F80,AuxData!$X:$X,AuxData!$Y:$Y)="","Not defined",LOOKUP(E80&amp;"_"&amp;F80,AuxData!$X:$X,AuxData!$Y:$Y)))</f>
        <v>INVCELL</v>
      </c>
      <c r="H80" s="61" t="s">
        <v>6250</v>
      </c>
      <c r="I80" s="61" t="str">
        <f>IF(ISERROR(MATCH($E80,'3. Data Sources'!$B$5:$B$210,0)),"ERROR",LOOKUP($E80,'3. Data Sources'!$B$5:$B$210,'3. Data Sources'!$E$5:$E$210))</f>
        <v>Y</v>
      </c>
      <c r="J80" s="61" t="s">
        <v>6249</v>
      </c>
      <c r="K80" s="59"/>
    </row>
    <row r="81" spans="2:11" ht="15" customHeight="1" x14ac:dyDescent="0.25">
      <c r="B81" s="61" t="s">
        <v>311</v>
      </c>
      <c r="C81" s="61" t="s">
        <v>422</v>
      </c>
      <c r="D81" s="118" t="str">
        <f>IF(ISERROR(MATCH(B81&amp;"_"&amp;C81,AuxData!$X:$X,0)),"",IF(LOOKUP(B81&amp;"_"&amp;C81,AuxData!$X:$X,AuxData!$Y:$Y)="","Not defined",LOOKUP(B81&amp;"_"&amp;C81,AuxData!$X:$X,AuxData!$Y:$Y)))</f>
        <v>MCC</v>
      </c>
      <c r="E81" s="161" t="s">
        <v>137</v>
      </c>
      <c r="F81" s="61" t="s">
        <v>3473</v>
      </c>
      <c r="G81" s="118" t="str">
        <f>IF(ISERROR(MATCH(E81&amp;"_"&amp;F81,AuxData!$X:$X,0)),"",IF(LOOKUP(E81&amp;"_"&amp;F81,AuxData!$X:$X,AuxData!$Y:$Y)="","Not defined",LOOKUP(E81&amp;"_"&amp;F81,AuxData!$X:$X,AuxData!$Y:$Y)))</f>
        <v>MOBILECOUNTRYCODE</v>
      </c>
      <c r="H81" s="61" t="s">
        <v>6250</v>
      </c>
      <c r="I81" s="61" t="s">
        <v>315</v>
      </c>
      <c r="J81" s="61" t="s">
        <v>6249</v>
      </c>
      <c r="K81" s="59"/>
    </row>
    <row r="82" spans="2:11" ht="15" customHeight="1" x14ac:dyDescent="0.25">
      <c r="B82" s="61" t="s">
        <v>311</v>
      </c>
      <c r="C82" s="61" t="s">
        <v>221</v>
      </c>
      <c r="D82" s="118" t="str">
        <f>IF(ISERROR(MATCH(B82&amp;"_"&amp;C82,AuxData!$X:$X,0)),"",IF(LOOKUP(B82&amp;"_"&amp;C82,AuxData!$X:$X,AuxData!$Y:$Y)="","Not defined",LOOKUP(B82&amp;"_"&amp;C82,AuxData!$X:$X,AuxData!$Y:$Y)))</f>
        <v>MNC</v>
      </c>
      <c r="E82" s="161" t="s">
        <v>137</v>
      </c>
      <c r="F82" s="61" t="s">
        <v>3473</v>
      </c>
      <c r="G82" s="118" t="str">
        <f>IF(ISERROR(MATCH(E82&amp;"_"&amp;F82,AuxData!$X:$X,0)),"",IF(LOOKUP(E82&amp;"_"&amp;F82,AuxData!$X:$X,AuxData!$Y:$Y)="","Not defined",LOOKUP(E82&amp;"_"&amp;F82,AuxData!$X:$X,AuxData!$Y:$Y)))</f>
        <v>MOBILECOUNTRYCODE</v>
      </c>
      <c r="H82" s="61" t="s">
        <v>6250</v>
      </c>
      <c r="I82" s="61" t="s">
        <v>315</v>
      </c>
      <c r="J82" s="61" t="s">
        <v>6249</v>
      </c>
      <c r="K82" s="59"/>
    </row>
    <row r="83" spans="2:11" ht="15" customHeight="1" x14ac:dyDescent="0.25">
      <c r="B83" s="61" t="s">
        <v>33</v>
      </c>
      <c r="C83" s="215" t="s">
        <v>11883</v>
      </c>
      <c r="D83" s="118" t="str">
        <f>IF(ISERROR(MATCH(B83&amp;"_"&amp;C83,AuxData!$X:$X,0)),"",IF(LOOKUP(B83&amp;"_"&amp;C83,AuxData!$X:$X,AuxData!$Y:$Y)="","Not defined",LOOKUP(B83&amp;"_"&amp;C83,AuxData!$X:$X,AuxData!$Y:$Y)))</f>
        <v>INVCELL</v>
      </c>
      <c r="E83" s="161" t="s">
        <v>139</v>
      </c>
      <c r="F83" s="215" t="s">
        <v>11883</v>
      </c>
      <c r="G83" s="118" t="str">
        <f>IF(ISERROR(MATCH(E83&amp;"_"&amp;F83,AuxData!$X:$X,0)),"",IF(LOOKUP(E83&amp;"_"&amp;F83,AuxData!$X:$X,AuxData!$Y:$Y)="","Not defined",LOOKUP(E83&amp;"_"&amp;F83,AuxData!$X:$X,AuxData!$Y:$Y)))</f>
        <v>INVCELL</v>
      </c>
      <c r="H83" s="61" t="s">
        <v>6250</v>
      </c>
      <c r="I83" s="61" t="str">
        <f>IF(ISERROR(MATCH($E83,'3. Data Sources'!$B$5:$B$210,0)),"ERROR",LOOKUP($E83,'3. Data Sources'!$B$5:$B$210,'3. Data Sources'!$E$5:$E$210))</f>
        <v>Y</v>
      </c>
      <c r="J83" s="61" t="s">
        <v>6249</v>
      </c>
      <c r="K83" s="59"/>
    </row>
    <row r="84" spans="2:11" ht="15" customHeight="1" x14ac:dyDescent="0.25">
      <c r="B84" s="61" t="s">
        <v>311</v>
      </c>
      <c r="C84" s="61" t="s">
        <v>422</v>
      </c>
      <c r="D84" s="118" t="str">
        <f>IF(ISERROR(MATCH(B84&amp;"_"&amp;C84,AuxData!$X:$X,0)),"",IF(LOOKUP(B84&amp;"_"&amp;C84,AuxData!$X:$X,AuxData!$Y:$Y)="","Not defined",LOOKUP(B84&amp;"_"&amp;C84,AuxData!$X:$X,AuxData!$Y:$Y)))</f>
        <v>MCC</v>
      </c>
      <c r="E84" s="161" t="s">
        <v>139</v>
      </c>
      <c r="F84" s="61" t="s">
        <v>3473</v>
      </c>
      <c r="G84" s="118" t="str">
        <f>IF(ISERROR(MATCH(E84&amp;"_"&amp;F84,AuxData!$X:$X,0)),"",IF(LOOKUP(E84&amp;"_"&amp;F84,AuxData!$X:$X,AuxData!$Y:$Y)="","Not defined",LOOKUP(E84&amp;"_"&amp;F84,AuxData!$X:$X,AuxData!$Y:$Y)))</f>
        <v>MOBILECOUNTRYCODE</v>
      </c>
      <c r="H84" s="61" t="s">
        <v>6250</v>
      </c>
      <c r="I84" s="61" t="s">
        <v>315</v>
      </c>
      <c r="J84" s="61" t="s">
        <v>6249</v>
      </c>
      <c r="K84" s="59"/>
    </row>
    <row r="85" spans="2:11" ht="15" customHeight="1" x14ac:dyDescent="0.25">
      <c r="B85" s="61" t="s">
        <v>311</v>
      </c>
      <c r="C85" s="61" t="s">
        <v>221</v>
      </c>
      <c r="D85" s="118" t="str">
        <f>IF(ISERROR(MATCH(B85&amp;"_"&amp;C85,AuxData!$X:$X,0)),"",IF(LOOKUP(B85&amp;"_"&amp;C85,AuxData!$X:$X,AuxData!$Y:$Y)="","Not defined",LOOKUP(B85&amp;"_"&amp;C85,AuxData!$X:$X,AuxData!$Y:$Y)))</f>
        <v>MNC</v>
      </c>
      <c r="E85" s="161" t="s">
        <v>139</v>
      </c>
      <c r="F85" s="61" t="s">
        <v>3473</v>
      </c>
      <c r="G85" s="118" t="str">
        <f>IF(ISERROR(MATCH(E85&amp;"_"&amp;F85,AuxData!$X:$X,0)),"",IF(LOOKUP(E85&amp;"_"&amp;F85,AuxData!$X:$X,AuxData!$Y:$Y)="","Not defined",LOOKUP(E85&amp;"_"&amp;F85,AuxData!$X:$X,AuxData!$Y:$Y)))</f>
        <v>MOBILECOUNTRYCODE</v>
      </c>
      <c r="H85" s="61" t="s">
        <v>6250</v>
      </c>
      <c r="I85" s="61" t="s">
        <v>315</v>
      </c>
      <c r="J85" s="61" t="s">
        <v>6249</v>
      </c>
      <c r="K85" s="59"/>
    </row>
    <row r="86" spans="2:11" ht="15" customHeight="1" x14ac:dyDescent="0.25">
      <c r="B86" s="61" t="s">
        <v>33</v>
      </c>
      <c r="C86" s="215" t="s">
        <v>11883</v>
      </c>
      <c r="D86" s="118" t="str">
        <f>IF(ISERROR(MATCH(B86&amp;"_"&amp;C86,AuxData!$X:$X,0)),"",IF(LOOKUP(B86&amp;"_"&amp;C86,AuxData!$X:$X,AuxData!$Y:$Y)="","Not defined",LOOKUP(B86&amp;"_"&amp;C86,AuxData!$X:$X,AuxData!$Y:$Y)))</f>
        <v>INVCELL</v>
      </c>
      <c r="E86" s="161" t="s">
        <v>141</v>
      </c>
      <c r="F86" s="215" t="s">
        <v>11883</v>
      </c>
      <c r="G86" s="118" t="str">
        <f>IF(ISERROR(MATCH(E86&amp;"_"&amp;F86,AuxData!$X:$X,0)),"",IF(LOOKUP(E86&amp;"_"&amp;F86,AuxData!$X:$X,AuxData!$Y:$Y)="","Not defined",LOOKUP(E86&amp;"_"&amp;F86,AuxData!$X:$X,AuxData!$Y:$Y)))</f>
        <v>INVCELL</v>
      </c>
      <c r="H86" s="61" t="s">
        <v>6250</v>
      </c>
      <c r="I86" s="61" t="str">
        <f>IF(ISERROR(MATCH($E86,'3. Data Sources'!$B$5:$B$210,0)),"ERROR",LOOKUP($E86,'3. Data Sources'!$B$5:$B$210,'3. Data Sources'!$E$5:$E$210))</f>
        <v>Y</v>
      </c>
      <c r="J86" s="61" t="s">
        <v>6249</v>
      </c>
      <c r="K86" s="59"/>
    </row>
    <row r="87" spans="2:11" ht="15" customHeight="1" x14ac:dyDescent="0.25">
      <c r="B87" s="61" t="s">
        <v>311</v>
      </c>
      <c r="C87" s="61" t="s">
        <v>422</v>
      </c>
      <c r="D87" s="118" t="str">
        <f>IF(ISERROR(MATCH(B87&amp;"_"&amp;C87,AuxData!$X:$X,0)),"",IF(LOOKUP(B87&amp;"_"&amp;C87,AuxData!$X:$X,AuxData!$Y:$Y)="","Not defined",LOOKUP(B87&amp;"_"&amp;C87,AuxData!$X:$X,AuxData!$Y:$Y)))</f>
        <v>MCC</v>
      </c>
      <c r="E87" s="161" t="s">
        <v>141</v>
      </c>
      <c r="F87" s="61" t="s">
        <v>3473</v>
      </c>
      <c r="G87" s="118" t="str">
        <f>IF(ISERROR(MATCH(E87&amp;"_"&amp;F87,AuxData!$X:$X,0)),"",IF(LOOKUP(E87&amp;"_"&amp;F87,AuxData!$X:$X,AuxData!$Y:$Y)="","Not defined",LOOKUP(E87&amp;"_"&amp;F87,AuxData!$X:$X,AuxData!$Y:$Y)))</f>
        <v>MOBILECOUNTRYCODE</v>
      </c>
      <c r="H87" s="61" t="s">
        <v>6250</v>
      </c>
      <c r="I87" s="61" t="s">
        <v>315</v>
      </c>
      <c r="J87" s="61" t="s">
        <v>6249</v>
      </c>
      <c r="K87" s="59"/>
    </row>
    <row r="88" spans="2:11" ht="15" customHeight="1" x14ac:dyDescent="0.25">
      <c r="B88" s="61" t="s">
        <v>311</v>
      </c>
      <c r="C88" s="61" t="s">
        <v>221</v>
      </c>
      <c r="D88" s="118" t="str">
        <f>IF(ISERROR(MATCH(B88&amp;"_"&amp;C88,AuxData!$X:$X,0)),"",IF(LOOKUP(B88&amp;"_"&amp;C88,AuxData!$X:$X,AuxData!$Y:$Y)="","Not defined",LOOKUP(B88&amp;"_"&amp;C88,AuxData!$X:$X,AuxData!$Y:$Y)))</f>
        <v>MNC</v>
      </c>
      <c r="E88" s="161" t="s">
        <v>141</v>
      </c>
      <c r="F88" s="61" t="s">
        <v>3473</v>
      </c>
      <c r="G88" s="118" t="str">
        <f>IF(ISERROR(MATCH(E88&amp;"_"&amp;F88,AuxData!$X:$X,0)),"",IF(LOOKUP(E88&amp;"_"&amp;F88,AuxData!$X:$X,AuxData!$Y:$Y)="","Not defined",LOOKUP(E88&amp;"_"&amp;F88,AuxData!$X:$X,AuxData!$Y:$Y)))</f>
        <v>MOBILECOUNTRYCODE</v>
      </c>
      <c r="H88" s="61" t="s">
        <v>6250</v>
      </c>
      <c r="I88" s="61" t="s">
        <v>315</v>
      </c>
      <c r="J88" s="61" t="s">
        <v>6249</v>
      </c>
      <c r="K88" s="59"/>
    </row>
    <row r="89" spans="2:11" ht="15" customHeight="1" x14ac:dyDescent="0.25">
      <c r="B89" s="61" t="s">
        <v>33</v>
      </c>
      <c r="C89" s="215" t="s">
        <v>11883</v>
      </c>
      <c r="D89" s="118" t="str">
        <f>IF(ISERROR(MATCH(B89&amp;"_"&amp;C89,AuxData!$X:$X,0)),"",IF(LOOKUP(B89&amp;"_"&amp;C89,AuxData!$X:$X,AuxData!$Y:$Y)="","Not defined",LOOKUP(B89&amp;"_"&amp;C89,AuxData!$X:$X,AuxData!$Y:$Y)))</f>
        <v>INVCELL</v>
      </c>
      <c r="E89" s="161" t="s">
        <v>143</v>
      </c>
      <c r="F89" s="215" t="s">
        <v>11883</v>
      </c>
      <c r="G89" s="118" t="str">
        <f>IF(ISERROR(MATCH(E89&amp;"_"&amp;F89,AuxData!$X:$X,0)),"",IF(LOOKUP(E89&amp;"_"&amp;F89,AuxData!$X:$X,AuxData!$Y:$Y)="","Not defined",LOOKUP(E89&amp;"_"&amp;F89,AuxData!$X:$X,AuxData!$Y:$Y)))</f>
        <v>INVCELL</v>
      </c>
      <c r="H89" s="61" t="s">
        <v>6250</v>
      </c>
      <c r="I89" s="61" t="str">
        <f>IF(ISERROR(MATCH($E89,'3. Data Sources'!$B$5:$B$210,0)),"ERROR",LOOKUP($E89,'3. Data Sources'!$B$5:$B$210,'3. Data Sources'!$E$5:$E$210))</f>
        <v>Y</v>
      </c>
      <c r="J89" s="61" t="s">
        <v>6249</v>
      </c>
      <c r="K89" s="59"/>
    </row>
    <row r="90" spans="2:11" ht="15" customHeight="1" x14ac:dyDescent="0.25">
      <c r="B90" s="61" t="s">
        <v>311</v>
      </c>
      <c r="C90" s="61" t="s">
        <v>422</v>
      </c>
      <c r="D90" s="118" t="str">
        <f>IF(ISERROR(MATCH(B90&amp;"_"&amp;C90,AuxData!$X:$X,0)),"",IF(LOOKUP(B90&amp;"_"&amp;C90,AuxData!$X:$X,AuxData!$Y:$Y)="","Not defined",LOOKUP(B90&amp;"_"&amp;C90,AuxData!$X:$X,AuxData!$Y:$Y)))</f>
        <v>MCC</v>
      </c>
      <c r="E90" s="161" t="s">
        <v>143</v>
      </c>
      <c r="F90" s="61" t="s">
        <v>3473</v>
      </c>
      <c r="G90" s="118" t="str">
        <f>IF(ISERROR(MATCH(E90&amp;"_"&amp;F90,AuxData!$X:$X,0)),"",IF(LOOKUP(E90&amp;"_"&amp;F90,AuxData!$X:$X,AuxData!$Y:$Y)="","Not defined",LOOKUP(E90&amp;"_"&amp;F90,AuxData!$X:$X,AuxData!$Y:$Y)))</f>
        <v>MOBILECOUNTRYCODE</v>
      </c>
      <c r="H90" s="61" t="s">
        <v>6250</v>
      </c>
      <c r="I90" s="61" t="s">
        <v>315</v>
      </c>
      <c r="J90" s="61" t="s">
        <v>6249</v>
      </c>
      <c r="K90" s="59"/>
    </row>
    <row r="91" spans="2:11" ht="15" customHeight="1" x14ac:dyDescent="0.25">
      <c r="B91" s="61" t="s">
        <v>311</v>
      </c>
      <c r="C91" s="61" t="s">
        <v>221</v>
      </c>
      <c r="D91" s="118" t="str">
        <f>IF(ISERROR(MATCH(B91&amp;"_"&amp;C91,AuxData!$X:$X,0)),"",IF(LOOKUP(B91&amp;"_"&amp;C91,AuxData!$X:$X,AuxData!$Y:$Y)="","Not defined",LOOKUP(B91&amp;"_"&amp;C91,AuxData!$X:$X,AuxData!$Y:$Y)))</f>
        <v>MNC</v>
      </c>
      <c r="E91" s="161" t="s">
        <v>143</v>
      </c>
      <c r="F91" s="61" t="s">
        <v>3473</v>
      </c>
      <c r="G91" s="118" t="str">
        <f>IF(ISERROR(MATCH(E91&amp;"_"&amp;F91,AuxData!$X:$X,0)),"",IF(LOOKUP(E91&amp;"_"&amp;F91,AuxData!$X:$X,AuxData!$Y:$Y)="","Not defined",LOOKUP(E91&amp;"_"&amp;F91,AuxData!$X:$X,AuxData!$Y:$Y)))</f>
        <v>MOBILECOUNTRYCODE</v>
      </c>
      <c r="H91" s="61" t="s">
        <v>6250</v>
      </c>
      <c r="I91" s="61" t="s">
        <v>315</v>
      </c>
      <c r="J91" s="61" t="s">
        <v>6249</v>
      </c>
      <c r="K91" s="59"/>
    </row>
    <row r="92" spans="2:11" ht="15" customHeight="1" x14ac:dyDescent="0.25">
      <c r="B92" s="61" t="s">
        <v>33</v>
      </c>
      <c r="C92" s="215" t="s">
        <v>11883</v>
      </c>
      <c r="D92" s="118" t="str">
        <f>IF(ISERROR(MATCH(B92&amp;"_"&amp;C92,AuxData!$X:$X,0)),"",IF(LOOKUP(B92&amp;"_"&amp;C92,AuxData!$X:$X,AuxData!$Y:$Y)="","Not defined",LOOKUP(B92&amp;"_"&amp;C92,AuxData!$X:$X,AuxData!$Y:$Y)))</f>
        <v>INVCELL</v>
      </c>
      <c r="E92" s="161" t="s">
        <v>149</v>
      </c>
      <c r="F92" s="215" t="s">
        <v>11883</v>
      </c>
      <c r="G92" s="118" t="str">
        <f>IF(ISERROR(MATCH(E92&amp;"_"&amp;F92,AuxData!$X:$X,0)),"",IF(LOOKUP(E92&amp;"_"&amp;F92,AuxData!$X:$X,AuxData!$Y:$Y)="","Not defined",LOOKUP(E92&amp;"_"&amp;F92,AuxData!$X:$X,AuxData!$Y:$Y)))</f>
        <v>INVCELL</v>
      </c>
      <c r="H92" s="61" t="s">
        <v>6250</v>
      </c>
      <c r="I92" s="61" t="str">
        <f>IF(ISERROR(MATCH($E92,'3. Data Sources'!$B$5:$B$210,0)),"ERROR",LOOKUP($E92,'3. Data Sources'!$B$5:$B$210,'3. Data Sources'!$E$5:$E$210))</f>
        <v>Y</v>
      </c>
      <c r="J92" s="61" t="s">
        <v>6249</v>
      </c>
      <c r="K92" s="59"/>
    </row>
    <row r="93" spans="2:11" ht="15" customHeight="1" x14ac:dyDescent="0.25">
      <c r="B93" s="61" t="s">
        <v>311</v>
      </c>
      <c r="C93" s="61" t="s">
        <v>422</v>
      </c>
      <c r="D93" s="118" t="str">
        <f>IF(ISERROR(MATCH(B93&amp;"_"&amp;C93,AuxData!$X:$X,0)),"",IF(LOOKUP(B93&amp;"_"&amp;C93,AuxData!$X:$X,AuxData!$Y:$Y)="","Not defined",LOOKUP(B93&amp;"_"&amp;C93,AuxData!$X:$X,AuxData!$Y:$Y)))</f>
        <v>MCC</v>
      </c>
      <c r="E93" s="161" t="s">
        <v>149</v>
      </c>
      <c r="F93" s="61" t="s">
        <v>3473</v>
      </c>
      <c r="G93" s="118" t="str">
        <f>IF(ISERROR(MATCH(E93&amp;"_"&amp;F93,AuxData!$X:$X,0)),"",IF(LOOKUP(E93&amp;"_"&amp;F93,AuxData!$X:$X,AuxData!$Y:$Y)="","Not defined",LOOKUP(E93&amp;"_"&amp;F93,AuxData!$X:$X,AuxData!$Y:$Y)))</f>
        <v>MOBILECOUNTRYCODE</v>
      </c>
      <c r="H93" s="61" t="s">
        <v>6250</v>
      </c>
      <c r="I93" s="61" t="s">
        <v>315</v>
      </c>
      <c r="J93" s="61" t="s">
        <v>6249</v>
      </c>
      <c r="K93" s="59"/>
    </row>
    <row r="94" spans="2:11" ht="15" customHeight="1" x14ac:dyDescent="0.25">
      <c r="B94" s="61" t="s">
        <v>311</v>
      </c>
      <c r="C94" s="61" t="s">
        <v>221</v>
      </c>
      <c r="D94" s="118" t="str">
        <f>IF(ISERROR(MATCH(B94&amp;"_"&amp;C94,AuxData!$X:$X,0)),"",IF(LOOKUP(B94&amp;"_"&amp;C94,AuxData!$X:$X,AuxData!$Y:$Y)="","Not defined",LOOKUP(B94&amp;"_"&amp;C94,AuxData!$X:$X,AuxData!$Y:$Y)))</f>
        <v>MNC</v>
      </c>
      <c r="E94" s="161" t="s">
        <v>149</v>
      </c>
      <c r="F94" s="61" t="s">
        <v>3473</v>
      </c>
      <c r="G94" s="118" t="str">
        <f>IF(ISERROR(MATCH(E94&amp;"_"&amp;F94,AuxData!$X:$X,0)),"",IF(LOOKUP(E94&amp;"_"&amp;F94,AuxData!$X:$X,AuxData!$Y:$Y)="","Not defined",LOOKUP(E94&amp;"_"&amp;F94,AuxData!$X:$X,AuxData!$Y:$Y)))</f>
        <v>MOBILECOUNTRYCODE</v>
      </c>
      <c r="H94" s="61" t="s">
        <v>6250</v>
      </c>
      <c r="I94" s="61" t="s">
        <v>315</v>
      </c>
      <c r="J94" s="61" t="s">
        <v>6249</v>
      </c>
      <c r="K94" s="59"/>
    </row>
    <row r="95" spans="2:11" ht="15" customHeight="1" x14ac:dyDescent="0.25">
      <c r="B95" s="61" t="s">
        <v>33</v>
      </c>
      <c r="C95" s="215" t="s">
        <v>11883</v>
      </c>
      <c r="D95" s="118" t="str">
        <f>IF(ISERROR(MATCH(B95&amp;"_"&amp;C95,AuxData!$X:$X,0)),"",IF(LOOKUP(B95&amp;"_"&amp;C95,AuxData!$X:$X,AuxData!$Y:$Y)="","Not defined",LOOKUP(B95&amp;"_"&amp;C95,AuxData!$X:$X,AuxData!$Y:$Y)))</f>
        <v>INVCELL</v>
      </c>
      <c r="E95" s="161" t="s">
        <v>151</v>
      </c>
      <c r="F95" s="215" t="s">
        <v>11883</v>
      </c>
      <c r="G95" s="118" t="str">
        <f>IF(ISERROR(MATCH(E95&amp;"_"&amp;F95,AuxData!$X:$X,0)),"",IF(LOOKUP(E95&amp;"_"&amp;F95,AuxData!$X:$X,AuxData!$Y:$Y)="","Not defined",LOOKUP(E95&amp;"_"&amp;F95,AuxData!$X:$X,AuxData!$Y:$Y)))</f>
        <v>INVCELL</v>
      </c>
      <c r="H95" s="61" t="s">
        <v>6250</v>
      </c>
      <c r="I95" s="61" t="str">
        <f>IF(ISERROR(MATCH($E95,'3. Data Sources'!$B$5:$B$210,0)),"ERROR",LOOKUP($E95,'3. Data Sources'!$B$5:$B$210,'3. Data Sources'!$E$5:$E$210))</f>
        <v>Y</v>
      </c>
      <c r="J95" s="61" t="s">
        <v>6249</v>
      </c>
      <c r="K95" s="59"/>
    </row>
    <row r="96" spans="2:11" ht="15" customHeight="1" x14ac:dyDescent="0.25">
      <c r="B96" s="61" t="s">
        <v>311</v>
      </c>
      <c r="C96" s="61" t="s">
        <v>422</v>
      </c>
      <c r="D96" s="118" t="str">
        <f>IF(ISERROR(MATCH(B96&amp;"_"&amp;C96,AuxData!$X:$X,0)),"",IF(LOOKUP(B96&amp;"_"&amp;C96,AuxData!$X:$X,AuxData!$Y:$Y)="","Not defined",LOOKUP(B96&amp;"_"&amp;C96,AuxData!$X:$X,AuxData!$Y:$Y)))</f>
        <v>MCC</v>
      </c>
      <c r="E96" s="161" t="s">
        <v>151</v>
      </c>
      <c r="F96" s="61" t="s">
        <v>3473</v>
      </c>
      <c r="G96" s="118" t="str">
        <f>IF(ISERROR(MATCH(E96&amp;"_"&amp;F96,AuxData!$X:$X,0)),"",IF(LOOKUP(E96&amp;"_"&amp;F96,AuxData!$X:$X,AuxData!$Y:$Y)="","Not defined",LOOKUP(E96&amp;"_"&amp;F96,AuxData!$X:$X,AuxData!$Y:$Y)))</f>
        <v>MOBILECOUNTRYCODE</v>
      </c>
      <c r="H96" s="61" t="s">
        <v>6250</v>
      </c>
      <c r="I96" s="61" t="s">
        <v>315</v>
      </c>
      <c r="J96" s="61" t="s">
        <v>6249</v>
      </c>
      <c r="K96" s="59"/>
    </row>
    <row r="97" spans="2:11" ht="15" customHeight="1" x14ac:dyDescent="0.25">
      <c r="B97" s="61" t="s">
        <v>311</v>
      </c>
      <c r="C97" s="61" t="s">
        <v>221</v>
      </c>
      <c r="D97" s="118" t="str">
        <f>IF(ISERROR(MATCH(B97&amp;"_"&amp;C97,AuxData!$X:$X,0)),"",IF(LOOKUP(B97&amp;"_"&amp;C97,AuxData!$X:$X,AuxData!$Y:$Y)="","Not defined",LOOKUP(B97&amp;"_"&amp;C97,AuxData!$X:$X,AuxData!$Y:$Y)))</f>
        <v>MNC</v>
      </c>
      <c r="E97" s="161" t="s">
        <v>151</v>
      </c>
      <c r="F97" s="61" t="s">
        <v>3473</v>
      </c>
      <c r="G97" s="118" t="str">
        <f>IF(ISERROR(MATCH(E97&amp;"_"&amp;F97,AuxData!$X:$X,0)),"",IF(LOOKUP(E97&amp;"_"&amp;F97,AuxData!$X:$X,AuxData!$Y:$Y)="","Not defined",LOOKUP(E97&amp;"_"&amp;F97,AuxData!$X:$X,AuxData!$Y:$Y)))</f>
        <v>MOBILECOUNTRYCODE</v>
      </c>
      <c r="H97" s="61" t="s">
        <v>6250</v>
      </c>
      <c r="I97" s="61" t="s">
        <v>315</v>
      </c>
      <c r="J97" s="61" t="s">
        <v>6249</v>
      </c>
      <c r="K97" s="59"/>
    </row>
    <row r="98" spans="2:11" ht="15" customHeight="1" x14ac:dyDescent="0.25">
      <c r="B98" s="61" t="s">
        <v>33</v>
      </c>
      <c r="C98" s="215" t="s">
        <v>11883</v>
      </c>
      <c r="D98" s="118" t="str">
        <f>IF(ISERROR(MATCH(B98&amp;"_"&amp;C98,AuxData!$X:$X,0)),"",IF(LOOKUP(B98&amp;"_"&amp;C98,AuxData!$X:$X,AuxData!$Y:$Y)="","Not defined",LOOKUP(B98&amp;"_"&amp;C98,AuxData!$X:$X,AuxData!$Y:$Y)))</f>
        <v>INVCELL</v>
      </c>
      <c r="E98" s="161" t="s">
        <v>153</v>
      </c>
      <c r="F98" s="215" t="s">
        <v>11883</v>
      </c>
      <c r="G98" s="118" t="str">
        <f>IF(ISERROR(MATCH(E98&amp;"_"&amp;F98,AuxData!$X:$X,0)),"",IF(LOOKUP(E98&amp;"_"&amp;F98,AuxData!$X:$X,AuxData!$Y:$Y)="","Not defined",LOOKUP(E98&amp;"_"&amp;F98,AuxData!$X:$X,AuxData!$Y:$Y)))</f>
        <v>INVCELL</v>
      </c>
      <c r="H98" s="61" t="s">
        <v>6250</v>
      </c>
      <c r="I98" s="61" t="str">
        <f>IF(ISERROR(MATCH($E98,'3. Data Sources'!$B$5:$B$210,0)),"ERROR",LOOKUP($E98,'3. Data Sources'!$B$5:$B$210,'3. Data Sources'!$E$5:$E$210))</f>
        <v>Y</v>
      </c>
      <c r="J98" s="61" t="s">
        <v>6249</v>
      </c>
      <c r="K98" s="59"/>
    </row>
    <row r="99" spans="2:11" ht="15" customHeight="1" x14ac:dyDescent="0.25">
      <c r="B99" s="61" t="s">
        <v>311</v>
      </c>
      <c r="C99" s="61" t="s">
        <v>422</v>
      </c>
      <c r="D99" s="118" t="str">
        <f>IF(ISERROR(MATCH(B99&amp;"_"&amp;C99,AuxData!$X:$X,0)),"",IF(LOOKUP(B99&amp;"_"&amp;C99,AuxData!$X:$X,AuxData!$Y:$Y)="","Not defined",LOOKUP(B99&amp;"_"&amp;C99,AuxData!$X:$X,AuxData!$Y:$Y)))</f>
        <v>MCC</v>
      </c>
      <c r="E99" s="161" t="s">
        <v>153</v>
      </c>
      <c r="F99" s="61" t="s">
        <v>3473</v>
      </c>
      <c r="G99" s="118" t="str">
        <f>IF(ISERROR(MATCH(E99&amp;"_"&amp;F99,AuxData!$X:$X,0)),"",IF(LOOKUP(E99&amp;"_"&amp;F99,AuxData!$X:$X,AuxData!$Y:$Y)="","Not defined",LOOKUP(E99&amp;"_"&amp;F99,AuxData!$X:$X,AuxData!$Y:$Y)))</f>
        <v>MOBILECOUNTRYCODE</v>
      </c>
      <c r="H99" s="61" t="s">
        <v>6250</v>
      </c>
      <c r="I99" s="61" t="s">
        <v>315</v>
      </c>
      <c r="J99" s="61" t="s">
        <v>6249</v>
      </c>
      <c r="K99" s="59"/>
    </row>
    <row r="100" spans="2:11" ht="15" customHeight="1" x14ac:dyDescent="0.25">
      <c r="B100" s="61" t="s">
        <v>311</v>
      </c>
      <c r="C100" s="61" t="s">
        <v>221</v>
      </c>
      <c r="D100" s="118" t="str">
        <f>IF(ISERROR(MATCH(B100&amp;"_"&amp;C100,AuxData!$X:$X,0)),"",IF(LOOKUP(B100&amp;"_"&amp;C100,AuxData!$X:$X,AuxData!$Y:$Y)="","Not defined",LOOKUP(B100&amp;"_"&amp;C100,AuxData!$X:$X,AuxData!$Y:$Y)))</f>
        <v>MNC</v>
      </c>
      <c r="E100" s="161" t="s">
        <v>153</v>
      </c>
      <c r="F100" s="61" t="s">
        <v>3473</v>
      </c>
      <c r="G100" s="118" t="str">
        <f>IF(ISERROR(MATCH(E100&amp;"_"&amp;F100,AuxData!$X:$X,0)),"",IF(LOOKUP(E100&amp;"_"&amp;F100,AuxData!$X:$X,AuxData!$Y:$Y)="","Not defined",LOOKUP(E100&amp;"_"&amp;F100,AuxData!$X:$X,AuxData!$Y:$Y)))</f>
        <v>MOBILECOUNTRYCODE</v>
      </c>
      <c r="H100" s="61" t="s">
        <v>6250</v>
      </c>
      <c r="I100" s="61" t="s">
        <v>315</v>
      </c>
      <c r="J100" s="61" t="s">
        <v>6249</v>
      </c>
      <c r="K100" s="59"/>
    </row>
    <row r="101" spans="2:11" ht="15" customHeight="1" x14ac:dyDescent="0.25">
      <c r="B101" s="61" t="s">
        <v>33</v>
      </c>
      <c r="C101" s="215" t="s">
        <v>11883</v>
      </c>
      <c r="D101" s="118" t="str">
        <f>IF(ISERROR(MATCH(B101&amp;"_"&amp;C101,AuxData!$X:$X,0)),"",IF(LOOKUP(B101&amp;"_"&amp;C101,AuxData!$X:$X,AuxData!$Y:$Y)="","Not defined",LOOKUP(B101&amp;"_"&amp;C101,AuxData!$X:$X,AuxData!$Y:$Y)))</f>
        <v>INVCELL</v>
      </c>
      <c r="E101" s="61" t="s">
        <v>344</v>
      </c>
      <c r="F101" s="215" t="s">
        <v>11883</v>
      </c>
      <c r="G101" s="118" t="str">
        <f>IF(ISERROR(MATCH(E101&amp;"_"&amp;F101,AuxData!$X:$X,0)),"",IF(LOOKUP(E101&amp;"_"&amp;F101,AuxData!$X:$X,AuxData!$Y:$Y)="","Not defined",LOOKUP(E101&amp;"_"&amp;F101,AuxData!$X:$X,AuxData!$Y:$Y)))</f>
        <v>INVCELL</v>
      </c>
      <c r="H101" s="61" t="s">
        <v>6250</v>
      </c>
      <c r="I101" s="61" t="str">
        <f>IF(ISERROR(MATCH($E101,'3. Data Sources'!$B$5:$B$210,0)),"ERROR",LOOKUP($E101,'3. Data Sources'!$B$5:$B$210,'3. Data Sources'!$E$5:$E$210))</f>
        <v>Y</v>
      </c>
      <c r="J101" s="161" t="s">
        <v>6249</v>
      </c>
      <c r="K101" s="59"/>
    </row>
    <row r="102" spans="2:11" ht="15" customHeight="1" x14ac:dyDescent="0.25">
      <c r="B102" s="61" t="s">
        <v>33</v>
      </c>
      <c r="C102" s="215" t="s">
        <v>11883</v>
      </c>
      <c r="D102" s="118" t="str">
        <f>IF(ISERROR(MATCH(B102&amp;"_"&amp;C102,AuxData!$X:$X,0)),"",IF(LOOKUP(B102&amp;"_"&amp;C102,AuxData!$X:$X,AuxData!$Y:$Y)="","Not defined",LOOKUP(B102&amp;"_"&amp;C102,AuxData!$X:$X,AuxData!$Y:$Y)))</f>
        <v>INVCELL</v>
      </c>
      <c r="E102" s="61" t="s">
        <v>356</v>
      </c>
      <c r="F102" s="215" t="s">
        <v>11883</v>
      </c>
      <c r="G102" s="118" t="str">
        <f>IF(ISERROR(MATCH(E102&amp;"_"&amp;F102,AuxData!$X:$X,0)),"",IF(LOOKUP(E102&amp;"_"&amp;F102,AuxData!$X:$X,AuxData!$Y:$Y)="","Not defined",LOOKUP(E102&amp;"_"&amp;F102,AuxData!$X:$X,AuxData!$Y:$Y)))</f>
        <v>INVCELL</v>
      </c>
      <c r="H102" s="61" t="s">
        <v>6250</v>
      </c>
      <c r="I102" s="61" t="str">
        <f>IF(ISERROR(MATCH($E102,'3. Data Sources'!$B$5:$B$210,0)),"ERROR",LOOKUP($E102,'3. Data Sources'!$B$5:$B$210,'3. Data Sources'!$E$5:$E$210))</f>
        <v>Y</v>
      </c>
      <c r="J102" s="161" t="s">
        <v>6249</v>
      </c>
      <c r="K102" s="59"/>
    </row>
    <row r="103" spans="2:11" ht="15" customHeight="1" x14ac:dyDescent="0.25">
      <c r="B103" s="61" t="s">
        <v>33</v>
      </c>
      <c r="C103" s="215" t="s">
        <v>11883</v>
      </c>
      <c r="D103" s="118" t="str">
        <f>IF(ISERROR(MATCH(B103&amp;"_"&amp;C103,AuxData!$X:$X,0)),"",IF(LOOKUP(B103&amp;"_"&amp;C103,AuxData!$X:$X,AuxData!$Y:$Y)="","Not defined",LOOKUP(B103&amp;"_"&amp;C103,AuxData!$X:$X,AuxData!$Y:$Y)))</f>
        <v>INVCELL</v>
      </c>
      <c r="E103" s="61" t="s">
        <v>368</v>
      </c>
      <c r="F103" s="215" t="s">
        <v>11883</v>
      </c>
      <c r="G103" s="118" t="str">
        <f>IF(ISERROR(MATCH(E103&amp;"_"&amp;F103,AuxData!$X:$X,0)),"",IF(LOOKUP(E103&amp;"_"&amp;F103,AuxData!$X:$X,AuxData!$Y:$Y)="","Not defined",LOOKUP(E103&amp;"_"&amp;F103,AuxData!$X:$X,AuxData!$Y:$Y)))</f>
        <v>INVCELL</v>
      </c>
      <c r="H103" s="61" t="s">
        <v>6250</v>
      </c>
      <c r="I103" s="61" t="str">
        <f>IF(ISERROR(MATCH($E103,'3. Data Sources'!$B$5:$B$210,0)),"ERROR",LOOKUP($E103,'3. Data Sources'!$B$5:$B$210,'3. Data Sources'!$E$5:$E$210))</f>
        <v>Y</v>
      </c>
      <c r="J103" s="161" t="s">
        <v>6249</v>
      </c>
      <c r="K103" s="59"/>
    </row>
    <row r="104" spans="2:11" ht="15" customHeight="1" x14ac:dyDescent="0.25">
      <c r="B104" s="61" t="s">
        <v>33</v>
      </c>
      <c r="C104" s="215" t="s">
        <v>11883</v>
      </c>
      <c r="D104" s="118" t="str">
        <f>IF(ISERROR(MATCH(B104&amp;"_"&amp;C104,AuxData!$X:$X,0)),"",IF(LOOKUP(B104&amp;"_"&amp;C104,AuxData!$X:$X,AuxData!$Y:$Y)="","Not defined",LOOKUP(B104&amp;"_"&amp;C104,AuxData!$X:$X,AuxData!$Y:$Y)))</f>
        <v>INVCELL</v>
      </c>
      <c r="E104" s="61" t="s">
        <v>345</v>
      </c>
      <c r="F104" s="215" t="s">
        <v>11883</v>
      </c>
      <c r="G104" s="118" t="str">
        <f>IF(ISERROR(MATCH(E104&amp;"_"&amp;F104,AuxData!$X:$X,0)),"",IF(LOOKUP(E104&amp;"_"&amp;F104,AuxData!$X:$X,AuxData!$Y:$Y)="","Not defined",LOOKUP(E104&amp;"_"&amp;F104,AuxData!$X:$X,AuxData!$Y:$Y)))</f>
        <v>INVCELL</v>
      </c>
      <c r="H104" s="61" t="s">
        <v>6250</v>
      </c>
      <c r="I104" s="61" t="str">
        <f>IF(ISERROR(MATCH($E104,'3. Data Sources'!$B$5:$B$210,0)),"ERROR",LOOKUP($E104,'3. Data Sources'!$B$5:$B$210,'3. Data Sources'!$E$5:$E$210))</f>
        <v>Y</v>
      </c>
      <c r="J104" s="161" t="s">
        <v>6249</v>
      </c>
      <c r="K104" s="59"/>
    </row>
    <row r="105" spans="2:11" ht="15" customHeight="1" x14ac:dyDescent="0.25">
      <c r="B105" s="61" t="s">
        <v>33</v>
      </c>
      <c r="C105" s="215" t="s">
        <v>11883</v>
      </c>
      <c r="D105" s="118" t="str">
        <f>IF(ISERROR(MATCH(B105&amp;"_"&amp;C105,AuxData!$X:$X,0)),"",IF(LOOKUP(B105&amp;"_"&amp;C105,AuxData!$X:$X,AuxData!$Y:$Y)="","Not defined",LOOKUP(B105&amp;"_"&amp;C105,AuxData!$X:$X,AuxData!$Y:$Y)))</f>
        <v>INVCELL</v>
      </c>
      <c r="E105" s="61" t="s">
        <v>357</v>
      </c>
      <c r="F105" s="215" t="s">
        <v>11883</v>
      </c>
      <c r="G105" s="118" t="str">
        <f>IF(ISERROR(MATCH(E105&amp;"_"&amp;F105,AuxData!$X:$X,0)),"",IF(LOOKUP(E105&amp;"_"&amp;F105,AuxData!$X:$X,AuxData!$Y:$Y)="","Not defined",LOOKUP(E105&amp;"_"&amp;F105,AuxData!$X:$X,AuxData!$Y:$Y)))</f>
        <v>INVCELL</v>
      </c>
      <c r="H105" s="61" t="s">
        <v>6250</v>
      </c>
      <c r="I105" s="61" t="str">
        <f>IF(ISERROR(MATCH($E105,'3. Data Sources'!$B$5:$B$210,0)),"ERROR",LOOKUP($E105,'3. Data Sources'!$B$5:$B$210,'3. Data Sources'!$E$5:$E$210))</f>
        <v>Y</v>
      </c>
      <c r="J105" s="161" t="s">
        <v>6249</v>
      </c>
      <c r="K105" s="59"/>
    </row>
    <row r="106" spans="2:11" ht="15" customHeight="1" x14ac:dyDescent="0.25">
      <c r="B106" s="61" t="s">
        <v>33</v>
      </c>
      <c r="C106" s="215" t="s">
        <v>11883</v>
      </c>
      <c r="D106" s="118" t="str">
        <f>IF(ISERROR(MATCH(B106&amp;"_"&amp;C106,AuxData!$X:$X,0)),"",IF(LOOKUP(B106&amp;"_"&amp;C106,AuxData!$X:$X,AuxData!$Y:$Y)="","Not defined",LOOKUP(B106&amp;"_"&amp;C106,AuxData!$X:$X,AuxData!$Y:$Y)))</f>
        <v>INVCELL</v>
      </c>
      <c r="E106" s="61" t="s">
        <v>369</v>
      </c>
      <c r="F106" s="215" t="s">
        <v>11883</v>
      </c>
      <c r="G106" s="118" t="str">
        <f>IF(ISERROR(MATCH(E106&amp;"_"&amp;F106,AuxData!$X:$X,0)),"",IF(LOOKUP(E106&amp;"_"&amp;F106,AuxData!$X:$X,AuxData!$Y:$Y)="","Not defined",LOOKUP(E106&amp;"_"&amp;F106,AuxData!$X:$X,AuxData!$Y:$Y)))</f>
        <v>INVCELL</v>
      </c>
      <c r="H106" s="61" t="s">
        <v>6250</v>
      </c>
      <c r="I106" s="61" t="str">
        <f>IF(ISERROR(MATCH($E106,'3. Data Sources'!$B$5:$B$210,0)),"ERROR",LOOKUP($E106,'3. Data Sources'!$B$5:$B$210,'3. Data Sources'!$E$5:$E$210))</f>
        <v>Y</v>
      </c>
      <c r="J106" s="161" t="s">
        <v>6249</v>
      </c>
      <c r="K106" s="59"/>
    </row>
    <row r="107" spans="2:11" ht="15" customHeight="1" x14ac:dyDescent="0.25">
      <c r="B107" s="61" t="s">
        <v>33</v>
      </c>
      <c r="C107" s="215" t="s">
        <v>11883</v>
      </c>
      <c r="D107" s="118" t="str">
        <f>IF(ISERROR(MATCH(B107&amp;"_"&amp;C107,AuxData!$X:$X,0)),"",IF(LOOKUP(B107&amp;"_"&amp;C107,AuxData!$X:$X,AuxData!$Y:$Y)="","Not defined",LOOKUP(B107&amp;"_"&amp;C107,AuxData!$X:$X,AuxData!$Y:$Y)))</f>
        <v>INVCELL</v>
      </c>
      <c r="E107" s="161" t="s">
        <v>159</v>
      </c>
      <c r="F107" s="215" t="s">
        <v>11883</v>
      </c>
      <c r="G107" s="118" t="str">
        <f>IF(ISERROR(MATCH(E107&amp;"_"&amp;F107,AuxData!$X:$X,0)),"",IF(LOOKUP(E107&amp;"_"&amp;F107,AuxData!$X:$X,AuxData!$Y:$Y)="","Not defined",LOOKUP(E107&amp;"_"&amp;F107,AuxData!$X:$X,AuxData!$Y:$Y)))</f>
        <v>INVCELL</v>
      </c>
      <c r="H107" s="61" t="s">
        <v>6250</v>
      </c>
      <c r="I107" s="61" t="str">
        <f>IF(ISERROR(MATCH($E107,'3. Data Sources'!$B$5:$B$210,0)),"ERROR",LOOKUP($E107,'3. Data Sources'!$B$5:$B$210,'3. Data Sources'!$E$5:$E$210))</f>
        <v>Y</v>
      </c>
      <c r="J107" s="61" t="s">
        <v>6249</v>
      </c>
      <c r="K107" s="59"/>
    </row>
    <row r="108" spans="2:11" ht="15" customHeight="1" x14ac:dyDescent="0.25">
      <c r="B108" s="61" t="s">
        <v>311</v>
      </c>
      <c r="C108" s="61" t="s">
        <v>422</v>
      </c>
      <c r="D108" s="118" t="str">
        <f>IF(ISERROR(MATCH(B108&amp;"_"&amp;C108,AuxData!$X:$X,0)),"",IF(LOOKUP(B108&amp;"_"&amp;C108,AuxData!$X:$X,AuxData!$Y:$Y)="","Not defined",LOOKUP(B108&amp;"_"&amp;C108,AuxData!$X:$X,AuxData!$Y:$Y)))</f>
        <v>MCC</v>
      </c>
      <c r="E108" s="161" t="s">
        <v>159</v>
      </c>
      <c r="F108" s="61" t="s">
        <v>3473</v>
      </c>
      <c r="G108" s="118" t="str">
        <f>IF(ISERROR(MATCH(E108&amp;"_"&amp;F108,AuxData!$X:$X,0)),"",IF(LOOKUP(E108&amp;"_"&amp;F108,AuxData!$X:$X,AuxData!$Y:$Y)="","Not defined",LOOKUP(E108&amp;"_"&amp;F108,AuxData!$X:$X,AuxData!$Y:$Y)))</f>
        <v>MOBILECOUNTRYCODE</v>
      </c>
      <c r="H108" s="61" t="s">
        <v>6250</v>
      </c>
      <c r="I108" s="61" t="s">
        <v>315</v>
      </c>
      <c r="J108" s="61" t="s">
        <v>6249</v>
      </c>
      <c r="K108" s="59"/>
    </row>
    <row r="109" spans="2:11" ht="15" customHeight="1" x14ac:dyDescent="0.25">
      <c r="B109" s="61" t="s">
        <v>311</v>
      </c>
      <c r="C109" s="61" t="s">
        <v>221</v>
      </c>
      <c r="D109" s="118" t="str">
        <f>IF(ISERROR(MATCH(B109&amp;"_"&amp;C109,AuxData!$X:$X,0)),"",IF(LOOKUP(B109&amp;"_"&amp;C109,AuxData!$X:$X,AuxData!$Y:$Y)="","Not defined",LOOKUP(B109&amp;"_"&amp;C109,AuxData!$X:$X,AuxData!$Y:$Y)))</f>
        <v>MNC</v>
      </c>
      <c r="E109" s="161" t="s">
        <v>159</v>
      </c>
      <c r="F109" s="61" t="s">
        <v>3473</v>
      </c>
      <c r="G109" s="118" t="str">
        <f>IF(ISERROR(MATCH(E109&amp;"_"&amp;F109,AuxData!$X:$X,0)),"",IF(LOOKUP(E109&amp;"_"&amp;F109,AuxData!$X:$X,AuxData!$Y:$Y)="","Not defined",LOOKUP(E109&amp;"_"&amp;F109,AuxData!$X:$X,AuxData!$Y:$Y)))</f>
        <v>MOBILECOUNTRYCODE</v>
      </c>
      <c r="H109" s="61" t="s">
        <v>6250</v>
      </c>
      <c r="I109" s="61" t="s">
        <v>315</v>
      </c>
      <c r="J109" s="61" t="s">
        <v>6249</v>
      </c>
      <c r="K109" s="59"/>
    </row>
    <row r="110" spans="2:11" ht="15" customHeight="1" x14ac:dyDescent="0.25">
      <c r="B110" s="61" t="s">
        <v>33</v>
      </c>
      <c r="C110" s="215" t="s">
        <v>11883</v>
      </c>
      <c r="D110" s="118" t="str">
        <f>IF(ISERROR(MATCH(B110&amp;"_"&amp;C110,AuxData!$X:$X,0)),"",IF(LOOKUP(B110&amp;"_"&amp;C110,AuxData!$X:$X,AuxData!$Y:$Y)="","Not defined",LOOKUP(B110&amp;"_"&amp;C110,AuxData!$X:$X,AuxData!$Y:$Y)))</f>
        <v>INVCELL</v>
      </c>
      <c r="E110" s="61" t="s">
        <v>346</v>
      </c>
      <c r="F110" s="215" t="s">
        <v>11883</v>
      </c>
      <c r="G110" s="118" t="str">
        <f>IF(ISERROR(MATCH(E110&amp;"_"&amp;F110,AuxData!$X:$X,0)),"",IF(LOOKUP(E110&amp;"_"&amp;F110,AuxData!$X:$X,AuxData!$Y:$Y)="","Not defined",LOOKUP(E110&amp;"_"&amp;F110,AuxData!$X:$X,AuxData!$Y:$Y)))</f>
        <v>INVCELL</v>
      </c>
      <c r="H110" s="61" t="s">
        <v>6250</v>
      </c>
      <c r="I110" s="61" t="str">
        <f>IF(ISERROR(MATCH($E110,'3. Data Sources'!$B$5:$B$210,0)),"ERROR",LOOKUP($E110,'3. Data Sources'!$B$5:$B$210,'3. Data Sources'!$E$5:$E$210))</f>
        <v>Y</v>
      </c>
      <c r="J110" s="161" t="s">
        <v>6249</v>
      </c>
      <c r="K110" s="59"/>
    </row>
    <row r="111" spans="2:11" ht="15" customHeight="1" x14ac:dyDescent="0.25">
      <c r="B111" s="61" t="s">
        <v>33</v>
      </c>
      <c r="C111" s="215" t="s">
        <v>11883</v>
      </c>
      <c r="D111" s="118" t="str">
        <f>IF(ISERROR(MATCH(B111&amp;"_"&amp;C111,AuxData!$X:$X,0)),"",IF(LOOKUP(B111&amp;"_"&amp;C111,AuxData!$X:$X,AuxData!$Y:$Y)="","Not defined",LOOKUP(B111&amp;"_"&amp;C111,AuxData!$X:$X,AuxData!$Y:$Y)))</f>
        <v>INVCELL</v>
      </c>
      <c r="E111" s="61" t="s">
        <v>358</v>
      </c>
      <c r="F111" s="215" t="s">
        <v>11883</v>
      </c>
      <c r="G111" s="118" t="str">
        <f>IF(ISERROR(MATCH(E111&amp;"_"&amp;F111,AuxData!$X:$X,0)),"",IF(LOOKUP(E111&amp;"_"&amp;F111,AuxData!$X:$X,AuxData!$Y:$Y)="","Not defined",LOOKUP(E111&amp;"_"&amp;F111,AuxData!$X:$X,AuxData!$Y:$Y)))</f>
        <v>INVCELL</v>
      </c>
      <c r="H111" s="61" t="s">
        <v>6250</v>
      </c>
      <c r="I111" s="61" t="str">
        <f>IF(ISERROR(MATCH($E111,'3. Data Sources'!$B$5:$B$210,0)),"ERROR",LOOKUP($E111,'3. Data Sources'!$B$5:$B$210,'3. Data Sources'!$E$5:$E$210))</f>
        <v>Y</v>
      </c>
      <c r="J111" s="161" t="s">
        <v>6249</v>
      </c>
      <c r="K111" s="59"/>
    </row>
    <row r="112" spans="2:11" ht="15" customHeight="1" x14ac:dyDescent="0.25">
      <c r="B112" s="61" t="s">
        <v>33</v>
      </c>
      <c r="C112" s="215" t="s">
        <v>11883</v>
      </c>
      <c r="D112" s="118" t="str">
        <f>IF(ISERROR(MATCH(B112&amp;"_"&amp;C112,AuxData!$X:$X,0)),"",IF(LOOKUP(B112&amp;"_"&amp;C112,AuxData!$X:$X,AuxData!$Y:$Y)="","Not defined",LOOKUP(B112&amp;"_"&amp;C112,AuxData!$X:$X,AuxData!$Y:$Y)))</f>
        <v>INVCELL</v>
      </c>
      <c r="E112" s="61" t="s">
        <v>370</v>
      </c>
      <c r="F112" s="215" t="s">
        <v>11883</v>
      </c>
      <c r="G112" s="118" t="str">
        <f>IF(ISERROR(MATCH(E112&amp;"_"&amp;F112,AuxData!$X:$X,0)),"",IF(LOOKUP(E112&amp;"_"&amp;F112,AuxData!$X:$X,AuxData!$Y:$Y)="","Not defined",LOOKUP(E112&amp;"_"&amp;F112,AuxData!$X:$X,AuxData!$Y:$Y)))</f>
        <v>INVCELL</v>
      </c>
      <c r="H112" s="61" t="s">
        <v>6250</v>
      </c>
      <c r="I112" s="61" t="str">
        <f>IF(ISERROR(MATCH($E112,'3. Data Sources'!$B$5:$B$210,0)),"ERROR",LOOKUP($E112,'3. Data Sources'!$B$5:$B$210,'3. Data Sources'!$E$5:$E$210))</f>
        <v>Y</v>
      </c>
      <c r="J112" s="161" t="s">
        <v>6249</v>
      </c>
      <c r="K112" s="59"/>
    </row>
    <row r="113" spans="2:11" ht="15" customHeight="1" x14ac:dyDescent="0.25">
      <c r="B113" s="61" t="s">
        <v>33</v>
      </c>
      <c r="C113" s="215" t="s">
        <v>11883</v>
      </c>
      <c r="D113" s="118" t="str">
        <f>IF(ISERROR(MATCH(B113&amp;"_"&amp;C113,AuxData!$X:$X,0)),"",IF(LOOKUP(B113&amp;"_"&amp;C113,AuxData!$X:$X,AuxData!$Y:$Y)="","Not defined",LOOKUP(B113&amp;"_"&amp;C113,AuxData!$X:$X,AuxData!$Y:$Y)))</f>
        <v>INVCELL</v>
      </c>
      <c r="E113" s="161" t="s">
        <v>163</v>
      </c>
      <c r="F113" s="215" t="s">
        <v>11883</v>
      </c>
      <c r="G113" s="118" t="str">
        <f>IF(ISERROR(MATCH(E113&amp;"_"&amp;F113,AuxData!$X:$X,0)),"",IF(LOOKUP(E113&amp;"_"&amp;F113,AuxData!$X:$X,AuxData!$Y:$Y)="","Not defined",LOOKUP(E113&amp;"_"&amp;F113,AuxData!$X:$X,AuxData!$Y:$Y)))</f>
        <v>INVCELL</v>
      </c>
      <c r="H113" s="61" t="s">
        <v>6250</v>
      </c>
      <c r="I113" s="61" t="str">
        <f>IF(ISERROR(MATCH($E113,'3. Data Sources'!$B$5:$B$210,0)),"ERROR",LOOKUP($E113,'3. Data Sources'!$B$5:$B$210,'3. Data Sources'!$E$5:$E$210))</f>
        <v>Y</v>
      </c>
      <c r="J113" s="61" t="s">
        <v>6249</v>
      </c>
      <c r="K113" s="59"/>
    </row>
    <row r="114" spans="2:11" ht="15" customHeight="1" x14ac:dyDescent="0.25">
      <c r="B114" s="61" t="s">
        <v>311</v>
      </c>
      <c r="C114" s="61" t="s">
        <v>422</v>
      </c>
      <c r="D114" s="118" t="str">
        <f>IF(ISERROR(MATCH(B114&amp;"_"&amp;C114,AuxData!$X:$X,0)),"",IF(LOOKUP(B114&amp;"_"&amp;C114,AuxData!$X:$X,AuxData!$Y:$Y)="","Not defined",LOOKUP(B114&amp;"_"&amp;C114,AuxData!$X:$X,AuxData!$Y:$Y)))</f>
        <v>MCC</v>
      </c>
      <c r="E114" s="161" t="s">
        <v>163</v>
      </c>
      <c r="F114" s="61" t="s">
        <v>3473</v>
      </c>
      <c r="G114" s="118" t="str">
        <f>IF(ISERROR(MATCH(E114&amp;"_"&amp;F114,AuxData!$X:$X,0)),"",IF(LOOKUP(E114&amp;"_"&amp;F114,AuxData!$X:$X,AuxData!$Y:$Y)="","Not defined",LOOKUP(E114&amp;"_"&amp;F114,AuxData!$X:$X,AuxData!$Y:$Y)))</f>
        <v>MOBILECOUNTRYCODE</v>
      </c>
      <c r="H114" s="61" t="s">
        <v>6250</v>
      </c>
      <c r="I114" s="61" t="s">
        <v>315</v>
      </c>
      <c r="J114" s="61" t="s">
        <v>6249</v>
      </c>
      <c r="K114" s="59"/>
    </row>
    <row r="115" spans="2:11" ht="15" customHeight="1" x14ac:dyDescent="0.25">
      <c r="B115" s="61" t="s">
        <v>311</v>
      </c>
      <c r="C115" s="61" t="s">
        <v>221</v>
      </c>
      <c r="D115" s="118" t="str">
        <f>IF(ISERROR(MATCH(B115&amp;"_"&amp;C115,AuxData!$X:$X,0)),"",IF(LOOKUP(B115&amp;"_"&amp;C115,AuxData!$X:$X,AuxData!$Y:$Y)="","Not defined",LOOKUP(B115&amp;"_"&amp;C115,AuxData!$X:$X,AuxData!$Y:$Y)))</f>
        <v>MNC</v>
      </c>
      <c r="E115" s="161" t="s">
        <v>163</v>
      </c>
      <c r="F115" s="61" t="s">
        <v>3473</v>
      </c>
      <c r="G115" s="118" t="str">
        <f>IF(ISERROR(MATCH(E115&amp;"_"&amp;F115,AuxData!$X:$X,0)),"",IF(LOOKUP(E115&amp;"_"&amp;F115,AuxData!$X:$X,AuxData!$Y:$Y)="","Not defined",LOOKUP(E115&amp;"_"&amp;F115,AuxData!$X:$X,AuxData!$Y:$Y)))</f>
        <v>MOBILECOUNTRYCODE</v>
      </c>
      <c r="H115" s="61" t="s">
        <v>6250</v>
      </c>
      <c r="I115" s="61" t="s">
        <v>315</v>
      </c>
      <c r="J115" s="61" t="s">
        <v>6249</v>
      </c>
      <c r="K115" s="59"/>
    </row>
    <row r="116" spans="2:11" ht="15" customHeight="1" x14ac:dyDescent="0.25">
      <c r="B116" s="61" t="s">
        <v>33</v>
      </c>
      <c r="C116" s="215" t="s">
        <v>11883</v>
      </c>
      <c r="D116" s="118" t="str">
        <f>IF(ISERROR(MATCH(B116&amp;"_"&amp;C116,AuxData!$X:$X,0)),"",IF(LOOKUP(B116&amp;"_"&amp;C116,AuxData!$X:$X,AuxData!$Y:$Y)="","Not defined",LOOKUP(B116&amp;"_"&amp;C116,AuxData!$X:$X,AuxData!$Y:$Y)))</f>
        <v>INVCELL</v>
      </c>
      <c r="E116" s="61" t="s">
        <v>347</v>
      </c>
      <c r="F116" s="215" t="s">
        <v>11883</v>
      </c>
      <c r="G116" s="118" t="str">
        <f>IF(ISERROR(MATCH(E116&amp;"_"&amp;F116,AuxData!$X:$X,0)),"",IF(LOOKUP(E116&amp;"_"&amp;F116,AuxData!$X:$X,AuxData!$Y:$Y)="","Not defined",LOOKUP(E116&amp;"_"&amp;F116,AuxData!$X:$X,AuxData!$Y:$Y)))</f>
        <v>INVCELL</v>
      </c>
      <c r="H116" s="61" t="s">
        <v>6250</v>
      </c>
      <c r="I116" s="61" t="str">
        <f>IF(ISERROR(MATCH($E116,'3. Data Sources'!$B$5:$B$210,0)),"ERROR",LOOKUP($E116,'3. Data Sources'!$B$5:$B$210,'3. Data Sources'!$E$5:$E$210))</f>
        <v>Y</v>
      </c>
      <c r="J116" s="161" t="s">
        <v>6249</v>
      </c>
      <c r="K116" s="59"/>
    </row>
    <row r="117" spans="2:11" ht="15" customHeight="1" x14ac:dyDescent="0.25">
      <c r="B117" s="61" t="s">
        <v>33</v>
      </c>
      <c r="C117" s="215" t="s">
        <v>11883</v>
      </c>
      <c r="D117" s="118" t="str">
        <f>IF(ISERROR(MATCH(B117&amp;"_"&amp;C117,AuxData!$X:$X,0)),"",IF(LOOKUP(B117&amp;"_"&amp;C117,AuxData!$X:$X,AuxData!$Y:$Y)="","Not defined",LOOKUP(B117&amp;"_"&amp;C117,AuxData!$X:$X,AuxData!$Y:$Y)))</f>
        <v>INVCELL</v>
      </c>
      <c r="E117" s="61" t="s">
        <v>359</v>
      </c>
      <c r="F117" s="215" t="s">
        <v>11883</v>
      </c>
      <c r="G117" s="118" t="str">
        <f>IF(ISERROR(MATCH(E117&amp;"_"&amp;F117,AuxData!$X:$X,0)),"",IF(LOOKUP(E117&amp;"_"&amp;F117,AuxData!$X:$X,AuxData!$Y:$Y)="","Not defined",LOOKUP(E117&amp;"_"&amp;F117,AuxData!$X:$X,AuxData!$Y:$Y)))</f>
        <v>INVCELL</v>
      </c>
      <c r="H117" s="61" t="s">
        <v>6250</v>
      </c>
      <c r="I117" s="61" t="str">
        <f>IF(ISERROR(MATCH($E117,'3. Data Sources'!$B$5:$B$210,0)),"ERROR",LOOKUP($E117,'3. Data Sources'!$B$5:$B$210,'3. Data Sources'!$E$5:$E$210))</f>
        <v>Y</v>
      </c>
      <c r="J117" s="161" t="s">
        <v>6249</v>
      </c>
      <c r="K117" s="59"/>
    </row>
    <row r="118" spans="2:11" ht="15" customHeight="1" x14ac:dyDescent="0.25">
      <c r="B118" s="61" t="s">
        <v>33</v>
      </c>
      <c r="C118" s="215" t="s">
        <v>11883</v>
      </c>
      <c r="D118" s="118" t="str">
        <f>IF(ISERROR(MATCH(B118&amp;"_"&amp;C118,AuxData!$X:$X,0)),"",IF(LOOKUP(B118&amp;"_"&amp;C118,AuxData!$X:$X,AuxData!$Y:$Y)="","Not defined",LOOKUP(B118&amp;"_"&amp;C118,AuxData!$X:$X,AuxData!$Y:$Y)))</f>
        <v>INVCELL</v>
      </c>
      <c r="E118" s="61" t="s">
        <v>371</v>
      </c>
      <c r="F118" s="215" t="s">
        <v>11883</v>
      </c>
      <c r="G118" s="118" t="str">
        <f>IF(ISERROR(MATCH(E118&amp;"_"&amp;F118,AuxData!$X:$X,0)),"",IF(LOOKUP(E118&amp;"_"&amp;F118,AuxData!$X:$X,AuxData!$Y:$Y)="","Not defined",LOOKUP(E118&amp;"_"&amp;F118,AuxData!$X:$X,AuxData!$Y:$Y)))</f>
        <v>INVCELL</v>
      </c>
      <c r="H118" s="61" t="s">
        <v>6250</v>
      </c>
      <c r="I118" s="61" t="str">
        <f>IF(ISERROR(MATCH($E118,'3. Data Sources'!$B$5:$B$210,0)),"ERROR",LOOKUP($E118,'3. Data Sources'!$B$5:$B$210,'3. Data Sources'!$E$5:$E$210))</f>
        <v>Y</v>
      </c>
      <c r="J118" s="161" t="s">
        <v>6249</v>
      </c>
      <c r="K118" s="59"/>
    </row>
    <row r="119" spans="2:11" ht="15" customHeight="1" x14ac:dyDescent="0.25">
      <c r="B119" s="61" t="s">
        <v>33</v>
      </c>
      <c r="C119" s="215" t="s">
        <v>11883</v>
      </c>
      <c r="D119" s="118" t="str">
        <f>IF(ISERROR(MATCH(B119&amp;"_"&amp;C119,AuxData!$X:$X,0)),"",IF(LOOKUP(B119&amp;"_"&amp;C119,AuxData!$X:$X,AuxData!$Y:$Y)="","Not defined",LOOKUP(B119&amp;"_"&amp;C119,AuxData!$X:$X,AuxData!$Y:$Y)))</f>
        <v>INVCELL</v>
      </c>
      <c r="E119" s="61" t="s">
        <v>348</v>
      </c>
      <c r="F119" s="215" t="s">
        <v>11883</v>
      </c>
      <c r="G119" s="118" t="str">
        <f>IF(ISERROR(MATCH(E119&amp;"_"&amp;F119,AuxData!$X:$X,0)),"",IF(LOOKUP(E119&amp;"_"&amp;F119,AuxData!$X:$X,AuxData!$Y:$Y)="","Not defined",LOOKUP(E119&amp;"_"&amp;F119,AuxData!$X:$X,AuxData!$Y:$Y)))</f>
        <v>INVCELL</v>
      </c>
      <c r="H119" s="61" t="s">
        <v>6250</v>
      </c>
      <c r="I119" s="61" t="str">
        <f>IF(ISERROR(MATCH($E119,'3. Data Sources'!$B$5:$B$210,0)),"ERROR",LOOKUP($E119,'3. Data Sources'!$B$5:$B$210,'3. Data Sources'!$E$5:$E$210))</f>
        <v>Y</v>
      </c>
      <c r="J119" s="161" t="s">
        <v>6249</v>
      </c>
      <c r="K119" s="59"/>
    </row>
    <row r="120" spans="2:11" ht="15" customHeight="1" x14ac:dyDescent="0.25">
      <c r="B120" s="61" t="s">
        <v>33</v>
      </c>
      <c r="C120" s="215" t="s">
        <v>11883</v>
      </c>
      <c r="D120" s="118" t="str">
        <f>IF(ISERROR(MATCH(B120&amp;"_"&amp;C120,AuxData!$X:$X,0)),"",IF(LOOKUP(B120&amp;"_"&amp;C120,AuxData!$X:$X,AuxData!$Y:$Y)="","Not defined",LOOKUP(B120&amp;"_"&amp;C120,AuxData!$X:$X,AuxData!$Y:$Y)))</f>
        <v>INVCELL</v>
      </c>
      <c r="E120" s="61" t="s">
        <v>360</v>
      </c>
      <c r="F120" s="215" t="s">
        <v>11883</v>
      </c>
      <c r="G120" s="118" t="str">
        <f>IF(ISERROR(MATCH(E120&amp;"_"&amp;F120,AuxData!$X:$X,0)),"",IF(LOOKUP(E120&amp;"_"&amp;F120,AuxData!$X:$X,AuxData!$Y:$Y)="","Not defined",LOOKUP(E120&amp;"_"&amp;F120,AuxData!$X:$X,AuxData!$Y:$Y)))</f>
        <v>INVCELL</v>
      </c>
      <c r="H120" s="61" t="s">
        <v>6250</v>
      </c>
      <c r="I120" s="61" t="str">
        <f>IF(ISERROR(MATCH($E120,'3. Data Sources'!$B$5:$B$210,0)),"ERROR",LOOKUP($E120,'3. Data Sources'!$B$5:$B$210,'3. Data Sources'!$E$5:$E$210))</f>
        <v>Y</v>
      </c>
      <c r="J120" s="161" t="s">
        <v>6249</v>
      </c>
      <c r="K120" s="59"/>
    </row>
    <row r="121" spans="2:11" ht="15" customHeight="1" x14ac:dyDescent="0.25">
      <c r="B121" s="61" t="s">
        <v>33</v>
      </c>
      <c r="C121" s="215" t="s">
        <v>11883</v>
      </c>
      <c r="D121" s="118" t="str">
        <f>IF(ISERROR(MATCH(B121&amp;"_"&amp;C121,AuxData!$X:$X,0)),"",IF(LOOKUP(B121&amp;"_"&amp;C121,AuxData!$X:$X,AuxData!$Y:$Y)="","Not defined",LOOKUP(B121&amp;"_"&amp;C121,AuxData!$X:$X,AuxData!$Y:$Y)))</f>
        <v>INVCELL</v>
      </c>
      <c r="E121" s="61" t="s">
        <v>372</v>
      </c>
      <c r="F121" s="215" t="s">
        <v>11883</v>
      </c>
      <c r="G121" s="118" t="str">
        <f>IF(ISERROR(MATCH(E121&amp;"_"&amp;F121,AuxData!$X:$X,0)),"",IF(LOOKUP(E121&amp;"_"&amp;F121,AuxData!$X:$X,AuxData!$Y:$Y)="","Not defined",LOOKUP(E121&amp;"_"&amp;F121,AuxData!$X:$X,AuxData!$Y:$Y)))</f>
        <v>INVCELL</v>
      </c>
      <c r="H121" s="61" t="s">
        <v>6250</v>
      </c>
      <c r="I121" s="61" t="str">
        <f>IF(ISERROR(MATCH($E121,'3. Data Sources'!$B$5:$B$210,0)),"ERROR",LOOKUP($E121,'3. Data Sources'!$B$5:$B$210,'3. Data Sources'!$E$5:$E$210))</f>
        <v>Y</v>
      </c>
      <c r="J121" s="161" t="s">
        <v>6249</v>
      </c>
      <c r="K121" s="59"/>
    </row>
    <row r="122" spans="2:11" ht="15" customHeight="1" x14ac:dyDescent="0.25">
      <c r="B122" s="61" t="s">
        <v>33</v>
      </c>
      <c r="C122" s="215" t="s">
        <v>11883</v>
      </c>
      <c r="D122" s="118" t="str">
        <f>IF(ISERROR(MATCH(B122&amp;"_"&amp;C122,AuxData!$X:$X,0)),"",IF(LOOKUP(B122&amp;"_"&amp;C122,AuxData!$X:$X,AuxData!$Y:$Y)="","Not defined",LOOKUP(B122&amp;"_"&amp;C122,AuxData!$X:$X,AuxData!$Y:$Y)))</f>
        <v>INVCELL</v>
      </c>
      <c r="E122" s="61" t="s">
        <v>377</v>
      </c>
      <c r="F122" s="215" t="s">
        <v>11883</v>
      </c>
      <c r="G122" s="118" t="str">
        <f>IF(ISERROR(MATCH(E122&amp;"_"&amp;F122,AuxData!$X:$X,0)),"",IF(LOOKUP(E122&amp;"_"&amp;F122,AuxData!$X:$X,AuxData!$Y:$Y)="","Not defined",LOOKUP(E122&amp;"_"&amp;F122,AuxData!$X:$X,AuxData!$Y:$Y)))</f>
        <v>INVCELL</v>
      </c>
      <c r="H122" s="61" t="s">
        <v>6250</v>
      </c>
      <c r="I122" s="61" t="str">
        <f>IF(ISERROR(MATCH($E122,'3. Data Sources'!$B$5:$B$210,0)),"ERROR",LOOKUP($E122,'3. Data Sources'!$B$5:$B$210,'3. Data Sources'!$E$5:$E$210))</f>
        <v>Y</v>
      </c>
      <c r="J122" s="161" t="s">
        <v>6249</v>
      </c>
      <c r="K122" s="59"/>
    </row>
    <row r="123" spans="2:11" ht="15" customHeight="1" x14ac:dyDescent="0.25">
      <c r="B123" s="61" t="s">
        <v>33</v>
      </c>
      <c r="C123" s="215" t="s">
        <v>11883</v>
      </c>
      <c r="D123" s="118" t="str">
        <f>IF(ISERROR(MATCH(B123&amp;"_"&amp;C123,AuxData!$X:$X,0)),"",IF(LOOKUP(B123&amp;"_"&amp;C123,AuxData!$X:$X,AuxData!$Y:$Y)="","Not defined",LOOKUP(B123&amp;"_"&amp;C123,AuxData!$X:$X,AuxData!$Y:$Y)))</f>
        <v>INVCELL</v>
      </c>
      <c r="E123" s="61" t="s">
        <v>379</v>
      </c>
      <c r="F123" s="215" t="s">
        <v>11883</v>
      </c>
      <c r="G123" s="118" t="str">
        <f>IF(ISERROR(MATCH(E123&amp;"_"&amp;F123,AuxData!$X:$X,0)),"",IF(LOOKUP(E123&amp;"_"&amp;F123,AuxData!$X:$X,AuxData!$Y:$Y)="","Not defined",LOOKUP(E123&amp;"_"&amp;F123,AuxData!$X:$X,AuxData!$Y:$Y)))</f>
        <v>INVCELL</v>
      </c>
      <c r="H123" s="61" t="s">
        <v>6250</v>
      </c>
      <c r="I123" s="61" t="str">
        <f>IF(ISERROR(MATCH($E123,'3. Data Sources'!$B$5:$B$210,0)),"ERROR",LOOKUP($E123,'3. Data Sources'!$B$5:$B$210,'3. Data Sources'!$E$5:$E$210))</f>
        <v>Y</v>
      </c>
      <c r="J123" s="161" t="s">
        <v>6249</v>
      </c>
      <c r="K123" s="59"/>
    </row>
    <row r="124" spans="2:11" ht="15" customHeight="1" x14ac:dyDescent="0.25">
      <c r="B124" s="61" t="s">
        <v>33</v>
      </c>
      <c r="C124" s="215" t="s">
        <v>11883</v>
      </c>
      <c r="D124" s="118" t="str">
        <f>IF(ISERROR(MATCH(B124&amp;"_"&amp;C124,AuxData!$X:$X,0)),"",IF(LOOKUP(B124&amp;"_"&amp;C124,AuxData!$X:$X,AuxData!$Y:$Y)="","Not defined",LOOKUP(B124&amp;"_"&amp;C124,AuxData!$X:$X,AuxData!$Y:$Y)))</f>
        <v>INVCELL</v>
      </c>
      <c r="E124" s="61" t="s">
        <v>381</v>
      </c>
      <c r="F124" s="215" t="s">
        <v>11883</v>
      </c>
      <c r="G124" s="118" t="str">
        <f>IF(ISERROR(MATCH(E124&amp;"_"&amp;F124,AuxData!$X:$X,0)),"",IF(LOOKUP(E124&amp;"_"&amp;F124,AuxData!$X:$X,AuxData!$Y:$Y)="","Not defined",LOOKUP(E124&amp;"_"&amp;F124,AuxData!$X:$X,AuxData!$Y:$Y)))</f>
        <v>INVCELL</v>
      </c>
      <c r="H124" s="61" t="s">
        <v>6250</v>
      </c>
      <c r="I124" s="61" t="str">
        <f>IF(ISERROR(MATCH($E124,'3. Data Sources'!$B$5:$B$210,0)),"ERROR",LOOKUP($E124,'3. Data Sources'!$B$5:$B$210,'3. Data Sources'!$E$5:$E$210))</f>
        <v>Y</v>
      </c>
      <c r="J124" s="161" t="s">
        <v>6249</v>
      </c>
      <c r="K124" s="59"/>
    </row>
    <row r="125" spans="2:11" ht="15" customHeight="1" x14ac:dyDescent="0.25">
      <c r="B125" s="61" t="s">
        <v>33</v>
      </c>
      <c r="C125" s="215" t="s">
        <v>11883</v>
      </c>
      <c r="D125" s="118" t="str">
        <f>IF(ISERROR(MATCH(B125&amp;"_"&amp;C125,AuxData!$X:$X,0)),"",IF(LOOKUP(B125&amp;"_"&amp;C125,AuxData!$X:$X,AuxData!$Y:$Y)="","Not defined",LOOKUP(B125&amp;"_"&amp;C125,AuxData!$X:$X,AuxData!$Y:$Y)))</f>
        <v>INVCELL</v>
      </c>
      <c r="E125" s="161" t="s">
        <v>165</v>
      </c>
      <c r="F125" s="215" t="s">
        <v>11883</v>
      </c>
      <c r="G125" s="118" t="str">
        <f>IF(ISERROR(MATCH(E125&amp;"_"&amp;F125,AuxData!$X:$X,0)),"",IF(LOOKUP(E125&amp;"_"&amp;F125,AuxData!$X:$X,AuxData!$Y:$Y)="","Not defined",LOOKUP(E125&amp;"_"&amp;F125,AuxData!$X:$X,AuxData!$Y:$Y)))</f>
        <v>INVCELL</v>
      </c>
      <c r="H125" s="61" t="s">
        <v>6250</v>
      </c>
      <c r="I125" s="61" t="str">
        <f>IF(ISERROR(MATCH($E125,'3. Data Sources'!$B$5:$B$210,0)),"ERROR",LOOKUP($E125,'3. Data Sources'!$B$5:$B$210,'3. Data Sources'!$E$5:$E$210))</f>
        <v>Y</v>
      </c>
      <c r="J125" s="61" t="s">
        <v>6249</v>
      </c>
      <c r="K125" s="59"/>
    </row>
    <row r="126" spans="2:11" ht="15" customHeight="1" x14ac:dyDescent="0.25">
      <c r="B126" s="61" t="s">
        <v>11962</v>
      </c>
      <c r="C126" s="61" t="s">
        <v>11964</v>
      </c>
      <c r="D126" s="118" t="str">
        <f>IF(ISERROR(MATCH(B126&amp;"_"&amp;C126,AuxData!$X:$X,0)),"",IF(LOOKUP(B126&amp;"_"&amp;C126,AuxData!$X:$X,AuxData!$Y:$Y)="","Not defined",LOOKUP(B126&amp;"_"&amp;C126,AuxData!$X:$X,AuxData!$Y:$Y)))</f>
        <v>SD</v>
      </c>
      <c r="E126" s="161" t="s">
        <v>165</v>
      </c>
      <c r="F126" s="61" t="s">
        <v>5620</v>
      </c>
      <c r="G126" s="118" t="str">
        <f>IF(ISERROR(MATCH(E126&amp;"_"&amp;F126,AuxData!$X:$X,0)),"",IF(LOOKUP(E126&amp;"_"&amp;F126,AuxData!$X:$X,AuxData!$Y:$Y)="","Not defined",LOOKUP(E126&amp;"_"&amp;F126,AuxData!$X:$X,AuxData!$Y:$Y)))</f>
        <v>SLICEDIFFERENTIATOR</v>
      </c>
      <c r="H126" s="61" t="s">
        <v>6249</v>
      </c>
      <c r="I126" s="61" t="str">
        <f>IF(ISERROR(MATCH($E126,'3. Data Sources'!$B$5:$B$210,0)),"ERROR",LOOKUP($E126,'3. Data Sources'!$B$5:$B$210,'3. Data Sources'!$E$5:$E$210))</f>
        <v>Y</v>
      </c>
      <c r="J126" s="61" t="s">
        <v>6249</v>
      </c>
      <c r="K126" s="59"/>
    </row>
    <row r="127" spans="2:11" ht="15" customHeight="1" x14ac:dyDescent="0.25">
      <c r="B127" s="61" t="s">
        <v>11962</v>
      </c>
      <c r="C127" s="61" t="s">
        <v>11963</v>
      </c>
      <c r="D127" s="118" t="str">
        <f>IF(ISERROR(MATCH(B127&amp;"_"&amp;C127,AuxData!$X:$X,0)),"",IF(LOOKUP(B127&amp;"_"&amp;C127,AuxData!$X:$X,AuxData!$Y:$Y)="","Not defined",LOOKUP(B127&amp;"_"&amp;C127,AuxData!$X:$X,AuxData!$Y:$Y)))</f>
        <v>SST</v>
      </c>
      <c r="E127" s="161" t="s">
        <v>165</v>
      </c>
      <c r="F127" s="61" t="s">
        <v>5622</v>
      </c>
      <c r="G127" s="118" t="str">
        <f>IF(ISERROR(MATCH(E127&amp;"_"&amp;F127,AuxData!$X:$X,0)),"",IF(LOOKUP(E127&amp;"_"&amp;F127,AuxData!$X:$X,AuxData!$Y:$Y)="","Not defined",LOOKUP(E127&amp;"_"&amp;F127,AuxData!$X:$X,AuxData!$Y:$Y)))</f>
        <v>SLICESERVICETYPE</v>
      </c>
      <c r="H127" s="61" t="s">
        <v>6249</v>
      </c>
      <c r="I127" s="61" t="str">
        <f>IF(ISERROR(MATCH($E127,'3. Data Sources'!$B$5:$B$210,0)),"ERROR",LOOKUP($E127,'3. Data Sources'!$B$5:$B$210,'3. Data Sources'!$E$5:$E$210))</f>
        <v>Y</v>
      </c>
      <c r="J127" s="61" t="s">
        <v>6249</v>
      </c>
      <c r="K127" s="59"/>
    </row>
    <row r="128" spans="2:11" ht="15" customHeight="1" x14ac:dyDescent="0.25">
      <c r="B128" s="61" t="s">
        <v>33</v>
      </c>
      <c r="C128" s="215" t="s">
        <v>11883</v>
      </c>
      <c r="D128" s="118" t="str">
        <f>IF(ISERROR(MATCH(B128&amp;"_"&amp;C128,AuxData!$X:$X,0)),"",IF(LOOKUP(B128&amp;"_"&amp;C128,AuxData!$X:$X,AuxData!$Y:$Y)="","Not defined",LOOKUP(B128&amp;"_"&amp;C128,AuxData!$X:$X,AuxData!$Y:$Y)))</f>
        <v>INVCELL</v>
      </c>
      <c r="E128" s="161" t="s">
        <v>167</v>
      </c>
      <c r="F128" s="215" t="s">
        <v>11883</v>
      </c>
      <c r="G128" s="118" t="str">
        <f>IF(ISERROR(MATCH(E128&amp;"_"&amp;F128,AuxData!$X:$X,0)),"",IF(LOOKUP(E128&amp;"_"&amp;F128,AuxData!$X:$X,AuxData!$Y:$Y)="","Not defined",LOOKUP(E128&amp;"_"&amp;F128,AuxData!$X:$X,AuxData!$Y:$Y)))</f>
        <v>INVCELL</v>
      </c>
      <c r="H128" s="61" t="s">
        <v>6250</v>
      </c>
      <c r="I128" s="61" t="str">
        <f>IF(ISERROR(MATCH($E128,'3. Data Sources'!$B$5:$B$210,0)),"ERROR",LOOKUP($E128,'3. Data Sources'!$B$5:$B$210,'3. Data Sources'!$E$5:$E$210))</f>
        <v>Y</v>
      </c>
      <c r="J128" s="61" t="s">
        <v>6249</v>
      </c>
      <c r="K128" s="59"/>
    </row>
    <row r="129" spans="2:11" ht="15" customHeight="1" x14ac:dyDescent="0.25">
      <c r="B129" s="61" t="s">
        <v>11962</v>
      </c>
      <c r="C129" s="61" t="s">
        <v>11964</v>
      </c>
      <c r="D129" s="118" t="str">
        <f>IF(ISERROR(MATCH(B129&amp;"_"&amp;C129,AuxData!$X:$X,0)),"",IF(LOOKUP(B129&amp;"_"&amp;C129,AuxData!$X:$X,AuxData!$Y:$Y)="","Not defined",LOOKUP(B129&amp;"_"&amp;C129,AuxData!$X:$X,AuxData!$Y:$Y)))</f>
        <v>SD</v>
      </c>
      <c r="E129" s="161" t="s">
        <v>167</v>
      </c>
      <c r="F129" s="61" t="s">
        <v>5620</v>
      </c>
      <c r="G129" s="118" t="str">
        <f>IF(ISERROR(MATCH(E129&amp;"_"&amp;F129,AuxData!$X:$X,0)),"",IF(LOOKUP(E129&amp;"_"&amp;F129,AuxData!$X:$X,AuxData!$Y:$Y)="","Not defined",LOOKUP(E129&amp;"_"&amp;F129,AuxData!$X:$X,AuxData!$Y:$Y)))</f>
        <v>SLICEDIFFERENTIATOR</v>
      </c>
      <c r="H129" s="61" t="s">
        <v>6249</v>
      </c>
      <c r="I129" s="61" t="str">
        <f>IF(ISERROR(MATCH($E129,'3. Data Sources'!$B$5:$B$210,0)),"ERROR",LOOKUP($E129,'3. Data Sources'!$B$5:$B$210,'3. Data Sources'!$E$5:$E$210))</f>
        <v>Y</v>
      </c>
      <c r="J129" s="61" t="s">
        <v>6249</v>
      </c>
      <c r="K129" s="59"/>
    </row>
    <row r="130" spans="2:11" ht="15" customHeight="1" x14ac:dyDescent="0.25">
      <c r="B130" s="61" t="s">
        <v>11962</v>
      </c>
      <c r="C130" s="61" t="s">
        <v>11963</v>
      </c>
      <c r="D130" s="118" t="str">
        <f>IF(ISERROR(MATCH(B130&amp;"_"&amp;C130,AuxData!$X:$X,0)),"",IF(LOOKUP(B130&amp;"_"&amp;C130,AuxData!$X:$X,AuxData!$Y:$Y)="","Not defined",LOOKUP(B130&amp;"_"&amp;C130,AuxData!$X:$X,AuxData!$Y:$Y)))</f>
        <v>SST</v>
      </c>
      <c r="E130" s="161" t="s">
        <v>167</v>
      </c>
      <c r="F130" s="61" t="s">
        <v>5622</v>
      </c>
      <c r="G130" s="118" t="str">
        <f>IF(ISERROR(MATCH(E130&amp;"_"&amp;F130,AuxData!$X:$X,0)),"",IF(LOOKUP(E130&amp;"_"&amp;F130,AuxData!$X:$X,AuxData!$Y:$Y)="","Not defined",LOOKUP(E130&amp;"_"&amp;F130,AuxData!$X:$X,AuxData!$Y:$Y)))</f>
        <v>SLICESERVICETYPE</v>
      </c>
      <c r="H130" s="61" t="s">
        <v>6249</v>
      </c>
      <c r="I130" s="61" t="str">
        <f>IF(ISERROR(MATCH($E130,'3. Data Sources'!$B$5:$B$210,0)),"ERROR",LOOKUP($E130,'3. Data Sources'!$B$5:$B$210,'3. Data Sources'!$E$5:$E$210))</f>
        <v>Y</v>
      </c>
      <c r="J130" s="61" t="s">
        <v>6249</v>
      </c>
      <c r="K130" s="59"/>
    </row>
    <row r="131" spans="2:11" ht="15" customHeight="1" x14ac:dyDescent="0.25">
      <c r="B131" s="61" t="s">
        <v>33</v>
      </c>
      <c r="C131" s="215" t="s">
        <v>11883</v>
      </c>
      <c r="D131" s="118" t="str">
        <f>IF(ISERROR(MATCH(B131&amp;"_"&amp;C131,AuxData!$X:$X,0)),"",IF(LOOKUP(B131&amp;"_"&amp;C131,AuxData!$X:$X,AuxData!$Y:$Y)="","Not defined",LOOKUP(B131&amp;"_"&amp;C131,AuxData!$X:$X,AuxData!$Y:$Y)))</f>
        <v>INVCELL</v>
      </c>
      <c r="E131" s="161" t="s">
        <v>169</v>
      </c>
      <c r="F131" s="215" t="s">
        <v>11883</v>
      </c>
      <c r="G131" s="118" t="str">
        <f>IF(ISERROR(MATCH(E131&amp;"_"&amp;F131,AuxData!$X:$X,0)),"",IF(LOOKUP(E131&amp;"_"&amp;F131,AuxData!$X:$X,AuxData!$Y:$Y)="","Not defined",LOOKUP(E131&amp;"_"&amp;F131,AuxData!$X:$X,AuxData!$Y:$Y)))</f>
        <v>INVCELL</v>
      </c>
      <c r="H131" s="61" t="s">
        <v>6250</v>
      </c>
      <c r="I131" s="61" t="str">
        <f>IF(ISERROR(MATCH($E131,'3. Data Sources'!$B$5:$B$210,0)),"ERROR",LOOKUP($E131,'3. Data Sources'!$B$5:$B$210,'3. Data Sources'!$E$5:$E$210))</f>
        <v>Y</v>
      </c>
      <c r="J131" s="61" t="s">
        <v>6249</v>
      </c>
      <c r="K131" s="59"/>
    </row>
    <row r="132" spans="2:11" ht="15" customHeight="1" x14ac:dyDescent="0.25">
      <c r="B132" s="61" t="s">
        <v>11962</v>
      </c>
      <c r="C132" s="61" t="s">
        <v>11964</v>
      </c>
      <c r="D132" s="118" t="str">
        <f>IF(ISERROR(MATCH(B132&amp;"_"&amp;C132,AuxData!$X:$X,0)),"",IF(LOOKUP(B132&amp;"_"&amp;C132,AuxData!$X:$X,AuxData!$Y:$Y)="","Not defined",LOOKUP(B132&amp;"_"&amp;C132,AuxData!$X:$X,AuxData!$Y:$Y)))</f>
        <v>SD</v>
      </c>
      <c r="E132" s="161" t="s">
        <v>169</v>
      </c>
      <c r="F132" s="61" t="s">
        <v>5620</v>
      </c>
      <c r="G132" s="118" t="str">
        <f>IF(ISERROR(MATCH(E132&amp;"_"&amp;F132,AuxData!$X:$X,0)),"",IF(LOOKUP(E132&amp;"_"&amp;F132,AuxData!$X:$X,AuxData!$Y:$Y)="","Not defined",LOOKUP(E132&amp;"_"&amp;F132,AuxData!$X:$X,AuxData!$Y:$Y)))</f>
        <v>SLICEDIFFERENTIATOR</v>
      </c>
      <c r="H132" s="61" t="s">
        <v>6249</v>
      </c>
      <c r="I132" s="61" t="str">
        <f>IF(ISERROR(MATCH($E132,'3. Data Sources'!$B$5:$B$210,0)),"ERROR",LOOKUP($E132,'3. Data Sources'!$B$5:$B$210,'3. Data Sources'!$E$5:$E$210))</f>
        <v>Y</v>
      </c>
      <c r="J132" s="61" t="s">
        <v>6249</v>
      </c>
      <c r="K132" s="59"/>
    </row>
    <row r="133" spans="2:11" ht="15" customHeight="1" x14ac:dyDescent="0.25">
      <c r="B133" s="61" t="s">
        <v>11962</v>
      </c>
      <c r="C133" s="61" t="s">
        <v>11963</v>
      </c>
      <c r="D133" s="118" t="str">
        <f>IF(ISERROR(MATCH(B133&amp;"_"&amp;C133,AuxData!$X:$X,0)),"",IF(LOOKUP(B133&amp;"_"&amp;C133,AuxData!$X:$X,AuxData!$Y:$Y)="","Not defined",LOOKUP(B133&amp;"_"&amp;C133,AuxData!$X:$X,AuxData!$Y:$Y)))</f>
        <v>SST</v>
      </c>
      <c r="E133" s="161" t="s">
        <v>169</v>
      </c>
      <c r="F133" s="61" t="s">
        <v>5622</v>
      </c>
      <c r="G133" s="118" t="str">
        <f>IF(ISERROR(MATCH(E133&amp;"_"&amp;F133,AuxData!$X:$X,0)),"",IF(LOOKUP(E133&amp;"_"&amp;F133,AuxData!$X:$X,AuxData!$Y:$Y)="","Not defined",LOOKUP(E133&amp;"_"&amp;F133,AuxData!$X:$X,AuxData!$Y:$Y)))</f>
        <v>SLICESERVICETYPE</v>
      </c>
      <c r="H133" s="61" t="s">
        <v>6249</v>
      </c>
      <c r="I133" s="61" t="str">
        <f>IF(ISERROR(MATCH($E133,'3. Data Sources'!$B$5:$B$210,0)),"ERROR",LOOKUP($E133,'3. Data Sources'!$B$5:$B$210,'3. Data Sources'!$E$5:$E$210))</f>
        <v>Y</v>
      </c>
      <c r="J133" s="61" t="s">
        <v>6249</v>
      </c>
      <c r="K133" s="59"/>
    </row>
    <row r="134" spans="2:11" ht="15" customHeight="1" x14ac:dyDescent="0.25">
      <c r="B134" s="61" t="s">
        <v>33</v>
      </c>
      <c r="C134" s="215" t="s">
        <v>11883</v>
      </c>
      <c r="D134" s="118" t="str">
        <f>IF(ISERROR(MATCH(B134&amp;"_"&amp;C134,AuxData!$X:$X,0)),"",IF(LOOKUP(B134&amp;"_"&amp;C134,AuxData!$X:$X,AuxData!$Y:$Y)="","Not defined",LOOKUP(B134&amp;"_"&amp;C134,AuxData!$X:$X,AuxData!$Y:$Y)))</f>
        <v>INVCELL</v>
      </c>
      <c r="E134" s="161" t="s">
        <v>171</v>
      </c>
      <c r="F134" s="215" t="s">
        <v>11883</v>
      </c>
      <c r="G134" s="118" t="str">
        <f>IF(ISERROR(MATCH(E134&amp;"_"&amp;F134,AuxData!$X:$X,0)),"",IF(LOOKUP(E134&amp;"_"&amp;F134,AuxData!$X:$X,AuxData!$Y:$Y)="","Not defined",LOOKUP(E134&amp;"_"&amp;F134,AuxData!$X:$X,AuxData!$Y:$Y)))</f>
        <v>INVCELL</v>
      </c>
      <c r="H134" s="61" t="s">
        <v>6250</v>
      </c>
      <c r="I134" s="61" t="str">
        <f>IF(ISERROR(MATCH($E134,'3. Data Sources'!$B$5:$B$210,0)),"ERROR",LOOKUP($E134,'3. Data Sources'!$B$5:$B$210,'3. Data Sources'!$E$5:$E$210))</f>
        <v>Y</v>
      </c>
      <c r="J134" s="61" t="s">
        <v>6249</v>
      </c>
      <c r="K134" s="59"/>
    </row>
    <row r="135" spans="2:11" ht="15" customHeight="1" x14ac:dyDescent="0.25">
      <c r="B135" s="61" t="s">
        <v>11962</v>
      </c>
      <c r="C135" s="61" t="s">
        <v>11964</v>
      </c>
      <c r="D135" s="118" t="str">
        <f>IF(ISERROR(MATCH(B135&amp;"_"&amp;C135,AuxData!$X:$X,0)),"",IF(LOOKUP(B135&amp;"_"&amp;C135,AuxData!$X:$X,AuxData!$Y:$Y)="","Not defined",LOOKUP(B135&amp;"_"&amp;C135,AuxData!$X:$X,AuxData!$Y:$Y)))</f>
        <v>SD</v>
      </c>
      <c r="E135" s="161" t="s">
        <v>171</v>
      </c>
      <c r="F135" s="61" t="s">
        <v>5620</v>
      </c>
      <c r="G135" s="118" t="str">
        <f>IF(ISERROR(MATCH(E135&amp;"_"&amp;F135,AuxData!$X:$X,0)),"",IF(LOOKUP(E135&amp;"_"&amp;F135,AuxData!$X:$X,AuxData!$Y:$Y)="","Not defined",LOOKUP(E135&amp;"_"&amp;F135,AuxData!$X:$X,AuxData!$Y:$Y)))</f>
        <v>SLICEDIFFERENTIATOR</v>
      </c>
      <c r="H135" s="61" t="s">
        <v>6249</v>
      </c>
      <c r="I135" s="61" t="str">
        <f>IF(ISERROR(MATCH($E135,'3. Data Sources'!$B$5:$B$210,0)),"ERROR",LOOKUP($E135,'3. Data Sources'!$B$5:$B$210,'3. Data Sources'!$E$5:$E$210))</f>
        <v>Y</v>
      </c>
      <c r="J135" s="61" t="s">
        <v>6249</v>
      </c>
      <c r="K135" s="59"/>
    </row>
    <row r="136" spans="2:11" ht="15" customHeight="1" x14ac:dyDescent="0.25">
      <c r="B136" s="61" t="s">
        <v>11962</v>
      </c>
      <c r="C136" s="61" t="s">
        <v>11963</v>
      </c>
      <c r="D136" s="118" t="str">
        <f>IF(ISERROR(MATCH(B136&amp;"_"&amp;C136,AuxData!$X:$X,0)),"",IF(LOOKUP(B136&amp;"_"&amp;C136,AuxData!$X:$X,AuxData!$Y:$Y)="","Not defined",LOOKUP(B136&amp;"_"&amp;C136,AuxData!$X:$X,AuxData!$Y:$Y)))</f>
        <v>SST</v>
      </c>
      <c r="E136" s="161" t="s">
        <v>171</v>
      </c>
      <c r="F136" s="61" t="s">
        <v>5622</v>
      </c>
      <c r="G136" s="118" t="str">
        <f>IF(ISERROR(MATCH(E136&amp;"_"&amp;F136,AuxData!$X:$X,0)),"",IF(LOOKUP(E136&amp;"_"&amp;F136,AuxData!$X:$X,AuxData!$Y:$Y)="","Not defined",LOOKUP(E136&amp;"_"&amp;F136,AuxData!$X:$X,AuxData!$Y:$Y)))</f>
        <v>SLICESERVICETYPE</v>
      </c>
      <c r="H136" s="61" t="s">
        <v>6249</v>
      </c>
      <c r="I136" s="61" t="str">
        <f>IF(ISERROR(MATCH($E136,'3. Data Sources'!$B$5:$B$210,0)),"ERROR",LOOKUP($E136,'3. Data Sources'!$B$5:$B$210,'3. Data Sources'!$E$5:$E$210))</f>
        <v>Y</v>
      </c>
      <c r="J136" s="61" t="s">
        <v>6249</v>
      </c>
      <c r="K136" s="59"/>
    </row>
    <row r="137" spans="2:11" ht="15" customHeight="1" x14ac:dyDescent="0.25">
      <c r="B137" s="61" t="s">
        <v>33</v>
      </c>
      <c r="C137" s="215" t="s">
        <v>11883</v>
      </c>
      <c r="D137" s="118" t="str">
        <f>IF(ISERROR(MATCH(B137&amp;"_"&amp;C137,AuxData!$X:$X,0)),"",IF(LOOKUP(B137&amp;"_"&amp;C137,AuxData!$X:$X,AuxData!$Y:$Y)="","Not defined",LOOKUP(B137&amp;"_"&amp;C137,AuxData!$X:$X,AuxData!$Y:$Y)))</f>
        <v>INVCELL</v>
      </c>
      <c r="E137" s="161" t="s">
        <v>173</v>
      </c>
      <c r="F137" s="215" t="s">
        <v>11883</v>
      </c>
      <c r="G137" s="118" t="str">
        <f>IF(ISERROR(MATCH(E137&amp;"_"&amp;F137,AuxData!$X:$X,0)),"",IF(LOOKUP(E137&amp;"_"&amp;F137,AuxData!$X:$X,AuxData!$Y:$Y)="","Not defined",LOOKUP(E137&amp;"_"&amp;F137,AuxData!$X:$X,AuxData!$Y:$Y)))</f>
        <v>INVCELL</v>
      </c>
      <c r="H137" s="61" t="s">
        <v>6250</v>
      </c>
      <c r="I137" s="61" t="str">
        <f>IF(ISERROR(MATCH($E137,'3. Data Sources'!$B$5:$B$210,0)),"ERROR",LOOKUP($E137,'3. Data Sources'!$B$5:$B$210,'3. Data Sources'!$E$5:$E$210))</f>
        <v>Y</v>
      </c>
      <c r="J137" s="61" t="s">
        <v>6249</v>
      </c>
      <c r="K137" s="59"/>
    </row>
    <row r="138" spans="2:11" ht="15" customHeight="1" x14ac:dyDescent="0.25">
      <c r="B138" s="61" t="s">
        <v>11962</v>
      </c>
      <c r="C138" s="61" t="s">
        <v>11964</v>
      </c>
      <c r="D138" s="118" t="str">
        <f>IF(ISERROR(MATCH(B138&amp;"_"&amp;C138,AuxData!$X:$X,0)),"",IF(LOOKUP(B138&amp;"_"&amp;C138,AuxData!$X:$X,AuxData!$Y:$Y)="","Not defined",LOOKUP(B138&amp;"_"&amp;C138,AuxData!$X:$X,AuxData!$Y:$Y)))</f>
        <v>SD</v>
      </c>
      <c r="E138" s="161" t="s">
        <v>173</v>
      </c>
      <c r="F138" s="61" t="s">
        <v>5620</v>
      </c>
      <c r="G138" s="118" t="str">
        <f>IF(ISERROR(MATCH(E138&amp;"_"&amp;F138,AuxData!$X:$X,0)),"",IF(LOOKUP(E138&amp;"_"&amp;F138,AuxData!$X:$X,AuxData!$Y:$Y)="","Not defined",LOOKUP(E138&amp;"_"&amp;F138,AuxData!$X:$X,AuxData!$Y:$Y)))</f>
        <v>SLICEDIFFERENTIATOR</v>
      </c>
      <c r="H138" s="61" t="s">
        <v>6249</v>
      </c>
      <c r="I138" s="61" t="str">
        <f>IF(ISERROR(MATCH($E138,'3. Data Sources'!$B$5:$B$210,0)),"ERROR",LOOKUP($E138,'3. Data Sources'!$B$5:$B$210,'3. Data Sources'!$E$5:$E$210))</f>
        <v>Y</v>
      </c>
      <c r="J138" s="61" t="s">
        <v>6249</v>
      </c>
      <c r="K138" s="59"/>
    </row>
    <row r="139" spans="2:11" ht="15" customHeight="1" x14ac:dyDescent="0.25">
      <c r="B139" s="61" t="s">
        <v>11962</v>
      </c>
      <c r="C139" s="61" t="s">
        <v>11963</v>
      </c>
      <c r="D139" s="118" t="str">
        <f>IF(ISERROR(MATCH(B139&amp;"_"&amp;C139,AuxData!$X:$X,0)),"",IF(LOOKUP(B139&amp;"_"&amp;C139,AuxData!$X:$X,AuxData!$Y:$Y)="","Not defined",LOOKUP(B139&amp;"_"&amp;C139,AuxData!$X:$X,AuxData!$Y:$Y)))</f>
        <v>SST</v>
      </c>
      <c r="E139" s="161" t="s">
        <v>173</v>
      </c>
      <c r="F139" s="61" t="s">
        <v>5622</v>
      </c>
      <c r="G139" s="118" t="str">
        <f>IF(ISERROR(MATCH(E139&amp;"_"&amp;F139,AuxData!$X:$X,0)),"",IF(LOOKUP(E139&amp;"_"&amp;F139,AuxData!$X:$X,AuxData!$Y:$Y)="","Not defined",LOOKUP(E139&amp;"_"&amp;F139,AuxData!$X:$X,AuxData!$Y:$Y)))</f>
        <v>SLICESERVICETYPE</v>
      </c>
      <c r="H139" s="61" t="s">
        <v>6249</v>
      </c>
      <c r="I139" s="61" t="str">
        <f>IF(ISERROR(MATCH($E139,'3. Data Sources'!$B$5:$B$210,0)),"ERROR",LOOKUP($E139,'3. Data Sources'!$B$5:$B$210,'3. Data Sources'!$E$5:$E$210))</f>
        <v>Y</v>
      </c>
      <c r="J139" s="61" t="s">
        <v>6249</v>
      </c>
      <c r="K139" s="59"/>
    </row>
    <row r="140" spans="2:11" ht="15" customHeight="1" x14ac:dyDescent="0.25">
      <c r="B140" s="61" t="s">
        <v>33</v>
      </c>
      <c r="C140" s="215" t="s">
        <v>11883</v>
      </c>
      <c r="D140" s="118" t="str">
        <f>IF(ISERROR(MATCH(B140&amp;"_"&amp;C140,AuxData!$X:$X,0)),"",IF(LOOKUP(B140&amp;"_"&amp;C140,AuxData!$X:$X,AuxData!$Y:$Y)="","Not defined",LOOKUP(B140&amp;"_"&amp;C140,AuxData!$X:$X,AuxData!$Y:$Y)))</f>
        <v>INVCELL</v>
      </c>
      <c r="E140" s="161" t="s">
        <v>177</v>
      </c>
      <c r="F140" s="215" t="s">
        <v>11883</v>
      </c>
      <c r="G140" s="118" t="str">
        <f>IF(ISERROR(MATCH(E140&amp;"_"&amp;F140,AuxData!$X:$X,0)),"",IF(LOOKUP(E140&amp;"_"&amp;F140,AuxData!$X:$X,AuxData!$Y:$Y)="","Not defined",LOOKUP(E140&amp;"_"&amp;F140,AuxData!$X:$X,AuxData!$Y:$Y)))</f>
        <v>INVCELL</v>
      </c>
      <c r="H140" s="61" t="s">
        <v>6250</v>
      </c>
      <c r="I140" s="61" t="str">
        <f>IF(ISERROR(MATCH($E140,'3. Data Sources'!$B$5:$B$210,0)),"ERROR",LOOKUP($E140,'3. Data Sources'!$B$5:$B$210,'3. Data Sources'!$E$5:$E$210))</f>
        <v>Y</v>
      </c>
      <c r="J140" s="61" t="s">
        <v>6249</v>
      </c>
      <c r="K140" s="59"/>
    </row>
    <row r="141" spans="2:11" ht="15" customHeight="1" x14ac:dyDescent="0.25">
      <c r="B141" s="61" t="s">
        <v>11962</v>
      </c>
      <c r="C141" s="61" t="s">
        <v>11964</v>
      </c>
      <c r="D141" s="118" t="str">
        <f>IF(ISERROR(MATCH(B141&amp;"_"&amp;C141,AuxData!$X:$X,0)),"",IF(LOOKUP(B141&amp;"_"&amp;C141,AuxData!$X:$X,AuxData!$Y:$Y)="","Not defined",LOOKUP(B141&amp;"_"&amp;C141,AuxData!$X:$X,AuxData!$Y:$Y)))</f>
        <v>SD</v>
      </c>
      <c r="E141" s="161" t="s">
        <v>177</v>
      </c>
      <c r="F141" s="61" t="s">
        <v>5620</v>
      </c>
      <c r="G141" s="118" t="str">
        <f>IF(ISERROR(MATCH(E141&amp;"_"&amp;F141,AuxData!$X:$X,0)),"",IF(LOOKUP(E141&amp;"_"&amp;F141,AuxData!$X:$X,AuxData!$Y:$Y)="","Not defined",LOOKUP(E141&amp;"_"&amp;F141,AuxData!$X:$X,AuxData!$Y:$Y)))</f>
        <v>SLICEDIFFERENTIATOR</v>
      </c>
      <c r="H141" s="61" t="s">
        <v>6249</v>
      </c>
      <c r="I141" s="61" t="str">
        <f>IF(ISERROR(MATCH($E141,'3. Data Sources'!$B$5:$B$210,0)),"ERROR",LOOKUP($E141,'3. Data Sources'!$B$5:$B$210,'3. Data Sources'!$E$5:$E$210))</f>
        <v>Y</v>
      </c>
      <c r="J141" s="61" t="s">
        <v>6249</v>
      </c>
      <c r="K141" s="59"/>
    </row>
    <row r="142" spans="2:11" ht="15" customHeight="1" x14ac:dyDescent="0.25">
      <c r="B142" s="61" t="s">
        <v>11962</v>
      </c>
      <c r="C142" s="61" t="s">
        <v>11963</v>
      </c>
      <c r="D142" s="118" t="str">
        <f>IF(ISERROR(MATCH(B142&amp;"_"&amp;C142,AuxData!$X:$X,0)),"",IF(LOOKUP(B142&amp;"_"&amp;C142,AuxData!$X:$X,AuxData!$Y:$Y)="","Not defined",LOOKUP(B142&amp;"_"&amp;C142,AuxData!$X:$X,AuxData!$Y:$Y)))</f>
        <v>SST</v>
      </c>
      <c r="E142" s="161" t="s">
        <v>177</v>
      </c>
      <c r="F142" s="61" t="s">
        <v>5622</v>
      </c>
      <c r="G142" s="118" t="str">
        <f>IF(ISERROR(MATCH(E142&amp;"_"&amp;F142,AuxData!$X:$X,0)),"",IF(LOOKUP(E142&amp;"_"&amp;F142,AuxData!$X:$X,AuxData!$Y:$Y)="","Not defined",LOOKUP(E142&amp;"_"&amp;F142,AuxData!$X:$X,AuxData!$Y:$Y)))</f>
        <v>SLICESERVICETYPE</v>
      </c>
      <c r="H142" s="61" t="s">
        <v>6249</v>
      </c>
      <c r="I142" s="61" t="str">
        <f>IF(ISERROR(MATCH($E142,'3. Data Sources'!$B$5:$B$210,0)),"ERROR",LOOKUP($E142,'3. Data Sources'!$B$5:$B$210,'3. Data Sources'!$E$5:$E$210))</f>
        <v>Y</v>
      </c>
      <c r="J142" s="61" t="s">
        <v>6249</v>
      </c>
      <c r="K142" s="59"/>
    </row>
    <row r="143" spans="2:11" ht="15" customHeight="1" x14ac:dyDescent="0.25">
      <c r="B143" s="61" t="s">
        <v>33</v>
      </c>
      <c r="C143" s="215" t="s">
        <v>11883</v>
      </c>
      <c r="D143" s="118" t="str">
        <f>IF(ISERROR(MATCH(B143&amp;"_"&amp;C143,AuxData!$X:$X,0)),"",IF(LOOKUP(B143&amp;"_"&amp;C143,AuxData!$X:$X,AuxData!$Y:$Y)="","Not defined",LOOKUP(B143&amp;"_"&amp;C143,AuxData!$X:$X,AuxData!$Y:$Y)))</f>
        <v>INVCELL</v>
      </c>
      <c r="E143" s="161" t="s">
        <v>179</v>
      </c>
      <c r="F143" s="215" t="s">
        <v>11883</v>
      </c>
      <c r="G143" s="118" t="str">
        <f>IF(ISERROR(MATCH(E143&amp;"_"&amp;F143,AuxData!$X:$X,0)),"",IF(LOOKUP(E143&amp;"_"&amp;F143,AuxData!$X:$X,AuxData!$Y:$Y)="","Not defined",LOOKUP(E143&amp;"_"&amp;F143,AuxData!$X:$X,AuxData!$Y:$Y)))</f>
        <v>INVCELL</v>
      </c>
      <c r="H143" s="61" t="s">
        <v>6250</v>
      </c>
      <c r="I143" s="61" t="str">
        <f>IF(ISERROR(MATCH($E143,'3. Data Sources'!$B$5:$B$210,0)),"ERROR",LOOKUP($E143,'3. Data Sources'!$B$5:$B$210,'3. Data Sources'!$E$5:$E$210))</f>
        <v>Y</v>
      </c>
      <c r="J143" s="61" t="s">
        <v>6249</v>
      </c>
      <c r="K143" s="59"/>
    </row>
    <row r="144" spans="2:11" ht="15" customHeight="1" x14ac:dyDescent="0.25">
      <c r="B144" s="61" t="s">
        <v>11962</v>
      </c>
      <c r="C144" s="61" t="s">
        <v>11964</v>
      </c>
      <c r="D144" s="118" t="str">
        <f>IF(ISERROR(MATCH(B144&amp;"_"&amp;C144,AuxData!$X:$X,0)),"",IF(LOOKUP(B144&amp;"_"&amp;C144,AuxData!$X:$X,AuxData!$Y:$Y)="","Not defined",LOOKUP(B144&amp;"_"&amp;C144,AuxData!$X:$X,AuxData!$Y:$Y)))</f>
        <v>SD</v>
      </c>
      <c r="E144" s="161" t="s">
        <v>179</v>
      </c>
      <c r="F144" s="61" t="s">
        <v>5620</v>
      </c>
      <c r="G144" s="118" t="str">
        <f>IF(ISERROR(MATCH(E144&amp;"_"&amp;F144,AuxData!$X:$X,0)),"",IF(LOOKUP(E144&amp;"_"&amp;F144,AuxData!$X:$X,AuxData!$Y:$Y)="","Not defined",LOOKUP(E144&amp;"_"&amp;F144,AuxData!$X:$X,AuxData!$Y:$Y)))</f>
        <v>SLICEDIFFERENTIATOR</v>
      </c>
      <c r="H144" s="61" t="s">
        <v>6249</v>
      </c>
      <c r="I144" s="61" t="str">
        <f>IF(ISERROR(MATCH($E144,'3. Data Sources'!$B$5:$B$210,0)),"ERROR",LOOKUP($E144,'3. Data Sources'!$B$5:$B$210,'3. Data Sources'!$E$5:$E$210))</f>
        <v>Y</v>
      </c>
      <c r="J144" s="61" t="s">
        <v>6249</v>
      </c>
      <c r="K144" s="59"/>
    </row>
    <row r="145" spans="2:11" ht="15" customHeight="1" x14ac:dyDescent="0.25">
      <c r="B145" s="61" t="s">
        <v>11962</v>
      </c>
      <c r="C145" s="61" t="s">
        <v>11963</v>
      </c>
      <c r="D145" s="118" t="str">
        <f>IF(ISERROR(MATCH(B145&amp;"_"&amp;C145,AuxData!$X:$X,0)),"",IF(LOOKUP(B145&amp;"_"&amp;C145,AuxData!$X:$X,AuxData!$Y:$Y)="","Not defined",LOOKUP(B145&amp;"_"&amp;C145,AuxData!$X:$X,AuxData!$Y:$Y)))</f>
        <v>SST</v>
      </c>
      <c r="E145" s="161" t="s">
        <v>179</v>
      </c>
      <c r="F145" s="61" t="s">
        <v>5622</v>
      </c>
      <c r="G145" s="118" t="str">
        <f>IF(ISERROR(MATCH(E145&amp;"_"&amp;F145,AuxData!$X:$X,0)),"",IF(LOOKUP(E145&amp;"_"&amp;F145,AuxData!$X:$X,AuxData!$Y:$Y)="","Not defined",LOOKUP(E145&amp;"_"&amp;F145,AuxData!$X:$X,AuxData!$Y:$Y)))</f>
        <v>SLICESERVICETYPE</v>
      </c>
      <c r="H145" s="61" t="s">
        <v>6249</v>
      </c>
      <c r="I145" s="61" t="str">
        <f>IF(ISERROR(MATCH($E145,'3. Data Sources'!$B$5:$B$210,0)),"ERROR",LOOKUP($E145,'3. Data Sources'!$B$5:$B$210,'3. Data Sources'!$E$5:$E$210))</f>
        <v>Y</v>
      </c>
      <c r="J145" s="61" t="s">
        <v>6249</v>
      </c>
      <c r="K145" s="59"/>
    </row>
    <row r="146" spans="2:11" ht="15" customHeight="1" x14ac:dyDescent="0.25">
      <c r="B146" s="61" t="s">
        <v>33</v>
      </c>
      <c r="C146" s="215" t="s">
        <v>11883</v>
      </c>
      <c r="D146" s="118" t="str">
        <f>IF(ISERROR(MATCH(B146&amp;"_"&amp;C146,AuxData!$X:$X,0)),"",IF(LOOKUP(B146&amp;"_"&amp;C146,AuxData!$X:$X,AuxData!$Y:$Y)="","Not defined",LOOKUP(B146&amp;"_"&amp;C146,AuxData!$X:$X,AuxData!$Y:$Y)))</f>
        <v>INVCELL</v>
      </c>
      <c r="E146" s="161" t="s">
        <v>187</v>
      </c>
      <c r="F146" s="215" t="s">
        <v>11883</v>
      </c>
      <c r="G146" s="118" t="str">
        <f>IF(ISERROR(MATCH(E146&amp;"_"&amp;F146,AuxData!$X:$X,0)),"",IF(LOOKUP(E146&amp;"_"&amp;F146,AuxData!$X:$X,AuxData!$Y:$Y)="","Not defined",LOOKUP(E146&amp;"_"&amp;F146,AuxData!$X:$X,AuxData!$Y:$Y)))</f>
        <v>INVCELL</v>
      </c>
      <c r="H146" s="61" t="s">
        <v>6250</v>
      </c>
      <c r="I146" s="61" t="str">
        <f>IF(ISERROR(MATCH($E146,'3. Data Sources'!$B$5:$B$210,0)),"ERROR",LOOKUP($E146,'3. Data Sources'!$B$5:$B$210,'3. Data Sources'!$E$5:$E$210))</f>
        <v>Y</v>
      </c>
      <c r="J146" s="161" t="s">
        <v>6249</v>
      </c>
      <c r="K146" s="59"/>
    </row>
    <row r="147" spans="2:11" ht="15" customHeight="1" x14ac:dyDescent="0.25">
      <c r="B147" s="61" t="s">
        <v>11962</v>
      </c>
      <c r="C147" s="61" t="s">
        <v>11964</v>
      </c>
      <c r="D147" s="118" t="str">
        <f>IF(ISERROR(MATCH(B147&amp;"_"&amp;C147,AuxData!$X:$X,0)),"",IF(LOOKUP(B147&amp;"_"&amp;C147,AuxData!$X:$X,AuxData!$Y:$Y)="","Not defined",LOOKUP(B147&amp;"_"&amp;C147,AuxData!$X:$X,AuxData!$Y:$Y)))</f>
        <v>SD</v>
      </c>
      <c r="E147" s="161" t="s">
        <v>187</v>
      </c>
      <c r="F147" s="61" t="s">
        <v>5620</v>
      </c>
      <c r="G147" s="118" t="str">
        <f>IF(ISERROR(MATCH(E147&amp;"_"&amp;F147,AuxData!$X:$X,0)),"",IF(LOOKUP(E147&amp;"_"&amp;F147,AuxData!$X:$X,AuxData!$Y:$Y)="","Not defined",LOOKUP(E147&amp;"_"&amp;F147,AuxData!$X:$X,AuxData!$Y:$Y)))</f>
        <v>SLICEDIFFERENTIATOR</v>
      </c>
      <c r="H147" s="61" t="s">
        <v>6249</v>
      </c>
      <c r="I147" s="61" t="str">
        <f>IF(ISERROR(MATCH($E147,'3. Data Sources'!$B$5:$B$210,0)),"ERROR",LOOKUP($E147,'3. Data Sources'!$B$5:$B$210,'3. Data Sources'!$E$5:$E$210))</f>
        <v>Y</v>
      </c>
      <c r="J147" s="161" t="s">
        <v>6249</v>
      </c>
      <c r="K147" s="59"/>
    </row>
    <row r="148" spans="2:11" ht="15" customHeight="1" x14ac:dyDescent="0.25">
      <c r="B148" s="61" t="s">
        <v>11962</v>
      </c>
      <c r="C148" s="61" t="s">
        <v>11963</v>
      </c>
      <c r="D148" s="118" t="str">
        <f>IF(ISERROR(MATCH(B148&amp;"_"&amp;C148,AuxData!$X:$X,0)),"",IF(LOOKUP(B148&amp;"_"&amp;C148,AuxData!$X:$X,AuxData!$Y:$Y)="","Not defined",LOOKUP(B148&amp;"_"&amp;C148,AuxData!$X:$X,AuxData!$Y:$Y)))</f>
        <v>SST</v>
      </c>
      <c r="E148" s="161" t="s">
        <v>187</v>
      </c>
      <c r="F148" s="61" t="s">
        <v>5622</v>
      </c>
      <c r="G148" s="118" t="str">
        <f>IF(ISERROR(MATCH(E148&amp;"_"&amp;F148,AuxData!$X:$X,0)),"",IF(LOOKUP(E148&amp;"_"&amp;F148,AuxData!$X:$X,AuxData!$Y:$Y)="","Not defined",LOOKUP(E148&amp;"_"&amp;F148,AuxData!$X:$X,AuxData!$Y:$Y)))</f>
        <v>SLICESERVICETYPE</v>
      </c>
      <c r="H148" s="61" t="s">
        <v>6249</v>
      </c>
      <c r="I148" s="61" t="str">
        <f>IF(ISERROR(MATCH($E148,'3. Data Sources'!$B$5:$B$210,0)),"ERROR",LOOKUP($E148,'3. Data Sources'!$B$5:$B$210,'3. Data Sources'!$E$5:$E$210))</f>
        <v>Y</v>
      </c>
      <c r="J148" s="161" t="s">
        <v>6249</v>
      </c>
      <c r="K148" s="59"/>
    </row>
    <row r="149" spans="2:11" ht="15" customHeight="1" x14ac:dyDescent="0.25">
      <c r="B149" s="61" t="s">
        <v>33</v>
      </c>
      <c r="C149" s="215" t="s">
        <v>11883</v>
      </c>
      <c r="D149" s="118" t="str">
        <f>IF(ISERROR(MATCH(B149&amp;"_"&amp;C149,AuxData!$X:$X,0)),"",IF(LOOKUP(B149&amp;"_"&amp;C149,AuxData!$X:$X,AuxData!$Y:$Y)="","Not defined",LOOKUP(B149&amp;"_"&amp;C149,AuxData!$X:$X,AuxData!$Y:$Y)))</f>
        <v>INVCELL</v>
      </c>
      <c r="E149" s="61" t="s">
        <v>349</v>
      </c>
      <c r="F149" s="215" t="s">
        <v>11883</v>
      </c>
      <c r="G149" s="118" t="str">
        <f>IF(ISERROR(MATCH(E149&amp;"_"&amp;F149,AuxData!$X:$X,0)),"",IF(LOOKUP(E149&amp;"_"&amp;F149,AuxData!$X:$X,AuxData!$Y:$Y)="","Not defined",LOOKUP(E149&amp;"_"&amp;F149,AuxData!$X:$X,AuxData!$Y:$Y)))</f>
        <v>INVCELL</v>
      </c>
      <c r="H149" s="61" t="s">
        <v>6250</v>
      </c>
      <c r="I149" s="61" t="str">
        <f>IF(ISERROR(MATCH($E149,'3. Data Sources'!$B$5:$B$210,0)),"ERROR",LOOKUP($E149,'3. Data Sources'!$B$5:$B$210,'3. Data Sources'!$E$5:$E$210))</f>
        <v>Y</v>
      </c>
      <c r="J149" s="161" t="s">
        <v>6249</v>
      </c>
      <c r="K149" s="59"/>
    </row>
    <row r="150" spans="2:11" ht="15" customHeight="1" x14ac:dyDescent="0.25">
      <c r="B150" s="61" t="s">
        <v>33</v>
      </c>
      <c r="C150" s="215" t="s">
        <v>11883</v>
      </c>
      <c r="D150" s="118" t="str">
        <f>IF(ISERROR(MATCH(B150&amp;"_"&amp;C150,AuxData!$X:$X,0)),"",IF(LOOKUP(B150&amp;"_"&amp;C150,AuxData!$X:$X,AuxData!$Y:$Y)="","Not defined",LOOKUP(B150&amp;"_"&amp;C150,AuxData!$X:$X,AuxData!$Y:$Y)))</f>
        <v>INVCELL</v>
      </c>
      <c r="E150" s="61" t="s">
        <v>361</v>
      </c>
      <c r="F150" s="215" t="s">
        <v>11883</v>
      </c>
      <c r="G150" s="118" t="str">
        <f>IF(ISERROR(MATCH(E150&amp;"_"&amp;F150,AuxData!$X:$X,0)),"",IF(LOOKUP(E150&amp;"_"&amp;F150,AuxData!$X:$X,AuxData!$Y:$Y)="","Not defined",LOOKUP(E150&amp;"_"&amp;F150,AuxData!$X:$X,AuxData!$Y:$Y)))</f>
        <v>INVCELL</v>
      </c>
      <c r="H150" s="61" t="s">
        <v>6250</v>
      </c>
      <c r="I150" s="61" t="str">
        <f>IF(ISERROR(MATCH($E150,'3. Data Sources'!$B$5:$B$210,0)),"ERROR",LOOKUP($E150,'3. Data Sources'!$B$5:$B$210,'3. Data Sources'!$E$5:$E$210))</f>
        <v>Y</v>
      </c>
      <c r="J150" s="161" t="s">
        <v>6249</v>
      </c>
      <c r="K150" s="59"/>
    </row>
    <row r="151" spans="2:11" ht="15" customHeight="1" x14ac:dyDescent="0.25">
      <c r="B151" s="61" t="s">
        <v>33</v>
      </c>
      <c r="C151" s="215" t="s">
        <v>11883</v>
      </c>
      <c r="D151" s="118" t="str">
        <f>IF(ISERROR(MATCH(B151&amp;"_"&amp;C151,AuxData!$X:$X,0)),"",IF(LOOKUP(B151&amp;"_"&amp;C151,AuxData!$X:$X,AuxData!$Y:$Y)="","Not defined",LOOKUP(B151&amp;"_"&amp;C151,AuxData!$X:$X,AuxData!$Y:$Y)))</f>
        <v>INVCELL</v>
      </c>
      <c r="E151" s="61" t="s">
        <v>373</v>
      </c>
      <c r="F151" s="215" t="s">
        <v>11883</v>
      </c>
      <c r="G151" s="118" t="str">
        <f>IF(ISERROR(MATCH(E151&amp;"_"&amp;F151,AuxData!$X:$X,0)),"",IF(LOOKUP(E151&amp;"_"&amp;F151,AuxData!$X:$X,AuxData!$Y:$Y)="","Not defined",LOOKUP(E151&amp;"_"&amp;F151,AuxData!$X:$X,AuxData!$Y:$Y)))</f>
        <v>INVCELL</v>
      </c>
      <c r="H151" s="61" t="s">
        <v>6250</v>
      </c>
      <c r="I151" s="61" t="str">
        <f>IF(ISERROR(MATCH($E151,'3. Data Sources'!$B$5:$B$210,0)),"ERROR",LOOKUP($E151,'3. Data Sources'!$B$5:$B$210,'3. Data Sources'!$E$5:$E$210))</f>
        <v>Y</v>
      </c>
      <c r="J151" s="161" t="s">
        <v>6249</v>
      </c>
      <c r="K151" s="59"/>
    </row>
    <row r="152" spans="2:11" ht="15" customHeight="1" x14ac:dyDescent="0.25">
      <c r="B152" s="61" t="s">
        <v>33</v>
      </c>
      <c r="C152" s="215" t="s">
        <v>11883</v>
      </c>
      <c r="D152" s="118" t="str">
        <f>IF(ISERROR(MATCH(B152&amp;"_"&amp;C152,AuxData!$X:$X,0)),"",IF(LOOKUP(B152&amp;"_"&amp;C152,AuxData!$X:$X,AuxData!$Y:$Y)="","Not defined",LOOKUP(B152&amp;"_"&amp;C152,AuxData!$X:$X,AuxData!$Y:$Y)))</f>
        <v>INVCELL</v>
      </c>
      <c r="E152" s="61" t="s">
        <v>350</v>
      </c>
      <c r="F152" s="215" t="s">
        <v>11883</v>
      </c>
      <c r="G152" s="118" t="str">
        <f>IF(ISERROR(MATCH(E152&amp;"_"&amp;F152,AuxData!$X:$X,0)),"",IF(LOOKUP(E152&amp;"_"&amp;F152,AuxData!$X:$X,AuxData!$Y:$Y)="","Not defined",LOOKUP(E152&amp;"_"&amp;F152,AuxData!$X:$X,AuxData!$Y:$Y)))</f>
        <v>INVCELL</v>
      </c>
      <c r="H152" s="61" t="s">
        <v>6250</v>
      </c>
      <c r="I152" s="61" t="str">
        <f>IF(ISERROR(MATCH($E152,'3. Data Sources'!$B$5:$B$210,0)),"ERROR",LOOKUP($E152,'3. Data Sources'!$B$5:$B$210,'3. Data Sources'!$E$5:$E$210))</f>
        <v>Y</v>
      </c>
      <c r="J152" s="161" t="s">
        <v>6249</v>
      </c>
      <c r="K152" s="59"/>
    </row>
    <row r="153" spans="2:11" ht="15" customHeight="1" x14ac:dyDescent="0.25">
      <c r="B153" s="61" t="s">
        <v>33</v>
      </c>
      <c r="C153" s="215" t="s">
        <v>11883</v>
      </c>
      <c r="D153" s="118" t="str">
        <f>IF(ISERROR(MATCH(B153&amp;"_"&amp;C153,AuxData!$X:$X,0)),"",IF(LOOKUP(B153&amp;"_"&amp;C153,AuxData!$X:$X,AuxData!$Y:$Y)="","Not defined",LOOKUP(B153&amp;"_"&amp;C153,AuxData!$X:$X,AuxData!$Y:$Y)))</f>
        <v>INVCELL</v>
      </c>
      <c r="E153" s="61" t="s">
        <v>362</v>
      </c>
      <c r="F153" s="215" t="s">
        <v>11883</v>
      </c>
      <c r="G153" s="118" t="str">
        <f>IF(ISERROR(MATCH(E153&amp;"_"&amp;F153,AuxData!$X:$X,0)),"",IF(LOOKUP(E153&amp;"_"&amp;F153,AuxData!$X:$X,AuxData!$Y:$Y)="","Not defined",LOOKUP(E153&amp;"_"&amp;F153,AuxData!$X:$X,AuxData!$Y:$Y)))</f>
        <v>INVCELL</v>
      </c>
      <c r="H153" s="61" t="s">
        <v>6250</v>
      </c>
      <c r="I153" s="61" t="str">
        <f>IF(ISERROR(MATCH($E153,'3. Data Sources'!$B$5:$B$210,0)),"ERROR",LOOKUP($E153,'3. Data Sources'!$B$5:$B$210,'3. Data Sources'!$E$5:$E$210))</f>
        <v>Y</v>
      </c>
      <c r="J153" s="161" t="s">
        <v>6249</v>
      </c>
      <c r="K153" s="59"/>
    </row>
    <row r="154" spans="2:11" ht="15" customHeight="1" x14ac:dyDescent="0.25">
      <c r="B154" s="61" t="s">
        <v>33</v>
      </c>
      <c r="C154" s="215" t="s">
        <v>11883</v>
      </c>
      <c r="D154" s="118" t="str">
        <f>IF(ISERROR(MATCH(B154&amp;"_"&amp;C154,AuxData!$X:$X,0)),"",IF(LOOKUP(B154&amp;"_"&amp;C154,AuxData!$X:$X,AuxData!$Y:$Y)="","Not defined",LOOKUP(B154&amp;"_"&amp;C154,AuxData!$X:$X,AuxData!$Y:$Y)))</f>
        <v>INVCELL</v>
      </c>
      <c r="E154" s="61" t="s">
        <v>374</v>
      </c>
      <c r="F154" s="215" t="s">
        <v>11883</v>
      </c>
      <c r="G154" s="118" t="str">
        <f>IF(ISERROR(MATCH(E154&amp;"_"&amp;F154,AuxData!$X:$X,0)),"",IF(LOOKUP(E154&amp;"_"&amp;F154,AuxData!$X:$X,AuxData!$Y:$Y)="","Not defined",LOOKUP(E154&amp;"_"&amp;F154,AuxData!$X:$X,AuxData!$Y:$Y)))</f>
        <v>INVCELL</v>
      </c>
      <c r="H154" s="61" t="s">
        <v>6250</v>
      </c>
      <c r="I154" s="61" t="str">
        <f>IF(ISERROR(MATCH($E154,'3. Data Sources'!$B$5:$B$210,0)),"ERROR",LOOKUP($E154,'3. Data Sources'!$B$5:$B$210,'3. Data Sources'!$E$5:$E$210))</f>
        <v>Y</v>
      </c>
      <c r="J154" s="161" t="s">
        <v>6249</v>
      </c>
      <c r="K154" s="59"/>
    </row>
    <row r="155" spans="2:11" ht="15" customHeight="1" x14ac:dyDescent="0.25">
      <c r="B155" s="61" t="s">
        <v>33</v>
      </c>
      <c r="C155" s="215" t="s">
        <v>11883</v>
      </c>
      <c r="D155" s="118" t="str">
        <f>IF(ISERROR(MATCH(B155&amp;"_"&amp;C155,AuxData!$X:$X,0)),"",IF(LOOKUP(B155&amp;"_"&amp;C155,AuxData!$X:$X,AuxData!$Y:$Y)="","Not defined",LOOKUP(B155&amp;"_"&amp;C155,AuxData!$X:$X,AuxData!$Y:$Y)))</f>
        <v>INVCELL</v>
      </c>
      <c r="E155" s="61" t="s">
        <v>351</v>
      </c>
      <c r="F155" s="215" t="s">
        <v>11883</v>
      </c>
      <c r="G155" s="118" t="str">
        <f>IF(ISERROR(MATCH(E155&amp;"_"&amp;F155,AuxData!$X:$X,0)),"",IF(LOOKUP(E155&amp;"_"&amp;F155,AuxData!$X:$X,AuxData!$Y:$Y)="","Not defined",LOOKUP(E155&amp;"_"&amp;F155,AuxData!$X:$X,AuxData!$Y:$Y)))</f>
        <v>INVCELL</v>
      </c>
      <c r="H155" s="61" t="s">
        <v>6250</v>
      </c>
      <c r="I155" s="61" t="str">
        <f>IF(ISERROR(MATCH($E155,'3. Data Sources'!$B$5:$B$210,0)),"ERROR",LOOKUP($E155,'3. Data Sources'!$B$5:$B$210,'3. Data Sources'!$E$5:$E$210))</f>
        <v>Y</v>
      </c>
      <c r="J155" s="161" t="s">
        <v>6249</v>
      </c>
      <c r="K155" s="59"/>
    </row>
    <row r="156" spans="2:11" ht="15" customHeight="1" x14ac:dyDescent="0.25">
      <c r="B156" s="61" t="s">
        <v>33</v>
      </c>
      <c r="C156" s="215" t="s">
        <v>11883</v>
      </c>
      <c r="D156" s="118" t="str">
        <f>IF(ISERROR(MATCH(B156&amp;"_"&amp;C156,AuxData!$X:$X,0)),"",IF(LOOKUP(B156&amp;"_"&amp;C156,AuxData!$X:$X,AuxData!$Y:$Y)="","Not defined",LOOKUP(B156&amp;"_"&amp;C156,AuxData!$X:$X,AuxData!$Y:$Y)))</f>
        <v>INVCELL</v>
      </c>
      <c r="E156" s="61" t="s">
        <v>363</v>
      </c>
      <c r="F156" s="215" t="s">
        <v>11883</v>
      </c>
      <c r="G156" s="118" t="str">
        <f>IF(ISERROR(MATCH(E156&amp;"_"&amp;F156,AuxData!$X:$X,0)),"",IF(LOOKUP(E156&amp;"_"&amp;F156,AuxData!$X:$X,AuxData!$Y:$Y)="","Not defined",LOOKUP(E156&amp;"_"&amp;F156,AuxData!$X:$X,AuxData!$Y:$Y)))</f>
        <v>INVCELL</v>
      </c>
      <c r="H156" s="61" t="s">
        <v>6250</v>
      </c>
      <c r="I156" s="61" t="str">
        <f>IF(ISERROR(MATCH($E156,'3. Data Sources'!$B$5:$B$210,0)),"ERROR",LOOKUP($E156,'3. Data Sources'!$B$5:$B$210,'3. Data Sources'!$E$5:$E$210))</f>
        <v>Y</v>
      </c>
      <c r="J156" s="161" t="s">
        <v>6249</v>
      </c>
      <c r="K156" s="59"/>
    </row>
    <row r="157" spans="2:11" ht="15" customHeight="1" x14ac:dyDescent="0.25">
      <c r="B157" s="61" t="s">
        <v>33</v>
      </c>
      <c r="C157" s="215" t="s">
        <v>11883</v>
      </c>
      <c r="D157" s="118" t="str">
        <f>IF(ISERROR(MATCH(B157&amp;"_"&amp;C157,AuxData!$X:$X,0)),"",IF(LOOKUP(B157&amp;"_"&amp;C157,AuxData!$X:$X,AuxData!$Y:$Y)="","Not defined",LOOKUP(B157&amp;"_"&amp;C157,AuxData!$X:$X,AuxData!$Y:$Y)))</f>
        <v>INVCELL</v>
      </c>
      <c r="E157" s="61" t="s">
        <v>375</v>
      </c>
      <c r="F157" s="215" t="s">
        <v>11883</v>
      </c>
      <c r="G157" s="118" t="str">
        <f>IF(ISERROR(MATCH(E157&amp;"_"&amp;F157,AuxData!$X:$X,0)),"",IF(LOOKUP(E157&amp;"_"&amp;F157,AuxData!$X:$X,AuxData!$Y:$Y)="","Not defined",LOOKUP(E157&amp;"_"&amp;F157,AuxData!$X:$X,AuxData!$Y:$Y)))</f>
        <v>INVCELL</v>
      </c>
      <c r="H157" s="61" t="s">
        <v>6250</v>
      </c>
      <c r="I157" s="61" t="str">
        <f>IF(ISERROR(MATCH($E157,'3. Data Sources'!$B$5:$B$210,0)),"ERROR",LOOKUP($E157,'3. Data Sources'!$B$5:$B$210,'3. Data Sources'!$E$5:$E$210))</f>
        <v>Y</v>
      </c>
      <c r="J157" s="161" t="s">
        <v>6249</v>
      </c>
      <c r="K157" s="59"/>
    </row>
    <row r="158" spans="2:11" ht="15" customHeight="1" x14ac:dyDescent="0.25"/>
    <row r="159" spans="2:11" ht="15" customHeight="1" x14ac:dyDescent="0.25"/>
    <row r="160" spans="2:11"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sheetData>
  <sheetProtection formatCells="0" formatColumns="0" formatRows="0" insertRows="0" deleteRows="0" sort="0" autoFilter="0"/>
  <autoFilter ref="A4:S157" xr:uid="{00000000-0001-0000-0600-000000000000}"/>
  <sortState xmlns:xlrd2="http://schemas.microsoft.com/office/spreadsheetml/2017/richdata2" ref="B5:J157">
    <sortCondition ref="E5:E157"/>
    <sortCondition ref="F5:F157"/>
  </sortState>
  <mergeCells count="1">
    <mergeCell ref="B2:E2"/>
  </mergeCells>
  <dataValidations count="5">
    <dataValidation type="list" allowBlank="1" showInputMessage="1" showErrorMessage="1" sqref="F5:F68 F72 F76:F157" xr:uid="{30FAE53E-DC44-4E21-A236-F70A76770F2F}">
      <formula1>INDIRECT(SUBSTITUTE($E5," ","") &amp; "IDSourceColumn")</formula1>
    </dataValidation>
    <dataValidation type="list" allowBlank="1" showInputMessage="1" showErrorMessage="1" sqref="E118:E121 E135:E141 E44:E46 E49:E57 E102:E108 E143:E149 E151:E157 E99:E100 E80:E95 E5:E38" xr:uid="{959471FC-7E6D-4B16-A71A-722A610995C3}">
      <formula1>DBN0DataListAux</formula1>
    </dataValidation>
    <dataValidation type="list" allowBlank="1" showInputMessage="1" showErrorMessage="1" sqref="H5:H157 J5:J157" xr:uid="{CE2BFC13-434D-4B60-883B-9BD779012144}">
      <formula1>JoinTypeOptionsList</formula1>
    </dataValidation>
    <dataValidation type="list" allowBlank="1" showInputMessage="1" showErrorMessage="1" sqref="B5:B157" xr:uid="{B251CE60-8C8C-4A0A-AB53-FFD07335A1A1}">
      <formula1>EnrichmentDataListAux</formula1>
    </dataValidation>
    <dataValidation type="list" allowBlank="1" showInputMessage="1" showErrorMessage="1" sqref="C5:C72 C76:C157" xr:uid="{B39368AC-BB9D-4B4A-9761-6A9B07E99226}">
      <formula1>INDIRECT(SUBSTITUTE($B5," ","") &amp; "IDSourceColumn")</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4" r:id="rId4" name="Button 2">
              <controlPr defaultSize="0" print="0" autoFill="0" autoPict="0" macro="[0]!RefreshDataFromOtherSheets" altText="Refresh">
                <anchor moveWithCells="1">
                  <from>
                    <xdr:col>2</xdr:col>
                    <xdr:colOff>9525</xdr:colOff>
                    <xdr:row>1</xdr:row>
                    <xdr:rowOff>57150</xdr:rowOff>
                  </from>
                  <to>
                    <xdr:col>2</xdr:col>
                    <xdr:colOff>933450</xdr:colOff>
                    <xdr:row>1</xdr:row>
                    <xdr:rowOff>285750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26"/>
  <sheetViews>
    <sheetView showGridLines="0" zoomScale="90" zoomScaleNormal="90" workbookViewId="0">
      <selection activeCell="C25" sqref="C25"/>
    </sheetView>
  </sheetViews>
  <sheetFormatPr defaultColWidth="0" defaultRowHeight="15" zeroHeight="1" x14ac:dyDescent="0.25"/>
  <cols>
    <col min="1" max="1" width="1.28515625" customWidth="1"/>
    <col min="2" max="3" width="53" customWidth="1"/>
    <col min="4" max="4" width="160.28515625" customWidth="1"/>
    <col min="5" max="5" width="1.28515625" customWidth="1"/>
    <col min="6" max="16384" width="9" hidden="1"/>
  </cols>
  <sheetData>
    <row r="1" spans="2:4" ht="7.5" customHeight="1" x14ac:dyDescent="0.25"/>
    <row r="2" spans="2:4" ht="26.25" customHeight="1" x14ac:dyDescent="0.25">
      <c r="B2" s="239" t="s">
        <v>6251</v>
      </c>
      <c r="C2" s="239"/>
      <c r="D2" s="239"/>
    </row>
    <row r="3" spans="2:4" ht="3.75" customHeight="1" x14ac:dyDescent="0.25"/>
    <row r="4" spans="2:4" s="59" customFormat="1" x14ac:dyDescent="0.25"/>
    <row r="5" spans="2:4" s="59" customFormat="1" x14ac:dyDescent="0.25"/>
    <row r="6" spans="2:4" s="59" customFormat="1" x14ac:dyDescent="0.25"/>
    <row r="7" spans="2:4" s="59" customFormat="1" x14ac:dyDescent="0.25"/>
    <row r="8" spans="2:4" s="59" customFormat="1" x14ac:dyDescent="0.25"/>
    <row r="9" spans="2:4" s="59" customFormat="1" x14ac:dyDescent="0.25"/>
    <row r="10" spans="2:4" s="59" customFormat="1" x14ac:dyDescent="0.25"/>
    <row r="11" spans="2:4" s="59" customFormat="1" x14ac:dyDescent="0.25"/>
    <row r="12" spans="2:4" s="59" customFormat="1" x14ac:dyDescent="0.25"/>
    <row r="13" spans="2:4" s="59" customFormat="1" x14ac:dyDescent="0.25"/>
    <row r="14" spans="2:4" s="59" customFormat="1" x14ac:dyDescent="0.25"/>
    <row r="15" spans="2:4" s="59" customFormat="1" x14ac:dyDescent="0.25"/>
    <row r="16" spans="2:4" s="59" customFormat="1" x14ac:dyDescent="0.25"/>
    <row r="17" s="59" customFormat="1" x14ac:dyDescent="0.25"/>
    <row r="18" s="59" customFormat="1" x14ac:dyDescent="0.25"/>
    <row r="19" s="59" customFormat="1" x14ac:dyDescent="0.25"/>
    <row r="20" s="59" customFormat="1" x14ac:dyDescent="0.25"/>
    <row r="21" s="59" customFormat="1" x14ac:dyDescent="0.25"/>
    <row r="22" s="59" customFormat="1" x14ac:dyDescent="0.25"/>
    <row r="23" s="59" customFormat="1" x14ac:dyDescent="0.25"/>
    <row r="24" s="59" customFormat="1" x14ac:dyDescent="0.25"/>
    <row r="25" s="59" customFormat="1" x14ac:dyDescent="0.25"/>
    <row r="26" ht="7.5" customHeight="1" x14ac:dyDescent="0.25"/>
  </sheetData>
  <sheetProtection formatCells="0" formatColumns="0" formatRows="0" insertRows="0" deleteRows="0"/>
  <mergeCells count="1">
    <mergeCell ref="B2:D2"/>
  </mergeCells>
  <pageMargins left="0.7" right="0.7" top="0.75" bottom="0.75" header="0.3" footer="0.3"/>
  <headerFooter>
    <oddFooter>&amp;L_x000D_&amp;1#&amp;"Calibri"&amp;10&amp;K000000 Publico</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BG44"/>
  <sheetViews>
    <sheetView showGridLines="0" topLeftCell="C4" zoomScale="80" zoomScaleNormal="80" workbookViewId="0">
      <selection activeCell="P4" sqref="P4"/>
    </sheetView>
  </sheetViews>
  <sheetFormatPr defaultColWidth="0" defaultRowHeight="15" zeroHeight="1" x14ac:dyDescent="0.25"/>
  <cols>
    <col min="1" max="1" width="1.28515625" style="59" customWidth="1"/>
    <col min="2" max="2" width="45.5703125" style="59" bestFit="1" customWidth="1"/>
    <col min="3" max="4" width="33.7109375" style="59" customWidth="1"/>
    <col min="5" max="5" width="33.7109375" style="59" hidden="1" customWidth="1"/>
    <col min="6" max="7" width="33.7109375" style="59" customWidth="1"/>
    <col min="8" max="8" width="3.28515625" style="59" customWidth="1"/>
    <col min="9" max="21" width="7.7109375" style="59" customWidth="1"/>
    <col min="22" max="22" width="1.28515625" style="59" customWidth="1"/>
    <col min="23" max="59" width="0" style="59" hidden="1" customWidth="1"/>
    <col min="60" max="16384" width="9" style="59" hidden="1"/>
  </cols>
  <sheetData>
    <row r="1" spans="1:22" ht="7.5" customHeight="1" x14ac:dyDescent="0.25">
      <c r="A1"/>
      <c r="B1"/>
      <c r="C1"/>
      <c r="D1"/>
      <c r="E1"/>
      <c r="F1"/>
      <c r="G1"/>
      <c r="H1"/>
    </row>
    <row r="2" spans="1:22" ht="26.25" customHeight="1" x14ac:dyDescent="0.25">
      <c r="A2"/>
      <c r="B2" s="1" t="s">
        <v>6252</v>
      </c>
      <c r="C2" s="1"/>
      <c r="D2" s="1"/>
      <c r="E2" s="1"/>
      <c r="F2" s="1"/>
      <c r="G2" s="1"/>
      <c r="H2" s="1"/>
      <c r="I2" s="83"/>
      <c r="J2" s="83"/>
      <c r="K2" s="83"/>
      <c r="L2" s="83"/>
      <c r="M2" s="83"/>
      <c r="N2" s="83"/>
      <c r="O2" s="83"/>
      <c r="P2" s="83"/>
      <c r="Q2" s="83"/>
      <c r="R2" s="83"/>
      <c r="S2" s="83"/>
      <c r="T2" s="83"/>
      <c r="U2" s="83"/>
    </row>
    <row r="3" spans="1:22" ht="3.75" customHeight="1" x14ac:dyDescent="0.25">
      <c r="A3"/>
      <c r="B3"/>
      <c r="C3"/>
      <c r="D3"/>
      <c r="E3"/>
      <c r="F3"/>
      <c r="G3"/>
      <c r="H3"/>
    </row>
    <row r="4" spans="1:22" ht="185.45" customHeight="1" x14ac:dyDescent="0.25">
      <c r="A4"/>
      <c r="B4" s="11" t="s">
        <v>6253</v>
      </c>
      <c r="C4" s="143" t="s">
        <v>6254</v>
      </c>
      <c r="D4" s="143" t="s">
        <v>6255</v>
      </c>
      <c r="E4" s="14" t="s">
        <v>6256</v>
      </c>
      <c r="F4" s="144" t="s">
        <v>6257</v>
      </c>
      <c r="G4" s="145" t="s">
        <v>6258</v>
      </c>
      <c r="H4" s="13" t="s">
        <v>6259</v>
      </c>
      <c r="I4" s="60" t="s">
        <v>6358</v>
      </c>
      <c r="J4" s="60" t="s">
        <v>6366</v>
      </c>
      <c r="K4" s="60" t="s">
        <v>6382</v>
      </c>
      <c r="L4" s="60" t="s">
        <v>6389</v>
      </c>
      <c r="M4" s="60" t="s">
        <v>6362</v>
      </c>
      <c r="N4" s="60" t="s">
        <v>11987</v>
      </c>
      <c r="O4" s="60" t="s">
        <v>11988</v>
      </c>
      <c r="P4" s="60" t="s">
        <v>6374</v>
      </c>
      <c r="Q4" s="60" t="s">
        <v>6399</v>
      </c>
      <c r="R4" s="60" t="s">
        <v>6387</v>
      </c>
      <c r="S4" s="60" t="s">
        <v>6394</v>
      </c>
      <c r="T4" s="60" t="s">
        <v>6260</v>
      </c>
      <c r="U4" s="60" t="s">
        <v>6260</v>
      </c>
      <c r="V4"/>
    </row>
    <row r="5" spans="1:22" ht="45" customHeight="1" x14ac:dyDescent="0.25">
      <c r="A5" s="186"/>
      <c r="B5" s="187" t="s">
        <v>425</v>
      </c>
      <c r="C5" s="187" t="s">
        <v>425</v>
      </c>
      <c r="D5" s="141" t="s">
        <v>425</v>
      </c>
      <c r="E5" s="142" t="s">
        <v>6261</v>
      </c>
      <c r="F5" s="142" t="s">
        <v>6262</v>
      </c>
      <c r="G5" s="142" t="s">
        <v>6262</v>
      </c>
      <c r="H5" s="140"/>
      <c r="I5" s="67"/>
      <c r="J5" s="67"/>
      <c r="K5" s="67"/>
      <c r="L5" s="67"/>
      <c r="M5" s="67"/>
      <c r="N5" s="67"/>
      <c r="O5" s="67"/>
      <c r="P5" s="67"/>
      <c r="Q5" s="67"/>
      <c r="R5" s="67"/>
      <c r="S5" s="67"/>
      <c r="T5" s="67"/>
      <c r="U5" s="67"/>
    </row>
    <row r="6" spans="1:22" ht="45" customHeight="1" x14ac:dyDescent="0.25">
      <c r="A6" s="186"/>
      <c r="B6" s="188" t="s">
        <v>6263</v>
      </c>
      <c r="C6" s="141" t="s">
        <v>6264</v>
      </c>
      <c r="D6" s="141" t="s">
        <v>6265</v>
      </c>
      <c r="E6" s="142" t="s">
        <v>6261</v>
      </c>
      <c r="F6" s="142" t="s">
        <v>6262</v>
      </c>
      <c r="G6" s="142" t="s">
        <v>6262</v>
      </c>
      <c r="H6" s="140"/>
      <c r="I6" s="67"/>
      <c r="J6" s="67"/>
      <c r="K6" s="67"/>
      <c r="L6" s="67"/>
      <c r="M6" s="67"/>
      <c r="N6" s="67"/>
      <c r="O6" s="67"/>
      <c r="P6" s="67"/>
      <c r="Q6" s="67"/>
      <c r="R6" s="67"/>
      <c r="S6" s="67"/>
      <c r="T6" s="67"/>
      <c r="U6" s="67"/>
    </row>
    <row r="7" spans="1:22" ht="45" customHeight="1" x14ac:dyDescent="0.25">
      <c r="A7" s="186"/>
      <c r="B7" s="189" t="s">
        <v>6266</v>
      </c>
      <c r="C7" s="141" t="s">
        <v>6267</v>
      </c>
      <c r="D7" s="141" t="s">
        <v>6268</v>
      </c>
      <c r="E7" s="142" t="s">
        <v>6261</v>
      </c>
      <c r="F7" s="142" t="s">
        <v>6262</v>
      </c>
      <c r="G7" s="142" t="s">
        <v>6262</v>
      </c>
      <c r="H7" s="140"/>
      <c r="I7" s="67" t="s">
        <v>6269</v>
      </c>
      <c r="J7" s="67"/>
      <c r="K7" s="67"/>
      <c r="L7" s="67"/>
      <c r="M7" s="67"/>
      <c r="N7" s="67"/>
      <c r="O7" s="67"/>
      <c r="P7" s="67"/>
      <c r="Q7" s="67"/>
      <c r="R7" s="67"/>
      <c r="S7" s="67"/>
      <c r="T7" s="67"/>
      <c r="U7" s="67"/>
    </row>
    <row r="8" spans="1:22" ht="45" customHeight="1" x14ac:dyDescent="0.25">
      <c r="B8" s="190" t="s">
        <v>6270</v>
      </c>
      <c r="C8" s="141" t="s">
        <v>6271</v>
      </c>
      <c r="D8" s="141" t="s">
        <v>6272</v>
      </c>
      <c r="E8" s="142" t="s">
        <v>6261</v>
      </c>
      <c r="F8" s="142" t="s">
        <v>6262</v>
      </c>
      <c r="G8" s="142" t="s">
        <v>6262</v>
      </c>
      <c r="H8" s="140"/>
      <c r="I8" s="67" t="s">
        <v>6269</v>
      </c>
      <c r="J8" s="67" t="s">
        <v>6269</v>
      </c>
      <c r="K8" s="67" t="s">
        <v>6269</v>
      </c>
      <c r="L8" s="67"/>
      <c r="M8" s="67"/>
      <c r="N8" s="67"/>
      <c r="O8" s="67"/>
      <c r="P8" s="67"/>
      <c r="Q8" s="67"/>
      <c r="R8" s="67"/>
      <c r="S8" s="67"/>
      <c r="T8" s="67"/>
      <c r="U8" s="67"/>
    </row>
    <row r="9" spans="1:22" ht="45" customHeight="1" x14ac:dyDescent="0.25">
      <c r="B9" s="191" t="s">
        <v>6273</v>
      </c>
      <c r="C9" s="141" t="s">
        <v>6274</v>
      </c>
      <c r="D9" s="141" t="s">
        <v>6275</v>
      </c>
      <c r="E9" s="142" t="s">
        <v>6261</v>
      </c>
      <c r="F9" s="142" t="s">
        <v>6262</v>
      </c>
      <c r="G9" s="142" t="s">
        <v>6262</v>
      </c>
      <c r="H9" s="140"/>
      <c r="I9" s="67" t="s">
        <v>6269</v>
      </c>
      <c r="J9" s="67" t="s">
        <v>6269</v>
      </c>
      <c r="K9" s="67" t="s">
        <v>6269</v>
      </c>
      <c r="L9" s="67" t="s">
        <v>6269</v>
      </c>
      <c r="M9" s="67" t="s">
        <v>6269</v>
      </c>
      <c r="N9" s="67" t="s">
        <v>6269</v>
      </c>
      <c r="O9" s="67" t="s">
        <v>6269</v>
      </c>
      <c r="P9" s="67"/>
      <c r="Q9" s="67"/>
      <c r="R9" s="67"/>
      <c r="S9" s="67"/>
      <c r="T9" s="67"/>
      <c r="U9" s="67"/>
    </row>
    <row r="10" spans="1:22" ht="45" customHeight="1" x14ac:dyDescent="0.25">
      <c r="B10" s="192" t="s">
        <v>6276</v>
      </c>
      <c r="C10" s="141" t="s">
        <v>6277</v>
      </c>
      <c r="D10" s="141" t="s">
        <v>6277</v>
      </c>
      <c r="E10" s="142" t="s">
        <v>6261</v>
      </c>
      <c r="F10" s="142" t="s">
        <v>6262</v>
      </c>
      <c r="G10" s="142" t="s">
        <v>6262</v>
      </c>
      <c r="H10" s="140"/>
      <c r="I10" s="67" t="s">
        <v>6269</v>
      </c>
      <c r="J10" s="67" t="s">
        <v>6269</v>
      </c>
      <c r="K10" s="67" t="s">
        <v>6269</v>
      </c>
      <c r="L10" s="67" t="s">
        <v>6269</v>
      </c>
      <c r="M10" s="67" t="s">
        <v>6269</v>
      </c>
      <c r="N10" s="67" t="s">
        <v>6269</v>
      </c>
      <c r="O10" s="67" t="s">
        <v>6269</v>
      </c>
      <c r="P10" s="67"/>
      <c r="Q10" s="67"/>
      <c r="R10" s="67"/>
      <c r="S10" s="67"/>
      <c r="T10" s="67"/>
      <c r="U10" s="67"/>
    </row>
    <row r="11" spans="1:22" ht="45" customHeight="1" x14ac:dyDescent="0.25">
      <c r="B11" s="192" t="s">
        <v>6278</v>
      </c>
      <c r="C11" s="141" t="s">
        <v>6279</v>
      </c>
      <c r="D11" s="141" t="s">
        <v>6279</v>
      </c>
      <c r="E11" s="142" t="s">
        <v>6261</v>
      </c>
      <c r="F11" s="142" t="s">
        <v>6262</v>
      </c>
      <c r="G11" s="142" t="s">
        <v>6262</v>
      </c>
      <c r="H11" s="140"/>
      <c r="I11" s="67" t="s">
        <v>6269</v>
      </c>
      <c r="J11" s="67" t="s">
        <v>6269</v>
      </c>
      <c r="K11" s="67" t="s">
        <v>6269</v>
      </c>
      <c r="L11" s="67" t="s">
        <v>6269</v>
      </c>
      <c r="M11" s="67" t="s">
        <v>6269</v>
      </c>
      <c r="N11" s="67" t="s">
        <v>6269</v>
      </c>
      <c r="O11" s="67" t="s">
        <v>6269</v>
      </c>
      <c r="P11" s="67"/>
      <c r="Q11" s="67"/>
      <c r="R11" s="67"/>
      <c r="S11" s="67"/>
      <c r="T11" s="67"/>
      <c r="U11" s="67"/>
    </row>
    <row r="12" spans="1:22" ht="45" customHeight="1" x14ac:dyDescent="0.25">
      <c r="B12" s="192" t="s">
        <v>6280</v>
      </c>
      <c r="C12" s="141" t="s">
        <v>6281</v>
      </c>
      <c r="D12" s="141" t="s">
        <v>6282</v>
      </c>
      <c r="E12" s="142" t="s">
        <v>6261</v>
      </c>
      <c r="F12" s="142" t="s">
        <v>6262</v>
      </c>
      <c r="G12" s="142" t="s">
        <v>6262</v>
      </c>
      <c r="H12" s="140"/>
      <c r="I12" s="67" t="s">
        <v>6269</v>
      </c>
      <c r="J12" s="67" t="s">
        <v>6269</v>
      </c>
      <c r="K12" s="67" t="s">
        <v>6269</v>
      </c>
      <c r="L12" s="67" t="s">
        <v>6269</v>
      </c>
      <c r="M12" s="67" t="s">
        <v>6269</v>
      </c>
      <c r="N12" s="67" t="s">
        <v>6269</v>
      </c>
      <c r="O12" s="67" t="s">
        <v>6269</v>
      </c>
      <c r="P12" s="67"/>
      <c r="Q12" s="67"/>
      <c r="R12" s="67"/>
      <c r="S12" s="67"/>
      <c r="T12" s="67"/>
      <c r="U12" s="67"/>
    </row>
    <row r="13" spans="1:22" ht="45" customHeight="1" x14ac:dyDescent="0.25">
      <c r="B13" s="192" t="s">
        <v>228</v>
      </c>
      <c r="C13" s="141" t="s">
        <v>6283</v>
      </c>
      <c r="D13" s="141" t="s">
        <v>6283</v>
      </c>
      <c r="E13" s="142" t="s">
        <v>6261</v>
      </c>
      <c r="F13" s="142" t="s">
        <v>6262</v>
      </c>
      <c r="G13" s="142" t="s">
        <v>6262</v>
      </c>
      <c r="H13" s="140"/>
      <c r="I13" s="67" t="s">
        <v>6269</v>
      </c>
      <c r="J13" s="67" t="s">
        <v>6269</v>
      </c>
      <c r="K13" s="67" t="s">
        <v>6269</v>
      </c>
      <c r="L13" s="67" t="s">
        <v>6269</v>
      </c>
      <c r="M13" s="67" t="s">
        <v>6269</v>
      </c>
      <c r="N13" s="67" t="s">
        <v>6269</v>
      </c>
      <c r="O13" s="67" t="s">
        <v>6269</v>
      </c>
      <c r="P13" s="67"/>
      <c r="Q13" s="67"/>
      <c r="R13" s="67"/>
      <c r="S13" s="67"/>
      <c r="T13" s="67"/>
      <c r="U13" s="67"/>
    </row>
    <row r="14" spans="1:22" ht="45" customHeight="1" x14ac:dyDescent="0.25">
      <c r="B14" s="152" t="s">
        <v>6284</v>
      </c>
      <c r="C14" s="141" t="s">
        <v>6285</v>
      </c>
      <c r="D14" s="141" t="s">
        <v>6286</v>
      </c>
      <c r="E14" s="147">
        <f t="shared" ref="E14:E28" si="0">LEN(D14)</f>
        <v>14</v>
      </c>
      <c r="F14" s="142" t="s">
        <v>6261</v>
      </c>
      <c r="G14" s="142" t="s">
        <v>6262</v>
      </c>
      <c r="H14" s="140"/>
      <c r="I14" s="67"/>
      <c r="J14" s="67"/>
      <c r="K14" s="67"/>
      <c r="L14" s="67"/>
      <c r="M14" s="67"/>
      <c r="N14" s="67"/>
      <c r="O14" s="67"/>
      <c r="P14" s="67" t="s">
        <v>6269</v>
      </c>
      <c r="Q14" s="67" t="s">
        <v>6269</v>
      </c>
      <c r="R14" s="67" t="s">
        <v>6269</v>
      </c>
      <c r="S14" s="67" t="s">
        <v>6269</v>
      </c>
      <c r="T14" s="67"/>
      <c r="U14" s="67"/>
    </row>
    <row r="15" spans="1:22" ht="45" customHeight="1" x14ac:dyDescent="0.25">
      <c r="B15" s="153" t="s">
        <v>6287</v>
      </c>
      <c r="C15" s="141" t="s">
        <v>6288</v>
      </c>
      <c r="D15" s="141" t="s">
        <v>6288</v>
      </c>
      <c r="E15" s="147">
        <f t="shared" si="0"/>
        <v>14</v>
      </c>
      <c r="F15" s="142" t="s">
        <v>6261</v>
      </c>
      <c r="G15" s="142" t="s">
        <v>6262</v>
      </c>
      <c r="H15" s="140"/>
      <c r="I15" s="67"/>
      <c r="J15" s="67"/>
      <c r="K15" s="67"/>
      <c r="L15" s="67"/>
      <c r="M15" s="67"/>
      <c r="N15" s="67"/>
      <c r="O15" s="67"/>
      <c r="P15" s="67" t="s">
        <v>6269</v>
      </c>
      <c r="Q15" s="67" t="s">
        <v>6269</v>
      </c>
      <c r="R15" s="67" t="s">
        <v>6269</v>
      </c>
      <c r="S15" s="67" t="s">
        <v>6269</v>
      </c>
      <c r="T15" s="67"/>
      <c r="U15" s="67"/>
    </row>
    <row r="16" spans="1:22" ht="45" customHeight="1" x14ac:dyDescent="0.25">
      <c r="B16" s="153" t="s">
        <v>6290</v>
      </c>
      <c r="C16" s="141" t="s">
        <v>6291</v>
      </c>
      <c r="D16" s="141" t="s">
        <v>6291</v>
      </c>
      <c r="E16" s="147">
        <f t="shared" si="0"/>
        <v>12</v>
      </c>
      <c r="F16" s="142" t="s">
        <v>6261</v>
      </c>
      <c r="G16" s="142" t="s">
        <v>6262</v>
      </c>
      <c r="H16" s="140"/>
      <c r="I16" s="67"/>
      <c r="J16" s="67"/>
      <c r="K16" s="67"/>
      <c r="L16" s="67"/>
      <c r="M16" s="67"/>
      <c r="N16" s="67"/>
      <c r="O16" s="67"/>
      <c r="P16" s="67" t="s">
        <v>6269</v>
      </c>
      <c r="Q16" s="67" t="s">
        <v>6269</v>
      </c>
      <c r="R16" s="67" t="s">
        <v>6269</v>
      </c>
      <c r="S16" s="67" t="s">
        <v>6269</v>
      </c>
      <c r="T16" s="67"/>
      <c r="U16" s="67"/>
    </row>
    <row r="17" spans="2:21" ht="45" customHeight="1" x14ac:dyDescent="0.25">
      <c r="B17" s="153" t="s">
        <v>6301</v>
      </c>
      <c r="C17" s="141" t="s">
        <v>6302</v>
      </c>
      <c r="D17" s="141" t="s">
        <v>6303</v>
      </c>
      <c r="E17" s="147">
        <f t="shared" si="0"/>
        <v>17</v>
      </c>
      <c r="F17" s="142" t="s">
        <v>6261</v>
      </c>
      <c r="G17" s="142" t="s">
        <v>6262</v>
      </c>
      <c r="H17" s="140"/>
      <c r="I17" s="67"/>
      <c r="J17" s="67"/>
      <c r="K17" s="67"/>
      <c r="L17" s="67"/>
      <c r="M17" s="67"/>
      <c r="N17" s="67"/>
      <c r="O17" s="67"/>
      <c r="P17" s="67" t="s">
        <v>6269</v>
      </c>
      <c r="Q17" s="67" t="s">
        <v>6269</v>
      </c>
      <c r="R17" s="67" t="s">
        <v>6269</v>
      </c>
      <c r="S17" s="67" t="s">
        <v>6269</v>
      </c>
      <c r="T17" s="67"/>
      <c r="U17" s="67"/>
    </row>
    <row r="18" spans="2:21" ht="45" customHeight="1" x14ac:dyDescent="0.25">
      <c r="B18" s="154" t="s">
        <v>6304</v>
      </c>
      <c r="C18" s="141" t="s">
        <v>6305</v>
      </c>
      <c r="D18" s="141" t="s">
        <v>6306</v>
      </c>
      <c r="E18" s="147">
        <f t="shared" si="0"/>
        <v>17</v>
      </c>
      <c r="F18" s="142" t="s">
        <v>6261</v>
      </c>
      <c r="G18" s="142" t="s">
        <v>6262</v>
      </c>
      <c r="H18" s="140"/>
      <c r="I18" s="67"/>
      <c r="J18" s="67"/>
      <c r="K18" s="67"/>
      <c r="L18" s="67"/>
      <c r="M18" s="67"/>
      <c r="N18" s="67"/>
      <c r="O18" s="67"/>
      <c r="P18" s="67" t="s">
        <v>6269</v>
      </c>
      <c r="Q18" s="67" t="s">
        <v>6269</v>
      </c>
      <c r="R18" s="67" t="s">
        <v>6269</v>
      </c>
      <c r="S18" s="67" t="s">
        <v>6269</v>
      </c>
      <c r="T18" s="67"/>
      <c r="U18" s="67"/>
    </row>
    <row r="19" spans="2:21" ht="45" customHeight="1" x14ac:dyDescent="0.25">
      <c r="B19" s="155" t="s">
        <v>6307</v>
      </c>
      <c r="C19" s="141" t="s">
        <v>6308</v>
      </c>
      <c r="D19" s="141" t="s">
        <v>6309</v>
      </c>
      <c r="E19" s="147">
        <f t="shared" si="0"/>
        <v>16</v>
      </c>
      <c r="F19" s="142" t="s">
        <v>6261</v>
      </c>
      <c r="G19" s="142" t="s">
        <v>6262</v>
      </c>
      <c r="H19" s="140"/>
      <c r="I19" s="67"/>
      <c r="J19" s="67"/>
      <c r="K19" s="67"/>
      <c r="L19" s="67"/>
      <c r="M19" s="67"/>
      <c r="N19" s="67"/>
      <c r="O19" s="67"/>
      <c r="P19" s="67" t="s">
        <v>6269</v>
      </c>
      <c r="Q19" s="67" t="s">
        <v>6269</v>
      </c>
      <c r="R19" s="67" t="s">
        <v>6269</v>
      </c>
      <c r="S19" s="67" t="s">
        <v>6269</v>
      </c>
      <c r="T19" s="67"/>
      <c r="U19" s="67"/>
    </row>
    <row r="20" spans="2:21" ht="45" customHeight="1" x14ac:dyDescent="0.25">
      <c r="B20" s="156" t="s">
        <v>6310</v>
      </c>
      <c r="C20" s="141" t="s">
        <v>6311</v>
      </c>
      <c r="D20" s="141" t="s">
        <v>6312</v>
      </c>
      <c r="E20" s="147">
        <f t="shared" si="0"/>
        <v>17</v>
      </c>
      <c r="F20" s="142" t="s">
        <v>6261</v>
      </c>
      <c r="G20" s="142" t="s">
        <v>6262</v>
      </c>
      <c r="H20" s="140"/>
      <c r="I20" s="81"/>
      <c r="J20" s="81"/>
      <c r="K20" s="81"/>
      <c r="L20" s="81"/>
      <c r="M20" s="81"/>
      <c r="N20" s="81"/>
      <c r="O20" s="81"/>
      <c r="P20" s="67" t="s">
        <v>6269</v>
      </c>
      <c r="Q20" s="67" t="s">
        <v>6269</v>
      </c>
      <c r="R20" s="67" t="s">
        <v>6269</v>
      </c>
      <c r="S20" s="67" t="s">
        <v>6269</v>
      </c>
      <c r="T20" s="82"/>
      <c r="U20" s="82"/>
    </row>
    <row r="21" spans="2:21" ht="45" customHeight="1" x14ac:dyDescent="0.25">
      <c r="B21" s="157" t="s">
        <v>6314</v>
      </c>
      <c r="C21" s="141" t="s">
        <v>6315</v>
      </c>
      <c r="D21" s="141" t="s">
        <v>6316</v>
      </c>
      <c r="E21" s="147">
        <f t="shared" si="0"/>
        <v>17</v>
      </c>
      <c r="F21" s="142" t="s">
        <v>6261</v>
      </c>
      <c r="G21" s="142" t="s">
        <v>6262</v>
      </c>
      <c r="H21" s="140"/>
      <c r="I21" s="67"/>
      <c r="J21" s="67"/>
      <c r="K21" s="67"/>
      <c r="L21" s="67"/>
      <c r="M21" s="67"/>
      <c r="N21" s="67"/>
      <c r="O21" s="67"/>
      <c r="P21" s="67" t="s">
        <v>6269</v>
      </c>
      <c r="Q21" s="67" t="s">
        <v>6269</v>
      </c>
      <c r="R21" s="67" t="s">
        <v>6269</v>
      </c>
      <c r="S21" s="67" t="s">
        <v>6269</v>
      </c>
      <c r="T21" s="67"/>
      <c r="U21" s="67"/>
    </row>
    <row r="22" spans="2:21" ht="45" customHeight="1" x14ac:dyDescent="0.25">
      <c r="B22" s="158" t="s">
        <v>6317</v>
      </c>
      <c r="C22" s="141" t="s">
        <v>6318</v>
      </c>
      <c r="D22" s="141" t="s">
        <v>6319</v>
      </c>
      <c r="E22" s="147">
        <f t="shared" si="0"/>
        <v>17</v>
      </c>
      <c r="F22" s="142" t="s">
        <v>6261</v>
      </c>
      <c r="G22" s="142" t="s">
        <v>6262</v>
      </c>
      <c r="H22" s="140"/>
      <c r="I22" s="67"/>
      <c r="J22" s="67"/>
      <c r="K22" s="67"/>
      <c r="L22" s="67"/>
      <c r="M22" s="67"/>
      <c r="N22" s="67"/>
      <c r="O22" s="67"/>
      <c r="P22" s="67" t="s">
        <v>6269</v>
      </c>
      <c r="Q22" s="67" t="s">
        <v>6269</v>
      </c>
      <c r="R22" s="67" t="s">
        <v>6269</v>
      </c>
      <c r="S22" s="67" t="s">
        <v>6269</v>
      </c>
      <c r="T22" s="67"/>
      <c r="U22" s="67"/>
    </row>
    <row r="23" spans="2:21" ht="45" customHeight="1" x14ac:dyDescent="0.25">
      <c r="B23" s="153" t="s">
        <v>6322</v>
      </c>
      <c r="C23" s="141" t="s">
        <v>6323</v>
      </c>
      <c r="D23" s="141" t="s">
        <v>6323</v>
      </c>
      <c r="E23" s="147">
        <f t="shared" ref="E23" si="1">LEN(D23)</f>
        <v>11</v>
      </c>
      <c r="F23" s="142" t="s">
        <v>6261</v>
      </c>
      <c r="G23" s="142" t="s">
        <v>6262</v>
      </c>
      <c r="H23" s="140"/>
      <c r="I23" s="67"/>
      <c r="J23" s="67"/>
      <c r="K23" s="67"/>
      <c r="L23" s="67"/>
      <c r="M23" s="67"/>
      <c r="N23" s="67"/>
      <c r="O23" s="67"/>
      <c r="P23" s="67" t="s">
        <v>6269</v>
      </c>
      <c r="Q23" s="67" t="s">
        <v>6269</v>
      </c>
      <c r="R23" s="67" t="s">
        <v>6269</v>
      </c>
      <c r="S23" s="67" t="s">
        <v>6269</v>
      </c>
      <c r="T23" s="67"/>
      <c r="U23" s="67"/>
    </row>
    <row r="24" spans="2:21" ht="45" customHeight="1" x14ac:dyDescent="0.25">
      <c r="B24" s="153" t="s">
        <v>6324</v>
      </c>
      <c r="C24" s="141" t="s">
        <v>6325</v>
      </c>
      <c r="D24" s="141" t="s">
        <v>6325</v>
      </c>
      <c r="E24" s="147">
        <f t="shared" ref="E24" si="2">LEN(D24)</f>
        <v>13</v>
      </c>
      <c r="F24" s="142" t="s">
        <v>6261</v>
      </c>
      <c r="G24" s="142" t="s">
        <v>6262</v>
      </c>
      <c r="H24" s="140"/>
      <c r="I24" s="67"/>
      <c r="J24" s="67"/>
      <c r="K24" s="67"/>
      <c r="L24" s="67"/>
      <c r="M24" s="67"/>
      <c r="N24" s="67"/>
      <c r="O24" s="67"/>
      <c r="P24" s="67" t="s">
        <v>6269</v>
      </c>
      <c r="Q24" s="67" t="s">
        <v>6269</v>
      </c>
      <c r="R24" s="67" t="s">
        <v>6269</v>
      </c>
      <c r="S24" s="67" t="s">
        <v>6269</v>
      </c>
      <c r="T24" s="67"/>
      <c r="U24" s="67"/>
    </row>
    <row r="25" spans="2:21" ht="45" customHeight="1" x14ac:dyDescent="0.25">
      <c r="B25" s="79" t="s">
        <v>6326</v>
      </c>
      <c r="C25" s="141"/>
      <c r="D25" s="141" t="s">
        <v>6327</v>
      </c>
      <c r="E25" s="147">
        <f t="shared" si="0"/>
        <v>0</v>
      </c>
      <c r="F25" s="142"/>
      <c r="G25" s="142"/>
      <c r="H25" s="140"/>
      <c r="I25" s="67"/>
      <c r="J25" s="67"/>
      <c r="K25" s="67"/>
      <c r="L25" s="67"/>
      <c r="M25" s="67"/>
      <c r="N25" s="67"/>
      <c r="O25" s="67"/>
      <c r="P25" s="67"/>
      <c r="Q25" s="67"/>
      <c r="R25" s="67"/>
      <c r="S25" s="67"/>
      <c r="T25" s="67"/>
      <c r="U25" s="67"/>
    </row>
    <row r="26" spans="2:21" ht="45" customHeight="1" x14ac:dyDescent="0.25">
      <c r="B26" s="79" t="s">
        <v>6326</v>
      </c>
      <c r="C26" s="141"/>
      <c r="D26" s="141" t="s">
        <v>6327</v>
      </c>
      <c r="E26" s="147">
        <f t="shared" si="0"/>
        <v>0</v>
      </c>
      <c r="F26" s="142"/>
      <c r="G26" s="142"/>
      <c r="H26" s="140"/>
      <c r="I26" s="67"/>
      <c r="J26" s="67"/>
      <c r="K26" s="67"/>
      <c r="L26" s="67"/>
      <c r="M26" s="67"/>
      <c r="N26" s="67"/>
      <c r="O26" s="67"/>
      <c r="P26" s="67"/>
      <c r="Q26" s="67"/>
      <c r="R26" s="67"/>
      <c r="S26" s="67"/>
      <c r="T26" s="67"/>
      <c r="U26" s="67"/>
    </row>
    <row r="27" spans="2:21" ht="45" customHeight="1" x14ac:dyDescent="0.25">
      <c r="B27" s="79" t="s">
        <v>6326</v>
      </c>
      <c r="C27" s="141"/>
      <c r="D27" s="141" t="s">
        <v>6327</v>
      </c>
      <c r="E27" s="147">
        <f t="shared" si="0"/>
        <v>0</v>
      </c>
      <c r="F27" s="142"/>
      <c r="G27" s="142"/>
      <c r="H27" s="140"/>
      <c r="I27" s="67"/>
      <c r="J27" s="67"/>
      <c r="K27" s="67"/>
      <c r="L27" s="67"/>
      <c r="M27" s="67"/>
      <c r="N27" s="67"/>
      <c r="O27" s="67"/>
      <c r="P27" s="67"/>
      <c r="Q27" s="67"/>
      <c r="R27" s="67"/>
      <c r="S27" s="67"/>
      <c r="T27" s="67"/>
      <c r="U27" s="67"/>
    </row>
    <row r="28" spans="2:21" ht="45" customHeight="1" x14ac:dyDescent="0.25">
      <c r="B28" s="80" t="s">
        <v>6326</v>
      </c>
      <c r="C28" s="141"/>
      <c r="D28" s="141" t="s">
        <v>6327</v>
      </c>
      <c r="E28" s="147">
        <f t="shared" si="0"/>
        <v>0</v>
      </c>
      <c r="F28" s="142"/>
      <c r="G28" s="142"/>
      <c r="H28" s="140"/>
      <c r="I28" s="81"/>
      <c r="J28" s="81"/>
      <c r="K28" s="81"/>
      <c r="L28" s="81"/>
      <c r="M28" s="81"/>
      <c r="N28" s="81"/>
      <c r="O28" s="81"/>
      <c r="P28" s="81"/>
      <c r="Q28" s="81"/>
      <c r="R28" s="81"/>
      <c r="S28" s="81"/>
      <c r="T28" s="82"/>
      <c r="U28" s="82"/>
    </row>
    <row r="29" spans="2:21" x14ac:dyDescent="0.25"/>
    <row r="30" spans="2:21" x14ac:dyDescent="0.25"/>
    <row r="31" spans="2:21" x14ac:dyDescent="0.25"/>
    <row r="32" spans="2:21"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sheetData>
  <sheetProtection formatCells="0" formatColumns="0" formatRows="0" insertColumns="0" insertRows="0" deleteColumns="0" deleteRows="0"/>
  <conditionalFormatting sqref="I23:I28">
    <cfRule type="cellIs" dxfId="12" priority="2" stopIfTrue="1" operator="equal">
      <formula>"x"</formula>
    </cfRule>
  </conditionalFormatting>
  <conditionalFormatting sqref="I5:S13">
    <cfRule type="cellIs" dxfId="11" priority="6" stopIfTrue="1" operator="equal">
      <formula>"x"</formula>
    </cfRule>
  </conditionalFormatting>
  <conditionalFormatting sqref="I5:U28">
    <cfRule type="cellIs" dxfId="10" priority="1" stopIfTrue="1" operator="equal">
      <formula>"X"</formula>
    </cfRule>
  </conditionalFormatting>
  <conditionalFormatting sqref="J23:J24">
    <cfRule type="cellIs" dxfId="9" priority="4" stopIfTrue="1" operator="equal">
      <formula>"x"</formula>
    </cfRule>
  </conditionalFormatting>
  <conditionalFormatting sqref="T5:U24 I14:J22 K14:S24 J25:U28">
    <cfRule type="cellIs" dxfId="8" priority="56" stopIfTrue="1" operator="equal">
      <formula>"x"</formula>
    </cfRule>
  </conditionalFormatting>
  <conditionalFormatting sqref="V6:X7">
    <cfRule type="cellIs" dxfId="7" priority="17" stopIfTrue="1" operator="equal">
      <formula>"X"</formula>
    </cfRule>
    <cfRule type="cellIs" dxfId="6" priority="18" stopIfTrue="1" operator="equal">
      <formula>"x"</formula>
    </cfRule>
  </conditionalFormatting>
  <dataValidations count="3">
    <dataValidation type="list" allowBlank="1" showInputMessage="1" showErrorMessage="1" sqref="E5:E13 F14:F28" xr:uid="{00000000-0002-0000-0800-000000000000}">
      <formula1>TemporalConsolidationOptionsList</formula1>
    </dataValidation>
    <dataValidation type="list" allowBlank="1" showInputMessage="1" showErrorMessage="1" sqref="F5:F13 G5:G28" xr:uid="{00000000-0002-0000-0800-000001000000}">
      <formula1>BusyHourConsolidationOptionsList</formula1>
    </dataValidation>
    <dataValidation type="custom" allowBlank="1" showInputMessage="1" showErrorMessage="1" promptTitle="Select option" prompt="Select this option with the letter &quot;x&quot;" sqref="P15:S15 P16:S16 P18:S18 P20:S20 P22:S22 P8:S10 T6:U13 V6:X7 I7 J5:U5 I8:O13 J6:S7 J23:U25 J17:U17 J19:U19 J21:U21 J27:U27 J14:U14" xr:uid="{00000000-0002-0000-0800-000002000000}">
      <formula1>OR(I5="X",I5="x")</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L1596"/>
  <sheetViews>
    <sheetView showGridLines="0" zoomScale="70" zoomScaleNormal="70" workbookViewId="0">
      <pane xSplit="1" ySplit="4" topLeftCell="B255" activePane="bottomRight" state="frozen"/>
      <selection pane="topRight" activeCell="B1" sqref="B1"/>
      <selection pane="bottomLeft" activeCell="A5" sqref="A5"/>
      <selection pane="bottomRight" activeCell="D281" sqref="D281"/>
    </sheetView>
  </sheetViews>
  <sheetFormatPr defaultColWidth="9" defaultRowHeight="15" zeroHeight="1" x14ac:dyDescent="0.25"/>
  <cols>
    <col min="1" max="1" width="10.5703125" customWidth="1"/>
    <col min="2" max="2" width="23.5703125" style="223" customWidth="1"/>
    <col min="3" max="3" width="27" style="223" customWidth="1"/>
    <col min="4" max="4" width="36.85546875" style="223" customWidth="1"/>
    <col min="5" max="5" width="12.5703125" customWidth="1"/>
    <col min="6" max="6" width="30" style="193" customWidth="1"/>
    <col min="7" max="7" width="32.7109375" customWidth="1"/>
    <col min="8" max="8" width="11.5703125" customWidth="1"/>
    <col min="9" max="9" width="9.85546875" customWidth="1"/>
    <col min="10" max="10" width="34.7109375" customWidth="1"/>
    <col min="11" max="11" width="30.5703125" customWidth="1"/>
    <col min="12" max="12" width="26.140625" customWidth="1"/>
  </cols>
  <sheetData>
    <row r="1" spans="2:12" ht="7.5" customHeight="1" x14ac:dyDescent="0.25"/>
    <row r="2" spans="2:12" ht="24" customHeight="1" x14ac:dyDescent="0.25">
      <c r="B2" s="194" t="s">
        <v>6328</v>
      </c>
      <c r="C2" s="194"/>
      <c r="D2" s="194"/>
      <c r="E2" s="194"/>
      <c r="F2" s="194"/>
      <c r="G2" s="194"/>
      <c r="H2" s="194"/>
      <c r="I2" s="194"/>
      <c r="J2" s="194"/>
      <c r="K2" s="194"/>
      <c r="L2" s="194"/>
    </row>
    <row r="3" spans="2:12" ht="3.75" customHeight="1" x14ac:dyDescent="0.25"/>
    <row r="4" spans="2:12" ht="45.75" customHeight="1" x14ac:dyDescent="0.25">
      <c r="B4" s="20" t="s">
        <v>6329</v>
      </c>
      <c r="C4" s="20" t="s">
        <v>6330</v>
      </c>
      <c r="D4" s="20" t="s">
        <v>6331</v>
      </c>
      <c r="E4" s="20" t="s">
        <v>6332</v>
      </c>
      <c r="F4" s="20" t="s">
        <v>6333</v>
      </c>
      <c r="G4" s="20" t="s">
        <v>6334</v>
      </c>
      <c r="H4" s="20" t="s">
        <v>6335</v>
      </c>
      <c r="I4" s="20" t="s">
        <v>386</v>
      </c>
      <c r="J4" s="121" t="s">
        <v>383</v>
      </c>
      <c r="K4" s="122" t="s">
        <v>6336</v>
      </c>
      <c r="L4" s="122" t="s">
        <v>6337</v>
      </c>
    </row>
    <row r="5" spans="2:12" s="59" customFormat="1" x14ac:dyDescent="0.25">
      <c r="B5" s="195" t="s">
        <v>6338</v>
      </c>
      <c r="C5" s="195" t="s">
        <v>425</v>
      </c>
      <c r="D5" s="184" t="s">
        <v>6341</v>
      </c>
      <c r="E5" s="185"/>
      <c r="F5" s="195" t="s">
        <v>6342</v>
      </c>
      <c r="G5" s="184" t="s">
        <v>227</v>
      </c>
      <c r="H5" s="182"/>
      <c r="I5" s="183"/>
      <c r="J5" s="196"/>
      <c r="K5" s="197"/>
      <c r="L5" s="198" t="str">
        <f>IF(ISERROR(MATCH(J5&amp;"_"&amp;K5,AuxData!$X:$X,0)),"",IF(LOOKUP(J5&amp;"_"&amp;K5,AuxData!$X:$X,AuxData!$Y:$Y)="","Not defined",LOOKUP(J5&amp;"_"&amp;K5,AuxData!$X:$X,AuxData!$Y:$Y)))</f>
        <v/>
      </c>
    </row>
    <row r="6" spans="2:12" s="59" customFormat="1" x14ac:dyDescent="0.25">
      <c r="B6" s="195" t="s">
        <v>6338</v>
      </c>
      <c r="C6" s="195" t="s">
        <v>425</v>
      </c>
      <c r="D6" s="184" t="s">
        <v>6341</v>
      </c>
      <c r="E6" s="185"/>
      <c r="F6" s="195" t="s">
        <v>6339</v>
      </c>
      <c r="G6" s="184" t="s">
        <v>6340</v>
      </c>
      <c r="H6" s="182"/>
      <c r="I6" s="183"/>
      <c r="J6" s="196"/>
      <c r="K6" s="197"/>
      <c r="L6" s="198" t="str">
        <f>IF(ISERROR(MATCH(J6&amp;"_"&amp;K6,AuxData!$X:$X,0)),"",IF(LOOKUP(J6&amp;"_"&amp;K6,AuxData!$X:$X,AuxData!$Y:$Y)="","Not defined",LOOKUP(J6&amp;"_"&amp;K6,AuxData!$X:$X,AuxData!$Y:$Y)))</f>
        <v/>
      </c>
    </row>
    <row r="7" spans="2:12" s="59" customFormat="1" x14ac:dyDescent="0.25">
      <c r="B7" s="195" t="s">
        <v>6338</v>
      </c>
      <c r="C7" s="195" t="s">
        <v>6263</v>
      </c>
      <c r="D7" s="184" t="s">
        <v>6343</v>
      </c>
      <c r="E7" s="185"/>
      <c r="F7" s="195" t="s">
        <v>6342</v>
      </c>
      <c r="G7" s="184" t="s">
        <v>227</v>
      </c>
      <c r="H7" s="182"/>
      <c r="I7" s="183"/>
      <c r="J7" s="196"/>
      <c r="K7" s="197"/>
      <c r="L7" s="198" t="str">
        <f>IF(ISERROR(MATCH(J7&amp;"_"&amp;K7,AuxData!$X:$X,0)),"",IF(LOOKUP(J7&amp;"_"&amp;K7,AuxData!$X:$X,AuxData!$Y:$Y)="","Not defined",LOOKUP(J7&amp;"_"&amp;K7,AuxData!$X:$X,AuxData!$Y:$Y)))</f>
        <v/>
      </c>
    </row>
    <row r="8" spans="2:12" s="59" customFormat="1" x14ac:dyDescent="0.25">
      <c r="B8" s="195" t="s">
        <v>6338</v>
      </c>
      <c r="C8" s="195" t="s">
        <v>6263</v>
      </c>
      <c r="D8" s="184" t="s">
        <v>6343</v>
      </c>
      <c r="E8" s="185"/>
      <c r="F8" s="195" t="s">
        <v>6339</v>
      </c>
      <c r="G8" s="184" t="s">
        <v>6340</v>
      </c>
      <c r="H8" s="182"/>
      <c r="I8" s="183"/>
      <c r="J8" s="196"/>
      <c r="K8" s="197"/>
      <c r="L8" s="198" t="str">
        <f>IF(ISERROR(MATCH(J8&amp;"_"&amp;K8,AuxData!$X:$X,0)),"",IF(LOOKUP(J8&amp;"_"&amp;K8,AuxData!$X:$X,AuxData!$Y:$Y)="","Not defined",LOOKUP(J8&amp;"_"&amp;K8,AuxData!$X:$X,AuxData!$Y:$Y)))</f>
        <v/>
      </c>
    </row>
    <row r="9" spans="2:12" s="59" customFormat="1" x14ac:dyDescent="0.25">
      <c r="B9" s="195" t="s">
        <v>6338</v>
      </c>
      <c r="C9" s="195" t="s">
        <v>6263</v>
      </c>
      <c r="D9" s="184" t="s">
        <v>6343</v>
      </c>
      <c r="E9" s="185"/>
      <c r="F9" s="195" t="s">
        <v>6344</v>
      </c>
      <c r="G9" s="184" t="s">
        <v>6344</v>
      </c>
      <c r="H9" s="182"/>
      <c r="I9" s="183"/>
      <c r="J9" s="196" t="s">
        <v>33</v>
      </c>
      <c r="K9" s="197" t="s">
        <v>404</v>
      </c>
      <c r="L9" s="198" t="str">
        <f>IF(ISERROR(MATCH(J9&amp;"_"&amp;K9,AuxData!$X:$X,0)),"",IF(LOOKUP(J9&amp;"_"&amp;K9,AuxData!$X:$X,AuxData!$Y:$Y)="","Not defined",LOOKUP(J9&amp;"_"&amp;K9,AuxData!$X:$X,AuxData!$Y:$Y)))</f>
        <v>GNODEB_CN</v>
      </c>
    </row>
    <row r="10" spans="2:12" s="59" customFormat="1" x14ac:dyDescent="0.25">
      <c r="B10" s="195" t="s">
        <v>6338</v>
      </c>
      <c r="C10" s="195" t="s">
        <v>6263</v>
      </c>
      <c r="D10" s="184" t="s">
        <v>6343</v>
      </c>
      <c r="E10" s="185"/>
      <c r="F10" s="195" t="s">
        <v>6344</v>
      </c>
      <c r="G10" s="184" t="s">
        <v>6344</v>
      </c>
      <c r="H10" s="182"/>
      <c r="I10" s="183"/>
      <c r="J10" s="196" t="s">
        <v>37</v>
      </c>
      <c r="K10" s="197" t="s">
        <v>6345</v>
      </c>
      <c r="L10" s="198" t="str">
        <f>IF(ISERROR(MATCH(J10&amp;"_"&amp;K10,AuxData!$X:$X,0)),"",IF(LOOKUP(J10&amp;"_"&amp;K10,AuxData!$X:$X,AuxData!$Y:$Y)="","Not defined",LOOKUP(J10&amp;"_"&amp;K10,AuxData!$X:$X,AuxData!$Y:$Y)))</f>
        <v/>
      </c>
    </row>
    <row r="11" spans="2:12" s="59" customFormat="1" x14ac:dyDescent="0.25">
      <c r="B11" s="195" t="s">
        <v>6338</v>
      </c>
      <c r="C11" s="195" t="s">
        <v>6263</v>
      </c>
      <c r="D11" s="184" t="s">
        <v>6343</v>
      </c>
      <c r="E11" s="185"/>
      <c r="F11" s="195" t="s">
        <v>6346</v>
      </c>
      <c r="G11" s="184" t="s">
        <v>6346</v>
      </c>
      <c r="H11" s="182"/>
      <c r="I11" s="183"/>
      <c r="J11" s="196" t="s">
        <v>33</v>
      </c>
      <c r="K11" s="197" t="s">
        <v>6347</v>
      </c>
      <c r="L11" s="198" t="str">
        <f>IF(ISERROR(MATCH(J11&amp;"_"&amp;K11,AuxData!$X:$X,0)),"",IF(LOOKUP(J11&amp;"_"&amp;K11,AuxData!$X:$X,AuxData!$Y:$Y)="","Not defined",LOOKUP(J11&amp;"_"&amp;K11,AuxData!$X:$X,AuxData!$Y:$Y)))</f>
        <v/>
      </c>
    </row>
    <row r="12" spans="2:12" s="59" customFormat="1" x14ac:dyDescent="0.25">
      <c r="B12" s="195" t="s">
        <v>6338</v>
      </c>
      <c r="C12" s="195" t="s">
        <v>6263</v>
      </c>
      <c r="D12" s="184" t="s">
        <v>6343</v>
      </c>
      <c r="E12" s="185"/>
      <c r="F12" s="195" t="s">
        <v>6346</v>
      </c>
      <c r="G12" s="184" t="s">
        <v>6346</v>
      </c>
      <c r="H12" s="182"/>
      <c r="I12" s="183"/>
      <c r="J12" s="196" t="s">
        <v>37</v>
      </c>
      <c r="K12" s="197" t="s">
        <v>6347</v>
      </c>
      <c r="L12" s="198" t="str">
        <f>IF(ISERROR(MATCH(J12&amp;"_"&amp;K12,AuxData!$X:$X,0)),"",IF(LOOKUP(J12&amp;"_"&amp;K12,AuxData!$X:$X,AuxData!$Y:$Y)="","Not defined",LOOKUP(J12&amp;"_"&amp;K12,AuxData!$X:$X,AuxData!$Y:$Y)))</f>
        <v/>
      </c>
    </row>
    <row r="13" spans="2:12" s="59" customFormat="1" x14ac:dyDescent="0.25">
      <c r="B13" s="195" t="s">
        <v>6338</v>
      </c>
      <c r="C13" s="195" t="s">
        <v>6263</v>
      </c>
      <c r="D13" s="184" t="s">
        <v>6343</v>
      </c>
      <c r="E13" s="185"/>
      <c r="F13" s="195" t="s">
        <v>6348</v>
      </c>
      <c r="G13" s="184" t="s">
        <v>6349</v>
      </c>
      <c r="H13" s="182"/>
      <c r="I13" s="183"/>
      <c r="J13" s="196" t="s">
        <v>33</v>
      </c>
      <c r="K13" s="197" t="s">
        <v>6350</v>
      </c>
      <c r="L13" s="198" t="str">
        <f>IF(ISERROR(MATCH(J13&amp;"_"&amp;K13,AuxData!$X:$X,0)),"",IF(LOOKUP(J13&amp;"_"&amp;K13,AuxData!$X:$X,AuxData!$Y:$Y)="","Not defined",LOOKUP(J13&amp;"_"&amp;K13,AuxData!$X:$X,AuxData!$Y:$Y)))</f>
        <v/>
      </c>
    </row>
    <row r="14" spans="2:12" s="59" customFormat="1" x14ac:dyDescent="0.25">
      <c r="B14" s="195" t="s">
        <v>6338</v>
      </c>
      <c r="C14" s="195" t="s">
        <v>6263</v>
      </c>
      <c r="D14" s="184" t="s">
        <v>6343</v>
      </c>
      <c r="E14" s="185"/>
      <c r="F14" s="195" t="s">
        <v>6348</v>
      </c>
      <c r="G14" s="184" t="s">
        <v>6349</v>
      </c>
      <c r="H14" s="182"/>
      <c r="I14" s="183"/>
      <c r="J14" s="196" t="s">
        <v>37</v>
      </c>
      <c r="K14" s="197" t="s">
        <v>6350</v>
      </c>
      <c r="L14" s="198" t="str">
        <f>IF(ISERROR(MATCH(J14&amp;"_"&amp;K14,AuxData!$X:$X,0)),"",IF(LOOKUP(J14&amp;"_"&amp;K14,AuxData!$X:$X,AuxData!$Y:$Y)="","Not defined",LOOKUP(J14&amp;"_"&amp;K14,AuxData!$X:$X,AuxData!$Y:$Y)))</f>
        <v/>
      </c>
    </row>
    <row r="15" spans="2:12" s="59" customFormat="1" x14ac:dyDescent="0.25">
      <c r="B15" s="195" t="s">
        <v>6338</v>
      </c>
      <c r="C15" s="195" t="s">
        <v>6263</v>
      </c>
      <c r="D15" s="184" t="s">
        <v>6343</v>
      </c>
      <c r="E15" s="185"/>
      <c r="F15" s="195" t="s">
        <v>6351</v>
      </c>
      <c r="G15" s="184" t="s">
        <v>424</v>
      </c>
      <c r="H15" s="182"/>
      <c r="I15" s="183"/>
      <c r="J15" s="196" t="s">
        <v>33</v>
      </c>
      <c r="K15" s="197" t="s">
        <v>211</v>
      </c>
      <c r="L15" s="198" t="str">
        <f>IF(ISERROR(MATCH(J15&amp;"_"&amp;K15,AuxData!$X:$X,0)),"",IF(LOOKUP(J15&amp;"_"&amp;K15,AuxData!$X:$X,AuxData!$Y:$Y)="","Not defined",LOOKUP(J15&amp;"_"&amp;K15,AuxData!$X:$X,AuxData!$Y:$Y)))</f>
        <v>SITE_OPERATOR</v>
      </c>
    </row>
    <row r="16" spans="2:12" s="59" customFormat="1" x14ac:dyDescent="0.25">
      <c r="B16" s="195" t="s">
        <v>6338</v>
      </c>
      <c r="C16" s="195" t="s">
        <v>6263</v>
      </c>
      <c r="D16" s="184" t="s">
        <v>6343</v>
      </c>
      <c r="E16" s="185"/>
      <c r="F16" s="195" t="s">
        <v>6351</v>
      </c>
      <c r="G16" s="184" t="s">
        <v>424</v>
      </c>
      <c r="H16" s="182"/>
      <c r="I16" s="183"/>
      <c r="J16" s="196" t="s">
        <v>37</v>
      </c>
      <c r="K16" s="197" t="s">
        <v>211</v>
      </c>
      <c r="L16" s="198" t="str">
        <f>IF(ISERROR(MATCH(J16&amp;"_"&amp;K16,AuxData!$X:$X,0)),"",IF(LOOKUP(J16&amp;"_"&amp;K16,AuxData!$X:$X,AuxData!$Y:$Y)="","Not defined",LOOKUP(J16&amp;"_"&amp;K16,AuxData!$X:$X,AuxData!$Y:$Y)))</f>
        <v>SITE_OPERATOR</v>
      </c>
    </row>
    <row r="17" spans="2:12" s="59" customFormat="1" x14ac:dyDescent="0.25">
      <c r="B17" s="195" t="s">
        <v>6338</v>
      </c>
      <c r="C17" s="195" t="s">
        <v>6263</v>
      </c>
      <c r="D17" s="184" t="s">
        <v>6343</v>
      </c>
      <c r="E17" s="185"/>
      <c r="F17" s="195" t="s">
        <v>297</v>
      </c>
      <c r="G17" s="184" t="s">
        <v>6352</v>
      </c>
      <c r="H17" s="182"/>
      <c r="I17" s="183"/>
      <c r="J17" s="196" t="s">
        <v>33</v>
      </c>
      <c r="K17" s="197" t="s">
        <v>213</v>
      </c>
      <c r="L17" s="198" t="str">
        <f>IF(ISERROR(MATCH(J17&amp;"_"&amp;K17,AuxData!$X:$X,0)),"",IF(LOOKUP(J17&amp;"_"&amp;K17,AuxData!$X:$X,AuxData!$Y:$Y)="","Not defined",LOOKUP(J17&amp;"_"&amp;K17,AuxData!$X:$X,AuxData!$Y:$Y)))</f>
        <v>SITE_VENDOR</v>
      </c>
    </row>
    <row r="18" spans="2:12" s="59" customFormat="1" x14ac:dyDescent="0.25">
      <c r="B18" s="195" t="s">
        <v>6338</v>
      </c>
      <c r="C18" s="195" t="s">
        <v>6263</v>
      </c>
      <c r="D18" s="184" t="s">
        <v>6343</v>
      </c>
      <c r="E18" s="185"/>
      <c r="F18" s="195" t="s">
        <v>297</v>
      </c>
      <c r="G18" s="184" t="s">
        <v>6352</v>
      </c>
      <c r="H18" s="182"/>
      <c r="I18" s="183"/>
      <c r="J18" s="196" t="s">
        <v>37</v>
      </c>
      <c r="K18" s="197" t="s">
        <v>213</v>
      </c>
      <c r="L18" s="198" t="str">
        <f>IF(ISERROR(MATCH(J18&amp;"_"&amp;K18,AuxData!$X:$X,0)),"",IF(LOOKUP(J18&amp;"_"&amp;K18,AuxData!$X:$X,AuxData!$Y:$Y)="","Not defined",LOOKUP(J18&amp;"_"&amp;K18,AuxData!$X:$X,AuxData!$Y:$Y)))</f>
        <v>SITE_VENDOR</v>
      </c>
    </row>
    <row r="19" spans="2:12" s="59" customFormat="1" x14ac:dyDescent="0.25">
      <c r="B19" s="195" t="s">
        <v>6338</v>
      </c>
      <c r="C19" s="195" t="s">
        <v>6266</v>
      </c>
      <c r="D19" s="184" t="s">
        <v>6353</v>
      </c>
      <c r="E19" s="185"/>
      <c r="F19" s="195" t="s">
        <v>6342</v>
      </c>
      <c r="G19" s="184" t="s">
        <v>227</v>
      </c>
      <c r="H19" s="182"/>
      <c r="I19" s="183"/>
      <c r="J19" s="196"/>
      <c r="K19" s="197"/>
      <c r="L19" s="198" t="str">
        <f>IF(ISERROR(MATCH(J19&amp;"_"&amp;K19,AuxData!$X:$X,0)),"",IF(LOOKUP(J19&amp;"_"&amp;K19,AuxData!$X:$X,AuxData!$Y:$Y)="","Not defined",LOOKUP(J19&amp;"_"&amp;K19,AuxData!$X:$X,AuxData!$Y:$Y)))</f>
        <v/>
      </c>
    </row>
    <row r="20" spans="2:12" s="59" customFormat="1" x14ac:dyDescent="0.25">
      <c r="B20" s="195" t="s">
        <v>6338</v>
      </c>
      <c r="C20" s="195" t="s">
        <v>6266</v>
      </c>
      <c r="D20" s="184" t="s">
        <v>6353</v>
      </c>
      <c r="E20" s="185"/>
      <c r="F20" s="195" t="s">
        <v>6339</v>
      </c>
      <c r="G20" s="184" t="s">
        <v>6340</v>
      </c>
      <c r="H20" s="182"/>
      <c r="I20" s="183"/>
      <c r="J20" s="196"/>
      <c r="K20" s="197"/>
      <c r="L20" s="198" t="str">
        <f>IF(ISERROR(MATCH(J20&amp;"_"&amp;K20,AuxData!$X:$X,0)),"",IF(LOOKUP(J20&amp;"_"&amp;K20,AuxData!$X:$X,AuxData!$Y:$Y)="","Not defined",LOOKUP(J20&amp;"_"&amp;K20,AuxData!$X:$X,AuxData!$Y:$Y)))</f>
        <v/>
      </c>
    </row>
    <row r="21" spans="2:12" s="59" customFormat="1" x14ac:dyDescent="0.25">
      <c r="B21" s="195" t="s">
        <v>6338</v>
      </c>
      <c r="C21" s="195" t="s">
        <v>6266</v>
      </c>
      <c r="D21" s="184" t="s">
        <v>6353</v>
      </c>
      <c r="E21" s="185"/>
      <c r="F21" s="195" t="s">
        <v>6344</v>
      </c>
      <c r="G21" s="184" t="s">
        <v>6344</v>
      </c>
      <c r="H21" s="182"/>
      <c r="I21" s="183"/>
      <c r="J21" s="196" t="s">
        <v>33</v>
      </c>
      <c r="K21" s="197" t="s">
        <v>6345</v>
      </c>
      <c r="L21" s="198" t="str">
        <f>IF(ISERROR(MATCH(J21&amp;"_"&amp;K21,AuxData!$X:$X,0)),"",IF(LOOKUP(J21&amp;"_"&amp;K21,AuxData!$X:$X,AuxData!$Y:$Y)="","Not defined",LOOKUP(J21&amp;"_"&amp;K21,AuxData!$X:$X,AuxData!$Y:$Y)))</f>
        <v/>
      </c>
    </row>
    <row r="22" spans="2:12" s="59" customFormat="1" x14ac:dyDescent="0.25">
      <c r="B22" s="195" t="s">
        <v>6338</v>
      </c>
      <c r="C22" s="195" t="s">
        <v>6266</v>
      </c>
      <c r="D22" s="184" t="s">
        <v>6354</v>
      </c>
      <c r="E22" s="185"/>
      <c r="F22" s="195" t="s">
        <v>6344</v>
      </c>
      <c r="G22" s="184" t="s">
        <v>6344</v>
      </c>
      <c r="H22" s="182"/>
      <c r="I22" s="183"/>
      <c r="J22" s="196" t="s">
        <v>37</v>
      </c>
      <c r="K22" s="197" t="s">
        <v>6345</v>
      </c>
      <c r="L22" s="198" t="str">
        <f>IF(ISERROR(MATCH(J22&amp;"_"&amp;K22,AuxData!$X:$X,0)),"",IF(LOOKUP(J22&amp;"_"&amp;K22,AuxData!$X:$X,AuxData!$Y:$Y)="","Not defined",LOOKUP(J22&amp;"_"&amp;K22,AuxData!$X:$X,AuxData!$Y:$Y)))</f>
        <v/>
      </c>
    </row>
    <row r="23" spans="2:12" s="59" customFormat="1" x14ac:dyDescent="0.25">
      <c r="B23" s="195" t="s">
        <v>6338</v>
      </c>
      <c r="C23" s="195" t="s">
        <v>6266</v>
      </c>
      <c r="D23" s="184" t="s">
        <v>6354</v>
      </c>
      <c r="E23" s="185"/>
      <c r="F23" s="195" t="s">
        <v>6346</v>
      </c>
      <c r="G23" s="184" t="s">
        <v>6346</v>
      </c>
      <c r="H23" s="182"/>
      <c r="I23" s="183"/>
      <c r="J23" s="196" t="s">
        <v>33</v>
      </c>
      <c r="K23" s="197" t="s">
        <v>6347</v>
      </c>
      <c r="L23" s="198" t="str">
        <f>IF(ISERROR(MATCH(J23&amp;"_"&amp;K23,AuxData!$X:$X,0)),"",IF(LOOKUP(J23&amp;"_"&amp;K23,AuxData!$X:$X,AuxData!$Y:$Y)="","Not defined",LOOKUP(J23&amp;"_"&amp;K23,AuxData!$X:$X,AuxData!$Y:$Y)))</f>
        <v/>
      </c>
    </row>
    <row r="24" spans="2:12" s="59" customFormat="1" x14ac:dyDescent="0.25">
      <c r="B24" s="195" t="s">
        <v>6338</v>
      </c>
      <c r="C24" s="195" t="s">
        <v>6266</v>
      </c>
      <c r="D24" s="184" t="s">
        <v>6354</v>
      </c>
      <c r="E24" s="185"/>
      <c r="F24" s="195" t="s">
        <v>6346</v>
      </c>
      <c r="G24" s="184" t="s">
        <v>6346</v>
      </c>
      <c r="H24" s="182"/>
      <c r="I24" s="183"/>
      <c r="J24" s="196" t="s">
        <v>37</v>
      </c>
      <c r="K24" s="197" t="s">
        <v>6347</v>
      </c>
      <c r="L24" s="198" t="str">
        <f>IF(ISERROR(MATCH(J24&amp;"_"&amp;K24,AuxData!$X:$X,0)),"",IF(LOOKUP(J24&amp;"_"&amp;K24,AuxData!$X:$X,AuxData!$Y:$Y)="","Not defined",LOOKUP(J24&amp;"_"&amp;K24,AuxData!$X:$X,AuxData!$Y:$Y)))</f>
        <v/>
      </c>
    </row>
    <row r="25" spans="2:12" s="59" customFormat="1" x14ac:dyDescent="0.25">
      <c r="B25" s="195" t="s">
        <v>6338</v>
      </c>
      <c r="C25" s="195" t="s">
        <v>6266</v>
      </c>
      <c r="D25" s="184" t="s">
        <v>6354</v>
      </c>
      <c r="E25" s="185"/>
      <c r="F25" s="195" t="s">
        <v>6348</v>
      </c>
      <c r="G25" s="184" t="s">
        <v>6349</v>
      </c>
      <c r="H25" s="182"/>
      <c r="I25" s="183"/>
      <c r="J25" s="196" t="s">
        <v>33</v>
      </c>
      <c r="K25" s="197" t="s">
        <v>6350</v>
      </c>
      <c r="L25" s="198" t="str">
        <f>IF(ISERROR(MATCH(J25&amp;"_"&amp;K25,AuxData!$X:$X,0)),"",IF(LOOKUP(J25&amp;"_"&amp;K25,AuxData!$X:$X,AuxData!$Y:$Y)="","Not defined",LOOKUP(J25&amp;"_"&amp;K25,AuxData!$X:$X,AuxData!$Y:$Y)))</f>
        <v/>
      </c>
    </row>
    <row r="26" spans="2:12" s="59" customFormat="1" x14ac:dyDescent="0.25">
      <c r="B26" s="195" t="s">
        <v>6338</v>
      </c>
      <c r="C26" s="195" t="s">
        <v>6266</v>
      </c>
      <c r="D26" s="184" t="s">
        <v>6354</v>
      </c>
      <c r="E26" s="185"/>
      <c r="F26" s="195" t="s">
        <v>6348</v>
      </c>
      <c r="G26" s="184" t="s">
        <v>6349</v>
      </c>
      <c r="H26" s="182"/>
      <c r="I26" s="183"/>
      <c r="J26" s="196" t="s">
        <v>37</v>
      </c>
      <c r="K26" s="197" t="s">
        <v>6350</v>
      </c>
      <c r="L26" s="198" t="str">
        <f>IF(ISERROR(MATCH(J26&amp;"_"&amp;K26,AuxData!$X:$X,0)),"",IF(LOOKUP(J26&amp;"_"&amp;K26,AuxData!$X:$X,AuxData!$Y:$Y)="","Not defined",LOOKUP(J26&amp;"_"&amp;K26,AuxData!$X:$X,AuxData!$Y:$Y)))</f>
        <v/>
      </c>
    </row>
    <row r="27" spans="2:12" s="59" customFormat="1" x14ac:dyDescent="0.25">
      <c r="B27" s="195" t="s">
        <v>6338</v>
      </c>
      <c r="C27" s="195" t="s">
        <v>6266</v>
      </c>
      <c r="D27" s="184" t="s">
        <v>6354</v>
      </c>
      <c r="E27" s="185"/>
      <c r="F27" s="195" t="s">
        <v>6351</v>
      </c>
      <c r="G27" s="184" t="s">
        <v>424</v>
      </c>
      <c r="H27" s="182"/>
      <c r="I27" s="183"/>
      <c r="J27" s="196" t="s">
        <v>33</v>
      </c>
      <c r="K27" s="197" t="s">
        <v>211</v>
      </c>
      <c r="L27" s="198" t="str">
        <f>IF(ISERROR(MATCH(J27&amp;"_"&amp;K27,AuxData!$X:$X,0)),"",IF(LOOKUP(J27&amp;"_"&amp;K27,AuxData!$X:$X,AuxData!$Y:$Y)="","Not defined",LOOKUP(J27&amp;"_"&amp;K27,AuxData!$X:$X,AuxData!$Y:$Y)))</f>
        <v>SITE_OPERATOR</v>
      </c>
    </row>
    <row r="28" spans="2:12" s="59" customFormat="1" x14ac:dyDescent="0.25">
      <c r="B28" s="195" t="s">
        <v>6338</v>
      </c>
      <c r="C28" s="195" t="s">
        <v>6266</v>
      </c>
      <c r="D28" s="184" t="s">
        <v>6354</v>
      </c>
      <c r="E28" s="185"/>
      <c r="F28" s="195" t="s">
        <v>6351</v>
      </c>
      <c r="G28" s="184" t="s">
        <v>424</v>
      </c>
      <c r="H28" s="182"/>
      <c r="I28" s="183"/>
      <c r="J28" s="196" t="s">
        <v>37</v>
      </c>
      <c r="K28" s="197" t="s">
        <v>211</v>
      </c>
      <c r="L28" s="198" t="str">
        <f>IF(ISERROR(MATCH(J28&amp;"_"&amp;K28,AuxData!$X:$X,0)),"",IF(LOOKUP(J28&amp;"_"&amp;K28,AuxData!$X:$X,AuxData!$Y:$Y)="","Not defined",LOOKUP(J28&amp;"_"&amp;K28,AuxData!$X:$X,AuxData!$Y:$Y)))</f>
        <v>SITE_OPERATOR</v>
      </c>
    </row>
    <row r="29" spans="2:12" s="59" customFormat="1" x14ac:dyDescent="0.25">
      <c r="B29" s="195" t="s">
        <v>6338</v>
      </c>
      <c r="C29" s="195" t="s">
        <v>6266</v>
      </c>
      <c r="D29" s="184" t="s">
        <v>6354</v>
      </c>
      <c r="E29" s="185"/>
      <c r="F29" s="195" t="s">
        <v>297</v>
      </c>
      <c r="G29" s="184" t="s">
        <v>6352</v>
      </c>
      <c r="H29" s="182"/>
      <c r="I29" s="183"/>
      <c r="J29" s="196" t="s">
        <v>33</v>
      </c>
      <c r="K29" s="197" t="s">
        <v>213</v>
      </c>
      <c r="L29" s="198" t="str">
        <f>IF(ISERROR(MATCH(J29&amp;"_"&amp;K29,AuxData!$X:$X,0)),"",IF(LOOKUP(J29&amp;"_"&amp;K29,AuxData!$X:$X,AuxData!$Y:$Y)="","Not defined",LOOKUP(J29&amp;"_"&amp;K29,AuxData!$X:$X,AuxData!$Y:$Y)))</f>
        <v>SITE_VENDOR</v>
      </c>
    </row>
    <row r="30" spans="2:12" s="59" customFormat="1" x14ac:dyDescent="0.25">
      <c r="B30" s="195" t="s">
        <v>6338</v>
      </c>
      <c r="C30" s="195" t="s">
        <v>6266</v>
      </c>
      <c r="D30" s="184" t="s">
        <v>6354</v>
      </c>
      <c r="E30" s="185"/>
      <c r="F30" s="195" t="s">
        <v>297</v>
      </c>
      <c r="G30" s="184" t="s">
        <v>6352</v>
      </c>
      <c r="H30" s="182"/>
      <c r="I30" s="183"/>
      <c r="J30" s="196" t="s">
        <v>37</v>
      </c>
      <c r="K30" s="197" t="s">
        <v>213</v>
      </c>
      <c r="L30" s="198" t="str">
        <f>IF(ISERROR(MATCH(J30&amp;"_"&amp;K30,AuxData!$X:$X,0)),"",IF(LOOKUP(J30&amp;"_"&amp;K30,AuxData!$X:$X,AuxData!$Y:$Y)="","Not defined",LOOKUP(J30&amp;"_"&amp;K30,AuxData!$X:$X,AuxData!$Y:$Y)))</f>
        <v>SITE_VENDOR</v>
      </c>
    </row>
    <row r="31" spans="2:12" s="59" customFormat="1" x14ac:dyDescent="0.25">
      <c r="B31" s="195" t="s">
        <v>6338</v>
      </c>
      <c r="C31" s="195" t="s">
        <v>6266</v>
      </c>
      <c r="D31" s="184" t="s">
        <v>6354</v>
      </c>
      <c r="E31" s="185"/>
      <c r="F31" s="195" t="s">
        <v>6266</v>
      </c>
      <c r="G31" s="184" t="s">
        <v>6355</v>
      </c>
      <c r="H31" s="182"/>
      <c r="I31" s="183"/>
      <c r="J31" s="196" t="s">
        <v>33</v>
      </c>
      <c r="K31" s="197" t="s">
        <v>6356</v>
      </c>
      <c r="L31" s="198" t="str">
        <f>IF(ISERROR(MATCH(J31&amp;"_"&amp;K31,AuxData!$X:$X,0)),"",IF(LOOKUP(J31&amp;"_"&amp;K31,AuxData!$X:$X,AuxData!$Y:$Y)="","Not defined",LOOKUP(J31&amp;"_"&amp;K31,AuxData!$X:$X,AuxData!$Y:$Y)))</f>
        <v/>
      </c>
    </row>
    <row r="32" spans="2:12" s="59" customFormat="1" x14ac:dyDescent="0.25">
      <c r="B32" s="195" t="s">
        <v>6338</v>
      </c>
      <c r="C32" s="195" t="s">
        <v>6266</v>
      </c>
      <c r="D32" s="184" t="s">
        <v>6354</v>
      </c>
      <c r="E32" s="185"/>
      <c r="F32" s="195" t="s">
        <v>6266</v>
      </c>
      <c r="G32" s="184" t="s">
        <v>6355</v>
      </c>
      <c r="H32" s="182"/>
      <c r="I32" s="183"/>
      <c r="J32" s="196" t="s">
        <v>37</v>
      </c>
      <c r="K32" s="197" t="s">
        <v>6356</v>
      </c>
      <c r="L32" s="198" t="str">
        <f>IF(ISERROR(MATCH(J32&amp;"_"&amp;K32,AuxData!$X:$X,0)),"",IF(LOOKUP(J32&amp;"_"&amp;K32,AuxData!$X:$X,AuxData!$Y:$Y)="","Not defined",LOOKUP(J32&amp;"_"&amp;K32,AuxData!$X:$X,AuxData!$Y:$Y)))</f>
        <v/>
      </c>
    </row>
    <row r="33" spans="1:12" ht="15" customHeight="1" x14ac:dyDescent="0.25">
      <c r="B33" s="217" t="s">
        <v>6357</v>
      </c>
      <c r="C33" s="218" t="s">
        <v>6358</v>
      </c>
      <c r="D33" s="219" t="s">
        <v>6358</v>
      </c>
      <c r="E33" s="220"/>
      <c r="F33" s="195" t="s">
        <v>6359</v>
      </c>
      <c r="G33" s="184" t="s">
        <v>6360</v>
      </c>
      <c r="H33" s="218"/>
      <c r="I33" s="219"/>
      <c r="J33" s="221" t="s">
        <v>33</v>
      </c>
      <c r="K33" s="221" t="s">
        <v>6361</v>
      </c>
      <c r="L33" s="222" t="str">
        <f>IF(ISERROR(MATCH(J33&amp;"_"&amp;K33,AuxData!$X:$X,0)),"",IF(LOOKUP(J33&amp;"_"&amp;K33,AuxData!$X:$X,AuxData!$Y:$Y)="","Not defined",LOOKUP(J33&amp;"_"&amp;K33,AuxData!$X:$X,AuxData!$Y:$Y)))</f>
        <v/>
      </c>
    </row>
    <row r="34" spans="1:12" ht="15" customHeight="1" x14ac:dyDescent="0.25">
      <c r="B34" s="217" t="s">
        <v>6357</v>
      </c>
      <c r="C34" s="218" t="s">
        <v>6358</v>
      </c>
      <c r="D34" s="219" t="s">
        <v>6358</v>
      </c>
      <c r="E34" s="220"/>
      <c r="F34" s="195" t="s">
        <v>6359</v>
      </c>
      <c r="G34" s="184" t="s">
        <v>6360</v>
      </c>
      <c r="H34" s="218"/>
      <c r="I34" s="219"/>
      <c r="J34" s="221" t="s">
        <v>37</v>
      </c>
      <c r="K34" s="221" t="s">
        <v>6361</v>
      </c>
      <c r="L34" s="222" t="str">
        <f>IF(ISERROR(MATCH(J34&amp;"_"&amp;K34,AuxData!$X:$X,0)),"",IF(LOOKUP(J34&amp;"_"&amp;K34,AuxData!$X:$X,AuxData!$Y:$Y)="","Not defined",LOOKUP(J34&amp;"_"&amp;K34,AuxData!$X:$X,AuxData!$Y:$Y)))</f>
        <v/>
      </c>
    </row>
    <row r="35" spans="1:12" s="59" customFormat="1" x14ac:dyDescent="0.25">
      <c r="A35"/>
      <c r="B35" s="217" t="s">
        <v>6357</v>
      </c>
      <c r="C35" s="218" t="s">
        <v>6362</v>
      </c>
      <c r="D35" s="219" t="s">
        <v>6362</v>
      </c>
      <c r="E35" s="220"/>
      <c r="F35" s="195" t="s">
        <v>6363</v>
      </c>
      <c r="G35" s="184" t="s">
        <v>207</v>
      </c>
      <c r="H35" s="218"/>
      <c r="I35" s="219"/>
      <c r="J35" s="221" t="s">
        <v>33</v>
      </c>
      <c r="K35" s="221" t="s">
        <v>207</v>
      </c>
      <c r="L35" s="222" t="str">
        <f>IF(ISERROR(MATCH(J35&amp;"_"&amp;K35,AuxData!$X:$X,0)),"",IF(LOOKUP(J35&amp;"_"&amp;K35,AuxData!$X:$X,AuxData!$Y:$Y)="","Not defined",LOOKUP(J35&amp;"_"&amp;K35,AuxData!$X:$X,AuxData!$Y:$Y)))</f>
        <v>NETWORK</v>
      </c>
    </row>
    <row r="36" spans="1:12" s="59" customFormat="1" x14ac:dyDescent="0.25">
      <c r="A36"/>
      <c r="B36" s="217" t="s">
        <v>6357</v>
      </c>
      <c r="C36" s="218" t="s">
        <v>6362</v>
      </c>
      <c r="D36" s="219" t="s">
        <v>6362</v>
      </c>
      <c r="E36" s="220"/>
      <c r="F36" s="195" t="s">
        <v>6364</v>
      </c>
      <c r="G36" s="184" t="s">
        <v>203</v>
      </c>
      <c r="H36" s="218"/>
      <c r="I36" s="219"/>
      <c r="J36" s="221" t="s">
        <v>33</v>
      </c>
      <c r="K36" s="221" t="s">
        <v>203</v>
      </c>
      <c r="L36" s="222" t="str">
        <f>IF(ISERROR(MATCH(J36&amp;"_"&amp;K36,AuxData!$X:$X,0)),"",IF(LOOKUP(J36&amp;"_"&amp;K36,AuxData!$X:$X,AuxData!$Y:$Y)="","Not defined",LOOKUP(J36&amp;"_"&amp;K36,AuxData!$X:$X,AuxData!$Y:$Y)))</f>
        <v>CELL_OPERATOR</v>
      </c>
    </row>
    <row r="37" spans="1:12" s="59" customFormat="1" x14ac:dyDescent="0.25">
      <c r="A37"/>
      <c r="B37" s="217" t="s">
        <v>6357</v>
      </c>
      <c r="C37" s="218" t="s">
        <v>6366</v>
      </c>
      <c r="D37" s="219" t="s">
        <v>6366</v>
      </c>
      <c r="E37" s="220"/>
      <c r="F37" s="195" t="s">
        <v>6367</v>
      </c>
      <c r="G37" s="184" t="s">
        <v>6368</v>
      </c>
      <c r="H37" s="218"/>
      <c r="I37" s="219"/>
      <c r="J37" s="221" t="s">
        <v>33</v>
      </c>
      <c r="K37" s="221" t="s">
        <v>6368</v>
      </c>
      <c r="L37" s="222" t="str">
        <f>IF(ISERROR(MATCH(J37&amp;"_"&amp;K37,AuxData!$X:$X,0)),"",IF(LOOKUP(J37&amp;"_"&amp;K37,AuxData!$X:$X,AuxData!$Y:$Y)="","Not defined",LOOKUP(J37&amp;"_"&amp;K37,AuxData!$X:$X,AuxData!$Y:$Y)))</f>
        <v>GNODEB_NEIGHBORHOOD</v>
      </c>
    </row>
    <row r="38" spans="1:12" s="59" customFormat="1" x14ac:dyDescent="0.25">
      <c r="A38"/>
      <c r="B38" s="217" t="s">
        <v>6357</v>
      </c>
      <c r="C38" s="218" t="s">
        <v>6366</v>
      </c>
      <c r="D38" s="219" t="s">
        <v>6366</v>
      </c>
      <c r="E38" s="220"/>
      <c r="F38" s="195" t="s">
        <v>6367</v>
      </c>
      <c r="G38" s="184" t="s">
        <v>6368</v>
      </c>
      <c r="H38" s="218"/>
      <c r="I38" s="219"/>
      <c r="J38" s="221" t="s">
        <v>37</v>
      </c>
      <c r="K38" s="221" t="s">
        <v>6368</v>
      </c>
      <c r="L38" s="222" t="str">
        <f>IF(ISERROR(MATCH(J38&amp;"_"&amp;K38,AuxData!$X:$X,0)),"",IF(LOOKUP(J38&amp;"_"&amp;K38,AuxData!$X:$X,AuxData!$Y:$Y)="","Not defined",LOOKUP(J38&amp;"_"&amp;K38,AuxData!$X:$X,AuxData!$Y:$Y)))</f>
        <v>GNODEB_NEIGHBORHOOD</v>
      </c>
    </row>
    <row r="39" spans="1:12" s="59" customFormat="1" x14ac:dyDescent="0.25">
      <c r="A39"/>
      <c r="B39" s="217" t="s">
        <v>6357</v>
      </c>
      <c r="C39" s="218" t="s">
        <v>6366</v>
      </c>
      <c r="D39" s="219" t="s">
        <v>6366</v>
      </c>
      <c r="E39" s="220"/>
      <c r="F39" s="195" t="s">
        <v>6369</v>
      </c>
      <c r="G39" s="184" t="s">
        <v>6370</v>
      </c>
      <c r="H39" s="218"/>
      <c r="I39" s="219"/>
      <c r="J39" s="221" t="s">
        <v>33</v>
      </c>
      <c r="K39" s="221" t="s">
        <v>6370</v>
      </c>
      <c r="L39" s="222" t="str">
        <f>IF(ISERROR(MATCH(J39&amp;"_"&amp;K39,AuxData!$X:$X,0)),"",IF(LOOKUP(J39&amp;"_"&amp;K39,AuxData!$X:$X,AuxData!$Y:$Y)="","Not defined",LOOKUP(J39&amp;"_"&amp;K39,AuxData!$X:$X,AuxData!$Y:$Y)))</f>
        <v/>
      </c>
    </row>
    <row r="40" spans="1:12" s="59" customFormat="1" x14ac:dyDescent="0.25">
      <c r="A40"/>
      <c r="B40" s="217" t="s">
        <v>6357</v>
      </c>
      <c r="C40" s="218" t="s">
        <v>6366</v>
      </c>
      <c r="D40" s="219" t="s">
        <v>6366</v>
      </c>
      <c r="E40" s="220"/>
      <c r="F40" s="195" t="s">
        <v>6369</v>
      </c>
      <c r="G40" s="184" t="s">
        <v>6370</v>
      </c>
      <c r="H40" s="218"/>
      <c r="I40" s="219"/>
      <c r="J40" s="221" t="s">
        <v>37</v>
      </c>
      <c r="K40" s="221" t="s">
        <v>6370</v>
      </c>
      <c r="L40" s="222" t="str">
        <f>IF(ISERROR(MATCH(J40&amp;"_"&amp;K40,AuxData!$X:$X,0)),"",IF(LOOKUP(J40&amp;"_"&amp;K40,AuxData!$X:$X,AuxData!$Y:$Y)="","Not defined",LOOKUP(J40&amp;"_"&amp;K40,AuxData!$X:$X,AuxData!$Y:$Y)))</f>
        <v/>
      </c>
    </row>
    <row r="41" spans="1:12" s="59" customFormat="1" x14ac:dyDescent="0.25">
      <c r="A41"/>
      <c r="B41" s="217" t="s">
        <v>6357</v>
      </c>
      <c r="C41" s="218" t="s">
        <v>6374</v>
      </c>
      <c r="D41" s="219" t="s">
        <v>6374</v>
      </c>
      <c r="E41" s="220"/>
      <c r="F41" s="195" t="s">
        <v>6380</v>
      </c>
      <c r="G41" s="184" t="s">
        <v>410</v>
      </c>
      <c r="H41" s="218"/>
      <c r="I41" s="219"/>
      <c r="J41" s="221" t="s">
        <v>37</v>
      </c>
      <c r="K41" s="221" t="s">
        <v>410</v>
      </c>
      <c r="L41" s="222" t="str">
        <f>IF(ISERROR(MATCH(J41&amp;"_"&amp;K41,AuxData!$X:$X,0)),"",IF(LOOKUP(J41&amp;"_"&amp;K41,AuxData!$X:$X,AuxData!$Y:$Y)="","Not defined",LOOKUP(J41&amp;"_"&amp;K41,AuxData!$X:$X,AuxData!$Y:$Y)))</f>
        <v>GNODEB_REGION</v>
      </c>
    </row>
    <row r="42" spans="1:12" s="59" customFormat="1" x14ac:dyDescent="0.25">
      <c r="A42"/>
      <c r="B42" s="217" t="s">
        <v>6357</v>
      </c>
      <c r="C42" s="218" t="s">
        <v>6374</v>
      </c>
      <c r="D42" s="219" t="s">
        <v>6374</v>
      </c>
      <c r="E42" s="220"/>
      <c r="F42" s="195" t="s">
        <v>6378</v>
      </c>
      <c r="G42" s="184" t="s">
        <v>411</v>
      </c>
      <c r="H42" s="218"/>
      <c r="I42" s="219"/>
      <c r="J42" s="221" t="s">
        <v>37</v>
      </c>
      <c r="K42" s="221" t="s">
        <v>411</v>
      </c>
      <c r="L42" s="222" t="str">
        <f>IF(ISERROR(MATCH(J42&amp;"_"&amp;K42,AuxData!$X:$X,0)),"",IF(LOOKUP(J42&amp;"_"&amp;K42,AuxData!$X:$X,AuxData!$Y:$Y)="","Not defined",LOOKUP(J42&amp;"_"&amp;K42,AuxData!$X:$X,AuxData!$Y:$Y)))</f>
        <v>GNODEB_UF</v>
      </c>
    </row>
    <row r="43" spans="1:12" s="59" customFormat="1" x14ac:dyDescent="0.25">
      <c r="A43"/>
      <c r="B43" s="217" t="s">
        <v>6357</v>
      </c>
      <c r="C43" s="218" t="s">
        <v>6374</v>
      </c>
      <c r="D43" s="219" t="s">
        <v>6374</v>
      </c>
      <c r="E43" s="220"/>
      <c r="F43" s="195" t="s">
        <v>12034</v>
      </c>
      <c r="G43" s="184" t="s">
        <v>404</v>
      </c>
      <c r="H43" s="218"/>
      <c r="I43" s="219"/>
      <c r="J43" s="221" t="s">
        <v>37</v>
      </c>
      <c r="K43" s="221" t="s">
        <v>404</v>
      </c>
      <c r="L43" s="222" t="str">
        <f>IF(ISERROR(MATCH(J43&amp;"_"&amp;K43,AuxData!$X:$X,0)),"",IF(LOOKUP(J43&amp;"_"&amp;K43,AuxData!$X:$X,AuxData!$Y:$Y)="","Not defined",LOOKUP(J43&amp;"_"&amp;K43,AuxData!$X:$X,AuxData!$Y:$Y)))</f>
        <v>GNODEB_CN</v>
      </c>
    </row>
    <row r="44" spans="1:12" s="59" customFormat="1" x14ac:dyDescent="0.25">
      <c r="A44"/>
      <c r="B44" s="217" t="s">
        <v>6357</v>
      </c>
      <c r="C44" s="218" t="s">
        <v>6374</v>
      </c>
      <c r="D44" s="219" t="s">
        <v>6374</v>
      </c>
      <c r="E44" s="220"/>
      <c r="F44" s="195" t="s">
        <v>12035</v>
      </c>
      <c r="G44" s="184" t="s">
        <v>408</v>
      </c>
      <c r="H44" s="218"/>
      <c r="I44" s="219"/>
      <c r="J44" s="221" t="s">
        <v>37</v>
      </c>
      <c r="K44" s="221" t="s">
        <v>408</v>
      </c>
      <c r="L44" s="222" t="str">
        <f>IF(ISERROR(MATCH(J44&amp;"_"&amp;K44,AuxData!$X:$X,0)),"",IF(LOOKUP(J44&amp;"_"&amp;K44,AuxData!$X:$X,AuxData!$Y:$Y)="","Not defined",LOOKUP(J44&amp;"_"&amp;K44,AuxData!$X:$X,AuxData!$Y:$Y)))</f>
        <v>GNODEB_MUNICIPALY</v>
      </c>
    </row>
    <row r="45" spans="1:12" s="59" customFormat="1" x14ac:dyDescent="0.25">
      <c r="A45"/>
      <c r="B45" s="217" t="s">
        <v>6357</v>
      </c>
      <c r="C45" s="218" t="s">
        <v>6374</v>
      </c>
      <c r="D45" s="219" t="s">
        <v>6374</v>
      </c>
      <c r="E45" s="220"/>
      <c r="F45" s="195" t="s">
        <v>6367</v>
      </c>
      <c r="G45" s="184" t="s">
        <v>6368</v>
      </c>
      <c r="H45" s="218"/>
      <c r="I45" s="219"/>
      <c r="J45" s="221" t="s">
        <v>37</v>
      </c>
      <c r="K45" s="221" t="s">
        <v>6368</v>
      </c>
      <c r="L45" s="222" t="str">
        <f>IF(ISERROR(MATCH(J45&amp;"_"&amp;K45,AuxData!$X:$X,0)),"",IF(LOOKUP(J45&amp;"_"&amp;K45,AuxData!$X:$X,AuxData!$Y:$Y)="","Not defined",LOOKUP(J45&amp;"_"&amp;K45,AuxData!$X:$X,AuxData!$Y:$Y)))</f>
        <v>GNODEB_NEIGHBORHOOD</v>
      </c>
    </row>
    <row r="46" spans="1:12" s="59" customFormat="1" x14ac:dyDescent="0.25">
      <c r="A46"/>
      <c r="B46" s="217" t="s">
        <v>6357</v>
      </c>
      <c r="C46" s="218" t="s">
        <v>6374</v>
      </c>
      <c r="D46" s="219" t="s">
        <v>6374</v>
      </c>
      <c r="E46" s="220"/>
      <c r="F46" s="195" t="s">
        <v>6369</v>
      </c>
      <c r="G46" s="184" t="s">
        <v>6370</v>
      </c>
      <c r="H46" s="218"/>
      <c r="I46" s="219"/>
      <c r="J46" s="221" t="s">
        <v>37</v>
      </c>
      <c r="K46" s="221" t="s">
        <v>6370</v>
      </c>
      <c r="L46" s="222" t="str">
        <f>IF(ISERROR(MATCH(J46&amp;"_"&amp;K46,AuxData!$X:$X,0)),"",IF(LOOKUP(J46&amp;"_"&amp;K46,AuxData!$X:$X,AuxData!$Y:$Y)="","Not defined",LOOKUP(J46&amp;"_"&amp;K46,AuxData!$X:$X,AuxData!$Y:$Y)))</f>
        <v/>
      </c>
    </row>
    <row r="47" spans="1:12" s="59" customFormat="1" x14ac:dyDescent="0.25">
      <c r="A47"/>
      <c r="B47" s="217" t="s">
        <v>6357</v>
      </c>
      <c r="C47" s="218" t="s">
        <v>6374</v>
      </c>
      <c r="D47" s="219" t="s">
        <v>6374</v>
      </c>
      <c r="E47" s="220"/>
      <c r="F47" s="195" t="s">
        <v>6371</v>
      </c>
      <c r="G47" s="184" t="s">
        <v>6372</v>
      </c>
      <c r="H47" s="218"/>
      <c r="I47" s="219"/>
      <c r="J47" s="221" t="s">
        <v>37</v>
      </c>
      <c r="K47" s="221" t="s">
        <v>6372</v>
      </c>
      <c r="L47" s="222" t="str">
        <f>IF(ISERROR(MATCH(J47&amp;"_"&amp;K47,AuxData!$X:$X,0)),"",IF(LOOKUP(J47&amp;"_"&amp;K47,AuxData!$X:$X,AuxData!$Y:$Y)="","Not defined",LOOKUP(J47&amp;"_"&amp;K47,AuxData!$X:$X,AuxData!$Y:$Y)))</f>
        <v>GNODEB_IBGE_ID</v>
      </c>
    </row>
    <row r="48" spans="1:12" s="59" customFormat="1" x14ac:dyDescent="0.25">
      <c r="A48"/>
      <c r="B48" s="217" t="s">
        <v>6357</v>
      </c>
      <c r="C48" s="218" t="s">
        <v>6382</v>
      </c>
      <c r="D48" s="219" t="s">
        <v>6382</v>
      </c>
      <c r="E48" s="220"/>
      <c r="F48" s="195" t="s">
        <v>6383</v>
      </c>
      <c r="G48" s="184" t="s">
        <v>6384</v>
      </c>
      <c r="H48" s="218"/>
      <c r="I48" s="219"/>
      <c r="J48" s="221" t="s">
        <v>33</v>
      </c>
      <c r="K48" s="221" t="s">
        <v>6384</v>
      </c>
      <c r="L48" s="222" t="str">
        <f>IF(ISERROR(MATCH(J48&amp;"_"&amp;K48,AuxData!$X:$X,0)),"",IF(LOOKUP(J48&amp;"_"&amp;K48,AuxData!$X:$X,AuxData!$Y:$Y)="","Not defined",LOOKUP(J48&amp;"_"&amp;K48,AuxData!$X:$X,AuxData!$Y:$Y)))</f>
        <v>GNODEB_LATITUDE</v>
      </c>
    </row>
    <row r="49" spans="1:12" s="59" customFormat="1" x14ac:dyDescent="0.25">
      <c r="A49"/>
      <c r="B49" s="217" t="s">
        <v>6357</v>
      </c>
      <c r="C49" s="218" t="s">
        <v>6382</v>
      </c>
      <c r="D49" s="219" t="s">
        <v>6382</v>
      </c>
      <c r="E49" s="220"/>
      <c r="F49" s="195" t="s">
        <v>6383</v>
      </c>
      <c r="G49" s="184" t="s">
        <v>6384</v>
      </c>
      <c r="H49" s="218"/>
      <c r="I49" s="219"/>
      <c r="J49" s="221" t="s">
        <v>37</v>
      </c>
      <c r="K49" s="221" t="s">
        <v>6384</v>
      </c>
      <c r="L49" s="222" t="str">
        <f>IF(ISERROR(MATCH(J49&amp;"_"&amp;K49,AuxData!$X:$X,0)),"",IF(LOOKUP(J49&amp;"_"&amp;K49,AuxData!$X:$X,AuxData!$Y:$Y)="","Not defined",LOOKUP(J49&amp;"_"&amp;K49,AuxData!$X:$X,AuxData!$Y:$Y)))</f>
        <v>GNODEB_LATITUDE</v>
      </c>
    </row>
    <row r="50" spans="1:12" s="59" customFormat="1" x14ac:dyDescent="0.25">
      <c r="A50"/>
      <c r="B50" s="217" t="s">
        <v>6357</v>
      </c>
      <c r="C50" s="218" t="s">
        <v>6382</v>
      </c>
      <c r="D50" s="219" t="s">
        <v>6382</v>
      </c>
      <c r="E50" s="220"/>
      <c r="F50" s="195" t="s">
        <v>6385</v>
      </c>
      <c r="G50" s="184" t="s">
        <v>6386</v>
      </c>
      <c r="H50" s="218"/>
      <c r="I50" s="219"/>
      <c r="J50" s="221" t="s">
        <v>33</v>
      </c>
      <c r="K50" s="221" t="s">
        <v>6386</v>
      </c>
      <c r="L50" s="222" t="str">
        <f>IF(ISERROR(MATCH(J50&amp;"_"&amp;K50,AuxData!$X:$X,0)),"",IF(LOOKUP(J50&amp;"_"&amp;K50,AuxData!$X:$X,AuxData!$Y:$Y)="","Not defined",LOOKUP(J50&amp;"_"&amp;K50,AuxData!$X:$X,AuxData!$Y:$Y)))</f>
        <v>GNODEB_LONGITUDE</v>
      </c>
    </row>
    <row r="51" spans="1:12" s="59" customFormat="1" x14ac:dyDescent="0.25">
      <c r="A51"/>
      <c r="B51" s="217" t="s">
        <v>6357</v>
      </c>
      <c r="C51" s="218" t="s">
        <v>6382</v>
      </c>
      <c r="D51" s="219" t="s">
        <v>6382</v>
      </c>
      <c r="E51" s="220"/>
      <c r="F51" s="195" t="s">
        <v>6385</v>
      </c>
      <c r="G51" s="184" t="s">
        <v>6386</v>
      </c>
      <c r="H51" s="218"/>
      <c r="I51" s="219"/>
      <c r="J51" s="221" t="s">
        <v>37</v>
      </c>
      <c r="K51" s="221" t="s">
        <v>6386</v>
      </c>
      <c r="L51" s="222" t="str">
        <f>IF(ISERROR(MATCH(J51&amp;"_"&amp;K51,AuxData!$X:$X,0)),"",IF(LOOKUP(J51&amp;"_"&amp;K51,AuxData!$X:$X,AuxData!$Y:$Y)="","Not defined",LOOKUP(J51&amp;"_"&amp;K51,AuxData!$X:$X,AuxData!$Y:$Y)))</f>
        <v>GNODEB_LONGITUDE</v>
      </c>
    </row>
    <row r="52" spans="1:12" s="59" customFormat="1" x14ac:dyDescent="0.25">
      <c r="A52"/>
      <c r="B52" s="217" t="s">
        <v>6357</v>
      </c>
      <c r="C52" s="218" t="s">
        <v>6387</v>
      </c>
      <c r="D52" s="219" t="s">
        <v>6387</v>
      </c>
      <c r="E52" s="220"/>
      <c r="F52" s="195" t="s">
        <v>6383</v>
      </c>
      <c r="G52" s="184" t="s">
        <v>6384</v>
      </c>
      <c r="H52" s="218"/>
      <c r="I52" s="219"/>
      <c r="J52" s="221" t="s">
        <v>37</v>
      </c>
      <c r="K52" s="221" t="s">
        <v>6384</v>
      </c>
      <c r="L52" s="222" t="str">
        <f>IF(ISERROR(MATCH(J52&amp;"_"&amp;K52,AuxData!$X:$X,0)),"",IF(LOOKUP(J52&amp;"_"&amp;K52,AuxData!$X:$X,AuxData!$Y:$Y)="","Not defined",LOOKUP(J52&amp;"_"&amp;K52,AuxData!$X:$X,AuxData!$Y:$Y)))</f>
        <v>GNODEB_LATITUDE</v>
      </c>
    </row>
    <row r="53" spans="1:12" s="59" customFormat="1" x14ac:dyDescent="0.25">
      <c r="A53"/>
      <c r="B53" s="217" t="s">
        <v>6357</v>
      </c>
      <c r="C53" s="218" t="s">
        <v>6387</v>
      </c>
      <c r="D53" s="219" t="s">
        <v>6387</v>
      </c>
      <c r="E53" s="220"/>
      <c r="F53" s="195" t="s">
        <v>6385</v>
      </c>
      <c r="G53" s="184" t="s">
        <v>6386</v>
      </c>
      <c r="H53" s="218"/>
      <c r="I53" s="219"/>
      <c r="J53" s="221" t="s">
        <v>37</v>
      </c>
      <c r="K53" s="221" t="s">
        <v>6386</v>
      </c>
      <c r="L53" s="222" t="str">
        <f>IF(ISERROR(MATCH(J53&amp;"_"&amp;K53,AuxData!$X:$X,0)),"",IF(LOOKUP(J53&amp;"_"&amp;K53,AuxData!$X:$X,AuxData!$Y:$Y)="","Not defined",LOOKUP(J53&amp;"_"&amp;K53,AuxData!$X:$X,AuxData!$Y:$Y)))</f>
        <v>GNODEB_LONGITUDE</v>
      </c>
    </row>
    <row r="54" spans="1:12" s="59" customFormat="1" x14ac:dyDescent="0.25">
      <c r="A54"/>
      <c r="B54" s="217" t="s">
        <v>6357</v>
      </c>
      <c r="C54" s="218" t="s">
        <v>6389</v>
      </c>
      <c r="D54" s="219" t="s">
        <v>6389</v>
      </c>
      <c r="E54" s="220"/>
      <c r="F54" s="195" t="s">
        <v>6390</v>
      </c>
      <c r="G54" s="184" t="s">
        <v>6391</v>
      </c>
      <c r="H54" s="218"/>
      <c r="I54" s="219"/>
      <c r="J54" s="221" t="s">
        <v>33</v>
      </c>
      <c r="K54" s="221" t="s">
        <v>212</v>
      </c>
      <c r="L54" s="222" t="str">
        <f>IF(ISERROR(MATCH(J54&amp;"_"&amp;K54,AuxData!$X:$X,0)),"",IF(LOOKUP(J54&amp;"_"&amp;K54,AuxData!$X:$X,AuxData!$Y:$Y)="","Not defined",LOOKUP(J54&amp;"_"&amp;K54,AuxData!$X:$X,AuxData!$Y:$Y)))</f>
        <v>SITE_TYPE</v>
      </c>
    </row>
    <row r="55" spans="1:12" s="59" customFormat="1" x14ac:dyDescent="0.25">
      <c r="A55"/>
      <c r="B55" s="217" t="s">
        <v>6357</v>
      </c>
      <c r="C55" s="218" t="s">
        <v>6389</v>
      </c>
      <c r="D55" s="219" t="s">
        <v>6389</v>
      </c>
      <c r="E55" s="220"/>
      <c r="F55" s="195" t="s">
        <v>6390</v>
      </c>
      <c r="G55" s="184" t="s">
        <v>6391</v>
      </c>
      <c r="H55" s="218"/>
      <c r="I55" s="219"/>
      <c r="J55" s="221" t="s">
        <v>37</v>
      </c>
      <c r="K55" s="221" t="s">
        <v>212</v>
      </c>
      <c r="L55" s="222" t="str">
        <f>IF(ISERROR(MATCH(J55&amp;"_"&amp;K55,AuxData!$X:$X,0)),"",IF(LOOKUP(J55&amp;"_"&amp;K55,AuxData!$X:$X,AuxData!$Y:$Y)="","Not defined",LOOKUP(J55&amp;"_"&amp;K55,AuxData!$X:$X,AuxData!$Y:$Y)))</f>
        <v>SITE_TYPE</v>
      </c>
    </row>
    <row r="56" spans="1:12" s="59" customFormat="1" x14ac:dyDescent="0.25">
      <c r="A56"/>
      <c r="B56" s="217" t="s">
        <v>6357</v>
      </c>
      <c r="C56" s="218" t="s">
        <v>6389</v>
      </c>
      <c r="D56" s="219" t="s">
        <v>6389</v>
      </c>
      <c r="E56" s="220"/>
      <c r="F56" s="195" t="s">
        <v>6</v>
      </c>
      <c r="G56" s="184" t="s">
        <v>6392</v>
      </c>
      <c r="H56" s="218"/>
      <c r="I56" s="219"/>
      <c r="J56" s="221" t="s">
        <v>33</v>
      </c>
      <c r="K56" s="221" t="s">
        <v>214</v>
      </c>
      <c r="L56" s="222" t="str">
        <f>IF(ISERROR(MATCH(J56&amp;"_"&amp;K56,AuxData!$X:$X,0)),"",IF(LOOKUP(J56&amp;"_"&amp;K56,AuxData!$X:$X,AuxData!$Y:$Y)="","Not defined",LOOKUP(J56&amp;"_"&amp;K56,AuxData!$X:$X,AuxData!$Y:$Y)))</f>
        <v>SITE_VERSION</v>
      </c>
    </row>
    <row r="57" spans="1:12" s="59" customFormat="1" x14ac:dyDescent="0.25">
      <c r="A57"/>
      <c r="B57" s="217" t="s">
        <v>6357</v>
      </c>
      <c r="C57" s="218" t="s">
        <v>6389</v>
      </c>
      <c r="D57" s="219" t="s">
        <v>6389</v>
      </c>
      <c r="E57" s="220"/>
      <c r="F57" s="195" t="s">
        <v>6</v>
      </c>
      <c r="G57" s="184" t="s">
        <v>6392</v>
      </c>
      <c r="H57" s="218"/>
      <c r="I57" s="219"/>
      <c r="J57" s="221" t="s">
        <v>37</v>
      </c>
      <c r="K57" s="221" t="s">
        <v>214</v>
      </c>
      <c r="L57" s="222" t="str">
        <f>IF(ISERROR(MATCH(J57&amp;"_"&amp;K57,AuxData!$X:$X,0)),"",IF(LOOKUP(J57&amp;"_"&amp;K57,AuxData!$X:$X,AuxData!$Y:$Y)="","Not defined",LOOKUP(J57&amp;"_"&amp;K57,AuxData!$X:$X,AuxData!$Y:$Y)))</f>
        <v>SITE_VERSION</v>
      </c>
    </row>
    <row r="58" spans="1:12" s="59" customFormat="1" x14ac:dyDescent="0.25">
      <c r="A58"/>
      <c r="B58" s="217" t="s">
        <v>6357</v>
      </c>
      <c r="C58" s="218" t="s">
        <v>6394</v>
      </c>
      <c r="D58" s="219" t="s">
        <v>6394</v>
      </c>
      <c r="E58" s="220"/>
      <c r="F58" s="195" t="s">
        <v>6395</v>
      </c>
      <c r="G58" s="184" t="s">
        <v>6396</v>
      </c>
      <c r="H58" s="218"/>
      <c r="I58" s="219"/>
      <c r="J58" s="221" t="s">
        <v>37</v>
      </c>
      <c r="K58" s="221" t="s">
        <v>209</v>
      </c>
      <c r="L58" s="222" t="str">
        <f>IF(ISERROR(MATCH(J58&amp;"_"&amp;K58,AuxData!$X:$X,0)),"",IF(LOOKUP(J58&amp;"_"&amp;K58,AuxData!$X:$X,AuxData!$Y:$Y)="","Not defined",LOOKUP(J58&amp;"_"&amp;K58,AuxData!$X:$X,AuxData!$Y:$Y)))</f>
        <v/>
      </c>
    </row>
    <row r="59" spans="1:12" s="59" customFormat="1" x14ac:dyDescent="0.25">
      <c r="A59"/>
      <c r="B59" s="217" t="s">
        <v>6357</v>
      </c>
      <c r="C59" s="218" t="s">
        <v>6394</v>
      </c>
      <c r="D59" s="219" t="s">
        <v>6394</v>
      </c>
      <c r="E59" s="220"/>
      <c r="F59" s="195" t="s">
        <v>6390</v>
      </c>
      <c r="G59" s="184" t="s">
        <v>6391</v>
      </c>
      <c r="H59" s="218"/>
      <c r="I59" s="219"/>
      <c r="J59" s="221" t="s">
        <v>37</v>
      </c>
      <c r="K59" s="221" t="s">
        <v>212</v>
      </c>
      <c r="L59" s="222" t="str">
        <f>IF(ISERROR(MATCH(J59&amp;"_"&amp;K59,AuxData!$X:$X,0)),"",IF(LOOKUP(J59&amp;"_"&amp;K59,AuxData!$X:$X,AuxData!$Y:$Y)="","Not defined",LOOKUP(J59&amp;"_"&amp;K59,AuxData!$X:$X,AuxData!$Y:$Y)))</f>
        <v>SITE_TYPE</v>
      </c>
    </row>
    <row r="60" spans="1:12" s="59" customFormat="1" x14ac:dyDescent="0.25">
      <c r="A60"/>
      <c r="B60" s="217" t="s">
        <v>6357</v>
      </c>
      <c r="C60" s="218" t="s">
        <v>6394</v>
      </c>
      <c r="D60" s="219" t="s">
        <v>6394</v>
      </c>
      <c r="E60" s="220"/>
      <c r="F60" s="195" t="s">
        <v>6</v>
      </c>
      <c r="G60" s="184" t="s">
        <v>6352</v>
      </c>
      <c r="H60" s="218"/>
      <c r="I60" s="219"/>
      <c r="J60" s="221" t="s">
        <v>37</v>
      </c>
      <c r="K60" s="221" t="s">
        <v>214</v>
      </c>
      <c r="L60" s="222" t="str">
        <f>IF(ISERROR(MATCH(J60&amp;"_"&amp;K60,AuxData!$X:$X,0)),"",IF(LOOKUP(J60&amp;"_"&amp;K60,AuxData!$X:$X,AuxData!$Y:$Y)="","Not defined",LOOKUP(J60&amp;"_"&amp;K60,AuxData!$X:$X,AuxData!$Y:$Y)))</f>
        <v>SITE_VERSION</v>
      </c>
    </row>
    <row r="61" spans="1:12" s="59" customFormat="1" x14ac:dyDescent="0.25">
      <c r="A61"/>
      <c r="B61" s="217" t="s">
        <v>6357</v>
      </c>
      <c r="C61" s="218" t="s">
        <v>6394</v>
      </c>
      <c r="D61" s="219" t="s">
        <v>6394</v>
      </c>
      <c r="E61" s="220"/>
      <c r="F61" s="195" t="s">
        <v>297</v>
      </c>
      <c r="G61" s="184" t="s">
        <v>6392</v>
      </c>
      <c r="H61" s="218"/>
      <c r="I61" s="219"/>
      <c r="J61" s="221" t="s">
        <v>37</v>
      </c>
      <c r="K61" s="221" t="s">
        <v>213</v>
      </c>
      <c r="L61" s="222" t="str">
        <f>IF(ISERROR(MATCH(J61&amp;"_"&amp;K61,AuxData!$X:$X,0)),"",IF(LOOKUP(J61&amp;"_"&amp;K61,AuxData!$X:$X,AuxData!$Y:$Y)="","Not defined",LOOKUP(J61&amp;"_"&amp;K61,AuxData!$X:$X,AuxData!$Y:$Y)))</f>
        <v>SITE_VENDOR</v>
      </c>
    </row>
    <row r="62" spans="1:12" s="59" customFormat="1" x14ac:dyDescent="0.25">
      <c r="A62"/>
      <c r="B62" s="217" t="s">
        <v>6357</v>
      </c>
      <c r="C62" s="218" t="s">
        <v>6399</v>
      </c>
      <c r="D62" s="219" t="s">
        <v>6399</v>
      </c>
      <c r="E62" s="220"/>
      <c r="F62" s="195" t="s">
        <v>6397</v>
      </c>
      <c r="G62" s="184" t="s">
        <v>211</v>
      </c>
      <c r="H62" s="218"/>
      <c r="I62" s="219"/>
      <c r="J62" s="221" t="s">
        <v>37</v>
      </c>
      <c r="K62" s="221" t="s">
        <v>211</v>
      </c>
      <c r="L62" s="222" t="str">
        <f>IF(ISERROR(MATCH(J62&amp;"_"&amp;K62,AuxData!$X:$X,0)),"",IF(LOOKUP(J62&amp;"_"&amp;K62,AuxData!$X:$X,AuxData!$Y:$Y)="","Not defined",LOOKUP(J62&amp;"_"&amp;K62,AuxData!$X:$X,AuxData!$Y:$Y)))</f>
        <v>SITE_OPERATOR</v>
      </c>
    </row>
    <row r="63" spans="1:12" s="59" customFormat="1" x14ac:dyDescent="0.25">
      <c r="A63"/>
      <c r="B63" s="217" t="s">
        <v>6357</v>
      </c>
      <c r="C63" s="218" t="s">
        <v>11987</v>
      </c>
      <c r="D63" s="219" t="s">
        <v>11987</v>
      </c>
      <c r="E63" s="220"/>
      <c r="F63" s="195" t="s">
        <v>6710</v>
      </c>
      <c r="G63" s="184" t="s">
        <v>197</v>
      </c>
      <c r="H63" s="218"/>
      <c r="I63" s="219"/>
      <c r="J63" s="221" t="s">
        <v>33</v>
      </c>
      <c r="K63" s="221" t="s">
        <v>197</v>
      </c>
      <c r="L63" s="222" t="s">
        <v>197</v>
      </c>
    </row>
    <row r="64" spans="1:12" s="59" customFormat="1" x14ac:dyDescent="0.25">
      <c r="A64"/>
      <c r="B64" s="217" t="s">
        <v>6357</v>
      </c>
      <c r="C64" s="218" t="s">
        <v>11987</v>
      </c>
      <c r="D64" s="219" t="s">
        <v>11987</v>
      </c>
      <c r="E64" s="220"/>
      <c r="F64" s="195" t="s">
        <v>6727</v>
      </c>
      <c r="G64" s="184" t="s">
        <v>198</v>
      </c>
      <c r="H64" s="218"/>
      <c r="I64" s="219"/>
      <c r="J64" s="221" t="s">
        <v>33</v>
      </c>
      <c r="K64" s="221" t="s">
        <v>198</v>
      </c>
      <c r="L64" s="222" t="s">
        <v>198</v>
      </c>
    </row>
    <row r="65" spans="1:12" s="59" customFormat="1" x14ac:dyDescent="0.25">
      <c r="A65"/>
      <c r="B65" s="217" t="s">
        <v>6357</v>
      </c>
      <c r="C65" s="218" t="s">
        <v>11988</v>
      </c>
      <c r="D65" s="219" t="s">
        <v>11988</v>
      </c>
      <c r="E65" s="220"/>
      <c r="F65" s="195" t="s">
        <v>6507</v>
      </c>
      <c r="G65" s="184" t="str">
        <f>UPPER(F65)</f>
        <v>CELL_BAND</v>
      </c>
      <c r="H65" s="218"/>
      <c r="I65" s="219"/>
      <c r="J65" s="221" t="s">
        <v>33</v>
      </c>
      <c r="K65" s="221" t="s">
        <v>199</v>
      </c>
      <c r="L65" s="222" t="str">
        <f>IF(ISERROR(MATCH(J65&amp;"_"&amp;K65,AuxData!$X:$X,0)),"",IF(LOOKUP(J65&amp;"_"&amp;K65,AuxData!$X:$X,AuxData!$Y:$Y)="","Not defined",LOOKUP(J65&amp;"_"&amp;K65,AuxData!$X:$X,AuxData!$Y:$Y)))</f>
        <v>CELL_BAND</v>
      </c>
    </row>
    <row r="66" spans="1:12" s="59" customFormat="1" x14ac:dyDescent="0.25">
      <c r="A66"/>
      <c r="B66" s="217" t="s">
        <v>6357</v>
      </c>
      <c r="C66" s="218" t="s">
        <v>11988</v>
      </c>
      <c r="D66" s="219" t="s">
        <v>11988</v>
      </c>
      <c r="E66" s="220"/>
      <c r="F66" s="195" t="s">
        <v>12031</v>
      </c>
      <c r="G66" s="184" t="str">
        <f>UPPER(F66)</f>
        <v>CELL_NARFCN</v>
      </c>
      <c r="H66" s="225"/>
      <c r="I66" s="224"/>
      <c r="J66" s="221" t="s">
        <v>33</v>
      </c>
      <c r="K66" s="221" t="s">
        <v>202</v>
      </c>
      <c r="L66" s="222" t="str">
        <f>IF(ISERROR(MATCH(J66&amp;"_"&amp;K66,AuxData!$X:$X,0)),"",IF(LOOKUP(J66&amp;"_"&amp;K66,AuxData!$X:$X,AuxData!$Y:$Y)="","Not defined",LOOKUP(J66&amp;"_"&amp;K66,AuxData!$X:$X,AuxData!$Y:$Y)))</f>
        <v>CELL_NRARFCN</v>
      </c>
    </row>
    <row r="67" spans="1:12" s="59" customFormat="1" x14ac:dyDescent="0.25">
      <c r="B67" s="195" t="s">
        <v>6338</v>
      </c>
      <c r="C67" s="195" t="s">
        <v>6270</v>
      </c>
      <c r="D67" s="184" t="s">
        <v>6400</v>
      </c>
      <c r="E67" s="185"/>
      <c r="F67" s="200" t="s">
        <v>6344</v>
      </c>
      <c r="G67" s="184" t="str">
        <f>UPPER(F67)</f>
        <v>CN</v>
      </c>
      <c r="H67" s="182"/>
      <c r="I67" s="183"/>
      <c r="J67" s="196" t="s">
        <v>33</v>
      </c>
      <c r="K67" s="197" t="s">
        <v>404</v>
      </c>
      <c r="L67" s="198" t="str">
        <f>IF(ISERROR(MATCH(J67&amp;"_"&amp;K67,AuxData!$X:$X,0)),"",IF(LOOKUP(J67&amp;"_"&amp;K67,AuxData!$X:$X,AuxData!$Y:$Y)="","Not defined",LOOKUP(J67&amp;"_"&amp;K67,AuxData!$X:$X,AuxData!$Y:$Y)))</f>
        <v>GNODEB_CN</v>
      </c>
    </row>
    <row r="68" spans="1:12" s="59" customFormat="1" x14ac:dyDescent="0.25">
      <c r="B68" s="195" t="s">
        <v>6338</v>
      </c>
      <c r="C68" s="195" t="s">
        <v>6270</v>
      </c>
      <c r="D68" s="184" t="s">
        <v>6400</v>
      </c>
      <c r="E68" s="185"/>
      <c r="F68" s="200" t="s">
        <v>6344</v>
      </c>
      <c r="G68" s="184" t="str">
        <f>UPPER(F68)</f>
        <v>CN</v>
      </c>
      <c r="H68" s="182"/>
      <c r="I68" s="183"/>
      <c r="J68" s="196" t="s">
        <v>37</v>
      </c>
      <c r="K68" s="197" t="s">
        <v>404</v>
      </c>
      <c r="L68" s="198" t="str">
        <f>IF(ISERROR(MATCH(J68&amp;"_"&amp;K68,AuxData!$X:$X,0)),"",IF(LOOKUP(J68&amp;"_"&amp;K68,AuxData!$X:$X,AuxData!$Y:$Y)="","Not defined",LOOKUP(J68&amp;"_"&amp;K68,AuxData!$X:$X,AuxData!$Y:$Y)))</f>
        <v>GNODEB_CN</v>
      </c>
    </row>
    <row r="69" spans="1:12" s="59" customFormat="1" x14ac:dyDescent="0.25">
      <c r="B69" s="195" t="s">
        <v>6338</v>
      </c>
      <c r="C69" s="195" t="s">
        <v>6270</v>
      </c>
      <c r="D69" s="184" t="s">
        <v>6400</v>
      </c>
      <c r="E69" s="185"/>
      <c r="F69" s="200" t="s">
        <v>6346</v>
      </c>
      <c r="G69" s="184" t="str">
        <f t="shared" ref="G69:G78" si="0">UPPER(F69)</f>
        <v>UF</v>
      </c>
      <c r="H69" s="182"/>
      <c r="I69" s="183"/>
      <c r="J69" s="196" t="s">
        <v>33</v>
      </c>
      <c r="K69" s="197" t="s">
        <v>411</v>
      </c>
      <c r="L69" s="198" t="str">
        <f>IF(ISERROR(MATCH(J69&amp;"_"&amp;K69,AuxData!$X:$X,0)),"",IF(LOOKUP(J69&amp;"_"&amp;K69,AuxData!$X:$X,AuxData!$Y:$Y)="","Not defined",LOOKUP(J69&amp;"_"&amp;K69,AuxData!$X:$X,AuxData!$Y:$Y)))</f>
        <v>GNODEB_UF</v>
      </c>
    </row>
    <row r="70" spans="1:12" s="59" customFormat="1" x14ac:dyDescent="0.25">
      <c r="B70" s="195" t="s">
        <v>6338</v>
      </c>
      <c r="C70" s="195" t="s">
        <v>6270</v>
      </c>
      <c r="D70" s="184" t="s">
        <v>6400</v>
      </c>
      <c r="E70" s="185"/>
      <c r="F70" s="200" t="s">
        <v>6346</v>
      </c>
      <c r="G70" s="184" t="str">
        <f t="shared" si="0"/>
        <v>UF</v>
      </c>
      <c r="H70" s="182"/>
      <c r="I70" s="183"/>
      <c r="J70" s="196" t="s">
        <v>37</v>
      </c>
      <c r="K70" s="197" t="s">
        <v>411</v>
      </c>
      <c r="L70" s="198" t="str">
        <f>IF(ISERROR(MATCH(J70&amp;"_"&amp;K70,AuxData!$X:$X,0)),"",IF(LOOKUP(J70&amp;"_"&amp;K70,AuxData!$X:$X,AuxData!$Y:$Y)="","Not defined",LOOKUP(J70&amp;"_"&amp;K70,AuxData!$X:$X,AuxData!$Y:$Y)))</f>
        <v>GNODEB_UF</v>
      </c>
    </row>
    <row r="71" spans="1:12" s="59" customFormat="1" x14ac:dyDescent="0.25">
      <c r="B71" s="195" t="s">
        <v>6338</v>
      </c>
      <c r="C71" s="195" t="s">
        <v>6270</v>
      </c>
      <c r="D71" s="184" t="s">
        <v>6400</v>
      </c>
      <c r="E71" s="185"/>
      <c r="F71" s="200" t="s">
        <v>6348</v>
      </c>
      <c r="G71" s="184" t="str">
        <f t="shared" si="0"/>
        <v>REGION</v>
      </c>
      <c r="H71" s="182"/>
      <c r="I71" s="183"/>
      <c r="J71" s="196" t="s">
        <v>33</v>
      </c>
      <c r="K71" s="197" t="s">
        <v>410</v>
      </c>
      <c r="L71" s="198" t="str">
        <f>IF(ISERROR(MATCH(J71&amp;"_"&amp;K71,AuxData!$X:$X,0)),"",IF(LOOKUP(J71&amp;"_"&amp;K71,AuxData!$X:$X,AuxData!$Y:$Y)="","Not defined",LOOKUP(J71&amp;"_"&amp;K71,AuxData!$X:$X,AuxData!$Y:$Y)))</f>
        <v>GNODEB_REGION</v>
      </c>
    </row>
    <row r="72" spans="1:12" s="59" customFormat="1" x14ac:dyDescent="0.25">
      <c r="B72" s="195" t="s">
        <v>6338</v>
      </c>
      <c r="C72" s="195" t="s">
        <v>6270</v>
      </c>
      <c r="D72" s="184" t="s">
        <v>6400</v>
      </c>
      <c r="E72" s="185"/>
      <c r="F72" s="200" t="s">
        <v>6348</v>
      </c>
      <c r="G72" s="184" t="str">
        <f t="shared" si="0"/>
        <v>REGION</v>
      </c>
      <c r="H72" s="182"/>
      <c r="I72" s="183"/>
      <c r="J72" s="196" t="s">
        <v>37</v>
      </c>
      <c r="K72" s="197" t="s">
        <v>410</v>
      </c>
      <c r="L72" s="198" t="str">
        <f>IF(ISERROR(MATCH(J72&amp;"_"&amp;K72,AuxData!$X:$X,0)),"",IF(LOOKUP(J72&amp;"_"&amp;K72,AuxData!$X:$X,AuxData!$Y:$Y)="","Not defined",LOOKUP(J72&amp;"_"&amp;K72,AuxData!$X:$X,AuxData!$Y:$Y)))</f>
        <v>GNODEB_REGION</v>
      </c>
    </row>
    <row r="73" spans="1:12" s="59" customFormat="1" x14ac:dyDescent="0.25">
      <c r="B73" s="195" t="s">
        <v>6338</v>
      </c>
      <c r="C73" s="195" t="s">
        <v>6270</v>
      </c>
      <c r="D73" s="184" t="s">
        <v>6400</v>
      </c>
      <c r="E73" s="185"/>
      <c r="F73" s="200" t="s">
        <v>6266</v>
      </c>
      <c r="G73" s="184" t="str">
        <f t="shared" si="0"/>
        <v>MUNICIPIO</v>
      </c>
      <c r="H73" s="182"/>
      <c r="I73" s="183"/>
      <c r="J73" s="196" t="s">
        <v>33</v>
      </c>
      <c r="K73" s="197" t="s">
        <v>408</v>
      </c>
      <c r="L73" s="198" t="str">
        <f>IF(ISERROR(MATCH(J73&amp;"_"&amp;K73,AuxData!$X:$X,0)),"",IF(LOOKUP(J73&amp;"_"&amp;K73,AuxData!$X:$X,AuxData!$Y:$Y)="","Not defined",LOOKUP(J73&amp;"_"&amp;K73,AuxData!$X:$X,AuxData!$Y:$Y)))</f>
        <v>GNODEB_MUNICIPALY</v>
      </c>
    </row>
    <row r="74" spans="1:12" s="59" customFormat="1" x14ac:dyDescent="0.25">
      <c r="B74" s="195" t="s">
        <v>6338</v>
      </c>
      <c r="C74" s="195" t="s">
        <v>6270</v>
      </c>
      <c r="D74" s="184" t="s">
        <v>6400</v>
      </c>
      <c r="E74" s="185"/>
      <c r="F74" s="200" t="s">
        <v>6266</v>
      </c>
      <c r="G74" s="184" t="str">
        <f t="shared" si="0"/>
        <v>MUNICIPIO</v>
      </c>
      <c r="H74" s="182"/>
      <c r="I74" s="183"/>
      <c r="J74" s="196" t="s">
        <v>37</v>
      </c>
      <c r="K74" s="197" t="s">
        <v>408</v>
      </c>
      <c r="L74" s="198" t="str">
        <f>IF(ISERROR(MATCH(J74&amp;"_"&amp;K74,AuxData!$X:$X,0)),"",IF(LOOKUP(J74&amp;"_"&amp;K74,AuxData!$X:$X,AuxData!$Y:$Y)="","Not defined",LOOKUP(J74&amp;"_"&amp;K74,AuxData!$X:$X,AuxData!$Y:$Y)))</f>
        <v>GNODEB_MUNICIPALY</v>
      </c>
    </row>
    <row r="75" spans="1:12" s="59" customFormat="1" x14ac:dyDescent="0.25">
      <c r="B75" s="195" t="s">
        <v>6338</v>
      </c>
      <c r="C75" s="195" t="s">
        <v>6270</v>
      </c>
      <c r="D75" s="184" t="s">
        <v>6400</v>
      </c>
      <c r="E75" s="185"/>
      <c r="F75" s="200" t="s">
        <v>6351</v>
      </c>
      <c r="G75" s="184" t="str">
        <f t="shared" si="0"/>
        <v>OPERATOR</v>
      </c>
      <c r="H75" s="182"/>
      <c r="I75" s="183"/>
      <c r="J75" s="196" t="s">
        <v>33</v>
      </c>
      <c r="K75" s="197" t="s">
        <v>211</v>
      </c>
      <c r="L75" s="198" t="str">
        <f>IF(ISERROR(MATCH(J75&amp;"_"&amp;K75,AuxData!$X:$X,0)),"",IF(LOOKUP(J75&amp;"_"&amp;K75,AuxData!$X:$X,AuxData!$Y:$Y)="","Not defined",LOOKUP(J75&amp;"_"&amp;K75,AuxData!$X:$X,AuxData!$Y:$Y)))</f>
        <v>SITE_OPERATOR</v>
      </c>
    </row>
    <row r="76" spans="1:12" s="59" customFormat="1" x14ac:dyDescent="0.25">
      <c r="B76" s="195" t="s">
        <v>6338</v>
      </c>
      <c r="C76" s="195" t="s">
        <v>6270</v>
      </c>
      <c r="D76" s="184" t="s">
        <v>6400</v>
      </c>
      <c r="E76" s="185"/>
      <c r="F76" s="200" t="s">
        <v>6351</v>
      </c>
      <c r="G76" s="184" t="str">
        <f t="shared" si="0"/>
        <v>OPERATOR</v>
      </c>
      <c r="H76" s="182"/>
      <c r="I76" s="183"/>
      <c r="J76" s="196" t="s">
        <v>37</v>
      </c>
      <c r="K76" s="197" t="s">
        <v>211</v>
      </c>
      <c r="L76" s="198" t="str">
        <f>IF(ISERROR(MATCH(J76&amp;"_"&amp;K76,AuxData!$X:$X,0)),"",IF(LOOKUP(J76&amp;"_"&amp;K76,AuxData!$X:$X,AuxData!$Y:$Y)="","Not defined",LOOKUP(J76&amp;"_"&amp;K76,AuxData!$X:$X,AuxData!$Y:$Y)))</f>
        <v>SITE_OPERATOR</v>
      </c>
    </row>
    <row r="77" spans="1:12" s="59" customFormat="1" x14ac:dyDescent="0.25">
      <c r="B77" s="195" t="s">
        <v>6338</v>
      </c>
      <c r="C77" s="195" t="s">
        <v>6270</v>
      </c>
      <c r="D77" s="184" t="s">
        <v>6400</v>
      </c>
      <c r="E77" s="185"/>
      <c r="F77" s="200" t="s">
        <v>297</v>
      </c>
      <c r="G77" s="184" t="str">
        <f t="shared" si="0"/>
        <v>VENDOR</v>
      </c>
      <c r="H77" s="182"/>
      <c r="I77" s="183"/>
      <c r="J77" s="196" t="s">
        <v>33</v>
      </c>
      <c r="K77" s="197" t="s">
        <v>213</v>
      </c>
      <c r="L77" s="198" t="str">
        <f>IF(ISERROR(MATCH(J77&amp;"_"&amp;K77,AuxData!$X:$X,0)),"",IF(LOOKUP(J77&amp;"_"&amp;K77,AuxData!$X:$X,AuxData!$Y:$Y)="","Not defined",LOOKUP(J77&amp;"_"&amp;K77,AuxData!$X:$X,AuxData!$Y:$Y)))</f>
        <v>SITE_VENDOR</v>
      </c>
    </row>
    <row r="78" spans="1:12" s="59" customFormat="1" x14ac:dyDescent="0.25">
      <c r="B78" s="195" t="s">
        <v>6338</v>
      </c>
      <c r="C78" s="195" t="s">
        <v>6270</v>
      </c>
      <c r="D78" s="184" t="s">
        <v>6400</v>
      </c>
      <c r="E78" s="185"/>
      <c r="F78" s="200" t="s">
        <v>297</v>
      </c>
      <c r="G78" s="184" t="str">
        <f t="shared" si="0"/>
        <v>VENDOR</v>
      </c>
      <c r="H78" s="182"/>
      <c r="I78" s="183"/>
      <c r="J78" s="196" t="s">
        <v>37</v>
      </c>
      <c r="K78" s="197" t="s">
        <v>213</v>
      </c>
      <c r="L78" s="198" t="str">
        <f>IF(ISERROR(MATCH(J78&amp;"_"&amp;K78,AuxData!$X:$X,0)),"",IF(LOOKUP(J78&amp;"_"&amp;K78,AuxData!$X:$X,AuxData!$Y:$Y)="","Not defined",LOOKUP(J78&amp;"_"&amp;K78,AuxData!$X:$X,AuxData!$Y:$Y)))</f>
        <v>SITE_VENDOR</v>
      </c>
    </row>
    <row r="79" spans="1:12" s="59" customFormat="1" x14ac:dyDescent="0.25">
      <c r="B79" s="195" t="s">
        <v>6338</v>
      </c>
      <c r="C79" s="195" t="s">
        <v>6270</v>
      </c>
      <c r="D79" s="184" t="s">
        <v>6400</v>
      </c>
      <c r="E79" s="185"/>
      <c r="F79" s="195" t="s">
        <v>6342</v>
      </c>
      <c r="G79" s="184" t="str">
        <f>UPPER(F79)</f>
        <v>DST</v>
      </c>
      <c r="H79" s="182"/>
      <c r="I79" s="183"/>
      <c r="J79" s="196" t="s">
        <v>43</v>
      </c>
      <c r="K79" s="197" t="s">
        <v>227</v>
      </c>
      <c r="L79" s="198" t="str">
        <f>IF(ISERROR(MATCH(J79&amp;"_"&amp;K79,AuxData!$X:$X,0)),"",IF(LOOKUP(J79&amp;"_"&amp;K79,AuxData!$X:$X,AuxData!$Y:$Y)="","Not defined",LOOKUP(J79&amp;"_"&amp;K79,AuxData!$X:$X,AuxData!$Y:$Y)))</f>
        <v>DST</v>
      </c>
    </row>
    <row r="80" spans="1:12" s="59" customFormat="1" x14ac:dyDescent="0.25">
      <c r="B80" s="195" t="s">
        <v>6338</v>
      </c>
      <c r="C80" s="195" t="s">
        <v>6270</v>
      </c>
      <c r="D80" s="184" t="s">
        <v>6400</v>
      </c>
      <c r="E80" s="185"/>
      <c r="F80" s="195" t="s">
        <v>6342</v>
      </c>
      <c r="G80" s="184" t="str">
        <f t="shared" ref="G80:G81" si="1">UPPER(F80)</f>
        <v>DST</v>
      </c>
      <c r="H80" s="182"/>
      <c r="I80" s="183"/>
      <c r="J80" s="196" t="s">
        <v>51</v>
      </c>
      <c r="K80" s="197" t="s">
        <v>227</v>
      </c>
      <c r="L80" s="198" t="str">
        <f>IF(ISERROR(MATCH(J80&amp;"_"&amp;K80,AuxData!$X:$X,0)),"",IF(LOOKUP(J80&amp;"_"&amp;K80,AuxData!$X:$X,AuxData!$Y:$Y)="","Not defined",LOOKUP(J80&amp;"_"&amp;K80,AuxData!$X:$X,AuxData!$Y:$Y)))</f>
        <v>DST</v>
      </c>
    </row>
    <row r="81" spans="1:12" s="59" customFormat="1" x14ac:dyDescent="0.25">
      <c r="B81" s="195" t="s">
        <v>6338</v>
      </c>
      <c r="C81" s="195" t="s">
        <v>6270</v>
      </c>
      <c r="D81" s="184" t="s">
        <v>6400</v>
      </c>
      <c r="E81" s="185"/>
      <c r="F81" s="195" t="s">
        <v>6342</v>
      </c>
      <c r="G81" s="184" t="str">
        <f t="shared" si="1"/>
        <v>DST</v>
      </c>
      <c r="H81" s="182"/>
      <c r="I81" s="183"/>
      <c r="J81" s="196" t="s">
        <v>55</v>
      </c>
      <c r="K81" s="197" t="s">
        <v>227</v>
      </c>
      <c r="L81" s="198" t="str">
        <f>IF(ISERROR(MATCH(J81&amp;"_"&amp;K81,AuxData!$X:$X,0)),"",IF(LOOKUP(J81&amp;"_"&amp;K81,AuxData!$X:$X,AuxData!$Y:$Y)="","Not defined",LOOKUP(J81&amp;"_"&amp;K81,AuxData!$X:$X,AuxData!$Y:$Y)))</f>
        <v>DST</v>
      </c>
    </row>
    <row r="82" spans="1:12" s="59" customFormat="1" x14ac:dyDescent="0.25">
      <c r="B82" s="195" t="s">
        <v>6338</v>
      </c>
      <c r="C82" s="195" t="s">
        <v>6270</v>
      </c>
      <c r="D82" s="184" t="s">
        <v>6400</v>
      </c>
      <c r="E82" s="185"/>
      <c r="F82" s="195" t="s">
        <v>6339</v>
      </c>
      <c r="G82" s="184" t="str">
        <f t="shared" ref="G82" si="2">UPPER(F82)</f>
        <v>OPERATORNAME</v>
      </c>
      <c r="H82" s="182"/>
      <c r="I82" s="183"/>
      <c r="J82" s="196" t="s">
        <v>43</v>
      </c>
      <c r="K82" s="197" t="s">
        <v>228</v>
      </c>
      <c r="L82" s="198" t="str">
        <f>IF(ISERROR(MATCH(J82&amp;"_"&amp;K82,AuxData!$X:$X,0)),"",IF(LOOKUP(J82&amp;"_"&amp;K82,AuxData!$X:$X,AuxData!$Y:$Y)="","Not defined",LOOKUP(J82&amp;"_"&amp;K82,AuxData!$X:$X,AuxData!$Y:$Y)))</f>
        <v>PLMN</v>
      </c>
    </row>
    <row r="83" spans="1:12" s="59" customFormat="1" x14ac:dyDescent="0.25">
      <c r="B83" s="195" t="s">
        <v>6338</v>
      </c>
      <c r="C83" s="195" t="s">
        <v>6270</v>
      </c>
      <c r="D83" s="184" t="s">
        <v>6400</v>
      </c>
      <c r="E83" s="185"/>
      <c r="F83" s="195" t="s">
        <v>6339</v>
      </c>
      <c r="G83" s="184" t="str">
        <f t="shared" ref="G83:G84" si="3">UPPER(F83)</f>
        <v>OPERATORNAME</v>
      </c>
      <c r="H83" s="182"/>
      <c r="I83" s="183"/>
      <c r="J83" s="196" t="s">
        <v>51</v>
      </c>
      <c r="K83" s="197" t="s">
        <v>228</v>
      </c>
      <c r="L83" s="198" t="str">
        <f>IF(ISERROR(MATCH(J83&amp;"_"&amp;K83,AuxData!$X:$X,0)),"",IF(LOOKUP(J83&amp;"_"&amp;K83,AuxData!$X:$X,AuxData!$Y:$Y)="","Not defined",LOOKUP(J83&amp;"_"&amp;K83,AuxData!$X:$X,AuxData!$Y:$Y)))</f>
        <v>PLMN</v>
      </c>
    </row>
    <row r="84" spans="1:12" s="59" customFormat="1" x14ac:dyDescent="0.25">
      <c r="B84" s="195" t="s">
        <v>6338</v>
      </c>
      <c r="C84" s="195" t="s">
        <v>6270</v>
      </c>
      <c r="D84" s="184" t="s">
        <v>6400</v>
      </c>
      <c r="E84" s="185"/>
      <c r="F84" s="195" t="s">
        <v>6339</v>
      </c>
      <c r="G84" s="184" t="str">
        <f t="shared" si="3"/>
        <v>OPERATORNAME</v>
      </c>
      <c r="H84" s="182"/>
      <c r="I84" s="183"/>
      <c r="J84" s="196" t="s">
        <v>55</v>
      </c>
      <c r="K84" s="197" t="s">
        <v>228</v>
      </c>
      <c r="L84" s="198" t="str">
        <f>IF(ISERROR(MATCH(J84&amp;"_"&amp;K84,AuxData!$X:$X,0)),"",IF(LOOKUP(J84&amp;"_"&amp;K84,AuxData!$X:$X,AuxData!$Y:$Y)="","Not defined",LOOKUP(J84&amp;"_"&amp;K84,AuxData!$X:$X,AuxData!$Y:$Y)))</f>
        <v>PLMN</v>
      </c>
    </row>
    <row r="85" spans="1:12" s="59" customFormat="1" x14ac:dyDescent="0.25">
      <c r="B85" s="195" t="s">
        <v>6338</v>
      </c>
      <c r="C85" s="195" t="s">
        <v>6270</v>
      </c>
      <c r="D85" s="184" t="s">
        <v>6400</v>
      </c>
      <c r="E85" s="185"/>
      <c r="F85" s="195" t="s">
        <v>669</v>
      </c>
      <c r="G85" s="184" t="str">
        <f t="shared" ref="G85" si="4">UPPER(F85)</f>
        <v>GNODEBFUNCTIONNAME</v>
      </c>
      <c r="H85" s="182"/>
      <c r="I85" s="183"/>
      <c r="J85" s="196" t="s">
        <v>37</v>
      </c>
      <c r="K85" s="197" t="s">
        <v>205</v>
      </c>
      <c r="L85" s="198" t="str">
        <f>IF(ISERROR(MATCH(J85&amp;"_"&amp;K85,AuxData!$X:$X,0)),"",IF(LOOKUP(J85&amp;"_"&amp;K85,AuxData!$X:$X,AuxData!$Y:$Y)="","Not defined",LOOKUP(J85&amp;"_"&amp;K85,AuxData!$X:$X,AuxData!$Y:$Y)))</f>
        <v>MOBILE_SITE_NAME</v>
      </c>
    </row>
    <row r="86" spans="1:12" s="59" customFormat="1" x14ac:dyDescent="0.25">
      <c r="B86" s="195" t="s">
        <v>6338</v>
      </c>
      <c r="C86" s="195" t="s">
        <v>6270</v>
      </c>
      <c r="D86" s="184" t="s">
        <v>6400</v>
      </c>
      <c r="E86" s="185"/>
      <c r="F86" s="195" t="s">
        <v>669</v>
      </c>
      <c r="G86" s="184" t="str">
        <f t="shared" ref="G86" si="5">UPPER(F86)</f>
        <v>GNODEBFUNCTIONNAME</v>
      </c>
      <c r="H86" s="182"/>
      <c r="I86" s="183"/>
      <c r="J86" s="196" t="s">
        <v>33</v>
      </c>
      <c r="K86" s="197" t="s">
        <v>205</v>
      </c>
      <c r="L86" s="198" t="str">
        <f>IF(ISERROR(MATCH(J86&amp;"_"&amp;K86,AuxData!$X:$X,0)),"",IF(LOOKUP(J86&amp;"_"&amp;K86,AuxData!$X:$X,AuxData!$Y:$Y)="","Not defined",LOOKUP(J86&amp;"_"&amp;K86,AuxData!$X:$X,AuxData!$Y:$Y)))</f>
        <v>MOBILE_SITE_NAME</v>
      </c>
    </row>
    <row r="87" spans="1:12" ht="15" customHeight="1" x14ac:dyDescent="0.25">
      <c r="A87" s="59"/>
      <c r="B87" s="195" t="s">
        <v>6338</v>
      </c>
      <c r="C87" s="195" t="s">
        <v>6270</v>
      </c>
      <c r="D87" s="184" t="s">
        <v>6400</v>
      </c>
      <c r="E87" s="185"/>
      <c r="F87" s="200" t="s">
        <v>6401</v>
      </c>
      <c r="G87" s="184" t="s">
        <v>210</v>
      </c>
      <c r="H87" s="182"/>
      <c r="I87" s="183"/>
      <c r="J87" s="196" t="s">
        <v>33</v>
      </c>
      <c r="K87" s="197" t="s">
        <v>413</v>
      </c>
      <c r="L87" s="198" t="str">
        <f>IF(ISERROR(MATCH(J87&amp;"_"&amp;K87,AuxData!$X:$X,0)),"",IF(LOOKUP(J87&amp;"_"&amp;K87,AuxData!$X:$X,AuxData!$Y:$Y)="","Not defined",LOOKUP(J87&amp;"_"&amp;K87,AuxData!$X:$X,AuxData!$Y:$Y)))</f>
        <v>STATION_CODE</v>
      </c>
    </row>
    <row r="88" spans="1:12" ht="15" customHeight="1" x14ac:dyDescent="0.25">
      <c r="A88" s="59"/>
      <c r="B88" s="195" t="s">
        <v>6338</v>
      </c>
      <c r="C88" s="195" t="s">
        <v>6270</v>
      </c>
      <c r="D88" s="184" t="s">
        <v>6400</v>
      </c>
      <c r="E88" s="185"/>
      <c r="F88" s="200" t="s">
        <v>6401</v>
      </c>
      <c r="G88" s="184" t="s">
        <v>210</v>
      </c>
      <c r="H88" s="182"/>
      <c r="I88" s="183"/>
      <c r="J88" s="196" t="s">
        <v>37</v>
      </c>
      <c r="K88" s="197" t="s">
        <v>413</v>
      </c>
      <c r="L88" s="198" t="str">
        <f>IF(ISERROR(MATCH(J88&amp;"_"&amp;K88,AuxData!$X:$X,0)),"",IF(LOOKUP(J88&amp;"_"&amp;K88,AuxData!$X:$X,AuxData!$Y:$Y)="","Not defined",LOOKUP(J88&amp;"_"&amp;K88,AuxData!$X:$X,AuxData!$Y:$Y)))</f>
        <v>STATION_CODE</v>
      </c>
    </row>
    <row r="89" spans="1:12" ht="15" customHeight="1" x14ac:dyDescent="0.25">
      <c r="A89" s="59"/>
      <c r="B89" s="195" t="s">
        <v>6338</v>
      </c>
      <c r="C89" s="195" t="s">
        <v>6270</v>
      </c>
      <c r="D89" s="184" t="s">
        <v>6400</v>
      </c>
      <c r="E89" s="185"/>
      <c r="F89" s="200" t="s">
        <v>6402</v>
      </c>
      <c r="G89" s="184" t="s">
        <v>6403</v>
      </c>
      <c r="H89" s="182"/>
      <c r="I89" s="183"/>
      <c r="J89" s="196" t="s">
        <v>37</v>
      </c>
      <c r="K89" s="197" t="s">
        <v>399</v>
      </c>
      <c r="L89" s="198" t="str">
        <f>IF(ISERROR(MATCH(J89&amp;"_"&amp;K89,AuxData!$X:$X,0)),"",IF(LOOKUP(J89&amp;"_"&amp;K89,AuxData!$X:$X,AuxData!$Y:$Y)="","Not defined",LOOKUP(J89&amp;"_"&amp;K89,AuxData!$X:$X,AuxData!$Y:$Y)))</f>
        <v>ERB_FISICA</v>
      </c>
    </row>
    <row r="90" spans="1:12" ht="15" customHeight="1" x14ac:dyDescent="0.25">
      <c r="A90" s="59"/>
      <c r="B90" s="195" t="s">
        <v>6338</v>
      </c>
      <c r="C90" s="195" t="s">
        <v>6270</v>
      </c>
      <c r="D90" s="184" t="s">
        <v>6400</v>
      </c>
      <c r="E90" s="185"/>
      <c r="F90" s="200" t="s">
        <v>6402</v>
      </c>
      <c r="G90" s="184" t="s">
        <v>6403</v>
      </c>
      <c r="H90" s="182"/>
      <c r="I90" s="183"/>
      <c r="J90" s="196" t="s">
        <v>33</v>
      </c>
      <c r="K90" s="197" t="s">
        <v>399</v>
      </c>
      <c r="L90" s="198" t="str">
        <f>IF(ISERROR(MATCH(J90&amp;"_"&amp;K90,AuxData!$X:$X,0)),"",IF(LOOKUP(J90&amp;"_"&amp;K90,AuxData!$X:$X,AuxData!$Y:$Y)="","Not defined",LOOKUP(J90&amp;"_"&amp;K90,AuxData!$X:$X,AuxData!$Y:$Y)))</f>
        <v>ERB_FISICA</v>
      </c>
    </row>
    <row r="91" spans="1:12" ht="15" customHeight="1" x14ac:dyDescent="0.25">
      <c r="A91" s="59"/>
      <c r="B91" s="195" t="s">
        <v>6338</v>
      </c>
      <c r="C91" s="195" t="s">
        <v>6270</v>
      </c>
      <c r="D91" s="184" t="s">
        <v>6400</v>
      </c>
      <c r="E91" s="185"/>
      <c r="F91" s="200" t="s">
        <v>6404</v>
      </c>
      <c r="G91" s="184" t="s">
        <v>416</v>
      </c>
      <c r="H91" s="182"/>
      <c r="I91" s="183"/>
      <c r="J91" s="196" t="s">
        <v>37</v>
      </c>
      <c r="K91" s="197" t="s">
        <v>6405</v>
      </c>
      <c r="L91" s="198" t="str">
        <f>IF(ISERROR(MATCH(J91&amp;"_"&amp;K91,AuxData!$X:$X,0)),"",IF(LOOKUP(J91&amp;"_"&amp;K91,AuxData!$X:$X,AuxData!$Y:$Y)="","Not defined",LOOKUP(J91&amp;"_"&amp;K91,AuxData!$X:$X,AuxData!$Y:$Y)))</f>
        <v>ID_MASTER</v>
      </c>
    </row>
    <row r="92" spans="1:12" ht="15" customHeight="1" x14ac:dyDescent="0.25">
      <c r="A92" s="59"/>
      <c r="B92" s="195" t="s">
        <v>6338</v>
      </c>
      <c r="C92" s="195" t="s">
        <v>6270</v>
      </c>
      <c r="D92" s="184" t="s">
        <v>6400</v>
      </c>
      <c r="E92" s="185"/>
      <c r="F92" s="200" t="s">
        <v>6404</v>
      </c>
      <c r="G92" s="184" t="s">
        <v>416</v>
      </c>
      <c r="H92" s="182"/>
      <c r="I92" s="183"/>
      <c r="J92" s="196" t="s">
        <v>33</v>
      </c>
      <c r="K92" s="197" t="s">
        <v>6405</v>
      </c>
      <c r="L92" s="198" t="str">
        <f>IF(ISERROR(MATCH(J92&amp;"_"&amp;K92,AuxData!$X:$X,0)),"",IF(LOOKUP(J92&amp;"_"&amp;K92,AuxData!$X:$X,AuxData!$Y:$Y)="","Not defined",LOOKUP(J92&amp;"_"&amp;K92,AuxData!$X:$X,AuxData!$Y:$Y)))</f>
        <v>ID_MASTER</v>
      </c>
    </row>
    <row r="93" spans="1:12" s="59" customFormat="1" x14ac:dyDescent="0.25">
      <c r="B93" s="195" t="s">
        <v>6338</v>
      </c>
      <c r="C93" s="195" t="s">
        <v>6270</v>
      </c>
      <c r="D93" s="184" t="s">
        <v>6400</v>
      </c>
      <c r="E93" s="185"/>
      <c r="F93" s="195" t="s">
        <v>6406</v>
      </c>
      <c r="G93" s="184" t="str">
        <f t="shared" ref="G93" si="6">UPPER(F93)</f>
        <v>GNODEBNAME</v>
      </c>
      <c r="H93" s="182"/>
      <c r="I93" s="183"/>
      <c r="J93" s="196" t="s">
        <v>37</v>
      </c>
      <c r="K93" s="197" t="s">
        <v>206</v>
      </c>
      <c r="L93" s="198" t="str">
        <f>IF(ISERROR(MATCH(J93&amp;"_"&amp;K93,AuxData!$X:$X,0)),"",IF(LOOKUP(J93&amp;"_"&amp;K93,AuxData!$X:$X,AuxData!$Y:$Y)="","Not defined",LOOKUP(J93&amp;"_"&amp;K93,AuxData!$X:$X,AuxData!$Y:$Y)))</f>
        <v>NE_NAME</v>
      </c>
    </row>
    <row r="94" spans="1:12" s="59" customFormat="1" x14ac:dyDescent="0.25">
      <c r="B94" s="195" t="s">
        <v>6338</v>
      </c>
      <c r="C94" s="195" t="s">
        <v>6270</v>
      </c>
      <c r="D94" s="184" t="s">
        <v>6400</v>
      </c>
      <c r="E94" s="185"/>
      <c r="F94" s="195" t="s">
        <v>6406</v>
      </c>
      <c r="G94" s="184" t="str">
        <f t="shared" ref="G94" si="7">UPPER(F94)</f>
        <v>GNODEBNAME</v>
      </c>
      <c r="H94" s="182"/>
      <c r="I94" s="183"/>
      <c r="J94" s="196" t="s">
        <v>33</v>
      </c>
      <c r="K94" s="197" t="s">
        <v>206</v>
      </c>
      <c r="L94" s="198" t="str">
        <f>IF(ISERROR(MATCH(J94&amp;"_"&amp;K94,AuxData!$X:$X,0)),"",IF(LOOKUP(J94&amp;"_"&amp;K94,AuxData!$X:$X,AuxData!$Y:$Y)="","Not defined",LOOKUP(J94&amp;"_"&amp;K94,AuxData!$X:$X,AuxData!$Y:$Y)))</f>
        <v>NE_NAME</v>
      </c>
    </row>
    <row r="95" spans="1:12" s="59" customFormat="1" x14ac:dyDescent="0.25">
      <c r="B95" s="195" t="s">
        <v>6338</v>
      </c>
      <c r="C95" s="195" t="s">
        <v>6273</v>
      </c>
      <c r="D95" s="184" t="s">
        <v>6407</v>
      </c>
      <c r="E95" s="185"/>
      <c r="F95" s="200" t="s">
        <v>6344</v>
      </c>
      <c r="G95" s="184" t="str">
        <f>UPPER(F95)</f>
        <v>CN</v>
      </c>
      <c r="H95" s="182"/>
      <c r="I95" s="183"/>
      <c r="J95" s="196" t="s">
        <v>33</v>
      </c>
      <c r="K95" s="197" t="s">
        <v>404</v>
      </c>
      <c r="L95" s="198" t="str">
        <f>IF(ISERROR(MATCH(J95&amp;"_"&amp;K95,AuxData!$X:$X,0)),"",IF(LOOKUP(J95&amp;"_"&amp;K95,AuxData!$X:$X,AuxData!$Y:$Y)="","Not defined",LOOKUP(J95&amp;"_"&amp;K95,AuxData!$X:$X,AuxData!$Y:$Y)))</f>
        <v>GNODEB_CN</v>
      </c>
    </row>
    <row r="96" spans="1:12" s="59" customFormat="1" x14ac:dyDescent="0.25">
      <c r="B96" s="195" t="s">
        <v>6338</v>
      </c>
      <c r="C96" s="195" t="s">
        <v>6273</v>
      </c>
      <c r="D96" s="184" t="s">
        <v>6407</v>
      </c>
      <c r="E96" s="185"/>
      <c r="F96" s="200" t="s">
        <v>6346</v>
      </c>
      <c r="G96" s="184" t="str">
        <f t="shared" ref="G96:G100" si="8">UPPER(F96)</f>
        <v>UF</v>
      </c>
      <c r="H96" s="182"/>
      <c r="I96" s="183"/>
      <c r="J96" s="196" t="s">
        <v>33</v>
      </c>
      <c r="K96" s="197" t="s">
        <v>411</v>
      </c>
      <c r="L96" s="198" t="str">
        <f>IF(ISERROR(MATCH(J96&amp;"_"&amp;K96,AuxData!$X:$X,0)),"",IF(LOOKUP(J96&amp;"_"&amp;K96,AuxData!$X:$X,AuxData!$Y:$Y)="","Not defined",LOOKUP(J96&amp;"_"&amp;K96,AuxData!$X:$X,AuxData!$Y:$Y)))</f>
        <v>GNODEB_UF</v>
      </c>
    </row>
    <row r="97" spans="1:12" s="59" customFormat="1" x14ac:dyDescent="0.25">
      <c r="B97" s="195" t="s">
        <v>6338</v>
      </c>
      <c r="C97" s="195" t="s">
        <v>6273</v>
      </c>
      <c r="D97" s="184" t="s">
        <v>6407</v>
      </c>
      <c r="E97" s="185"/>
      <c r="F97" s="200" t="s">
        <v>6348</v>
      </c>
      <c r="G97" s="184" t="str">
        <f t="shared" si="8"/>
        <v>REGION</v>
      </c>
      <c r="H97" s="182"/>
      <c r="I97" s="183"/>
      <c r="J97" s="196" t="s">
        <v>33</v>
      </c>
      <c r="K97" s="197" t="s">
        <v>410</v>
      </c>
      <c r="L97" s="198" t="str">
        <f>IF(ISERROR(MATCH(J97&amp;"_"&amp;K97,AuxData!$X:$X,0)),"",IF(LOOKUP(J97&amp;"_"&amp;K97,AuxData!$X:$X,AuxData!$Y:$Y)="","Not defined",LOOKUP(J97&amp;"_"&amp;K97,AuxData!$X:$X,AuxData!$Y:$Y)))</f>
        <v>GNODEB_REGION</v>
      </c>
    </row>
    <row r="98" spans="1:12" s="59" customFormat="1" x14ac:dyDescent="0.25">
      <c r="B98" s="195" t="s">
        <v>6338</v>
      </c>
      <c r="C98" s="195" t="s">
        <v>6273</v>
      </c>
      <c r="D98" s="184" t="s">
        <v>6407</v>
      </c>
      <c r="E98" s="185"/>
      <c r="F98" s="200" t="s">
        <v>6266</v>
      </c>
      <c r="G98" s="184" t="str">
        <f t="shared" si="8"/>
        <v>MUNICIPIO</v>
      </c>
      <c r="H98" s="182"/>
      <c r="I98" s="183"/>
      <c r="J98" s="196" t="s">
        <v>33</v>
      </c>
      <c r="K98" s="197" t="s">
        <v>408</v>
      </c>
      <c r="L98" s="198" t="str">
        <f>IF(ISERROR(MATCH(J98&amp;"_"&amp;K98,AuxData!$X:$X,0)),"",IF(LOOKUP(J98&amp;"_"&amp;K98,AuxData!$X:$X,AuxData!$Y:$Y)="","Not defined",LOOKUP(J98&amp;"_"&amp;K98,AuxData!$X:$X,AuxData!$Y:$Y)))</f>
        <v>GNODEB_MUNICIPALY</v>
      </c>
    </row>
    <row r="99" spans="1:12" s="59" customFormat="1" x14ac:dyDescent="0.25">
      <c r="B99" s="195" t="s">
        <v>6338</v>
      </c>
      <c r="C99" s="195" t="s">
        <v>6273</v>
      </c>
      <c r="D99" s="184" t="s">
        <v>6407</v>
      </c>
      <c r="E99" s="185"/>
      <c r="F99" s="200" t="s">
        <v>6351</v>
      </c>
      <c r="G99" s="184" t="str">
        <f t="shared" si="8"/>
        <v>OPERATOR</v>
      </c>
      <c r="H99" s="182"/>
      <c r="I99" s="183"/>
      <c r="J99" s="196" t="s">
        <v>33</v>
      </c>
      <c r="K99" s="197" t="s">
        <v>211</v>
      </c>
      <c r="L99" s="198" t="str">
        <f>IF(ISERROR(MATCH(J99&amp;"_"&amp;K99,AuxData!$X:$X,0)),"",IF(LOOKUP(J99&amp;"_"&amp;K99,AuxData!$X:$X,AuxData!$Y:$Y)="","Not defined",LOOKUP(J99&amp;"_"&amp;K99,AuxData!$X:$X,AuxData!$Y:$Y)))</f>
        <v>SITE_OPERATOR</v>
      </c>
    </row>
    <row r="100" spans="1:12" s="59" customFormat="1" x14ac:dyDescent="0.25">
      <c r="B100" s="195" t="s">
        <v>6338</v>
      </c>
      <c r="C100" s="195" t="s">
        <v>6273</v>
      </c>
      <c r="D100" s="184" t="s">
        <v>6407</v>
      </c>
      <c r="E100" s="185"/>
      <c r="F100" s="200" t="s">
        <v>297</v>
      </c>
      <c r="G100" s="184" t="str">
        <f t="shared" si="8"/>
        <v>VENDOR</v>
      </c>
      <c r="H100" s="182"/>
      <c r="I100" s="183"/>
      <c r="J100" s="196" t="s">
        <v>33</v>
      </c>
      <c r="K100" s="197" t="s">
        <v>213</v>
      </c>
      <c r="L100" s="198" t="str">
        <f>IF(ISERROR(MATCH(J100&amp;"_"&amp;K100,AuxData!$X:$X,0)),"",IF(LOOKUP(J100&amp;"_"&amp;K100,AuxData!$X:$X,AuxData!$Y:$Y)="","Not defined",LOOKUP(J100&amp;"_"&amp;K100,AuxData!$X:$X,AuxData!$Y:$Y)))</f>
        <v>SITE_VENDOR</v>
      </c>
    </row>
    <row r="101" spans="1:12" ht="15" customHeight="1" x14ac:dyDescent="0.25">
      <c r="A101" s="59"/>
      <c r="B101" s="195" t="s">
        <v>6338</v>
      </c>
      <c r="C101" s="195" t="s">
        <v>6273</v>
      </c>
      <c r="D101" s="184" t="s">
        <v>6407</v>
      </c>
      <c r="E101" s="185"/>
      <c r="F101" s="200" t="s">
        <v>6401</v>
      </c>
      <c r="G101" s="184" t="s">
        <v>210</v>
      </c>
      <c r="H101" s="182"/>
      <c r="I101" s="183"/>
      <c r="J101" s="196" t="s">
        <v>33</v>
      </c>
      <c r="K101" s="197" t="s">
        <v>413</v>
      </c>
      <c r="L101" s="198" t="str">
        <f>IF(ISERROR(MATCH(J101&amp;"_"&amp;K101,AuxData!$X:$X,0)),"",IF(LOOKUP(J101&amp;"_"&amp;K101,AuxData!$X:$X,AuxData!$Y:$Y)="","Not defined",LOOKUP(J101&amp;"_"&amp;K101,AuxData!$X:$X,AuxData!$Y:$Y)))</f>
        <v>STATION_CODE</v>
      </c>
    </row>
    <row r="102" spans="1:12" ht="15" customHeight="1" x14ac:dyDescent="0.25">
      <c r="A102" s="59"/>
      <c r="B102" s="195" t="s">
        <v>6338</v>
      </c>
      <c r="C102" s="195" t="s">
        <v>6273</v>
      </c>
      <c r="D102" s="184" t="s">
        <v>6407</v>
      </c>
      <c r="E102" s="185"/>
      <c r="F102" s="200" t="s">
        <v>6402</v>
      </c>
      <c r="G102" s="184" t="s">
        <v>6403</v>
      </c>
      <c r="H102" s="182"/>
      <c r="I102" s="183"/>
      <c r="J102" s="196" t="s">
        <v>33</v>
      </c>
      <c r="K102" s="197" t="s">
        <v>399</v>
      </c>
      <c r="L102" s="198" t="str">
        <f>IF(ISERROR(MATCH(J102&amp;"_"&amp;K102,AuxData!$X:$X,0)),"",IF(LOOKUP(J102&amp;"_"&amp;K102,AuxData!$X:$X,AuxData!$Y:$Y)="","Not defined",LOOKUP(J102&amp;"_"&amp;K102,AuxData!$X:$X,AuxData!$Y:$Y)))</f>
        <v>ERB_FISICA</v>
      </c>
    </row>
    <row r="103" spans="1:12" ht="15" customHeight="1" x14ac:dyDescent="0.25">
      <c r="A103" s="59"/>
      <c r="B103" s="195" t="s">
        <v>6338</v>
      </c>
      <c r="C103" s="195" t="s">
        <v>6273</v>
      </c>
      <c r="D103" s="184" t="s">
        <v>6407</v>
      </c>
      <c r="E103" s="185"/>
      <c r="F103" s="200" t="s">
        <v>6404</v>
      </c>
      <c r="G103" s="184" t="s">
        <v>416</v>
      </c>
      <c r="H103" s="182"/>
      <c r="I103" s="183"/>
      <c r="J103" s="196" t="s">
        <v>33</v>
      </c>
      <c r="K103" s="197" t="s">
        <v>6405</v>
      </c>
      <c r="L103" s="198" t="str">
        <f>IF(ISERROR(MATCH(J103&amp;"_"&amp;K103,AuxData!$X:$X,0)),"",IF(LOOKUP(J103&amp;"_"&amp;K103,AuxData!$X:$X,AuxData!$Y:$Y)="","Not defined",LOOKUP(J103&amp;"_"&amp;K103,AuxData!$X:$X,AuxData!$Y:$Y)))</f>
        <v>ID_MASTER</v>
      </c>
    </row>
    <row r="104" spans="1:12" s="59" customFormat="1" x14ac:dyDescent="0.25">
      <c r="B104" s="195" t="s">
        <v>6338</v>
      </c>
      <c r="C104" s="195" t="s">
        <v>6273</v>
      </c>
      <c r="D104" s="184" t="s">
        <v>6407</v>
      </c>
      <c r="E104" s="185"/>
      <c r="F104" s="200" t="s">
        <v>6408</v>
      </c>
      <c r="G104" s="184" t="s">
        <v>6409</v>
      </c>
      <c r="H104" s="182"/>
      <c r="I104" s="183"/>
      <c r="J104" s="196" t="s">
        <v>33</v>
      </c>
      <c r="K104" s="197" t="s">
        <v>398</v>
      </c>
      <c r="L104" s="198" t="str">
        <f>IF(ISERROR(MATCH(J104&amp;"_"&amp;K104,AuxData!$X:$X,0)),"",IF(LOOKUP(J104&amp;"_"&amp;K104,AuxData!$X:$X,AuxData!$Y:$Y)="","Not defined",LOOKUP(J104&amp;"_"&amp;K104,AuxData!$X:$X,AuxData!$Y:$Y)))</f>
        <v>SIGLA_LOGICA</v>
      </c>
    </row>
    <row r="105" spans="1:12" s="59" customFormat="1" x14ac:dyDescent="0.25">
      <c r="B105" s="195" t="s">
        <v>6338</v>
      </c>
      <c r="C105" s="195" t="s">
        <v>6273</v>
      </c>
      <c r="D105" s="184" t="s">
        <v>6407</v>
      </c>
      <c r="E105" s="185"/>
      <c r="F105" s="200" t="s">
        <v>6410</v>
      </c>
      <c r="G105" s="184" t="s">
        <v>397</v>
      </c>
      <c r="H105" s="182"/>
      <c r="I105" s="183"/>
      <c r="J105" s="196" t="s">
        <v>33</v>
      </c>
      <c r="K105" s="197" t="s">
        <v>397</v>
      </c>
      <c r="L105" s="198" t="str">
        <f>IF(ISERROR(MATCH(J105&amp;"_"&amp;K105,AuxData!$X:$X,0)),"",IF(LOOKUP(J105&amp;"_"&amp;K105,AuxData!$X:$X,AuxData!$Y:$Y)="","Not defined",LOOKUP(J105&amp;"_"&amp;K105,AuxData!$X:$X,AuxData!$Y:$Y)))</f>
        <v>SETOR_FISICO</v>
      </c>
    </row>
    <row r="106" spans="1:12" s="59" customFormat="1" x14ac:dyDescent="0.25">
      <c r="B106" s="195" t="s">
        <v>6338</v>
      </c>
      <c r="C106" s="195" t="s">
        <v>6273</v>
      </c>
      <c r="D106" s="184" t="s">
        <v>6407</v>
      </c>
      <c r="E106" s="185"/>
      <c r="F106" s="195" t="s">
        <v>6342</v>
      </c>
      <c r="G106" s="184" t="str">
        <f t="shared" ref="G106" si="9">UPPER(F106)</f>
        <v>DST</v>
      </c>
      <c r="H106" s="182"/>
      <c r="I106" s="183"/>
      <c r="J106" s="196" t="s">
        <v>57</v>
      </c>
      <c r="K106" s="197" t="s">
        <v>227</v>
      </c>
      <c r="L106" s="198" t="str">
        <f>IF(ISERROR(MATCH(J106&amp;"_"&amp;K106,AuxData!$X:$X,0)),"",IF(LOOKUP(J106&amp;"_"&amp;K106,AuxData!$X:$X,AuxData!$Y:$Y)="","Not defined",LOOKUP(J106&amp;"_"&amp;K106,AuxData!$X:$X,AuxData!$Y:$Y)))</f>
        <v>DST</v>
      </c>
    </row>
    <row r="107" spans="1:12" s="59" customFormat="1" x14ac:dyDescent="0.25">
      <c r="B107" s="195" t="s">
        <v>6338</v>
      </c>
      <c r="C107" s="195" t="s">
        <v>6273</v>
      </c>
      <c r="D107" s="184" t="s">
        <v>6407</v>
      </c>
      <c r="E107" s="185"/>
      <c r="F107" s="195" t="s">
        <v>6342</v>
      </c>
      <c r="G107" s="184" t="str">
        <f t="shared" ref="G107:G135" si="10">UPPER(F107)</f>
        <v>DST</v>
      </c>
      <c r="H107" s="182"/>
      <c r="I107" s="183"/>
      <c r="J107" s="196" t="s">
        <v>59</v>
      </c>
      <c r="K107" s="197" t="s">
        <v>227</v>
      </c>
      <c r="L107" s="198" t="str">
        <f>IF(ISERROR(MATCH(J107&amp;"_"&amp;K107,AuxData!$X:$X,0)),"",IF(LOOKUP(J107&amp;"_"&amp;K107,AuxData!$X:$X,AuxData!$Y:$Y)="","Not defined",LOOKUP(J107&amp;"_"&amp;K107,AuxData!$X:$X,AuxData!$Y:$Y)))</f>
        <v>DST</v>
      </c>
    </row>
    <row r="108" spans="1:12" s="59" customFormat="1" x14ac:dyDescent="0.25">
      <c r="B108" s="195" t="s">
        <v>6338</v>
      </c>
      <c r="C108" s="195" t="s">
        <v>6273</v>
      </c>
      <c r="D108" s="184" t="s">
        <v>6407</v>
      </c>
      <c r="E108" s="185"/>
      <c r="F108" s="195" t="s">
        <v>6342</v>
      </c>
      <c r="G108" s="184" t="str">
        <f t="shared" si="10"/>
        <v>DST</v>
      </c>
      <c r="H108" s="182"/>
      <c r="I108" s="183"/>
      <c r="J108" s="196" t="s">
        <v>61</v>
      </c>
      <c r="K108" s="197" t="s">
        <v>227</v>
      </c>
      <c r="L108" s="198" t="str">
        <f>IF(ISERROR(MATCH(J108&amp;"_"&amp;K108,AuxData!$X:$X,0)),"",IF(LOOKUP(J108&amp;"_"&amp;K108,AuxData!$X:$X,AuxData!$Y:$Y)="","Not defined",LOOKUP(J108&amp;"_"&amp;K108,AuxData!$X:$X,AuxData!$Y:$Y)))</f>
        <v>DST</v>
      </c>
    </row>
    <row r="109" spans="1:12" s="59" customFormat="1" x14ac:dyDescent="0.25">
      <c r="B109" s="195" t="s">
        <v>6338</v>
      </c>
      <c r="C109" s="195" t="s">
        <v>6273</v>
      </c>
      <c r="D109" s="184" t="s">
        <v>6407</v>
      </c>
      <c r="E109" s="185"/>
      <c r="F109" s="195" t="s">
        <v>6342</v>
      </c>
      <c r="G109" s="184" t="str">
        <f t="shared" si="10"/>
        <v>DST</v>
      </c>
      <c r="H109" s="182"/>
      <c r="I109" s="183"/>
      <c r="J109" s="196" t="s">
        <v>63</v>
      </c>
      <c r="K109" s="197" t="s">
        <v>227</v>
      </c>
      <c r="L109" s="198" t="str">
        <f>IF(ISERROR(MATCH(J109&amp;"_"&amp;K109,AuxData!$X:$X,0)),"",IF(LOOKUP(J109&amp;"_"&amp;K109,AuxData!$X:$X,AuxData!$Y:$Y)="","Not defined",LOOKUP(J109&amp;"_"&amp;K109,AuxData!$X:$X,AuxData!$Y:$Y)))</f>
        <v>DST</v>
      </c>
    </row>
    <row r="110" spans="1:12" s="59" customFormat="1" x14ac:dyDescent="0.25">
      <c r="B110" s="195" t="s">
        <v>6338</v>
      </c>
      <c r="C110" s="195" t="s">
        <v>6273</v>
      </c>
      <c r="D110" s="184" t="s">
        <v>6407</v>
      </c>
      <c r="E110" s="185"/>
      <c r="F110" s="195" t="s">
        <v>6342</v>
      </c>
      <c r="G110" s="184" t="str">
        <f t="shared" si="10"/>
        <v>DST</v>
      </c>
      <c r="H110" s="182"/>
      <c r="I110" s="183"/>
      <c r="J110" s="196" t="s">
        <v>65</v>
      </c>
      <c r="K110" s="197" t="s">
        <v>227</v>
      </c>
      <c r="L110" s="198" t="str">
        <f>IF(ISERROR(MATCH(J110&amp;"_"&amp;K110,AuxData!$X:$X,0)),"",IF(LOOKUP(J110&amp;"_"&amp;K110,AuxData!$X:$X,AuxData!$Y:$Y)="","Not defined",LOOKUP(J110&amp;"_"&amp;K110,AuxData!$X:$X,AuxData!$Y:$Y)))</f>
        <v>DST</v>
      </c>
    </row>
    <row r="111" spans="1:12" s="59" customFormat="1" x14ac:dyDescent="0.25">
      <c r="B111" s="195" t="s">
        <v>6338</v>
      </c>
      <c r="C111" s="195" t="s">
        <v>6273</v>
      </c>
      <c r="D111" s="184" t="s">
        <v>6407</v>
      </c>
      <c r="E111" s="185"/>
      <c r="F111" s="195" t="s">
        <v>6342</v>
      </c>
      <c r="G111" s="184" t="str">
        <f t="shared" si="10"/>
        <v>DST</v>
      </c>
      <c r="H111" s="182"/>
      <c r="I111" s="183"/>
      <c r="J111" s="196" t="s">
        <v>67</v>
      </c>
      <c r="K111" s="197" t="s">
        <v>227</v>
      </c>
      <c r="L111" s="198" t="str">
        <f>IF(ISERROR(MATCH(J111&amp;"_"&amp;K111,AuxData!$X:$X,0)),"",IF(LOOKUP(J111&amp;"_"&amp;K111,AuxData!$X:$X,AuxData!$Y:$Y)="","Not defined",LOOKUP(J111&amp;"_"&amp;K111,AuxData!$X:$X,AuxData!$Y:$Y)))</f>
        <v>DST</v>
      </c>
    </row>
    <row r="112" spans="1:12" s="59" customFormat="1" x14ac:dyDescent="0.25">
      <c r="B112" s="195" t="s">
        <v>6338</v>
      </c>
      <c r="C112" s="195" t="s">
        <v>6273</v>
      </c>
      <c r="D112" s="184" t="s">
        <v>6407</v>
      </c>
      <c r="E112" s="185"/>
      <c r="F112" s="195" t="s">
        <v>6342</v>
      </c>
      <c r="G112" s="184" t="str">
        <f t="shared" si="10"/>
        <v>DST</v>
      </c>
      <c r="H112" s="182"/>
      <c r="I112" s="183"/>
      <c r="J112" s="196" t="s">
        <v>69</v>
      </c>
      <c r="K112" s="197" t="s">
        <v>227</v>
      </c>
      <c r="L112" s="198" t="str">
        <f>IF(ISERROR(MATCH(J112&amp;"_"&amp;K112,AuxData!$X:$X,0)),"",IF(LOOKUP(J112&amp;"_"&amp;K112,AuxData!$X:$X,AuxData!$Y:$Y)="","Not defined",LOOKUP(J112&amp;"_"&amp;K112,AuxData!$X:$X,AuxData!$Y:$Y)))</f>
        <v>DST</v>
      </c>
    </row>
    <row r="113" spans="2:12" s="59" customFormat="1" x14ac:dyDescent="0.25">
      <c r="B113" s="195" t="s">
        <v>6338</v>
      </c>
      <c r="C113" s="195" t="s">
        <v>6273</v>
      </c>
      <c r="D113" s="184" t="s">
        <v>6407</v>
      </c>
      <c r="E113" s="185"/>
      <c r="F113" s="195" t="s">
        <v>6342</v>
      </c>
      <c r="G113" s="184" t="str">
        <f t="shared" si="10"/>
        <v>DST</v>
      </c>
      <c r="H113" s="182"/>
      <c r="I113" s="183"/>
      <c r="J113" s="196" t="s">
        <v>71</v>
      </c>
      <c r="K113" s="197" t="s">
        <v>227</v>
      </c>
      <c r="L113" s="198" t="str">
        <f>IF(ISERROR(MATCH(J113&amp;"_"&amp;K113,AuxData!$X:$X,0)),"",IF(LOOKUP(J113&amp;"_"&amp;K113,AuxData!$X:$X,AuxData!$Y:$Y)="","Not defined",LOOKUP(J113&amp;"_"&amp;K113,AuxData!$X:$X,AuxData!$Y:$Y)))</f>
        <v>DST</v>
      </c>
    </row>
    <row r="114" spans="2:12" s="59" customFormat="1" x14ac:dyDescent="0.25">
      <c r="B114" s="195" t="s">
        <v>6338</v>
      </c>
      <c r="C114" s="195" t="s">
        <v>6273</v>
      </c>
      <c r="D114" s="184" t="s">
        <v>6407</v>
      </c>
      <c r="E114" s="185"/>
      <c r="F114" s="195" t="s">
        <v>6342</v>
      </c>
      <c r="G114" s="184" t="str">
        <f t="shared" si="10"/>
        <v>DST</v>
      </c>
      <c r="H114" s="182"/>
      <c r="I114" s="183"/>
      <c r="J114" s="196" t="s">
        <v>73</v>
      </c>
      <c r="K114" s="197" t="s">
        <v>227</v>
      </c>
      <c r="L114" s="198" t="str">
        <f>IF(ISERROR(MATCH(J114&amp;"_"&amp;K114,AuxData!$X:$X,0)),"",IF(LOOKUP(J114&amp;"_"&amp;K114,AuxData!$X:$X,AuxData!$Y:$Y)="","Not defined",LOOKUP(J114&amp;"_"&amp;K114,AuxData!$X:$X,AuxData!$Y:$Y)))</f>
        <v>DST</v>
      </c>
    </row>
    <row r="115" spans="2:12" s="59" customFormat="1" x14ac:dyDescent="0.25">
      <c r="B115" s="195" t="s">
        <v>6338</v>
      </c>
      <c r="C115" s="195" t="s">
        <v>6273</v>
      </c>
      <c r="D115" s="184" t="s">
        <v>6407</v>
      </c>
      <c r="E115" s="185"/>
      <c r="F115" s="195" t="s">
        <v>6342</v>
      </c>
      <c r="G115" s="184" t="str">
        <f t="shared" si="10"/>
        <v>DST</v>
      </c>
      <c r="H115" s="182"/>
      <c r="I115" s="183"/>
      <c r="J115" s="196" t="s">
        <v>75</v>
      </c>
      <c r="K115" s="197" t="s">
        <v>227</v>
      </c>
      <c r="L115" s="198" t="str">
        <f>IF(ISERROR(MATCH(J115&amp;"_"&amp;K115,AuxData!$X:$X,0)),"",IF(LOOKUP(J115&amp;"_"&amp;K115,AuxData!$X:$X,AuxData!$Y:$Y)="","Not defined",LOOKUP(J115&amp;"_"&amp;K115,AuxData!$X:$X,AuxData!$Y:$Y)))</f>
        <v>DST</v>
      </c>
    </row>
    <row r="116" spans="2:12" s="59" customFormat="1" x14ac:dyDescent="0.25">
      <c r="B116" s="195" t="s">
        <v>6338</v>
      </c>
      <c r="C116" s="195" t="s">
        <v>6273</v>
      </c>
      <c r="D116" s="184" t="s">
        <v>6407</v>
      </c>
      <c r="E116" s="185"/>
      <c r="F116" s="195" t="s">
        <v>6342</v>
      </c>
      <c r="G116" s="184" t="str">
        <f t="shared" si="10"/>
        <v>DST</v>
      </c>
      <c r="H116" s="182"/>
      <c r="I116" s="183"/>
      <c r="J116" s="196" t="s">
        <v>77</v>
      </c>
      <c r="K116" s="197" t="s">
        <v>227</v>
      </c>
      <c r="L116" s="198" t="str">
        <f>IF(ISERROR(MATCH(J116&amp;"_"&amp;K116,AuxData!$X:$X,0)),"",IF(LOOKUP(J116&amp;"_"&amp;K116,AuxData!$X:$X,AuxData!$Y:$Y)="","Not defined",LOOKUP(J116&amp;"_"&amp;K116,AuxData!$X:$X,AuxData!$Y:$Y)))</f>
        <v>DST</v>
      </c>
    </row>
    <row r="117" spans="2:12" s="59" customFormat="1" x14ac:dyDescent="0.25">
      <c r="B117" s="195" t="s">
        <v>6338</v>
      </c>
      <c r="C117" s="195" t="s">
        <v>6273</v>
      </c>
      <c r="D117" s="184" t="s">
        <v>6407</v>
      </c>
      <c r="E117" s="185"/>
      <c r="F117" s="195" t="s">
        <v>6342</v>
      </c>
      <c r="G117" s="184" t="str">
        <f t="shared" si="10"/>
        <v>DST</v>
      </c>
      <c r="H117" s="182"/>
      <c r="I117" s="183"/>
      <c r="J117" s="196" t="s">
        <v>79</v>
      </c>
      <c r="K117" s="197" t="s">
        <v>227</v>
      </c>
      <c r="L117" s="198" t="str">
        <f>IF(ISERROR(MATCH(J117&amp;"_"&amp;K117,AuxData!$X:$X,0)),"",IF(LOOKUP(J117&amp;"_"&amp;K117,AuxData!$X:$X,AuxData!$Y:$Y)="","Not defined",LOOKUP(J117&amp;"_"&amp;K117,AuxData!$X:$X,AuxData!$Y:$Y)))</f>
        <v>DST</v>
      </c>
    </row>
    <row r="118" spans="2:12" s="59" customFormat="1" x14ac:dyDescent="0.25">
      <c r="B118" s="195" t="s">
        <v>6338</v>
      </c>
      <c r="C118" s="195" t="s">
        <v>6273</v>
      </c>
      <c r="D118" s="184" t="s">
        <v>6407</v>
      </c>
      <c r="E118" s="185"/>
      <c r="F118" s="195" t="s">
        <v>6342</v>
      </c>
      <c r="G118" s="184" t="str">
        <f t="shared" si="10"/>
        <v>DST</v>
      </c>
      <c r="H118" s="182"/>
      <c r="I118" s="183"/>
      <c r="J118" s="196" t="s">
        <v>81</v>
      </c>
      <c r="K118" s="197" t="s">
        <v>227</v>
      </c>
      <c r="L118" s="198" t="str">
        <f>IF(ISERROR(MATCH(J118&amp;"_"&amp;K118,AuxData!$X:$X,0)),"",IF(LOOKUP(J118&amp;"_"&amp;K118,AuxData!$X:$X,AuxData!$Y:$Y)="","Not defined",LOOKUP(J118&amp;"_"&amp;K118,AuxData!$X:$X,AuxData!$Y:$Y)))</f>
        <v>DST</v>
      </c>
    </row>
    <row r="119" spans="2:12" s="59" customFormat="1" x14ac:dyDescent="0.25">
      <c r="B119" s="195" t="s">
        <v>6338</v>
      </c>
      <c r="C119" s="195" t="s">
        <v>6273</v>
      </c>
      <c r="D119" s="184" t="s">
        <v>6407</v>
      </c>
      <c r="E119" s="185"/>
      <c r="F119" s="195" t="s">
        <v>6342</v>
      </c>
      <c r="G119" s="184" t="str">
        <f t="shared" si="10"/>
        <v>DST</v>
      </c>
      <c r="H119" s="182"/>
      <c r="I119" s="183"/>
      <c r="J119" s="196" t="s">
        <v>83</v>
      </c>
      <c r="K119" s="197" t="s">
        <v>227</v>
      </c>
      <c r="L119" s="198" t="str">
        <f>IF(ISERROR(MATCH(J119&amp;"_"&amp;K119,AuxData!$X:$X,0)),"",IF(LOOKUP(J119&amp;"_"&amp;K119,AuxData!$X:$X,AuxData!$Y:$Y)="","Not defined",LOOKUP(J119&amp;"_"&amp;K119,AuxData!$X:$X,AuxData!$Y:$Y)))</f>
        <v>DST</v>
      </c>
    </row>
    <row r="120" spans="2:12" s="59" customFormat="1" x14ac:dyDescent="0.25">
      <c r="B120" s="195" t="s">
        <v>6338</v>
      </c>
      <c r="C120" s="195" t="s">
        <v>6273</v>
      </c>
      <c r="D120" s="184" t="s">
        <v>6407</v>
      </c>
      <c r="E120" s="185"/>
      <c r="F120" s="195" t="s">
        <v>6342</v>
      </c>
      <c r="G120" s="184" t="str">
        <f t="shared" si="10"/>
        <v>DST</v>
      </c>
      <c r="H120" s="182"/>
      <c r="I120" s="183"/>
      <c r="J120" s="196" t="s">
        <v>85</v>
      </c>
      <c r="K120" s="197" t="s">
        <v>227</v>
      </c>
      <c r="L120" s="198" t="str">
        <f>IF(ISERROR(MATCH(J120&amp;"_"&amp;K120,AuxData!$X:$X,0)),"",IF(LOOKUP(J120&amp;"_"&amp;K120,AuxData!$X:$X,AuxData!$Y:$Y)="","Not defined",LOOKUP(J120&amp;"_"&amp;K120,AuxData!$X:$X,AuxData!$Y:$Y)))</f>
        <v>DST</v>
      </c>
    </row>
    <row r="121" spans="2:12" s="59" customFormat="1" x14ac:dyDescent="0.25">
      <c r="B121" s="195" t="s">
        <v>6338</v>
      </c>
      <c r="C121" s="195" t="s">
        <v>6273</v>
      </c>
      <c r="D121" s="184" t="s">
        <v>6407</v>
      </c>
      <c r="E121" s="185"/>
      <c r="F121" s="195" t="s">
        <v>6342</v>
      </c>
      <c r="G121" s="184" t="str">
        <f t="shared" si="10"/>
        <v>DST</v>
      </c>
      <c r="H121" s="182"/>
      <c r="I121" s="183"/>
      <c r="J121" s="196" t="s">
        <v>89</v>
      </c>
      <c r="K121" s="197" t="s">
        <v>227</v>
      </c>
      <c r="L121" s="198" t="str">
        <f>IF(ISERROR(MATCH(J121&amp;"_"&amp;K121,AuxData!$X:$X,0)),"",IF(LOOKUP(J121&amp;"_"&amp;K121,AuxData!$X:$X,AuxData!$Y:$Y)="","Not defined",LOOKUP(J121&amp;"_"&amp;K121,AuxData!$X:$X,AuxData!$Y:$Y)))</f>
        <v>DST</v>
      </c>
    </row>
    <row r="122" spans="2:12" s="59" customFormat="1" x14ac:dyDescent="0.25">
      <c r="B122" s="195" t="s">
        <v>6338</v>
      </c>
      <c r="C122" s="195" t="s">
        <v>6273</v>
      </c>
      <c r="D122" s="184" t="s">
        <v>6407</v>
      </c>
      <c r="E122" s="185"/>
      <c r="F122" s="195" t="s">
        <v>6342</v>
      </c>
      <c r="G122" s="184" t="str">
        <f t="shared" si="10"/>
        <v>DST</v>
      </c>
      <c r="H122" s="182"/>
      <c r="I122" s="183"/>
      <c r="J122" s="196" t="s">
        <v>93</v>
      </c>
      <c r="K122" s="197" t="s">
        <v>227</v>
      </c>
      <c r="L122" s="198" t="str">
        <f>IF(ISERROR(MATCH(J122&amp;"_"&amp;K122,AuxData!$X:$X,0)),"",IF(LOOKUP(J122&amp;"_"&amp;K122,AuxData!$X:$X,AuxData!$Y:$Y)="","Not defined",LOOKUP(J122&amp;"_"&amp;K122,AuxData!$X:$X,AuxData!$Y:$Y)))</f>
        <v>DST</v>
      </c>
    </row>
    <row r="123" spans="2:12" s="59" customFormat="1" x14ac:dyDescent="0.25">
      <c r="B123" s="195" t="s">
        <v>6338</v>
      </c>
      <c r="C123" s="195" t="s">
        <v>6273</v>
      </c>
      <c r="D123" s="184" t="s">
        <v>6407</v>
      </c>
      <c r="E123" s="185"/>
      <c r="F123" s="195" t="s">
        <v>6342</v>
      </c>
      <c r="G123" s="184" t="str">
        <f t="shared" si="10"/>
        <v>DST</v>
      </c>
      <c r="H123" s="182"/>
      <c r="I123" s="183"/>
      <c r="J123" s="196" t="s">
        <v>95</v>
      </c>
      <c r="K123" s="197" t="s">
        <v>227</v>
      </c>
      <c r="L123" s="198" t="str">
        <f>IF(ISERROR(MATCH(J123&amp;"_"&amp;K123,AuxData!$X:$X,0)),"",IF(LOOKUP(J123&amp;"_"&amp;K123,AuxData!$X:$X,AuxData!$Y:$Y)="","Not defined",LOOKUP(J123&amp;"_"&amp;K123,AuxData!$X:$X,AuxData!$Y:$Y)))</f>
        <v>DST</v>
      </c>
    </row>
    <row r="124" spans="2:12" s="59" customFormat="1" x14ac:dyDescent="0.25">
      <c r="B124" s="195" t="s">
        <v>6338</v>
      </c>
      <c r="C124" s="195" t="s">
        <v>6273</v>
      </c>
      <c r="D124" s="184" t="s">
        <v>6407</v>
      </c>
      <c r="E124" s="185"/>
      <c r="F124" s="195" t="s">
        <v>6342</v>
      </c>
      <c r="G124" s="184" t="str">
        <f t="shared" si="10"/>
        <v>DST</v>
      </c>
      <c r="H124" s="182"/>
      <c r="I124" s="183"/>
      <c r="J124" s="196" t="s">
        <v>97</v>
      </c>
      <c r="K124" s="197" t="s">
        <v>227</v>
      </c>
      <c r="L124" s="198" t="str">
        <f>IF(ISERROR(MATCH(J124&amp;"_"&amp;K124,AuxData!$X:$X,0)),"",IF(LOOKUP(J124&amp;"_"&amp;K124,AuxData!$X:$X,AuxData!$Y:$Y)="","Not defined",LOOKUP(J124&amp;"_"&amp;K124,AuxData!$X:$X,AuxData!$Y:$Y)))</f>
        <v>DST</v>
      </c>
    </row>
    <row r="125" spans="2:12" s="59" customFormat="1" x14ac:dyDescent="0.25">
      <c r="B125" s="195" t="s">
        <v>6338</v>
      </c>
      <c r="C125" s="195" t="s">
        <v>6273</v>
      </c>
      <c r="D125" s="184" t="s">
        <v>6407</v>
      </c>
      <c r="E125" s="185"/>
      <c r="F125" s="195" t="s">
        <v>6342</v>
      </c>
      <c r="G125" s="184" t="str">
        <f t="shared" si="10"/>
        <v>DST</v>
      </c>
      <c r="H125" s="182"/>
      <c r="I125" s="183"/>
      <c r="J125" s="196" t="s">
        <v>99</v>
      </c>
      <c r="K125" s="197" t="s">
        <v>227</v>
      </c>
      <c r="L125" s="198" t="str">
        <f>IF(ISERROR(MATCH(J125&amp;"_"&amp;K125,AuxData!$X:$X,0)),"",IF(LOOKUP(J125&amp;"_"&amp;K125,AuxData!$X:$X,AuxData!$Y:$Y)="","Not defined",LOOKUP(J125&amp;"_"&amp;K125,AuxData!$X:$X,AuxData!$Y:$Y)))</f>
        <v>DST</v>
      </c>
    </row>
    <row r="126" spans="2:12" s="59" customFormat="1" x14ac:dyDescent="0.25">
      <c r="B126" s="195" t="s">
        <v>6338</v>
      </c>
      <c r="C126" s="195" t="s">
        <v>6273</v>
      </c>
      <c r="D126" s="184" t="s">
        <v>6407</v>
      </c>
      <c r="E126" s="185"/>
      <c r="F126" s="195" t="s">
        <v>6342</v>
      </c>
      <c r="G126" s="184" t="str">
        <f t="shared" si="10"/>
        <v>DST</v>
      </c>
      <c r="H126" s="182"/>
      <c r="I126" s="183"/>
      <c r="J126" s="196" t="s">
        <v>101</v>
      </c>
      <c r="K126" s="197" t="s">
        <v>227</v>
      </c>
      <c r="L126" s="198" t="str">
        <f>IF(ISERROR(MATCH(J126&amp;"_"&amp;K126,AuxData!$X:$X,0)),"",IF(LOOKUP(J126&amp;"_"&amp;K126,AuxData!$X:$X,AuxData!$Y:$Y)="","Not defined",LOOKUP(J126&amp;"_"&amp;K126,AuxData!$X:$X,AuxData!$Y:$Y)))</f>
        <v>DST</v>
      </c>
    </row>
    <row r="127" spans="2:12" s="59" customFormat="1" x14ac:dyDescent="0.25">
      <c r="B127" s="195" t="s">
        <v>6338</v>
      </c>
      <c r="C127" s="195" t="s">
        <v>6273</v>
      </c>
      <c r="D127" s="184" t="s">
        <v>6407</v>
      </c>
      <c r="E127" s="185"/>
      <c r="F127" s="195" t="s">
        <v>6342</v>
      </c>
      <c r="G127" s="184" t="str">
        <f t="shared" si="10"/>
        <v>DST</v>
      </c>
      <c r="H127" s="182"/>
      <c r="I127" s="183"/>
      <c r="J127" s="196" t="s">
        <v>103</v>
      </c>
      <c r="K127" s="197" t="s">
        <v>227</v>
      </c>
      <c r="L127" s="198" t="str">
        <f>IF(ISERROR(MATCH(J127&amp;"_"&amp;K127,AuxData!$X:$X,0)),"",IF(LOOKUP(J127&amp;"_"&amp;K127,AuxData!$X:$X,AuxData!$Y:$Y)="","Not defined",LOOKUP(J127&amp;"_"&amp;K127,AuxData!$X:$X,AuxData!$Y:$Y)))</f>
        <v>DST</v>
      </c>
    </row>
    <row r="128" spans="2:12" s="59" customFormat="1" x14ac:dyDescent="0.25">
      <c r="B128" s="195" t="s">
        <v>6338</v>
      </c>
      <c r="C128" s="195" t="s">
        <v>6273</v>
      </c>
      <c r="D128" s="184" t="s">
        <v>6407</v>
      </c>
      <c r="E128" s="185"/>
      <c r="F128" s="195" t="s">
        <v>6342</v>
      </c>
      <c r="G128" s="184" t="str">
        <f t="shared" si="10"/>
        <v>DST</v>
      </c>
      <c r="H128" s="182"/>
      <c r="I128" s="183"/>
      <c r="J128" s="196" t="s">
        <v>105</v>
      </c>
      <c r="K128" s="197" t="s">
        <v>227</v>
      </c>
      <c r="L128" s="198" t="str">
        <f>IF(ISERROR(MATCH(J128&amp;"_"&amp;K128,AuxData!$X:$X,0)),"",IF(LOOKUP(J128&amp;"_"&amp;K128,AuxData!$X:$X,AuxData!$Y:$Y)="","Not defined",LOOKUP(J128&amp;"_"&amp;K128,AuxData!$X:$X,AuxData!$Y:$Y)))</f>
        <v>DST</v>
      </c>
    </row>
    <row r="129" spans="2:12" s="59" customFormat="1" x14ac:dyDescent="0.25">
      <c r="B129" s="195" t="s">
        <v>6338</v>
      </c>
      <c r="C129" s="195" t="s">
        <v>6273</v>
      </c>
      <c r="D129" s="184" t="s">
        <v>6407</v>
      </c>
      <c r="E129" s="185"/>
      <c r="F129" s="195" t="s">
        <v>6342</v>
      </c>
      <c r="G129" s="184" t="str">
        <f t="shared" si="10"/>
        <v>DST</v>
      </c>
      <c r="H129" s="182"/>
      <c r="I129" s="183"/>
      <c r="J129" s="196" t="s">
        <v>107</v>
      </c>
      <c r="K129" s="197" t="s">
        <v>227</v>
      </c>
      <c r="L129" s="198" t="str">
        <f>IF(ISERROR(MATCH(J129&amp;"_"&amp;K129,AuxData!$X:$X,0)),"",IF(LOOKUP(J129&amp;"_"&amp;K129,AuxData!$X:$X,AuxData!$Y:$Y)="","Not defined",LOOKUP(J129&amp;"_"&amp;K129,AuxData!$X:$X,AuxData!$Y:$Y)))</f>
        <v>DST</v>
      </c>
    </row>
    <row r="130" spans="2:12" s="59" customFormat="1" x14ac:dyDescent="0.25">
      <c r="B130" s="195" t="s">
        <v>6338</v>
      </c>
      <c r="C130" s="195" t="s">
        <v>6273</v>
      </c>
      <c r="D130" s="184" t="s">
        <v>6407</v>
      </c>
      <c r="E130" s="185"/>
      <c r="F130" s="195" t="s">
        <v>6342</v>
      </c>
      <c r="G130" s="184" t="str">
        <f t="shared" si="10"/>
        <v>DST</v>
      </c>
      <c r="H130" s="182"/>
      <c r="I130" s="183"/>
      <c r="J130" s="196" t="s">
        <v>115</v>
      </c>
      <c r="K130" s="197" t="s">
        <v>227</v>
      </c>
      <c r="L130" s="198" t="str">
        <f>IF(ISERROR(MATCH(J130&amp;"_"&amp;K130,AuxData!$X:$X,0)),"",IF(LOOKUP(J130&amp;"_"&amp;K130,AuxData!$X:$X,AuxData!$Y:$Y)="","Not defined",LOOKUP(J130&amp;"_"&amp;K130,AuxData!$X:$X,AuxData!$Y:$Y)))</f>
        <v>DST</v>
      </c>
    </row>
    <row r="131" spans="2:12" s="59" customFormat="1" x14ac:dyDescent="0.25">
      <c r="B131" s="195" t="s">
        <v>6338</v>
      </c>
      <c r="C131" s="195" t="s">
        <v>6273</v>
      </c>
      <c r="D131" s="184" t="s">
        <v>6407</v>
      </c>
      <c r="E131" s="185"/>
      <c r="F131" s="195" t="s">
        <v>6342</v>
      </c>
      <c r="G131" s="184" t="str">
        <f t="shared" si="10"/>
        <v>DST</v>
      </c>
      <c r="H131" s="182"/>
      <c r="I131" s="183"/>
      <c r="J131" s="196" t="s">
        <v>133</v>
      </c>
      <c r="K131" s="197" t="s">
        <v>227</v>
      </c>
      <c r="L131" s="198" t="str">
        <f>IF(ISERROR(MATCH(J131&amp;"_"&amp;K131,AuxData!$X:$X,0)),"",IF(LOOKUP(J131&amp;"_"&amp;K131,AuxData!$X:$X,AuxData!$Y:$Y)="","Not defined",LOOKUP(J131&amp;"_"&amp;K131,AuxData!$X:$X,AuxData!$Y:$Y)))</f>
        <v>DST</v>
      </c>
    </row>
    <row r="132" spans="2:12" s="59" customFormat="1" x14ac:dyDescent="0.25">
      <c r="B132" s="195" t="s">
        <v>6338</v>
      </c>
      <c r="C132" s="195" t="s">
        <v>6273</v>
      </c>
      <c r="D132" s="184" t="s">
        <v>6407</v>
      </c>
      <c r="E132" s="185"/>
      <c r="F132" s="195" t="s">
        <v>6342</v>
      </c>
      <c r="G132" s="184" t="str">
        <f t="shared" si="10"/>
        <v>DST</v>
      </c>
      <c r="H132" s="182"/>
      <c r="I132" s="183"/>
      <c r="J132" s="196" t="s">
        <v>85</v>
      </c>
      <c r="K132" s="197" t="s">
        <v>227</v>
      </c>
      <c r="L132" s="198" t="str">
        <f>IF(ISERROR(MATCH(J132&amp;"_"&amp;K132,AuxData!$X:$X,0)),"",IF(LOOKUP(J132&amp;"_"&amp;K132,AuxData!$X:$X,AuxData!$Y:$Y)="","Not defined",LOOKUP(J132&amp;"_"&amp;K132,AuxData!$X:$X,AuxData!$Y:$Y)))</f>
        <v>DST</v>
      </c>
    </row>
    <row r="133" spans="2:12" s="59" customFormat="1" x14ac:dyDescent="0.25">
      <c r="B133" s="195" t="s">
        <v>6338</v>
      </c>
      <c r="C133" s="195" t="s">
        <v>6273</v>
      </c>
      <c r="D133" s="184" t="s">
        <v>6407</v>
      </c>
      <c r="E133" s="185"/>
      <c r="F133" s="195" t="s">
        <v>6342</v>
      </c>
      <c r="G133" s="184" t="str">
        <f t="shared" si="10"/>
        <v>DST</v>
      </c>
      <c r="H133" s="182"/>
      <c r="I133" s="183"/>
      <c r="J133" s="196" t="s">
        <v>119</v>
      </c>
      <c r="K133" s="197" t="s">
        <v>227</v>
      </c>
      <c r="L133" s="198" t="str">
        <f>IF(ISERROR(MATCH(J133&amp;"_"&amp;K133,AuxData!$X:$X,0)),"",IF(LOOKUP(J133&amp;"_"&amp;K133,AuxData!$X:$X,AuxData!$Y:$Y)="","Not defined",LOOKUP(J133&amp;"_"&amp;K133,AuxData!$X:$X,AuxData!$Y:$Y)))</f>
        <v>DST</v>
      </c>
    </row>
    <row r="134" spans="2:12" s="59" customFormat="1" x14ac:dyDescent="0.25">
      <c r="B134" s="195" t="s">
        <v>6338</v>
      </c>
      <c r="C134" s="195" t="s">
        <v>6273</v>
      </c>
      <c r="D134" s="184" t="s">
        <v>6407</v>
      </c>
      <c r="E134" s="185"/>
      <c r="F134" s="195" t="s">
        <v>6342</v>
      </c>
      <c r="G134" s="184" t="str">
        <f t="shared" si="10"/>
        <v>DST</v>
      </c>
      <c r="H134" s="182"/>
      <c r="I134" s="183"/>
      <c r="J134" s="196" t="s">
        <v>121</v>
      </c>
      <c r="K134" s="197" t="s">
        <v>227</v>
      </c>
      <c r="L134" s="198" t="str">
        <f>IF(ISERROR(MATCH(J134&amp;"_"&amp;K134,AuxData!$X:$X,0)),"",IF(LOOKUP(J134&amp;"_"&amp;K134,AuxData!$X:$X,AuxData!$Y:$Y)="","Not defined",LOOKUP(J134&amp;"_"&amp;K134,AuxData!$X:$X,AuxData!$Y:$Y)))</f>
        <v>DST</v>
      </c>
    </row>
    <row r="135" spans="2:12" s="59" customFormat="1" x14ac:dyDescent="0.25">
      <c r="B135" s="195" t="s">
        <v>6338</v>
      </c>
      <c r="C135" s="195" t="s">
        <v>6273</v>
      </c>
      <c r="D135" s="184" t="s">
        <v>6407</v>
      </c>
      <c r="E135" s="185"/>
      <c r="F135" s="195" t="s">
        <v>6342</v>
      </c>
      <c r="G135" s="184" t="str">
        <f t="shared" si="10"/>
        <v>DST</v>
      </c>
      <c r="H135" s="182"/>
      <c r="I135" s="183"/>
      <c r="J135" s="196" t="s">
        <v>123</v>
      </c>
      <c r="K135" s="197" t="s">
        <v>227</v>
      </c>
      <c r="L135" s="198" t="str">
        <f>IF(ISERROR(MATCH(J135&amp;"_"&amp;K135,AuxData!$X:$X,0)),"",IF(LOOKUP(J135&amp;"_"&amp;K135,AuxData!$X:$X,AuxData!$Y:$Y)="","Not defined",LOOKUP(J135&amp;"_"&amp;K135,AuxData!$X:$X,AuxData!$Y:$Y)))</f>
        <v>DST</v>
      </c>
    </row>
    <row r="136" spans="2:12" s="59" customFormat="1" x14ac:dyDescent="0.25">
      <c r="B136" s="195" t="s">
        <v>6338</v>
      </c>
      <c r="C136" s="195" t="s">
        <v>6273</v>
      </c>
      <c r="D136" s="184" t="s">
        <v>6407</v>
      </c>
      <c r="E136" s="185"/>
      <c r="F136" s="195" t="s">
        <v>6342</v>
      </c>
      <c r="G136" s="184" t="str">
        <f t="shared" ref="G136:G177" si="11">UPPER(F136)</f>
        <v>DST</v>
      </c>
      <c r="H136" s="182"/>
      <c r="I136" s="183"/>
      <c r="J136" s="226" t="s">
        <v>339</v>
      </c>
      <c r="K136" s="197" t="s">
        <v>227</v>
      </c>
      <c r="L136" s="198" t="str">
        <f>IF(ISERROR(MATCH(J136&amp;"_"&amp;K136,AuxData!$X:$X,0)),"",IF(LOOKUP(J136&amp;"_"&amp;K136,AuxData!$X:$X,AuxData!$Y:$Y)="","Not defined",LOOKUP(J136&amp;"_"&amp;K136,AuxData!$X:$X,AuxData!$Y:$Y)))</f>
        <v>DST</v>
      </c>
    </row>
    <row r="137" spans="2:12" s="59" customFormat="1" x14ac:dyDescent="0.25">
      <c r="B137" s="195" t="s">
        <v>6338</v>
      </c>
      <c r="C137" s="195" t="s">
        <v>6273</v>
      </c>
      <c r="D137" s="184" t="s">
        <v>6407</v>
      </c>
      <c r="E137" s="185"/>
      <c r="F137" s="195" t="s">
        <v>6342</v>
      </c>
      <c r="G137" s="184" t="str">
        <f t="shared" si="11"/>
        <v>DST</v>
      </c>
      <c r="H137" s="182"/>
      <c r="I137" s="183"/>
      <c r="J137" s="226" t="s">
        <v>341</v>
      </c>
      <c r="K137" s="197" t="s">
        <v>227</v>
      </c>
      <c r="L137" s="198" t="str">
        <f>IF(ISERROR(MATCH(J137&amp;"_"&amp;K137,AuxData!$X:$X,0)),"",IF(LOOKUP(J137&amp;"_"&amp;K137,AuxData!$X:$X,AuxData!$Y:$Y)="","Not defined",LOOKUP(J137&amp;"_"&amp;K137,AuxData!$X:$X,AuxData!$Y:$Y)))</f>
        <v>DST</v>
      </c>
    </row>
    <row r="138" spans="2:12" s="59" customFormat="1" x14ac:dyDescent="0.25">
      <c r="B138" s="195" t="s">
        <v>6338</v>
      </c>
      <c r="C138" s="195" t="s">
        <v>6273</v>
      </c>
      <c r="D138" s="184" t="s">
        <v>6407</v>
      </c>
      <c r="E138" s="185"/>
      <c r="F138" s="195" t="s">
        <v>6342</v>
      </c>
      <c r="G138" s="184" t="str">
        <f t="shared" si="11"/>
        <v>DST</v>
      </c>
      <c r="H138" s="182"/>
      <c r="I138" s="183"/>
      <c r="J138" s="226" t="s">
        <v>342</v>
      </c>
      <c r="K138" s="197" t="s">
        <v>227</v>
      </c>
      <c r="L138" s="198" t="str">
        <f>IF(ISERROR(MATCH(J138&amp;"_"&amp;K138,AuxData!$X:$X,0)),"",IF(LOOKUP(J138&amp;"_"&amp;K138,AuxData!$X:$X,AuxData!$Y:$Y)="","Not defined",LOOKUP(J138&amp;"_"&amp;K138,AuxData!$X:$X,AuxData!$Y:$Y)))</f>
        <v>DST</v>
      </c>
    </row>
    <row r="139" spans="2:12" s="59" customFormat="1" x14ac:dyDescent="0.25">
      <c r="B139" s="195" t="s">
        <v>6338</v>
      </c>
      <c r="C139" s="195" t="s">
        <v>6273</v>
      </c>
      <c r="D139" s="184" t="s">
        <v>6407</v>
      </c>
      <c r="E139" s="185"/>
      <c r="F139" s="195" t="s">
        <v>6342</v>
      </c>
      <c r="G139" s="184" t="str">
        <f t="shared" si="11"/>
        <v>DST</v>
      </c>
      <c r="H139" s="182"/>
      <c r="I139" s="183"/>
      <c r="J139" s="226" t="s">
        <v>343</v>
      </c>
      <c r="K139" s="197" t="s">
        <v>227</v>
      </c>
      <c r="L139" s="198" t="str">
        <f>IF(ISERROR(MATCH(J139&amp;"_"&amp;K139,AuxData!$X:$X,0)),"",IF(LOOKUP(J139&amp;"_"&amp;K139,AuxData!$X:$X,AuxData!$Y:$Y)="","Not defined",LOOKUP(J139&amp;"_"&amp;K139,AuxData!$X:$X,AuxData!$Y:$Y)))</f>
        <v>DST</v>
      </c>
    </row>
    <row r="140" spans="2:12" s="59" customFormat="1" x14ac:dyDescent="0.25">
      <c r="B140" s="195" t="s">
        <v>6338</v>
      </c>
      <c r="C140" s="195" t="s">
        <v>6273</v>
      </c>
      <c r="D140" s="184" t="s">
        <v>6407</v>
      </c>
      <c r="E140" s="185"/>
      <c r="F140" s="195" t="s">
        <v>6342</v>
      </c>
      <c r="G140" s="184" t="str">
        <f t="shared" si="11"/>
        <v>DST</v>
      </c>
      <c r="H140" s="182"/>
      <c r="I140" s="183"/>
      <c r="J140" s="226" t="s">
        <v>344</v>
      </c>
      <c r="K140" s="197" t="s">
        <v>227</v>
      </c>
      <c r="L140" s="198" t="str">
        <f>IF(ISERROR(MATCH(J140&amp;"_"&amp;K140,AuxData!$X:$X,0)),"",IF(LOOKUP(J140&amp;"_"&amp;K140,AuxData!$X:$X,AuxData!$Y:$Y)="","Not defined",LOOKUP(J140&amp;"_"&amp;K140,AuxData!$X:$X,AuxData!$Y:$Y)))</f>
        <v>DST</v>
      </c>
    </row>
    <row r="141" spans="2:12" s="59" customFormat="1" x14ac:dyDescent="0.25">
      <c r="B141" s="195" t="s">
        <v>6338</v>
      </c>
      <c r="C141" s="195" t="s">
        <v>6273</v>
      </c>
      <c r="D141" s="184" t="s">
        <v>6407</v>
      </c>
      <c r="E141" s="185"/>
      <c r="F141" s="195" t="s">
        <v>6342</v>
      </c>
      <c r="G141" s="184" t="str">
        <f t="shared" si="11"/>
        <v>DST</v>
      </c>
      <c r="H141" s="182"/>
      <c r="I141" s="183"/>
      <c r="J141" s="226" t="s">
        <v>345</v>
      </c>
      <c r="K141" s="197" t="s">
        <v>227</v>
      </c>
      <c r="L141" s="198" t="str">
        <f>IF(ISERROR(MATCH(J141&amp;"_"&amp;K141,AuxData!$X:$X,0)),"",IF(LOOKUP(J141&amp;"_"&amp;K141,AuxData!$X:$X,AuxData!$Y:$Y)="","Not defined",LOOKUP(J141&amp;"_"&amp;K141,AuxData!$X:$X,AuxData!$Y:$Y)))</f>
        <v>DST</v>
      </c>
    </row>
    <row r="142" spans="2:12" s="59" customFormat="1" x14ac:dyDescent="0.25">
      <c r="B142" s="195" t="s">
        <v>6338</v>
      </c>
      <c r="C142" s="195" t="s">
        <v>6273</v>
      </c>
      <c r="D142" s="184" t="s">
        <v>6407</v>
      </c>
      <c r="E142" s="185"/>
      <c r="F142" s="195" t="s">
        <v>6342</v>
      </c>
      <c r="G142" s="184" t="str">
        <f t="shared" si="11"/>
        <v>DST</v>
      </c>
      <c r="H142" s="182"/>
      <c r="I142" s="183"/>
      <c r="J142" s="226" t="s">
        <v>346</v>
      </c>
      <c r="K142" s="197" t="s">
        <v>227</v>
      </c>
      <c r="L142" s="198" t="str">
        <f>IF(ISERROR(MATCH(J142&amp;"_"&amp;K142,AuxData!$X:$X,0)),"",IF(LOOKUP(J142&amp;"_"&amp;K142,AuxData!$X:$X,AuxData!$Y:$Y)="","Not defined",LOOKUP(J142&amp;"_"&amp;K142,AuxData!$X:$X,AuxData!$Y:$Y)))</f>
        <v>DST</v>
      </c>
    </row>
    <row r="143" spans="2:12" s="59" customFormat="1" x14ac:dyDescent="0.25">
      <c r="B143" s="195" t="s">
        <v>6338</v>
      </c>
      <c r="C143" s="195" t="s">
        <v>6273</v>
      </c>
      <c r="D143" s="184" t="s">
        <v>6407</v>
      </c>
      <c r="E143" s="185"/>
      <c r="F143" s="195" t="s">
        <v>6342</v>
      </c>
      <c r="G143" s="184" t="str">
        <f t="shared" si="11"/>
        <v>DST</v>
      </c>
      <c r="H143" s="182"/>
      <c r="I143" s="183"/>
      <c r="J143" s="226" t="s">
        <v>347</v>
      </c>
      <c r="K143" s="197" t="s">
        <v>227</v>
      </c>
      <c r="L143" s="198" t="str">
        <f>IF(ISERROR(MATCH(J143&amp;"_"&amp;K143,AuxData!$X:$X,0)),"",IF(LOOKUP(J143&amp;"_"&amp;K143,AuxData!$X:$X,AuxData!$Y:$Y)="","Not defined",LOOKUP(J143&amp;"_"&amp;K143,AuxData!$X:$X,AuxData!$Y:$Y)))</f>
        <v>DST</v>
      </c>
    </row>
    <row r="144" spans="2:12" s="59" customFormat="1" x14ac:dyDescent="0.25">
      <c r="B144" s="195" t="s">
        <v>6338</v>
      </c>
      <c r="C144" s="195" t="s">
        <v>6273</v>
      </c>
      <c r="D144" s="184" t="s">
        <v>6407</v>
      </c>
      <c r="E144" s="185"/>
      <c r="F144" s="195" t="s">
        <v>6342</v>
      </c>
      <c r="G144" s="184" t="str">
        <f t="shared" si="11"/>
        <v>DST</v>
      </c>
      <c r="H144" s="182"/>
      <c r="I144" s="183"/>
      <c r="J144" s="226" t="s">
        <v>348</v>
      </c>
      <c r="K144" s="197" t="s">
        <v>227</v>
      </c>
      <c r="L144" s="198" t="str">
        <f>IF(ISERROR(MATCH(J144&amp;"_"&amp;K144,AuxData!$X:$X,0)),"",IF(LOOKUP(J144&amp;"_"&amp;K144,AuxData!$X:$X,AuxData!$Y:$Y)="","Not defined",LOOKUP(J144&amp;"_"&amp;K144,AuxData!$X:$X,AuxData!$Y:$Y)))</f>
        <v>DST</v>
      </c>
    </row>
    <row r="145" spans="2:12" s="59" customFormat="1" x14ac:dyDescent="0.25">
      <c r="B145" s="195" t="s">
        <v>6338</v>
      </c>
      <c r="C145" s="195" t="s">
        <v>6273</v>
      </c>
      <c r="D145" s="184" t="s">
        <v>6407</v>
      </c>
      <c r="E145" s="185"/>
      <c r="F145" s="195" t="s">
        <v>6342</v>
      </c>
      <c r="G145" s="184" t="str">
        <f t="shared" si="11"/>
        <v>DST</v>
      </c>
      <c r="H145" s="182"/>
      <c r="I145" s="183"/>
      <c r="J145" s="226" t="s">
        <v>349</v>
      </c>
      <c r="K145" s="197" t="s">
        <v>227</v>
      </c>
      <c r="L145" s="198" t="str">
        <f>IF(ISERROR(MATCH(J145&amp;"_"&amp;K145,AuxData!$X:$X,0)),"",IF(LOOKUP(J145&amp;"_"&amp;K145,AuxData!$X:$X,AuxData!$Y:$Y)="","Not defined",LOOKUP(J145&amp;"_"&amp;K145,AuxData!$X:$X,AuxData!$Y:$Y)))</f>
        <v>DST</v>
      </c>
    </row>
    <row r="146" spans="2:12" s="59" customFormat="1" x14ac:dyDescent="0.25">
      <c r="B146" s="195" t="s">
        <v>6338</v>
      </c>
      <c r="C146" s="195" t="s">
        <v>6273</v>
      </c>
      <c r="D146" s="184" t="s">
        <v>6407</v>
      </c>
      <c r="E146" s="185"/>
      <c r="F146" s="195" t="s">
        <v>6342</v>
      </c>
      <c r="G146" s="184" t="str">
        <f t="shared" si="11"/>
        <v>DST</v>
      </c>
      <c r="H146" s="182"/>
      <c r="I146" s="183"/>
      <c r="J146" s="226" t="s">
        <v>350</v>
      </c>
      <c r="K146" s="197" t="s">
        <v>227</v>
      </c>
      <c r="L146" s="198" t="str">
        <f>IF(ISERROR(MATCH(J146&amp;"_"&amp;K146,AuxData!$X:$X,0)),"",IF(LOOKUP(J146&amp;"_"&amp;K146,AuxData!$X:$X,AuxData!$Y:$Y)="","Not defined",LOOKUP(J146&amp;"_"&amp;K146,AuxData!$X:$X,AuxData!$Y:$Y)))</f>
        <v>DST</v>
      </c>
    </row>
    <row r="147" spans="2:12" s="59" customFormat="1" x14ac:dyDescent="0.25">
      <c r="B147" s="195" t="s">
        <v>6338</v>
      </c>
      <c r="C147" s="195" t="s">
        <v>6273</v>
      </c>
      <c r="D147" s="184" t="s">
        <v>6407</v>
      </c>
      <c r="E147" s="185"/>
      <c r="F147" s="195" t="s">
        <v>6342</v>
      </c>
      <c r="G147" s="184" t="str">
        <f t="shared" si="11"/>
        <v>DST</v>
      </c>
      <c r="H147" s="182"/>
      <c r="I147" s="183"/>
      <c r="J147" s="226" t="s">
        <v>351</v>
      </c>
      <c r="K147" s="197" t="s">
        <v>227</v>
      </c>
      <c r="L147" s="198" t="str">
        <f>IF(ISERROR(MATCH(J147&amp;"_"&amp;K147,AuxData!$X:$X,0)),"",IF(LOOKUP(J147&amp;"_"&amp;K147,AuxData!$X:$X,AuxData!$Y:$Y)="","Not defined",LOOKUP(J147&amp;"_"&amp;K147,AuxData!$X:$X,AuxData!$Y:$Y)))</f>
        <v>DST</v>
      </c>
    </row>
    <row r="148" spans="2:12" s="59" customFormat="1" x14ac:dyDescent="0.25">
      <c r="B148" s="195" t="s">
        <v>6338</v>
      </c>
      <c r="C148" s="195" t="s">
        <v>6273</v>
      </c>
      <c r="D148" s="184" t="s">
        <v>6407</v>
      </c>
      <c r="E148" s="185"/>
      <c r="F148" s="195" t="s">
        <v>6342</v>
      </c>
      <c r="G148" s="184" t="str">
        <f t="shared" si="11"/>
        <v>DST</v>
      </c>
      <c r="H148" s="182"/>
      <c r="I148" s="183"/>
      <c r="J148" s="226" t="s">
        <v>352</v>
      </c>
      <c r="K148" s="197" t="s">
        <v>227</v>
      </c>
      <c r="L148" s="198" t="str">
        <f>IF(ISERROR(MATCH(J148&amp;"_"&amp;K148,AuxData!$X:$X,0)),"",IF(LOOKUP(J148&amp;"_"&amp;K148,AuxData!$X:$X,AuxData!$Y:$Y)="","Not defined",LOOKUP(J148&amp;"_"&amp;K148,AuxData!$X:$X,AuxData!$Y:$Y)))</f>
        <v>DST</v>
      </c>
    </row>
    <row r="149" spans="2:12" s="59" customFormat="1" x14ac:dyDescent="0.25">
      <c r="B149" s="195" t="s">
        <v>6338</v>
      </c>
      <c r="C149" s="195" t="s">
        <v>6273</v>
      </c>
      <c r="D149" s="184" t="s">
        <v>6407</v>
      </c>
      <c r="E149" s="185"/>
      <c r="F149" s="195" t="s">
        <v>6342</v>
      </c>
      <c r="G149" s="184" t="str">
        <f t="shared" si="11"/>
        <v>DST</v>
      </c>
      <c r="H149" s="182"/>
      <c r="I149" s="183"/>
      <c r="J149" s="226" t="s">
        <v>353</v>
      </c>
      <c r="K149" s="197" t="s">
        <v>227</v>
      </c>
      <c r="L149" s="198" t="str">
        <f>IF(ISERROR(MATCH(J149&amp;"_"&amp;K149,AuxData!$X:$X,0)),"",IF(LOOKUP(J149&amp;"_"&amp;K149,AuxData!$X:$X,AuxData!$Y:$Y)="","Not defined",LOOKUP(J149&amp;"_"&amp;K149,AuxData!$X:$X,AuxData!$Y:$Y)))</f>
        <v>DST</v>
      </c>
    </row>
    <row r="150" spans="2:12" s="59" customFormat="1" x14ac:dyDescent="0.25">
      <c r="B150" s="195" t="s">
        <v>6338</v>
      </c>
      <c r="C150" s="195" t="s">
        <v>6273</v>
      </c>
      <c r="D150" s="184" t="s">
        <v>6407</v>
      </c>
      <c r="E150" s="185"/>
      <c r="F150" s="195" t="s">
        <v>6342</v>
      </c>
      <c r="G150" s="184" t="str">
        <f t="shared" si="11"/>
        <v>DST</v>
      </c>
      <c r="H150" s="182"/>
      <c r="I150" s="183"/>
      <c r="J150" s="226" t="s">
        <v>354</v>
      </c>
      <c r="K150" s="197" t="s">
        <v>227</v>
      </c>
      <c r="L150" s="198" t="str">
        <f>IF(ISERROR(MATCH(J150&amp;"_"&amp;K150,AuxData!$X:$X,0)),"",IF(LOOKUP(J150&amp;"_"&amp;K150,AuxData!$X:$X,AuxData!$Y:$Y)="","Not defined",LOOKUP(J150&amp;"_"&amp;K150,AuxData!$X:$X,AuxData!$Y:$Y)))</f>
        <v>DST</v>
      </c>
    </row>
    <row r="151" spans="2:12" s="59" customFormat="1" x14ac:dyDescent="0.25">
      <c r="B151" s="195" t="s">
        <v>6338</v>
      </c>
      <c r="C151" s="195" t="s">
        <v>6273</v>
      </c>
      <c r="D151" s="184" t="s">
        <v>6407</v>
      </c>
      <c r="E151" s="185"/>
      <c r="F151" s="195" t="s">
        <v>6342</v>
      </c>
      <c r="G151" s="184" t="str">
        <f t="shared" si="11"/>
        <v>DST</v>
      </c>
      <c r="H151" s="182"/>
      <c r="I151" s="183"/>
      <c r="J151" s="226" t="s">
        <v>355</v>
      </c>
      <c r="K151" s="197" t="s">
        <v>227</v>
      </c>
      <c r="L151" s="198" t="str">
        <f>IF(ISERROR(MATCH(J151&amp;"_"&amp;K151,AuxData!$X:$X,0)),"",IF(LOOKUP(J151&amp;"_"&amp;K151,AuxData!$X:$X,AuxData!$Y:$Y)="","Not defined",LOOKUP(J151&amp;"_"&amp;K151,AuxData!$X:$X,AuxData!$Y:$Y)))</f>
        <v>DST</v>
      </c>
    </row>
    <row r="152" spans="2:12" s="59" customFormat="1" x14ac:dyDescent="0.25">
      <c r="B152" s="195" t="s">
        <v>6338</v>
      </c>
      <c r="C152" s="195" t="s">
        <v>6273</v>
      </c>
      <c r="D152" s="184" t="s">
        <v>6407</v>
      </c>
      <c r="E152" s="185"/>
      <c r="F152" s="195" t="s">
        <v>6342</v>
      </c>
      <c r="G152" s="184" t="str">
        <f t="shared" si="11"/>
        <v>DST</v>
      </c>
      <c r="H152" s="182"/>
      <c r="I152" s="183"/>
      <c r="J152" s="226" t="s">
        <v>356</v>
      </c>
      <c r="K152" s="197" t="s">
        <v>227</v>
      </c>
      <c r="L152" s="198" t="str">
        <f>IF(ISERROR(MATCH(J152&amp;"_"&amp;K152,AuxData!$X:$X,0)),"",IF(LOOKUP(J152&amp;"_"&amp;K152,AuxData!$X:$X,AuxData!$Y:$Y)="","Not defined",LOOKUP(J152&amp;"_"&amp;K152,AuxData!$X:$X,AuxData!$Y:$Y)))</f>
        <v>DST</v>
      </c>
    </row>
    <row r="153" spans="2:12" s="59" customFormat="1" x14ac:dyDescent="0.25">
      <c r="B153" s="195" t="s">
        <v>6338</v>
      </c>
      <c r="C153" s="195" t="s">
        <v>6273</v>
      </c>
      <c r="D153" s="184" t="s">
        <v>6407</v>
      </c>
      <c r="E153" s="185"/>
      <c r="F153" s="195" t="s">
        <v>6342</v>
      </c>
      <c r="G153" s="184" t="str">
        <f t="shared" si="11"/>
        <v>DST</v>
      </c>
      <c r="H153" s="182"/>
      <c r="I153" s="183"/>
      <c r="J153" s="226" t="s">
        <v>357</v>
      </c>
      <c r="K153" s="197" t="s">
        <v>227</v>
      </c>
      <c r="L153" s="198" t="str">
        <f>IF(ISERROR(MATCH(J153&amp;"_"&amp;K153,AuxData!$X:$X,0)),"",IF(LOOKUP(J153&amp;"_"&amp;K153,AuxData!$X:$X,AuxData!$Y:$Y)="","Not defined",LOOKUP(J153&amp;"_"&amp;K153,AuxData!$X:$X,AuxData!$Y:$Y)))</f>
        <v>DST</v>
      </c>
    </row>
    <row r="154" spans="2:12" s="59" customFormat="1" x14ac:dyDescent="0.25">
      <c r="B154" s="195" t="s">
        <v>6338</v>
      </c>
      <c r="C154" s="195" t="s">
        <v>6273</v>
      </c>
      <c r="D154" s="184" t="s">
        <v>6407</v>
      </c>
      <c r="E154" s="185"/>
      <c r="F154" s="195" t="s">
        <v>6342</v>
      </c>
      <c r="G154" s="184" t="str">
        <f t="shared" si="11"/>
        <v>DST</v>
      </c>
      <c r="H154" s="182"/>
      <c r="I154" s="183"/>
      <c r="J154" s="226" t="s">
        <v>358</v>
      </c>
      <c r="K154" s="197" t="s">
        <v>227</v>
      </c>
      <c r="L154" s="198" t="str">
        <f>IF(ISERROR(MATCH(J154&amp;"_"&amp;K154,AuxData!$X:$X,0)),"",IF(LOOKUP(J154&amp;"_"&amp;K154,AuxData!$X:$X,AuxData!$Y:$Y)="","Not defined",LOOKUP(J154&amp;"_"&amp;K154,AuxData!$X:$X,AuxData!$Y:$Y)))</f>
        <v>DST</v>
      </c>
    </row>
    <row r="155" spans="2:12" s="59" customFormat="1" x14ac:dyDescent="0.25">
      <c r="B155" s="195" t="s">
        <v>6338</v>
      </c>
      <c r="C155" s="195" t="s">
        <v>6273</v>
      </c>
      <c r="D155" s="184" t="s">
        <v>6407</v>
      </c>
      <c r="E155" s="185"/>
      <c r="F155" s="195" t="s">
        <v>6342</v>
      </c>
      <c r="G155" s="184" t="str">
        <f t="shared" si="11"/>
        <v>DST</v>
      </c>
      <c r="H155" s="182"/>
      <c r="I155" s="183"/>
      <c r="J155" s="226" t="s">
        <v>359</v>
      </c>
      <c r="K155" s="197" t="s">
        <v>227</v>
      </c>
      <c r="L155" s="198" t="str">
        <f>IF(ISERROR(MATCH(J155&amp;"_"&amp;K155,AuxData!$X:$X,0)),"",IF(LOOKUP(J155&amp;"_"&amp;K155,AuxData!$X:$X,AuxData!$Y:$Y)="","Not defined",LOOKUP(J155&amp;"_"&amp;K155,AuxData!$X:$X,AuxData!$Y:$Y)))</f>
        <v>DST</v>
      </c>
    </row>
    <row r="156" spans="2:12" s="59" customFormat="1" x14ac:dyDescent="0.25">
      <c r="B156" s="195" t="s">
        <v>6338</v>
      </c>
      <c r="C156" s="195" t="s">
        <v>6273</v>
      </c>
      <c r="D156" s="184" t="s">
        <v>6407</v>
      </c>
      <c r="E156" s="185"/>
      <c r="F156" s="195" t="s">
        <v>6342</v>
      </c>
      <c r="G156" s="184" t="str">
        <f t="shared" si="11"/>
        <v>DST</v>
      </c>
      <c r="H156" s="182"/>
      <c r="I156" s="183"/>
      <c r="J156" s="226" t="s">
        <v>360</v>
      </c>
      <c r="K156" s="197" t="s">
        <v>227</v>
      </c>
      <c r="L156" s="198" t="str">
        <f>IF(ISERROR(MATCH(J156&amp;"_"&amp;K156,AuxData!$X:$X,0)),"",IF(LOOKUP(J156&amp;"_"&amp;K156,AuxData!$X:$X,AuxData!$Y:$Y)="","Not defined",LOOKUP(J156&amp;"_"&amp;K156,AuxData!$X:$X,AuxData!$Y:$Y)))</f>
        <v>DST</v>
      </c>
    </row>
    <row r="157" spans="2:12" s="59" customFormat="1" x14ac:dyDescent="0.25">
      <c r="B157" s="195" t="s">
        <v>6338</v>
      </c>
      <c r="C157" s="195" t="s">
        <v>6273</v>
      </c>
      <c r="D157" s="184" t="s">
        <v>6407</v>
      </c>
      <c r="E157" s="185"/>
      <c r="F157" s="195" t="s">
        <v>6342</v>
      </c>
      <c r="G157" s="184" t="str">
        <f t="shared" si="11"/>
        <v>DST</v>
      </c>
      <c r="H157" s="182"/>
      <c r="I157" s="183"/>
      <c r="J157" s="226" t="s">
        <v>361</v>
      </c>
      <c r="K157" s="197" t="s">
        <v>227</v>
      </c>
      <c r="L157" s="198" t="str">
        <f>IF(ISERROR(MATCH(J157&amp;"_"&amp;K157,AuxData!$X:$X,0)),"",IF(LOOKUP(J157&amp;"_"&amp;K157,AuxData!$X:$X,AuxData!$Y:$Y)="","Not defined",LOOKUP(J157&amp;"_"&amp;K157,AuxData!$X:$X,AuxData!$Y:$Y)))</f>
        <v>DST</v>
      </c>
    </row>
    <row r="158" spans="2:12" s="59" customFormat="1" x14ac:dyDescent="0.25">
      <c r="B158" s="195" t="s">
        <v>6338</v>
      </c>
      <c r="C158" s="195" t="s">
        <v>6273</v>
      </c>
      <c r="D158" s="184" t="s">
        <v>6407</v>
      </c>
      <c r="E158" s="185"/>
      <c r="F158" s="195" t="s">
        <v>6342</v>
      </c>
      <c r="G158" s="184" t="str">
        <f t="shared" si="11"/>
        <v>DST</v>
      </c>
      <c r="H158" s="182"/>
      <c r="I158" s="183"/>
      <c r="J158" s="226" t="s">
        <v>362</v>
      </c>
      <c r="K158" s="197" t="s">
        <v>227</v>
      </c>
      <c r="L158" s="198" t="str">
        <f>IF(ISERROR(MATCH(J158&amp;"_"&amp;K158,AuxData!$X:$X,0)),"",IF(LOOKUP(J158&amp;"_"&amp;K158,AuxData!$X:$X,AuxData!$Y:$Y)="","Not defined",LOOKUP(J158&amp;"_"&amp;K158,AuxData!$X:$X,AuxData!$Y:$Y)))</f>
        <v>DST</v>
      </c>
    </row>
    <row r="159" spans="2:12" s="59" customFormat="1" x14ac:dyDescent="0.25">
      <c r="B159" s="195" t="s">
        <v>6338</v>
      </c>
      <c r="C159" s="195" t="s">
        <v>6273</v>
      </c>
      <c r="D159" s="184" t="s">
        <v>6407</v>
      </c>
      <c r="E159" s="185"/>
      <c r="F159" s="195" t="s">
        <v>6342</v>
      </c>
      <c r="G159" s="184" t="str">
        <f t="shared" si="11"/>
        <v>DST</v>
      </c>
      <c r="H159" s="182"/>
      <c r="I159" s="183"/>
      <c r="J159" s="226" t="s">
        <v>363</v>
      </c>
      <c r="K159" s="197" t="s">
        <v>227</v>
      </c>
      <c r="L159" s="198" t="str">
        <f>IF(ISERROR(MATCH(J159&amp;"_"&amp;K159,AuxData!$X:$X,0)),"",IF(LOOKUP(J159&amp;"_"&amp;K159,AuxData!$X:$X,AuxData!$Y:$Y)="","Not defined",LOOKUP(J159&amp;"_"&amp;K159,AuxData!$X:$X,AuxData!$Y:$Y)))</f>
        <v>DST</v>
      </c>
    </row>
    <row r="160" spans="2:12" s="59" customFormat="1" x14ac:dyDescent="0.25">
      <c r="B160" s="195" t="s">
        <v>6338</v>
      </c>
      <c r="C160" s="195" t="s">
        <v>6273</v>
      </c>
      <c r="D160" s="184" t="s">
        <v>6407</v>
      </c>
      <c r="E160" s="185"/>
      <c r="F160" s="195" t="s">
        <v>6342</v>
      </c>
      <c r="G160" s="184" t="str">
        <f t="shared" si="11"/>
        <v>DST</v>
      </c>
      <c r="H160" s="182"/>
      <c r="I160" s="183"/>
      <c r="J160" s="226" t="s">
        <v>364</v>
      </c>
      <c r="K160" s="197" t="s">
        <v>227</v>
      </c>
      <c r="L160" s="198" t="str">
        <f>IF(ISERROR(MATCH(J160&amp;"_"&amp;K160,AuxData!$X:$X,0)),"",IF(LOOKUP(J160&amp;"_"&amp;K160,AuxData!$X:$X,AuxData!$Y:$Y)="","Not defined",LOOKUP(J160&amp;"_"&amp;K160,AuxData!$X:$X,AuxData!$Y:$Y)))</f>
        <v>DST</v>
      </c>
    </row>
    <row r="161" spans="2:12" s="59" customFormat="1" x14ac:dyDescent="0.25">
      <c r="B161" s="195" t="s">
        <v>6338</v>
      </c>
      <c r="C161" s="195" t="s">
        <v>6273</v>
      </c>
      <c r="D161" s="184" t="s">
        <v>6407</v>
      </c>
      <c r="E161" s="185"/>
      <c r="F161" s="195" t="s">
        <v>6342</v>
      </c>
      <c r="G161" s="184" t="str">
        <f t="shared" si="11"/>
        <v>DST</v>
      </c>
      <c r="H161" s="182"/>
      <c r="I161" s="183"/>
      <c r="J161" s="226" t="s">
        <v>365</v>
      </c>
      <c r="K161" s="197" t="s">
        <v>227</v>
      </c>
      <c r="L161" s="198" t="str">
        <f>IF(ISERROR(MATCH(J161&amp;"_"&amp;K161,AuxData!$X:$X,0)),"",IF(LOOKUP(J161&amp;"_"&amp;K161,AuxData!$X:$X,AuxData!$Y:$Y)="","Not defined",LOOKUP(J161&amp;"_"&amp;K161,AuxData!$X:$X,AuxData!$Y:$Y)))</f>
        <v>DST</v>
      </c>
    </row>
    <row r="162" spans="2:12" s="59" customFormat="1" x14ac:dyDescent="0.25">
      <c r="B162" s="195" t="s">
        <v>6338</v>
      </c>
      <c r="C162" s="195" t="s">
        <v>6273</v>
      </c>
      <c r="D162" s="184" t="s">
        <v>6407</v>
      </c>
      <c r="E162" s="185"/>
      <c r="F162" s="195" t="s">
        <v>6342</v>
      </c>
      <c r="G162" s="184" t="str">
        <f t="shared" si="11"/>
        <v>DST</v>
      </c>
      <c r="H162" s="182"/>
      <c r="I162" s="183"/>
      <c r="J162" s="226" t="s">
        <v>366</v>
      </c>
      <c r="K162" s="197" t="s">
        <v>227</v>
      </c>
      <c r="L162" s="198" t="str">
        <f>IF(ISERROR(MATCH(J162&amp;"_"&amp;K162,AuxData!$X:$X,0)),"",IF(LOOKUP(J162&amp;"_"&amp;K162,AuxData!$X:$X,AuxData!$Y:$Y)="","Not defined",LOOKUP(J162&amp;"_"&amp;K162,AuxData!$X:$X,AuxData!$Y:$Y)))</f>
        <v>DST</v>
      </c>
    </row>
    <row r="163" spans="2:12" s="59" customFormat="1" x14ac:dyDescent="0.25">
      <c r="B163" s="195" t="s">
        <v>6338</v>
      </c>
      <c r="C163" s="195" t="s">
        <v>6273</v>
      </c>
      <c r="D163" s="184" t="s">
        <v>6407</v>
      </c>
      <c r="E163" s="185"/>
      <c r="F163" s="195" t="s">
        <v>6342</v>
      </c>
      <c r="G163" s="184" t="str">
        <f t="shared" si="11"/>
        <v>DST</v>
      </c>
      <c r="H163" s="182"/>
      <c r="I163" s="183"/>
      <c r="J163" s="226" t="s">
        <v>367</v>
      </c>
      <c r="K163" s="197" t="s">
        <v>227</v>
      </c>
      <c r="L163" s="198" t="str">
        <f>IF(ISERROR(MATCH(J163&amp;"_"&amp;K163,AuxData!$X:$X,0)),"",IF(LOOKUP(J163&amp;"_"&amp;K163,AuxData!$X:$X,AuxData!$Y:$Y)="","Not defined",LOOKUP(J163&amp;"_"&amp;K163,AuxData!$X:$X,AuxData!$Y:$Y)))</f>
        <v>DST</v>
      </c>
    </row>
    <row r="164" spans="2:12" s="59" customFormat="1" x14ac:dyDescent="0.25">
      <c r="B164" s="195" t="s">
        <v>6338</v>
      </c>
      <c r="C164" s="195" t="s">
        <v>6273</v>
      </c>
      <c r="D164" s="184" t="s">
        <v>6407</v>
      </c>
      <c r="E164" s="185"/>
      <c r="F164" s="195" t="s">
        <v>6342</v>
      </c>
      <c r="G164" s="184" t="str">
        <f t="shared" si="11"/>
        <v>DST</v>
      </c>
      <c r="H164" s="182"/>
      <c r="I164" s="183"/>
      <c r="J164" s="226" t="s">
        <v>368</v>
      </c>
      <c r="K164" s="197" t="s">
        <v>227</v>
      </c>
      <c r="L164" s="198" t="str">
        <f>IF(ISERROR(MATCH(J164&amp;"_"&amp;K164,AuxData!$X:$X,0)),"",IF(LOOKUP(J164&amp;"_"&amp;K164,AuxData!$X:$X,AuxData!$Y:$Y)="","Not defined",LOOKUP(J164&amp;"_"&amp;K164,AuxData!$X:$X,AuxData!$Y:$Y)))</f>
        <v>DST</v>
      </c>
    </row>
    <row r="165" spans="2:12" s="59" customFormat="1" x14ac:dyDescent="0.25">
      <c r="B165" s="195" t="s">
        <v>6338</v>
      </c>
      <c r="C165" s="195" t="s">
        <v>6273</v>
      </c>
      <c r="D165" s="184" t="s">
        <v>6407</v>
      </c>
      <c r="E165" s="185"/>
      <c r="F165" s="195" t="s">
        <v>6342</v>
      </c>
      <c r="G165" s="184" t="str">
        <f t="shared" si="11"/>
        <v>DST</v>
      </c>
      <c r="H165" s="182"/>
      <c r="I165" s="183"/>
      <c r="J165" s="226" t="s">
        <v>369</v>
      </c>
      <c r="K165" s="197" t="s">
        <v>227</v>
      </c>
      <c r="L165" s="198" t="str">
        <f>IF(ISERROR(MATCH(J165&amp;"_"&amp;K165,AuxData!$X:$X,0)),"",IF(LOOKUP(J165&amp;"_"&amp;K165,AuxData!$X:$X,AuxData!$Y:$Y)="","Not defined",LOOKUP(J165&amp;"_"&amp;K165,AuxData!$X:$X,AuxData!$Y:$Y)))</f>
        <v>DST</v>
      </c>
    </row>
    <row r="166" spans="2:12" s="59" customFormat="1" x14ac:dyDescent="0.25">
      <c r="B166" s="195" t="s">
        <v>6338</v>
      </c>
      <c r="C166" s="195" t="s">
        <v>6273</v>
      </c>
      <c r="D166" s="184" t="s">
        <v>6407</v>
      </c>
      <c r="E166" s="185"/>
      <c r="F166" s="195" t="s">
        <v>6342</v>
      </c>
      <c r="G166" s="184" t="str">
        <f t="shared" si="11"/>
        <v>DST</v>
      </c>
      <c r="H166" s="182"/>
      <c r="I166" s="183"/>
      <c r="J166" s="226" t="s">
        <v>370</v>
      </c>
      <c r="K166" s="197" t="s">
        <v>227</v>
      </c>
      <c r="L166" s="198" t="str">
        <f>IF(ISERROR(MATCH(J166&amp;"_"&amp;K166,AuxData!$X:$X,0)),"",IF(LOOKUP(J166&amp;"_"&amp;K166,AuxData!$X:$X,AuxData!$Y:$Y)="","Not defined",LOOKUP(J166&amp;"_"&amp;K166,AuxData!$X:$X,AuxData!$Y:$Y)))</f>
        <v>DST</v>
      </c>
    </row>
    <row r="167" spans="2:12" s="59" customFormat="1" x14ac:dyDescent="0.25">
      <c r="B167" s="195" t="s">
        <v>6338</v>
      </c>
      <c r="C167" s="195" t="s">
        <v>6273</v>
      </c>
      <c r="D167" s="184" t="s">
        <v>6407</v>
      </c>
      <c r="E167" s="185"/>
      <c r="F167" s="195" t="s">
        <v>6342</v>
      </c>
      <c r="G167" s="184" t="str">
        <f t="shared" si="11"/>
        <v>DST</v>
      </c>
      <c r="H167" s="182"/>
      <c r="I167" s="183"/>
      <c r="J167" s="226" t="s">
        <v>371</v>
      </c>
      <c r="K167" s="197" t="s">
        <v>227</v>
      </c>
      <c r="L167" s="198" t="str">
        <f>IF(ISERROR(MATCH(J167&amp;"_"&amp;K167,AuxData!$X:$X,0)),"",IF(LOOKUP(J167&amp;"_"&amp;K167,AuxData!$X:$X,AuxData!$Y:$Y)="","Not defined",LOOKUP(J167&amp;"_"&amp;K167,AuxData!$X:$X,AuxData!$Y:$Y)))</f>
        <v>DST</v>
      </c>
    </row>
    <row r="168" spans="2:12" s="59" customFormat="1" x14ac:dyDescent="0.25">
      <c r="B168" s="195" t="s">
        <v>6338</v>
      </c>
      <c r="C168" s="195" t="s">
        <v>6273</v>
      </c>
      <c r="D168" s="184" t="s">
        <v>6407</v>
      </c>
      <c r="E168" s="185"/>
      <c r="F168" s="195" t="s">
        <v>6342</v>
      </c>
      <c r="G168" s="184" t="str">
        <f t="shared" si="11"/>
        <v>DST</v>
      </c>
      <c r="H168" s="182"/>
      <c r="I168" s="183"/>
      <c r="J168" s="226" t="s">
        <v>372</v>
      </c>
      <c r="K168" s="197" t="s">
        <v>227</v>
      </c>
      <c r="L168" s="198" t="str">
        <f>IF(ISERROR(MATCH(J168&amp;"_"&amp;K168,AuxData!$X:$X,0)),"",IF(LOOKUP(J168&amp;"_"&amp;K168,AuxData!$X:$X,AuxData!$Y:$Y)="","Not defined",LOOKUP(J168&amp;"_"&amp;K168,AuxData!$X:$X,AuxData!$Y:$Y)))</f>
        <v>DST</v>
      </c>
    </row>
    <row r="169" spans="2:12" s="59" customFormat="1" x14ac:dyDescent="0.25">
      <c r="B169" s="195" t="s">
        <v>6338</v>
      </c>
      <c r="C169" s="195" t="s">
        <v>6273</v>
      </c>
      <c r="D169" s="184" t="s">
        <v>6407</v>
      </c>
      <c r="E169" s="185"/>
      <c r="F169" s="195" t="s">
        <v>6342</v>
      </c>
      <c r="G169" s="184" t="str">
        <f t="shared" si="11"/>
        <v>DST</v>
      </c>
      <c r="H169" s="182"/>
      <c r="I169" s="183"/>
      <c r="J169" s="226" t="s">
        <v>373</v>
      </c>
      <c r="K169" s="197" t="s">
        <v>227</v>
      </c>
      <c r="L169" s="198" t="str">
        <f>IF(ISERROR(MATCH(J169&amp;"_"&amp;K169,AuxData!$X:$X,0)),"",IF(LOOKUP(J169&amp;"_"&amp;K169,AuxData!$X:$X,AuxData!$Y:$Y)="","Not defined",LOOKUP(J169&amp;"_"&amp;K169,AuxData!$X:$X,AuxData!$Y:$Y)))</f>
        <v>DST</v>
      </c>
    </row>
    <row r="170" spans="2:12" s="59" customFormat="1" x14ac:dyDescent="0.25">
      <c r="B170" s="195" t="s">
        <v>6338</v>
      </c>
      <c r="C170" s="195" t="s">
        <v>6273</v>
      </c>
      <c r="D170" s="184" t="s">
        <v>6407</v>
      </c>
      <c r="E170" s="185"/>
      <c r="F170" s="195" t="s">
        <v>6342</v>
      </c>
      <c r="G170" s="184" t="str">
        <f t="shared" si="11"/>
        <v>DST</v>
      </c>
      <c r="H170" s="182"/>
      <c r="I170" s="183"/>
      <c r="J170" s="226" t="s">
        <v>374</v>
      </c>
      <c r="K170" s="197" t="s">
        <v>227</v>
      </c>
      <c r="L170" s="198" t="str">
        <f>IF(ISERROR(MATCH(J170&amp;"_"&amp;K170,AuxData!$X:$X,0)),"",IF(LOOKUP(J170&amp;"_"&amp;K170,AuxData!$X:$X,AuxData!$Y:$Y)="","Not defined",LOOKUP(J170&amp;"_"&amp;K170,AuxData!$X:$X,AuxData!$Y:$Y)))</f>
        <v>DST</v>
      </c>
    </row>
    <row r="171" spans="2:12" s="59" customFormat="1" x14ac:dyDescent="0.25">
      <c r="B171" s="195" t="s">
        <v>6338</v>
      </c>
      <c r="C171" s="195" t="s">
        <v>6273</v>
      </c>
      <c r="D171" s="184" t="s">
        <v>6407</v>
      </c>
      <c r="E171" s="185"/>
      <c r="F171" s="195" t="s">
        <v>6342</v>
      </c>
      <c r="G171" s="184" t="str">
        <f t="shared" si="11"/>
        <v>DST</v>
      </c>
      <c r="H171" s="182"/>
      <c r="I171" s="183"/>
      <c r="J171" s="226" t="s">
        <v>375</v>
      </c>
      <c r="K171" s="197" t="s">
        <v>227</v>
      </c>
      <c r="L171" s="198" t="str">
        <f>IF(ISERROR(MATCH(J171&amp;"_"&amp;K171,AuxData!$X:$X,0)),"",IF(LOOKUP(J171&amp;"_"&amp;K171,AuxData!$X:$X,AuxData!$Y:$Y)="","Not defined",LOOKUP(J171&amp;"_"&amp;K171,AuxData!$X:$X,AuxData!$Y:$Y)))</f>
        <v>DST</v>
      </c>
    </row>
    <row r="172" spans="2:12" s="59" customFormat="1" x14ac:dyDescent="0.25">
      <c r="B172" s="195" t="s">
        <v>6338</v>
      </c>
      <c r="C172" s="195" t="s">
        <v>6273</v>
      </c>
      <c r="D172" s="184" t="s">
        <v>6407</v>
      </c>
      <c r="E172" s="185"/>
      <c r="F172" s="195" t="s">
        <v>6342</v>
      </c>
      <c r="G172" s="184" t="str">
        <f t="shared" si="11"/>
        <v>DST</v>
      </c>
      <c r="H172" s="182"/>
      <c r="I172" s="183"/>
      <c r="J172" s="226" t="s">
        <v>376</v>
      </c>
      <c r="K172" s="197" t="s">
        <v>227</v>
      </c>
      <c r="L172" s="198" t="str">
        <f>IF(ISERROR(MATCH(J172&amp;"_"&amp;K172,AuxData!$X:$X,0)),"",IF(LOOKUP(J172&amp;"_"&amp;K172,AuxData!$X:$X,AuxData!$Y:$Y)="","Not defined",LOOKUP(J172&amp;"_"&amp;K172,AuxData!$X:$X,AuxData!$Y:$Y)))</f>
        <v>DST</v>
      </c>
    </row>
    <row r="173" spans="2:12" s="59" customFormat="1" x14ac:dyDescent="0.25">
      <c r="B173" s="195" t="s">
        <v>6338</v>
      </c>
      <c r="C173" s="195" t="s">
        <v>6273</v>
      </c>
      <c r="D173" s="184" t="s">
        <v>6407</v>
      </c>
      <c r="E173" s="185"/>
      <c r="F173" s="195" t="s">
        <v>6342</v>
      </c>
      <c r="G173" s="184" t="str">
        <f t="shared" si="11"/>
        <v>DST</v>
      </c>
      <c r="H173" s="182"/>
      <c r="I173" s="183"/>
      <c r="J173" s="226" t="s">
        <v>377</v>
      </c>
      <c r="K173" s="197" t="s">
        <v>227</v>
      </c>
      <c r="L173" s="198" t="str">
        <f>IF(ISERROR(MATCH(J173&amp;"_"&amp;K173,AuxData!$X:$X,0)),"",IF(LOOKUP(J173&amp;"_"&amp;K173,AuxData!$X:$X,AuxData!$Y:$Y)="","Not defined",LOOKUP(J173&amp;"_"&amp;K173,AuxData!$X:$X,AuxData!$Y:$Y)))</f>
        <v>DST</v>
      </c>
    </row>
    <row r="174" spans="2:12" s="59" customFormat="1" x14ac:dyDescent="0.25">
      <c r="B174" s="195" t="s">
        <v>6338</v>
      </c>
      <c r="C174" s="195" t="s">
        <v>6273</v>
      </c>
      <c r="D174" s="184" t="s">
        <v>6407</v>
      </c>
      <c r="E174" s="185"/>
      <c r="F174" s="195" t="s">
        <v>6342</v>
      </c>
      <c r="G174" s="184" t="str">
        <f t="shared" si="11"/>
        <v>DST</v>
      </c>
      <c r="H174" s="182"/>
      <c r="I174" s="183"/>
      <c r="J174" s="226" t="s">
        <v>378</v>
      </c>
      <c r="K174" s="197" t="s">
        <v>227</v>
      </c>
      <c r="L174" s="198" t="str">
        <f>IF(ISERROR(MATCH(J174&amp;"_"&amp;K174,AuxData!$X:$X,0)),"",IF(LOOKUP(J174&amp;"_"&amp;K174,AuxData!$X:$X,AuxData!$Y:$Y)="","Not defined",LOOKUP(J174&amp;"_"&amp;K174,AuxData!$X:$X,AuxData!$Y:$Y)))</f>
        <v>DST</v>
      </c>
    </row>
    <row r="175" spans="2:12" s="59" customFormat="1" x14ac:dyDescent="0.25">
      <c r="B175" s="195" t="s">
        <v>6338</v>
      </c>
      <c r="C175" s="195" t="s">
        <v>6273</v>
      </c>
      <c r="D175" s="184" t="s">
        <v>6407</v>
      </c>
      <c r="E175" s="185"/>
      <c r="F175" s="195" t="s">
        <v>6342</v>
      </c>
      <c r="G175" s="184" t="str">
        <f t="shared" si="11"/>
        <v>DST</v>
      </c>
      <c r="H175" s="182"/>
      <c r="I175" s="183"/>
      <c r="J175" s="226" t="s">
        <v>379</v>
      </c>
      <c r="K175" s="197" t="s">
        <v>227</v>
      </c>
      <c r="L175" s="198" t="str">
        <f>IF(ISERROR(MATCH(J175&amp;"_"&amp;K175,AuxData!$X:$X,0)),"",IF(LOOKUP(J175&amp;"_"&amp;K175,AuxData!$X:$X,AuxData!$Y:$Y)="","Not defined",LOOKUP(J175&amp;"_"&amp;K175,AuxData!$X:$X,AuxData!$Y:$Y)))</f>
        <v>DST</v>
      </c>
    </row>
    <row r="176" spans="2:12" s="59" customFormat="1" x14ac:dyDescent="0.25">
      <c r="B176" s="195" t="s">
        <v>6338</v>
      </c>
      <c r="C176" s="195" t="s">
        <v>6273</v>
      </c>
      <c r="D176" s="184" t="s">
        <v>6407</v>
      </c>
      <c r="E176" s="185"/>
      <c r="F176" s="195" t="s">
        <v>6342</v>
      </c>
      <c r="G176" s="184" t="str">
        <f t="shared" si="11"/>
        <v>DST</v>
      </c>
      <c r="H176" s="182"/>
      <c r="I176" s="183"/>
      <c r="J176" s="226" t="s">
        <v>380</v>
      </c>
      <c r="K176" s="197" t="s">
        <v>227</v>
      </c>
      <c r="L176" s="198" t="str">
        <f>IF(ISERROR(MATCH(J176&amp;"_"&amp;K176,AuxData!$X:$X,0)),"",IF(LOOKUP(J176&amp;"_"&amp;K176,AuxData!$X:$X,AuxData!$Y:$Y)="","Not defined",LOOKUP(J176&amp;"_"&amp;K176,AuxData!$X:$X,AuxData!$Y:$Y)))</f>
        <v>DST</v>
      </c>
    </row>
    <row r="177" spans="2:12" s="59" customFormat="1" x14ac:dyDescent="0.25">
      <c r="B177" s="195" t="s">
        <v>6338</v>
      </c>
      <c r="C177" s="195" t="s">
        <v>6273</v>
      </c>
      <c r="D177" s="184" t="s">
        <v>6407</v>
      </c>
      <c r="E177" s="185"/>
      <c r="F177" s="195" t="s">
        <v>6342</v>
      </c>
      <c r="G177" s="184" t="str">
        <f t="shared" si="11"/>
        <v>DST</v>
      </c>
      <c r="H177" s="182"/>
      <c r="I177" s="183"/>
      <c r="J177" s="226" t="s">
        <v>381</v>
      </c>
      <c r="K177" s="197" t="s">
        <v>227</v>
      </c>
      <c r="L177" s="198" t="str">
        <f>IF(ISERROR(MATCH(J177&amp;"_"&amp;K177,AuxData!$X:$X,0)),"",IF(LOOKUP(J177&amp;"_"&amp;K177,AuxData!$X:$X,AuxData!$Y:$Y)="","Not defined",LOOKUP(J177&amp;"_"&amp;K177,AuxData!$X:$X,AuxData!$Y:$Y)))</f>
        <v>DST</v>
      </c>
    </row>
    <row r="178" spans="2:12" s="59" customFormat="1" x14ac:dyDescent="0.25">
      <c r="B178" s="195" t="s">
        <v>6338</v>
      </c>
      <c r="C178" s="195" t="s">
        <v>6273</v>
      </c>
      <c r="D178" s="184" t="s">
        <v>6407</v>
      </c>
      <c r="E178" s="185"/>
      <c r="F178" s="195" t="s">
        <v>6339</v>
      </c>
      <c r="G178" s="184" t="str">
        <f t="shared" ref="G178" si="12">UPPER(F178)</f>
        <v>OPERATORNAME</v>
      </c>
      <c r="H178" s="182"/>
      <c r="I178" s="183"/>
      <c r="J178" s="196" t="s">
        <v>57</v>
      </c>
      <c r="K178" s="197" t="s">
        <v>228</v>
      </c>
      <c r="L178" s="198" t="str">
        <f>IF(ISERROR(MATCH(J178&amp;"_"&amp;K178,AuxData!$X:$X,0)),"",IF(LOOKUP(J178&amp;"_"&amp;K178,AuxData!$X:$X,AuxData!$Y:$Y)="","Not defined",LOOKUP(J178&amp;"_"&amp;K178,AuxData!$X:$X,AuxData!$Y:$Y)))</f>
        <v>PLMN</v>
      </c>
    </row>
    <row r="179" spans="2:12" s="59" customFormat="1" x14ac:dyDescent="0.25">
      <c r="B179" s="195" t="s">
        <v>6338</v>
      </c>
      <c r="C179" s="195" t="s">
        <v>6273</v>
      </c>
      <c r="D179" s="184" t="s">
        <v>6407</v>
      </c>
      <c r="E179" s="185"/>
      <c r="F179" s="195" t="s">
        <v>6339</v>
      </c>
      <c r="G179" s="184" t="str">
        <f t="shared" ref="G179:G207" si="13">UPPER(F179)</f>
        <v>OPERATORNAME</v>
      </c>
      <c r="H179" s="182"/>
      <c r="I179" s="183"/>
      <c r="J179" s="196" t="s">
        <v>59</v>
      </c>
      <c r="K179" s="197" t="s">
        <v>228</v>
      </c>
      <c r="L179" s="198" t="str">
        <f>IF(ISERROR(MATCH(J179&amp;"_"&amp;K179,AuxData!$X:$X,0)),"",IF(LOOKUP(J179&amp;"_"&amp;K179,AuxData!$X:$X,AuxData!$Y:$Y)="","Not defined",LOOKUP(J179&amp;"_"&amp;K179,AuxData!$X:$X,AuxData!$Y:$Y)))</f>
        <v>PLMN</v>
      </c>
    </row>
    <row r="180" spans="2:12" s="59" customFormat="1" x14ac:dyDescent="0.25">
      <c r="B180" s="195" t="s">
        <v>6338</v>
      </c>
      <c r="C180" s="195" t="s">
        <v>6273</v>
      </c>
      <c r="D180" s="184" t="s">
        <v>6407</v>
      </c>
      <c r="E180" s="185"/>
      <c r="F180" s="195" t="s">
        <v>6339</v>
      </c>
      <c r="G180" s="184" t="str">
        <f t="shared" si="13"/>
        <v>OPERATORNAME</v>
      </c>
      <c r="H180" s="182"/>
      <c r="I180" s="183"/>
      <c r="J180" s="196" t="s">
        <v>61</v>
      </c>
      <c r="K180" s="197" t="s">
        <v>228</v>
      </c>
      <c r="L180" s="198" t="str">
        <f>IF(ISERROR(MATCH(J180&amp;"_"&amp;K180,AuxData!$X:$X,0)),"",IF(LOOKUP(J180&amp;"_"&amp;K180,AuxData!$X:$X,AuxData!$Y:$Y)="","Not defined",LOOKUP(J180&amp;"_"&amp;K180,AuxData!$X:$X,AuxData!$Y:$Y)))</f>
        <v>PLMN</v>
      </c>
    </row>
    <row r="181" spans="2:12" s="59" customFormat="1" x14ac:dyDescent="0.25">
      <c r="B181" s="195" t="s">
        <v>6338</v>
      </c>
      <c r="C181" s="195" t="s">
        <v>6273</v>
      </c>
      <c r="D181" s="184" t="s">
        <v>6407</v>
      </c>
      <c r="E181" s="185"/>
      <c r="F181" s="195" t="s">
        <v>6339</v>
      </c>
      <c r="G181" s="184" t="str">
        <f t="shared" si="13"/>
        <v>OPERATORNAME</v>
      </c>
      <c r="H181" s="182"/>
      <c r="I181" s="183"/>
      <c r="J181" s="196" t="s">
        <v>63</v>
      </c>
      <c r="K181" s="197" t="s">
        <v>228</v>
      </c>
      <c r="L181" s="198" t="str">
        <f>IF(ISERROR(MATCH(J181&amp;"_"&amp;K181,AuxData!$X:$X,0)),"",IF(LOOKUP(J181&amp;"_"&amp;K181,AuxData!$X:$X,AuxData!$Y:$Y)="","Not defined",LOOKUP(J181&amp;"_"&amp;K181,AuxData!$X:$X,AuxData!$Y:$Y)))</f>
        <v>PLMN</v>
      </c>
    </row>
    <row r="182" spans="2:12" s="59" customFormat="1" x14ac:dyDescent="0.25">
      <c r="B182" s="195" t="s">
        <v>6338</v>
      </c>
      <c r="C182" s="195" t="s">
        <v>6273</v>
      </c>
      <c r="D182" s="184" t="s">
        <v>6407</v>
      </c>
      <c r="E182" s="185"/>
      <c r="F182" s="195" t="s">
        <v>6339</v>
      </c>
      <c r="G182" s="184" t="str">
        <f t="shared" si="13"/>
        <v>OPERATORNAME</v>
      </c>
      <c r="H182" s="182"/>
      <c r="I182" s="183"/>
      <c r="J182" s="196" t="s">
        <v>65</v>
      </c>
      <c r="K182" s="197" t="s">
        <v>228</v>
      </c>
      <c r="L182" s="198" t="str">
        <f>IF(ISERROR(MATCH(J182&amp;"_"&amp;K182,AuxData!$X:$X,0)),"",IF(LOOKUP(J182&amp;"_"&amp;K182,AuxData!$X:$X,AuxData!$Y:$Y)="","Not defined",LOOKUP(J182&amp;"_"&amp;K182,AuxData!$X:$X,AuxData!$Y:$Y)))</f>
        <v>PLMN</v>
      </c>
    </row>
    <row r="183" spans="2:12" s="59" customFormat="1" x14ac:dyDescent="0.25">
      <c r="B183" s="195" t="s">
        <v>6338</v>
      </c>
      <c r="C183" s="195" t="s">
        <v>6273</v>
      </c>
      <c r="D183" s="184" t="s">
        <v>6407</v>
      </c>
      <c r="E183" s="185"/>
      <c r="F183" s="195" t="s">
        <v>6339</v>
      </c>
      <c r="G183" s="184" t="str">
        <f t="shared" si="13"/>
        <v>OPERATORNAME</v>
      </c>
      <c r="H183" s="182"/>
      <c r="I183" s="183"/>
      <c r="J183" s="196" t="s">
        <v>67</v>
      </c>
      <c r="K183" s="197" t="s">
        <v>228</v>
      </c>
      <c r="L183" s="198" t="str">
        <f>IF(ISERROR(MATCH(J183&amp;"_"&amp;K183,AuxData!$X:$X,0)),"",IF(LOOKUP(J183&amp;"_"&amp;K183,AuxData!$X:$X,AuxData!$Y:$Y)="","Not defined",LOOKUP(J183&amp;"_"&amp;K183,AuxData!$X:$X,AuxData!$Y:$Y)))</f>
        <v>PLMN</v>
      </c>
    </row>
    <row r="184" spans="2:12" s="59" customFormat="1" x14ac:dyDescent="0.25">
      <c r="B184" s="195" t="s">
        <v>6338</v>
      </c>
      <c r="C184" s="195" t="s">
        <v>6273</v>
      </c>
      <c r="D184" s="184" t="s">
        <v>6407</v>
      </c>
      <c r="E184" s="185"/>
      <c r="F184" s="195" t="s">
        <v>6339</v>
      </c>
      <c r="G184" s="184" t="str">
        <f t="shared" si="13"/>
        <v>OPERATORNAME</v>
      </c>
      <c r="H184" s="182"/>
      <c r="I184" s="183"/>
      <c r="J184" s="196" t="s">
        <v>69</v>
      </c>
      <c r="K184" s="197" t="s">
        <v>228</v>
      </c>
      <c r="L184" s="198" t="str">
        <f>IF(ISERROR(MATCH(J184&amp;"_"&amp;K184,AuxData!$X:$X,0)),"",IF(LOOKUP(J184&amp;"_"&amp;K184,AuxData!$X:$X,AuxData!$Y:$Y)="","Not defined",LOOKUP(J184&amp;"_"&amp;K184,AuxData!$X:$X,AuxData!$Y:$Y)))</f>
        <v>PLMN</v>
      </c>
    </row>
    <row r="185" spans="2:12" s="59" customFormat="1" x14ac:dyDescent="0.25">
      <c r="B185" s="195" t="s">
        <v>6338</v>
      </c>
      <c r="C185" s="195" t="s">
        <v>6273</v>
      </c>
      <c r="D185" s="184" t="s">
        <v>6407</v>
      </c>
      <c r="E185" s="185"/>
      <c r="F185" s="195" t="s">
        <v>6339</v>
      </c>
      <c r="G185" s="184" t="str">
        <f t="shared" si="13"/>
        <v>OPERATORNAME</v>
      </c>
      <c r="H185" s="182"/>
      <c r="I185" s="183"/>
      <c r="J185" s="196" t="s">
        <v>71</v>
      </c>
      <c r="K185" s="197" t="s">
        <v>228</v>
      </c>
      <c r="L185" s="198" t="str">
        <f>IF(ISERROR(MATCH(J185&amp;"_"&amp;K185,AuxData!$X:$X,0)),"",IF(LOOKUP(J185&amp;"_"&amp;K185,AuxData!$X:$X,AuxData!$Y:$Y)="","Not defined",LOOKUP(J185&amp;"_"&amp;K185,AuxData!$X:$X,AuxData!$Y:$Y)))</f>
        <v>PLMN</v>
      </c>
    </row>
    <row r="186" spans="2:12" s="59" customFormat="1" x14ac:dyDescent="0.25">
      <c r="B186" s="195" t="s">
        <v>6338</v>
      </c>
      <c r="C186" s="195" t="s">
        <v>6273</v>
      </c>
      <c r="D186" s="184" t="s">
        <v>6407</v>
      </c>
      <c r="E186" s="185"/>
      <c r="F186" s="195" t="s">
        <v>6339</v>
      </c>
      <c r="G186" s="184" t="str">
        <f t="shared" si="13"/>
        <v>OPERATORNAME</v>
      </c>
      <c r="H186" s="182"/>
      <c r="I186" s="183"/>
      <c r="J186" s="196" t="s">
        <v>73</v>
      </c>
      <c r="K186" s="197" t="s">
        <v>228</v>
      </c>
      <c r="L186" s="198" t="str">
        <f>IF(ISERROR(MATCH(J186&amp;"_"&amp;K186,AuxData!$X:$X,0)),"",IF(LOOKUP(J186&amp;"_"&amp;K186,AuxData!$X:$X,AuxData!$Y:$Y)="","Not defined",LOOKUP(J186&amp;"_"&amp;K186,AuxData!$X:$X,AuxData!$Y:$Y)))</f>
        <v>PLMN</v>
      </c>
    </row>
    <row r="187" spans="2:12" s="59" customFormat="1" x14ac:dyDescent="0.25">
      <c r="B187" s="195" t="s">
        <v>6338</v>
      </c>
      <c r="C187" s="195" t="s">
        <v>6273</v>
      </c>
      <c r="D187" s="184" t="s">
        <v>6407</v>
      </c>
      <c r="E187" s="185"/>
      <c r="F187" s="195" t="s">
        <v>6339</v>
      </c>
      <c r="G187" s="184" t="str">
        <f t="shared" si="13"/>
        <v>OPERATORNAME</v>
      </c>
      <c r="H187" s="182"/>
      <c r="I187" s="183"/>
      <c r="J187" s="196" t="s">
        <v>75</v>
      </c>
      <c r="K187" s="197" t="s">
        <v>228</v>
      </c>
      <c r="L187" s="198" t="str">
        <f>IF(ISERROR(MATCH(J187&amp;"_"&amp;K187,AuxData!$X:$X,0)),"",IF(LOOKUP(J187&amp;"_"&amp;K187,AuxData!$X:$X,AuxData!$Y:$Y)="","Not defined",LOOKUP(J187&amp;"_"&amp;K187,AuxData!$X:$X,AuxData!$Y:$Y)))</f>
        <v>PLMN</v>
      </c>
    </row>
    <row r="188" spans="2:12" s="59" customFormat="1" x14ac:dyDescent="0.25">
      <c r="B188" s="195" t="s">
        <v>6338</v>
      </c>
      <c r="C188" s="195" t="s">
        <v>6273</v>
      </c>
      <c r="D188" s="184" t="s">
        <v>6407</v>
      </c>
      <c r="E188" s="185"/>
      <c r="F188" s="195" t="s">
        <v>6339</v>
      </c>
      <c r="G188" s="184" t="str">
        <f t="shared" si="13"/>
        <v>OPERATORNAME</v>
      </c>
      <c r="H188" s="182"/>
      <c r="I188" s="183"/>
      <c r="J188" s="196" t="s">
        <v>77</v>
      </c>
      <c r="K188" s="197" t="s">
        <v>228</v>
      </c>
      <c r="L188" s="198" t="str">
        <f>IF(ISERROR(MATCH(J188&amp;"_"&amp;K188,AuxData!$X:$X,0)),"",IF(LOOKUP(J188&amp;"_"&amp;K188,AuxData!$X:$X,AuxData!$Y:$Y)="","Not defined",LOOKUP(J188&amp;"_"&amp;K188,AuxData!$X:$X,AuxData!$Y:$Y)))</f>
        <v>PLMN</v>
      </c>
    </row>
    <row r="189" spans="2:12" s="59" customFormat="1" x14ac:dyDescent="0.25">
      <c r="B189" s="195" t="s">
        <v>6338</v>
      </c>
      <c r="C189" s="195" t="s">
        <v>6273</v>
      </c>
      <c r="D189" s="184" t="s">
        <v>6407</v>
      </c>
      <c r="E189" s="185"/>
      <c r="F189" s="195" t="s">
        <v>6339</v>
      </c>
      <c r="G189" s="184" t="str">
        <f t="shared" si="13"/>
        <v>OPERATORNAME</v>
      </c>
      <c r="H189" s="182"/>
      <c r="I189" s="183"/>
      <c r="J189" s="196" t="s">
        <v>79</v>
      </c>
      <c r="K189" s="197" t="s">
        <v>228</v>
      </c>
      <c r="L189" s="198" t="str">
        <f>IF(ISERROR(MATCH(J189&amp;"_"&amp;K189,AuxData!$X:$X,0)),"",IF(LOOKUP(J189&amp;"_"&amp;K189,AuxData!$X:$X,AuxData!$Y:$Y)="","Not defined",LOOKUP(J189&amp;"_"&amp;K189,AuxData!$X:$X,AuxData!$Y:$Y)))</f>
        <v>PLMN</v>
      </c>
    </row>
    <row r="190" spans="2:12" s="59" customFormat="1" x14ac:dyDescent="0.25">
      <c r="B190" s="195" t="s">
        <v>6338</v>
      </c>
      <c r="C190" s="195" t="s">
        <v>6273</v>
      </c>
      <c r="D190" s="184" t="s">
        <v>6407</v>
      </c>
      <c r="E190" s="185"/>
      <c r="F190" s="195" t="s">
        <v>6339</v>
      </c>
      <c r="G190" s="184" t="str">
        <f t="shared" si="13"/>
        <v>OPERATORNAME</v>
      </c>
      <c r="H190" s="182"/>
      <c r="I190" s="183"/>
      <c r="J190" s="196" t="s">
        <v>81</v>
      </c>
      <c r="K190" s="197" t="s">
        <v>228</v>
      </c>
      <c r="L190" s="198" t="str">
        <f>IF(ISERROR(MATCH(J190&amp;"_"&amp;K190,AuxData!$X:$X,0)),"",IF(LOOKUP(J190&amp;"_"&amp;K190,AuxData!$X:$X,AuxData!$Y:$Y)="","Not defined",LOOKUP(J190&amp;"_"&amp;K190,AuxData!$X:$X,AuxData!$Y:$Y)))</f>
        <v>PLMN</v>
      </c>
    </row>
    <row r="191" spans="2:12" s="59" customFormat="1" x14ac:dyDescent="0.25">
      <c r="B191" s="195" t="s">
        <v>6338</v>
      </c>
      <c r="C191" s="195" t="s">
        <v>6273</v>
      </c>
      <c r="D191" s="184" t="s">
        <v>6407</v>
      </c>
      <c r="E191" s="185"/>
      <c r="F191" s="195" t="s">
        <v>6339</v>
      </c>
      <c r="G191" s="184" t="str">
        <f t="shared" si="13"/>
        <v>OPERATORNAME</v>
      </c>
      <c r="H191" s="182"/>
      <c r="I191" s="183"/>
      <c r="J191" s="196" t="s">
        <v>83</v>
      </c>
      <c r="K191" s="197" t="s">
        <v>228</v>
      </c>
      <c r="L191" s="198" t="str">
        <f>IF(ISERROR(MATCH(J191&amp;"_"&amp;K191,AuxData!$X:$X,0)),"",IF(LOOKUP(J191&amp;"_"&amp;K191,AuxData!$X:$X,AuxData!$Y:$Y)="","Not defined",LOOKUP(J191&amp;"_"&amp;K191,AuxData!$X:$X,AuxData!$Y:$Y)))</f>
        <v>PLMN</v>
      </c>
    </row>
    <row r="192" spans="2:12" s="59" customFormat="1" x14ac:dyDescent="0.25">
      <c r="B192" s="195" t="s">
        <v>6338</v>
      </c>
      <c r="C192" s="195" t="s">
        <v>6273</v>
      </c>
      <c r="D192" s="184" t="s">
        <v>6407</v>
      </c>
      <c r="E192" s="185"/>
      <c r="F192" s="195" t="s">
        <v>6339</v>
      </c>
      <c r="G192" s="184" t="str">
        <f t="shared" si="13"/>
        <v>OPERATORNAME</v>
      </c>
      <c r="H192" s="182"/>
      <c r="I192" s="183"/>
      <c r="J192" s="196" t="s">
        <v>85</v>
      </c>
      <c r="K192" s="197" t="s">
        <v>228</v>
      </c>
      <c r="L192" s="198" t="str">
        <f>IF(ISERROR(MATCH(J192&amp;"_"&amp;K192,AuxData!$X:$X,0)),"",IF(LOOKUP(J192&amp;"_"&amp;K192,AuxData!$X:$X,AuxData!$Y:$Y)="","Not defined",LOOKUP(J192&amp;"_"&amp;K192,AuxData!$X:$X,AuxData!$Y:$Y)))</f>
        <v>PLMN</v>
      </c>
    </row>
    <row r="193" spans="2:12" s="59" customFormat="1" x14ac:dyDescent="0.25">
      <c r="B193" s="195" t="s">
        <v>6338</v>
      </c>
      <c r="C193" s="195" t="s">
        <v>6273</v>
      </c>
      <c r="D193" s="184" t="s">
        <v>6407</v>
      </c>
      <c r="E193" s="185"/>
      <c r="F193" s="195" t="s">
        <v>6339</v>
      </c>
      <c r="G193" s="184" t="str">
        <f t="shared" si="13"/>
        <v>OPERATORNAME</v>
      </c>
      <c r="H193" s="182"/>
      <c r="I193" s="183"/>
      <c r="J193" s="196" t="s">
        <v>89</v>
      </c>
      <c r="K193" s="197" t="s">
        <v>228</v>
      </c>
      <c r="L193" s="198" t="str">
        <f>IF(ISERROR(MATCH(J193&amp;"_"&amp;K193,AuxData!$X:$X,0)),"",IF(LOOKUP(J193&amp;"_"&amp;K193,AuxData!$X:$X,AuxData!$Y:$Y)="","Not defined",LOOKUP(J193&amp;"_"&amp;K193,AuxData!$X:$X,AuxData!$Y:$Y)))</f>
        <v>PLMN</v>
      </c>
    </row>
    <row r="194" spans="2:12" s="59" customFormat="1" x14ac:dyDescent="0.25">
      <c r="B194" s="195" t="s">
        <v>6338</v>
      </c>
      <c r="C194" s="195" t="s">
        <v>6273</v>
      </c>
      <c r="D194" s="184" t="s">
        <v>6407</v>
      </c>
      <c r="E194" s="185"/>
      <c r="F194" s="195" t="s">
        <v>6339</v>
      </c>
      <c r="G194" s="184" t="str">
        <f t="shared" si="13"/>
        <v>OPERATORNAME</v>
      </c>
      <c r="H194" s="182"/>
      <c r="I194" s="183"/>
      <c r="J194" s="196" t="s">
        <v>93</v>
      </c>
      <c r="K194" s="197" t="s">
        <v>228</v>
      </c>
      <c r="L194" s="198" t="str">
        <f>IF(ISERROR(MATCH(J194&amp;"_"&amp;K194,AuxData!$X:$X,0)),"",IF(LOOKUP(J194&amp;"_"&amp;K194,AuxData!$X:$X,AuxData!$Y:$Y)="","Not defined",LOOKUP(J194&amp;"_"&amp;K194,AuxData!$X:$X,AuxData!$Y:$Y)))</f>
        <v>PLMN</v>
      </c>
    </row>
    <row r="195" spans="2:12" s="59" customFormat="1" x14ac:dyDescent="0.25">
      <c r="B195" s="195" t="s">
        <v>6338</v>
      </c>
      <c r="C195" s="195" t="s">
        <v>6273</v>
      </c>
      <c r="D195" s="184" t="s">
        <v>6407</v>
      </c>
      <c r="E195" s="185"/>
      <c r="F195" s="195" t="s">
        <v>6339</v>
      </c>
      <c r="G195" s="184" t="str">
        <f t="shared" si="13"/>
        <v>OPERATORNAME</v>
      </c>
      <c r="H195" s="182"/>
      <c r="I195" s="183"/>
      <c r="J195" s="196" t="s">
        <v>95</v>
      </c>
      <c r="K195" s="197" t="s">
        <v>228</v>
      </c>
      <c r="L195" s="198" t="str">
        <f>IF(ISERROR(MATCH(J195&amp;"_"&amp;K195,AuxData!$X:$X,0)),"",IF(LOOKUP(J195&amp;"_"&amp;K195,AuxData!$X:$X,AuxData!$Y:$Y)="","Not defined",LOOKUP(J195&amp;"_"&amp;K195,AuxData!$X:$X,AuxData!$Y:$Y)))</f>
        <v>PLMN</v>
      </c>
    </row>
    <row r="196" spans="2:12" s="59" customFormat="1" x14ac:dyDescent="0.25">
      <c r="B196" s="195" t="s">
        <v>6338</v>
      </c>
      <c r="C196" s="195" t="s">
        <v>6273</v>
      </c>
      <c r="D196" s="184" t="s">
        <v>6407</v>
      </c>
      <c r="E196" s="185"/>
      <c r="F196" s="195" t="s">
        <v>6339</v>
      </c>
      <c r="G196" s="184" t="str">
        <f t="shared" si="13"/>
        <v>OPERATORNAME</v>
      </c>
      <c r="H196" s="182"/>
      <c r="I196" s="183"/>
      <c r="J196" s="196" t="s">
        <v>97</v>
      </c>
      <c r="K196" s="197" t="s">
        <v>228</v>
      </c>
      <c r="L196" s="198" t="str">
        <f>IF(ISERROR(MATCH(J196&amp;"_"&amp;K196,AuxData!$X:$X,0)),"",IF(LOOKUP(J196&amp;"_"&amp;K196,AuxData!$X:$X,AuxData!$Y:$Y)="","Not defined",LOOKUP(J196&amp;"_"&amp;K196,AuxData!$X:$X,AuxData!$Y:$Y)))</f>
        <v>PLMN</v>
      </c>
    </row>
    <row r="197" spans="2:12" s="59" customFormat="1" x14ac:dyDescent="0.25">
      <c r="B197" s="195" t="s">
        <v>6338</v>
      </c>
      <c r="C197" s="195" t="s">
        <v>6273</v>
      </c>
      <c r="D197" s="184" t="s">
        <v>6407</v>
      </c>
      <c r="E197" s="185"/>
      <c r="F197" s="195" t="s">
        <v>6339</v>
      </c>
      <c r="G197" s="184" t="str">
        <f t="shared" si="13"/>
        <v>OPERATORNAME</v>
      </c>
      <c r="H197" s="182"/>
      <c r="I197" s="183"/>
      <c r="J197" s="196" t="s">
        <v>99</v>
      </c>
      <c r="K197" s="197" t="s">
        <v>228</v>
      </c>
      <c r="L197" s="198" t="str">
        <f>IF(ISERROR(MATCH(J197&amp;"_"&amp;K197,AuxData!$X:$X,0)),"",IF(LOOKUP(J197&amp;"_"&amp;K197,AuxData!$X:$X,AuxData!$Y:$Y)="","Not defined",LOOKUP(J197&amp;"_"&amp;K197,AuxData!$X:$X,AuxData!$Y:$Y)))</f>
        <v>PLMN</v>
      </c>
    </row>
    <row r="198" spans="2:12" s="59" customFormat="1" x14ac:dyDescent="0.25">
      <c r="B198" s="195" t="s">
        <v>6338</v>
      </c>
      <c r="C198" s="195" t="s">
        <v>6273</v>
      </c>
      <c r="D198" s="184" t="s">
        <v>6407</v>
      </c>
      <c r="E198" s="185"/>
      <c r="F198" s="195" t="s">
        <v>6339</v>
      </c>
      <c r="G198" s="184" t="str">
        <f t="shared" si="13"/>
        <v>OPERATORNAME</v>
      </c>
      <c r="H198" s="182"/>
      <c r="I198" s="183"/>
      <c r="J198" s="196" t="s">
        <v>101</v>
      </c>
      <c r="K198" s="197" t="s">
        <v>228</v>
      </c>
      <c r="L198" s="198" t="str">
        <f>IF(ISERROR(MATCH(J198&amp;"_"&amp;K198,AuxData!$X:$X,0)),"",IF(LOOKUP(J198&amp;"_"&amp;K198,AuxData!$X:$X,AuxData!$Y:$Y)="","Not defined",LOOKUP(J198&amp;"_"&amp;K198,AuxData!$X:$X,AuxData!$Y:$Y)))</f>
        <v>PLMN</v>
      </c>
    </row>
    <row r="199" spans="2:12" s="59" customFormat="1" x14ac:dyDescent="0.25">
      <c r="B199" s="195" t="s">
        <v>6338</v>
      </c>
      <c r="C199" s="195" t="s">
        <v>6273</v>
      </c>
      <c r="D199" s="184" t="s">
        <v>6407</v>
      </c>
      <c r="E199" s="185"/>
      <c r="F199" s="195" t="s">
        <v>6339</v>
      </c>
      <c r="G199" s="184" t="str">
        <f t="shared" si="13"/>
        <v>OPERATORNAME</v>
      </c>
      <c r="H199" s="182"/>
      <c r="I199" s="183"/>
      <c r="J199" s="196" t="s">
        <v>103</v>
      </c>
      <c r="K199" s="197" t="s">
        <v>228</v>
      </c>
      <c r="L199" s="198" t="str">
        <f>IF(ISERROR(MATCH(J199&amp;"_"&amp;K199,AuxData!$X:$X,0)),"",IF(LOOKUP(J199&amp;"_"&amp;K199,AuxData!$X:$X,AuxData!$Y:$Y)="","Not defined",LOOKUP(J199&amp;"_"&amp;K199,AuxData!$X:$X,AuxData!$Y:$Y)))</f>
        <v>PLMN</v>
      </c>
    </row>
    <row r="200" spans="2:12" s="59" customFormat="1" x14ac:dyDescent="0.25">
      <c r="B200" s="195" t="s">
        <v>6338</v>
      </c>
      <c r="C200" s="195" t="s">
        <v>6273</v>
      </c>
      <c r="D200" s="184" t="s">
        <v>6407</v>
      </c>
      <c r="E200" s="185"/>
      <c r="F200" s="195" t="s">
        <v>6339</v>
      </c>
      <c r="G200" s="184" t="str">
        <f t="shared" si="13"/>
        <v>OPERATORNAME</v>
      </c>
      <c r="H200" s="182"/>
      <c r="I200" s="183"/>
      <c r="J200" s="196" t="s">
        <v>105</v>
      </c>
      <c r="K200" s="197" t="s">
        <v>228</v>
      </c>
      <c r="L200" s="198" t="str">
        <f>IF(ISERROR(MATCH(J200&amp;"_"&amp;K200,AuxData!$X:$X,0)),"",IF(LOOKUP(J200&amp;"_"&amp;K200,AuxData!$X:$X,AuxData!$Y:$Y)="","Not defined",LOOKUP(J200&amp;"_"&amp;K200,AuxData!$X:$X,AuxData!$Y:$Y)))</f>
        <v>PLMN</v>
      </c>
    </row>
    <row r="201" spans="2:12" s="59" customFormat="1" x14ac:dyDescent="0.25">
      <c r="B201" s="195" t="s">
        <v>6338</v>
      </c>
      <c r="C201" s="195" t="s">
        <v>6273</v>
      </c>
      <c r="D201" s="184" t="s">
        <v>6407</v>
      </c>
      <c r="E201" s="185"/>
      <c r="F201" s="195" t="s">
        <v>6339</v>
      </c>
      <c r="G201" s="184" t="str">
        <f t="shared" si="13"/>
        <v>OPERATORNAME</v>
      </c>
      <c r="H201" s="182"/>
      <c r="I201" s="183"/>
      <c r="J201" s="196" t="s">
        <v>107</v>
      </c>
      <c r="K201" s="197" t="s">
        <v>228</v>
      </c>
      <c r="L201" s="198" t="str">
        <f>IF(ISERROR(MATCH(J201&amp;"_"&amp;K201,AuxData!$X:$X,0)),"",IF(LOOKUP(J201&amp;"_"&amp;K201,AuxData!$X:$X,AuxData!$Y:$Y)="","Not defined",LOOKUP(J201&amp;"_"&amp;K201,AuxData!$X:$X,AuxData!$Y:$Y)))</f>
        <v>PLMN</v>
      </c>
    </row>
    <row r="202" spans="2:12" s="59" customFormat="1" x14ac:dyDescent="0.25">
      <c r="B202" s="195" t="s">
        <v>6338</v>
      </c>
      <c r="C202" s="195" t="s">
        <v>6273</v>
      </c>
      <c r="D202" s="184" t="s">
        <v>6407</v>
      </c>
      <c r="E202" s="185"/>
      <c r="F202" s="195" t="s">
        <v>6339</v>
      </c>
      <c r="G202" s="184" t="str">
        <f t="shared" si="13"/>
        <v>OPERATORNAME</v>
      </c>
      <c r="H202" s="182"/>
      <c r="I202" s="183"/>
      <c r="J202" s="196" t="s">
        <v>115</v>
      </c>
      <c r="K202" s="197" t="s">
        <v>228</v>
      </c>
      <c r="L202" s="198" t="str">
        <f>IF(ISERROR(MATCH(J202&amp;"_"&amp;K202,AuxData!$X:$X,0)),"",IF(LOOKUP(J202&amp;"_"&amp;K202,AuxData!$X:$X,AuxData!$Y:$Y)="","Not defined",LOOKUP(J202&amp;"_"&amp;K202,AuxData!$X:$X,AuxData!$Y:$Y)))</f>
        <v>PLMN</v>
      </c>
    </row>
    <row r="203" spans="2:12" s="59" customFormat="1" x14ac:dyDescent="0.25">
      <c r="B203" s="195" t="s">
        <v>6338</v>
      </c>
      <c r="C203" s="195" t="s">
        <v>6273</v>
      </c>
      <c r="D203" s="184" t="s">
        <v>6407</v>
      </c>
      <c r="E203" s="185"/>
      <c r="F203" s="195" t="s">
        <v>6339</v>
      </c>
      <c r="G203" s="184" t="str">
        <f t="shared" si="13"/>
        <v>OPERATORNAME</v>
      </c>
      <c r="H203" s="182"/>
      <c r="I203" s="183"/>
      <c r="J203" s="196" t="s">
        <v>133</v>
      </c>
      <c r="K203" s="197" t="s">
        <v>228</v>
      </c>
      <c r="L203" s="198" t="str">
        <f>IF(ISERROR(MATCH(J203&amp;"_"&amp;K203,AuxData!$X:$X,0)),"",IF(LOOKUP(J203&amp;"_"&amp;K203,AuxData!$X:$X,AuxData!$Y:$Y)="","Not defined",LOOKUP(J203&amp;"_"&amp;K203,AuxData!$X:$X,AuxData!$Y:$Y)))</f>
        <v>PLMN</v>
      </c>
    </row>
    <row r="204" spans="2:12" s="59" customFormat="1" x14ac:dyDescent="0.25">
      <c r="B204" s="195" t="s">
        <v>6338</v>
      </c>
      <c r="C204" s="195" t="s">
        <v>6273</v>
      </c>
      <c r="D204" s="184" t="s">
        <v>6407</v>
      </c>
      <c r="E204" s="185"/>
      <c r="F204" s="195" t="s">
        <v>6339</v>
      </c>
      <c r="G204" s="184" t="str">
        <f t="shared" si="13"/>
        <v>OPERATORNAME</v>
      </c>
      <c r="H204" s="182"/>
      <c r="I204" s="183"/>
      <c r="J204" s="196" t="s">
        <v>85</v>
      </c>
      <c r="K204" s="197" t="s">
        <v>228</v>
      </c>
      <c r="L204" s="198" t="str">
        <f>IF(ISERROR(MATCH(J204&amp;"_"&amp;K204,AuxData!$X:$X,0)),"",IF(LOOKUP(J204&amp;"_"&amp;K204,AuxData!$X:$X,AuxData!$Y:$Y)="","Not defined",LOOKUP(J204&amp;"_"&amp;K204,AuxData!$X:$X,AuxData!$Y:$Y)))</f>
        <v>PLMN</v>
      </c>
    </row>
    <row r="205" spans="2:12" s="59" customFormat="1" x14ac:dyDescent="0.25">
      <c r="B205" s="195" t="s">
        <v>6338</v>
      </c>
      <c r="C205" s="195" t="s">
        <v>6273</v>
      </c>
      <c r="D205" s="184" t="s">
        <v>6407</v>
      </c>
      <c r="E205" s="185"/>
      <c r="F205" s="195" t="s">
        <v>6339</v>
      </c>
      <c r="G205" s="184" t="str">
        <f t="shared" si="13"/>
        <v>OPERATORNAME</v>
      </c>
      <c r="H205" s="182"/>
      <c r="I205" s="183"/>
      <c r="J205" s="196" t="s">
        <v>119</v>
      </c>
      <c r="K205" s="197" t="s">
        <v>228</v>
      </c>
      <c r="L205" s="198" t="str">
        <f>IF(ISERROR(MATCH(J205&amp;"_"&amp;K205,AuxData!$X:$X,0)),"",IF(LOOKUP(J205&amp;"_"&amp;K205,AuxData!$X:$X,AuxData!$Y:$Y)="","Not defined",LOOKUP(J205&amp;"_"&amp;K205,AuxData!$X:$X,AuxData!$Y:$Y)))</f>
        <v>PLMN</v>
      </c>
    </row>
    <row r="206" spans="2:12" s="59" customFormat="1" x14ac:dyDescent="0.25">
      <c r="B206" s="195" t="s">
        <v>6338</v>
      </c>
      <c r="C206" s="195" t="s">
        <v>6273</v>
      </c>
      <c r="D206" s="184" t="s">
        <v>6407</v>
      </c>
      <c r="E206" s="185"/>
      <c r="F206" s="195" t="s">
        <v>6339</v>
      </c>
      <c r="G206" s="184" t="str">
        <f t="shared" si="13"/>
        <v>OPERATORNAME</v>
      </c>
      <c r="H206" s="182"/>
      <c r="I206" s="183"/>
      <c r="J206" s="196" t="s">
        <v>121</v>
      </c>
      <c r="K206" s="197" t="s">
        <v>228</v>
      </c>
      <c r="L206" s="198" t="str">
        <f>IF(ISERROR(MATCH(J206&amp;"_"&amp;K206,AuxData!$X:$X,0)),"",IF(LOOKUP(J206&amp;"_"&amp;K206,AuxData!$X:$X,AuxData!$Y:$Y)="","Not defined",LOOKUP(J206&amp;"_"&amp;K206,AuxData!$X:$X,AuxData!$Y:$Y)))</f>
        <v>PLMN</v>
      </c>
    </row>
    <row r="207" spans="2:12" s="59" customFormat="1" x14ac:dyDescent="0.25">
      <c r="B207" s="195" t="s">
        <v>6338</v>
      </c>
      <c r="C207" s="195" t="s">
        <v>6273</v>
      </c>
      <c r="D207" s="184" t="s">
        <v>6407</v>
      </c>
      <c r="E207" s="185"/>
      <c r="F207" s="195" t="s">
        <v>6339</v>
      </c>
      <c r="G207" s="184" t="str">
        <f t="shared" si="13"/>
        <v>OPERATORNAME</v>
      </c>
      <c r="H207" s="182"/>
      <c r="I207" s="183"/>
      <c r="J207" s="196" t="s">
        <v>123</v>
      </c>
      <c r="K207" s="197" t="s">
        <v>228</v>
      </c>
      <c r="L207" s="198" t="str">
        <f>IF(ISERROR(MATCH(J207&amp;"_"&amp;K207,AuxData!$X:$X,0)),"",IF(LOOKUP(J207&amp;"_"&amp;K207,AuxData!$X:$X,AuxData!$Y:$Y)="","Not defined",LOOKUP(J207&amp;"_"&amp;K207,AuxData!$X:$X,AuxData!$Y:$Y)))</f>
        <v>PLMN</v>
      </c>
    </row>
    <row r="208" spans="2:12" s="59" customFormat="1" x14ac:dyDescent="0.25">
      <c r="B208" s="195" t="s">
        <v>6338</v>
      </c>
      <c r="C208" s="195" t="s">
        <v>6273</v>
      </c>
      <c r="D208" s="184" t="s">
        <v>6407</v>
      </c>
      <c r="E208" s="185"/>
      <c r="F208" s="195" t="s">
        <v>6339</v>
      </c>
      <c r="G208" s="184" t="str">
        <f t="shared" ref="G208:G249" si="14">UPPER(F208)</f>
        <v>OPERATORNAME</v>
      </c>
      <c r="H208" s="182"/>
      <c r="I208" s="183"/>
      <c r="J208" s="226" t="s">
        <v>339</v>
      </c>
      <c r="K208" s="197" t="s">
        <v>228</v>
      </c>
      <c r="L208" s="198" t="str">
        <f>IF(ISERROR(MATCH(J208&amp;"_"&amp;K208,AuxData!$X:$X,0)),"",IF(LOOKUP(J208&amp;"_"&amp;K208,AuxData!$X:$X,AuxData!$Y:$Y)="","Not defined",LOOKUP(J208&amp;"_"&amp;K208,AuxData!$X:$X,AuxData!$Y:$Y)))</f>
        <v>PLMN</v>
      </c>
    </row>
    <row r="209" spans="2:12" s="59" customFormat="1" x14ac:dyDescent="0.25">
      <c r="B209" s="195" t="s">
        <v>6338</v>
      </c>
      <c r="C209" s="195" t="s">
        <v>6273</v>
      </c>
      <c r="D209" s="184" t="s">
        <v>6407</v>
      </c>
      <c r="E209" s="185"/>
      <c r="F209" s="195" t="s">
        <v>6339</v>
      </c>
      <c r="G209" s="184" t="str">
        <f t="shared" si="14"/>
        <v>OPERATORNAME</v>
      </c>
      <c r="H209" s="182"/>
      <c r="I209" s="183"/>
      <c r="J209" s="226" t="s">
        <v>341</v>
      </c>
      <c r="K209" s="197" t="s">
        <v>228</v>
      </c>
      <c r="L209" s="198" t="str">
        <f>IF(ISERROR(MATCH(J209&amp;"_"&amp;K209,AuxData!$X:$X,0)),"",IF(LOOKUP(J209&amp;"_"&amp;K209,AuxData!$X:$X,AuxData!$Y:$Y)="","Not defined",LOOKUP(J209&amp;"_"&amp;K209,AuxData!$X:$X,AuxData!$Y:$Y)))</f>
        <v>PLMN</v>
      </c>
    </row>
    <row r="210" spans="2:12" s="59" customFormat="1" x14ac:dyDescent="0.25">
      <c r="B210" s="195" t="s">
        <v>6338</v>
      </c>
      <c r="C210" s="195" t="s">
        <v>6273</v>
      </c>
      <c r="D210" s="184" t="s">
        <v>6407</v>
      </c>
      <c r="E210" s="185"/>
      <c r="F210" s="195" t="s">
        <v>6339</v>
      </c>
      <c r="G210" s="184" t="str">
        <f t="shared" si="14"/>
        <v>OPERATORNAME</v>
      </c>
      <c r="H210" s="182"/>
      <c r="I210" s="183"/>
      <c r="J210" s="226" t="s">
        <v>342</v>
      </c>
      <c r="K210" s="197" t="s">
        <v>228</v>
      </c>
      <c r="L210" s="198" t="str">
        <f>IF(ISERROR(MATCH(J210&amp;"_"&amp;K210,AuxData!$X:$X,0)),"",IF(LOOKUP(J210&amp;"_"&amp;K210,AuxData!$X:$X,AuxData!$Y:$Y)="","Not defined",LOOKUP(J210&amp;"_"&amp;K210,AuxData!$X:$X,AuxData!$Y:$Y)))</f>
        <v>PLMN</v>
      </c>
    </row>
    <row r="211" spans="2:12" s="59" customFormat="1" x14ac:dyDescent="0.25">
      <c r="B211" s="195" t="s">
        <v>6338</v>
      </c>
      <c r="C211" s="195" t="s">
        <v>6273</v>
      </c>
      <c r="D211" s="184" t="s">
        <v>6407</v>
      </c>
      <c r="E211" s="185"/>
      <c r="F211" s="195" t="s">
        <v>6339</v>
      </c>
      <c r="G211" s="184" t="str">
        <f t="shared" si="14"/>
        <v>OPERATORNAME</v>
      </c>
      <c r="H211" s="182"/>
      <c r="I211" s="183"/>
      <c r="J211" s="226" t="s">
        <v>343</v>
      </c>
      <c r="K211" s="197" t="s">
        <v>228</v>
      </c>
      <c r="L211" s="198" t="str">
        <f>IF(ISERROR(MATCH(J211&amp;"_"&amp;K211,AuxData!$X:$X,0)),"",IF(LOOKUP(J211&amp;"_"&amp;K211,AuxData!$X:$X,AuxData!$Y:$Y)="","Not defined",LOOKUP(J211&amp;"_"&amp;K211,AuxData!$X:$X,AuxData!$Y:$Y)))</f>
        <v>PLMN</v>
      </c>
    </row>
    <row r="212" spans="2:12" s="59" customFormat="1" x14ac:dyDescent="0.25">
      <c r="B212" s="195" t="s">
        <v>6338</v>
      </c>
      <c r="C212" s="195" t="s">
        <v>6273</v>
      </c>
      <c r="D212" s="184" t="s">
        <v>6407</v>
      </c>
      <c r="E212" s="185"/>
      <c r="F212" s="195" t="s">
        <v>6339</v>
      </c>
      <c r="G212" s="184" t="str">
        <f t="shared" si="14"/>
        <v>OPERATORNAME</v>
      </c>
      <c r="H212" s="182"/>
      <c r="I212" s="183"/>
      <c r="J212" s="226" t="s">
        <v>344</v>
      </c>
      <c r="K212" s="197" t="s">
        <v>228</v>
      </c>
      <c r="L212" s="198" t="str">
        <f>IF(ISERROR(MATCH(J212&amp;"_"&amp;K212,AuxData!$X:$X,0)),"",IF(LOOKUP(J212&amp;"_"&amp;K212,AuxData!$X:$X,AuxData!$Y:$Y)="","Not defined",LOOKUP(J212&amp;"_"&amp;K212,AuxData!$X:$X,AuxData!$Y:$Y)))</f>
        <v>PLMN</v>
      </c>
    </row>
    <row r="213" spans="2:12" s="59" customFormat="1" x14ac:dyDescent="0.25">
      <c r="B213" s="195" t="s">
        <v>6338</v>
      </c>
      <c r="C213" s="195" t="s">
        <v>6273</v>
      </c>
      <c r="D213" s="184" t="s">
        <v>6407</v>
      </c>
      <c r="E213" s="185"/>
      <c r="F213" s="195" t="s">
        <v>6339</v>
      </c>
      <c r="G213" s="184" t="str">
        <f t="shared" si="14"/>
        <v>OPERATORNAME</v>
      </c>
      <c r="H213" s="182"/>
      <c r="I213" s="183"/>
      <c r="J213" s="226" t="s">
        <v>345</v>
      </c>
      <c r="K213" s="197" t="s">
        <v>228</v>
      </c>
      <c r="L213" s="198" t="str">
        <f>IF(ISERROR(MATCH(J213&amp;"_"&amp;K213,AuxData!$X:$X,0)),"",IF(LOOKUP(J213&amp;"_"&amp;K213,AuxData!$X:$X,AuxData!$Y:$Y)="","Not defined",LOOKUP(J213&amp;"_"&amp;K213,AuxData!$X:$X,AuxData!$Y:$Y)))</f>
        <v>PLMN</v>
      </c>
    </row>
    <row r="214" spans="2:12" s="59" customFormat="1" x14ac:dyDescent="0.25">
      <c r="B214" s="195" t="s">
        <v>6338</v>
      </c>
      <c r="C214" s="195" t="s">
        <v>6273</v>
      </c>
      <c r="D214" s="184" t="s">
        <v>6407</v>
      </c>
      <c r="E214" s="185"/>
      <c r="F214" s="195" t="s">
        <v>6339</v>
      </c>
      <c r="G214" s="184" t="str">
        <f t="shared" si="14"/>
        <v>OPERATORNAME</v>
      </c>
      <c r="H214" s="182"/>
      <c r="I214" s="183"/>
      <c r="J214" s="226" t="s">
        <v>346</v>
      </c>
      <c r="K214" s="197" t="s">
        <v>228</v>
      </c>
      <c r="L214" s="198" t="str">
        <f>IF(ISERROR(MATCH(J214&amp;"_"&amp;K214,AuxData!$X:$X,0)),"",IF(LOOKUP(J214&amp;"_"&amp;K214,AuxData!$X:$X,AuxData!$Y:$Y)="","Not defined",LOOKUP(J214&amp;"_"&amp;K214,AuxData!$X:$X,AuxData!$Y:$Y)))</f>
        <v>PLMN</v>
      </c>
    </row>
    <row r="215" spans="2:12" s="59" customFormat="1" x14ac:dyDescent="0.25">
      <c r="B215" s="195" t="s">
        <v>6338</v>
      </c>
      <c r="C215" s="195" t="s">
        <v>6273</v>
      </c>
      <c r="D215" s="184" t="s">
        <v>6407</v>
      </c>
      <c r="E215" s="185"/>
      <c r="F215" s="195" t="s">
        <v>6339</v>
      </c>
      <c r="G215" s="184" t="str">
        <f t="shared" si="14"/>
        <v>OPERATORNAME</v>
      </c>
      <c r="H215" s="182"/>
      <c r="I215" s="183"/>
      <c r="J215" s="226" t="s">
        <v>347</v>
      </c>
      <c r="K215" s="197" t="s">
        <v>228</v>
      </c>
      <c r="L215" s="198" t="str">
        <f>IF(ISERROR(MATCH(J215&amp;"_"&amp;K215,AuxData!$X:$X,0)),"",IF(LOOKUP(J215&amp;"_"&amp;K215,AuxData!$X:$X,AuxData!$Y:$Y)="","Not defined",LOOKUP(J215&amp;"_"&amp;K215,AuxData!$X:$X,AuxData!$Y:$Y)))</f>
        <v>PLMN</v>
      </c>
    </row>
    <row r="216" spans="2:12" s="59" customFormat="1" x14ac:dyDescent="0.25">
      <c r="B216" s="195" t="s">
        <v>6338</v>
      </c>
      <c r="C216" s="195" t="s">
        <v>6273</v>
      </c>
      <c r="D216" s="184" t="s">
        <v>6407</v>
      </c>
      <c r="E216" s="185"/>
      <c r="F216" s="195" t="s">
        <v>6339</v>
      </c>
      <c r="G216" s="184" t="str">
        <f t="shared" si="14"/>
        <v>OPERATORNAME</v>
      </c>
      <c r="H216" s="182"/>
      <c r="I216" s="183"/>
      <c r="J216" s="226" t="s">
        <v>348</v>
      </c>
      <c r="K216" s="197" t="s">
        <v>228</v>
      </c>
      <c r="L216" s="198" t="str">
        <f>IF(ISERROR(MATCH(J216&amp;"_"&amp;K216,AuxData!$X:$X,0)),"",IF(LOOKUP(J216&amp;"_"&amp;K216,AuxData!$X:$X,AuxData!$Y:$Y)="","Not defined",LOOKUP(J216&amp;"_"&amp;K216,AuxData!$X:$X,AuxData!$Y:$Y)))</f>
        <v>PLMN</v>
      </c>
    </row>
    <row r="217" spans="2:12" s="59" customFormat="1" x14ac:dyDescent="0.25">
      <c r="B217" s="195" t="s">
        <v>6338</v>
      </c>
      <c r="C217" s="195" t="s">
        <v>6273</v>
      </c>
      <c r="D217" s="184" t="s">
        <v>6407</v>
      </c>
      <c r="E217" s="185"/>
      <c r="F217" s="195" t="s">
        <v>6339</v>
      </c>
      <c r="G217" s="184" t="str">
        <f t="shared" si="14"/>
        <v>OPERATORNAME</v>
      </c>
      <c r="H217" s="182"/>
      <c r="I217" s="183"/>
      <c r="J217" s="226" t="s">
        <v>349</v>
      </c>
      <c r="K217" s="197" t="s">
        <v>228</v>
      </c>
      <c r="L217" s="198" t="str">
        <f>IF(ISERROR(MATCH(J217&amp;"_"&amp;K217,AuxData!$X:$X,0)),"",IF(LOOKUP(J217&amp;"_"&amp;K217,AuxData!$X:$X,AuxData!$Y:$Y)="","Not defined",LOOKUP(J217&amp;"_"&amp;K217,AuxData!$X:$X,AuxData!$Y:$Y)))</f>
        <v>PLMN</v>
      </c>
    </row>
    <row r="218" spans="2:12" s="59" customFormat="1" x14ac:dyDescent="0.25">
      <c r="B218" s="195" t="s">
        <v>6338</v>
      </c>
      <c r="C218" s="195" t="s">
        <v>6273</v>
      </c>
      <c r="D218" s="184" t="s">
        <v>6407</v>
      </c>
      <c r="E218" s="185"/>
      <c r="F218" s="195" t="s">
        <v>6339</v>
      </c>
      <c r="G218" s="184" t="str">
        <f t="shared" si="14"/>
        <v>OPERATORNAME</v>
      </c>
      <c r="H218" s="182"/>
      <c r="I218" s="183"/>
      <c r="J218" s="226" t="s">
        <v>350</v>
      </c>
      <c r="K218" s="197" t="s">
        <v>228</v>
      </c>
      <c r="L218" s="198" t="str">
        <f>IF(ISERROR(MATCH(J218&amp;"_"&amp;K218,AuxData!$X:$X,0)),"",IF(LOOKUP(J218&amp;"_"&amp;K218,AuxData!$X:$X,AuxData!$Y:$Y)="","Not defined",LOOKUP(J218&amp;"_"&amp;K218,AuxData!$X:$X,AuxData!$Y:$Y)))</f>
        <v>PLMN</v>
      </c>
    </row>
    <row r="219" spans="2:12" s="59" customFormat="1" x14ac:dyDescent="0.25">
      <c r="B219" s="195" t="s">
        <v>6338</v>
      </c>
      <c r="C219" s="195" t="s">
        <v>6273</v>
      </c>
      <c r="D219" s="184" t="s">
        <v>6407</v>
      </c>
      <c r="E219" s="185"/>
      <c r="F219" s="195" t="s">
        <v>6339</v>
      </c>
      <c r="G219" s="184" t="str">
        <f t="shared" si="14"/>
        <v>OPERATORNAME</v>
      </c>
      <c r="H219" s="182"/>
      <c r="I219" s="183"/>
      <c r="J219" s="226" t="s">
        <v>351</v>
      </c>
      <c r="K219" s="197" t="s">
        <v>228</v>
      </c>
      <c r="L219" s="198" t="str">
        <f>IF(ISERROR(MATCH(J219&amp;"_"&amp;K219,AuxData!$X:$X,0)),"",IF(LOOKUP(J219&amp;"_"&amp;K219,AuxData!$X:$X,AuxData!$Y:$Y)="","Not defined",LOOKUP(J219&amp;"_"&amp;K219,AuxData!$X:$X,AuxData!$Y:$Y)))</f>
        <v>PLMN</v>
      </c>
    </row>
    <row r="220" spans="2:12" s="59" customFormat="1" x14ac:dyDescent="0.25">
      <c r="B220" s="195" t="s">
        <v>6338</v>
      </c>
      <c r="C220" s="195" t="s">
        <v>6273</v>
      </c>
      <c r="D220" s="184" t="s">
        <v>6407</v>
      </c>
      <c r="E220" s="185"/>
      <c r="F220" s="195" t="s">
        <v>6339</v>
      </c>
      <c r="G220" s="184" t="str">
        <f t="shared" si="14"/>
        <v>OPERATORNAME</v>
      </c>
      <c r="H220" s="182"/>
      <c r="I220" s="183"/>
      <c r="J220" s="226" t="s">
        <v>352</v>
      </c>
      <c r="K220" s="197" t="s">
        <v>228</v>
      </c>
      <c r="L220" s="198" t="str">
        <f>IF(ISERROR(MATCH(J220&amp;"_"&amp;K220,AuxData!$X:$X,0)),"",IF(LOOKUP(J220&amp;"_"&amp;K220,AuxData!$X:$X,AuxData!$Y:$Y)="","Not defined",LOOKUP(J220&amp;"_"&amp;K220,AuxData!$X:$X,AuxData!$Y:$Y)))</f>
        <v>PLMN</v>
      </c>
    </row>
    <row r="221" spans="2:12" s="59" customFormat="1" x14ac:dyDescent="0.25">
      <c r="B221" s="195" t="s">
        <v>6338</v>
      </c>
      <c r="C221" s="195" t="s">
        <v>6273</v>
      </c>
      <c r="D221" s="184" t="s">
        <v>6407</v>
      </c>
      <c r="E221" s="185"/>
      <c r="F221" s="195" t="s">
        <v>6339</v>
      </c>
      <c r="G221" s="184" t="str">
        <f t="shared" si="14"/>
        <v>OPERATORNAME</v>
      </c>
      <c r="H221" s="182"/>
      <c r="I221" s="183"/>
      <c r="J221" s="226" t="s">
        <v>353</v>
      </c>
      <c r="K221" s="197" t="s">
        <v>228</v>
      </c>
      <c r="L221" s="198" t="str">
        <f>IF(ISERROR(MATCH(J221&amp;"_"&amp;K221,AuxData!$X:$X,0)),"",IF(LOOKUP(J221&amp;"_"&amp;K221,AuxData!$X:$X,AuxData!$Y:$Y)="","Not defined",LOOKUP(J221&amp;"_"&amp;K221,AuxData!$X:$X,AuxData!$Y:$Y)))</f>
        <v>PLMN</v>
      </c>
    </row>
    <row r="222" spans="2:12" s="59" customFormat="1" x14ac:dyDescent="0.25">
      <c r="B222" s="195" t="s">
        <v>6338</v>
      </c>
      <c r="C222" s="195" t="s">
        <v>6273</v>
      </c>
      <c r="D222" s="184" t="s">
        <v>6407</v>
      </c>
      <c r="E222" s="185"/>
      <c r="F222" s="195" t="s">
        <v>6339</v>
      </c>
      <c r="G222" s="184" t="str">
        <f t="shared" si="14"/>
        <v>OPERATORNAME</v>
      </c>
      <c r="H222" s="182"/>
      <c r="I222" s="183"/>
      <c r="J222" s="226" t="s">
        <v>354</v>
      </c>
      <c r="K222" s="197" t="s">
        <v>228</v>
      </c>
      <c r="L222" s="198" t="str">
        <f>IF(ISERROR(MATCH(J222&amp;"_"&amp;K222,AuxData!$X:$X,0)),"",IF(LOOKUP(J222&amp;"_"&amp;K222,AuxData!$X:$X,AuxData!$Y:$Y)="","Not defined",LOOKUP(J222&amp;"_"&amp;K222,AuxData!$X:$X,AuxData!$Y:$Y)))</f>
        <v>PLMN</v>
      </c>
    </row>
    <row r="223" spans="2:12" s="59" customFormat="1" x14ac:dyDescent="0.25">
      <c r="B223" s="195" t="s">
        <v>6338</v>
      </c>
      <c r="C223" s="195" t="s">
        <v>6273</v>
      </c>
      <c r="D223" s="184" t="s">
        <v>6407</v>
      </c>
      <c r="E223" s="185"/>
      <c r="F223" s="195" t="s">
        <v>6339</v>
      </c>
      <c r="G223" s="184" t="str">
        <f t="shared" si="14"/>
        <v>OPERATORNAME</v>
      </c>
      <c r="H223" s="182"/>
      <c r="I223" s="183"/>
      <c r="J223" s="226" t="s">
        <v>355</v>
      </c>
      <c r="K223" s="197" t="s">
        <v>228</v>
      </c>
      <c r="L223" s="198" t="str">
        <f>IF(ISERROR(MATCH(J223&amp;"_"&amp;K223,AuxData!$X:$X,0)),"",IF(LOOKUP(J223&amp;"_"&amp;K223,AuxData!$X:$X,AuxData!$Y:$Y)="","Not defined",LOOKUP(J223&amp;"_"&amp;K223,AuxData!$X:$X,AuxData!$Y:$Y)))</f>
        <v>PLMN</v>
      </c>
    </row>
    <row r="224" spans="2:12" s="59" customFormat="1" x14ac:dyDescent="0.25">
      <c r="B224" s="195" t="s">
        <v>6338</v>
      </c>
      <c r="C224" s="195" t="s">
        <v>6273</v>
      </c>
      <c r="D224" s="184" t="s">
        <v>6407</v>
      </c>
      <c r="E224" s="185"/>
      <c r="F224" s="195" t="s">
        <v>6339</v>
      </c>
      <c r="G224" s="184" t="str">
        <f t="shared" si="14"/>
        <v>OPERATORNAME</v>
      </c>
      <c r="H224" s="182"/>
      <c r="I224" s="183"/>
      <c r="J224" s="226" t="s">
        <v>356</v>
      </c>
      <c r="K224" s="197" t="s">
        <v>228</v>
      </c>
      <c r="L224" s="198" t="str">
        <f>IF(ISERROR(MATCH(J224&amp;"_"&amp;K224,AuxData!$X:$X,0)),"",IF(LOOKUP(J224&amp;"_"&amp;K224,AuxData!$X:$X,AuxData!$Y:$Y)="","Not defined",LOOKUP(J224&amp;"_"&amp;K224,AuxData!$X:$X,AuxData!$Y:$Y)))</f>
        <v>PLMN</v>
      </c>
    </row>
    <row r="225" spans="2:12" s="59" customFormat="1" x14ac:dyDescent="0.25">
      <c r="B225" s="195" t="s">
        <v>6338</v>
      </c>
      <c r="C225" s="195" t="s">
        <v>6273</v>
      </c>
      <c r="D225" s="184" t="s">
        <v>6407</v>
      </c>
      <c r="E225" s="185"/>
      <c r="F225" s="195" t="s">
        <v>6339</v>
      </c>
      <c r="G225" s="184" t="str">
        <f t="shared" si="14"/>
        <v>OPERATORNAME</v>
      </c>
      <c r="H225" s="182"/>
      <c r="I225" s="183"/>
      <c r="J225" s="226" t="s">
        <v>357</v>
      </c>
      <c r="K225" s="197" t="s">
        <v>228</v>
      </c>
      <c r="L225" s="198" t="str">
        <f>IF(ISERROR(MATCH(J225&amp;"_"&amp;K225,AuxData!$X:$X,0)),"",IF(LOOKUP(J225&amp;"_"&amp;K225,AuxData!$X:$X,AuxData!$Y:$Y)="","Not defined",LOOKUP(J225&amp;"_"&amp;K225,AuxData!$X:$X,AuxData!$Y:$Y)))</f>
        <v>PLMN</v>
      </c>
    </row>
    <row r="226" spans="2:12" s="59" customFormat="1" x14ac:dyDescent="0.25">
      <c r="B226" s="195" t="s">
        <v>6338</v>
      </c>
      <c r="C226" s="195" t="s">
        <v>6273</v>
      </c>
      <c r="D226" s="184" t="s">
        <v>6407</v>
      </c>
      <c r="E226" s="185"/>
      <c r="F226" s="195" t="s">
        <v>6339</v>
      </c>
      <c r="G226" s="184" t="str">
        <f t="shared" si="14"/>
        <v>OPERATORNAME</v>
      </c>
      <c r="H226" s="182"/>
      <c r="I226" s="183"/>
      <c r="J226" s="226" t="s">
        <v>358</v>
      </c>
      <c r="K226" s="197" t="s">
        <v>228</v>
      </c>
      <c r="L226" s="198" t="str">
        <f>IF(ISERROR(MATCH(J226&amp;"_"&amp;K226,AuxData!$X:$X,0)),"",IF(LOOKUP(J226&amp;"_"&amp;K226,AuxData!$X:$X,AuxData!$Y:$Y)="","Not defined",LOOKUP(J226&amp;"_"&amp;K226,AuxData!$X:$X,AuxData!$Y:$Y)))</f>
        <v>PLMN</v>
      </c>
    </row>
    <row r="227" spans="2:12" s="59" customFormat="1" x14ac:dyDescent="0.25">
      <c r="B227" s="195" t="s">
        <v>6338</v>
      </c>
      <c r="C227" s="195" t="s">
        <v>6273</v>
      </c>
      <c r="D227" s="184" t="s">
        <v>6407</v>
      </c>
      <c r="E227" s="185"/>
      <c r="F227" s="195" t="s">
        <v>6339</v>
      </c>
      <c r="G227" s="184" t="str">
        <f t="shared" si="14"/>
        <v>OPERATORNAME</v>
      </c>
      <c r="H227" s="182"/>
      <c r="I227" s="183"/>
      <c r="J227" s="226" t="s">
        <v>359</v>
      </c>
      <c r="K227" s="197" t="s">
        <v>228</v>
      </c>
      <c r="L227" s="198" t="str">
        <f>IF(ISERROR(MATCH(J227&amp;"_"&amp;K227,AuxData!$X:$X,0)),"",IF(LOOKUP(J227&amp;"_"&amp;K227,AuxData!$X:$X,AuxData!$Y:$Y)="","Not defined",LOOKUP(J227&amp;"_"&amp;K227,AuxData!$X:$X,AuxData!$Y:$Y)))</f>
        <v>PLMN</v>
      </c>
    </row>
    <row r="228" spans="2:12" s="59" customFormat="1" x14ac:dyDescent="0.25">
      <c r="B228" s="195" t="s">
        <v>6338</v>
      </c>
      <c r="C228" s="195" t="s">
        <v>6273</v>
      </c>
      <c r="D228" s="184" t="s">
        <v>6407</v>
      </c>
      <c r="E228" s="185"/>
      <c r="F228" s="195" t="s">
        <v>6339</v>
      </c>
      <c r="G228" s="184" t="str">
        <f t="shared" si="14"/>
        <v>OPERATORNAME</v>
      </c>
      <c r="H228" s="182"/>
      <c r="I228" s="183"/>
      <c r="J228" s="226" t="s">
        <v>360</v>
      </c>
      <c r="K228" s="197" t="s">
        <v>228</v>
      </c>
      <c r="L228" s="198" t="str">
        <f>IF(ISERROR(MATCH(J228&amp;"_"&amp;K228,AuxData!$X:$X,0)),"",IF(LOOKUP(J228&amp;"_"&amp;K228,AuxData!$X:$X,AuxData!$Y:$Y)="","Not defined",LOOKUP(J228&amp;"_"&amp;K228,AuxData!$X:$X,AuxData!$Y:$Y)))</f>
        <v>PLMN</v>
      </c>
    </row>
    <row r="229" spans="2:12" s="59" customFormat="1" x14ac:dyDescent="0.25">
      <c r="B229" s="195" t="s">
        <v>6338</v>
      </c>
      <c r="C229" s="195" t="s">
        <v>6273</v>
      </c>
      <c r="D229" s="184" t="s">
        <v>6407</v>
      </c>
      <c r="E229" s="185"/>
      <c r="F229" s="195" t="s">
        <v>6339</v>
      </c>
      <c r="G229" s="184" t="str">
        <f t="shared" si="14"/>
        <v>OPERATORNAME</v>
      </c>
      <c r="H229" s="182"/>
      <c r="I229" s="183"/>
      <c r="J229" s="226" t="s">
        <v>361</v>
      </c>
      <c r="K229" s="197" t="s">
        <v>228</v>
      </c>
      <c r="L229" s="198" t="str">
        <f>IF(ISERROR(MATCH(J229&amp;"_"&amp;K229,AuxData!$X:$X,0)),"",IF(LOOKUP(J229&amp;"_"&amp;K229,AuxData!$X:$X,AuxData!$Y:$Y)="","Not defined",LOOKUP(J229&amp;"_"&amp;K229,AuxData!$X:$X,AuxData!$Y:$Y)))</f>
        <v>PLMN</v>
      </c>
    </row>
    <row r="230" spans="2:12" s="59" customFormat="1" x14ac:dyDescent="0.25">
      <c r="B230" s="195" t="s">
        <v>6338</v>
      </c>
      <c r="C230" s="195" t="s">
        <v>6273</v>
      </c>
      <c r="D230" s="184" t="s">
        <v>6407</v>
      </c>
      <c r="E230" s="185"/>
      <c r="F230" s="195" t="s">
        <v>6339</v>
      </c>
      <c r="G230" s="184" t="str">
        <f t="shared" si="14"/>
        <v>OPERATORNAME</v>
      </c>
      <c r="H230" s="182"/>
      <c r="I230" s="183"/>
      <c r="J230" s="226" t="s">
        <v>362</v>
      </c>
      <c r="K230" s="197" t="s">
        <v>228</v>
      </c>
      <c r="L230" s="198" t="str">
        <f>IF(ISERROR(MATCH(J230&amp;"_"&amp;K230,AuxData!$X:$X,0)),"",IF(LOOKUP(J230&amp;"_"&amp;K230,AuxData!$X:$X,AuxData!$Y:$Y)="","Not defined",LOOKUP(J230&amp;"_"&amp;K230,AuxData!$X:$X,AuxData!$Y:$Y)))</f>
        <v>PLMN</v>
      </c>
    </row>
    <row r="231" spans="2:12" s="59" customFormat="1" x14ac:dyDescent="0.25">
      <c r="B231" s="195" t="s">
        <v>6338</v>
      </c>
      <c r="C231" s="195" t="s">
        <v>6273</v>
      </c>
      <c r="D231" s="184" t="s">
        <v>6407</v>
      </c>
      <c r="E231" s="185"/>
      <c r="F231" s="195" t="s">
        <v>6339</v>
      </c>
      <c r="G231" s="184" t="str">
        <f t="shared" si="14"/>
        <v>OPERATORNAME</v>
      </c>
      <c r="H231" s="182"/>
      <c r="I231" s="183"/>
      <c r="J231" s="226" t="s">
        <v>363</v>
      </c>
      <c r="K231" s="197" t="s">
        <v>228</v>
      </c>
      <c r="L231" s="198" t="str">
        <f>IF(ISERROR(MATCH(J231&amp;"_"&amp;K231,AuxData!$X:$X,0)),"",IF(LOOKUP(J231&amp;"_"&amp;K231,AuxData!$X:$X,AuxData!$Y:$Y)="","Not defined",LOOKUP(J231&amp;"_"&amp;K231,AuxData!$X:$X,AuxData!$Y:$Y)))</f>
        <v>PLMN</v>
      </c>
    </row>
    <row r="232" spans="2:12" s="59" customFormat="1" x14ac:dyDescent="0.25">
      <c r="B232" s="195" t="s">
        <v>6338</v>
      </c>
      <c r="C232" s="195" t="s">
        <v>6273</v>
      </c>
      <c r="D232" s="184" t="s">
        <v>6407</v>
      </c>
      <c r="E232" s="185"/>
      <c r="F232" s="195" t="s">
        <v>6339</v>
      </c>
      <c r="G232" s="184" t="str">
        <f t="shared" si="14"/>
        <v>OPERATORNAME</v>
      </c>
      <c r="H232" s="182"/>
      <c r="I232" s="183"/>
      <c r="J232" s="226" t="s">
        <v>364</v>
      </c>
      <c r="K232" s="197" t="s">
        <v>228</v>
      </c>
      <c r="L232" s="198" t="str">
        <f>IF(ISERROR(MATCH(J232&amp;"_"&amp;K232,AuxData!$X:$X,0)),"",IF(LOOKUP(J232&amp;"_"&amp;K232,AuxData!$X:$X,AuxData!$Y:$Y)="","Not defined",LOOKUP(J232&amp;"_"&amp;K232,AuxData!$X:$X,AuxData!$Y:$Y)))</f>
        <v>PLMN</v>
      </c>
    </row>
    <row r="233" spans="2:12" s="59" customFormat="1" x14ac:dyDescent="0.25">
      <c r="B233" s="195" t="s">
        <v>6338</v>
      </c>
      <c r="C233" s="195" t="s">
        <v>6273</v>
      </c>
      <c r="D233" s="184" t="s">
        <v>6407</v>
      </c>
      <c r="E233" s="185"/>
      <c r="F233" s="195" t="s">
        <v>6339</v>
      </c>
      <c r="G233" s="184" t="str">
        <f t="shared" si="14"/>
        <v>OPERATORNAME</v>
      </c>
      <c r="H233" s="182"/>
      <c r="I233" s="183"/>
      <c r="J233" s="226" t="s">
        <v>365</v>
      </c>
      <c r="K233" s="197" t="s">
        <v>228</v>
      </c>
      <c r="L233" s="198" t="str">
        <f>IF(ISERROR(MATCH(J233&amp;"_"&amp;K233,AuxData!$X:$X,0)),"",IF(LOOKUP(J233&amp;"_"&amp;K233,AuxData!$X:$X,AuxData!$Y:$Y)="","Not defined",LOOKUP(J233&amp;"_"&amp;K233,AuxData!$X:$X,AuxData!$Y:$Y)))</f>
        <v>PLMN</v>
      </c>
    </row>
    <row r="234" spans="2:12" s="59" customFormat="1" x14ac:dyDescent="0.25">
      <c r="B234" s="195" t="s">
        <v>6338</v>
      </c>
      <c r="C234" s="195" t="s">
        <v>6273</v>
      </c>
      <c r="D234" s="184" t="s">
        <v>6407</v>
      </c>
      <c r="E234" s="185"/>
      <c r="F234" s="195" t="s">
        <v>6339</v>
      </c>
      <c r="G234" s="184" t="str">
        <f t="shared" si="14"/>
        <v>OPERATORNAME</v>
      </c>
      <c r="H234" s="182"/>
      <c r="I234" s="183"/>
      <c r="J234" s="226" t="s">
        <v>366</v>
      </c>
      <c r="K234" s="197" t="s">
        <v>228</v>
      </c>
      <c r="L234" s="198" t="str">
        <f>IF(ISERROR(MATCH(J234&amp;"_"&amp;K234,AuxData!$X:$X,0)),"",IF(LOOKUP(J234&amp;"_"&amp;K234,AuxData!$X:$X,AuxData!$Y:$Y)="","Not defined",LOOKUP(J234&amp;"_"&amp;K234,AuxData!$X:$X,AuxData!$Y:$Y)))</f>
        <v>PLMN</v>
      </c>
    </row>
    <row r="235" spans="2:12" s="59" customFormat="1" x14ac:dyDescent="0.25">
      <c r="B235" s="195" t="s">
        <v>6338</v>
      </c>
      <c r="C235" s="195" t="s">
        <v>6273</v>
      </c>
      <c r="D235" s="184" t="s">
        <v>6407</v>
      </c>
      <c r="E235" s="185"/>
      <c r="F235" s="195" t="s">
        <v>6339</v>
      </c>
      <c r="G235" s="184" t="str">
        <f t="shared" si="14"/>
        <v>OPERATORNAME</v>
      </c>
      <c r="H235" s="182"/>
      <c r="I235" s="183"/>
      <c r="J235" s="226" t="s">
        <v>367</v>
      </c>
      <c r="K235" s="197" t="s">
        <v>228</v>
      </c>
      <c r="L235" s="198" t="str">
        <f>IF(ISERROR(MATCH(J235&amp;"_"&amp;K235,AuxData!$X:$X,0)),"",IF(LOOKUP(J235&amp;"_"&amp;K235,AuxData!$X:$X,AuxData!$Y:$Y)="","Not defined",LOOKUP(J235&amp;"_"&amp;K235,AuxData!$X:$X,AuxData!$Y:$Y)))</f>
        <v>PLMN</v>
      </c>
    </row>
    <row r="236" spans="2:12" s="59" customFormat="1" x14ac:dyDescent="0.25">
      <c r="B236" s="195" t="s">
        <v>6338</v>
      </c>
      <c r="C236" s="195" t="s">
        <v>6273</v>
      </c>
      <c r="D236" s="184" t="s">
        <v>6407</v>
      </c>
      <c r="E236" s="185"/>
      <c r="F236" s="195" t="s">
        <v>6339</v>
      </c>
      <c r="G236" s="184" t="str">
        <f t="shared" si="14"/>
        <v>OPERATORNAME</v>
      </c>
      <c r="H236" s="182"/>
      <c r="I236" s="183"/>
      <c r="J236" s="226" t="s">
        <v>368</v>
      </c>
      <c r="K236" s="197" t="s">
        <v>228</v>
      </c>
      <c r="L236" s="198" t="str">
        <f>IF(ISERROR(MATCH(J236&amp;"_"&amp;K236,AuxData!$X:$X,0)),"",IF(LOOKUP(J236&amp;"_"&amp;K236,AuxData!$X:$X,AuxData!$Y:$Y)="","Not defined",LOOKUP(J236&amp;"_"&amp;K236,AuxData!$X:$X,AuxData!$Y:$Y)))</f>
        <v>PLMN</v>
      </c>
    </row>
    <row r="237" spans="2:12" s="59" customFormat="1" x14ac:dyDescent="0.25">
      <c r="B237" s="195" t="s">
        <v>6338</v>
      </c>
      <c r="C237" s="195" t="s">
        <v>6273</v>
      </c>
      <c r="D237" s="184" t="s">
        <v>6407</v>
      </c>
      <c r="E237" s="185"/>
      <c r="F237" s="195" t="s">
        <v>6339</v>
      </c>
      <c r="G237" s="184" t="str">
        <f t="shared" si="14"/>
        <v>OPERATORNAME</v>
      </c>
      <c r="H237" s="182"/>
      <c r="I237" s="183"/>
      <c r="J237" s="226" t="s">
        <v>369</v>
      </c>
      <c r="K237" s="197" t="s">
        <v>228</v>
      </c>
      <c r="L237" s="198" t="str">
        <f>IF(ISERROR(MATCH(J237&amp;"_"&amp;K237,AuxData!$X:$X,0)),"",IF(LOOKUP(J237&amp;"_"&amp;K237,AuxData!$X:$X,AuxData!$Y:$Y)="","Not defined",LOOKUP(J237&amp;"_"&amp;K237,AuxData!$X:$X,AuxData!$Y:$Y)))</f>
        <v>PLMN</v>
      </c>
    </row>
    <row r="238" spans="2:12" s="59" customFormat="1" x14ac:dyDescent="0.25">
      <c r="B238" s="195" t="s">
        <v>6338</v>
      </c>
      <c r="C238" s="195" t="s">
        <v>6273</v>
      </c>
      <c r="D238" s="184" t="s">
        <v>6407</v>
      </c>
      <c r="E238" s="185"/>
      <c r="F238" s="195" t="s">
        <v>6339</v>
      </c>
      <c r="G238" s="184" t="str">
        <f t="shared" si="14"/>
        <v>OPERATORNAME</v>
      </c>
      <c r="H238" s="182"/>
      <c r="I238" s="183"/>
      <c r="J238" s="226" t="s">
        <v>370</v>
      </c>
      <c r="K238" s="197" t="s">
        <v>228</v>
      </c>
      <c r="L238" s="198" t="str">
        <f>IF(ISERROR(MATCH(J238&amp;"_"&amp;K238,AuxData!$X:$X,0)),"",IF(LOOKUP(J238&amp;"_"&amp;K238,AuxData!$X:$X,AuxData!$Y:$Y)="","Not defined",LOOKUP(J238&amp;"_"&amp;K238,AuxData!$X:$X,AuxData!$Y:$Y)))</f>
        <v>PLMN</v>
      </c>
    </row>
    <row r="239" spans="2:12" s="59" customFormat="1" x14ac:dyDescent="0.25">
      <c r="B239" s="195" t="s">
        <v>6338</v>
      </c>
      <c r="C239" s="195" t="s">
        <v>6273</v>
      </c>
      <c r="D239" s="184" t="s">
        <v>6407</v>
      </c>
      <c r="E239" s="185"/>
      <c r="F239" s="195" t="s">
        <v>6339</v>
      </c>
      <c r="G239" s="184" t="str">
        <f t="shared" si="14"/>
        <v>OPERATORNAME</v>
      </c>
      <c r="H239" s="182"/>
      <c r="I239" s="183"/>
      <c r="J239" s="226" t="s">
        <v>371</v>
      </c>
      <c r="K239" s="197" t="s">
        <v>228</v>
      </c>
      <c r="L239" s="198" t="str">
        <f>IF(ISERROR(MATCH(J239&amp;"_"&amp;K239,AuxData!$X:$X,0)),"",IF(LOOKUP(J239&amp;"_"&amp;K239,AuxData!$X:$X,AuxData!$Y:$Y)="","Not defined",LOOKUP(J239&amp;"_"&amp;K239,AuxData!$X:$X,AuxData!$Y:$Y)))</f>
        <v>PLMN</v>
      </c>
    </row>
    <row r="240" spans="2:12" s="59" customFormat="1" x14ac:dyDescent="0.25">
      <c r="B240" s="195" t="s">
        <v>6338</v>
      </c>
      <c r="C240" s="195" t="s">
        <v>6273</v>
      </c>
      <c r="D240" s="184" t="s">
        <v>6407</v>
      </c>
      <c r="E240" s="185"/>
      <c r="F240" s="195" t="s">
        <v>6339</v>
      </c>
      <c r="G240" s="184" t="str">
        <f t="shared" si="14"/>
        <v>OPERATORNAME</v>
      </c>
      <c r="H240" s="182"/>
      <c r="I240" s="183"/>
      <c r="J240" s="226" t="s">
        <v>372</v>
      </c>
      <c r="K240" s="197" t="s">
        <v>228</v>
      </c>
      <c r="L240" s="198" t="str">
        <f>IF(ISERROR(MATCH(J240&amp;"_"&amp;K240,AuxData!$X:$X,0)),"",IF(LOOKUP(J240&amp;"_"&amp;K240,AuxData!$X:$X,AuxData!$Y:$Y)="","Not defined",LOOKUP(J240&amp;"_"&amp;K240,AuxData!$X:$X,AuxData!$Y:$Y)))</f>
        <v>PLMN</v>
      </c>
    </row>
    <row r="241" spans="2:12" s="59" customFormat="1" x14ac:dyDescent="0.25">
      <c r="B241" s="195" t="s">
        <v>6338</v>
      </c>
      <c r="C241" s="195" t="s">
        <v>6273</v>
      </c>
      <c r="D241" s="184" t="s">
        <v>6407</v>
      </c>
      <c r="E241" s="185"/>
      <c r="F241" s="195" t="s">
        <v>6339</v>
      </c>
      <c r="G241" s="184" t="str">
        <f t="shared" si="14"/>
        <v>OPERATORNAME</v>
      </c>
      <c r="H241" s="182"/>
      <c r="I241" s="183"/>
      <c r="J241" s="226" t="s">
        <v>373</v>
      </c>
      <c r="K241" s="197" t="s">
        <v>228</v>
      </c>
      <c r="L241" s="198" t="str">
        <f>IF(ISERROR(MATCH(J241&amp;"_"&amp;K241,AuxData!$X:$X,0)),"",IF(LOOKUP(J241&amp;"_"&amp;K241,AuxData!$X:$X,AuxData!$Y:$Y)="","Not defined",LOOKUP(J241&amp;"_"&amp;K241,AuxData!$X:$X,AuxData!$Y:$Y)))</f>
        <v>PLMN</v>
      </c>
    </row>
    <row r="242" spans="2:12" s="59" customFormat="1" x14ac:dyDescent="0.25">
      <c r="B242" s="195" t="s">
        <v>6338</v>
      </c>
      <c r="C242" s="195" t="s">
        <v>6273</v>
      </c>
      <c r="D242" s="184" t="s">
        <v>6407</v>
      </c>
      <c r="E242" s="185"/>
      <c r="F242" s="195" t="s">
        <v>6339</v>
      </c>
      <c r="G242" s="184" t="str">
        <f t="shared" si="14"/>
        <v>OPERATORNAME</v>
      </c>
      <c r="H242" s="182"/>
      <c r="I242" s="183"/>
      <c r="J242" s="226" t="s">
        <v>374</v>
      </c>
      <c r="K242" s="197" t="s">
        <v>228</v>
      </c>
      <c r="L242" s="198" t="str">
        <f>IF(ISERROR(MATCH(J242&amp;"_"&amp;K242,AuxData!$X:$X,0)),"",IF(LOOKUP(J242&amp;"_"&amp;K242,AuxData!$X:$X,AuxData!$Y:$Y)="","Not defined",LOOKUP(J242&amp;"_"&amp;K242,AuxData!$X:$X,AuxData!$Y:$Y)))</f>
        <v>PLMN</v>
      </c>
    </row>
    <row r="243" spans="2:12" s="59" customFormat="1" x14ac:dyDescent="0.25">
      <c r="B243" s="195" t="s">
        <v>6338</v>
      </c>
      <c r="C243" s="195" t="s">
        <v>6273</v>
      </c>
      <c r="D243" s="184" t="s">
        <v>6407</v>
      </c>
      <c r="E243" s="185"/>
      <c r="F243" s="195" t="s">
        <v>6339</v>
      </c>
      <c r="G243" s="184" t="str">
        <f t="shared" si="14"/>
        <v>OPERATORNAME</v>
      </c>
      <c r="H243" s="182"/>
      <c r="I243" s="183"/>
      <c r="J243" s="226" t="s">
        <v>375</v>
      </c>
      <c r="K243" s="197" t="s">
        <v>228</v>
      </c>
      <c r="L243" s="198" t="str">
        <f>IF(ISERROR(MATCH(J243&amp;"_"&amp;K243,AuxData!$X:$X,0)),"",IF(LOOKUP(J243&amp;"_"&amp;K243,AuxData!$X:$X,AuxData!$Y:$Y)="","Not defined",LOOKUP(J243&amp;"_"&amp;K243,AuxData!$X:$X,AuxData!$Y:$Y)))</f>
        <v>PLMN</v>
      </c>
    </row>
    <row r="244" spans="2:12" s="59" customFormat="1" x14ac:dyDescent="0.25">
      <c r="B244" s="195" t="s">
        <v>6338</v>
      </c>
      <c r="C244" s="195" t="s">
        <v>6273</v>
      </c>
      <c r="D244" s="184" t="s">
        <v>6407</v>
      </c>
      <c r="E244" s="185"/>
      <c r="F244" s="195" t="s">
        <v>6339</v>
      </c>
      <c r="G244" s="184" t="str">
        <f t="shared" si="14"/>
        <v>OPERATORNAME</v>
      </c>
      <c r="H244" s="182"/>
      <c r="I244" s="183"/>
      <c r="J244" s="226" t="s">
        <v>376</v>
      </c>
      <c r="K244" s="197" t="s">
        <v>228</v>
      </c>
      <c r="L244" s="198" t="str">
        <f>IF(ISERROR(MATCH(J244&amp;"_"&amp;K244,AuxData!$X:$X,0)),"",IF(LOOKUP(J244&amp;"_"&amp;K244,AuxData!$X:$X,AuxData!$Y:$Y)="","Not defined",LOOKUP(J244&amp;"_"&amp;K244,AuxData!$X:$X,AuxData!$Y:$Y)))</f>
        <v>PLMN</v>
      </c>
    </row>
    <row r="245" spans="2:12" s="59" customFormat="1" x14ac:dyDescent="0.25">
      <c r="B245" s="195" t="s">
        <v>6338</v>
      </c>
      <c r="C245" s="195" t="s">
        <v>6273</v>
      </c>
      <c r="D245" s="184" t="s">
        <v>6407</v>
      </c>
      <c r="E245" s="185"/>
      <c r="F245" s="195" t="s">
        <v>6339</v>
      </c>
      <c r="G245" s="184" t="str">
        <f t="shared" si="14"/>
        <v>OPERATORNAME</v>
      </c>
      <c r="H245" s="182"/>
      <c r="I245" s="183"/>
      <c r="J245" s="226" t="s">
        <v>377</v>
      </c>
      <c r="K245" s="197" t="s">
        <v>228</v>
      </c>
      <c r="L245" s="198" t="str">
        <f>IF(ISERROR(MATCH(J245&amp;"_"&amp;K245,AuxData!$X:$X,0)),"",IF(LOOKUP(J245&amp;"_"&amp;K245,AuxData!$X:$X,AuxData!$Y:$Y)="","Not defined",LOOKUP(J245&amp;"_"&amp;K245,AuxData!$X:$X,AuxData!$Y:$Y)))</f>
        <v>PLMN</v>
      </c>
    </row>
    <row r="246" spans="2:12" s="59" customFormat="1" x14ac:dyDescent="0.25">
      <c r="B246" s="195" t="s">
        <v>6338</v>
      </c>
      <c r="C246" s="195" t="s">
        <v>6273</v>
      </c>
      <c r="D246" s="184" t="s">
        <v>6407</v>
      </c>
      <c r="E246" s="185"/>
      <c r="F246" s="195" t="s">
        <v>6339</v>
      </c>
      <c r="G246" s="184" t="str">
        <f t="shared" si="14"/>
        <v>OPERATORNAME</v>
      </c>
      <c r="H246" s="182"/>
      <c r="I246" s="183"/>
      <c r="J246" s="226" t="s">
        <v>378</v>
      </c>
      <c r="K246" s="197" t="s">
        <v>228</v>
      </c>
      <c r="L246" s="198" t="str">
        <f>IF(ISERROR(MATCH(J246&amp;"_"&amp;K246,AuxData!$X:$X,0)),"",IF(LOOKUP(J246&amp;"_"&amp;K246,AuxData!$X:$X,AuxData!$Y:$Y)="","Not defined",LOOKUP(J246&amp;"_"&amp;K246,AuxData!$X:$X,AuxData!$Y:$Y)))</f>
        <v>PLMN</v>
      </c>
    </row>
    <row r="247" spans="2:12" s="59" customFormat="1" x14ac:dyDescent="0.25">
      <c r="B247" s="195" t="s">
        <v>6338</v>
      </c>
      <c r="C247" s="195" t="s">
        <v>6273</v>
      </c>
      <c r="D247" s="184" t="s">
        <v>6407</v>
      </c>
      <c r="E247" s="185"/>
      <c r="F247" s="195" t="s">
        <v>6339</v>
      </c>
      <c r="G247" s="184" t="str">
        <f t="shared" si="14"/>
        <v>OPERATORNAME</v>
      </c>
      <c r="H247" s="182"/>
      <c r="I247" s="183"/>
      <c r="J247" s="226" t="s">
        <v>379</v>
      </c>
      <c r="K247" s="197" t="s">
        <v>228</v>
      </c>
      <c r="L247" s="198" t="str">
        <f>IF(ISERROR(MATCH(J247&amp;"_"&amp;K247,AuxData!$X:$X,0)),"",IF(LOOKUP(J247&amp;"_"&amp;K247,AuxData!$X:$X,AuxData!$Y:$Y)="","Not defined",LOOKUP(J247&amp;"_"&amp;K247,AuxData!$X:$X,AuxData!$Y:$Y)))</f>
        <v>PLMN</v>
      </c>
    </row>
    <row r="248" spans="2:12" s="59" customFormat="1" x14ac:dyDescent="0.25">
      <c r="B248" s="195" t="s">
        <v>6338</v>
      </c>
      <c r="C248" s="195" t="s">
        <v>6273</v>
      </c>
      <c r="D248" s="184" t="s">
        <v>6407</v>
      </c>
      <c r="E248" s="185"/>
      <c r="F248" s="195" t="s">
        <v>6339</v>
      </c>
      <c r="G248" s="184" t="str">
        <f t="shared" si="14"/>
        <v>OPERATORNAME</v>
      </c>
      <c r="H248" s="182"/>
      <c r="I248" s="183"/>
      <c r="J248" s="226" t="s">
        <v>380</v>
      </c>
      <c r="K248" s="197" t="s">
        <v>228</v>
      </c>
      <c r="L248" s="198" t="str">
        <f>IF(ISERROR(MATCH(J248&amp;"_"&amp;K248,AuxData!$X:$X,0)),"",IF(LOOKUP(J248&amp;"_"&amp;K248,AuxData!$X:$X,AuxData!$Y:$Y)="","Not defined",LOOKUP(J248&amp;"_"&amp;K248,AuxData!$X:$X,AuxData!$Y:$Y)))</f>
        <v>PLMN</v>
      </c>
    </row>
    <row r="249" spans="2:12" s="59" customFormat="1" x14ac:dyDescent="0.25">
      <c r="B249" s="195" t="s">
        <v>6338</v>
      </c>
      <c r="C249" s="195" t="s">
        <v>6273</v>
      </c>
      <c r="D249" s="184" t="s">
        <v>6407</v>
      </c>
      <c r="E249" s="185"/>
      <c r="F249" s="195" t="s">
        <v>6339</v>
      </c>
      <c r="G249" s="184" t="str">
        <f t="shared" si="14"/>
        <v>OPERATORNAME</v>
      </c>
      <c r="H249" s="182"/>
      <c r="I249" s="183"/>
      <c r="J249" s="226" t="s">
        <v>381</v>
      </c>
      <c r="K249" s="197" t="s">
        <v>228</v>
      </c>
      <c r="L249" s="198" t="str">
        <f>IF(ISERROR(MATCH(J249&amp;"_"&amp;K249,AuxData!$X:$X,0)),"",IF(LOOKUP(J249&amp;"_"&amp;K249,AuxData!$X:$X,AuxData!$Y:$Y)="","Not defined",LOOKUP(J249&amp;"_"&amp;K249,AuxData!$X:$X,AuxData!$Y:$Y)))</f>
        <v>PLMN</v>
      </c>
    </row>
    <row r="250" spans="2:12" s="59" customFormat="1" x14ac:dyDescent="0.25">
      <c r="B250" s="195" t="s">
        <v>6338</v>
      </c>
      <c r="C250" s="195" t="s">
        <v>6273</v>
      </c>
      <c r="D250" s="184" t="s">
        <v>6407</v>
      </c>
      <c r="E250" s="185"/>
      <c r="F250" s="195" t="s">
        <v>669</v>
      </c>
      <c r="G250" s="184" t="str">
        <f t="shared" ref="G250" si="15">UPPER(F250)</f>
        <v>GNODEBFUNCTIONNAME</v>
      </c>
      <c r="H250" s="182"/>
      <c r="I250" s="183"/>
      <c r="J250" s="196" t="s">
        <v>33</v>
      </c>
      <c r="K250" s="197" t="s">
        <v>205</v>
      </c>
      <c r="L250" s="198" t="str">
        <f>IF(ISERROR(MATCH(J250&amp;"_"&amp;K250,AuxData!$X:$X,0)),"",IF(LOOKUP(J250&amp;"_"&amp;K250,AuxData!$X:$X,AuxData!$Y:$Y)="","Not defined",LOOKUP(J250&amp;"_"&amp;K250,AuxData!$X:$X,AuxData!$Y:$Y)))</f>
        <v>MOBILE_SITE_NAME</v>
      </c>
    </row>
    <row r="251" spans="2:12" s="59" customFormat="1" x14ac:dyDescent="0.25">
      <c r="B251" s="195" t="s">
        <v>6338</v>
      </c>
      <c r="C251" s="195" t="s">
        <v>6273</v>
      </c>
      <c r="D251" s="184" t="s">
        <v>6407</v>
      </c>
      <c r="E251" s="185"/>
      <c r="F251" s="195" t="s">
        <v>6406</v>
      </c>
      <c r="G251" s="184" t="str">
        <f t="shared" ref="G251" si="16">UPPER(F251)</f>
        <v>GNODEBNAME</v>
      </c>
      <c r="H251" s="182"/>
      <c r="I251" s="183"/>
      <c r="J251" s="196" t="s">
        <v>33</v>
      </c>
      <c r="K251" s="197" t="s">
        <v>206</v>
      </c>
      <c r="L251" s="198" t="str">
        <f>IF(ISERROR(MATCH(J251&amp;"_"&amp;K251,AuxData!$X:$X,0)),"",IF(LOOKUP(J251&amp;"_"&amp;K251,AuxData!$X:$X,AuxData!$Y:$Y)="","Not defined",LOOKUP(J251&amp;"_"&amp;K251,AuxData!$X:$X,AuxData!$Y:$Y)))</f>
        <v>NE_NAME</v>
      </c>
    </row>
    <row r="252" spans="2:12" s="59" customFormat="1" x14ac:dyDescent="0.25">
      <c r="B252" s="195" t="s">
        <v>6338</v>
      </c>
      <c r="C252" s="195" t="s">
        <v>6273</v>
      </c>
      <c r="D252" s="184" t="s">
        <v>6407</v>
      </c>
      <c r="E252" s="185"/>
      <c r="F252" s="195" t="s">
        <v>666</v>
      </c>
      <c r="G252" s="184" t="str">
        <f t="shared" ref="G252" si="17">UPPER(F252)</f>
        <v>CELLNAME</v>
      </c>
      <c r="H252" s="182"/>
      <c r="I252" s="183"/>
      <c r="J252" s="196" t="s">
        <v>33</v>
      </c>
      <c r="K252" s="197" t="s">
        <v>201</v>
      </c>
      <c r="L252" s="198" t="str">
        <f>IF(ISERROR(MATCH(J252&amp;"_"&amp;K252,AuxData!$X:$X,0)),"",IF(LOOKUP(J252&amp;"_"&amp;K252,AuxData!$X:$X,AuxData!$Y:$Y)="","Not defined",LOOKUP(J252&amp;"_"&amp;K252,AuxData!$X:$X,AuxData!$Y:$Y)))</f>
        <v>CELL_NAME</v>
      </c>
    </row>
    <row r="253" spans="2:12" s="59" customFormat="1" x14ac:dyDescent="0.25">
      <c r="B253" s="195" t="s">
        <v>6338</v>
      </c>
      <c r="C253" s="195" t="s">
        <v>6276</v>
      </c>
      <c r="D253" s="184" t="s">
        <v>6411</v>
      </c>
      <c r="E253" s="185"/>
      <c r="F253" s="200" t="s">
        <v>6344</v>
      </c>
      <c r="G253" s="184" t="str">
        <f>UPPER(F253)</f>
        <v>CN</v>
      </c>
      <c r="H253" s="182"/>
      <c r="I253" s="183"/>
      <c r="J253" s="196" t="s">
        <v>33</v>
      </c>
      <c r="K253" s="197" t="s">
        <v>404</v>
      </c>
      <c r="L253" s="198" t="str">
        <f>IF(ISERROR(MATCH(J253&amp;"_"&amp;K253,AuxData!$X:$X,0)),"",IF(LOOKUP(J253&amp;"_"&amp;K253,AuxData!$X:$X,AuxData!$Y:$Y)="","Not defined",LOOKUP(J253&amp;"_"&amp;K253,AuxData!$X:$X,AuxData!$Y:$Y)))</f>
        <v>GNODEB_CN</v>
      </c>
    </row>
    <row r="254" spans="2:12" s="59" customFormat="1" x14ac:dyDescent="0.25">
      <c r="B254" s="195" t="s">
        <v>6338</v>
      </c>
      <c r="C254" s="195" t="s">
        <v>6276</v>
      </c>
      <c r="D254" s="184" t="s">
        <v>6411</v>
      </c>
      <c r="E254" s="185"/>
      <c r="F254" s="200" t="s">
        <v>6346</v>
      </c>
      <c r="G254" s="184" t="str">
        <f t="shared" ref="G254:G258" si="18">UPPER(F254)</f>
        <v>UF</v>
      </c>
      <c r="H254" s="182"/>
      <c r="I254" s="183"/>
      <c r="J254" s="196" t="s">
        <v>33</v>
      </c>
      <c r="K254" s="197" t="s">
        <v>411</v>
      </c>
      <c r="L254" s="198" t="str">
        <f>IF(ISERROR(MATCH(J254&amp;"_"&amp;K254,AuxData!$X:$X,0)),"",IF(LOOKUP(J254&amp;"_"&amp;K254,AuxData!$X:$X,AuxData!$Y:$Y)="","Not defined",LOOKUP(J254&amp;"_"&amp;K254,AuxData!$X:$X,AuxData!$Y:$Y)))</f>
        <v>GNODEB_UF</v>
      </c>
    </row>
    <row r="255" spans="2:12" s="59" customFormat="1" x14ac:dyDescent="0.25">
      <c r="B255" s="195" t="s">
        <v>6338</v>
      </c>
      <c r="C255" s="195" t="s">
        <v>6276</v>
      </c>
      <c r="D255" s="184" t="s">
        <v>6411</v>
      </c>
      <c r="E255" s="185"/>
      <c r="F255" s="200" t="s">
        <v>6348</v>
      </c>
      <c r="G255" s="184" t="str">
        <f t="shared" si="18"/>
        <v>REGION</v>
      </c>
      <c r="H255" s="182"/>
      <c r="I255" s="183"/>
      <c r="J255" s="196" t="s">
        <v>33</v>
      </c>
      <c r="K255" s="197" t="s">
        <v>410</v>
      </c>
      <c r="L255" s="198" t="str">
        <f>IF(ISERROR(MATCH(J255&amp;"_"&amp;K255,AuxData!$X:$X,0)),"",IF(LOOKUP(J255&amp;"_"&amp;K255,AuxData!$X:$X,AuxData!$Y:$Y)="","Not defined",LOOKUP(J255&amp;"_"&amp;K255,AuxData!$X:$X,AuxData!$Y:$Y)))</f>
        <v>GNODEB_REGION</v>
      </c>
    </row>
    <row r="256" spans="2:12" s="59" customFormat="1" x14ac:dyDescent="0.25">
      <c r="B256" s="195" t="s">
        <v>6338</v>
      </c>
      <c r="C256" s="195" t="s">
        <v>6276</v>
      </c>
      <c r="D256" s="184" t="s">
        <v>6411</v>
      </c>
      <c r="E256" s="185"/>
      <c r="F256" s="200" t="s">
        <v>6266</v>
      </c>
      <c r="G256" s="184" t="str">
        <f t="shared" si="18"/>
        <v>MUNICIPIO</v>
      </c>
      <c r="H256" s="182"/>
      <c r="I256" s="183"/>
      <c r="J256" s="196" t="s">
        <v>33</v>
      </c>
      <c r="K256" s="197" t="s">
        <v>408</v>
      </c>
      <c r="L256" s="198" t="str">
        <f>IF(ISERROR(MATCH(J256&amp;"_"&amp;K256,AuxData!$X:$X,0)),"",IF(LOOKUP(J256&amp;"_"&amp;K256,AuxData!$X:$X,AuxData!$Y:$Y)="","Not defined",LOOKUP(J256&amp;"_"&amp;K256,AuxData!$X:$X,AuxData!$Y:$Y)))</f>
        <v>GNODEB_MUNICIPALY</v>
      </c>
    </row>
    <row r="257" spans="1:12" s="59" customFormat="1" x14ac:dyDescent="0.25">
      <c r="B257" s="195" t="s">
        <v>6338</v>
      </c>
      <c r="C257" s="195" t="s">
        <v>6276</v>
      </c>
      <c r="D257" s="184" t="s">
        <v>6411</v>
      </c>
      <c r="E257" s="185"/>
      <c r="F257" s="200" t="s">
        <v>6351</v>
      </c>
      <c r="G257" s="184" t="str">
        <f t="shared" si="18"/>
        <v>OPERATOR</v>
      </c>
      <c r="H257" s="182"/>
      <c r="I257" s="183"/>
      <c r="J257" s="196" t="s">
        <v>33</v>
      </c>
      <c r="K257" s="197" t="s">
        <v>211</v>
      </c>
      <c r="L257" s="198" t="str">
        <f>IF(ISERROR(MATCH(J257&amp;"_"&amp;K257,AuxData!$X:$X,0)),"",IF(LOOKUP(J257&amp;"_"&amp;K257,AuxData!$X:$X,AuxData!$Y:$Y)="","Not defined",LOOKUP(J257&amp;"_"&amp;K257,AuxData!$X:$X,AuxData!$Y:$Y)))</f>
        <v>SITE_OPERATOR</v>
      </c>
    </row>
    <row r="258" spans="1:12" s="59" customFormat="1" x14ac:dyDescent="0.25">
      <c r="B258" s="195" t="s">
        <v>6338</v>
      </c>
      <c r="C258" s="195" t="s">
        <v>6276</v>
      </c>
      <c r="D258" s="184" t="s">
        <v>6411</v>
      </c>
      <c r="E258" s="185"/>
      <c r="F258" s="200" t="s">
        <v>297</v>
      </c>
      <c r="G258" s="184" t="str">
        <f t="shared" si="18"/>
        <v>VENDOR</v>
      </c>
      <c r="H258" s="182"/>
      <c r="I258" s="183"/>
      <c r="J258" s="196" t="s">
        <v>33</v>
      </c>
      <c r="K258" s="197" t="s">
        <v>213</v>
      </c>
      <c r="L258" s="198" t="str">
        <f>IF(ISERROR(MATCH(J258&amp;"_"&amp;K258,AuxData!$X:$X,0)),"",IF(LOOKUP(J258&amp;"_"&amp;K258,AuxData!$X:$X,AuxData!$Y:$Y)="","Not defined",LOOKUP(J258&amp;"_"&amp;K258,AuxData!$X:$X,AuxData!$Y:$Y)))</f>
        <v>SITE_VENDOR</v>
      </c>
    </row>
    <row r="259" spans="1:12" ht="15" customHeight="1" x14ac:dyDescent="0.25">
      <c r="A259" s="59"/>
      <c r="B259" s="195" t="s">
        <v>6338</v>
      </c>
      <c r="C259" s="195" t="s">
        <v>6276</v>
      </c>
      <c r="D259" s="184" t="s">
        <v>6411</v>
      </c>
      <c r="E259" s="185"/>
      <c r="F259" s="200" t="s">
        <v>6401</v>
      </c>
      <c r="G259" s="184" t="s">
        <v>210</v>
      </c>
      <c r="H259" s="182"/>
      <c r="I259" s="183"/>
      <c r="J259" s="196" t="s">
        <v>33</v>
      </c>
      <c r="K259" s="197" t="s">
        <v>413</v>
      </c>
      <c r="L259" s="198" t="str">
        <f>IF(ISERROR(MATCH(J259&amp;"_"&amp;K259,AuxData!$X:$X,0)),"",IF(LOOKUP(J259&amp;"_"&amp;K259,AuxData!$X:$X,AuxData!$Y:$Y)="","Not defined",LOOKUP(J259&amp;"_"&amp;K259,AuxData!$X:$X,AuxData!$Y:$Y)))</f>
        <v>STATION_CODE</v>
      </c>
    </row>
    <row r="260" spans="1:12" ht="15" customHeight="1" x14ac:dyDescent="0.25">
      <c r="A260" s="59"/>
      <c r="B260" s="195" t="s">
        <v>6338</v>
      </c>
      <c r="C260" s="195" t="s">
        <v>6276</v>
      </c>
      <c r="D260" s="184" t="s">
        <v>6411</v>
      </c>
      <c r="E260" s="185"/>
      <c r="F260" s="200" t="s">
        <v>6402</v>
      </c>
      <c r="G260" s="184" t="s">
        <v>6403</v>
      </c>
      <c r="H260" s="182"/>
      <c r="I260" s="183"/>
      <c r="J260" s="196" t="s">
        <v>33</v>
      </c>
      <c r="K260" s="197" t="s">
        <v>399</v>
      </c>
      <c r="L260" s="198" t="str">
        <f>IF(ISERROR(MATCH(J260&amp;"_"&amp;K260,AuxData!$X:$X,0)),"",IF(LOOKUP(J260&amp;"_"&amp;K260,AuxData!$X:$X,AuxData!$Y:$Y)="","Not defined",LOOKUP(J260&amp;"_"&amp;K260,AuxData!$X:$X,AuxData!$Y:$Y)))</f>
        <v>ERB_FISICA</v>
      </c>
    </row>
    <row r="261" spans="1:12" ht="15" customHeight="1" x14ac:dyDescent="0.25">
      <c r="A261" s="59"/>
      <c r="B261" s="195" t="s">
        <v>6338</v>
      </c>
      <c r="C261" s="195" t="s">
        <v>6276</v>
      </c>
      <c r="D261" s="184" t="s">
        <v>6411</v>
      </c>
      <c r="E261" s="185"/>
      <c r="F261" s="200" t="s">
        <v>6404</v>
      </c>
      <c r="G261" s="184" t="s">
        <v>416</v>
      </c>
      <c r="H261" s="182"/>
      <c r="I261" s="183"/>
      <c r="J261" s="196" t="s">
        <v>33</v>
      </c>
      <c r="K261" s="197" t="s">
        <v>6405</v>
      </c>
      <c r="L261" s="198" t="str">
        <f>IF(ISERROR(MATCH(J261&amp;"_"&amp;K261,AuxData!$X:$X,0)),"",IF(LOOKUP(J261&amp;"_"&amp;K261,AuxData!$X:$X,AuxData!$Y:$Y)="","Not defined",LOOKUP(J261&amp;"_"&amp;K261,AuxData!$X:$X,AuxData!$Y:$Y)))</f>
        <v>ID_MASTER</v>
      </c>
    </row>
    <row r="262" spans="1:12" s="59" customFormat="1" x14ac:dyDescent="0.25">
      <c r="B262" s="195" t="s">
        <v>6338</v>
      </c>
      <c r="C262" s="195" t="s">
        <v>6276</v>
      </c>
      <c r="D262" s="184" t="s">
        <v>6411</v>
      </c>
      <c r="E262" s="185"/>
      <c r="F262" s="200" t="s">
        <v>6408</v>
      </c>
      <c r="G262" s="184" t="s">
        <v>6409</v>
      </c>
      <c r="H262" s="182"/>
      <c r="I262" s="183"/>
      <c r="J262" s="196" t="s">
        <v>33</v>
      </c>
      <c r="K262" s="197" t="s">
        <v>398</v>
      </c>
      <c r="L262" s="198" t="str">
        <f>IF(ISERROR(MATCH(J262&amp;"_"&amp;K262,AuxData!$X:$X,0)),"",IF(LOOKUP(J262&amp;"_"&amp;K262,AuxData!$X:$X,AuxData!$Y:$Y)="","Not defined",LOOKUP(J262&amp;"_"&amp;K262,AuxData!$X:$X,AuxData!$Y:$Y)))</f>
        <v>SIGLA_LOGICA</v>
      </c>
    </row>
    <row r="263" spans="1:12" s="59" customFormat="1" x14ac:dyDescent="0.25">
      <c r="B263" s="195" t="s">
        <v>6338</v>
      </c>
      <c r="C263" s="195" t="s">
        <v>6276</v>
      </c>
      <c r="D263" s="184" t="s">
        <v>6411</v>
      </c>
      <c r="E263" s="185"/>
      <c r="F263" s="200" t="s">
        <v>6410</v>
      </c>
      <c r="G263" s="184" t="s">
        <v>397</v>
      </c>
      <c r="H263" s="182"/>
      <c r="I263" s="183"/>
      <c r="J263" s="196" t="s">
        <v>33</v>
      </c>
      <c r="K263" s="197" t="s">
        <v>397</v>
      </c>
      <c r="L263" s="198" t="str">
        <f>IF(ISERROR(MATCH(J263&amp;"_"&amp;K263,AuxData!$X:$X,0)),"",IF(LOOKUP(J263&amp;"_"&amp;K263,AuxData!$X:$X,AuxData!$Y:$Y)="","Not defined",LOOKUP(J263&amp;"_"&amp;K263,AuxData!$X:$X,AuxData!$Y:$Y)))</f>
        <v>SETOR_FISICO</v>
      </c>
    </row>
    <row r="264" spans="1:12" s="59" customFormat="1" x14ac:dyDescent="0.25">
      <c r="B264" s="195" t="s">
        <v>6338</v>
      </c>
      <c r="C264" s="195" t="s">
        <v>6276</v>
      </c>
      <c r="D264" s="184" t="s">
        <v>6411</v>
      </c>
      <c r="E264" s="185"/>
      <c r="F264" s="195" t="s">
        <v>6342</v>
      </c>
      <c r="G264" s="184" t="str">
        <f t="shared" ref="G264" si="19">UPPER(F264)</f>
        <v>DST</v>
      </c>
      <c r="H264" s="182"/>
      <c r="I264" s="183"/>
      <c r="J264" s="196" t="s">
        <v>117</v>
      </c>
      <c r="K264" s="197" t="s">
        <v>227</v>
      </c>
      <c r="L264" s="198" t="str">
        <f>IF(ISERROR(MATCH(J264&amp;"_"&amp;K264,AuxData!$X:$X,0)),"",IF(LOOKUP(J264&amp;"_"&amp;K264,AuxData!$X:$X,AuxData!$Y:$Y)="","Not defined",LOOKUP(J264&amp;"_"&amp;K264,AuxData!$X:$X,AuxData!$Y:$Y)))</f>
        <v>DST</v>
      </c>
    </row>
    <row r="265" spans="1:12" s="59" customFormat="1" x14ac:dyDescent="0.25">
      <c r="B265" s="195" t="s">
        <v>6338</v>
      </c>
      <c r="C265" s="195" t="s">
        <v>6276</v>
      </c>
      <c r="D265" s="184" t="s">
        <v>6411</v>
      </c>
      <c r="E265" s="185"/>
      <c r="F265" s="195" t="s">
        <v>6339</v>
      </c>
      <c r="G265" s="184" t="str">
        <f t="shared" ref="G265" si="20">UPPER(F265)</f>
        <v>OPERATORNAME</v>
      </c>
      <c r="H265" s="182"/>
      <c r="I265" s="183"/>
      <c r="J265" s="196" t="s">
        <v>117</v>
      </c>
      <c r="K265" s="197" t="s">
        <v>228</v>
      </c>
      <c r="L265" s="198" t="str">
        <f>IF(ISERROR(MATCH(J265&amp;"_"&amp;K265,AuxData!$X:$X,0)),"",IF(LOOKUP(J265&amp;"_"&amp;K265,AuxData!$X:$X,AuxData!$Y:$Y)="","Not defined",LOOKUP(J265&amp;"_"&amp;K265,AuxData!$X:$X,AuxData!$Y:$Y)))</f>
        <v>PLMN</v>
      </c>
    </row>
    <row r="266" spans="1:12" s="59" customFormat="1" x14ac:dyDescent="0.25">
      <c r="B266" s="195" t="s">
        <v>6338</v>
      </c>
      <c r="C266" s="195" t="s">
        <v>6276</v>
      </c>
      <c r="D266" s="184" t="s">
        <v>6411</v>
      </c>
      <c r="E266" s="185"/>
      <c r="F266" s="195" t="s">
        <v>669</v>
      </c>
      <c r="G266" s="184" t="str">
        <f t="shared" ref="G266:G267" si="21">UPPER(F266)</f>
        <v>GNODEBFUNCTIONNAME</v>
      </c>
      <c r="H266" s="182"/>
      <c r="I266" s="183"/>
      <c r="J266" s="196" t="s">
        <v>33</v>
      </c>
      <c r="K266" s="197" t="s">
        <v>205</v>
      </c>
      <c r="L266" s="198" t="str">
        <f>IF(ISERROR(MATCH(J266&amp;"_"&amp;K266,AuxData!$X:$X,0)),"",IF(LOOKUP(J266&amp;"_"&amp;K266,AuxData!$X:$X,AuxData!$Y:$Y)="","Not defined",LOOKUP(J266&amp;"_"&amp;K266,AuxData!$X:$X,AuxData!$Y:$Y)))</f>
        <v>MOBILE_SITE_NAME</v>
      </c>
    </row>
    <row r="267" spans="1:12" s="59" customFormat="1" x14ac:dyDescent="0.25">
      <c r="B267" s="195" t="s">
        <v>6338</v>
      </c>
      <c r="C267" s="195" t="s">
        <v>6276</v>
      </c>
      <c r="D267" s="184" t="s">
        <v>6411</v>
      </c>
      <c r="E267" s="185"/>
      <c r="F267" s="195" t="s">
        <v>6406</v>
      </c>
      <c r="G267" s="184" t="str">
        <f t="shared" si="21"/>
        <v>GNODEBNAME</v>
      </c>
      <c r="H267" s="182"/>
      <c r="I267" s="183"/>
      <c r="J267" s="196" t="s">
        <v>33</v>
      </c>
      <c r="K267" s="197" t="s">
        <v>206</v>
      </c>
      <c r="L267" s="198" t="str">
        <f>IF(ISERROR(MATCH(J267&amp;"_"&amp;K267,AuxData!$X:$X,0)),"",IF(LOOKUP(J267&amp;"_"&amp;K267,AuxData!$X:$X,AuxData!$Y:$Y)="","Not defined",LOOKUP(J267&amp;"_"&amp;K267,AuxData!$X:$X,AuxData!$Y:$Y)))</f>
        <v>NE_NAME</v>
      </c>
    </row>
    <row r="268" spans="1:12" s="59" customFormat="1" x14ac:dyDescent="0.25">
      <c r="B268" s="195" t="s">
        <v>6338</v>
      </c>
      <c r="C268" s="195" t="s">
        <v>6276</v>
      </c>
      <c r="D268" s="184" t="s">
        <v>6411</v>
      </c>
      <c r="E268" s="185"/>
      <c r="F268" s="195" t="s">
        <v>666</v>
      </c>
      <c r="G268" s="184" t="str">
        <f t="shared" ref="G268" si="22">UPPER(F268)</f>
        <v>CELLNAME</v>
      </c>
      <c r="H268" s="182"/>
      <c r="I268" s="183"/>
      <c r="J268" s="196" t="s">
        <v>33</v>
      </c>
      <c r="K268" s="197" t="s">
        <v>201</v>
      </c>
      <c r="L268" s="198" t="str">
        <f>IF(ISERROR(MATCH(J268&amp;"_"&amp;K268,AuxData!$X:$X,0)),"",IF(LOOKUP(J268&amp;"_"&amp;K268,AuxData!$X:$X,AuxData!$Y:$Y)="","Not defined",LOOKUP(J268&amp;"_"&amp;K268,AuxData!$X:$X,AuxData!$Y:$Y)))</f>
        <v>CELL_NAME</v>
      </c>
    </row>
    <row r="269" spans="1:12" s="59" customFormat="1" x14ac:dyDescent="0.25">
      <c r="B269" s="195" t="s">
        <v>6338</v>
      </c>
      <c r="C269" s="195" t="s">
        <v>6276</v>
      </c>
      <c r="D269" s="184" t="s">
        <v>6411</v>
      </c>
      <c r="E269" s="185"/>
      <c r="F269" s="195" t="s">
        <v>6412</v>
      </c>
      <c r="G269" s="184" t="str">
        <f t="shared" ref="G269" si="23">UPPER(F269)</f>
        <v>ADJLCELLNAME</v>
      </c>
      <c r="H269" s="182"/>
      <c r="I269" s="183"/>
      <c r="J269" s="196" t="s">
        <v>145</v>
      </c>
      <c r="K269" s="197" t="s">
        <v>5738</v>
      </c>
      <c r="L269" s="198" t="str">
        <f>IF(ISERROR(MATCH(J269&amp;"_"&amp;K269,AuxData!$X:$X,0)),"",IF(LOOKUP(J269&amp;"_"&amp;K269,AuxData!$X:$X,AuxData!$Y:$Y)="","Not defined",LOOKUP(J269&amp;"_"&amp;K269,AuxData!$X:$X,AuxData!$Y:$Y)))</f>
        <v>CELL_NAME_D</v>
      </c>
    </row>
    <row r="270" spans="1:12" s="59" customFormat="1" x14ac:dyDescent="0.25">
      <c r="B270" s="195" t="s">
        <v>6338</v>
      </c>
      <c r="C270" s="195" t="s">
        <v>6278</v>
      </c>
      <c r="D270" s="184" t="s">
        <v>6413</v>
      </c>
      <c r="E270" s="185"/>
      <c r="F270" s="200" t="s">
        <v>6344</v>
      </c>
      <c r="G270" s="184" t="str">
        <f>UPPER(F270)</f>
        <v>CN</v>
      </c>
      <c r="H270" s="182"/>
      <c r="I270" s="183"/>
      <c r="J270" s="196" t="s">
        <v>33</v>
      </c>
      <c r="K270" s="197" t="s">
        <v>404</v>
      </c>
      <c r="L270" s="198" t="str">
        <f>IF(ISERROR(MATCH(J270&amp;"_"&amp;K270,AuxData!$X:$X,0)),"",IF(LOOKUP(J270&amp;"_"&amp;K270,AuxData!$X:$X,AuxData!$Y:$Y)="","Not defined",LOOKUP(J270&amp;"_"&amp;K270,AuxData!$X:$X,AuxData!$Y:$Y)))</f>
        <v>GNODEB_CN</v>
      </c>
    </row>
    <row r="271" spans="1:12" s="59" customFormat="1" x14ac:dyDescent="0.25">
      <c r="B271" s="195" t="s">
        <v>6338</v>
      </c>
      <c r="C271" s="195" t="s">
        <v>6278</v>
      </c>
      <c r="D271" s="184" t="s">
        <v>6413</v>
      </c>
      <c r="E271" s="185"/>
      <c r="F271" s="200" t="s">
        <v>6346</v>
      </c>
      <c r="G271" s="184" t="str">
        <f t="shared" ref="G271:G275" si="24">UPPER(F271)</f>
        <v>UF</v>
      </c>
      <c r="H271" s="182"/>
      <c r="I271" s="183"/>
      <c r="J271" s="196" t="s">
        <v>33</v>
      </c>
      <c r="K271" s="197" t="s">
        <v>411</v>
      </c>
      <c r="L271" s="198" t="str">
        <f>IF(ISERROR(MATCH(J271&amp;"_"&amp;K271,AuxData!$X:$X,0)),"",IF(LOOKUP(J271&amp;"_"&amp;K271,AuxData!$X:$X,AuxData!$Y:$Y)="","Not defined",LOOKUP(J271&amp;"_"&amp;K271,AuxData!$X:$X,AuxData!$Y:$Y)))</f>
        <v>GNODEB_UF</v>
      </c>
    </row>
    <row r="272" spans="1:12" s="59" customFormat="1" x14ac:dyDescent="0.25">
      <c r="B272" s="195" t="s">
        <v>6338</v>
      </c>
      <c r="C272" s="195" t="s">
        <v>6278</v>
      </c>
      <c r="D272" s="184" t="s">
        <v>6413</v>
      </c>
      <c r="E272" s="185"/>
      <c r="F272" s="200" t="s">
        <v>6348</v>
      </c>
      <c r="G272" s="184" t="str">
        <f t="shared" si="24"/>
        <v>REGION</v>
      </c>
      <c r="H272" s="182"/>
      <c r="I272" s="183"/>
      <c r="J272" s="196" t="s">
        <v>33</v>
      </c>
      <c r="K272" s="197" t="s">
        <v>410</v>
      </c>
      <c r="L272" s="198" t="str">
        <f>IF(ISERROR(MATCH(J272&amp;"_"&amp;K272,AuxData!$X:$X,0)),"",IF(LOOKUP(J272&amp;"_"&amp;K272,AuxData!$X:$X,AuxData!$Y:$Y)="","Not defined",LOOKUP(J272&amp;"_"&amp;K272,AuxData!$X:$X,AuxData!$Y:$Y)))</f>
        <v>GNODEB_REGION</v>
      </c>
    </row>
    <row r="273" spans="1:12" s="59" customFormat="1" x14ac:dyDescent="0.25">
      <c r="B273" s="195" t="s">
        <v>6338</v>
      </c>
      <c r="C273" s="195" t="s">
        <v>6278</v>
      </c>
      <c r="D273" s="184" t="s">
        <v>6413</v>
      </c>
      <c r="E273" s="185"/>
      <c r="F273" s="200" t="s">
        <v>6266</v>
      </c>
      <c r="G273" s="184" t="str">
        <f t="shared" si="24"/>
        <v>MUNICIPIO</v>
      </c>
      <c r="H273" s="182"/>
      <c r="I273" s="183"/>
      <c r="J273" s="196" t="s">
        <v>33</v>
      </c>
      <c r="K273" s="197" t="s">
        <v>408</v>
      </c>
      <c r="L273" s="198" t="str">
        <f>IF(ISERROR(MATCH(J273&amp;"_"&amp;K273,AuxData!$X:$X,0)),"",IF(LOOKUP(J273&amp;"_"&amp;K273,AuxData!$X:$X,AuxData!$Y:$Y)="","Not defined",LOOKUP(J273&amp;"_"&amp;K273,AuxData!$X:$X,AuxData!$Y:$Y)))</f>
        <v>GNODEB_MUNICIPALY</v>
      </c>
    </row>
    <row r="274" spans="1:12" s="59" customFormat="1" x14ac:dyDescent="0.25">
      <c r="B274" s="195" t="s">
        <v>6338</v>
      </c>
      <c r="C274" s="195" t="s">
        <v>6278</v>
      </c>
      <c r="D274" s="184" t="s">
        <v>6413</v>
      </c>
      <c r="E274" s="185"/>
      <c r="F274" s="200" t="s">
        <v>6351</v>
      </c>
      <c r="G274" s="184" t="str">
        <f t="shared" si="24"/>
        <v>OPERATOR</v>
      </c>
      <c r="H274" s="182"/>
      <c r="I274" s="183"/>
      <c r="J274" s="196" t="s">
        <v>33</v>
      </c>
      <c r="K274" s="197" t="s">
        <v>211</v>
      </c>
      <c r="L274" s="198" t="str">
        <f>IF(ISERROR(MATCH(J274&amp;"_"&amp;K274,AuxData!$X:$X,0)),"",IF(LOOKUP(J274&amp;"_"&amp;K274,AuxData!$X:$X,AuxData!$Y:$Y)="","Not defined",LOOKUP(J274&amp;"_"&amp;K274,AuxData!$X:$X,AuxData!$Y:$Y)))</f>
        <v>SITE_OPERATOR</v>
      </c>
    </row>
    <row r="275" spans="1:12" s="59" customFormat="1" x14ac:dyDescent="0.25">
      <c r="B275" s="195" t="s">
        <v>6338</v>
      </c>
      <c r="C275" s="195" t="s">
        <v>6278</v>
      </c>
      <c r="D275" s="184" t="s">
        <v>6413</v>
      </c>
      <c r="E275" s="185"/>
      <c r="F275" s="200" t="s">
        <v>297</v>
      </c>
      <c r="G275" s="184" t="str">
        <f t="shared" si="24"/>
        <v>VENDOR</v>
      </c>
      <c r="H275" s="182"/>
      <c r="I275" s="183"/>
      <c r="J275" s="196" t="s">
        <v>33</v>
      </c>
      <c r="K275" s="197" t="s">
        <v>213</v>
      </c>
      <c r="L275" s="198" t="str">
        <f>IF(ISERROR(MATCH(J275&amp;"_"&amp;K275,AuxData!$X:$X,0)),"",IF(LOOKUP(J275&amp;"_"&amp;K275,AuxData!$X:$X,AuxData!$Y:$Y)="","Not defined",LOOKUP(J275&amp;"_"&amp;K275,AuxData!$X:$X,AuxData!$Y:$Y)))</f>
        <v>SITE_VENDOR</v>
      </c>
    </row>
    <row r="276" spans="1:12" ht="15" customHeight="1" x14ac:dyDescent="0.25">
      <c r="A276" s="59"/>
      <c r="B276" s="195" t="s">
        <v>6338</v>
      </c>
      <c r="C276" s="195" t="s">
        <v>6278</v>
      </c>
      <c r="D276" s="184" t="s">
        <v>6413</v>
      </c>
      <c r="E276" s="185"/>
      <c r="F276" s="200" t="s">
        <v>6401</v>
      </c>
      <c r="G276" s="184" t="s">
        <v>210</v>
      </c>
      <c r="H276" s="182"/>
      <c r="I276" s="183"/>
      <c r="J276" s="196" t="s">
        <v>33</v>
      </c>
      <c r="K276" s="197" t="s">
        <v>413</v>
      </c>
      <c r="L276" s="198" t="str">
        <f>IF(ISERROR(MATCH(J276&amp;"_"&amp;K276,AuxData!$X:$X,0)),"",IF(LOOKUP(J276&amp;"_"&amp;K276,AuxData!$X:$X,AuxData!$Y:$Y)="","Not defined",LOOKUP(J276&amp;"_"&amp;K276,AuxData!$X:$X,AuxData!$Y:$Y)))</f>
        <v>STATION_CODE</v>
      </c>
    </row>
    <row r="277" spans="1:12" ht="15" customHeight="1" x14ac:dyDescent="0.25">
      <c r="A277" s="59"/>
      <c r="B277" s="195" t="s">
        <v>6338</v>
      </c>
      <c r="C277" s="195" t="s">
        <v>6278</v>
      </c>
      <c r="D277" s="184" t="s">
        <v>6413</v>
      </c>
      <c r="E277" s="185"/>
      <c r="F277" s="200" t="s">
        <v>6402</v>
      </c>
      <c r="G277" s="184" t="s">
        <v>6403</v>
      </c>
      <c r="H277" s="182"/>
      <c r="I277" s="183"/>
      <c r="J277" s="196" t="s">
        <v>33</v>
      </c>
      <c r="K277" s="197" t="s">
        <v>399</v>
      </c>
      <c r="L277" s="198" t="str">
        <f>IF(ISERROR(MATCH(J277&amp;"_"&amp;K277,AuxData!$X:$X,0)),"",IF(LOOKUP(J277&amp;"_"&amp;K277,AuxData!$X:$X,AuxData!$Y:$Y)="","Not defined",LOOKUP(J277&amp;"_"&amp;K277,AuxData!$X:$X,AuxData!$Y:$Y)))</f>
        <v>ERB_FISICA</v>
      </c>
    </row>
    <row r="278" spans="1:12" ht="15" customHeight="1" x14ac:dyDescent="0.25">
      <c r="A278" s="59"/>
      <c r="B278" s="195" t="s">
        <v>6338</v>
      </c>
      <c r="C278" s="195" t="s">
        <v>6278</v>
      </c>
      <c r="D278" s="184" t="s">
        <v>6413</v>
      </c>
      <c r="E278" s="185"/>
      <c r="F278" s="200" t="s">
        <v>6404</v>
      </c>
      <c r="G278" s="184" t="s">
        <v>416</v>
      </c>
      <c r="H278" s="182"/>
      <c r="I278" s="183"/>
      <c r="J278" s="196" t="s">
        <v>33</v>
      </c>
      <c r="K278" s="197" t="s">
        <v>6405</v>
      </c>
      <c r="L278" s="198" t="str">
        <f>IF(ISERROR(MATCH(J278&amp;"_"&amp;K278,AuxData!$X:$X,0)),"",IF(LOOKUP(J278&amp;"_"&amp;K278,AuxData!$X:$X,AuxData!$Y:$Y)="","Not defined",LOOKUP(J278&amp;"_"&amp;K278,AuxData!$X:$X,AuxData!$Y:$Y)))</f>
        <v>ID_MASTER</v>
      </c>
    </row>
    <row r="279" spans="1:12" s="59" customFormat="1" x14ac:dyDescent="0.25">
      <c r="B279" s="195" t="s">
        <v>6338</v>
      </c>
      <c r="C279" s="195" t="s">
        <v>6278</v>
      </c>
      <c r="D279" s="184" t="s">
        <v>6413</v>
      </c>
      <c r="E279" s="185"/>
      <c r="F279" s="200" t="s">
        <v>6408</v>
      </c>
      <c r="G279" s="184" t="s">
        <v>6409</v>
      </c>
      <c r="H279" s="182"/>
      <c r="I279" s="183"/>
      <c r="J279" s="196" t="s">
        <v>33</v>
      </c>
      <c r="K279" s="197" t="s">
        <v>398</v>
      </c>
      <c r="L279" s="198" t="str">
        <f>IF(ISERROR(MATCH(J279&amp;"_"&amp;K279,AuxData!$X:$X,0)),"",IF(LOOKUP(J279&amp;"_"&amp;K279,AuxData!$X:$X,AuxData!$Y:$Y)="","Not defined",LOOKUP(J279&amp;"_"&amp;K279,AuxData!$X:$X,AuxData!$Y:$Y)))</f>
        <v>SIGLA_LOGICA</v>
      </c>
    </row>
    <row r="280" spans="1:12" s="59" customFormat="1" x14ac:dyDescent="0.25">
      <c r="B280" s="195" t="s">
        <v>6338</v>
      </c>
      <c r="C280" s="195" t="s">
        <v>6278</v>
      </c>
      <c r="D280" s="184" t="s">
        <v>6413</v>
      </c>
      <c r="E280" s="185"/>
      <c r="F280" s="200" t="s">
        <v>6410</v>
      </c>
      <c r="G280" s="184" t="s">
        <v>397</v>
      </c>
      <c r="H280" s="182"/>
      <c r="I280" s="183"/>
      <c r="J280" s="196" t="s">
        <v>33</v>
      </c>
      <c r="K280" s="197" t="s">
        <v>397</v>
      </c>
      <c r="L280" s="198" t="str">
        <f>IF(ISERROR(MATCH(J280&amp;"_"&amp;K280,AuxData!$X:$X,0)),"",IF(LOOKUP(J280&amp;"_"&amp;K280,AuxData!$X:$X,AuxData!$Y:$Y)="","Not defined",LOOKUP(J280&amp;"_"&amp;K280,AuxData!$X:$X,AuxData!$Y:$Y)))</f>
        <v>SETOR_FISICO</v>
      </c>
    </row>
    <row r="281" spans="1:12" s="59" customFormat="1" x14ac:dyDescent="0.25">
      <c r="B281" s="195" t="s">
        <v>6338</v>
      </c>
      <c r="C281" s="195" t="s">
        <v>6278</v>
      </c>
      <c r="D281" s="184" t="s">
        <v>6413</v>
      </c>
      <c r="E281" s="185"/>
      <c r="F281" s="195" t="s">
        <v>6342</v>
      </c>
      <c r="G281" s="184" t="str">
        <f t="shared" ref="G281" si="25">UPPER(F281)</f>
        <v>DST</v>
      </c>
      <c r="H281" s="182"/>
      <c r="I281" s="183"/>
      <c r="J281" s="196" t="s">
        <v>109</v>
      </c>
      <c r="K281" s="197" t="s">
        <v>227</v>
      </c>
      <c r="L281" s="198" t="str">
        <f>IF(ISERROR(MATCH(J281&amp;"_"&amp;K281,AuxData!$X:$X,0)),"",IF(LOOKUP(J281&amp;"_"&amp;K281,AuxData!$X:$X,AuxData!$Y:$Y)="","Not defined",LOOKUP(J281&amp;"_"&amp;K281,AuxData!$X:$X,AuxData!$Y:$Y)))</f>
        <v>DST</v>
      </c>
    </row>
    <row r="282" spans="1:12" s="59" customFormat="1" x14ac:dyDescent="0.25">
      <c r="B282" s="195" t="s">
        <v>6338</v>
      </c>
      <c r="C282" s="195" t="s">
        <v>6278</v>
      </c>
      <c r="D282" s="184" t="s">
        <v>6413</v>
      </c>
      <c r="E282" s="185"/>
      <c r="F282" s="195" t="s">
        <v>6339</v>
      </c>
      <c r="G282" s="184" t="str">
        <f t="shared" ref="G282:G284" si="26">UPPER(F282)</f>
        <v>OPERATORNAME</v>
      </c>
      <c r="H282" s="182"/>
      <c r="I282" s="183"/>
      <c r="J282" s="196" t="s">
        <v>109</v>
      </c>
      <c r="K282" s="197" t="s">
        <v>228</v>
      </c>
      <c r="L282" s="198" t="str">
        <f>IF(ISERROR(MATCH(J282&amp;"_"&amp;K282,AuxData!$X:$X,0)),"",IF(LOOKUP(J282&amp;"_"&amp;K282,AuxData!$X:$X,AuxData!$Y:$Y)="","Not defined",LOOKUP(J282&amp;"_"&amp;K282,AuxData!$X:$X,AuxData!$Y:$Y)))</f>
        <v>PLMN</v>
      </c>
    </row>
    <row r="283" spans="1:12" s="59" customFormat="1" x14ac:dyDescent="0.25">
      <c r="B283" s="195" t="s">
        <v>6338</v>
      </c>
      <c r="C283" s="195" t="s">
        <v>6278</v>
      </c>
      <c r="D283" s="184" t="s">
        <v>6413</v>
      </c>
      <c r="E283" s="185"/>
      <c r="F283" s="195" t="s">
        <v>669</v>
      </c>
      <c r="G283" s="184" t="str">
        <f t="shared" si="26"/>
        <v>GNODEBFUNCTIONNAME</v>
      </c>
      <c r="H283" s="182"/>
      <c r="I283" s="183"/>
      <c r="J283" s="196" t="s">
        <v>33</v>
      </c>
      <c r="K283" s="197" t="s">
        <v>205</v>
      </c>
      <c r="L283" s="198" t="str">
        <f>IF(ISERROR(MATCH(J283&amp;"_"&amp;K283,AuxData!$X:$X,0)),"",IF(LOOKUP(J283&amp;"_"&amp;K283,AuxData!$X:$X,AuxData!$Y:$Y)="","Not defined",LOOKUP(J283&amp;"_"&amp;K283,AuxData!$X:$X,AuxData!$Y:$Y)))</f>
        <v>MOBILE_SITE_NAME</v>
      </c>
    </row>
    <row r="284" spans="1:12" s="59" customFormat="1" x14ac:dyDescent="0.25">
      <c r="B284" s="195" t="s">
        <v>6338</v>
      </c>
      <c r="C284" s="195" t="s">
        <v>6278</v>
      </c>
      <c r="D284" s="184" t="s">
        <v>6413</v>
      </c>
      <c r="E284" s="185"/>
      <c r="F284" s="195" t="s">
        <v>6406</v>
      </c>
      <c r="G284" s="184" t="str">
        <f t="shared" si="26"/>
        <v>GNODEBNAME</v>
      </c>
      <c r="H284" s="182"/>
      <c r="I284" s="183"/>
      <c r="J284" s="196" t="s">
        <v>33</v>
      </c>
      <c r="K284" s="197" t="s">
        <v>206</v>
      </c>
      <c r="L284" s="198" t="str">
        <f>IF(ISERROR(MATCH(J284&amp;"_"&amp;K284,AuxData!$X:$X,0)),"",IF(LOOKUP(J284&amp;"_"&amp;K284,AuxData!$X:$X,AuxData!$Y:$Y)="","Not defined",LOOKUP(J284&amp;"_"&amp;K284,AuxData!$X:$X,AuxData!$Y:$Y)))</f>
        <v>NE_NAME</v>
      </c>
    </row>
    <row r="285" spans="1:12" s="59" customFormat="1" x14ac:dyDescent="0.25">
      <c r="B285" s="195" t="s">
        <v>6338</v>
      </c>
      <c r="C285" s="195" t="s">
        <v>6278</v>
      </c>
      <c r="D285" s="184" t="s">
        <v>6413</v>
      </c>
      <c r="E285" s="185"/>
      <c r="F285" s="195" t="s">
        <v>666</v>
      </c>
      <c r="G285" s="184" t="str">
        <f t="shared" ref="G285" si="27">UPPER(F285)</f>
        <v>CELLNAME</v>
      </c>
      <c r="H285" s="182"/>
      <c r="I285" s="183"/>
      <c r="J285" s="196" t="s">
        <v>33</v>
      </c>
      <c r="K285" s="197" t="s">
        <v>201</v>
      </c>
      <c r="L285" s="198" t="str">
        <f>IF(ISERROR(MATCH(J285&amp;"_"&amp;K285,AuxData!$X:$X,0)),"",IF(LOOKUP(J285&amp;"_"&amp;K285,AuxData!$X:$X,AuxData!$Y:$Y)="","Not defined",LOOKUP(J285&amp;"_"&amp;K285,AuxData!$X:$X,AuxData!$Y:$Y)))</f>
        <v>CELL_NAME</v>
      </c>
    </row>
    <row r="286" spans="1:12" s="59" customFormat="1" x14ac:dyDescent="0.25">
      <c r="B286" s="195" t="s">
        <v>6338</v>
      </c>
      <c r="C286" s="195" t="s">
        <v>6278</v>
      </c>
      <c r="D286" s="184" t="s">
        <v>6413</v>
      </c>
      <c r="E286" s="185"/>
      <c r="F286" s="195" t="s">
        <v>6414</v>
      </c>
      <c r="G286" s="184" t="str">
        <f t="shared" ref="G286:G368" si="28">UPPER(F286)</f>
        <v>ADJNCELLNAME</v>
      </c>
      <c r="H286" s="182"/>
      <c r="I286" s="183"/>
      <c r="J286" s="196" t="s">
        <v>147</v>
      </c>
      <c r="K286" s="197" t="s">
        <v>5738</v>
      </c>
      <c r="L286" s="198" t="str">
        <f>IF(ISERROR(MATCH(J286&amp;"_"&amp;K286,AuxData!$X:$X,0)),"",IF(LOOKUP(J286&amp;"_"&amp;K286,AuxData!$X:$X,AuxData!$Y:$Y)="","Not defined",LOOKUP(J286&amp;"_"&amp;K286,AuxData!$X:$X,AuxData!$Y:$Y)))</f>
        <v>CELL_NAME</v>
      </c>
    </row>
    <row r="287" spans="1:12" s="59" customFormat="1" x14ac:dyDescent="0.25">
      <c r="B287" s="195" t="s">
        <v>6338</v>
      </c>
      <c r="C287" s="195" t="s">
        <v>228</v>
      </c>
      <c r="D287" s="184" t="s">
        <v>6415</v>
      </c>
      <c r="E287" s="185"/>
      <c r="F287" s="200" t="s">
        <v>6344</v>
      </c>
      <c r="G287" s="184" t="str">
        <f>UPPER(F287)</f>
        <v>CN</v>
      </c>
      <c r="H287" s="182"/>
      <c r="I287" s="183"/>
      <c r="J287" s="196" t="s">
        <v>33</v>
      </c>
      <c r="K287" s="197" t="s">
        <v>404</v>
      </c>
      <c r="L287" s="198" t="str">
        <f>IF(ISERROR(MATCH(J287&amp;"_"&amp;K287,AuxData!$X:$X,0)),"",IF(LOOKUP(J287&amp;"_"&amp;K287,AuxData!$X:$X,AuxData!$Y:$Y)="","Not defined",LOOKUP(J287&amp;"_"&amp;K287,AuxData!$X:$X,AuxData!$Y:$Y)))</f>
        <v>GNODEB_CN</v>
      </c>
    </row>
    <row r="288" spans="1:12" s="59" customFormat="1" x14ac:dyDescent="0.25">
      <c r="B288" s="195" t="s">
        <v>6338</v>
      </c>
      <c r="C288" s="195" t="s">
        <v>228</v>
      </c>
      <c r="D288" s="184" t="s">
        <v>6415</v>
      </c>
      <c r="E288" s="185"/>
      <c r="F288" s="200" t="s">
        <v>6346</v>
      </c>
      <c r="G288" s="184" t="str">
        <f t="shared" ref="G288:G292" si="29">UPPER(F288)</f>
        <v>UF</v>
      </c>
      <c r="H288" s="182"/>
      <c r="I288" s="183"/>
      <c r="J288" s="196" t="s">
        <v>33</v>
      </c>
      <c r="K288" s="197" t="s">
        <v>411</v>
      </c>
      <c r="L288" s="198" t="str">
        <f>IF(ISERROR(MATCH(J288&amp;"_"&amp;K288,AuxData!$X:$X,0)),"",IF(LOOKUP(J288&amp;"_"&amp;K288,AuxData!$X:$X,AuxData!$Y:$Y)="","Not defined",LOOKUP(J288&amp;"_"&amp;K288,AuxData!$X:$X,AuxData!$Y:$Y)))</f>
        <v>GNODEB_UF</v>
      </c>
    </row>
    <row r="289" spans="1:12" s="59" customFormat="1" x14ac:dyDescent="0.25">
      <c r="B289" s="195" t="s">
        <v>6338</v>
      </c>
      <c r="C289" s="195" t="s">
        <v>228</v>
      </c>
      <c r="D289" s="184" t="s">
        <v>6415</v>
      </c>
      <c r="E289" s="185"/>
      <c r="F289" s="200" t="s">
        <v>6348</v>
      </c>
      <c r="G289" s="184" t="str">
        <f t="shared" si="29"/>
        <v>REGION</v>
      </c>
      <c r="H289" s="182"/>
      <c r="I289" s="183"/>
      <c r="J289" s="196" t="s">
        <v>33</v>
      </c>
      <c r="K289" s="197" t="s">
        <v>410</v>
      </c>
      <c r="L289" s="198" t="str">
        <f>IF(ISERROR(MATCH(J289&amp;"_"&amp;K289,AuxData!$X:$X,0)),"",IF(LOOKUP(J289&amp;"_"&amp;K289,AuxData!$X:$X,AuxData!$Y:$Y)="","Not defined",LOOKUP(J289&amp;"_"&amp;K289,AuxData!$X:$X,AuxData!$Y:$Y)))</f>
        <v>GNODEB_REGION</v>
      </c>
    </row>
    <row r="290" spans="1:12" s="59" customFormat="1" x14ac:dyDescent="0.25">
      <c r="B290" s="195" t="s">
        <v>6338</v>
      </c>
      <c r="C290" s="195" t="s">
        <v>228</v>
      </c>
      <c r="D290" s="184" t="s">
        <v>6415</v>
      </c>
      <c r="E290" s="185"/>
      <c r="F290" s="200" t="s">
        <v>6266</v>
      </c>
      <c r="G290" s="184" t="str">
        <f t="shared" si="29"/>
        <v>MUNICIPIO</v>
      </c>
      <c r="H290" s="182"/>
      <c r="I290" s="183"/>
      <c r="J290" s="196" t="s">
        <v>33</v>
      </c>
      <c r="K290" s="197" t="s">
        <v>408</v>
      </c>
      <c r="L290" s="198" t="str">
        <f>IF(ISERROR(MATCH(J290&amp;"_"&amp;K290,AuxData!$X:$X,0)),"",IF(LOOKUP(J290&amp;"_"&amp;K290,AuxData!$X:$X,AuxData!$Y:$Y)="","Not defined",LOOKUP(J290&amp;"_"&amp;K290,AuxData!$X:$X,AuxData!$Y:$Y)))</f>
        <v>GNODEB_MUNICIPALY</v>
      </c>
    </row>
    <row r="291" spans="1:12" s="59" customFormat="1" x14ac:dyDescent="0.25">
      <c r="B291" s="195" t="s">
        <v>6338</v>
      </c>
      <c r="C291" s="195" t="s">
        <v>228</v>
      </c>
      <c r="D291" s="184" t="s">
        <v>6415</v>
      </c>
      <c r="E291" s="185"/>
      <c r="F291" s="200" t="s">
        <v>6351</v>
      </c>
      <c r="G291" s="184" t="str">
        <f t="shared" si="29"/>
        <v>OPERATOR</v>
      </c>
      <c r="H291" s="182"/>
      <c r="I291" s="183"/>
      <c r="J291" s="196" t="s">
        <v>33</v>
      </c>
      <c r="K291" s="197" t="s">
        <v>211</v>
      </c>
      <c r="L291" s="198" t="str">
        <f>IF(ISERROR(MATCH(J291&amp;"_"&amp;K291,AuxData!$X:$X,0)),"",IF(LOOKUP(J291&amp;"_"&amp;K291,AuxData!$X:$X,AuxData!$Y:$Y)="","Not defined",LOOKUP(J291&amp;"_"&amp;K291,AuxData!$X:$X,AuxData!$Y:$Y)))</f>
        <v>SITE_OPERATOR</v>
      </c>
    </row>
    <row r="292" spans="1:12" s="59" customFormat="1" x14ac:dyDescent="0.25">
      <c r="B292" s="195" t="s">
        <v>6338</v>
      </c>
      <c r="C292" s="195" t="s">
        <v>228</v>
      </c>
      <c r="D292" s="184" t="s">
        <v>6415</v>
      </c>
      <c r="E292" s="185"/>
      <c r="F292" s="200" t="s">
        <v>297</v>
      </c>
      <c r="G292" s="184" t="str">
        <f t="shared" si="29"/>
        <v>VENDOR</v>
      </c>
      <c r="H292" s="182"/>
      <c r="I292" s="183"/>
      <c r="J292" s="196" t="s">
        <v>33</v>
      </c>
      <c r="K292" s="197" t="s">
        <v>213</v>
      </c>
      <c r="L292" s="198" t="str">
        <f>IF(ISERROR(MATCH(J292&amp;"_"&amp;K292,AuxData!$X:$X,0)),"",IF(LOOKUP(J292&amp;"_"&amp;K292,AuxData!$X:$X,AuxData!$Y:$Y)="","Not defined",LOOKUP(J292&amp;"_"&amp;K292,AuxData!$X:$X,AuxData!$Y:$Y)))</f>
        <v>SITE_VENDOR</v>
      </c>
    </row>
    <row r="293" spans="1:12" ht="15" customHeight="1" x14ac:dyDescent="0.25">
      <c r="A293" s="59"/>
      <c r="B293" s="195" t="s">
        <v>6338</v>
      </c>
      <c r="C293" s="195" t="s">
        <v>228</v>
      </c>
      <c r="D293" s="184" t="s">
        <v>6415</v>
      </c>
      <c r="E293" s="185"/>
      <c r="F293" s="200" t="s">
        <v>6401</v>
      </c>
      <c r="G293" s="184" t="s">
        <v>210</v>
      </c>
      <c r="H293" s="182"/>
      <c r="I293" s="183"/>
      <c r="J293" s="196" t="s">
        <v>33</v>
      </c>
      <c r="K293" s="197" t="s">
        <v>413</v>
      </c>
      <c r="L293" s="198" t="str">
        <f>IF(ISERROR(MATCH(J293&amp;"_"&amp;K293,AuxData!$X:$X,0)),"",IF(LOOKUP(J293&amp;"_"&amp;K293,AuxData!$X:$X,AuxData!$Y:$Y)="","Not defined",LOOKUP(J293&amp;"_"&amp;K293,AuxData!$X:$X,AuxData!$Y:$Y)))</f>
        <v>STATION_CODE</v>
      </c>
    </row>
    <row r="294" spans="1:12" ht="15" customHeight="1" x14ac:dyDescent="0.25">
      <c r="A294" s="59"/>
      <c r="B294" s="195" t="s">
        <v>6338</v>
      </c>
      <c r="C294" s="195" t="s">
        <v>228</v>
      </c>
      <c r="D294" s="184" t="s">
        <v>6415</v>
      </c>
      <c r="E294" s="185"/>
      <c r="F294" s="200" t="s">
        <v>6402</v>
      </c>
      <c r="G294" s="184" t="s">
        <v>6403</v>
      </c>
      <c r="H294" s="182"/>
      <c r="I294" s="183"/>
      <c r="J294" s="196" t="s">
        <v>33</v>
      </c>
      <c r="K294" s="197" t="s">
        <v>399</v>
      </c>
      <c r="L294" s="198" t="str">
        <f>IF(ISERROR(MATCH(J294&amp;"_"&amp;K294,AuxData!$X:$X,0)),"",IF(LOOKUP(J294&amp;"_"&amp;K294,AuxData!$X:$X,AuxData!$Y:$Y)="","Not defined",LOOKUP(J294&amp;"_"&amp;K294,AuxData!$X:$X,AuxData!$Y:$Y)))</f>
        <v>ERB_FISICA</v>
      </c>
    </row>
    <row r="295" spans="1:12" ht="15" customHeight="1" x14ac:dyDescent="0.25">
      <c r="A295" s="59"/>
      <c r="B295" s="195" t="s">
        <v>6338</v>
      </c>
      <c r="C295" s="195" t="s">
        <v>228</v>
      </c>
      <c r="D295" s="184" t="s">
        <v>6415</v>
      </c>
      <c r="E295" s="185"/>
      <c r="F295" s="200" t="s">
        <v>6404</v>
      </c>
      <c r="G295" s="184" t="s">
        <v>416</v>
      </c>
      <c r="H295" s="182"/>
      <c r="I295" s="183"/>
      <c r="J295" s="196" t="s">
        <v>33</v>
      </c>
      <c r="K295" s="197" t="s">
        <v>6405</v>
      </c>
      <c r="L295" s="198" t="str">
        <f>IF(ISERROR(MATCH(J295&amp;"_"&amp;K295,AuxData!$X:$X,0)),"",IF(LOOKUP(J295&amp;"_"&amp;K295,AuxData!$X:$X,AuxData!$Y:$Y)="","Not defined",LOOKUP(J295&amp;"_"&amp;K295,AuxData!$X:$X,AuxData!$Y:$Y)))</f>
        <v>ID_MASTER</v>
      </c>
    </row>
    <row r="296" spans="1:12" s="59" customFormat="1" x14ac:dyDescent="0.25">
      <c r="B296" s="195" t="s">
        <v>6338</v>
      </c>
      <c r="C296" s="195" t="s">
        <v>228</v>
      </c>
      <c r="D296" s="184" t="s">
        <v>6415</v>
      </c>
      <c r="E296" s="185"/>
      <c r="F296" s="200" t="s">
        <v>6408</v>
      </c>
      <c r="G296" s="184" t="s">
        <v>6409</v>
      </c>
      <c r="H296" s="182"/>
      <c r="I296" s="183"/>
      <c r="J296" s="196" t="s">
        <v>33</v>
      </c>
      <c r="K296" s="197" t="s">
        <v>398</v>
      </c>
      <c r="L296" s="198" t="str">
        <f>IF(ISERROR(MATCH(J296&amp;"_"&amp;K296,AuxData!$X:$X,0)),"",IF(LOOKUP(J296&amp;"_"&amp;K296,AuxData!$X:$X,AuxData!$Y:$Y)="","Not defined",LOOKUP(J296&amp;"_"&amp;K296,AuxData!$X:$X,AuxData!$Y:$Y)))</f>
        <v>SIGLA_LOGICA</v>
      </c>
    </row>
    <row r="297" spans="1:12" s="59" customFormat="1" x14ac:dyDescent="0.25">
      <c r="B297" s="195" t="s">
        <v>6338</v>
      </c>
      <c r="C297" s="195" t="s">
        <v>228</v>
      </c>
      <c r="D297" s="184" t="s">
        <v>6415</v>
      </c>
      <c r="E297" s="185"/>
      <c r="F297" s="200" t="s">
        <v>6410</v>
      </c>
      <c r="G297" s="184" t="s">
        <v>397</v>
      </c>
      <c r="H297" s="182"/>
      <c r="I297" s="183"/>
      <c r="J297" s="196" t="s">
        <v>33</v>
      </c>
      <c r="K297" s="197" t="s">
        <v>397</v>
      </c>
      <c r="L297" s="198" t="str">
        <f>IF(ISERROR(MATCH(J297&amp;"_"&amp;K297,AuxData!$X:$X,0)),"",IF(LOOKUP(J297&amp;"_"&amp;K297,AuxData!$X:$X,AuxData!$Y:$Y)="","Not defined",LOOKUP(J297&amp;"_"&amp;K297,AuxData!$X:$X,AuxData!$Y:$Y)))</f>
        <v>SETOR_FISICO</v>
      </c>
    </row>
    <row r="298" spans="1:12" s="59" customFormat="1" x14ac:dyDescent="0.25">
      <c r="B298" s="195" t="s">
        <v>6338</v>
      </c>
      <c r="C298" s="195" t="s">
        <v>228</v>
      </c>
      <c r="D298" s="184" t="s">
        <v>6415</v>
      </c>
      <c r="E298" s="185"/>
      <c r="F298" s="195" t="s">
        <v>6342</v>
      </c>
      <c r="G298" s="184" t="str">
        <f t="shared" ref="G298:G325" si="30">UPPER(F298)</f>
        <v>DST</v>
      </c>
      <c r="H298" s="182"/>
      <c r="I298" s="183"/>
      <c r="J298" s="196" t="s">
        <v>111</v>
      </c>
      <c r="K298" s="197" t="s">
        <v>227</v>
      </c>
      <c r="L298" s="198" t="str">
        <f>IF(ISERROR(MATCH(J298&amp;"_"&amp;K298,AuxData!$X:$X,0)),"",IF(LOOKUP(J298&amp;"_"&amp;K298,AuxData!$X:$X,AuxData!$Y:$Y)="","Not defined",LOOKUP(J298&amp;"_"&amp;K298,AuxData!$X:$X,AuxData!$Y:$Y)))</f>
        <v>DST</v>
      </c>
    </row>
    <row r="299" spans="1:12" s="59" customFormat="1" x14ac:dyDescent="0.25">
      <c r="B299" s="195" t="s">
        <v>6338</v>
      </c>
      <c r="C299" s="195" t="s">
        <v>228</v>
      </c>
      <c r="D299" s="184" t="s">
        <v>6415</v>
      </c>
      <c r="E299" s="185"/>
      <c r="F299" s="195" t="s">
        <v>6342</v>
      </c>
      <c r="G299" s="184" t="str">
        <f t="shared" ref="G299:G309" si="31">UPPER(F299)</f>
        <v>DST</v>
      </c>
      <c r="H299" s="182"/>
      <c r="I299" s="183"/>
      <c r="J299" s="196" t="s">
        <v>113</v>
      </c>
      <c r="K299" s="197" t="s">
        <v>227</v>
      </c>
      <c r="L299" s="198" t="str">
        <f>IF(ISERROR(MATCH(J299&amp;"_"&amp;K299,AuxData!$X:$X,0)),"",IF(LOOKUP(J299&amp;"_"&amp;K299,AuxData!$X:$X,AuxData!$Y:$Y)="","Not defined",LOOKUP(J299&amp;"_"&amp;K299,AuxData!$X:$X,AuxData!$Y:$Y)))</f>
        <v>DST</v>
      </c>
    </row>
    <row r="300" spans="1:12" s="59" customFormat="1" x14ac:dyDescent="0.25">
      <c r="B300" s="195" t="s">
        <v>6338</v>
      </c>
      <c r="C300" s="195" t="s">
        <v>228</v>
      </c>
      <c r="D300" s="184" t="s">
        <v>6415</v>
      </c>
      <c r="E300" s="185"/>
      <c r="F300" s="195" t="s">
        <v>6342</v>
      </c>
      <c r="G300" s="184" t="str">
        <f t="shared" si="31"/>
        <v>DST</v>
      </c>
      <c r="H300" s="182"/>
      <c r="I300" s="183"/>
      <c r="J300" s="196" t="s">
        <v>159</v>
      </c>
      <c r="K300" s="197" t="s">
        <v>227</v>
      </c>
      <c r="L300" s="198" t="str">
        <f>IF(ISERROR(MATCH(J300&amp;"_"&amp;K300,AuxData!$X:$X,0)),"",IF(LOOKUP(J300&amp;"_"&amp;K300,AuxData!$X:$X,AuxData!$Y:$Y)="","Not defined",LOOKUP(J300&amp;"_"&amp;K300,AuxData!$X:$X,AuxData!$Y:$Y)))</f>
        <v>DST</v>
      </c>
    </row>
    <row r="301" spans="1:12" s="59" customFormat="1" x14ac:dyDescent="0.25">
      <c r="B301" s="195" t="s">
        <v>6338</v>
      </c>
      <c r="C301" s="195" t="s">
        <v>228</v>
      </c>
      <c r="D301" s="184" t="s">
        <v>6415</v>
      </c>
      <c r="E301" s="185"/>
      <c r="F301" s="195" t="s">
        <v>6342</v>
      </c>
      <c r="G301" s="184" t="str">
        <f t="shared" si="31"/>
        <v>DST</v>
      </c>
      <c r="H301" s="182"/>
      <c r="I301" s="183"/>
      <c r="J301" s="196" t="s">
        <v>141</v>
      </c>
      <c r="K301" s="197" t="s">
        <v>227</v>
      </c>
      <c r="L301" s="198" t="str">
        <f>IF(ISERROR(MATCH(J301&amp;"_"&amp;K301,AuxData!$X:$X,0)),"",IF(LOOKUP(J301&amp;"_"&amp;K301,AuxData!$X:$X,AuxData!$Y:$Y)="","Not defined",LOOKUP(J301&amp;"_"&amp;K301,AuxData!$X:$X,AuxData!$Y:$Y)))</f>
        <v>DST</v>
      </c>
    </row>
    <row r="302" spans="1:12" s="59" customFormat="1" x14ac:dyDescent="0.25">
      <c r="B302" s="195" t="s">
        <v>6338</v>
      </c>
      <c r="C302" s="195" t="s">
        <v>228</v>
      </c>
      <c r="D302" s="184" t="s">
        <v>6415</v>
      </c>
      <c r="E302" s="185"/>
      <c r="F302" s="195" t="s">
        <v>6342</v>
      </c>
      <c r="G302" s="184" t="str">
        <f t="shared" si="31"/>
        <v>DST</v>
      </c>
      <c r="H302" s="182"/>
      <c r="I302" s="183"/>
      <c r="J302" s="196" t="s">
        <v>163</v>
      </c>
      <c r="K302" s="197" t="s">
        <v>227</v>
      </c>
      <c r="L302" s="198" t="str">
        <f>IF(ISERROR(MATCH(J302&amp;"_"&amp;K302,AuxData!$X:$X,0)),"",IF(LOOKUP(J302&amp;"_"&amp;K302,AuxData!$X:$X,AuxData!$Y:$Y)="","Not defined",LOOKUP(J302&amp;"_"&amp;K302,AuxData!$X:$X,AuxData!$Y:$Y)))</f>
        <v>DST</v>
      </c>
    </row>
    <row r="303" spans="1:12" s="59" customFormat="1" x14ac:dyDescent="0.25">
      <c r="B303" s="195" t="s">
        <v>6338</v>
      </c>
      <c r="C303" s="195" t="s">
        <v>228</v>
      </c>
      <c r="D303" s="184" t="s">
        <v>6415</v>
      </c>
      <c r="E303" s="185"/>
      <c r="F303" s="195" t="s">
        <v>6342</v>
      </c>
      <c r="G303" s="184" t="str">
        <f t="shared" si="31"/>
        <v>DST</v>
      </c>
      <c r="H303" s="182"/>
      <c r="I303" s="183"/>
      <c r="J303" s="196" t="s">
        <v>143</v>
      </c>
      <c r="K303" s="197" t="s">
        <v>227</v>
      </c>
      <c r="L303" s="198" t="str">
        <f>IF(ISERROR(MATCH(J303&amp;"_"&amp;K303,AuxData!$X:$X,0)),"",IF(LOOKUP(J303&amp;"_"&amp;K303,AuxData!$X:$X,AuxData!$Y:$Y)="","Not defined",LOOKUP(J303&amp;"_"&amp;K303,AuxData!$X:$X,AuxData!$Y:$Y)))</f>
        <v>DST</v>
      </c>
    </row>
    <row r="304" spans="1:12" s="59" customFormat="1" x14ac:dyDescent="0.25">
      <c r="B304" s="195" t="s">
        <v>6338</v>
      </c>
      <c r="C304" s="195" t="s">
        <v>228</v>
      </c>
      <c r="D304" s="184" t="s">
        <v>6415</v>
      </c>
      <c r="E304" s="185"/>
      <c r="F304" s="195" t="s">
        <v>6342</v>
      </c>
      <c r="G304" s="184" t="str">
        <f t="shared" si="31"/>
        <v>DST</v>
      </c>
      <c r="H304" s="182"/>
      <c r="I304" s="183"/>
      <c r="J304" s="196" t="s">
        <v>149</v>
      </c>
      <c r="K304" s="197" t="s">
        <v>227</v>
      </c>
      <c r="L304" s="198" t="str">
        <f>IF(ISERROR(MATCH(J304&amp;"_"&amp;K304,AuxData!$X:$X,0)),"",IF(LOOKUP(J304&amp;"_"&amp;K304,AuxData!$X:$X,AuxData!$Y:$Y)="","Not defined",LOOKUP(J304&amp;"_"&amp;K304,AuxData!$X:$X,AuxData!$Y:$Y)))</f>
        <v>DST</v>
      </c>
    </row>
    <row r="305" spans="2:12" s="59" customFormat="1" x14ac:dyDescent="0.25">
      <c r="B305" s="195" t="s">
        <v>6338</v>
      </c>
      <c r="C305" s="195" t="s">
        <v>228</v>
      </c>
      <c r="D305" s="184" t="s">
        <v>6415</v>
      </c>
      <c r="E305" s="185"/>
      <c r="F305" s="195" t="s">
        <v>6342</v>
      </c>
      <c r="G305" s="184" t="str">
        <f t="shared" si="31"/>
        <v>DST</v>
      </c>
      <c r="H305" s="182"/>
      <c r="I305" s="183"/>
      <c r="J305" s="196" t="s">
        <v>135</v>
      </c>
      <c r="K305" s="197" t="s">
        <v>227</v>
      </c>
      <c r="L305" s="198" t="str">
        <f>IF(ISERROR(MATCH(J305&amp;"_"&amp;K305,AuxData!$X:$X,0)),"",IF(LOOKUP(J305&amp;"_"&amp;K305,AuxData!$X:$X,AuxData!$Y:$Y)="","Not defined",LOOKUP(J305&amp;"_"&amp;K305,AuxData!$X:$X,AuxData!$Y:$Y)))</f>
        <v>DST</v>
      </c>
    </row>
    <row r="306" spans="2:12" s="59" customFormat="1" x14ac:dyDescent="0.25">
      <c r="B306" s="195" t="s">
        <v>6338</v>
      </c>
      <c r="C306" s="195" t="s">
        <v>228</v>
      </c>
      <c r="D306" s="184" t="s">
        <v>6415</v>
      </c>
      <c r="E306" s="185"/>
      <c r="F306" s="195" t="s">
        <v>6342</v>
      </c>
      <c r="G306" s="184" t="str">
        <f t="shared" si="31"/>
        <v>DST</v>
      </c>
      <c r="H306" s="182"/>
      <c r="I306" s="183"/>
      <c r="J306" s="196" t="s">
        <v>153</v>
      </c>
      <c r="K306" s="197" t="s">
        <v>227</v>
      </c>
      <c r="L306" s="198" t="str">
        <f>IF(ISERROR(MATCH(J306&amp;"_"&amp;K306,AuxData!$X:$X,0)),"",IF(LOOKUP(J306&amp;"_"&amp;K306,AuxData!$X:$X,AuxData!$Y:$Y)="","Not defined",LOOKUP(J306&amp;"_"&amp;K306,AuxData!$X:$X,AuxData!$Y:$Y)))</f>
        <v>DST</v>
      </c>
    </row>
    <row r="307" spans="2:12" s="59" customFormat="1" x14ac:dyDescent="0.25">
      <c r="B307" s="195" t="s">
        <v>6338</v>
      </c>
      <c r="C307" s="195" t="s">
        <v>228</v>
      </c>
      <c r="D307" s="184" t="s">
        <v>6415</v>
      </c>
      <c r="E307" s="185"/>
      <c r="F307" s="195" t="s">
        <v>6342</v>
      </c>
      <c r="G307" s="184" t="str">
        <f t="shared" si="31"/>
        <v>DST</v>
      </c>
      <c r="H307" s="182"/>
      <c r="I307" s="183"/>
      <c r="J307" s="196" t="s">
        <v>139</v>
      </c>
      <c r="K307" s="197" t="s">
        <v>227</v>
      </c>
      <c r="L307" s="198" t="str">
        <f>IF(ISERROR(MATCH(J307&amp;"_"&amp;K307,AuxData!$X:$X,0)),"",IF(LOOKUP(J307&amp;"_"&amp;K307,AuxData!$X:$X,AuxData!$Y:$Y)="","Not defined",LOOKUP(J307&amp;"_"&amp;K307,AuxData!$X:$X,AuxData!$Y:$Y)))</f>
        <v>DST</v>
      </c>
    </row>
    <row r="308" spans="2:12" s="59" customFormat="1" x14ac:dyDescent="0.25">
      <c r="B308" s="195" t="s">
        <v>6338</v>
      </c>
      <c r="C308" s="195" t="s">
        <v>228</v>
      </c>
      <c r="D308" s="184" t="s">
        <v>6415</v>
      </c>
      <c r="E308" s="185"/>
      <c r="F308" s="195" t="s">
        <v>6342</v>
      </c>
      <c r="G308" s="184" t="str">
        <f t="shared" si="31"/>
        <v>DST</v>
      </c>
      <c r="H308" s="182"/>
      <c r="I308" s="183"/>
      <c r="J308" s="196" t="s">
        <v>151</v>
      </c>
      <c r="K308" s="197" t="s">
        <v>227</v>
      </c>
      <c r="L308" s="198" t="str">
        <f>IF(ISERROR(MATCH(J308&amp;"_"&amp;K308,AuxData!$X:$X,0)),"",IF(LOOKUP(J308&amp;"_"&amp;K308,AuxData!$X:$X,AuxData!$Y:$Y)="","Not defined",LOOKUP(J308&amp;"_"&amp;K308,AuxData!$X:$X,AuxData!$Y:$Y)))</f>
        <v>DST</v>
      </c>
    </row>
    <row r="309" spans="2:12" s="59" customFormat="1" x14ac:dyDescent="0.25">
      <c r="B309" s="195" t="s">
        <v>6338</v>
      </c>
      <c r="C309" s="195" t="s">
        <v>228</v>
      </c>
      <c r="D309" s="184" t="s">
        <v>6415</v>
      </c>
      <c r="E309" s="185"/>
      <c r="F309" s="195" t="s">
        <v>6342</v>
      </c>
      <c r="G309" s="184" t="str">
        <f t="shared" si="31"/>
        <v>DST</v>
      </c>
      <c r="H309" s="182"/>
      <c r="I309" s="183"/>
      <c r="J309" s="196" t="s">
        <v>137</v>
      </c>
      <c r="K309" s="197" t="s">
        <v>227</v>
      </c>
      <c r="L309" s="198" t="str">
        <f>IF(ISERROR(MATCH(J309&amp;"_"&amp;K309,AuxData!$X:$X,0)),"",IF(LOOKUP(J309&amp;"_"&amp;K309,AuxData!$X:$X,AuxData!$Y:$Y)="","Not defined",LOOKUP(J309&amp;"_"&amp;K309,AuxData!$X:$X,AuxData!$Y:$Y)))</f>
        <v>DST</v>
      </c>
    </row>
    <row r="310" spans="2:12" s="59" customFormat="1" x14ac:dyDescent="0.25">
      <c r="B310" s="195" t="s">
        <v>6338</v>
      </c>
      <c r="C310" s="195" t="s">
        <v>228</v>
      </c>
      <c r="D310" s="184" t="s">
        <v>6415</v>
      </c>
      <c r="E310" s="185"/>
      <c r="F310" s="195" t="s">
        <v>6339</v>
      </c>
      <c r="G310" s="184" t="str">
        <f t="shared" si="30"/>
        <v>OPERATORNAME</v>
      </c>
      <c r="H310" s="182"/>
      <c r="I310" s="183"/>
      <c r="J310" s="196" t="s">
        <v>111</v>
      </c>
      <c r="K310" s="197" t="s">
        <v>228</v>
      </c>
      <c r="L310" s="198" t="str">
        <f>IF(ISERROR(MATCH(J310&amp;"_"&amp;K310,AuxData!$X:$X,0)),"",IF(LOOKUP(J310&amp;"_"&amp;K310,AuxData!$X:$X,AuxData!$Y:$Y)="","Not defined",LOOKUP(J310&amp;"_"&amp;K310,AuxData!$X:$X,AuxData!$Y:$Y)))</f>
        <v>PLMN</v>
      </c>
    </row>
    <row r="311" spans="2:12" s="59" customFormat="1" x14ac:dyDescent="0.25">
      <c r="B311" s="195" t="s">
        <v>6338</v>
      </c>
      <c r="C311" s="195" t="s">
        <v>228</v>
      </c>
      <c r="D311" s="184" t="s">
        <v>6415</v>
      </c>
      <c r="E311" s="185"/>
      <c r="F311" s="195" t="s">
        <v>6339</v>
      </c>
      <c r="G311" s="184" t="str">
        <f t="shared" ref="G311:G321" si="32">UPPER(F311)</f>
        <v>OPERATORNAME</v>
      </c>
      <c r="H311" s="182"/>
      <c r="I311" s="183"/>
      <c r="J311" s="196" t="s">
        <v>113</v>
      </c>
      <c r="K311" s="197" t="s">
        <v>228</v>
      </c>
      <c r="L311" s="198" t="str">
        <f>IF(ISERROR(MATCH(J311&amp;"_"&amp;K311,AuxData!$X:$X,0)),"",IF(LOOKUP(J311&amp;"_"&amp;K311,AuxData!$X:$X,AuxData!$Y:$Y)="","Not defined",LOOKUP(J311&amp;"_"&amp;K311,AuxData!$X:$X,AuxData!$Y:$Y)))</f>
        <v>PLMN</v>
      </c>
    </row>
    <row r="312" spans="2:12" s="59" customFormat="1" x14ac:dyDescent="0.25">
      <c r="B312" s="195" t="s">
        <v>6338</v>
      </c>
      <c r="C312" s="195" t="s">
        <v>228</v>
      </c>
      <c r="D312" s="184" t="s">
        <v>6415</v>
      </c>
      <c r="E312" s="185"/>
      <c r="F312" s="195" t="s">
        <v>6339</v>
      </c>
      <c r="G312" s="184" t="str">
        <f t="shared" si="32"/>
        <v>OPERATORNAME</v>
      </c>
      <c r="H312" s="182"/>
      <c r="I312" s="183"/>
      <c r="J312" s="196" t="s">
        <v>159</v>
      </c>
      <c r="K312" s="197" t="s">
        <v>228</v>
      </c>
      <c r="L312" s="198" t="str">
        <f>IF(ISERROR(MATCH(J312&amp;"_"&amp;K312,AuxData!$X:$X,0)),"",IF(LOOKUP(J312&amp;"_"&amp;K312,AuxData!$X:$X,AuxData!$Y:$Y)="","Not defined",LOOKUP(J312&amp;"_"&amp;K312,AuxData!$X:$X,AuxData!$Y:$Y)))</f>
        <v>PLMN</v>
      </c>
    </row>
    <row r="313" spans="2:12" s="59" customFormat="1" x14ac:dyDescent="0.25">
      <c r="B313" s="195" t="s">
        <v>6338</v>
      </c>
      <c r="C313" s="195" t="s">
        <v>228</v>
      </c>
      <c r="D313" s="184" t="s">
        <v>6415</v>
      </c>
      <c r="E313" s="185"/>
      <c r="F313" s="195" t="s">
        <v>6339</v>
      </c>
      <c r="G313" s="184" t="str">
        <f t="shared" si="32"/>
        <v>OPERATORNAME</v>
      </c>
      <c r="H313" s="182"/>
      <c r="I313" s="183"/>
      <c r="J313" s="196" t="s">
        <v>141</v>
      </c>
      <c r="K313" s="197" t="s">
        <v>228</v>
      </c>
      <c r="L313" s="198" t="str">
        <f>IF(ISERROR(MATCH(J313&amp;"_"&amp;K313,AuxData!$X:$X,0)),"",IF(LOOKUP(J313&amp;"_"&amp;K313,AuxData!$X:$X,AuxData!$Y:$Y)="","Not defined",LOOKUP(J313&amp;"_"&amp;K313,AuxData!$X:$X,AuxData!$Y:$Y)))</f>
        <v>PLMN</v>
      </c>
    </row>
    <row r="314" spans="2:12" s="59" customFormat="1" x14ac:dyDescent="0.25">
      <c r="B314" s="195" t="s">
        <v>6338</v>
      </c>
      <c r="C314" s="195" t="s">
        <v>228</v>
      </c>
      <c r="D314" s="184" t="s">
        <v>6415</v>
      </c>
      <c r="E314" s="185"/>
      <c r="F314" s="195" t="s">
        <v>6339</v>
      </c>
      <c r="G314" s="184" t="str">
        <f t="shared" si="32"/>
        <v>OPERATORNAME</v>
      </c>
      <c r="H314" s="182"/>
      <c r="I314" s="183"/>
      <c r="J314" s="196" t="s">
        <v>163</v>
      </c>
      <c r="K314" s="197" t="s">
        <v>228</v>
      </c>
      <c r="L314" s="198" t="str">
        <f>IF(ISERROR(MATCH(J314&amp;"_"&amp;K314,AuxData!$X:$X,0)),"",IF(LOOKUP(J314&amp;"_"&amp;K314,AuxData!$X:$X,AuxData!$Y:$Y)="","Not defined",LOOKUP(J314&amp;"_"&amp;K314,AuxData!$X:$X,AuxData!$Y:$Y)))</f>
        <v>PLMN</v>
      </c>
    </row>
    <row r="315" spans="2:12" s="59" customFormat="1" x14ac:dyDescent="0.25">
      <c r="B315" s="195" t="s">
        <v>6338</v>
      </c>
      <c r="C315" s="195" t="s">
        <v>228</v>
      </c>
      <c r="D315" s="184" t="s">
        <v>6415</v>
      </c>
      <c r="E315" s="185"/>
      <c r="F315" s="195" t="s">
        <v>6339</v>
      </c>
      <c r="G315" s="184" t="str">
        <f t="shared" si="32"/>
        <v>OPERATORNAME</v>
      </c>
      <c r="H315" s="182"/>
      <c r="I315" s="183"/>
      <c r="J315" s="196" t="s">
        <v>143</v>
      </c>
      <c r="K315" s="197" t="s">
        <v>228</v>
      </c>
      <c r="L315" s="198" t="str">
        <f>IF(ISERROR(MATCH(J315&amp;"_"&amp;K315,AuxData!$X:$X,0)),"",IF(LOOKUP(J315&amp;"_"&amp;K315,AuxData!$X:$X,AuxData!$Y:$Y)="","Not defined",LOOKUP(J315&amp;"_"&amp;K315,AuxData!$X:$X,AuxData!$Y:$Y)))</f>
        <v>PLMN</v>
      </c>
    </row>
    <row r="316" spans="2:12" s="59" customFormat="1" x14ac:dyDescent="0.25">
      <c r="B316" s="195" t="s">
        <v>6338</v>
      </c>
      <c r="C316" s="195" t="s">
        <v>228</v>
      </c>
      <c r="D316" s="184" t="s">
        <v>6415</v>
      </c>
      <c r="E316" s="185"/>
      <c r="F316" s="195" t="s">
        <v>6339</v>
      </c>
      <c r="G316" s="184" t="str">
        <f t="shared" si="32"/>
        <v>OPERATORNAME</v>
      </c>
      <c r="H316" s="182"/>
      <c r="I316" s="183"/>
      <c r="J316" s="196" t="s">
        <v>149</v>
      </c>
      <c r="K316" s="197" t="s">
        <v>228</v>
      </c>
      <c r="L316" s="198" t="str">
        <f>IF(ISERROR(MATCH(J316&amp;"_"&amp;K316,AuxData!$X:$X,0)),"",IF(LOOKUP(J316&amp;"_"&amp;K316,AuxData!$X:$X,AuxData!$Y:$Y)="","Not defined",LOOKUP(J316&amp;"_"&amp;K316,AuxData!$X:$X,AuxData!$Y:$Y)))</f>
        <v>PLMN</v>
      </c>
    </row>
    <row r="317" spans="2:12" s="59" customFormat="1" x14ac:dyDescent="0.25">
      <c r="B317" s="195" t="s">
        <v>6338</v>
      </c>
      <c r="C317" s="195" t="s">
        <v>228</v>
      </c>
      <c r="D317" s="184" t="s">
        <v>6415</v>
      </c>
      <c r="E317" s="185"/>
      <c r="F317" s="195" t="s">
        <v>6339</v>
      </c>
      <c r="G317" s="184" t="str">
        <f t="shared" si="32"/>
        <v>OPERATORNAME</v>
      </c>
      <c r="H317" s="182"/>
      <c r="I317" s="183"/>
      <c r="J317" s="196" t="s">
        <v>135</v>
      </c>
      <c r="K317" s="197" t="s">
        <v>228</v>
      </c>
      <c r="L317" s="198" t="str">
        <f>IF(ISERROR(MATCH(J317&amp;"_"&amp;K317,AuxData!$X:$X,0)),"",IF(LOOKUP(J317&amp;"_"&amp;K317,AuxData!$X:$X,AuxData!$Y:$Y)="","Not defined",LOOKUP(J317&amp;"_"&amp;K317,AuxData!$X:$X,AuxData!$Y:$Y)))</f>
        <v>PLMN</v>
      </c>
    </row>
    <row r="318" spans="2:12" s="59" customFormat="1" x14ac:dyDescent="0.25">
      <c r="B318" s="195" t="s">
        <v>6338</v>
      </c>
      <c r="C318" s="195" t="s">
        <v>228</v>
      </c>
      <c r="D318" s="184" t="s">
        <v>6415</v>
      </c>
      <c r="E318" s="185"/>
      <c r="F318" s="195" t="s">
        <v>6339</v>
      </c>
      <c r="G318" s="184" t="str">
        <f t="shared" si="32"/>
        <v>OPERATORNAME</v>
      </c>
      <c r="H318" s="182"/>
      <c r="I318" s="183"/>
      <c r="J318" s="196" t="s">
        <v>153</v>
      </c>
      <c r="K318" s="197" t="s">
        <v>228</v>
      </c>
      <c r="L318" s="198" t="str">
        <f>IF(ISERROR(MATCH(J318&amp;"_"&amp;K318,AuxData!$X:$X,0)),"",IF(LOOKUP(J318&amp;"_"&amp;K318,AuxData!$X:$X,AuxData!$Y:$Y)="","Not defined",LOOKUP(J318&amp;"_"&amp;K318,AuxData!$X:$X,AuxData!$Y:$Y)))</f>
        <v>PLMN</v>
      </c>
    </row>
    <row r="319" spans="2:12" s="59" customFormat="1" x14ac:dyDescent="0.25">
      <c r="B319" s="195" t="s">
        <v>6338</v>
      </c>
      <c r="C319" s="195" t="s">
        <v>228</v>
      </c>
      <c r="D319" s="184" t="s">
        <v>6415</v>
      </c>
      <c r="E319" s="185"/>
      <c r="F319" s="195" t="s">
        <v>6339</v>
      </c>
      <c r="G319" s="184" t="str">
        <f t="shared" si="32"/>
        <v>OPERATORNAME</v>
      </c>
      <c r="H319" s="182"/>
      <c r="I319" s="183"/>
      <c r="J319" s="196" t="s">
        <v>139</v>
      </c>
      <c r="K319" s="197" t="s">
        <v>228</v>
      </c>
      <c r="L319" s="198" t="str">
        <f>IF(ISERROR(MATCH(J319&amp;"_"&amp;K319,AuxData!$X:$X,0)),"",IF(LOOKUP(J319&amp;"_"&amp;K319,AuxData!$X:$X,AuxData!$Y:$Y)="","Not defined",LOOKUP(J319&amp;"_"&amp;K319,AuxData!$X:$X,AuxData!$Y:$Y)))</f>
        <v>PLMN</v>
      </c>
    </row>
    <row r="320" spans="2:12" s="59" customFormat="1" x14ac:dyDescent="0.25">
      <c r="B320" s="195" t="s">
        <v>6338</v>
      </c>
      <c r="C320" s="195" t="s">
        <v>228</v>
      </c>
      <c r="D320" s="184" t="s">
        <v>6415</v>
      </c>
      <c r="E320" s="185"/>
      <c r="F320" s="195" t="s">
        <v>6339</v>
      </c>
      <c r="G320" s="184" t="str">
        <f t="shared" si="32"/>
        <v>OPERATORNAME</v>
      </c>
      <c r="H320" s="182"/>
      <c r="I320" s="183"/>
      <c r="J320" s="196" t="s">
        <v>151</v>
      </c>
      <c r="K320" s="197" t="s">
        <v>228</v>
      </c>
      <c r="L320" s="198" t="str">
        <f>IF(ISERROR(MATCH(J320&amp;"_"&amp;K320,AuxData!$X:$X,0)),"",IF(LOOKUP(J320&amp;"_"&amp;K320,AuxData!$X:$X,AuxData!$Y:$Y)="","Not defined",LOOKUP(J320&amp;"_"&amp;K320,AuxData!$X:$X,AuxData!$Y:$Y)))</f>
        <v>PLMN</v>
      </c>
    </row>
    <row r="321" spans="2:12" s="59" customFormat="1" x14ac:dyDescent="0.25">
      <c r="B321" s="195" t="s">
        <v>6338</v>
      </c>
      <c r="C321" s="195" t="s">
        <v>228</v>
      </c>
      <c r="D321" s="184" t="s">
        <v>6415</v>
      </c>
      <c r="E321" s="185"/>
      <c r="F321" s="195" t="s">
        <v>6339</v>
      </c>
      <c r="G321" s="184" t="str">
        <f t="shared" si="32"/>
        <v>OPERATORNAME</v>
      </c>
      <c r="H321" s="182"/>
      <c r="I321" s="183"/>
      <c r="J321" s="196" t="s">
        <v>137</v>
      </c>
      <c r="K321" s="197" t="s">
        <v>228</v>
      </c>
      <c r="L321" s="198" t="str">
        <f>IF(ISERROR(MATCH(J321&amp;"_"&amp;K321,AuxData!$X:$X,0)),"",IF(LOOKUP(J321&amp;"_"&amp;K321,AuxData!$X:$X,AuxData!$Y:$Y)="","Not defined",LOOKUP(J321&amp;"_"&amp;K321,AuxData!$X:$X,AuxData!$Y:$Y)))</f>
        <v>PLMN</v>
      </c>
    </row>
    <row r="322" spans="2:12" s="59" customFormat="1" x14ac:dyDescent="0.25">
      <c r="B322" s="195" t="s">
        <v>6338</v>
      </c>
      <c r="C322" s="195" t="s">
        <v>228</v>
      </c>
      <c r="D322" s="184" t="s">
        <v>6415</v>
      </c>
      <c r="E322" s="185"/>
      <c r="F322" s="195" t="s">
        <v>669</v>
      </c>
      <c r="G322" s="184" t="str">
        <f t="shared" si="30"/>
        <v>GNODEBFUNCTIONNAME</v>
      </c>
      <c r="H322" s="182"/>
      <c r="I322" s="183"/>
      <c r="J322" s="196" t="s">
        <v>33</v>
      </c>
      <c r="K322" s="197" t="s">
        <v>205</v>
      </c>
      <c r="L322" s="198" t="str">
        <f>IF(ISERROR(MATCH(J322&amp;"_"&amp;K322,AuxData!$X:$X,0)),"",IF(LOOKUP(J322&amp;"_"&amp;K322,AuxData!$X:$X,AuxData!$Y:$Y)="","Not defined",LOOKUP(J322&amp;"_"&amp;K322,AuxData!$X:$X,AuxData!$Y:$Y)))</f>
        <v>MOBILE_SITE_NAME</v>
      </c>
    </row>
    <row r="323" spans="2:12" s="59" customFormat="1" x14ac:dyDescent="0.25">
      <c r="B323" s="195" t="s">
        <v>6338</v>
      </c>
      <c r="C323" s="195" t="s">
        <v>228</v>
      </c>
      <c r="D323" s="184" t="s">
        <v>6415</v>
      </c>
      <c r="E323" s="185"/>
      <c r="F323" s="195" t="s">
        <v>6406</v>
      </c>
      <c r="G323" s="184" t="str">
        <f t="shared" si="30"/>
        <v>GNODEBNAME</v>
      </c>
      <c r="H323" s="182"/>
      <c r="I323" s="183"/>
      <c r="J323" s="196" t="s">
        <v>33</v>
      </c>
      <c r="K323" s="197" t="s">
        <v>206</v>
      </c>
      <c r="L323" s="198" t="str">
        <f>IF(ISERROR(MATCH(J323&amp;"_"&amp;K323,AuxData!$X:$X,0)),"",IF(LOOKUP(J323&amp;"_"&amp;K323,AuxData!$X:$X,AuxData!$Y:$Y)="","Not defined",LOOKUP(J323&amp;"_"&amp;K323,AuxData!$X:$X,AuxData!$Y:$Y)))</f>
        <v>NE_NAME</v>
      </c>
    </row>
    <row r="324" spans="2:12" s="59" customFormat="1" x14ac:dyDescent="0.25">
      <c r="B324" s="195" t="s">
        <v>6338</v>
      </c>
      <c r="C324" s="195" t="s">
        <v>228</v>
      </c>
      <c r="D324" s="184" t="s">
        <v>6415</v>
      </c>
      <c r="E324" s="185"/>
      <c r="F324" s="195" t="s">
        <v>666</v>
      </c>
      <c r="G324" s="184" t="str">
        <f t="shared" si="30"/>
        <v>CELLNAME</v>
      </c>
      <c r="H324" s="182"/>
      <c r="I324" s="183"/>
      <c r="J324" s="196" t="s">
        <v>33</v>
      </c>
      <c r="K324" s="197" t="s">
        <v>201</v>
      </c>
      <c r="L324" s="198" t="str">
        <f>IF(ISERROR(MATCH(J324&amp;"_"&amp;K324,AuxData!$X:$X,0)),"",IF(LOOKUP(J324&amp;"_"&amp;K324,AuxData!$X:$X,AuxData!$Y:$Y)="","Not defined",LOOKUP(J324&amp;"_"&amp;K324,AuxData!$X:$X,AuxData!$Y:$Y)))</f>
        <v>CELL_NAME</v>
      </c>
    </row>
    <row r="325" spans="2:12" s="59" customFormat="1" x14ac:dyDescent="0.25">
      <c r="B325" s="195" t="s">
        <v>6338</v>
      </c>
      <c r="C325" s="195" t="s">
        <v>228</v>
      </c>
      <c r="D325" s="184" t="s">
        <v>6415</v>
      </c>
      <c r="E325" s="185"/>
      <c r="F325" s="195" t="s">
        <v>228</v>
      </c>
      <c r="G325" s="184" t="str">
        <f t="shared" si="30"/>
        <v>PLMN</v>
      </c>
      <c r="H325" s="182"/>
      <c r="I325" s="183"/>
      <c r="J325" s="196" t="s">
        <v>311</v>
      </c>
      <c r="K325" s="197" t="s">
        <v>424</v>
      </c>
      <c r="L325" s="198" t="str">
        <f>IF(ISERROR(MATCH(J325&amp;"_"&amp;K325,AuxData!$X:$X,0)),"",IF(LOOKUP(J325&amp;"_"&amp;K325,AuxData!$X:$X,AuxData!$Y:$Y)="","Not defined",LOOKUP(J325&amp;"_"&amp;K325,AuxData!$X:$X,AuxData!$Y:$Y)))</f>
        <v>OPERATOR</v>
      </c>
    </row>
    <row r="326" spans="2:12" s="59" customFormat="1" x14ac:dyDescent="0.25">
      <c r="B326" s="195" t="s">
        <v>6338</v>
      </c>
      <c r="C326" s="195" t="s">
        <v>6280</v>
      </c>
      <c r="D326" s="184" t="s">
        <v>11860</v>
      </c>
      <c r="E326" s="185"/>
      <c r="F326" s="200" t="s">
        <v>6344</v>
      </c>
      <c r="G326" s="184" t="str">
        <f>UPPER(F326)</f>
        <v>CN</v>
      </c>
      <c r="H326" s="182"/>
      <c r="I326" s="183"/>
      <c r="J326" s="196" t="s">
        <v>33</v>
      </c>
      <c r="K326" s="197" t="s">
        <v>404</v>
      </c>
      <c r="L326" s="198" t="str">
        <f>IF(ISERROR(MATCH(J326&amp;"_"&amp;K326,AuxData!$X:$X,0)),"",IF(LOOKUP(J326&amp;"_"&amp;K326,AuxData!$X:$X,AuxData!$Y:$Y)="","Not defined",LOOKUP(J326&amp;"_"&amp;K326,AuxData!$X:$X,AuxData!$Y:$Y)))</f>
        <v>GNODEB_CN</v>
      </c>
    </row>
    <row r="327" spans="2:12" s="59" customFormat="1" x14ac:dyDescent="0.25">
      <c r="B327" s="195" t="s">
        <v>6338</v>
      </c>
      <c r="C327" s="195" t="s">
        <v>6280</v>
      </c>
      <c r="D327" s="184" t="s">
        <v>11860</v>
      </c>
      <c r="E327" s="185"/>
      <c r="F327" s="200" t="s">
        <v>6346</v>
      </c>
      <c r="G327" s="184" t="str">
        <f t="shared" ref="G327:G331" si="33">UPPER(F327)</f>
        <v>UF</v>
      </c>
      <c r="H327" s="182"/>
      <c r="I327" s="183"/>
      <c r="J327" s="196" t="s">
        <v>33</v>
      </c>
      <c r="K327" s="197" t="s">
        <v>411</v>
      </c>
      <c r="L327" s="198" t="str">
        <f>IF(ISERROR(MATCH(J327&amp;"_"&amp;K327,AuxData!$X:$X,0)),"",IF(LOOKUP(J327&amp;"_"&amp;K327,AuxData!$X:$X,AuxData!$Y:$Y)="","Not defined",LOOKUP(J327&amp;"_"&amp;K327,AuxData!$X:$X,AuxData!$Y:$Y)))</f>
        <v>GNODEB_UF</v>
      </c>
    </row>
    <row r="328" spans="2:12" s="59" customFormat="1" x14ac:dyDescent="0.25">
      <c r="B328" s="195" t="s">
        <v>6338</v>
      </c>
      <c r="C328" s="195" t="s">
        <v>6280</v>
      </c>
      <c r="D328" s="184" t="s">
        <v>11860</v>
      </c>
      <c r="E328" s="185"/>
      <c r="F328" s="200" t="s">
        <v>6348</v>
      </c>
      <c r="G328" s="184" t="str">
        <f t="shared" si="33"/>
        <v>REGION</v>
      </c>
      <c r="H328" s="182"/>
      <c r="I328" s="183"/>
      <c r="J328" s="196" t="s">
        <v>33</v>
      </c>
      <c r="K328" s="197" t="s">
        <v>410</v>
      </c>
      <c r="L328" s="198" t="str">
        <f>IF(ISERROR(MATCH(J328&amp;"_"&amp;K328,AuxData!$X:$X,0)),"",IF(LOOKUP(J328&amp;"_"&amp;K328,AuxData!$X:$X,AuxData!$Y:$Y)="","Not defined",LOOKUP(J328&amp;"_"&amp;K328,AuxData!$X:$X,AuxData!$Y:$Y)))</f>
        <v>GNODEB_REGION</v>
      </c>
    </row>
    <row r="329" spans="2:12" s="59" customFormat="1" x14ac:dyDescent="0.25">
      <c r="B329" s="195" t="s">
        <v>6338</v>
      </c>
      <c r="C329" s="195" t="s">
        <v>6280</v>
      </c>
      <c r="D329" s="184" t="s">
        <v>11860</v>
      </c>
      <c r="E329" s="185"/>
      <c r="F329" s="200" t="s">
        <v>6266</v>
      </c>
      <c r="G329" s="184" t="str">
        <f t="shared" si="33"/>
        <v>MUNICIPIO</v>
      </c>
      <c r="H329" s="182"/>
      <c r="I329" s="183"/>
      <c r="J329" s="196" t="s">
        <v>33</v>
      </c>
      <c r="K329" s="197" t="s">
        <v>408</v>
      </c>
      <c r="L329" s="198" t="str">
        <f>IF(ISERROR(MATCH(J329&amp;"_"&amp;K329,AuxData!$X:$X,0)),"",IF(LOOKUP(J329&amp;"_"&amp;K329,AuxData!$X:$X,AuxData!$Y:$Y)="","Not defined",LOOKUP(J329&amp;"_"&amp;K329,AuxData!$X:$X,AuxData!$Y:$Y)))</f>
        <v>GNODEB_MUNICIPALY</v>
      </c>
    </row>
    <row r="330" spans="2:12" s="59" customFormat="1" x14ac:dyDescent="0.25">
      <c r="B330" s="195" t="s">
        <v>6338</v>
      </c>
      <c r="C330" s="195" t="s">
        <v>6280</v>
      </c>
      <c r="D330" s="184" t="s">
        <v>11860</v>
      </c>
      <c r="E330" s="185"/>
      <c r="F330" s="200" t="s">
        <v>6351</v>
      </c>
      <c r="G330" s="184" t="str">
        <f t="shared" si="33"/>
        <v>OPERATOR</v>
      </c>
      <c r="H330" s="182"/>
      <c r="I330" s="183"/>
      <c r="J330" s="196" t="s">
        <v>33</v>
      </c>
      <c r="K330" s="197" t="s">
        <v>211</v>
      </c>
      <c r="L330" s="198" t="str">
        <f>IF(ISERROR(MATCH(J330&amp;"_"&amp;K330,AuxData!$X:$X,0)),"",IF(LOOKUP(J330&amp;"_"&amp;K330,AuxData!$X:$X,AuxData!$Y:$Y)="","Not defined",LOOKUP(J330&amp;"_"&amp;K330,AuxData!$X:$X,AuxData!$Y:$Y)))</f>
        <v>SITE_OPERATOR</v>
      </c>
    </row>
    <row r="331" spans="2:12" s="59" customFormat="1" x14ac:dyDescent="0.25">
      <c r="B331" s="195" t="s">
        <v>6338</v>
      </c>
      <c r="C331" s="195" t="s">
        <v>6280</v>
      </c>
      <c r="D331" s="184" t="s">
        <v>11860</v>
      </c>
      <c r="E331" s="185"/>
      <c r="F331" s="200" t="s">
        <v>297</v>
      </c>
      <c r="G331" s="184" t="str">
        <f t="shared" si="33"/>
        <v>VENDOR</v>
      </c>
      <c r="H331" s="182"/>
      <c r="I331" s="183"/>
      <c r="J331" s="196" t="s">
        <v>33</v>
      </c>
      <c r="K331" s="197" t="s">
        <v>213</v>
      </c>
      <c r="L331" s="198" t="str">
        <f>IF(ISERROR(MATCH(J331&amp;"_"&amp;K331,AuxData!$X:$X,0)),"",IF(LOOKUP(J331&amp;"_"&amp;K331,AuxData!$X:$X,AuxData!$Y:$Y)="","Not defined",LOOKUP(J331&amp;"_"&amp;K331,AuxData!$X:$X,AuxData!$Y:$Y)))</f>
        <v>SITE_VENDOR</v>
      </c>
    </row>
    <row r="332" spans="2:12" s="59" customFormat="1" x14ac:dyDescent="0.25">
      <c r="B332" s="195" t="s">
        <v>6338</v>
      </c>
      <c r="C332" s="195" t="s">
        <v>6280</v>
      </c>
      <c r="D332" s="184" t="s">
        <v>11860</v>
      </c>
      <c r="E332" s="185"/>
      <c r="F332" s="200" t="s">
        <v>6401</v>
      </c>
      <c r="G332" s="184" t="s">
        <v>210</v>
      </c>
      <c r="H332" s="182"/>
      <c r="I332" s="183"/>
      <c r="J332" s="196" t="s">
        <v>33</v>
      </c>
      <c r="K332" s="197" t="s">
        <v>413</v>
      </c>
      <c r="L332" s="198" t="str">
        <f>IF(ISERROR(MATCH(J332&amp;"_"&amp;K332,AuxData!$X:$X,0)),"",IF(LOOKUP(J332&amp;"_"&amp;K332,AuxData!$X:$X,AuxData!$Y:$Y)="","Not defined",LOOKUP(J332&amp;"_"&amp;K332,AuxData!$X:$X,AuxData!$Y:$Y)))</f>
        <v>STATION_CODE</v>
      </c>
    </row>
    <row r="333" spans="2:12" s="59" customFormat="1" x14ac:dyDescent="0.25">
      <c r="B333" s="195" t="s">
        <v>6338</v>
      </c>
      <c r="C333" s="195" t="s">
        <v>6280</v>
      </c>
      <c r="D333" s="184" t="s">
        <v>11860</v>
      </c>
      <c r="E333" s="185"/>
      <c r="F333" s="200" t="s">
        <v>6402</v>
      </c>
      <c r="G333" s="184" t="s">
        <v>6403</v>
      </c>
      <c r="H333" s="182"/>
      <c r="I333" s="183"/>
      <c r="J333" s="196" t="s">
        <v>33</v>
      </c>
      <c r="K333" s="197" t="s">
        <v>399</v>
      </c>
      <c r="L333" s="198" t="str">
        <f>IF(ISERROR(MATCH(J333&amp;"_"&amp;K333,AuxData!$X:$X,0)),"",IF(LOOKUP(J333&amp;"_"&amp;K333,AuxData!$X:$X,AuxData!$Y:$Y)="","Not defined",LOOKUP(J333&amp;"_"&amp;K333,AuxData!$X:$X,AuxData!$Y:$Y)))</f>
        <v>ERB_FISICA</v>
      </c>
    </row>
    <row r="334" spans="2:12" s="59" customFormat="1" x14ac:dyDescent="0.25">
      <c r="B334" s="195" t="s">
        <v>6338</v>
      </c>
      <c r="C334" s="195" t="s">
        <v>6280</v>
      </c>
      <c r="D334" s="184" t="s">
        <v>11860</v>
      </c>
      <c r="E334" s="185"/>
      <c r="F334" s="200" t="s">
        <v>6404</v>
      </c>
      <c r="G334" s="184" t="s">
        <v>416</v>
      </c>
      <c r="H334" s="182"/>
      <c r="I334" s="183"/>
      <c r="J334" s="196" t="s">
        <v>33</v>
      </c>
      <c r="K334" s="197" t="s">
        <v>6405</v>
      </c>
      <c r="L334" s="198" t="str">
        <f>IF(ISERROR(MATCH(J334&amp;"_"&amp;K334,AuxData!$X:$X,0)),"",IF(LOOKUP(J334&amp;"_"&amp;K334,AuxData!$X:$X,AuxData!$Y:$Y)="","Not defined",LOOKUP(J334&amp;"_"&amp;K334,AuxData!$X:$X,AuxData!$Y:$Y)))</f>
        <v>ID_MASTER</v>
      </c>
    </row>
    <row r="335" spans="2:12" s="59" customFormat="1" x14ac:dyDescent="0.25">
      <c r="B335" s="195" t="s">
        <v>6338</v>
      </c>
      <c r="C335" s="195" t="s">
        <v>6280</v>
      </c>
      <c r="D335" s="184" t="s">
        <v>11860</v>
      </c>
      <c r="E335" s="185"/>
      <c r="F335" s="200" t="s">
        <v>6408</v>
      </c>
      <c r="G335" s="184" t="s">
        <v>6409</v>
      </c>
      <c r="H335" s="182"/>
      <c r="I335" s="183"/>
      <c r="J335" s="196" t="s">
        <v>33</v>
      </c>
      <c r="K335" s="197" t="s">
        <v>398</v>
      </c>
      <c r="L335" s="198" t="str">
        <f>IF(ISERROR(MATCH(J335&amp;"_"&amp;K335,AuxData!$X:$X,0)),"",IF(LOOKUP(J335&amp;"_"&amp;K335,AuxData!$X:$X,AuxData!$Y:$Y)="","Not defined",LOOKUP(J335&amp;"_"&amp;K335,AuxData!$X:$X,AuxData!$Y:$Y)))</f>
        <v>SIGLA_LOGICA</v>
      </c>
    </row>
    <row r="336" spans="2:12" s="59" customFormat="1" x14ac:dyDescent="0.25">
      <c r="B336" s="195" t="s">
        <v>6338</v>
      </c>
      <c r="C336" s="195" t="s">
        <v>6280</v>
      </c>
      <c r="D336" s="184" t="s">
        <v>11860</v>
      </c>
      <c r="E336" s="185"/>
      <c r="F336" s="200" t="s">
        <v>6410</v>
      </c>
      <c r="G336" s="184" t="s">
        <v>397</v>
      </c>
      <c r="H336" s="182"/>
      <c r="I336" s="183"/>
      <c r="J336" s="196" t="s">
        <v>33</v>
      </c>
      <c r="K336" s="197" t="s">
        <v>397</v>
      </c>
      <c r="L336" s="198" t="str">
        <f>IF(ISERROR(MATCH(J336&amp;"_"&amp;K336,AuxData!$X:$X,0)),"",IF(LOOKUP(J336&amp;"_"&amp;K336,AuxData!$X:$X,AuxData!$Y:$Y)="","Not defined",LOOKUP(J336&amp;"_"&amp;K336,AuxData!$X:$X,AuxData!$Y:$Y)))</f>
        <v>SETOR_FISICO</v>
      </c>
    </row>
    <row r="337" spans="2:12" s="59" customFormat="1" x14ac:dyDescent="0.25">
      <c r="B337" s="195" t="s">
        <v>6338</v>
      </c>
      <c r="C337" s="195" t="s">
        <v>6280</v>
      </c>
      <c r="D337" s="184" t="s">
        <v>11860</v>
      </c>
      <c r="E337" s="185"/>
      <c r="F337" s="195" t="s">
        <v>6342</v>
      </c>
      <c r="G337" s="184" t="str">
        <f t="shared" ref="G337" si="34">UPPER(F337)</f>
        <v>DST</v>
      </c>
      <c r="H337" s="182"/>
      <c r="I337" s="183"/>
      <c r="J337" s="226" t="s">
        <v>165</v>
      </c>
      <c r="K337" s="197" t="s">
        <v>227</v>
      </c>
      <c r="L337" s="198" t="str">
        <f>IF(ISERROR(MATCH(J337&amp;"_"&amp;K337,AuxData!$X:$X,0)),"",IF(LOOKUP(J337&amp;"_"&amp;K337,AuxData!$X:$X,AuxData!$Y:$Y)="","Not defined",LOOKUP(J337&amp;"_"&amp;K337,AuxData!$X:$X,AuxData!$Y:$Y)))</f>
        <v>DST</v>
      </c>
    </row>
    <row r="338" spans="2:12" s="59" customFormat="1" x14ac:dyDescent="0.25">
      <c r="B338" s="195" t="s">
        <v>6338</v>
      </c>
      <c r="C338" s="195" t="s">
        <v>6280</v>
      </c>
      <c r="D338" s="184" t="s">
        <v>11860</v>
      </c>
      <c r="E338" s="185"/>
      <c r="F338" s="195" t="s">
        <v>6342</v>
      </c>
      <c r="G338" s="184" t="str">
        <f t="shared" ref="G338:G343" si="35">UPPER(F338)</f>
        <v>DST</v>
      </c>
      <c r="H338" s="182"/>
      <c r="I338" s="183"/>
      <c r="J338" s="226" t="s">
        <v>169</v>
      </c>
      <c r="K338" s="197" t="s">
        <v>227</v>
      </c>
      <c r="L338" s="198" t="str">
        <f>IF(ISERROR(MATCH(J338&amp;"_"&amp;K338,AuxData!$X:$X,0)),"",IF(LOOKUP(J338&amp;"_"&amp;K338,AuxData!$X:$X,AuxData!$Y:$Y)="","Not defined",LOOKUP(J338&amp;"_"&amp;K338,AuxData!$X:$X,AuxData!$Y:$Y)))</f>
        <v>DST</v>
      </c>
    </row>
    <row r="339" spans="2:12" s="59" customFormat="1" x14ac:dyDescent="0.25">
      <c r="B339" s="195" t="s">
        <v>6338</v>
      </c>
      <c r="C339" s="195" t="s">
        <v>6280</v>
      </c>
      <c r="D339" s="184" t="s">
        <v>11860</v>
      </c>
      <c r="E339" s="185"/>
      <c r="F339" s="195" t="s">
        <v>6342</v>
      </c>
      <c r="G339" s="184" t="str">
        <f t="shared" si="35"/>
        <v>DST</v>
      </c>
      <c r="H339" s="182"/>
      <c r="I339" s="183"/>
      <c r="J339" s="226" t="s">
        <v>171</v>
      </c>
      <c r="K339" s="197" t="s">
        <v>227</v>
      </c>
      <c r="L339" s="198" t="str">
        <f>IF(ISERROR(MATCH(J339&amp;"_"&amp;K339,AuxData!$X:$X,0)),"",IF(LOOKUP(J339&amp;"_"&amp;K339,AuxData!$X:$X,AuxData!$Y:$Y)="","Not defined",LOOKUP(J339&amp;"_"&amp;K339,AuxData!$X:$X,AuxData!$Y:$Y)))</f>
        <v>DST</v>
      </c>
    </row>
    <row r="340" spans="2:12" s="59" customFormat="1" x14ac:dyDescent="0.25">
      <c r="B340" s="195" t="s">
        <v>6338</v>
      </c>
      <c r="C340" s="195" t="s">
        <v>6280</v>
      </c>
      <c r="D340" s="184" t="s">
        <v>11860</v>
      </c>
      <c r="E340" s="185"/>
      <c r="F340" s="195" t="s">
        <v>6342</v>
      </c>
      <c r="G340" s="184" t="str">
        <f t="shared" si="35"/>
        <v>DST</v>
      </c>
      <c r="H340" s="182"/>
      <c r="I340" s="183"/>
      <c r="J340" s="226" t="s">
        <v>173</v>
      </c>
      <c r="K340" s="197" t="s">
        <v>227</v>
      </c>
      <c r="L340" s="198" t="str">
        <f>IF(ISERROR(MATCH(J340&amp;"_"&amp;K340,AuxData!$X:$X,0)),"",IF(LOOKUP(J340&amp;"_"&amp;K340,AuxData!$X:$X,AuxData!$Y:$Y)="","Not defined",LOOKUP(J340&amp;"_"&amp;K340,AuxData!$X:$X,AuxData!$Y:$Y)))</f>
        <v>DST</v>
      </c>
    </row>
    <row r="341" spans="2:12" s="59" customFormat="1" x14ac:dyDescent="0.25">
      <c r="B341" s="195" t="s">
        <v>6338</v>
      </c>
      <c r="C341" s="195" t="s">
        <v>6280</v>
      </c>
      <c r="D341" s="184" t="s">
        <v>11860</v>
      </c>
      <c r="E341" s="185"/>
      <c r="F341" s="195" t="s">
        <v>6342</v>
      </c>
      <c r="G341" s="184" t="str">
        <f t="shared" si="35"/>
        <v>DST</v>
      </c>
      <c r="H341" s="182"/>
      <c r="I341" s="183"/>
      <c r="J341" s="226" t="s">
        <v>177</v>
      </c>
      <c r="K341" s="197" t="s">
        <v>227</v>
      </c>
      <c r="L341" s="198" t="str">
        <f>IF(ISERROR(MATCH(J341&amp;"_"&amp;K341,AuxData!$X:$X,0)),"",IF(LOOKUP(J341&amp;"_"&amp;K341,AuxData!$X:$X,AuxData!$Y:$Y)="","Not defined",LOOKUP(J341&amp;"_"&amp;K341,AuxData!$X:$X,AuxData!$Y:$Y)))</f>
        <v>DST</v>
      </c>
    </row>
    <row r="342" spans="2:12" s="59" customFormat="1" x14ac:dyDescent="0.25">
      <c r="B342" s="195" t="s">
        <v>6338</v>
      </c>
      <c r="C342" s="195" t="s">
        <v>6280</v>
      </c>
      <c r="D342" s="184" t="s">
        <v>11860</v>
      </c>
      <c r="E342" s="185"/>
      <c r="F342" s="195" t="s">
        <v>6342</v>
      </c>
      <c r="G342" s="184" t="str">
        <f t="shared" si="35"/>
        <v>DST</v>
      </c>
      <c r="H342" s="182"/>
      <c r="I342" s="183"/>
      <c r="J342" s="226" t="s">
        <v>179</v>
      </c>
      <c r="K342" s="197" t="s">
        <v>227</v>
      </c>
      <c r="L342" s="198" t="str">
        <f>IF(ISERROR(MATCH(J342&amp;"_"&amp;K342,AuxData!$X:$X,0)),"",IF(LOOKUP(J342&amp;"_"&amp;K342,AuxData!$X:$X,AuxData!$Y:$Y)="","Not defined",LOOKUP(J342&amp;"_"&amp;K342,AuxData!$X:$X,AuxData!$Y:$Y)))</f>
        <v>DST</v>
      </c>
    </row>
    <row r="343" spans="2:12" s="59" customFormat="1" x14ac:dyDescent="0.25">
      <c r="B343" s="195" t="s">
        <v>6338</v>
      </c>
      <c r="C343" s="195" t="s">
        <v>6280</v>
      </c>
      <c r="D343" s="184" t="s">
        <v>11860</v>
      </c>
      <c r="E343" s="185"/>
      <c r="F343" s="195" t="s">
        <v>6342</v>
      </c>
      <c r="G343" s="184" t="str">
        <f t="shared" si="35"/>
        <v>DST</v>
      </c>
      <c r="H343" s="182"/>
      <c r="I343" s="183"/>
      <c r="J343" s="226" t="s">
        <v>187</v>
      </c>
      <c r="K343" s="197" t="s">
        <v>227</v>
      </c>
      <c r="L343" s="198" t="str">
        <f>IF(ISERROR(MATCH(J343&amp;"_"&amp;K343,AuxData!$X:$X,0)),"",IF(LOOKUP(J343&amp;"_"&amp;K343,AuxData!$X:$X,AuxData!$Y:$Y)="","Not defined",LOOKUP(J343&amp;"_"&amp;K343,AuxData!$X:$X,AuxData!$Y:$Y)))</f>
        <v>DST</v>
      </c>
    </row>
    <row r="344" spans="2:12" s="59" customFormat="1" x14ac:dyDescent="0.25">
      <c r="B344" s="195" t="s">
        <v>6338</v>
      </c>
      <c r="C344" s="195" t="s">
        <v>6280</v>
      </c>
      <c r="D344" s="184" t="s">
        <v>11860</v>
      </c>
      <c r="E344" s="185"/>
      <c r="F344" s="195" t="s">
        <v>6339</v>
      </c>
      <c r="G344" s="184" t="str">
        <f t="shared" ref="G344:G359" si="36">UPPER(F344)</f>
        <v>OPERATORNAME</v>
      </c>
      <c r="H344" s="182"/>
      <c r="I344" s="183"/>
      <c r="J344" s="226" t="s">
        <v>165</v>
      </c>
      <c r="K344" s="197" t="s">
        <v>228</v>
      </c>
      <c r="L344" s="198" t="str">
        <f>IF(ISERROR(MATCH(J344&amp;"_"&amp;K344,AuxData!$X:$X,0)),"",IF(LOOKUP(J344&amp;"_"&amp;K344,AuxData!$X:$X,AuxData!$Y:$Y)="","Not defined",LOOKUP(J344&amp;"_"&amp;K344,AuxData!$X:$X,AuxData!$Y:$Y)))</f>
        <v>PLMN</v>
      </c>
    </row>
    <row r="345" spans="2:12" s="59" customFormat="1" x14ac:dyDescent="0.25">
      <c r="B345" s="195" t="s">
        <v>6338</v>
      </c>
      <c r="C345" s="195" t="s">
        <v>6280</v>
      </c>
      <c r="D345" s="184" t="s">
        <v>11860</v>
      </c>
      <c r="E345" s="185"/>
      <c r="F345" s="195" t="s">
        <v>6339</v>
      </c>
      <c r="G345" s="184" t="str">
        <f t="shared" si="36"/>
        <v>OPERATORNAME</v>
      </c>
      <c r="H345" s="182"/>
      <c r="I345" s="183"/>
      <c r="J345" s="226" t="s">
        <v>169</v>
      </c>
      <c r="K345" s="197" t="s">
        <v>228</v>
      </c>
      <c r="L345" s="198" t="str">
        <f>IF(ISERROR(MATCH(J345&amp;"_"&amp;K345,AuxData!$X:$X,0)),"",IF(LOOKUP(J345&amp;"_"&amp;K345,AuxData!$X:$X,AuxData!$Y:$Y)="","Not defined",LOOKUP(J345&amp;"_"&amp;K345,AuxData!$X:$X,AuxData!$Y:$Y)))</f>
        <v>PLMN</v>
      </c>
    </row>
    <row r="346" spans="2:12" s="59" customFormat="1" x14ac:dyDescent="0.25">
      <c r="B346" s="195" t="s">
        <v>6338</v>
      </c>
      <c r="C346" s="195" t="s">
        <v>6280</v>
      </c>
      <c r="D346" s="184" t="s">
        <v>11860</v>
      </c>
      <c r="E346" s="185"/>
      <c r="F346" s="195" t="s">
        <v>6339</v>
      </c>
      <c r="G346" s="184" t="str">
        <f t="shared" si="36"/>
        <v>OPERATORNAME</v>
      </c>
      <c r="H346" s="182"/>
      <c r="I346" s="183"/>
      <c r="J346" s="226" t="s">
        <v>171</v>
      </c>
      <c r="K346" s="197" t="s">
        <v>228</v>
      </c>
      <c r="L346" s="198" t="str">
        <f>IF(ISERROR(MATCH(J346&amp;"_"&amp;K346,AuxData!$X:$X,0)),"",IF(LOOKUP(J346&amp;"_"&amp;K346,AuxData!$X:$X,AuxData!$Y:$Y)="","Not defined",LOOKUP(J346&amp;"_"&amp;K346,AuxData!$X:$X,AuxData!$Y:$Y)))</f>
        <v>PLMN</v>
      </c>
    </row>
    <row r="347" spans="2:12" s="59" customFormat="1" x14ac:dyDescent="0.25">
      <c r="B347" s="195" t="s">
        <v>6338</v>
      </c>
      <c r="C347" s="195" t="s">
        <v>6280</v>
      </c>
      <c r="D347" s="184" t="s">
        <v>11860</v>
      </c>
      <c r="E347" s="185"/>
      <c r="F347" s="195" t="s">
        <v>6339</v>
      </c>
      <c r="G347" s="184" t="str">
        <f t="shared" si="36"/>
        <v>OPERATORNAME</v>
      </c>
      <c r="H347" s="182"/>
      <c r="I347" s="183"/>
      <c r="J347" s="226" t="s">
        <v>173</v>
      </c>
      <c r="K347" s="197" t="s">
        <v>228</v>
      </c>
      <c r="L347" s="198" t="str">
        <f>IF(ISERROR(MATCH(J347&amp;"_"&amp;K347,AuxData!$X:$X,0)),"",IF(LOOKUP(J347&amp;"_"&amp;K347,AuxData!$X:$X,AuxData!$Y:$Y)="","Not defined",LOOKUP(J347&amp;"_"&amp;K347,AuxData!$X:$X,AuxData!$Y:$Y)))</f>
        <v>PLMN</v>
      </c>
    </row>
    <row r="348" spans="2:12" s="59" customFormat="1" x14ac:dyDescent="0.25">
      <c r="B348" s="195" t="s">
        <v>6338</v>
      </c>
      <c r="C348" s="195" t="s">
        <v>6280</v>
      </c>
      <c r="D348" s="184" t="s">
        <v>11860</v>
      </c>
      <c r="E348" s="185"/>
      <c r="F348" s="195" t="s">
        <v>6339</v>
      </c>
      <c r="G348" s="184" t="str">
        <f t="shared" si="36"/>
        <v>OPERATORNAME</v>
      </c>
      <c r="H348" s="182"/>
      <c r="I348" s="183"/>
      <c r="J348" s="226" t="s">
        <v>177</v>
      </c>
      <c r="K348" s="197" t="s">
        <v>228</v>
      </c>
      <c r="L348" s="198" t="str">
        <f>IF(ISERROR(MATCH(J348&amp;"_"&amp;K348,AuxData!$X:$X,0)),"",IF(LOOKUP(J348&amp;"_"&amp;K348,AuxData!$X:$X,AuxData!$Y:$Y)="","Not defined",LOOKUP(J348&amp;"_"&amp;K348,AuxData!$X:$X,AuxData!$Y:$Y)))</f>
        <v>PLMN</v>
      </c>
    </row>
    <row r="349" spans="2:12" s="59" customFormat="1" x14ac:dyDescent="0.25">
      <c r="B349" s="195" t="s">
        <v>6338</v>
      </c>
      <c r="C349" s="195" t="s">
        <v>6280</v>
      </c>
      <c r="D349" s="184" t="s">
        <v>11860</v>
      </c>
      <c r="E349" s="185"/>
      <c r="F349" s="195" t="s">
        <v>6339</v>
      </c>
      <c r="G349" s="184" t="str">
        <f t="shared" si="36"/>
        <v>OPERATORNAME</v>
      </c>
      <c r="H349" s="182"/>
      <c r="I349" s="183"/>
      <c r="J349" s="226" t="s">
        <v>179</v>
      </c>
      <c r="K349" s="197" t="s">
        <v>228</v>
      </c>
      <c r="L349" s="198" t="str">
        <f>IF(ISERROR(MATCH(J349&amp;"_"&amp;K349,AuxData!$X:$X,0)),"",IF(LOOKUP(J349&amp;"_"&amp;K349,AuxData!$X:$X,AuxData!$Y:$Y)="","Not defined",LOOKUP(J349&amp;"_"&amp;K349,AuxData!$X:$X,AuxData!$Y:$Y)))</f>
        <v>PLMN</v>
      </c>
    </row>
    <row r="350" spans="2:12" s="59" customFormat="1" x14ac:dyDescent="0.25">
      <c r="B350" s="195" t="s">
        <v>6338</v>
      </c>
      <c r="C350" s="195" t="s">
        <v>6280</v>
      </c>
      <c r="D350" s="184" t="s">
        <v>11860</v>
      </c>
      <c r="E350" s="185"/>
      <c r="F350" s="195" t="s">
        <v>6339</v>
      </c>
      <c r="G350" s="184" t="str">
        <f t="shared" si="36"/>
        <v>OPERATORNAME</v>
      </c>
      <c r="H350" s="182"/>
      <c r="I350" s="183"/>
      <c r="J350" s="226" t="s">
        <v>187</v>
      </c>
      <c r="K350" s="197" t="s">
        <v>228</v>
      </c>
      <c r="L350" s="198" t="str">
        <f>IF(ISERROR(MATCH(J350&amp;"_"&amp;K350,AuxData!$X:$X,0)),"",IF(LOOKUP(J350&amp;"_"&amp;K350,AuxData!$X:$X,AuxData!$Y:$Y)="","Not defined",LOOKUP(J350&amp;"_"&amp;K350,AuxData!$X:$X,AuxData!$Y:$Y)))</f>
        <v>PLMN</v>
      </c>
    </row>
    <row r="351" spans="2:12" s="59" customFormat="1" x14ac:dyDescent="0.25">
      <c r="B351" s="195" t="s">
        <v>6338</v>
      </c>
      <c r="C351" s="195" t="s">
        <v>6280</v>
      </c>
      <c r="D351" s="184" t="s">
        <v>11860</v>
      </c>
      <c r="E351" s="185"/>
      <c r="F351" s="195" t="s">
        <v>669</v>
      </c>
      <c r="G351" s="184" t="str">
        <f t="shared" si="36"/>
        <v>GNODEBFUNCTIONNAME</v>
      </c>
      <c r="H351" s="182"/>
      <c r="I351" s="183"/>
      <c r="J351" s="196" t="s">
        <v>33</v>
      </c>
      <c r="K351" s="197" t="s">
        <v>205</v>
      </c>
      <c r="L351" s="198" t="str">
        <f>IF(ISERROR(MATCH(J351&amp;"_"&amp;K351,AuxData!$X:$X,0)),"",IF(LOOKUP(J351&amp;"_"&amp;K351,AuxData!$X:$X,AuxData!$Y:$Y)="","Not defined",LOOKUP(J351&amp;"_"&amp;K351,AuxData!$X:$X,AuxData!$Y:$Y)))</f>
        <v>MOBILE_SITE_NAME</v>
      </c>
    </row>
    <row r="352" spans="2:12" s="59" customFormat="1" x14ac:dyDescent="0.25">
      <c r="B352" s="195" t="s">
        <v>6338</v>
      </c>
      <c r="C352" s="195" t="s">
        <v>6280</v>
      </c>
      <c r="D352" s="184" t="s">
        <v>11860</v>
      </c>
      <c r="E352" s="185"/>
      <c r="F352" s="195" t="s">
        <v>6406</v>
      </c>
      <c r="G352" s="184" t="str">
        <f t="shared" si="36"/>
        <v>GNODEBNAME</v>
      </c>
      <c r="H352" s="182"/>
      <c r="I352" s="183"/>
      <c r="J352" s="196" t="s">
        <v>33</v>
      </c>
      <c r="K352" s="197" t="s">
        <v>206</v>
      </c>
      <c r="L352" s="198" t="str">
        <f>IF(ISERROR(MATCH(J352&amp;"_"&amp;K352,AuxData!$X:$X,0)),"",IF(LOOKUP(J352&amp;"_"&amp;K352,AuxData!$X:$X,AuxData!$Y:$Y)="","Not defined",LOOKUP(J352&amp;"_"&amp;K352,AuxData!$X:$X,AuxData!$Y:$Y)))</f>
        <v>NE_NAME</v>
      </c>
    </row>
    <row r="353" spans="2:12" s="59" customFormat="1" x14ac:dyDescent="0.25">
      <c r="B353" s="195" t="s">
        <v>6338</v>
      </c>
      <c r="C353" s="195" t="s">
        <v>6280</v>
      </c>
      <c r="D353" s="184" t="s">
        <v>11860</v>
      </c>
      <c r="E353" s="185"/>
      <c r="F353" s="195" t="s">
        <v>666</v>
      </c>
      <c r="G353" s="184" t="str">
        <f t="shared" si="36"/>
        <v>CELLNAME</v>
      </c>
      <c r="H353" s="182"/>
      <c r="I353" s="183"/>
      <c r="J353" s="196" t="s">
        <v>33</v>
      </c>
      <c r="K353" s="197" t="s">
        <v>201</v>
      </c>
      <c r="L353" s="198" t="str">
        <f>IF(ISERROR(MATCH(J353&amp;"_"&amp;K353,AuxData!$X:$X,0)),"",IF(LOOKUP(J353&amp;"_"&amp;K353,AuxData!$X:$X,AuxData!$Y:$Y)="","Not defined",LOOKUP(J353&amp;"_"&amp;K353,AuxData!$X:$X,AuxData!$Y:$Y)))</f>
        <v>CELL_NAME</v>
      </c>
    </row>
    <row r="354" spans="2:12" s="59" customFormat="1" x14ac:dyDescent="0.25">
      <c r="B354" s="195" t="s">
        <v>6338</v>
      </c>
      <c r="C354" s="195" t="s">
        <v>6280</v>
      </c>
      <c r="D354" s="184" t="s">
        <v>11860</v>
      </c>
      <c r="E354" s="185"/>
      <c r="F354" s="195" t="s">
        <v>422</v>
      </c>
      <c r="G354" s="184" t="str">
        <f t="shared" si="36"/>
        <v>MCC</v>
      </c>
      <c r="H354" s="182"/>
      <c r="I354" s="183"/>
      <c r="J354" s="196" t="s">
        <v>311</v>
      </c>
      <c r="K354" s="197" t="s">
        <v>422</v>
      </c>
      <c r="L354" s="198" t="str">
        <f>IF(ISERROR(MATCH(J354&amp;"_"&amp;K354,AuxData!$X:$X,0)),"",IF(LOOKUP(J354&amp;"_"&amp;K354,AuxData!$X:$X,AuxData!$Y:$Y)="","Not defined",LOOKUP(J354&amp;"_"&amp;K354,AuxData!$X:$X,AuxData!$Y:$Y)))</f>
        <v>MCC</v>
      </c>
    </row>
    <row r="355" spans="2:12" s="59" customFormat="1" x14ac:dyDescent="0.25">
      <c r="B355" s="195" t="s">
        <v>6338</v>
      </c>
      <c r="C355" s="195" t="s">
        <v>6280</v>
      </c>
      <c r="D355" s="184" t="s">
        <v>11860</v>
      </c>
      <c r="E355" s="185"/>
      <c r="F355" s="195" t="s">
        <v>221</v>
      </c>
      <c r="G355" s="184" t="str">
        <f t="shared" si="36"/>
        <v>MNC</v>
      </c>
      <c r="H355" s="182"/>
      <c r="I355" s="183"/>
      <c r="J355" s="196" t="s">
        <v>311</v>
      </c>
      <c r="K355" s="197" t="s">
        <v>221</v>
      </c>
      <c r="L355" s="198" t="str">
        <f>IF(ISERROR(MATCH(J355&amp;"_"&amp;K355,AuxData!$X:$X,0)),"",IF(LOOKUP(J355&amp;"_"&amp;K355,AuxData!$X:$X,AuxData!$Y:$Y)="","Not defined",LOOKUP(J355&amp;"_"&amp;K355,AuxData!$X:$X,AuxData!$Y:$Y)))</f>
        <v>MNC</v>
      </c>
    </row>
    <row r="356" spans="2:12" s="59" customFormat="1" x14ac:dyDescent="0.25">
      <c r="B356" s="195" t="s">
        <v>6338</v>
      </c>
      <c r="C356" s="195" t="s">
        <v>6280</v>
      </c>
      <c r="D356" s="184" t="s">
        <v>11860</v>
      </c>
      <c r="E356" s="185"/>
      <c r="F356" s="195" t="s">
        <v>11963</v>
      </c>
      <c r="G356" s="184" t="str">
        <f t="shared" si="36"/>
        <v>SST</v>
      </c>
      <c r="H356" s="182"/>
      <c r="I356" s="183"/>
      <c r="J356" s="196" t="s">
        <v>11962</v>
      </c>
      <c r="K356" s="197" t="s">
        <v>11963</v>
      </c>
      <c r="L356" s="198" t="str">
        <f>IF(ISERROR(MATCH(J356&amp;"_"&amp;K356,AuxData!$X:$X,0)),"",IF(LOOKUP(J356&amp;"_"&amp;K356,AuxData!$X:$X,AuxData!$Y:$Y)="","Not defined",LOOKUP(J356&amp;"_"&amp;K356,AuxData!$X:$X,AuxData!$Y:$Y)))</f>
        <v>SST</v>
      </c>
    </row>
    <row r="357" spans="2:12" s="59" customFormat="1" x14ac:dyDescent="0.25">
      <c r="B357" s="195" t="s">
        <v>6338</v>
      </c>
      <c r="C357" s="195" t="s">
        <v>6280</v>
      </c>
      <c r="D357" s="184" t="s">
        <v>11860</v>
      </c>
      <c r="E357" s="185"/>
      <c r="F357" s="195" t="s">
        <v>11964</v>
      </c>
      <c r="G357" s="184" t="str">
        <f t="shared" si="36"/>
        <v>SD</v>
      </c>
      <c r="H357" s="182"/>
      <c r="I357" s="183"/>
      <c r="J357" s="196" t="s">
        <v>11962</v>
      </c>
      <c r="K357" s="197" t="s">
        <v>11964</v>
      </c>
      <c r="L357" s="198" t="str">
        <f>IF(ISERROR(MATCH(J357&amp;"_"&amp;K357,AuxData!$X:$X,0)),"",IF(LOOKUP(J357&amp;"_"&amp;K357,AuxData!$X:$X,AuxData!$Y:$Y)="","Not defined",LOOKUP(J357&amp;"_"&amp;K357,AuxData!$X:$X,AuxData!$Y:$Y)))</f>
        <v>SD</v>
      </c>
    </row>
    <row r="358" spans="2:12" s="59" customFormat="1" x14ac:dyDescent="0.25">
      <c r="B358" s="195" t="s">
        <v>6338</v>
      </c>
      <c r="C358" s="195" t="s">
        <v>6280</v>
      </c>
      <c r="D358" s="184" t="s">
        <v>11860</v>
      </c>
      <c r="E358" s="185"/>
      <c r="F358" s="195" t="s">
        <v>6351</v>
      </c>
      <c r="G358" s="184" t="str">
        <f t="shared" si="36"/>
        <v>OPERATOR</v>
      </c>
      <c r="H358" s="182"/>
      <c r="I358" s="183"/>
      <c r="J358" s="196" t="s">
        <v>311</v>
      </c>
      <c r="K358" s="197" t="s">
        <v>424</v>
      </c>
      <c r="L358" s="198" t="str">
        <f>IF(ISERROR(MATCH(J358&amp;"_"&amp;K358,AuxData!$X:$X,0)),"",IF(LOOKUP(J358&amp;"_"&amp;K358,AuxData!$X:$X,AuxData!$Y:$Y)="","Not defined",LOOKUP(J358&amp;"_"&amp;K358,AuxData!$X:$X,AuxData!$Y:$Y)))</f>
        <v>OPERATOR</v>
      </c>
    </row>
    <row r="359" spans="2:12" s="59" customFormat="1" x14ac:dyDescent="0.25">
      <c r="B359" s="195" t="s">
        <v>6338</v>
      </c>
      <c r="C359" s="195" t="s">
        <v>6280</v>
      </c>
      <c r="D359" s="184" t="s">
        <v>11860</v>
      </c>
      <c r="E359" s="185"/>
      <c r="F359" s="195" t="s">
        <v>11989</v>
      </c>
      <c r="G359" s="184" t="str">
        <f t="shared" si="36"/>
        <v>SLICENAME</v>
      </c>
      <c r="H359" s="182"/>
      <c r="I359" s="183"/>
      <c r="J359" s="196" t="s">
        <v>11962</v>
      </c>
      <c r="K359" s="197" t="s">
        <v>11965</v>
      </c>
      <c r="L359" s="198" t="str">
        <f>IF(ISERROR(MATCH(J359&amp;"_"&amp;K359,AuxData!$X:$X,0)),"",IF(LOOKUP(J359&amp;"_"&amp;K359,AuxData!$X:$X,AuxData!$Y:$Y)="","Not defined",LOOKUP(J359&amp;"_"&amp;K359,AuxData!$X:$X,AuxData!$Y:$Y)))</f>
        <v>SLICENAME</v>
      </c>
    </row>
    <row r="360" spans="2:12" s="59" customFormat="1" x14ac:dyDescent="0.25">
      <c r="B360" s="195" t="s">
        <v>6338</v>
      </c>
      <c r="C360" s="195" t="s">
        <v>6284</v>
      </c>
      <c r="D360" s="184" t="s">
        <v>6416</v>
      </c>
      <c r="E360" s="185"/>
      <c r="F360" s="195" t="s">
        <v>6342</v>
      </c>
      <c r="G360" s="184" t="str">
        <f t="shared" si="28"/>
        <v>DST</v>
      </c>
      <c r="H360" s="182"/>
      <c r="I360" s="183"/>
      <c r="J360" s="196"/>
      <c r="K360" s="197"/>
      <c r="L360" s="198" t="str">
        <f>IF(ISERROR(MATCH(J360&amp;"_"&amp;K360,AuxData!$X:$X,0)),"",IF(LOOKUP(J360&amp;"_"&amp;K360,AuxData!$X:$X,AuxData!$Y:$Y)="","Not defined",LOOKUP(J360&amp;"_"&amp;K360,AuxData!$X:$X,AuxData!$Y:$Y)))</f>
        <v/>
      </c>
    </row>
    <row r="361" spans="2:12" s="59" customFormat="1" x14ac:dyDescent="0.25">
      <c r="B361" s="195" t="s">
        <v>6338</v>
      </c>
      <c r="C361" s="195" t="s">
        <v>6284</v>
      </c>
      <c r="D361" s="184" t="s">
        <v>6416</v>
      </c>
      <c r="E361" s="185"/>
      <c r="F361" s="195" t="s">
        <v>6339</v>
      </c>
      <c r="G361" s="184" t="str">
        <f t="shared" si="28"/>
        <v>OPERATORNAME</v>
      </c>
      <c r="H361" s="182"/>
      <c r="I361" s="183"/>
      <c r="J361" s="196"/>
      <c r="K361" s="197"/>
      <c r="L361" s="198" t="str">
        <f>IF(ISERROR(MATCH(J361&amp;"_"&amp;K361,AuxData!$X:$X,0)),"",IF(LOOKUP(J361&amp;"_"&amp;K361,AuxData!$X:$X,AuxData!$Y:$Y)="","Not defined",LOOKUP(J361&amp;"_"&amp;K361,AuxData!$X:$X,AuxData!$Y:$Y)))</f>
        <v/>
      </c>
    </row>
    <row r="362" spans="2:12" s="59" customFormat="1" x14ac:dyDescent="0.25">
      <c r="B362" s="195" t="s">
        <v>6338</v>
      </c>
      <c r="C362" s="195" t="s">
        <v>6284</v>
      </c>
      <c r="D362" s="184" t="s">
        <v>6416</v>
      </c>
      <c r="E362" s="185"/>
      <c r="F362" s="195" t="s">
        <v>669</v>
      </c>
      <c r="G362" s="184" t="str">
        <f t="shared" ref="G362" si="37">UPPER(F362)</f>
        <v>GNODEBFUNCTIONNAME</v>
      </c>
      <c r="H362" s="182"/>
      <c r="I362" s="183"/>
      <c r="J362" s="196"/>
      <c r="K362" s="197"/>
      <c r="L362" s="198" t="str">
        <f>IF(ISERROR(MATCH(J362&amp;"_"&amp;K362,AuxData!$X:$X,0)),"",IF(LOOKUP(J362&amp;"_"&amp;K362,AuxData!$X:$X,AuxData!$Y:$Y)="","Not defined",LOOKUP(J362&amp;"_"&amp;K362,AuxData!$X:$X,AuxData!$Y:$Y)))</f>
        <v/>
      </c>
    </row>
    <row r="363" spans="2:12" s="59" customFormat="1" x14ac:dyDescent="0.25">
      <c r="B363" s="195" t="s">
        <v>6338</v>
      </c>
      <c r="C363" s="195" t="s">
        <v>6284</v>
      </c>
      <c r="D363" s="184" t="s">
        <v>6416</v>
      </c>
      <c r="E363" s="185"/>
      <c r="F363" s="195" t="s">
        <v>6406</v>
      </c>
      <c r="G363" s="184" t="str">
        <f t="shared" si="28"/>
        <v>GNODEBNAME</v>
      </c>
      <c r="H363" s="182"/>
      <c r="I363" s="183"/>
      <c r="J363" s="196"/>
      <c r="K363" s="197" t="s">
        <v>201</v>
      </c>
      <c r="L363" s="198" t="str">
        <f>IF(ISERROR(MATCH(J363&amp;"_"&amp;K363,AuxData!$X:$X,0)),"",IF(LOOKUP(J363&amp;"_"&amp;K363,AuxData!$X:$X,AuxData!$Y:$Y)="","Not defined",LOOKUP(J363&amp;"_"&amp;K363,AuxData!$X:$X,AuxData!$Y:$Y)))</f>
        <v/>
      </c>
    </row>
    <row r="364" spans="2:12" s="59" customFormat="1" x14ac:dyDescent="0.25">
      <c r="B364" s="195" t="s">
        <v>6338</v>
      </c>
      <c r="C364" s="195" t="s">
        <v>6287</v>
      </c>
      <c r="D364" s="184" t="s">
        <v>6417</v>
      </c>
      <c r="E364" s="185"/>
      <c r="F364" s="195" t="s">
        <v>6342</v>
      </c>
      <c r="G364" s="184" t="str">
        <f t="shared" si="28"/>
        <v>DST</v>
      </c>
      <c r="H364" s="182"/>
      <c r="I364" s="183"/>
      <c r="J364" s="196" t="s">
        <v>42</v>
      </c>
      <c r="K364" s="197" t="s">
        <v>227</v>
      </c>
      <c r="L364" s="198" t="str">
        <f>IF(ISERROR(MATCH(J364&amp;"_"&amp;K364,AuxData!$X:$X,0)),"",IF(LOOKUP(J364&amp;"_"&amp;K364,AuxData!$X:$X,AuxData!$Y:$Y)="","Not defined",LOOKUP(J364&amp;"_"&amp;K364,AuxData!$X:$X,AuxData!$Y:$Y)))</f>
        <v>DST</v>
      </c>
    </row>
    <row r="365" spans="2:12" s="59" customFormat="1" x14ac:dyDescent="0.25">
      <c r="B365" s="195" t="s">
        <v>6338</v>
      </c>
      <c r="C365" s="195" t="s">
        <v>6287</v>
      </c>
      <c r="D365" s="184" t="s">
        <v>6417</v>
      </c>
      <c r="E365" s="185"/>
      <c r="F365" s="195" t="s">
        <v>6339</v>
      </c>
      <c r="G365" s="184" t="str">
        <f t="shared" si="28"/>
        <v>OPERATORNAME</v>
      </c>
      <c r="H365" s="182"/>
      <c r="I365" s="183"/>
      <c r="J365" s="196" t="s">
        <v>42</v>
      </c>
      <c r="K365" s="197" t="s">
        <v>228</v>
      </c>
      <c r="L365" s="198" t="str">
        <f>IF(ISERROR(MATCH(J365&amp;"_"&amp;K365,AuxData!$X:$X,0)),"",IF(LOOKUP(J365&amp;"_"&amp;K365,AuxData!$X:$X,AuxData!$Y:$Y)="","Not defined",LOOKUP(J365&amp;"_"&amp;K365,AuxData!$X:$X,AuxData!$Y:$Y)))</f>
        <v>PLMN</v>
      </c>
    </row>
    <row r="366" spans="2:12" s="59" customFormat="1" x14ac:dyDescent="0.25">
      <c r="B366" s="195" t="s">
        <v>6338</v>
      </c>
      <c r="C366" s="195" t="s">
        <v>6287</v>
      </c>
      <c r="D366" s="184" t="s">
        <v>6417</v>
      </c>
      <c r="E366" s="185"/>
      <c r="F366" s="195" t="s">
        <v>669</v>
      </c>
      <c r="G366" s="184" t="str">
        <f t="shared" ref="G366" si="38">UPPER(F366)</f>
        <v>GNODEBFUNCTIONNAME</v>
      </c>
      <c r="H366" s="182"/>
      <c r="I366" s="183"/>
      <c r="J366" s="196" t="s">
        <v>33</v>
      </c>
      <c r="K366" s="197" t="s">
        <v>205</v>
      </c>
      <c r="L366" s="198" t="str">
        <f>IF(ISERROR(MATCH(J366&amp;"_"&amp;K366,AuxData!$X:$X,0)),"",IF(LOOKUP(J366&amp;"_"&amp;K366,AuxData!$X:$X,AuxData!$Y:$Y)="","Not defined",LOOKUP(J366&amp;"_"&amp;K366,AuxData!$X:$X,AuxData!$Y:$Y)))</f>
        <v>MOBILE_SITE_NAME</v>
      </c>
    </row>
    <row r="367" spans="2:12" s="59" customFormat="1" x14ac:dyDescent="0.25">
      <c r="B367" s="195" t="s">
        <v>6338</v>
      </c>
      <c r="C367" s="195" t="s">
        <v>6287</v>
      </c>
      <c r="D367" s="184" t="s">
        <v>6417</v>
      </c>
      <c r="E367" s="185"/>
      <c r="F367" s="195" t="s">
        <v>6406</v>
      </c>
      <c r="G367" s="184" t="str">
        <f t="shared" ref="G367" si="39">UPPER(F367)</f>
        <v>GNODEBNAME</v>
      </c>
      <c r="H367" s="182"/>
      <c r="I367" s="183"/>
      <c r="J367" s="196" t="s">
        <v>37</v>
      </c>
      <c r="K367" s="197" t="s">
        <v>206</v>
      </c>
      <c r="L367" s="198" t="str">
        <f>IF(ISERROR(MATCH(J367&amp;"_"&amp;K367,AuxData!$X:$X,0)),"",IF(LOOKUP(J367&amp;"_"&amp;K367,AuxData!$X:$X,AuxData!$Y:$Y)="","Not defined",LOOKUP(J367&amp;"_"&amp;K367,AuxData!$X:$X,AuxData!$Y:$Y)))</f>
        <v>NE_NAME</v>
      </c>
    </row>
    <row r="368" spans="2:12" s="59" customFormat="1" x14ac:dyDescent="0.25">
      <c r="B368" s="195" t="s">
        <v>6338</v>
      </c>
      <c r="C368" s="195" t="s">
        <v>6287</v>
      </c>
      <c r="D368" s="184" t="s">
        <v>6417</v>
      </c>
      <c r="E368" s="185"/>
      <c r="F368" s="195" t="s">
        <v>6418</v>
      </c>
      <c r="G368" s="184" t="str">
        <f t="shared" si="28"/>
        <v>IPPATH</v>
      </c>
      <c r="H368" s="182"/>
      <c r="I368" s="183"/>
      <c r="J368" s="196" t="s">
        <v>42</v>
      </c>
      <c r="K368" s="197" t="s">
        <v>275</v>
      </c>
      <c r="L368" s="198" t="str">
        <f>IF(ISERROR(MATCH(J368&amp;"_"&amp;K368,AuxData!$X:$X,0)),"",IF(LOOKUP(J368&amp;"_"&amp;K368,AuxData!$X:$X,AuxData!$Y:$Y)="","Not defined",LOOKUP(J368&amp;"_"&amp;K368,AuxData!$X:$X,AuxData!$Y:$Y)))</f>
        <v>IPPATHID</v>
      </c>
    </row>
    <row r="369" spans="2:12" s="59" customFormat="1" x14ac:dyDescent="0.25">
      <c r="B369" s="195" t="s">
        <v>6338</v>
      </c>
      <c r="C369" s="195" t="s">
        <v>6287</v>
      </c>
      <c r="D369" s="184" t="s">
        <v>6417</v>
      </c>
      <c r="E369" s="185"/>
      <c r="F369" s="195" t="s">
        <v>6420</v>
      </c>
      <c r="G369" s="184" t="str">
        <f t="shared" ref="G369" si="40">UPPER(F369)</f>
        <v>PEERELEMENTNAME</v>
      </c>
      <c r="H369" s="182"/>
      <c r="I369" s="183"/>
      <c r="J369" s="196" t="s">
        <v>35</v>
      </c>
      <c r="K369" s="197" t="s">
        <v>219</v>
      </c>
      <c r="L369" s="198" t="str">
        <f>IF(ISERROR(MATCH(J369&amp;"_"&amp;K369,AuxData!$X:$X,0)),"",IF(LOOKUP(J369&amp;"_"&amp;K369,AuxData!$X:$X,AuxData!$Y:$Y)="","Not defined",LOOKUP(J369&amp;"_"&amp;K369,AuxData!$X:$X,AuxData!$Y:$Y)))</f>
        <v/>
      </c>
    </row>
    <row r="370" spans="2:12" s="59" customFormat="1" x14ac:dyDescent="0.25">
      <c r="B370" s="195" t="s">
        <v>6338</v>
      </c>
      <c r="C370" s="195" t="s">
        <v>6290</v>
      </c>
      <c r="D370" s="184" t="s">
        <v>6423</v>
      </c>
      <c r="E370" s="185"/>
      <c r="F370" s="195" t="s">
        <v>6342</v>
      </c>
      <c r="G370" s="184" t="str">
        <f t="shared" ref="G370" si="41">UPPER(F370)</f>
        <v>DST</v>
      </c>
      <c r="H370" s="182"/>
      <c r="I370" s="183"/>
      <c r="J370" s="196" t="s">
        <v>45</v>
      </c>
      <c r="K370" s="197" t="s">
        <v>227</v>
      </c>
      <c r="L370" s="198" t="str">
        <f>IF(ISERROR(MATCH(J370&amp;"_"&amp;K370,AuxData!$X:$X,0)),"",IF(LOOKUP(J370&amp;"_"&amp;K370,AuxData!$X:$X,AuxData!$Y:$Y)="","Not defined",LOOKUP(J370&amp;"_"&amp;K370,AuxData!$X:$X,AuxData!$Y:$Y)))</f>
        <v>DST</v>
      </c>
    </row>
    <row r="371" spans="2:12" s="59" customFormat="1" x14ac:dyDescent="0.25">
      <c r="B371" s="195" t="s">
        <v>6338</v>
      </c>
      <c r="C371" s="195" t="s">
        <v>6290</v>
      </c>
      <c r="D371" s="184" t="s">
        <v>6423</v>
      </c>
      <c r="E371" s="185"/>
      <c r="F371" s="195" t="s">
        <v>6339</v>
      </c>
      <c r="G371" s="184" t="str">
        <f t="shared" ref="G371" si="42">UPPER(F371)</f>
        <v>OPERATORNAME</v>
      </c>
      <c r="H371" s="182"/>
      <c r="I371" s="183"/>
      <c r="J371" s="196" t="s">
        <v>45</v>
      </c>
      <c r="K371" s="197" t="s">
        <v>228</v>
      </c>
      <c r="L371" s="198" t="str">
        <f>IF(ISERROR(MATCH(J371&amp;"_"&amp;K371,AuxData!$X:$X,0)),"",IF(LOOKUP(J371&amp;"_"&amp;K371,AuxData!$X:$X,AuxData!$Y:$Y)="","Not defined",LOOKUP(J371&amp;"_"&amp;K371,AuxData!$X:$X,AuxData!$Y:$Y)))</f>
        <v>PLMN</v>
      </c>
    </row>
    <row r="372" spans="2:12" s="59" customFormat="1" x14ac:dyDescent="0.25">
      <c r="B372" s="195" t="s">
        <v>6338</v>
      </c>
      <c r="C372" s="195" t="s">
        <v>6290</v>
      </c>
      <c r="D372" s="184" t="s">
        <v>6423</v>
      </c>
      <c r="E372" s="185"/>
      <c r="F372" s="195" t="s">
        <v>669</v>
      </c>
      <c r="G372" s="184" t="str">
        <f t="shared" ref="G372" si="43">UPPER(F372)</f>
        <v>GNODEBFUNCTIONNAME</v>
      </c>
      <c r="H372" s="182"/>
      <c r="I372" s="183"/>
      <c r="J372" s="196" t="s">
        <v>33</v>
      </c>
      <c r="K372" s="197" t="s">
        <v>205</v>
      </c>
      <c r="L372" s="198" t="str">
        <f>IF(ISERROR(MATCH(J372&amp;"_"&amp;K372,AuxData!$X:$X,0)),"",IF(LOOKUP(J372&amp;"_"&amp;K372,AuxData!$X:$X,AuxData!$Y:$Y)="","Not defined",LOOKUP(J372&amp;"_"&amp;K372,AuxData!$X:$X,AuxData!$Y:$Y)))</f>
        <v>MOBILE_SITE_NAME</v>
      </c>
    </row>
    <row r="373" spans="2:12" s="59" customFormat="1" x14ac:dyDescent="0.25">
      <c r="B373" s="195" t="s">
        <v>6338</v>
      </c>
      <c r="C373" s="195" t="s">
        <v>6290</v>
      </c>
      <c r="D373" s="184" t="s">
        <v>6423</v>
      </c>
      <c r="E373" s="185"/>
      <c r="F373" s="195" t="s">
        <v>6406</v>
      </c>
      <c r="G373" s="184" t="str">
        <f t="shared" ref="G373" si="44">UPPER(F373)</f>
        <v>GNODEBNAME</v>
      </c>
      <c r="H373" s="182"/>
      <c r="I373" s="183"/>
      <c r="J373" s="196" t="s">
        <v>37</v>
      </c>
      <c r="K373" s="197" t="s">
        <v>206</v>
      </c>
      <c r="L373" s="198" t="str">
        <f>IF(ISERROR(MATCH(J373&amp;"_"&amp;K373,AuxData!$X:$X,0)),"",IF(LOOKUP(J373&amp;"_"&amp;K373,AuxData!$X:$X,AuxData!$Y:$Y)="","Not defined",LOOKUP(J373&amp;"_"&amp;K373,AuxData!$X:$X,AuxData!$Y:$Y)))</f>
        <v>NE_NAME</v>
      </c>
    </row>
    <row r="374" spans="2:12" s="59" customFormat="1" x14ac:dyDescent="0.25">
      <c r="B374" s="195" t="s">
        <v>6338</v>
      </c>
      <c r="C374" s="195" t="s">
        <v>6290</v>
      </c>
      <c r="D374" s="184" t="s">
        <v>6423</v>
      </c>
      <c r="E374" s="185"/>
      <c r="F374" s="195" t="s">
        <v>224</v>
      </c>
      <c r="G374" s="184" t="str">
        <f t="shared" ref="G374" si="45">UPPER(F374)</f>
        <v>LINKNO</v>
      </c>
      <c r="H374" s="182"/>
      <c r="I374" s="183"/>
      <c r="J374" s="196" t="s">
        <v>45</v>
      </c>
      <c r="K374" s="197" t="s">
        <v>224</v>
      </c>
      <c r="L374" s="198" t="str">
        <f>IF(ISERROR(MATCH(J374&amp;"_"&amp;K374,AuxData!$X:$X,0)),"",IF(LOOKUP(J374&amp;"_"&amp;K374,AuxData!$X:$X,AuxData!$Y:$Y)="","Not defined",LOOKUP(J374&amp;"_"&amp;K374,AuxData!$X:$X,AuxData!$Y:$Y)))</f>
        <v>LINKNO</v>
      </c>
    </row>
    <row r="375" spans="2:12" s="59" customFormat="1" x14ac:dyDescent="0.25">
      <c r="B375" s="195" t="s">
        <v>6338</v>
      </c>
      <c r="C375" s="195" t="s">
        <v>6290</v>
      </c>
      <c r="D375" s="184" t="s">
        <v>6423</v>
      </c>
      <c r="E375" s="185"/>
      <c r="F375" s="195" t="s">
        <v>6420</v>
      </c>
      <c r="G375" s="184" t="str">
        <f t="shared" ref="G375" si="46">UPPER(F375)</f>
        <v>PEERELEMENTNAME</v>
      </c>
      <c r="H375" s="182"/>
      <c r="I375" s="183"/>
      <c r="J375" s="196" t="s">
        <v>36</v>
      </c>
      <c r="K375" s="197" t="s">
        <v>225</v>
      </c>
      <c r="L375" s="198" t="str">
        <f>IF(ISERROR(MATCH(J375&amp;"_"&amp;K375,AuxData!$X:$X,0)),"",IF(LOOKUP(J375&amp;"_"&amp;K375,AuxData!$X:$X,AuxData!$Y:$Y)="","Not defined",LOOKUP(J375&amp;"_"&amp;K375,AuxData!$X:$X,AuxData!$Y:$Y)))</f>
        <v/>
      </c>
    </row>
    <row r="376" spans="2:12" s="59" customFormat="1" x14ac:dyDescent="0.25">
      <c r="B376" s="195" t="s">
        <v>6338</v>
      </c>
      <c r="C376" s="195" t="s">
        <v>6301</v>
      </c>
      <c r="D376" s="184" t="s">
        <v>6426</v>
      </c>
      <c r="E376" s="185"/>
      <c r="F376" s="195" t="s">
        <v>6342</v>
      </c>
      <c r="G376" s="184" t="str">
        <f t="shared" ref="G376" si="47">UPPER(F376)</f>
        <v>DST</v>
      </c>
      <c r="H376" s="182"/>
      <c r="I376" s="183"/>
      <c r="J376" s="196"/>
      <c r="K376" s="197"/>
      <c r="L376" s="198" t="str">
        <f>IF(ISERROR(MATCH(J376&amp;"_"&amp;K376,AuxData!$X:$X,0)),"",IF(LOOKUP(J376&amp;"_"&amp;K376,AuxData!$X:$X,AuxData!$Y:$Y)="","Not defined",LOOKUP(J376&amp;"_"&amp;K376,AuxData!$X:$X,AuxData!$Y:$Y)))</f>
        <v/>
      </c>
    </row>
    <row r="377" spans="2:12" s="59" customFormat="1" x14ac:dyDescent="0.25">
      <c r="B377" s="195" t="s">
        <v>6338</v>
      </c>
      <c r="C377" s="195" t="s">
        <v>6301</v>
      </c>
      <c r="D377" s="184" t="s">
        <v>6426</v>
      </c>
      <c r="E377" s="185"/>
      <c r="F377" s="195" t="s">
        <v>6339</v>
      </c>
      <c r="G377" s="184" t="str">
        <f t="shared" ref="G377" si="48">UPPER(F377)</f>
        <v>OPERATORNAME</v>
      </c>
      <c r="H377" s="182"/>
      <c r="I377" s="183"/>
      <c r="J377" s="196"/>
      <c r="K377" s="197"/>
      <c r="L377" s="198" t="str">
        <f>IF(ISERROR(MATCH(J377&amp;"_"&amp;K377,AuxData!$X:$X,0)),"",IF(LOOKUP(J377&amp;"_"&amp;K377,AuxData!$X:$X,AuxData!$Y:$Y)="","Not defined",LOOKUP(J377&amp;"_"&amp;K377,AuxData!$X:$X,AuxData!$Y:$Y)))</f>
        <v/>
      </c>
    </row>
    <row r="378" spans="2:12" s="59" customFormat="1" x14ac:dyDescent="0.25">
      <c r="B378" s="195" t="s">
        <v>6338</v>
      </c>
      <c r="C378" s="195" t="s">
        <v>6301</v>
      </c>
      <c r="D378" s="184" t="s">
        <v>6426</v>
      </c>
      <c r="E378" s="185"/>
      <c r="F378" s="195" t="s">
        <v>669</v>
      </c>
      <c r="G378" s="184" t="str">
        <f t="shared" ref="G378" si="49">UPPER(F378)</f>
        <v>GNODEBFUNCTIONNAME</v>
      </c>
      <c r="H378" s="182"/>
      <c r="I378" s="183"/>
      <c r="J378" s="196"/>
      <c r="K378" s="197"/>
      <c r="L378" s="198" t="str">
        <f>IF(ISERROR(MATCH(J378&amp;"_"&amp;K378,AuxData!$X:$X,0)),"",IF(LOOKUP(J378&amp;"_"&amp;K378,AuxData!$X:$X,AuxData!$Y:$Y)="","Not defined",LOOKUP(J378&amp;"_"&amp;K378,AuxData!$X:$X,AuxData!$Y:$Y)))</f>
        <v/>
      </c>
    </row>
    <row r="379" spans="2:12" s="59" customFormat="1" x14ac:dyDescent="0.25">
      <c r="B379" s="195" t="s">
        <v>6338</v>
      </c>
      <c r="C379" s="195" t="s">
        <v>6301</v>
      </c>
      <c r="D379" s="184" t="s">
        <v>6426</v>
      </c>
      <c r="E379" s="185"/>
      <c r="F379" s="195" t="s">
        <v>6406</v>
      </c>
      <c r="G379" s="184" t="str">
        <f t="shared" ref="G379" si="50">UPPER(F379)</f>
        <v>GNODEBNAME</v>
      </c>
      <c r="H379" s="182"/>
      <c r="I379" s="183"/>
      <c r="J379" s="196"/>
      <c r="K379" s="197"/>
      <c r="L379" s="198" t="str">
        <f>IF(ISERROR(MATCH(J379&amp;"_"&amp;K379,AuxData!$X:$X,0)),"",IF(LOOKUP(J379&amp;"_"&amp;K379,AuxData!$X:$X,AuxData!$Y:$Y)="","Not defined",LOOKUP(J379&amp;"_"&amp;K379,AuxData!$X:$X,AuxData!$Y:$Y)))</f>
        <v/>
      </c>
    </row>
    <row r="380" spans="2:12" s="59" customFormat="1" x14ac:dyDescent="0.25">
      <c r="B380" s="195" t="s">
        <v>6338</v>
      </c>
      <c r="C380" s="195" t="s">
        <v>6301</v>
      </c>
      <c r="D380" s="184" t="s">
        <v>6426</v>
      </c>
      <c r="E380" s="185"/>
      <c r="F380" s="195" t="s">
        <v>232</v>
      </c>
      <c r="G380" s="184" t="str">
        <f t="shared" ref="G380:G382" si="51">UPPER(F380)</f>
        <v>CABINETNO</v>
      </c>
      <c r="H380" s="182"/>
      <c r="I380" s="183"/>
      <c r="J380" s="196"/>
      <c r="K380" s="197"/>
      <c r="L380" s="198" t="str">
        <f>IF(ISERROR(MATCH(J380&amp;"_"&amp;K380,AuxData!$X:$X,0)),"",IF(LOOKUP(J380&amp;"_"&amp;K380,AuxData!$X:$X,AuxData!$Y:$Y)="","Not defined",LOOKUP(J380&amp;"_"&amp;K380,AuxData!$X:$X,AuxData!$Y:$Y)))</f>
        <v/>
      </c>
    </row>
    <row r="381" spans="2:12" s="59" customFormat="1" x14ac:dyDescent="0.25">
      <c r="B381" s="195" t="s">
        <v>6338</v>
      </c>
      <c r="C381" s="195" t="s">
        <v>6304</v>
      </c>
      <c r="D381" s="184" t="s">
        <v>6427</v>
      </c>
      <c r="E381" s="185"/>
      <c r="F381" s="195" t="s">
        <v>6342</v>
      </c>
      <c r="G381" s="184" t="str">
        <f t="shared" si="51"/>
        <v>DST</v>
      </c>
      <c r="H381" s="182"/>
      <c r="I381" s="183"/>
      <c r="J381" s="196"/>
      <c r="K381" s="197"/>
      <c r="L381" s="198" t="str">
        <f>IF(ISERROR(MATCH(J381&amp;"_"&amp;K381,AuxData!$X:$X,0)),"",IF(LOOKUP(J381&amp;"_"&amp;K381,AuxData!$X:$X,AuxData!$Y:$Y)="","Not defined",LOOKUP(J381&amp;"_"&amp;K381,AuxData!$X:$X,AuxData!$Y:$Y)))</f>
        <v/>
      </c>
    </row>
    <row r="382" spans="2:12" s="59" customFormat="1" x14ac:dyDescent="0.25">
      <c r="B382" s="195" t="s">
        <v>6338</v>
      </c>
      <c r="C382" s="195" t="s">
        <v>6304</v>
      </c>
      <c r="D382" s="184" t="s">
        <v>6427</v>
      </c>
      <c r="E382" s="185"/>
      <c r="F382" s="195" t="s">
        <v>6339</v>
      </c>
      <c r="G382" s="184" t="str">
        <f t="shared" si="51"/>
        <v>OPERATORNAME</v>
      </c>
      <c r="H382" s="182"/>
      <c r="I382" s="183"/>
      <c r="J382" s="196"/>
      <c r="K382" s="197"/>
      <c r="L382" s="198" t="str">
        <f>IF(ISERROR(MATCH(J382&amp;"_"&amp;K382,AuxData!$X:$X,0)),"",IF(LOOKUP(J382&amp;"_"&amp;K382,AuxData!$X:$X,AuxData!$Y:$Y)="","Not defined",LOOKUP(J382&amp;"_"&amp;K382,AuxData!$X:$X,AuxData!$Y:$Y)))</f>
        <v/>
      </c>
    </row>
    <row r="383" spans="2:12" s="59" customFormat="1" x14ac:dyDescent="0.25">
      <c r="B383" s="195" t="s">
        <v>6338</v>
      </c>
      <c r="C383" s="195" t="s">
        <v>6304</v>
      </c>
      <c r="D383" s="184" t="s">
        <v>6427</v>
      </c>
      <c r="E383" s="185"/>
      <c r="F383" s="195" t="s">
        <v>669</v>
      </c>
      <c r="G383" s="184" t="str">
        <f t="shared" ref="G383:G384" si="52">UPPER(F383)</f>
        <v>GNODEBFUNCTIONNAME</v>
      </c>
      <c r="H383" s="182"/>
      <c r="I383" s="183"/>
      <c r="J383" s="196"/>
      <c r="K383" s="197"/>
      <c r="L383" s="198" t="str">
        <f>IF(ISERROR(MATCH(J383&amp;"_"&amp;K383,AuxData!$X:$X,0)),"",IF(LOOKUP(J383&amp;"_"&amp;K383,AuxData!$X:$X,AuxData!$Y:$Y)="","Not defined",LOOKUP(J383&amp;"_"&amp;K383,AuxData!$X:$X,AuxData!$Y:$Y)))</f>
        <v/>
      </c>
    </row>
    <row r="384" spans="2:12" s="59" customFormat="1" x14ac:dyDescent="0.25">
      <c r="B384" s="195" t="s">
        <v>6338</v>
      </c>
      <c r="C384" s="195" t="s">
        <v>6304</v>
      </c>
      <c r="D384" s="184" t="s">
        <v>6427</v>
      </c>
      <c r="E384" s="185"/>
      <c r="F384" s="195" t="s">
        <v>232</v>
      </c>
      <c r="G384" s="184" t="str">
        <f t="shared" si="52"/>
        <v>CABINETNO</v>
      </c>
      <c r="H384" s="182"/>
      <c r="I384" s="183"/>
      <c r="J384" s="196"/>
      <c r="K384" s="197"/>
      <c r="L384" s="198" t="str">
        <f>IF(ISERROR(MATCH(J384&amp;"_"&amp;K384,AuxData!$X:$X,0)),"",IF(LOOKUP(J384&amp;"_"&amp;K384,AuxData!$X:$X,AuxData!$Y:$Y)="","Not defined",LOOKUP(J384&amp;"_"&amp;K384,AuxData!$X:$X,AuxData!$Y:$Y)))</f>
        <v/>
      </c>
    </row>
    <row r="385" spans="2:12" s="59" customFormat="1" x14ac:dyDescent="0.25">
      <c r="B385" s="195" t="s">
        <v>6338</v>
      </c>
      <c r="C385" s="195" t="s">
        <v>6304</v>
      </c>
      <c r="D385" s="184" t="s">
        <v>6427</v>
      </c>
      <c r="E385" s="185"/>
      <c r="F385" s="195" t="s">
        <v>241</v>
      </c>
      <c r="G385" s="184" t="str">
        <f t="shared" ref="G385:G389" si="53">UPPER(F385)</f>
        <v>SUBRACKNO</v>
      </c>
      <c r="H385" s="182"/>
      <c r="I385" s="183"/>
      <c r="J385" s="196"/>
      <c r="K385" s="197"/>
      <c r="L385" s="198" t="str">
        <f>IF(ISERROR(MATCH(J385&amp;"_"&amp;K385,AuxData!$X:$X,0)),"",IF(LOOKUP(J385&amp;"_"&amp;K385,AuxData!$X:$X,AuxData!$Y:$Y)="","Not defined",LOOKUP(J385&amp;"_"&amp;K385,AuxData!$X:$X,AuxData!$Y:$Y)))</f>
        <v/>
      </c>
    </row>
    <row r="386" spans="2:12" s="59" customFormat="1" x14ac:dyDescent="0.25">
      <c r="B386" s="195" t="s">
        <v>6338</v>
      </c>
      <c r="C386" s="195" t="s">
        <v>6307</v>
      </c>
      <c r="D386" s="184" t="s">
        <v>11993</v>
      </c>
      <c r="E386" s="185"/>
      <c r="F386" s="195" t="s">
        <v>6342</v>
      </c>
      <c r="G386" s="184" t="str">
        <f t="shared" si="53"/>
        <v>DST</v>
      </c>
      <c r="H386" s="182"/>
      <c r="I386" s="183"/>
      <c r="J386" s="196"/>
      <c r="K386" s="197"/>
      <c r="L386" s="198" t="str">
        <f>IF(ISERROR(MATCH(J386&amp;"_"&amp;K386,AuxData!$X:$X,0)),"",IF(LOOKUP(J386&amp;"_"&amp;K386,AuxData!$X:$X,AuxData!$Y:$Y)="","Not defined",LOOKUP(J386&amp;"_"&amp;K386,AuxData!$X:$X,AuxData!$Y:$Y)))</f>
        <v/>
      </c>
    </row>
    <row r="387" spans="2:12" s="59" customFormat="1" x14ac:dyDescent="0.25">
      <c r="B387" s="195" t="s">
        <v>6338</v>
      </c>
      <c r="C387" s="195" t="s">
        <v>6307</v>
      </c>
      <c r="D387" s="184" t="s">
        <v>11993</v>
      </c>
      <c r="E387" s="185"/>
      <c r="F387" s="195" t="s">
        <v>6339</v>
      </c>
      <c r="G387" s="184" t="str">
        <f t="shared" si="53"/>
        <v>OPERATORNAME</v>
      </c>
      <c r="H387" s="182"/>
      <c r="I387" s="183"/>
      <c r="J387" s="196"/>
      <c r="K387" s="197"/>
      <c r="L387" s="198" t="str">
        <f>IF(ISERROR(MATCH(J387&amp;"_"&amp;K387,AuxData!$X:$X,0)),"",IF(LOOKUP(J387&amp;"_"&amp;K387,AuxData!$X:$X,AuxData!$Y:$Y)="","Not defined",LOOKUP(J387&amp;"_"&amp;K387,AuxData!$X:$X,AuxData!$Y:$Y)))</f>
        <v/>
      </c>
    </row>
    <row r="388" spans="2:12" s="59" customFormat="1" x14ac:dyDescent="0.25">
      <c r="B388" s="195" t="s">
        <v>6338</v>
      </c>
      <c r="C388" s="195" t="s">
        <v>6307</v>
      </c>
      <c r="D388" s="184" t="s">
        <v>11993</v>
      </c>
      <c r="E388" s="185"/>
      <c r="F388" s="195" t="s">
        <v>669</v>
      </c>
      <c r="G388" s="184" t="str">
        <f t="shared" si="53"/>
        <v>GNODEBFUNCTIONNAME</v>
      </c>
      <c r="H388" s="182"/>
      <c r="I388" s="183"/>
      <c r="J388" s="196"/>
      <c r="K388" s="197"/>
      <c r="L388" s="198" t="str">
        <f>IF(ISERROR(MATCH(J388&amp;"_"&amp;K388,AuxData!$X:$X,0)),"",IF(LOOKUP(J388&amp;"_"&amp;K388,AuxData!$X:$X,AuxData!$Y:$Y)="","Not defined",LOOKUP(J388&amp;"_"&amp;K388,AuxData!$X:$X,AuxData!$Y:$Y)))</f>
        <v/>
      </c>
    </row>
    <row r="389" spans="2:12" s="59" customFormat="1" x14ac:dyDescent="0.25">
      <c r="B389" s="195" t="s">
        <v>6338</v>
      </c>
      <c r="C389" s="195" t="s">
        <v>6307</v>
      </c>
      <c r="D389" s="184" t="s">
        <v>11993</v>
      </c>
      <c r="E389" s="185"/>
      <c r="F389" s="195" t="s">
        <v>232</v>
      </c>
      <c r="G389" s="184" t="str">
        <f t="shared" si="53"/>
        <v>CABINETNO</v>
      </c>
      <c r="H389" s="182"/>
      <c r="I389" s="183"/>
      <c r="J389" s="196"/>
      <c r="K389" s="197"/>
      <c r="L389" s="198" t="str">
        <f>IF(ISERROR(MATCH(J389&amp;"_"&amp;K389,AuxData!$X:$X,0)),"",IF(LOOKUP(J389&amp;"_"&amp;K389,AuxData!$X:$X,AuxData!$Y:$Y)="","Not defined",LOOKUP(J389&amp;"_"&amp;K389,AuxData!$X:$X,AuxData!$Y:$Y)))</f>
        <v/>
      </c>
    </row>
    <row r="390" spans="2:12" s="59" customFormat="1" x14ac:dyDescent="0.25">
      <c r="B390" s="195" t="s">
        <v>6338</v>
      </c>
      <c r="C390" s="195" t="s">
        <v>6307</v>
      </c>
      <c r="D390" s="184" t="s">
        <v>11993</v>
      </c>
      <c r="E390" s="185"/>
      <c r="F390" s="195" t="s">
        <v>241</v>
      </c>
      <c r="G390" s="184" t="str">
        <f t="shared" ref="G390:G391" si="54">UPPER(F390)</f>
        <v>SUBRACKNO</v>
      </c>
      <c r="H390" s="182"/>
      <c r="I390" s="183"/>
      <c r="J390" s="196"/>
      <c r="K390" s="197"/>
      <c r="L390" s="198" t="str">
        <f>IF(ISERROR(MATCH(J390&amp;"_"&amp;K390,AuxData!$X:$X,0)),"",IF(LOOKUP(J390&amp;"_"&amp;K390,AuxData!$X:$X,AuxData!$Y:$Y)="","Not defined",LOOKUP(J390&amp;"_"&amp;K390,AuxData!$X:$X,AuxData!$Y:$Y)))</f>
        <v/>
      </c>
    </row>
    <row r="391" spans="2:12" s="59" customFormat="1" x14ac:dyDescent="0.25">
      <c r="B391" s="195" t="s">
        <v>6338</v>
      </c>
      <c r="C391" s="195" t="s">
        <v>6307</v>
      </c>
      <c r="D391" s="184" t="s">
        <v>11993</v>
      </c>
      <c r="E391" s="185"/>
      <c r="F391" s="195" t="s">
        <v>239</v>
      </c>
      <c r="G391" s="184" t="str">
        <f t="shared" si="54"/>
        <v>SLOTNO</v>
      </c>
      <c r="H391" s="182"/>
      <c r="I391" s="183"/>
      <c r="J391" s="196"/>
      <c r="K391" s="197"/>
      <c r="L391" s="198" t="str">
        <f>IF(ISERROR(MATCH(J391&amp;"_"&amp;K391,AuxData!$X:$X,0)),"",IF(LOOKUP(J391&amp;"_"&amp;K391,AuxData!$X:$X,AuxData!$Y:$Y)="","Not defined",LOOKUP(J391&amp;"_"&amp;K391,AuxData!$X:$X,AuxData!$Y:$Y)))</f>
        <v/>
      </c>
    </row>
    <row r="392" spans="2:12" s="59" customFormat="1" x14ac:dyDescent="0.25">
      <c r="B392" s="195" t="s">
        <v>6338</v>
      </c>
      <c r="C392" s="195" t="s">
        <v>6310</v>
      </c>
      <c r="D392" s="184" t="s">
        <v>6428</v>
      </c>
      <c r="E392" s="185"/>
      <c r="F392" s="195" t="s">
        <v>6342</v>
      </c>
      <c r="G392" s="184" t="str">
        <f t="shared" ref="G392" si="55">UPPER(F392)</f>
        <v>DST</v>
      </c>
      <c r="H392" s="182"/>
      <c r="I392" s="183"/>
      <c r="J392" s="196" t="s">
        <v>38</v>
      </c>
      <c r="K392" s="197" t="s">
        <v>227</v>
      </c>
      <c r="L392" s="198" t="str">
        <f>IF(ISERROR(MATCH(J392&amp;"_"&amp;K392,AuxData!$X:$X,0)),"",IF(LOOKUP(J392&amp;"_"&amp;K392,AuxData!$X:$X,AuxData!$Y:$Y)="","Not defined",LOOKUP(J392&amp;"_"&amp;K392,AuxData!$X:$X,AuxData!$Y:$Y)))</f>
        <v>DST</v>
      </c>
    </row>
    <row r="393" spans="2:12" s="59" customFormat="1" x14ac:dyDescent="0.25">
      <c r="B393" s="195" t="s">
        <v>6338</v>
      </c>
      <c r="C393" s="195" t="s">
        <v>6310</v>
      </c>
      <c r="D393" s="184" t="s">
        <v>6428</v>
      </c>
      <c r="E393" s="185"/>
      <c r="F393" s="195" t="s">
        <v>6342</v>
      </c>
      <c r="G393" s="184" t="str">
        <f t="shared" ref="G393:G394" si="56">UPPER(F393)</f>
        <v>DST</v>
      </c>
      <c r="H393" s="182"/>
      <c r="I393" s="183"/>
      <c r="J393" s="196" t="s">
        <v>53</v>
      </c>
      <c r="K393" s="197" t="s">
        <v>227</v>
      </c>
      <c r="L393" s="198" t="str">
        <f>IF(ISERROR(MATCH(J393&amp;"_"&amp;K393,AuxData!$X:$X,0)),"",IF(LOOKUP(J393&amp;"_"&amp;K393,AuxData!$X:$X,AuxData!$Y:$Y)="","Not defined",LOOKUP(J393&amp;"_"&amp;K393,AuxData!$X:$X,AuxData!$Y:$Y)))</f>
        <v>DST</v>
      </c>
    </row>
    <row r="394" spans="2:12" s="59" customFormat="1" x14ac:dyDescent="0.25">
      <c r="B394" s="195" t="s">
        <v>6338</v>
      </c>
      <c r="C394" s="195" t="s">
        <v>6310</v>
      </c>
      <c r="D394" s="184" t="s">
        <v>6428</v>
      </c>
      <c r="E394" s="185"/>
      <c r="F394" s="195" t="s">
        <v>6342</v>
      </c>
      <c r="G394" s="184" t="str">
        <f t="shared" si="56"/>
        <v>DST</v>
      </c>
      <c r="H394" s="182"/>
      <c r="I394" s="183"/>
      <c r="J394" s="196" t="s">
        <v>87</v>
      </c>
      <c r="K394" s="197" t="s">
        <v>227</v>
      </c>
      <c r="L394" s="198" t="str">
        <f>IF(ISERROR(MATCH(J394&amp;"_"&amp;K394,AuxData!$X:$X,0)),"",IF(LOOKUP(J394&amp;"_"&amp;K394,AuxData!$X:$X,AuxData!$Y:$Y)="","Not defined",LOOKUP(J394&amp;"_"&amp;K394,AuxData!$X:$X,AuxData!$Y:$Y)))</f>
        <v>DST</v>
      </c>
    </row>
    <row r="395" spans="2:12" s="59" customFormat="1" x14ac:dyDescent="0.25">
      <c r="B395" s="195" t="s">
        <v>6338</v>
      </c>
      <c r="C395" s="195" t="s">
        <v>6310</v>
      </c>
      <c r="D395" s="184" t="s">
        <v>6428</v>
      </c>
      <c r="E395" s="185"/>
      <c r="F395" s="195" t="s">
        <v>6339</v>
      </c>
      <c r="G395" s="184" t="str">
        <f t="shared" ref="G395" si="57">UPPER(F395)</f>
        <v>OPERATORNAME</v>
      </c>
      <c r="H395" s="182"/>
      <c r="I395" s="183"/>
      <c r="J395" s="196" t="s">
        <v>38</v>
      </c>
      <c r="K395" s="197" t="s">
        <v>228</v>
      </c>
      <c r="L395" s="198" t="str">
        <f>IF(ISERROR(MATCH(J395&amp;"_"&amp;K395,AuxData!$X:$X,0)),"",IF(LOOKUP(J395&amp;"_"&amp;K395,AuxData!$X:$X,AuxData!$Y:$Y)="","Not defined",LOOKUP(J395&amp;"_"&amp;K395,AuxData!$X:$X,AuxData!$Y:$Y)))</f>
        <v>PLMN</v>
      </c>
    </row>
    <row r="396" spans="2:12" s="59" customFormat="1" x14ac:dyDescent="0.25">
      <c r="B396" s="195" t="s">
        <v>6338</v>
      </c>
      <c r="C396" s="195" t="s">
        <v>6310</v>
      </c>
      <c r="D396" s="184" t="s">
        <v>6428</v>
      </c>
      <c r="E396" s="185"/>
      <c r="F396" s="195" t="s">
        <v>6339</v>
      </c>
      <c r="G396" s="184" t="str">
        <f t="shared" ref="G396:G397" si="58">UPPER(F396)</f>
        <v>OPERATORNAME</v>
      </c>
      <c r="H396" s="182"/>
      <c r="I396" s="183"/>
      <c r="J396" s="196" t="s">
        <v>53</v>
      </c>
      <c r="K396" s="197" t="s">
        <v>228</v>
      </c>
      <c r="L396" s="198" t="str">
        <f>IF(ISERROR(MATCH(J396&amp;"_"&amp;K396,AuxData!$X:$X,0)),"",IF(LOOKUP(J396&amp;"_"&amp;K396,AuxData!$X:$X,AuxData!$Y:$Y)="","Not defined",LOOKUP(J396&amp;"_"&amp;K396,AuxData!$X:$X,AuxData!$Y:$Y)))</f>
        <v>PLMN</v>
      </c>
    </row>
    <row r="397" spans="2:12" s="59" customFormat="1" x14ac:dyDescent="0.25">
      <c r="B397" s="195" t="s">
        <v>6338</v>
      </c>
      <c r="C397" s="195" t="s">
        <v>6310</v>
      </c>
      <c r="D397" s="184" t="s">
        <v>6428</v>
      </c>
      <c r="E397" s="185"/>
      <c r="F397" s="195" t="s">
        <v>6339</v>
      </c>
      <c r="G397" s="184" t="str">
        <f t="shared" si="58"/>
        <v>OPERATORNAME</v>
      </c>
      <c r="H397" s="182"/>
      <c r="I397" s="183"/>
      <c r="J397" s="196" t="s">
        <v>87</v>
      </c>
      <c r="K397" s="197" t="s">
        <v>228</v>
      </c>
      <c r="L397" s="198" t="str">
        <f>IF(ISERROR(MATCH(J397&amp;"_"&amp;K397,AuxData!$X:$X,0)),"",IF(LOOKUP(J397&amp;"_"&amp;K397,AuxData!$X:$X,AuxData!$Y:$Y)="","Not defined",LOOKUP(J397&amp;"_"&amp;K397,AuxData!$X:$X,AuxData!$Y:$Y)))</f>
        <v>PLMN</v>
      </c>
    </row>
    <row r="398" spans="2:12" s="59" customFormat="1" x14ac:dyDescent="0.25">
      <c r="B398" s="195" t="s">
        <v>6338</v>
      </c>
      <c r="C398" s="195" t="s">
        <v>6310</v>
      </c>
      <c r="D398" s="184" t="s">
        <v>6428</v>
      </c>
      <c r="E398" s="185"/>
      <c r="F398" s="195" t="s">
        <v>669</v>
      </c>
      <c r="G398" s="184" t="str">
        <f t="shared" ref="G398" si="59">UPPER(F398)</f>
        <v>GNODEBFUNCTIONNAME</v>
      </c>
      <c r="H398" s="182"/>
      <c r="I398" s="183"/>
      <c r="J398" s="196" t="s">
        <v>33</v>
      </c>
      <c r="K398" s="197" t="s">
        <v>205</v>
      </c>
      <c r="L398" s="198" t="str">
        <f>IF(ISERROR(MATCH(J398&amp;"_"&amp;K398,AuxData!$X:$X,0)),"",IF(LOOKUP(J398&amp;"_"&amp;K398,AuxData!$X:$X,AuxData!$Y:$Y)="","Not defined",LOOKUP(J398&amp;"_"&amp;K398,AuxData!$X:$X,AuxData!$Y:$Y)))</f>
        <v>MOBILE_SITE_NAME</v>
      </c>
    </row>
    <row r="399" spans="2:12" s="59" customFormat="1" x14ac:dyDescent="0.25">
      <c r="B399" s="195" t="s">
        <v>6338</v>
      </c>
      <c r="C399" s="195" t="s">
        <v>6310</v>
      </c>
      <c r="D399" s="184" t="s">
        <v>6428</v>
      </c>
      <c r="E399" s="185"/>
      <c r="F399" s="195" t="s">
        <v>6406</v>
      </c>
      <c r="G399" s="184" t="str">
        <f t="shared" ref="G399" si="60">UPPER(F399)</f>
        <v>GNODEBNAME</v>
      </c>
      <c r="H399" s="182"/>
      <c r="I399" s="183"/>
      <c r="J399" s="196" t="s">
        <v>33</v>
      </c>
      <c r="K399" s="197" t="s">
        <v>206</v>
      </c>
      <c r="L399" s="198" t="str">
        <f>IF(ISERROR(MATCH(J399&amp;"_"&amp;K399,AuxData!$X:$X,0)),"",IF(LOOKUP(J399&amp;"_"&amp;K399,AuxData!$X:$X,AuxData!$Y:$Y)="","Not defined",LOOKUP(J399&amp;"_"&amp;K399,AuxData!$X:$X,AuxData!$Y:$Y)))</f>
        <v>NE_NAME</v>
      </c>
    </row>
    <row r="400" spans="2:12" s="59" customFormat="1" x14ac:dyDescent="0.25">
      <c r="B400" s="195" t="s">
        <v>6338</v>
      </c>
      <c r="C400" s="195" t="s">
        <v>6310</v>
      </c>
      <c r="D400" s="184" t="s">
        <v>6428</v>
      </c>
      <c r="E400" s="185"/>
      <c r="F400" s="195" t="s">
        <v>232</v>
      </c>
      <c r="G400" s="184" t="str">
        <f t="shared" ref="G400" si="61">UPPER(F400)</f>
        <v>CABINETNO</v>
      </c>
      <c r="H400" s="182"/>
      <c r="I400" s="183"/>
      <c r="J400" s="196" t="s">
        <v>38</v>
      </c>
      <c r="K400" s="197" t="s">
        <v>231</v>
      </c>
      <c r="L400" s="198" t="str">
        <f>IF(ISERROR(MATCH(J400&amp;"_"&amp;K400,AuxData!$X:$X,0)),"",IF(LOOKUP(J400&amp;"_"&amp;K400,AuxData!$X:$X,AuxData!$Y:$Y)="","Not defined",LOOKUP(J400&amp;"_"&amp;K400,AuxData!$X:$X,AuxData!$Y:$Y)))</f>
        <v>CABINET_NO</v>
      </c>
    </row>
    <row r="401" spans="2:12" s="59" customFormat="1" x14ac:dyDescent="0.25">
      <c r="B401" s="195" t="s">
        <v>6338</v>
      </c>
      <c r="C401" s="195" t="s">
        <v>6310</v>
      </c>
      <c r="D401" s="184" t="s">
        <v>6428</v>
      </c>
      <c r="E401" s="185"/>
      <c r="F401" s="195" t="s">
        <v>232</v>
      </c>
      <c r="G401" s="184" t="str">
        <f t="shared" ref="G401:G402" si="62">UPPER(F401)</f>
        <v>CABINETNO</v>
      </c>
      <c r="H401" s="182"/>
      <c r="I401" s="183"/>
      <c r="J401" s="196" t="s">
        <v>53</v>
      </c>
      <c r="K401" s="197" t="s">
        <v>232</v>
      </c>
      <c r="L401" s="198" t="str">
        <f>IF(ISERROR(MATCH(J401&amp;"_"&amp;K401,AuxData!$X:$X,0)),"",IF(LOOKUP(J401&amp;"_"&amp;K401,AuxData!$X:$X,AuxData!$Y:$Y)="","Not defined",LOOKUP(J401&amp;"_"&amp;K401,AuxData!$X:$X,AuxData!$Y:$Y)))</f>
        <v>CABINETNO</v>
      </c>
    </row>
    <row r="402" spans="2:12" s="59" customFormat="1" x14ac:dyDescent="0.25">
      <c r="B402" s="195" t="s">
        <v>6338</v>
      </c>
      <c r="C402" s="195" t="s">
        <v>6310</v>
      </c>
      <c r="D402" s="184" t="s">
        <v>6428</v>
      </c>
      <c r="E402" s="185"/>
      <c r="F402" s="195" t="s">
        <v>232</v>
      </c>
      <c r="G402" s="184" t="str">
        <f t="shared" si="62"/>
        <v>CABINETNO</v>
      </c>
      <c r="H402" s="182"/>
      <c r="I402" s="183"/>
      <c r="J402" s="196" t="s">
        <v>87</v>
      </c>
      <c r="K402" s="197" t="s">
        <v>232</v>
      </c>
      <c r="L402" s="198" t="str">
        <f>IF(ISERROR(MATCH(J402&amp;"_"&amp;K402,AuxData!$X:$X,0)),"",IF(LOOKUP(J402&amp;"_"&amp;K402,AuxData!$X:$X,AuxData!$Y:$Y)="","Not defined",LOOKUP(J402&amp;"_"&amp;K402,AuxData!$X:$X,AuxData!$Y:$Y)))</f>
        <v>CABINETNO</v>
      </c>
    </row>
    <row r="403" spans="2:12" s="59" customFormat="1" x14ac:dyDescent="0.25">
      <c r="B403" s="195" t="s">
        <v>6338</v>
      </c>
      <c r="C403" s="195" t="s">
        <v>6310</v>
      </c>
      <c r="D403" s="184" t="s">
        <v>6428</v>
      </c>
      <c r="E403" s="185"/>
      <c r="F403" s="195" t="s">
        <v>241</v>
      </c>
      <c r="G403" s="184" t="str">
        <f t="shared" ref="G403" si="63">UPPER(F403)</f>
        <v>SUBRACKNO</v>
      </c>
      <c r="H403" s="182"/>
      <c r="I403" s="183"/>
      <c r="J403" s="196" t="s">
        <v>38</v>
      </c>
      <c r="K403" s="197" t="s">
        <v>240</v>
      </c>
      <c r="L403" s="198" t="str">
        <f>IF(ISERROR(MATCH(J403&amp;"_"&amp;K403,AuxData!$X:$X,0)),"",IF(LOOKUP(J403&amp;"_"&amp;K403,AuxData!$X:$X,AuxData!$Y:$Y)="","Not defined",LOOKUP(J403&amp;"_"&amp;K403,AuxData!$X:$X,AuxData!$Y:$Y)))</f>
        <v>SRN</v>
      </c>
    </row>
    <row r="404" spans="2:12" s="59" customFormat="1" x14ac:dyDescent="0.25">
      <c r="B404" s="195" t="s">
        <v>6338</v>
      </c>
      <c r="C404" s="195" t="s">
        <v>6310</v>
      </c>
      <c r="D404" s="184" t="s">
        <v>6428</v>
      </c>
      <c r="E404" s="185"/>
      <c r="F404" s="195" t="s">
        <v>241</v>
      </c>
      <c r="G404" s="184" t="str">
        <f t="shared" ref="G404:G405" si="64">UPPER(F404)</f>
        <v>SUBRACKNO</v>
      </c>
      <c r="H404" s="182"/>
      <c r="I404" s="183"/>
      <c r="J404" s="196" t="s">
        <v>53</v>
      </c>
      <c r="K404" s="197" t="s">
        <v>260</v>
      </c>
      <c r="L404" s="198" t="str">
        <f>IF(ISERROR(MATCH(J404&amp;"_"&amp;K404,AuxData!$X:$X,0)),"",IF(LOOKUP(J404&amp;"_"&amp;K404,AuxData!$X:$X,AuxData!$Y:$Y)="","Not defined",LOOKUP(J404&amp;"_"&amp;K404,AuxData!$X:$X,AuxData!$Y:$Y)))</f>
        <v>SUBRACKNO</v>
      </c>
    </row>
    <row r="405" spans="2:12" s="59" customFormat="1" x14ac:dyDescent="0.25">
      <c r="B405" s="195" t="s">
        <v>6338</v>
      </c>
      <c r="C405" s="195" t="s">
        <v>6310</v>
      </c>
      <c r="D405" s="184" t="s">
        <v>6428</v>
      </c>
      <c r="E405" s="185"/>
      <c r="F405" s="195" t="s">
        <v>241</v>
      </c>
      <c r="G405" s="184" t="str">
        <f t="shared" si="64"/>
        <v>SUBRACKNO</v>
      </c>
      <c r="H405" s="182"/>
      <c r="I405" s="183"/>
      <c r="J405" s="196" t="s">
        <v>87</v>
      </c>
      <c r="K405" s="197" t="s">
        <v>240</v>
      </c>
      <c r="L405" s="198" t="str">
        <f>IF(ISERROR(MATCH(J405&amp;"_"&amp;K405,AuxData!$X:$X,0)),"",IF(LOOKUP(J405&amp;"_"&amp;K405,AuxData!$X:$X,AuxData!$Y:$Y)="","Not defined",LOOKUP(J405&amp;"_"&amp;K405,AuxData!$X:$X,AuxData!$Y:$Y)))</f>
        <v>SRN</v>
      </c>
    </row>
    <row r="406" spans="2:12" s="59" customFormat="1" x14ac:dyDescent="0.25">
      <c r="B406" s="195" t="s">
        <v>6338</v>
      </c>
      <c r="C406" s="195" t="s">
        <v>6310</v>
      </c>
      <c r="D406" s="184" t="s">
        <v>6428</v>
      </c>
      <c r="E406" s="185"/>
      <c r="F406" s="195" t="s">
        <v>239</v>
      </c>
      <c r="G406" s="184" t="str">
        <f t="shared" ref="G406" si="65">UPPER(F406)</f>
        <v>SLOTNO</v>
      </c>
      <c r="H406" s="182"/>
      <c r="I406" s="183"/>
      <c r="J406" s="196" t="s">
        <v>38</v>
      </c>
      <c r="K406" s="197" t="s">
        <v>238</v>
      </c>
      <c r="L406" s="198" t="str">
        <f>IF(ISERROR(MATCH(J406&amp;"_"&amp;K406,AuxData!$X:$X,0)),"",IF(LOOKUP(J406&amp;"_"&amp;K406,AuxData!$X:$X,AuxData!$Y:$Y)="","Not defined",LOOKUP(J406&amp;"_"&amp;K406,AuxData!$X:$X,AuxData!$Y:$Y)))</f>
        <v>SN</v>
      </c>
    </row>
    <row r="407" spans="2:12" s="59" customFormat="1" x14ac:dyDescent="0.25">
      <c r="B407" s="195" t="s">
        <v>6338</v>
      </c>
      <c r="C407" s="195" t="s">
        <v>6310</v>
      </c>
      <c r="D407" s="184" t="s">
        <v>6428</v>
      </c>
      <c r="E407" s="185"/>
      <c r="F407" s="195" t="s">
        <v>239</v>
      </c>
      <c r="G407" s="184" t="str">
        <f t="shared" ref="G407:G408" si="66">UPPER(F407)</f>
        <v>SLOTNO</v>
      </c>
      <c r="H407" s="182"/>
      <c r="I407" s="183"/>
      <c r="J407" s="196" t="s">
        <v>53</v>
      </c>
      <c r="K407" s="197" t="s">
        <v>258</v>
      </c>
      <c r="L407" s="198" t="str">
        <f>IF(ISERROR(MATCH(J407&amp;"_"&amp;K407,AuxData!$X:$X,0)),"",IF(LOOKUP(J407&amp;"_"&amp;K407,AuxData!$X:$X,AuxData!$Y:$Y)="","Not defined",LOOKUP(J407&amp;"_"&amp;K407,AuxData!$X:$X,AuxData!$Y:$Y)))</f>
        <v>SLOTNO</v>
      </c>
    </row>
    <row r="408" spans="2:12" s="59" customFormat="1" x14ac:dyDescent="0.25">
      <c r="B408" s="195" t="s">
        <v>6338</v>
      </c>
      <c r="C408" s="195" t="s">
        <v>6310</v>
      </c>
      <c r="D408" s="184" t="s">
        <v>6428</v>
      </c>
      <c r="E408" s="185"/>
      <c r="F408" s="195" t="s">
        <v>239</v>
      </c>
      <c r="G408" s="184" t="str">
        <f t="shared" si="66"/>
        <v>SLOTNO</v>
      </c>
      <c r="H408" s="182"/>
      <c r="I408" s="183"/>
      <c r="J408" s="196" t="s">
        <v>87</v>
      </c>
      <c r="K408" s="197" t="s">
        <v>238</v>
      </c>
      <c r="L408" s="198" t="str">
        <f>IF(ISERROR(MATCH(J408&amp;"_"&amp;K408,AuxData!$X:$X,0)),"",IF(LOOKUP(J408&amp;"_"&amp;K408,AuxData!$X:$X,AuxData!$Y:$Y)="","Not defined",LOOKUP(J408&amp;"_"&amp;K408,AuxData!$X:$X,AuxData!$Y:$Y)))</f>
        <v>SN</v>
      </c>
    </row>
    <row r="409" spans="2:12" s="59" customFormat="1" x14ac:dyDescent="0.25">
      <c r="B409" s="195" t="s">
        <v>6338</v>
      </c>
      <c r="C409" s="195" t="s">
        <v>6310</v>
      </c>
      <c r="D409" s="184" t="s">
        <v>6428</v>
      </c>
      <c r="E409" s="185"/>
      <c r="F409" s="195" t="s">
        <v>230</v>
      </c>
      <c r="G409" s="184" t="str">
        <f t="shared" ref="G409" si="67">UPPER(F409)</f>
        <v>BOARDTYPE</v>
      </c>
      <c r="H409" s="182"/>
      <c r="I409" s="183"/>
      <c r="J409" s="196" t="s">
        <v>38</v>
      </c>
      <c r="K409" s="197" t="s">
        <v>229</v>
      </c>
      <c r="L409" s="198" t="str">
        <f>IF(ISERROR(MATCH(J409&amp;"_"&amp;K409,AuxData!$X:$X,0)),"",IF(LOOKUP(J409&amp;"_"&amp;K409,AuxData!$X:$X,AuxData!$Y:$Y)="","Not defined",LOOKUP(J409&amp;"_"&amp;K409,AuxData!$X:$X,AuxData!$Y:$Y)))</f>
        <v>BOARD_TYPE</v>
      </c>
    </row>
    <row r="410" spans="2:12" s="59" customFormat="1" x14ac:dyDescent="0.25">
      <c r="B410" s="195" t="s">
        <v>6338</v>
      </c>
      <c r="C410" s="195" t="s">
        <v>6310</v>
      </c>
      <c r="D410" s="184" t="s">
        <v>6428</v>
      </c>
      <c r="E410" s="185"/>
      <c r="F410" s="195" t="s">
        <v>230</v>
      </c>
      <c r="G410" s="184" t="str">
        <f t="shared" ref="G410:G411" si="68">UPPER(F410)</f>
        <v>BOARDTYPE</v>
      </c>
      <c r="H410" s="182"/>
      <c r="I410" s="183"/>
      <c r="J410" s="196" t="s">
        <v>53</v>
      </c>
      <c r="K410" s="197" t="s">
        <v>230</v>
      </c>
      <c r="L410" s="198" t="str">
        <f>IF(ISERROR(MATCH(J410&amp;"_"&amp;K410,AuxData!$X:$X,0)),"",IF(LOOKUP(J410&amp;"_"&amp;K410,AuxData!$X:$X,AuxData!$Y:$Y)="","Not defined",LOOKUP(J410&amp;"_"&amp;K410,AuxData!$X:$X,AuxData!$Y:$Y)))</f>
        <v>BOARDTYPE</v>
      </c>
    </row>
    <row r="411" spans="2:12" s="59" customFormat="1" x14ac:dyDescent="0.25">
      <c r="B411" s="195" t="s">
        <v>6338</v>
      </c>
      <c r="C411" s="195" t="s">
        <v>6310</v>
      </c>
      <c r="D411" s="184" t="s">
        <v>6428</v>
      </c>
      <c r="E411" s="185"/>
      <c r="F411" s="195" t="s">
        <v>230</v>
      </c>
      <c r="G411" s="184" t="str">
        <f t="shared" si="68"/>
        <v>BOARDTYPE</v>
      </c>
      <c r="H411" s="182"/>
      <c r="I411" s="183"/>
      <c r="J411" s="196" t="s">
        <v>87</v>
      </c>
      <c r="K411" s="197" t="s">
        <v>230</v>
      </c>
      <c r="L411" s="198" t="str">
        <f>IF(ISERROR(MATCH(J411&amp;"_"&amp;K411,AuxData!$X:$X,0)),"",IF(LOOKUP(J411&amp;"_"&amp;K411,AuxData!$X:$X,AuxData!$Y:$Y)="","Not defined",LOOKUP(J411&amp;"_"&amp;K411,AuxData!$X:$X,AuxData!$Y:$Y)))</f>
        <v>BOARDTYPE</v>
      </c>
    </row>
    <row r="412" spans="2:12" s="59" customFormat="1" x14ac:dyDescent="0.25">
      <c r="B412" s="195" t="s">
        <v>6338</v>
      </c>
      <c r="C412" s="195" t="s">
        <v>6314</v>
      </c>
      <c r="D412" s="184" t="s">
        <v>6429</v>
      </c>
      <c r="E412" s="185"/>
      <c r="F412" s="195" t="s">
        <v>6342</v>
      </c>
      <c r="G412" s="184" t="str">
        <f t="shared" ref="G412" si="69">UPPER(F412)</f>
        <v>DST</v>
      </c>
      <c r="H412" s="182"/>
      <c r="I412" s="183"/>
      <c r="J412" s="196"/>
      <c r="K412" s="197"/>
      <c r="L412" s="198" t="str">
        <f>IF(ISERROR(MATCH(J412&amp;"_"&amp;K412,AuxData!$X:$X,0)),"",IF(LOOKUP(J412&amp;"_"&amp;K412,AuxData!$X:$X,AuxData!$Y:$Y)="","Not defined",LOOKUP(J412&amp;"_"&amp;K412,AuxData!$X:$X,AuxData!$Y:$Y)))</f>
        <v/>
      </c>
    </row>
    <row r="413" spans="2:12" s="59" customFormat="1" x14ac:dyDescent="0.25">
      <c r="B413" s="195" t="s">
        <v>6338</v>
      </c>
      <c r="C413" s="195" t="s">
        <v>6314</v>
      </c>
      <c r="D413" s="184" t="s">
        <v>6429</v>
      </c>
      <c r="E413" s="185"/>
      <c r="F413" s="195" t="s">
        <v>6339</v>
      </c>
      <c r="G413" s="184" t="str">
        <f t="shared" ref="G413" si="70">UPPER(F413)</f>
        <v>OPERATORNAME</v>
      </c>
      <c r="H413" s="182"/>
      <c r="I413" s="183"/>
      <c r="J413" s="196"/>
      <c r="K413" s="197"/>
      <c r="L413" s="198" t="str">
        <f>IF(ISERROR(MATCH(J413&amp;"_"&amp;K413,AuxData!$X:$X,0)),"",IF(LOOKUP(J413&amp;"_"&amp;K413,AuxData!$X:$X,AuxData!$Y:$Y)="","Not defined",LOOKUP(J413&amp;"_"&amp;K413,AuxData!$X:$X,AuxData!$Y:$Y)))</f>
        <v/>
      </c>
    </row>
    <row r="414" spans="2:12" s="59" customFormat="1" x14ac:dyDescent="0.25">
      <c r="B414" s="195" t="s">
        <v>6338</v>
      </c>
      <c r="C414" s="195" t="s">
        <v>6314</v>
      </c>
      <c r="D414" s="184" t="s">
        <v>6429</v>
      </c>
      <c r="E414" s="185"/>
      <c r="F414" s="195" t="s">
        <v>669</v>
      </c>
      <c r="G414" s="184" t="str">
        <f t="shared" ref="G414" si="71">UPPER(F414)</f>
        <v>GNODEBFUNCTIONNAME</v>
      </c>
      <c r="H414" s="182"/>
      <c r="I414" s="183"/>
      <c r="J414" s="196"/>
      <c r="K414" s="197"/>
      <c r="L414" s="198" t="str">
        <f>IF(ISERROR(MATCH(J414&amp;"_"&amp;K414,AuxData!$X:$X,0)),"",IF(LOOKUP(J414&amp;"_"&amp;K414,AuxData!$X:$X,AuxData!$Y:$Y)="","Not defined",LOOKUP(J414&amp;"_"&amp;K414,AuxData!$X:$X,AuxData!$Y:$Y)))</f>
        <v/>
      </c>
    </row>
    <row r="415" spans="2:12" s="59" customFormat="1" x14ac:dyDescent="0.25">
      <c r="B415" s="195" t="s">
        <v>6338</v>
      </c>
      <c r="C415" s="195" t="s">
        <v>6314</v>
      </c>
      <c r="D415" s="184" t="s">
        <v>6429</v>
      </c>
      <c r="E415" s="185"/>
      <c r="F415" s="195" t="s">
        <v>6406</v>
      </c>
      <c r="G415" s="184" t="str">
        <f t="shared" ref="G415" si="72">UPPER(F415)</f>
        <v>GNODEBNAME</v>
      </c>
      <c r="H415" s="182"/>
      <c r="I415" s="183"/>
      <c r="J415" s="196"/>
      <c r="K415" s="197"/>
      <c r="L415" s="198" t="str">
        <f>IF(ISERROR(MATCH(J415&amp;"_"&amp;K415,AuxData!$X:$X,0)),"",IF(LOOKUP(J415&amp;"_"&amp;K415,AuxData!$X:$X,AuxData!$Y:$Y)="","Not defined",LOOKUP(J415&amp;"_"&amp;K415,AuxData!$X:$X,AuxData!$Y:$Y)))</f>
        <v/>
      </c>
    </row>
    <row r="416" spans="2:12" s="59" customFormat="1" x14ac:dyDescent="0.25">
      <c r="B416" s="195" t="s">
        <v>6338</v>
      </c>
      <c r="C416" s="195" t="s">
        <v>6314</v>
      </c>
      <c r="D416" s="184" t="s">
        <v>6429</v>
      </c>
      <c r="E416" s="185"/>
      <c r="F416" s="195" t="s">
        <v>232</v>
      </c>
      <c r="G416" s="184" t="str">
        <f t="shared" ref="G416" si="73">UPPER(F416)</f>
        <v>CABINETNO</v>
      </c>
      <c r="H416" s="182"/>
      <c r="I416" s="183"/>
      <c r="J416" s="196"/>
      <c r="K416" s="197"/>
      <c r="L416" s="198" t="str">
        <f>IF(ISERROR(MATCH(J416&amp;"_"&amp;K416,AuxData!$X:$X,0)),"",IF(LOOKUP(J416&amp;"_"&amp;K416,AuxData!$X:$X,AuxData!$Y:$Y)="","Not defined",LOOKUP(J416&amp;"_"&amp;K416,AuxData!$X:$X,AuxData!$Y:$Y)))</f>
        <v/>
      </c>
    </row>
    <row r="417" spans="2:12" s="59" customFormat="1" x14ac:dyDescent="0.25">
      <c r="B417" s="195" t="s">
        <v>6338</v>
      </c>
      <c r="C417" s="195" t="s">
        <v>6314</v>
      </c>
      <c r="D417" s="184" t="s">
        <v>6429</v>
      </c>
      <c r="E417" s="185"/>
      <c r="F417" s="195" t="s">
        <v>241</v>
      </c>
      <c r="G417" s="184" t="str">
        <f t="shared" ref="G417" si="74">UPPER(F417)</f>
        <v>SUBRACKNO</v>
      </c>
      <c r="H417" s="182"/>
      <c r="I417" s="183"/>
      <c r="J417" s="196"/>
      <c r="K417" s="197"/>
      <c r="L417" s="198" t="str">
        <f>IF(ISERROR(MATCH(J417&amp;"_"&amp;K417,AuxData!$X:$X,0)),"",IF(LOOKUP(J417&amp;"_"&amp;K417,AuxData!$X:$X,AuxData!$Y:$Y)="","Not defined",LOOKUP(J417&amp;"_"&amp;K417,AuxData!$X:$X,AuxData!$Y:$Y)))</f>
        <v/>
      </c>
    </row>
    <row r="418" spans="2:12" s="59" customFormat="1" x14ac:dyDescent="0.25">
      <c r="B418" s="195" t="s">
        <v>6338</v>
      </c>
      <c r="C418" s="195" t="s">
        <v>6314</v>
      </c>
      <c r="D418" s="184" t="s">
        <v>6429</v>
      </c>
      <c r="E418" s="185"/>
      <c r="F418" s="195" t="s">
        <v>239</v>
      </c>
      <c r="G418" s="184" t="str">
        <f t="shared" ref="G418" si="75">UPPER(F418)</f>
        <v>SLOTNO</v>
      </c>
      <c r="H418" s="182"/>
      <c r="I418" s="183"/>
      <c r="J418" s="196"/>
      <c r="K418" s="197"/>
      <c r="L418" s="198" t="str">
        <f>IF(ISERROR(MATCH(J418&amp;"_"&amp;K418,AuxData!$X:$X,0)),"",IF(LOOKUP(J418&amp;"_"&amp;K418,AuxData!$X:$X,AuxData!$Y:$Y)="","Not defined",LOOKUP(J418&amp;"_"&amp;K418,AuxData!$X:$X,AuxData!$Y:$Y)))</f>
        <v/>
      </c>
    </row>
    <row r="419" spans="2:12" s="59" customFormat="1" x14ac:dyDescent="0.25">
      <c r="B419" s="195" t="s">
        <v>6338</v>
      </c>
      <c r="C419" s="195" t="s">
        <v>6314</v>
      </c>
      <c r="D419" s="184" t="s">
        <v>6429</v>
      </c>
      <c r="E419" s="185"/>
      <c r="F419" s="195" t="s">
        <v>6430</v>
      </c>
      <c r="G419" s="184" t="str">
        <f t="shared" ref="G419" si="76">UPPER(F419)</f>
        <v>SUBBOARDTYPE</v>
      </c>
      <c r="H419" s="182"/>
      <c r="I419" s="183"/>
      <c r="J419" s="196"/>
      <c r="K419" s="197"/>
      <c r="L419" s="198" t="str">
        <f>IF(ISERROR(MATCH(J419&amp;"_"&amp;K419,AuxData!$X:$X,0)),"",IF(LOOKUP(J419&amp;"_"&amp;K419,AuxData!$X:$X,AuxData!$Y:$Y)="","Not defined",LOOKUP(J419&amp;"_"&amp;K419,AuxData!$X:$X,AuxData!$Y:$Y)))</f>
        <v/>
      </c>
    </row>
    <row r="420" spans="2:12" s="59" customFormat="1" x14ac:dyDescent="0.25">
      <c r="B420" s="195" t="s">
        <v>6338</v>
      </c>
      <c r="C420" s="195" t="s">
        <v>6317</v>
      </c>
      <c r="D420" s="184" t="s">
        <v>6431</v>
      </c>
      <c r="E420" s="185"/>
      <c r="F420" s="195" t="s">
        <v>6342</v>
      </c>
      <c r="G420" s="184" t="str">
        <f t="shared" ref="G420" si="77">UPPER(F420)</f>
        <v>DST</v>
      </c>
      <c r="H420" s="182"/>
      <c r="I420" s="183"/>
      <c r="J420" s="196" t="s">
        <v>40</v>
      </c>
      <c r="K420" s="197" t="s">
        <v>227</v>
      </c>
      <c r="L420" s="198" t="str">
        <f>IF(ISERROR(MATCH(J420&amp;"_"&amp;K420,AuxData!$X:$X,0)),"",IF(LOOKUP(J420&amp;"_"&amp;K420,AuxData!$X:$X,AuxData!$Y:$Y)="","Not defined",LOOKUP(J420&amp;"_"&amp;K420,AuxData!$X:$X,AuxData!$Y:$Y)))</f>
        <v>DST</v>
      </c>
    </row>
    <row r="421" spans="2:12" s="59" customFormat="1" x14ac:dyDescent="0.25">
      <c r="B421" s="195" t="s">
        <v>6338</v>
      </c>
      <c r="C421" s="195" t="s">
        <v>6317</v>
      </c>
      <c r="D421" s="184" t="s">
        <v>6431</v>
      </c>
      <c r="E421" s="185"/>
      <c r="F421" s="195" t="s">
        <v>6339</v>
      </c>
      <c r="G421" s="184" t="str">
        <f t="shared" ref="G421" si="78">UPPER(F421)</f>
        <v>OPERATORNAME</v>
      </c>
      <c r="H421" s="182"/>
      <c r="I421" s="183"/>
      <c r="J421" s="196" t="s">
        <v>40</v>
      </c>
      <c r="K421" s="197" t="s">
        <v>228</v>
      </c>
      <c r="L421" s="198" t="str">
        <f>IF(ISERROR(MATCH(J421&amp;"_"&amp;K421,AuxData!$X:$X,0)),"",IF(LOOKUP(J421&amp;"_"&amp;K421,AuxData!$X:$X,AuxData!$Y:$Y)="","Not defined",LOOKUP(J421&amp;"_"&amp;K421,AuxData!$X:$X,AuxData!$Y:$Y)))</f>
        <v>PLMN</v>
      </c>
    </row>
    <row r="422" spans="2:12" s="59" customFormat="1" x14ac:dyDescent="0.25">
      <c r="B422" s="195" t="s">
        <v>6338</v>
      </c>
      <c r="C422" s="195" t="s">
        <v>6317</v>
      </c>
      <c r="D422" s="184" t="s">
        <v>6431</v>
      </c>
      <c r="E422" s="185"/>
      <c r="F422" s="195" t="s">
        <v>669</v>
      </c>
      <c r="G422" s="184" t="str">
        <f t="shared" ref="G422" si="79">UPPER(F422)</f>
        <v>GNODEBFUNCTIONNAME</v>
      </c>
      <c r="H422" s="182"/>
      <c r="I422" s="183"/>
      <c r="J422" s="196" t="s">
        <v>33</v>
      </c>
      <c r="K422" s="197" t="s">
        <v>205</v>
      </c>
      <c r="L422" s="198" t="str">
        <f>IF(ISERROR(MATCH(J422&amp;"_"&amp;K422,AuxData!$X:$X,0)),"",IF(LOOKUP(J422&amp;"_"&amp;K422,AuxData!$X:$X,AuxData!$Y:$Y)="","Not defined",LOOKUP(J422&amp;"_"&amp;K422,AuxData!$X:$X,AuxData!$Y:$Y)))</f>
        <v>MOBILE_SITE_NAME</v>
      </c>
    </row>
    <row r="423" spans="2:12" s="59" customFormat="1" x14ac:dyDescent="0.25">
      <c r="B423" s="195" t="s">
        <v>6338</v>
      </c>
      <c r="C423" s="195" t="s">
        <v>6317</v>
      </c>
      <c r="D423" s="184" t="s">
        <v>6431</v>
      </c>
      <c r="E423" s="185"/>
      <c r="F423" s="195" t="s">
        <v>6406</v>
      </c>
      <c r="G423" s="184" t="str">
        <f t="shared" ref="G423" si="80">UPPER(F423)</f>
        <v>GNODEBNAME</v>
      </c>
      <c r="H423" s="182"/>
      <c r="I423" s="183"/>
      <c r="J423" s="196" t="s">
        <v>37</v>
      </c>
      <c r="K423" s="197" t="s">
        <v>206</v>
      </c>
      <c r="L423" s="198" t="str">
        <f>IF(ISERROR(MATCH(J423&amp;"_"&amp;K423,AuxData!$X:$X,0)),"",IF(LOOKUP(J423&amp;"_"&amp;K423,AuxData!$X:$X,AuxData!$Y:$Y)="","Not defined",LOOKUP(J423&amp;"_"&amp;K423,AuxData!$X:$X,AuxData!$Y:$Y)))</f>
        <v>NE_NAME</v>
      </c>
    </row>
    <row r="424" spans="2:12" s="59" customFormat="1" x14ac:dyDescent="0.25">
      <c r="B424" s="195" t="s">
        <v>6338</v>
      </c>
      <c r="C424" s="195" t="s">
        <v>6317</v>
      </c>
      <c r="D424" s="184" t="s">
        <v>6431</v>
      </c>
      <c r="E424" s="185"/>
      <c r="F424" s="195" t="s">
        <v>232</v>
      </c>
      <c r="G424" s="184" t="str">
        <f t="shared" ref="G424" si="81">UPPER(F424)</f>
        <v>CABINETNO</v>
      </c>
      <c r="H424" s="182"/>
      <c r="I424" s="183"/>
      <c r="J424" s="196" t="s">
        <v>40</v>
      </c>
      <c r="K424" s="197" t="s">
        <v>232</v>
      </c>
      <c r="L424" s="198" t="str">
        <f>IF(ISERROR(MATCH(J424&amp;"_"&amp;K424,AuxData!$X:$X,0)),"",IF(LOOKUP(J424&amp;"_"&amp;K424,AuxData!$X:$X,AuxData!$Y:$Y)="","Not defined",LOOKUP(J424&amp;"_"&amp;K424,AuxData!$X:$X,AuxData!$Y:$Y)))</f>
        <v>CABINETNO</v>
      </c>
    </row>
    <row r="425" spans="2:12" s="59" customFormat="1" x14ac:dyDescent="0.25">
      <c r="B425" s="195" t="s">
        <v>6338</v>
      </c>
      <c r="C425" s="195" t="s">
        <v>6317</v>
      </c>
      <c r="D425" s="184" t="s">
        <v>6431</v>
      </c>
      <c r="E425" s="185"/>
      <c r="F425" s="195" t="s">
        <v>241</v>
      </c>
      <c r="G425" s="184" t="str">
        <f t="shared" ref="G425" si="82">UPPER(F425)</f>
        <v>SUBRACKNO</v>
      </c>
      <c r="H425" s="182"/>
      <c r="I425" s="183"/>
      <c r="J425" s="196" t="s">
        <v>40</v>
      </c>
      <c r="K425" s="197" t="s">
        <v>260</v>
      </c>
      <c r="L425" s="198" t="str">
        <f>IF(ISERROR(MATCH(J425&amp;"_"&amp;K425,AuxData!$X:$X,0)),"",IF(LOOKUP(J425&amp;"_"&amp;K425,AuxData!$X:$X,AuxData!$Y:$Y)="","Not defined",LOOKUP(J425&amp;"_"&amp;K425,AuxData!$X:$X,AuxData!$Y:$Y)))</f>
        <v>SUBRACKNO</v>
      </c>
    </row>
    <row r="426" spans="2:12" s="59" customFormat="1" x14ac:dyDescent="0.25">
      <c r="B426" s="195" t="s">
        <v>6338</v>
      </c>
      <c r="C426" s="195" t="s">
        <v>6317</v>
      </c>
      <c r="D426" s="184" t="s">
        <v>6431</v>
      </c>
      <c r="E426" s="185"/>
      <c r="F426" s="195" t="s">
        <v>239</v>
      </c>
      <c r="G426" s="184" t="str">
        <f t="shared" ref="G426" si="83">UPPER(F426)</f>
        <v>SLOTNO</v>
      </c>
      <c r="H426" s="182"/>
      <c r="I426" s="183"/>
      <c r="J426" s="196" t="s">
        <v>40</v>
      </c>
      <c r="K426" s="197" t="s">
        <v>258</v>
      </c>
      <c r="L426" s="198" t="str">
        <f>IF(ISERROR(MATCH(J426&amp;"_"&amp;K426,AuxData!$X:$X,0)),"",IF(LOOKUP(J426&amp;"_"&amp;K426,AuxData!$X:$X,AuxData!$Y:$Y)="","Not defined",LOOKUP(J426&amp;"_"&amp;K426,AuxData!$X:$X,AuxData!$Y:$Y)))</f>
        <v>SLOTNO</v>
      </c>
    </row>
    <row r="427" spans="2:12" s="59" customFormat="1" x14ac:dyDescent="0.25">
      <c r="B427" s="195" t="s">
        <v>6338</v>
      </c>
      <c r="C427" s="195" t="s">
        <v>6317</v>
      </c>
      <c r="D427" s="184" t="s">
        <v>6431</v>
      </c>
      <c r="E427" s="185"/>
      <c r="F427" s="195" t="s">
        <v>6430</v>
      </c>
      <c r="G427" s="184" t="str">
        <f t="shared" ref="G427" si="84">UPPER(F427)</f>
        <v>SUBBOARDTYPE</v>
      </c>
      <c r="H427" s="182"/>
      <c r="I427" s="183"/>
      <c r="J427" s="196" t="s">
        <v>40</v>
      </c>
      <c r="K427" s="197" t="s">
        <v>259</v>
      </c>
      <c r="L427" s="198" t="str">
        <f>IF(ISERROR(MATCH(J427&amp;"_"&amp;K427,AuxData!$X:$X,0)),"",IF(LOOKUP(J427&amp;"_"&amp;K427,AuxData!$X:$X,AuxData!$Y:$Y)="","Not defined",LOOKUP(J427&amp;"_"&amp;K427,AuxData!$X:$X,AuxData!$Y:$Y)))</f>
        <v>SUBBOARDTYPE</v>
      </c>
    </row>
    <row r="428" spans="2:12" s="59" customFormat="1" x14ac:dyDescent="0.25">
      <c r="B428" s="195" t="s">
        <v>6338</v>
      </c>
      <c r="C428" s="195" t="s">
        <v>6317</v>
      </c>
      <c r="D428" s="184" t="s">
        <v>6431</v>
      </c>
      <c r="E428" s="185"/>
      <c r="F428" s="195" t="s">
        <v>257</v>
      </c>
      <c r="G428" s="184" t="str">
        <f t="shared" ref="G428:G435" si="85">UPPER(F428)</f>
        <v>PORTNO</v>
      </c>
      <c r="H428" s="182"/>
      <c r="I428" s="183"/>
      <c r="J428" s="196" t="s">
        <v>40</v>
      </c>
      <c r="K428" s="197" t="s">
        <v>256</v>
      </c>
      <c r="L428" s="198" t="str">
        <f>IF(ISERROR(MATCH(J428&amp;"_"&amp;K428,AuxData!$X:$X,0)),"",IF(LOOKUP(J428&amp;"_"&amp;K428,AuxData!$X:$X,AuxData!$Y:$Y)="","Not defined",LOOKUP(J428&amp;"_"&amp;K428,AuxData!$X:$X,AuxData!$Y:$Y)))</f>
        <v>PORTNO</v>
      </c>
    </row>
    <row r="429" spans="2:12" s="59" customFormat="1" x14ac:dyDescent="0.25">
      <c r="B429" s="195" t="s">
        <v>6338</v>
      </c>
      <c r="C429" s="195" t="s">
        <v>6322</v>
      </c>
      <c r="D429" s="184" t="s">
        <v>11990</v>
      </c>
      <c r="E429" s="185"/>
      <c r="F429" s="195" t="s">
        <v>6342</v>
      </c>
      <c r="G429" s="184" t="str">
        <f t="shared" si="85"/>
        <v>DST</v>
      </c>
      <c r="H429" s="182"/>
      <c r="I429" s="183"/>
      <c r="J429" s="196" t="s">
        <v>12045</v>
      </c>
      <c r="K429" s="197" t="s">
        <v>227</v>
      </c>
      <c r="L429" s="198" t="str">
        <f>IF(ISERROR(MATCH(J429&amp;"_"&amp;K429,AuxData!$X:$X,0)),"",IF(LOOKUP(J429&amp;"_"&amp;K429,AuxData!$X:$X,AuxData!$Y:$Y)="","Not defined",LOOKUP(J429&amp;"_"&amp;K429,AuxData!$X:$X,AuxData!$Y:$Y)))</f>
        <v/>
      </c>
    </row>
    <row r="430" spans="2:12" s="59" customFormat="1" x14ac:dyDescent="0.25">
      <c r="B430" s="195" t="s">
        <v>6338</v>
      </c>
      <c r="C430" s="195" t="s">
        <v>6322</v>
      </c>
      <c r="D430" s="184" t="s">
        <v>11990</v>
      </c>
      <c r="E430" s="185"/>
      <c r="F430" s="195" t="s">
        <v>6342</v>
      </c>
      <c r="G430" s="184" t="str">
        <f t="shared" ref="G430" si="86">UPPER(F430)</f>
        <v>DST</v>
      </c>
      <c r="H430" s="182"/>
      <c r="I430" s="183"/>
      <c r="J430" s="196" t="s">
        <v>12046</v>
      </c>
      <c r="K430" s="197" t="s">
        <v>227</v>
      </c>
      <c r="L430" s="198" t="str">
        <f>IF(ISERROR(MATCH(J430&amp;"_"&amp;K430,AuxData!$X:$X,0)),"",IF(LOOKUP(J430&amp;"_"&amp;K430,AuxData!$X:$X,AuxData!$Y:$Y)="","Not defined",LOOKUP(J430&amp;"_"&amp;K430,AuxData!$X:$X,AuxData!$Y:$Y)))</f>
        <v/>
      </c>
    </row>
    <row r="431" spans="2:12" s="59" customFormat="1" x14ac:dyDescent="0.25">
      <c r="B431" s="195" t="s">
        <v>6338</v>
      </c>
      <c r="C431" s="195" t="s">
        <v>6322</v>
      </c>
      <c r="D431" s="184" t="s">
        <v>11990</v>
      </c>
      <c r="E431" s="185"/>
      <c r="F431" s="195" t="s">
        <v>6339</v>
      </c>
      <c r="G431" s="184" t="str">
        <f t="shared" si="85"/>
        <v>OPERATORNAME</v>
      </c>
      <c r="H431" s="182"/>
      <c r="I431" s="183"/>
      <c r="J431" s="196" t="s">
        <v>12045</v>
      </c>
      <c r="K431" s="197" t="s">
        <v>228</v>
      </c>
      <c r="L431" s="198" t="str">
        <f>IF(ISERROR(MATCH(J431&amp;"_"&amp;K431,AuxData!$X:$X,0)),"",IF(LOOKUP(J431&amp;"_"&amp;K431,AuxData!$X:$X,AuxData!$Y:$Y)="","Not defined",LOOKUP(J431&amp;"_"&amp;K431,AuxData!$X:$X,AuxData!$Y:$Y)))</f>
        <v/>
      </c>
    </row>
    <row r="432" spans="2:12" s="59" customFormat="1" x14ac:dyDescent="0.25">
      <c r="B432" s="195" t="s">
        <v>6338</v>
      </c>
      <c r="C432" s="195" t="s">
        <v>6322</v>
      </c>
      <c r="D432" s="184" t="s">
        <v>11990</v>
      </c>
      <c r="E432" s="185"/>
      <c r="F432" s="195" t="s">
        <v>6339</v>
      </c>
      <c r="G432" s="184" t="str">
        <f t="shared" ref="G432" si="87">UPPER(F432)</f>
        <v>OPERATORNAME</v>
      </c>
      <c r="H432" s="182"/>
      <c r="I432" s="183"/>
      <c r="J432" s="196" t="s">
        <v>12046</v>
      </c>
      <c r="K432" s="197" t="s">
        <v>228</v>
      </c>
      <c r="L432" s="198" t="str">
        <f>IF(ISERROR(MATCH(J432&amp;"_"&amp;K432,AuxData!$X:$X,0)),"",IF(LOOKUP(J432&amp;"_"&amp;K432,AuxData!$X:$X,AuxData!$Y:$Y)="","Not defined",LOOKUP(J432&amp;"_"&amp;K432,AuxData!$X:$X,AuxData!$Y:$Y)))</f>
        <v/>
      </c>
    </row>
    <row r="433" spans="2:12" s="59" customFormat="1" x14ac:dyDescent="0.25">
      <c r="B433" s="195" t="s">
        <v>6338</v>
      </c>
      <c r="C433" s="195" t="s">
        <v>6322</v>
      </c>
      <c r="D433" s="184" t="s">
        <v>11990</v>
      </c>
      <c r="E433" s="185"/>
      <c r="F433" s="195" t="s">
        <v>669</v>
      </c>
      <c r="G433" s="184" t="str">
        <f t="shared" si="85"/>
        <v>GNODEBFUNCTIONNAME</v>
      </c>
      <c r="H433" s="182"/>
      <c r="I433" s="183"/>
      <c r="J433" s="196" t="s">
        <v>33</v>
      </c>
      <c r="K433" s="197" t="s">
        <v>205</v>
      </c>
      <c r="L433" s="198" t="str">
        <f>IF(ISERROR(MATCH(J433&amp;"_"&amp;K433,AuxData!$X:$X,0)),"",IF(LOOKUP(J433&amp;"_"&amp;K433,AuxData!$X:$X,AuxData!$Y:$Y)="","Not defined",LOOKUP(J433&amp;"_"&amp;K433,AuxData!$X:$X,AuxData!$Y:$Y)))</f>
        <v>MOBILE_SITE_NAME</v>
      </c>
    </row>
    <row r="434" spans="2:12" s="59" customFormat="1" x14ac:dyDescent="0.25">
      <c r="B434" s="195" t="s">
        <v>6338</v>
      </c>
      <c r="C434" s="195" t="s">
        <v>6322</v>
      </c>
      <c r="D434" s="184" t="s">
        <v>11990</v>
      </c>
      <c r="E434" s="185"/>
      <c r="F434" s="195" t="s">
        <v>6406</v>
      </c>
      <c r="G434" s="184" t="str">
        <f t="shared" si="85"/>
        <v>GNODEBNAME</v>
      </c>
      <c r="H434" s="182"/>
      <c r="I434" s="183"/>
      <c r="J434" s="196" t="s">
        <v>33</v>
      </c>
      <c r="K434" s="197" t="s">
        <v>206</v>
      </c>
      <c r="L434" s="198" t="str">
        <f>IF(ISERROR(MATCH(J434&amp;"_"&amp;K434,AuxData!$X:$X,0)),"",IF(LOOKUP(J434&amp;"_"&amp;K434,AuxData!$X:$X,AuxData!$Y:$Y)="","Not defined",LOOKUP(J434&amp;"_"&amp;K434,AuxData!$X:$X,AuxData!$Y:$Y)))</f>
        <v>NE_NAME</v>
      </c>
    </row>
    <row r="435" spans="2:12" s="59" customFormat="1" x14ac:dyDescent="0.25">
      <c r="B435" s="195" t="s">
        <v>6338</v>
      </c>
      <c r="C435" s="195" t="s">
        <v>6322</v>
      </c>
      <c r="D435" s="184" t="s">
        <v>11990</v>
      </c>
      <c r="E435" s="185"/>
      <c r="F435" s="195" t="s">
        <v>566</v>
      </c>
      <c r="G435" s="184" t="str">
        <f t="shared" si="85"/>
        <v>SESSIONID</v>
      </c>
      <c r="H435" s="182"/>
      <c r="I435" s="183"/>
      <c r="J435" s="196" t="s">
        <v>12045</v>
      </c>
      <c r="K435" s="197" t="s">
        <v>566</v>
      </c>
      <c r="L435" s="198" t="str">
        <f>IF(ISERROR(MATCH(J435&amp;"_"&amp;K435,AuxData!$X:$X,0)),"",IF(LOOKUP(J435&amp;"_"&amp;K435,AuxData!$X:$X,AuxData!$Y:$Y)="","Not defined",LOOKUP(J435&amp;"_"&amp;K435,AuxData!$X:$X,AuxData!$Y:$Y)))</f>
        <v/>
      </c>
    </row>
    <row r="436" spans="2:12" s="59" customFormat="1" x14ac:dyDescent="0.25">
      <c r="B436" s="195" t="s">
        <v>6338</v>
      </c>
      <c r="C436" s="195" t="s">
        <v>6322</v>
      </c>
      <c r="D436" s="184" t="s">
        <v>11990</v>
      </c>
      <c r="E436" s="185"/>
      <c r="F436" s="195" t="s">
        <v>566</v>
      </c>
      <c r="G436" s="184" t="str">
        <f t="shared" ref="G436" si="88">UPPER(F436)</f>
        <v>SESSIONID</v>
      </c>
      <c r="H436" s="182"/>
      <c r="I436" s="183"/>
      <c r="J436" s="196" t="s">
        <v>12046</v>
      </c>
      <c r="K436" s="197" t="s">
        <v>566</v>
      </c>
      <c r="L436" s="198" t="str">
        <f>IF(ISERROR(MATCH(J436&amp;"_"&amp;K436,AuxData!$X:$X,0)),"",IF(LOOKUP(J436&amp;"_"&amp;K436,AuxData!$X:$X,AuxData!$Y:$Y)="","Not defined",LOOKUP(J436&amp;"_"&amp;K436,AuxData!$X:$X,AuxData!$Y:$Y)))</f>
        <v/>
      </c>
    </row>
    <row r="437" spans="2:12" s="59" customFormat="1" x14ac:dyDescent="0.25">
      <c r="B437" s="195" t="s">
        <v>6338</v>
      </c>
      <c r="C437" s="195" t="s">
        <v>6324</v>
      </c>
      <c r="D437" s="184" t="s">
        <v>11991</v>
      </c>
      <c r="E437" s="185"/>
      <c r="F437" s="195" t="s">
        <v>6342</v>
      </c>
      <c r="G437" s="184" t="str">
        <f t="shared" ref="G437:G441" si="89">UPPER(F437)</f>
        <v>DST</v>
      </c>
      <c r="H437" s="182"/>
      <c r="I437" s="183"/>
      <c r="J437" s="196" t="s">
        <v>175</v>
      </c>
      <c r="K437" s="197" t="s">
        <v>227</v>
      </c>
      <c r="L437" s="198" t="str">
        <f>IF(ISERROR(MATCH(J437&amp;"_"&amp;K437,AuxData!$X:$X,0)),"",IF(LOOKUP(J437&amp;"_"&amp;K437,AuxData!$X:$X,AuxData!$Y:$Y)="","Not defined",LOOKUP(J437&amp;"_"&amp;K437,AuxData!$X:$X,AuxData!$Y:$Y)))</f>
        <v>DST</v>
      </c>
    </row>
    <row r="438" spans="2:12" s="59" customFormat="1" x14ac:dyDescent="0.25">
      <c r="B438" s="195" t="s">
        <v>6338</v>
      </c>
      <c r="C438" s="195" t="s">
        <v>6324</v>
      </c>
      <c r="D438" s="184" t="s">
        <v>11991</v>
      </c>
      <c r="E438" s="185"/>
      <c r="F438" s="195" t="s">
        <v>6339</v>
      </c>
      <c r="G438" s="184" t="str">
        <f t="shared" si="89"/>
        <v>OPERATORNAME</v>
      </c>
      <c r="H438" s="182"/>
      <c r="I438" s="183"/>
      <c r="J438" s="196" t="s">
        <v>175</v>
      </c>
      <c r="K438" s="197" t="s">
        <v>228</v>
      </c>
      <c r="L438" s="198" t="str">
        <f>IF(ISERROR(MATCH(J438&amp;"_"&amp;K438,AuxData!$X:$X,0)),"",IF(LOOKUP(J438&amp;"_"&amp;K438,AuxData!$X:$X,AuxData!$Y:$Y)="","Not defined",LOOKUP(J438&amp;"_"&amp;K438,AuxData!$X:$X,AuxData!$Y:$Y)))</f>
        <v>PLMN</v>
      </c>
    </row>
    <row r="439" spans="2:12" s="59" customFormat="1" x14ac:dyDescent="0.25">
      <c r="B439" s="195" t="s">
        <v>6338</v>
      </c>
      <c r="C439" s="195" t="s">
        <v>6324</v>
      </c>
      <c r="D439" s="184" t="s">
        <v>11991</v>
      </c>
      <c r="E439" s="185"/>
      <c r="F439" s="195" t="s">
        <v>669</v>
      </c>
      <c r="G439" s="184" t="str">
        <f t="shared" si="89"/>
        <v>GNODEBFUNCTIONNAME</v>
      </c>
      <c r="H439" s="182"/>
      <c r="I439" s="183"/>
      <c r="J439" s="196" t="s">
        <v>33</v>
      </c>
      <c r="K439" s="197" t="s">
        <v>205</v>
      </c>
      <c r="L439" s="198" t="str">
        <f>IF(ISERROR(MATCH(J439&amp;"_"&amp;K439,AuxData!$X:$X,0)),"",IF(LOOKUP(J439&amp;"_"&amp;K439,AuxData!$X:$X,AuxData!$Y:$Y)="","Not defined",LOOKUP(J439&amp;"_"&amp;K439,AuxData!$X:$X,AuxData!$Y:$Y)))</f>
        <v>MOBILE_SITE_NAME</v>
      </c>
    </row>
    <row r="440" spans="2:12" s="59" customFormat="1" x14ac:dyDescent="0.25">
      <c r="B440" s="195" t="s">
        <v>6338</v>
      </c>
      <c r="C440" s="195" t="s">
        <v>6324</v>
      </c>
      <c r="D440" s="184" t="s">
        <v>11991</v>
      </c>
      <c r="E440" s="185"/>
      <c r="F440" s="195" t="s">
        <v>6406</v>
      </c>
      <c r="G440" s="184" t="str">
        <f t="shared" si="89"/>
        <v>GNODEBNAME</v>
      </c>
      <c r="H440" s="182"/>
      <c r="I440" s="183"/>
      <c r="J440" s="196" t="s">
        <v>33</v>
      </c>
      <c r="K440" s="197" t="s">
        <v>206</v>
      </c>
      <c r="L440" s="198" t="str">
        <f>IF(ISERROR(MATCH(J440&amp;"_"&amp;K440,AuxData!$X:$X,0)),"",IF(LOOKUP(J440&amp;"_"&amp;K440,AuxData!$X:$X,AuxData!$Y:$Y)="","Not defined",LOOKUP(J440&amp;"_"&amp;K440,AuxData!$X:$X,AuxData!$Y:$Y)))</f>
        <v>NE_NAME</v>
      </c>
    </row>
    <row r="441" spans="2:12" s="59" customFormat="1" x14ac:dyDescent="0.25">
      <c r="B441" s="195" t="s">
        <v>6338</v>
      </c>
      <c r="C441" s="195" t="s">
        <v>6324</v>
      </c>
      <c r="D441" s="184" t="s">
        <v>11991</v>
      </c>
      <c r="E441" s="185"/>
      <c r="F441" s="195" t="s">
        <v>11992</v>
      </c>
      <c r="G441" s="184" t="str">
        <f t="shared" si="89"/>
        <v>IPCLK</v>
      </c>
      <c r="H441" s="182"/>
      <c r="I441" s="183"/>
      <c r="J441" s="196" t="s">
        <v>175</v>
      </c>
      <c r="K441" s="197" t="s">
        <v>224</v>
      </c>
      <c r="L441" s="198" t="str">
        <f>IF(ISERROR(MATCH(J441&amp;"_"&amp;K441,AuxData!$X:$X,0)),"",IF(LOOKUP(J441&amp;"_"&amp;K441,AuxData!$X:$X,AuxData!$Y:$Y)="","Not defined",LOOKUP(J441&amp;"_"&amp;K441,AuxData!$X:$X,AuxData!$Y:$Y)))</f>
        <v>LINKNO</v>
      </c>
    </row>
    <row r="442" spans="2:12" x14ac:dyDescent="0.25"/>
    <row r="443" spans="2:12" x14ac:dyDescent="0.25"/>
    <row r="444" spans="2:12" x14ac:dyDescent="0.25"/>
    <row r="445" spans="2:12" x14ac:dyDescent="0.25"/>
    <row r="446" spans="2:12" x14ac:dyDescent="0.25"/>
    <row r="447" spans="2:12" x14ac:dyDescent="0.25"/>
    <row r="448" spans="2:12"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sheetData>
  <sheetProtection formatCells="0" formatColumns="0" formatRows="0" insertRows="0" deleteRows="0"/>
  <autoFilter ref="A4:L441" xr:uid="{00000000-0001-0000-0900-000000000000}"/>
  <dataValidations count="4">
    <dataValidation type="list" allowBlank="1" showInputMessage="1" showErrorMessage="1" sqref="K268:K283 K326:K351 K95:K250 K374:K398 K424:K433 K400:K422 K368:K372 K353:K366 K435:K439 K441 K285:K322 K324 K5:K41 K43:K92 K252:K266" xr:uid="{350061E6-822B-468D-8AE7-289B37677BDB}">
      <formula1>INDIRECT(SUBSTITUTE($J5," ","") &amp; "SourceColumn")</formula1>
    </dataValidation>
    <dataValidation type="list" allowBlank="1" showInputMessage="1" showErrorMessage="1" sqref="C5:C436" xr:uid="{460828DD-D8C6-4A7B-B389-BD90DBA2A37D}">
      <formula1>IF($B5="Dimension",INDIRECT("DimensionsDataListAux"),INDIRECT("ClassesDataListAux"))</formula1>
    </dataValidation>
    <dataValidation type="list" allowBlank="1" showInputMessage="1" showErrorMessage="1" sqref="J5:J441" xr:uid="{A7ABE49D-643C-4F77-A65F-CB55DD1F30F3}">
      <formula1>SourcesNameList</formula1>
    </dataValidation>
    <dataValidation type="list" allowBlank="1" showInputMessage="1" showErrorMessage="1" sqref="B5:B441" xr:uid="{94904172-12AE-470D-8A83-2DF98CB887D6}">
      <formula1>DimensionsTypeOptionsList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3" r:id="rId4" name="Button 3">
              <controlPr defaultSize="0" print="0" autoFill="0" autoPict="0" macro="[0]!RefreshDataFromOtherSheets" altText="Refresh">
                <anchor moveWithCells="1">
                  <from>
                    <xdr:col>3</xdr:col>
                    <xdr:colOff>19050</xdr:colOff>
                    <xdr:row>1</xdr:row>
                    <xdr:rowOff>57150</xdr:rowOff>
                  </from>
                  <to>
                    <xdr:col>3</xdr:col>
                    <xdr:colOff>952500</xdr:colOff>
                    <xdr:row>1</xdr:row>
                    <xdr:rowOff>295275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AF205"/>
  <sheetViews>
    <sheetView showGridLines="0" zoomScale="90" zoomScaleNormal="90" workbookViewId="0">
      <pane ySplit="4" topLeftCell="A5" activePane="bottomLeft" state="frozen"/>
      <selection activeCell="B1" sqref="B1"/>
      <selection pane="bottomLeft" activeCell="B5" sqref="B5"/>
    </sheetView>
  </sheetViews>
  <sheetFormatPr defaultColWidth="0" defaultRowHeight="15" zeroHeight="1" x14ac:dyDescent="0.25"/>
  <cols>
    <col min="1" max="1" width="1.28515625" customWidth="1"/>
    <col min="2" max="2" width="21.28515625" customWidth="1"/>
    <col min="3" max="3" width="22" customWidth="1"/>
    <col min="4" max="4" width="20.5703125" style="27" customWidth="1"/>
    <col min="5" max="5" width="34" style="27" customWidth="1"/>
    <col min="6" max="6" width="29" customWidth="1"/>
    <col min="7" max="9" width="25.28515625" customWidth="1"/>
    <col min="10" max="10" width="29" customWidth="1"/>
    <col min="11" max="11" width="31.5703125" customWidth="1"/>
    <col min="12" max="12" width="28" hidden="1" customWidth="1"/>
    <col min="13" max="13" width="11.28515625" customWidth="1"/>
    <col min="14" max="14" width="10.7109375" customWidth="1"/>
    <col min="15" max="16" width="9" customWidth="1"/>
    <col min="17" max="17" width="25.5703125" customWidth="1"/>
    <col min="18" max="18" width="24.28515625" customWidth="1"/>
    <col min="19" max="20" width="26.5703125" customWidth="1"/>
    <col min="21" max="21" width="25" customWidth="1"/>
    <col min="22" max="22" width="20.5703125" customWidth="1"/>
    <col min="23" max="23" width="1.28515625" customWidth="1"/>
    <col min="24" max="24" width="18.7109375" hidden="1" customWidth="1"/>
    <col min="25" max="25" width="19.7109375" hidden="1" customWidth="1"/>
    <col min="26" max="26" width="14" hidden="1" customWidth="1"/>
    <col min="27" max="27" width="9" hidden="1" customWidth="1"/>
    <col min="28" max="32" width="24" hidden="1" customWidth="1"/>
    <col min="33" max="16384" width="9" hidden="1"/>
  </cols>
  <sheetData>
    <row r="1" spans="2:23" ht="7.5" customHeight="1" x14ac:dyDescent="0.25">
      <c r="H1" s="59"/>
      <c r="I1" s="59"/>
      <c r="J1" s="59"/>
    </row>
    <row r="2" spans="2:23" ht="24" customHeight="1" x14ac:dyDescent="0.25">
      <c r="B2" s="1" t="s">
        <v>6434</v>
      </c>
      <c r="C2" s="1"/>
      <c r="D2" s="31"/>
      <c r="E2" s="31"/>
      <c r="F2" s="31"/>
      <c r="G2" s="31"/>
      <c r="H2" s="84"/>
      <c r="I2" s="84"/>
      <c r="J2" s="84"/>
      <c r="K2" s="31"/>
      <c r="L2" s="31"/>
      <c r="M2" s="31"/>
      <c r="N2" s="31"/>
      <c r="O2" s="31"/>
      <c r="P2" s="31"/>
      <c r="Q2" s="31"/>
      <c r="R2" s="31"/>
      <c r="S2" s="31"/>
      <c r="T2" s="31"/>
      <c r="U2" s="31"/>
      <c r="V2" s="31"/>
      <c r="W2" s="4"/>
    </row>
    <row r="3" spans="2:23" ht="3.75" customHeight="1" x14ac:dyDescent="0.25">
      <c r="H3" s="59"/>
      <c r="I3" s="59"/>
      <c r="J3" s="59"/>
    </row>
    <row r="4" spans="2:23" ht="33" customHeight="1" x14ac:dyDescent="0.25">
      <c r="B4" s="2" t="s">
        <v>6253</v>
      </c>
      <c r="C4" s="2" t="s">
        <v>6255</v>
      </c>
      <c r="D4" s="2" t="s">
        <v>6435</v>
      </c>
      <c r="E4" s="2" t="s">
        <v>6436</v>
      </c>
      <c r="F4" s="2" t="s">
        <v>6437</v>
      </c>
      <c r="G4" s="2" t="s">
        <v>25</v>
      </c>
      <c r="H4" s="78" t="s">
        <v>6438</v>
      </c>
      <c r="I4" s="78" t="s">
        <v>6439</v>
      </c>
      <c r="J4" s="78" t="s">
        <v>6440</v>
      </c>
      <c r="K4" s="2" t="s">
        <v>6441</v>
      </c>
      <c r="L4" s="2" t="s">
        <v>6442</v>
      </c>
      <c r="M4" s="2" t="s">
        <v>31</v>
      </c>
      <c r="N4" s="2" t="s">
        <v>6443</v>
      </c>
      <c r="O4" s="2" t="s">
        <v>295</v>
      </c>
      <c r="P4" s="2" t="s">
        <v>6444</v>
      </c>
      <c r="Q4" s="2" t="s">
        <v>6445</v>
      </c>
      <c r="R4" s="2" t="s">
        <v>6446</v>
      </c>
      <c r="S4" s="2" t="s">
        <v>6447</v>
      </c>
      <c r="T4" s="2" t="s">
        <v>6448</v>
      </c>
      <c r="U4" s="2" t="s">
        <v>6449</v>
      </c>
      <c r="V4" s="2" t="s">
        <v>6450</v>
      </c>
    </row>
    <row r="5" spans="2:23" s="59" customFormat="1" x14ac:dyDescent="0.25">
      <c r="B5" s="61"/>
      <c r="C5" s="118" t="str">
        <f>IF(ISERROR(MATCH(B5,AuxData!$AF:$AF,0)),"",IF(LOOKUP(B5,AuxData!$AF:$AF,AuxData!$AG:$AG)="","Not defined",LOOKUP(B5,AuxData!$AF:$AF,AuxData!$AG:$AG)))</f>
        <v/>
      </c>
      <c r="D5" s="61"/>
      <c r="E5" s="61"/>
      <c r="F5" s="62" t="str">
        <f>IF(M5="Function","F_"&amp;SUBSTITUTE(SUBSTITUTE(SUBSTITUTE(SUBSTITUTE(E5,"(",""),")","")," and ","And")," ",""),SUBSTITUTE(SUBSTITUTE(SUBSTITUTE(SUBSTITUTE(E5,"(",""),")","")," and ","And")," ",""))</f>
        <v/>
      </c>
      <c r="G5" s="58"/>
      <c r="H5" s="58"/>
      <c r="I5" s="58"/>
      <c r="J5" s="58"/>
      <c r="K5" s="62"/>
      <c r="L5" s="62"/>
      <c r="M5" s="58"/>
      <c r="N5" s="58"/>
      <c r="O5" s="58"/>
      <c r="P5" s="58"/>
      <c r="Q5" s="58"/>
      <c r="R5" s="58"/>
      <c r="S5" s="58"/>
      <c r="T5" s="58"/>
      <c r="U5" s="58"/>
      <c r="V5" s="61"/>
    </row>
    <row r="6" spans="2:23" s="59" customFormat="1" x14ac:dyDescent="0.25">
      <c r="B6" s="61"/>
      <c r="C6" s="118" t="str">
        <f>IF(ISERROR(MATCH(B6,AuxData!$AF:$AF,0)),"",IF(LOOKUP(B6,AuxData!$AF:$AF,AuxData!$AG:$AG)="","Not defined",LOOKUP(B6,AuxData!$AF:$AF,AuxData!$AG:$AG)))</f>
        <v/>
      </c>
      <c r="D6" s="61"/>
      <c r="E6" s="61"/>
      <c r="F6" s="62" t="str">
        <f t="shared" ref="F6:F69" si="0">IF(M6="Function","F_"&amp;SUBSTITUTE(SUBSTITUTE(SUBSTITUTE(SUBSTITUTE(E6,"(",""),")","")," and ","And")," ",""),SUBSTITUTE(SUBSTITUTE(SUBSTITUTE(SUBSTITUTE(E6,"(",""),")","")," and ","And")," ",""))</f>
        <v/>
      </c>
      <c r="G6" s="58"/>
      <c r="H6" s="58"/>
      <c r="I6" s="58"/>
      <c r="J6" s="58"/>
      <c r="K6" s="62"/>
      <c r="L6" s="62"/>
      <c r="M6" s="58"/>
      <c r="N6" s="58"/>
      <c r="O6" s="58"/>
      <c r="P6" s="58"/>
      <c r="Q6" s="58"/>
      <c r="R6" s="58"/>
      <c r="S6" s="58"/>
      <c r="T6" s="58"/>
      <c r="U6" s="58"/>
      <c r="V6" s="61"/>
    </row>
    <row r="7" spans="2:23" s="59" customFormat="1" x14ac:dyDescent="0.25">
      <c r="B7" s="61"/>
      <c r="C7" s="118" t="str">
        <f>IF(ISERROR(MATCH(B7,AuxData!$AF:$AF,0)),"",IF(LOOKUP(B7,AuxData!$AF:$AF,AuxData!$AG:$AG)="","Not defined",LOOKUP(B7,AuxData!$AF:$AF,AuxData!$AG:$AG)))</f>
        <v/>
      </c>
      <c r="D7" s="61"/>
      <c r="E7" s="61"/>
      <c r="F7" s="62" t="str">
        <f t="shared" si="0"/>
        <v/>
      </c>
      <c r="G7" s="58"/>
      <c r="H7" s="58"/>
      <c r="I7" s="58"/>
      <c r="J7" s="58"/>
      <c r="K7" s="62"/>
      <c r="L7" s="62"/>
      <c r="M7" s="58"/>
      <c r="N7" s="58"/>
      <c r="O7" s="58"/>
      <c r="P7" s="58"/>
      <c r="Q7" s="58"/>
      <c r="R7" s="58"/>
      <c r="S7" s="58"/>
      <c r="T7" s="58"/>
      <c r="U7" s="58"/>
      <c r="V7" s="61"/>
    </row>
    <row r="8" spans="2:23" s="59" customFormat="1" x14ac:dyDescent="0.25">
      <c r="B8" s="61"/>
      <c r="C8" s="118" t="str">
        <f>IF(ISERROR(MATCH(B8,AuxData!$AF:$AF,0)),"",IF(LOOKUP(B8,AuxData!$AF:$AF,AuxData!$AG:$AG)="","Not defined",LOOKUP(B8,AuxData!$AF:$AF,AuxData!$AG:$AG)))</f>
        <v/>
      </c>
      <c r="D8" s="61"/>
      <c r="E8" s="61"/>
      <c r="F8" s="62" t="str">
        <f t="shared" si="0"/>
        <v/>
      </c>
      <c r="G8" s="58"/>
      <c r="H8" s="58"/>
      <c r="I8" s="58"/>
      <c r="J8" s="58"/>
      <c r="K8" s="62"/>
      <c r="L8" s="62"/>
      <c r="M8" s="58"/>
      <c r="N8" s="58"/>
      <c r="O8" s="58"/>
      <c r="P8" s="58"/>
      <c r="Q8" s="58"/>
      <c r="R8" s="58"/>
      <c r="S8" s="58"/>
      <c r="T8" s="58"/>
      <c r="U8" s="58"/>
      <c r="V8" s="61"/>
    </row>
    <row r="9" spans="2:23" s="59" customFormat="1" x14ac:dyDescent="0.25">
      <c r="B9" s="61"/>
      <c r="C9" s="118" t="str">
        <f>IF(ISERROR(MATCH(B9,AuxData!$AF:$AF,0)),"",IF(LOOKUP(B9,AuxData!$AF:$AF,AuxData!$AG:$AG)="","Not defined",LOOKUP(B9,AuxData!$AF:$AF,AuxData!$AG:$AG)))</f>
        <v/>
      </c>
      <c r="D9" s="61"/>
      <c r="E9" s="61"/>
      <c r="F9" s="62" t="str">
        <f t="shared" si="0"/>
        <v/>
      </c>
      <c r="G9" s="58"/>
      <c r="H9" s="58"/>
      <c r="I9" s="58"/>
      <c r="J9" s="58"/>
      <c r="K9" s="62"/>
      <c r="L9" s="62"/>
      <c r="M9" s="58"/>
      <c r="N9" s="58"/>
      <c r="O9" s="58"/>
      <c r="P9" s="58"/>
      <c r="Q9" s="58"/>
      <c r="R9" s="58"/>
      <c r="S9" s="58"/>
      <c r="T9" s="58"/>
      <c r="U9" s="58"/>
      <c r="V9" s="61"/>
    </row>
    <row r="10" spans="2:23" s="59" customFormat="1" x14ac:dyDescent="0.25">
      <c r="B10" s="61"/>
      <c r="C10" s="118" t="str">
        <f>IF(ISERROR(MATCH(B10,AuxData!$AF:$AF,0)),"",IF(LOOKUP(B10,AuxData!$AF:$AF,AuxData!$AG:$AG)="","Not defined",LOOKUP(B10,AuxData!$AF:$AF,AuxData!$AG:$AG)))</f>
        <v/>
      </c>
      <c r="D10" s="61"/>
      <c r="E10" s="61"/>
      <c r="F10" s="62" t="str">
        <f t="shared" si="0"/>
        <v/>
      </c>
      <c r="G10" s="58"/>
      <c r="H10" s="58"/>
      <c r="I10" s="58"/>
      <c r="J10" s="58"/>
      <c r="K10" s="62"/>
      <c r="L10" s="62"/>
      <c r="M10" s="58"/>
      <c r="N10" s="58"/>
      <c r="O10" s="58"/>
      <c r="P10" s="58"/>
      <c r="Q10" s="58"/>
      <c r="R10" s="58"/>
      <c r="S10" s="58"/>
      <c r="T10" s="58"/>
      <c r="U10" s="58"/>
      <c r="V10" s="61"/>
    </row>
    <row r="11" spans="2:23" s="59" customFormat="1" x14ac:dyDescent="0.25">
      <c r="B11" s="61"/>
      <c r="C11" s="118" t="str">
        <f>IF(ISERROR(MATCH(B11,AuxData!$AF:$AF,0)),"",IF(LOOKUP(B11,AuxData!$AF:$AF,AuxData!$AG:$AG)="","Not defined",LOOKUP(B11,AuxData!$AF:$AF,AuxData!$AG:$AG)))</f>
        <v/>
      </c>
      <c r="D11" s="61"/>
      <c r="E11" s="61"/>
      <c r="F11" s="62" t="str">
        <f t="shared" si="0"/>
        <v/>
      </c>
      <c r="G11" s="58"/>
      <c r="H11" s="58"/>
      <c r="I11" s="58"/>
      <c r="J11" s="58"/>
      <c r="K11" s="62"/>
      <c r="L11" s="62"/>
      <c r="M11" s="58"/>
      <c r="N11" s="58"/>
      <c r="O11" s="58"/>
      <c r="P11" s="58"/>
      <c r="Q11" s="58"/>
      <c r="R11" s="58"/>
      <c r="S11" s="58"/>
      <c r="T11" s="58"/>
      <c r="U11" s="58"/>
      <c r="V11" s="61"/>
    </row>
    <row r="12" spans="2:23" s="59" customFormat="1" x14ac:dyDescent="0.25">
      <c r="B12" s="61"/>
      <c r="C12" s="118" t="str">
        <f>IF(ISERROR(MATCH(B12,AuxData!$AF:$AF,0)),"",IF(LOOKUP(B12,AuxData!$AF:$AF,AuxData!$AG:$AG)="","Not defined",LOOKUP(B12,AuxData!$AF:$AF,AuxData!$AG:$AG)))</f>
        <v/>
      </c>
      <c r="D12" s="61"/>
      <c r="E12" s="61"/>
      <c r="F12" s="62" t="str">
        <f t="shared" si="0"/>
        <v/>
      </c>
      <c r="G12" s="58"/>
      <c r="H12" s="58"/>
      <c r="I12" s="58"/>
      <c r="J12" s="58"/>
      <c r="K12" s="62"/>
      <c r="L12" s="62"/>
      <c r="M12" s="58"/>
      <c r="N12" s="58"/>
      <c r="O12" s="58"/>
      <c r="P12" s="58"/>
      <c r="Q12" s="58"/>
      <c r="R12" s="58"/>
      <c r="S12" s="58"/>
      <c r="T12" s="58"/>
      <c r="U12" s="58"/>
      <c r="V12" s="61"/>
    </row>
    <row r="13" spans="2:23" s="59" customFormat="1" x14ac:dyDescent="0.25">
      <c r="B13" s="61"/>
      <c r="C13" s="118" t="str">
        <f>IF(ISERROR(MATCH(B13,AuxData!$AF:$AF,0)),"",IF(LOOKUP(B13,AuxData!$AF:$AF,AuxData!$AG:$AG)="","Not defined",LOOKUP(B13,AuxData!$AF:$AF,AuxData!$AG:$AG)))</f>
        <v/>
      </c>
      <c r="D13" s="61"/>
      <c r="E13" s="61"/>
      <c r="F13" s="62" t="str">
        <f t="shared" si="0"/>
        <v/>
      </c>
      <c r="G13" s="58"/>
      <c r="H13" s="58"/>
      <c r="I13" s="58"/>
      <c r="J13" s="58"/>
      <c r="K13" s="62"/>
      <c r="L13" s="62"/>
      <c r="M13" s="58"/>
      <c r="N13" s="58"/>
      <c r="O13" s="58"/>
      <c r="P13" s="58"/>
      <c r="Q13" s="58"/>
      <c r="R13" s="58"/>
      <c r="S13" s="58"/>
      <c r="T13" s="58"/>
      <c r="U13" s="58"/>
      <c r="V13" s="61"/>
    </row>
    <row r="14" spans="2:23" s="59" customFormat="1" x14ac:dyDescent="0.25">
      <c r="B14" s="61"/>
      <c r="C14" s="118" t="str">
        <f>IF(ISERROR(MATCH(B14,AuxData!$AF:$AF,0)),"",IF(LOOKUP(B14,AuxData!$AF:$AF,AuxData!$AG:$AG)="","Not defined",LOOKUP(B14,AuxData!$AF:$AF,AuxData!$AG:$AG)))</f>
        <v/>
      </c>
      <c r="D14" s="61"/>
      <c r="E14" s="61"/>
      <c r="F14" s="62" t="str">
        <f t="shared" si="0"/>
        <v/>
      </c>
      <c r="G14" s="58"/>
      <c r="H14" s="58"/>
      <c r="I14" s="58"/>
      <c r="J14" s="58"/>
      <c r="K14" s="62"/>
      <c r="L14" s="62"/>
      <c r="M14" s="58"/>
      <c r="N14" s="58"/>
      <c r="O14" s="58"/>
      <c r="P14" s="58"/>
      <c r="Q14" s="58"/>
      <c r="R14" s="58"/>
      <c r="S14" s="58"/>
      <c r="T14" s="58"/>
      <c r="U14" s="58"/>
      <c r="V14" s="61"/>
    </row>
    <row r="15" spans="2:23" s="59" customFormat="1" x14ac:dyDescent="0.25">
      <c r="B15" s="61"/>
      <c r="C15" s="118" t="str">
        <f>IF(ISERROR(MATCH(B15,AuxData!$AF:$AF,0)),"",IF(LOOKUP(B15,AuxData!$AF:$AF,AuxData!$AG:$AG)="","Not defined",LOOKUP(B15,AuxData!$AF:$AF,AuxData!$AG:$AG)))</f>
        <v/>
      </c>
      <c r="D15" s="61"/>
      <c r="E15" s="61"/>
      <c r="F15" s="62" t="str">
        <f t="shared" si="0"/>
        <v/>
      </c>
      <c r="G15" s="58"/>
      <c r="H15" s="58"/>
      <c r="I15" s="58"/>
      <c r="J15" s="58"/>
      <c r="K15" s="62"/>
      <c r="L15" s="62"/>
      <c r="M15" s="58"/>
      <c r="N15" s="58"/>
      <c r="O15" s="58"/>
      <c r="P15" s="58"/>
      <c r="Q15" s="58"/>
      <c r="R15" s="58"/>
      <c r="S15" s="58"/>
      <c r="T15" s="58"/>
      <c r="U15" s="58"/>
      <c r="V15" s="61"/>
    </row>
    <row r="16" spans="2:23" s="59" customFormat="1" x14ac:dyDescent="0.25">
      <c r="B16" s="61"/>
      <c r="C16" s="118" t="str">
        <f>IF(ISERROR(MATCH(B16,AuxData!$AF:$AF,0)),"",IF(LOOKUP(B16,AuxData!$AF:$AF,AuxData!$AG:$AG)="","Not defined",LOOKUP(B16,AuxData!$AF:$AF,AuxData!$AG:$AG)))</f>
        <v/>
      </c>
      <c r="D16" s="61"/>
      <c r="E16" s="61"/>
      <c r="F16" s="62" t="str">
        <f t="shared" si="0"/>
        <v/>
      </c>
      <c r="G16" s="58"/>
      <c r="H16" s="58"/>
      <c r="I16" s="58"/>
      <c r="J16" s="58"/>
      <c r="K16" s="62"/>
      <c r="L16" s="62"/>
      <c r="M16" s="58"/>
      <c r="N16" s="58"/>
      <c r="O16" s="58"/>
      <c r="P16" s="58"/>
      <c r="Q16" s="58"/>
      <c r="R16" s="58"/>
      <c r="S16" s="58"/>
      <c r="T16" s="58"/>
      <c r="U16" s="58"/>
      <c r="V16" s="61"/>
    </row>
    <row r="17" spans="2:22" s="59" customFormat="1" x14ac:dyDescent="0.25">
      <c r="B17" s="61"/>
      <c r="C17" s="118" t="str">
        <f>IF(ISERROR(MATCH(B17,AuxData!$AF:$AF,0)),"",IF(LOOKUP(B17,AuxData!$AF:$AF,AuxData!$AG:$AG)="","Not defined",LOOKUP(B17,AuxData!$AF:$AF,AuxData!$AG:$AG)))</f>
        <v/>
      </c>
      <c r="D17" s="61"/>
      <c r="E17" s="61"/>
      <c r="F17" s="62" t="str">
        <f t="shared" si="0"/>
        <v/>
      </c>
      <c r="G17" s="58"/>
      <c r="H17" s="58"/>
      <c r="I17" s="58"/>
      <c r="J17" s="58"/>
      <c r="K17" s="62"/>
      <c r="L17" s="62"/>
      <c r="M17" s="58"/>
      <c r="N17" s="58"/>
      <c r="O17" s="58"/>
      <c r="P17" s="58"/>
      <c r="Q17" s="58"/>
      <c r="R17" s="58"/>
      <c r="S17" s="58"/>
      <c r="T17" s="58"/>
      <c r="U17" s="58"/>
      <c r="V17" s="61"/>
    </row>
    <row r="18" spans="2:22" s="59" customFormat="1" x14ac:dyDescent="0.25">
      <c r="B18" s="61"/>
      <c r="C18" s="118" t="str">
        <f>IF(ISERROR(MATCH(B18,AuxData!$AF:$AF,0)),"",IF(LOOKUP(B18,AuxData!$AF:$AF,AuxData!$AG:$AG)="","Not defined",LOOKUP(B18,AuxData!$AF:$AF,AuxData!$AG:$AG)))</f>
        <v/>
      </c>
      <c r="D18" s="61"/>
      <c r="E18" s="61"/>
      <c r="F18" s="62" t="str">
        <f t="shared" si="0"/>
        <v/>
      </c>
      <c r="G18" s="58"/>
      <c r="H18" s="58"/>
      <c r="I18" s="58"/>
      <c r="J18" s="58"/>
      <c r="K18" s="62"/>
      <c r="L18" s="62"/>
      <c r="M18" s="58"/>
      <c r="N18" s="58"/>
      <c r="O18" s="58"/>
      <c r="P18" s="58"/>
      <c r="Q18" s="58"/>
      <c r="R18" s="58"/>
      <c r="S18" s="58"/>
      <c r="T18" s="58"/>
      <c r="U18" s="58"/>
      <c r="V18" s="61"/>
    </row>
    <row r="19" spans="2:22" s="59" customFormat="1" x14ac:dyDescent="0.25">
      <c r="B19" s="61"/>
      <c r="C19" s="118" t="str">
        <f>IF(ISERROR(MATCH(B19,AuxData!$AF:$AF,0)),"",IF(LOOKUP(B19,AuxData!$AF:$AF,AuxData!$AG:$AG)="","Not defined",LOOKUP(B19,AuxData!$AF:$AF,AuxData!$AG:$AG)))</f>
        <v/>
      </c>
      <c r="D19" s="61"/>
      <c r="E19" s="61"/>
      <c r="F19" s="62" t="str">
        <f t="shared" si="0"/>
        <v/>
      </c>
      <c r="G19" s="58"/>
      <c r="H19" s="58"/>
      <c r="I19" s="58"/>
      <c r="J19" s="58"/>
      <c r="K19" s="62"/>
      <c r="L19" s="62"/>
      <c r="M19" s="58"/>
      <c r="N19" s="58"/>
      <c r="O19" s="58"/>
      <c r="P19" s="58"/>
      <c r="Q19" s="58"/>
      <c r="R19" s="58"/>
      <c r="S19" s="58"/>
      <c r="T19" s="58"/>
      <c r="U19" s="58"/>
      <c r="V19" s="61"/>
    </row>
    <row r="20" spans="2:22" s="59" customFormat="1" x14ac:dyDescent="0.25">
      <c r="B20" s="61"/>
      <c r="C20" s="118" t="str">
        <f>IF(ISERROR(MATCH(B20,AuxData!$AF:$AF,0)),"",IF(LOOKUP(B20,AuxData!$AF:$AF,AuxData!$AG:$AG)="","Not defined",LOOKUP(B20,AuxData!$AF:$AF,AuxData!$AG:$AG)))</f>
        <v/>
      </c>
      <c r="D20" s="61"/>
      <c r="E20" s="61"/>
      <c r="F20" s="62" t="str">
        <f t="shared" si="0"/>
        <v/>
      </c>
      <c r="G20" s="58"/>
      <c r="H20" s="58"/>
      <c r="I20" s="58"/>
      <c r="J20" s="58"/>
      <c r="K20" s="62"/>
      <c r="L20" s="62"/>
      <c r="M20" s="58"/>
      <c r="N20" s="58"/>
      <c r="O20" s="58"/>
      <c r="P20" s="58"/>
      <c r="Q20" s="58"/>
      <c r="R20" s="58"/>
      <c r="S20" s="58"/>
      <c r="T20" s="58"/>
      <c r="U20" s="58"/>
      <c r="V20" s="61"/>
    </row>
    <row r="21" spans="2:22" s="59" customFormat="1" x14ac:dyDescent="0.25">
      <c r="B21" s="61"/>
      <c r="C21" s="118" t="str">
        <f>IF(ISERROR(MATCH(B21,AuxData!$AF:$AF,0)),"",IF(LOOKUP(B21,AuxData!$AF:$AF,AuxData!$AG:$AG)="","Not defined",LOOKUP(B21,AuxData!$AF:$AF,AuxData!$AG:$AG)))</f>
        <v/>
      </c>
      <c r="D21" s="61"/>
      <c r="E21" s="61"/>
      <c r="F21" s="62" t="str">
        <f t="shared" si="0"/>
        <v/>
      </c>
      <c r="G21" s="58"/>
      <c r="H21" s="58"/>
      <c r="I21" s="58"/>
      <c r="J21" s="58"/>
      <c r="K21" s="62"/>
      <c r="L21" s="62"/>
      <c r="M21" s="58"/>
      <c r="N21" s="58"/>
      <c r="O21" s="58"/>
      <c r="P21" s="58"/>
      <c r="Q21" s="58"/>
      <c r="R21" s="58"/>
      <c r="S21" s="58"/>
      <c r="T21" s="58"/>
      <c r="U21" s="58"/>
      <c r="V21" s="61"/>
    </row>
    <row r="22" spans="2:22" s="59" customFormat="1" x14ac:dyDescent="0.25">
      <c r="B22" s="61"/>
      <c r="C22" s="118" t="str">
        <f>IF(ISERROR(MATCH(B22,AuxData!$AF:$AF,0)),"",IF(LOOKUP(B22,AuxData!$AF:$AF,AuxData!$AG:$AG)="","Not defined",LOOKUP(B22,AuxData!$AF:$AF,AuxData!$AG:$AG)))</f>
        <v/>
      </c>
      <c r="D22" s="61"/>
      <c r="E22" s="61"/>
      <c r="F22" s="62" t="str">
        <f t="shared" si="0"/>
        <v/>
      </c>
      <c r="G22" s="58"/>
      <c r="H22" s="58"/>
      <c r="I22" s="58"/>
      <c r="J22" s="58"/>
      <c r="K22" s="62"/>
      <c r="L22" s="62"/>
      <c r="M22" s="58"/>
      <c r="N22" s="58"/>
      <c r="O22" s="58"/>
      <c r="P22" s="58"/>
      <c r="Q22" s="58"/>
      <c r="R22" s="58"/>
      <c r="S22" s="58"/>
      <c r="T22" s="58"/>
      <c r="U22" s="58"/>
      <c r="V22" s="61"/>
    </row>
    <row r="23" spans="2:22" s="59" customFormat="1" x14ac:dyDescent="0.25">
      <c r="B23" s="61"/>
      <c r="C23" s="118" t="str">
        <f>IF(ISERROR(MATCH(B23,AuxData!$AF:$AF,0)),"",IF(LOOKUP(B23,AuxData!$AF:$AF,AuxData!$AG:$AG)="","Not defined",LOOKUP(B23,AuxData!$AF:$AF,AuxData!$AG:$AG)))</f>
        <v/>
      </c>
      <c r="D23" s="61"/>
      <c r="E23" s="61"/>
      <c r="F23" s="62" t="str">
        <f t="shared" si="0"/>
        <v/>
      </c>
      <c r="G23" s="58"/>
      <c r="H23" s="58"/>
      <c r="I23" s="58"/>
      <c r="J23" s="58"/>
      <c r="K23" s="62"/>
      <c r="L23" s="62"/>
      <c r="M23" s="58"/>
      <c r="N23" s="58"/>
      <c r="O23" s="58"/>
      <c r="P23" s="58"/>
      <c r="Q23" s="58"/>
      <c r="R23" s="58"/>
      <c r="S23" s="58"/>
      <c r="T23" s="58"/>
      <c r="U23" s="58"/>
      <c r="V23" s="61"/>
    </row>
    <row r="24" spans="2:22" s="59" customFormat="1" x14ac:dyDescent="0.25">
      <c r="B24" s="61"/>
      <c r="C24" s="118" t="str">
        <f>IF(ISERROR(MATCH(B24,AuxData!$AF:$AF,0)),"",IF(LOOKUP(B24,AuxData!$AF:$AF,AuxData!$AG:$AG)="","Not defined",LOOKUP(B24,AuxData!$AF:$AF,AuxData!$AG:$AG)))</f>
        <v/>
      </c>
      <c r="D24" s="61"/>
      <c r="E24" s="61"/>
      <c r="F24" s="62" t="str">
        <f t="shared" si="0"/>
        <v/>
      </c>
      <c r="G24" s="58"/>
      <c r="H24" s="58"/>
      <c r="I24" s="58"/>
      <c r="J24" s="58"/>
      <c r="K24" s="62"/>
      <c r="L24" s="62"/>
      <c r="M24" s="58"/>
      <c r="N24" s="58"/>
      <c r="O24" s="58"/>
      <c r="P24" s="58"/>
      <c r="Q24" s="58"/>
      <c r="R24" s="58"/>
      <c r="S24" s="58"/>
      <c r="T24" s="58"/>
      <c r="U24" s="58"/>
      <c r="V24" s="61"/>
    </row>
    <row r="25" spans="2:22" s="59" customFormat="1" x14ac:dyDescent="0.25">
      <c r="B25" s="61"/>
      <c r="C25" s="118" t="str">
        <f>IF(ISERROR(MATCH(B25,AuxData!$AF:$AF,0)),"",IF(LOOKUP(B25,AuxData!$AF:$AF,AuxData!$AG:$AG)="","Not defined",LOOKUP(B25,AuxData!$AF:$AF,AuxData!$AG:$AG)))</f>
        <v/>
      </c>
      <c r="D25" s="61"/>
      <c r="E25" s="61"/>
      <c r="F25" s="62" t="str">
        <f t="shared" si="0"/>
        <v/>
      </c>
      <c r="G25" s="58"/>
      <c r="H25" s="58"/>
      <c r="I25" s="58"/>
      <c r="J25" s="58"/>
      <c r="K25" s="62"/>
      <c r="L25" s="62"/>
      <c r="M25" s="58"/>
      <c r="N25" s="58"/>
      <c r="O25" s="58"/>
      <c r="P25" s="58"/>
      <c r="Q25" s="58"/>
      <c r="R25" s="58"/>
      <c r="S25" s="58"/>
      <c r="T25" s="58"/>
      <c r="U25" s="58"/>
      <c r="V25" s="61"/>
    </row>
    <row r="26" spans="2:22" s="59" customFormat="1" x14ac:dyDescent="0.25">
      <c r="B26" s="61"/>
      <c r="C26" s="118" t="str">
        <f>IF(ISERROR(MATCH(B26,AuxData!$AF:$AF,0)),"",IF(LOOKUP(B26,AuxData!$AF:$AF,AuxData!$AG:$AG)="","Not defined",LOOKUP(B26,AuxData!$AF:$AF,AuxData!$AG:$AG)))</f>
        <v/>
      </c>
      <c r="D26" s="61"/>
      <c r="E26" s="61"/>
      <c r="F26" s="62" t="str">
        <f t="shared" si="0"/>
        <v/>
      </c>
      <c r="G26" s="58"/>
      <c r="H26" s="58"/>
      <c r="I26" s="58"/>
      <c r="J26" s="58"/>
      <c r="K26" s="62"/>
      <c r="L26" s="62"/>
      <c r="M26" s="58"/>
      <c r="N26" s="58"/>
      <c r="O26" s="58"/>
      <c r="P26" s="58"/>
      <c r="Q26" s="58"/>
      <c r="R26" s="58"/>
      <c r="S26" s="58"/>
      <c r="T26" s="58"/>
      <c r="U26" s="58"/>
      <c r="V26" s="61"/>
    </row>
    <row r="27" spans="2:22" s="59" customFormat="1" x14ac:dyDescent="0.25">
      <c r="B27" s="61"/>
      <c r="C27" s="118" t="str">
        <f>IF(ISERROR(MATCH(B27,AuxData!$AF:$AF,0)),"",IF(LOOKUP(B27,AuxData!$AF:$AF,AuxData!$AG:$AG)="","Not defined",LOOKUP(B27,AuxData!$AF:$AF,AuxData!$AG:$AG)))</f>
        <v/>
      </c>
      <c r="D27" s="61"/>
      <c r="E27" s="61"/>
      <c r="F27" s="62" t="str">
        <f t="shared" si="0"/>
        <v/>
      </c>
      <c r="G27" s="58"/>
      <c r="H27" s="58"/>
      <c r="I27" s="58"/>
      <c r="J27" s="58"/>
      <c r="K27" s="62"/>
      <c r="L27" s="62"/>
      <c r="M27" s="58"/>
      <c r="N27" s="58"/>
      <c r="O27" s="58"/>
      <c r="P27" s="58"/>
      <c r="Q27" s="58"/>
      <c r="R27" s="58"/>
      <c r="S27" s="58"/>
      <c r="T27" s="58"/>
      <c r="U27" s="58"/>
      <c r="V27" s="61"/>
    </row>
    <row r="28" spans="2:22" s="59" customFormat="1" x14ac:dyDescent="0.25">
      <c r="B28" s="61"/>
      <c r="C28" s="118" t="str">
        <f>IF(ISERROR(MATCH(B28,AuxData!$AF:$AF,0)),"",IF(LOOKUP(B28,AuxData!$AF:$AF,AuxData!$AG:$AG)="","Not defined",LOOKUP(B28,AuxData!$AF:$AF,AuxData!$AG:$AG)))</f>
        <v/>
      </c>
      <c r="D28" s="61"/>
      <c r="E28" s="61"/>
      <c r="F28" s="62" t="str">
        <f t="shared" si="0"/>
        <v/>
      </c>
      <c r="G28" s="58"/>
      <c r="H28" s="58"/>
      <c r="I28" s="58"/>
      <c r="J28" s="58"/>
      <c r="K28" s="62"/>
      <c r="L28" s="62"/>
      <c r="M28" s="58"/>
      <c r="N28" s="58"/>
      <c r="O28" s="58"/>
      <c r="P28" s="58"/>
      <c r="Q28" s="58"/>
      <c r="R28" s="58"/>
      <c r="S28" s="58"/>
      <c r="T28" s="58"/>
      <c r="U28" s="58"/>
      <c r="V28" s="61"/>
    </row>
    <row r="29" spans="2:22" s="59" customFormat="1" x14ac:dyDescent="0.25">
      <c r="B29" s="61"/>
      <c r="C29" s="118" t="str">
        <f>IF(ISERROR(MATCH(B29,AuxData!$AF:$AF,0)),"",IF(LOOKUP(B29,AuxData!$AF:$AF,AuxData!$AG:$AG)="","Not defined",LOOKUP(B29,AuxData!$AF:$AF,AuxData!$AG:$AG)))</f>
        <v/>
      </c>
      <c r="D29" s="61"/>
      <c r="E29" s="61"/>
      <c r="F29" s="62" t="str">
        <f t="shared" si="0"/>
        <v/>
      </c>
      <c r="G29" s="58"/>
      <c r="H29" s="58"/>
      <c r="I29" s="58"/>
      <c r="J29" s="58"/>
      <c r="K29" s="62"/>
      <c r="L29" s="62"/>
      <c r="M29" s="58"/>
      <c r="N29" s="58"/>
      <c r="O29" s="58"/>
      <c r="P29" s="58"/>
      <c r="Q29" s="58"/>
      <c r="R29" s="58"/>
      <c r="S29" s="58"/>
      <c r="T29" s="58"/>
      <c r="U29" s="58"/>
      <c r="V29" s="61"/>
    </row>
    <row r="30" spans="2:22" s="59" customFormat="1" x14ac:dyDescent="0.25">
      <c r="B30" s="61"/>
      <c r="C30" s="118" t="str">
        <f>IF(ISERROR(MATCH(B30,AuxData!$AF:$AF,0)),"",IF(LOOKUP(B30,AuxData!$AF:$AF,AuxData!$AG:$AG)="","Not defined",LOOKUP(B30,AuxData!$AF:$AF,AuxData!$AG:$AG)))</f>
        <v/>
      </c>
      <c r="D30" s="61"/>
      <c r="E30" s="61"/>
      <c r="F30" s="62" t="str">
        <f t="shared" si="0"/>
        <v/>
      </c>
      <c r="G30" s="58"/>
      <c r="H30" s="58"/>
      <c r="I30" s="58"/>
      <c r="J30" s="58"/>
      <c r="K30" s="62"/>
      <c r="L30" s="62"/>
      <c r="M30" s="58"/>
      <c r="N30" s="58"/>
      <c r="O30" s="58"/>
      <c r="P30" s="58"/>
      <c r="Q30" s="58"/>
      <c r="R30" s="58"/>
      <c r="S30" s="58"/>
      <c r="T30" s="58"/>
      <c r="U30" s="58"/>
      <c r="V30" s="61"/>
    </row>
    <row r="31" spans="2:22" s="59" customFormat="1" x14ac:dyDescent="0.25">
      <c r="B31" s="61"/>
      <c r="C31" s="118" t="str">
        <f>IF(ISERROR(MATCH(B31,AuxData!$AF:$AF,0)),"",IF(LOOKUP(B31,AuxData!$AF:$AF,AuxData!$AG:$AG)="","Not defined",LOOKUP(B31,AuxData!$AF:$AF,AuxData!$AG:$AG)))</f>
        <v/>
      </c>
      <c r="D31" s="61"/>
      <c r="E31" s="61"/>
      <c r="F31" s="62" t="str">
        <f t="shared" si="0"/>
        <v/>
      </c>
      <c r="G31" s="58"/>
      <c r="H31" s="58"/>
      <c r="I31" s="58"/>
      <c r="J31" s="58"/>
      <c r="K31" s="62"/>
      <c r="L31" s="62"/>
      <c r="M31" s="58"/>
      <c r="N31" s="58"/>
      <c r="O31" s="58"/>
      <c r="P31" s="58"/>
      <c r="Q31" s="58"/>
      <c r="R31" s="58"/>
      <c r="S31" s="58"/>
      <c r="T31" s="58"/>
      <c r="U31" s="58"/>
      <c r="V31" s="61"/>
    </row>
    <row r="32" spans="2:22" s="59" customFormat="1" x14ac:dyDescent="0.25">
      <c r="B32" s="61"/>
      <c r="C32" s="118" t="str">
        <f>IF(ISERROR(MATCH(B32,AuxData!$AF:$AF,0)),"",IF(LOOKUP(B32,AuxData!$AF:$AF,AuxData!$AG:$AG)="","Not defined",LOOKUP(B32,AuxData!$AF:$AF,AuxData!$AG:$AG)))</f>
        <v/>
      </c>
      <c r="D32" s="61"/>
      <c r="E32" s="61"/>
      <c r="F32" s="62" t="str">
        <f t="shared" si="0"/>
        <v/>
      </c>
      <c r="G32" s="58"/>
      <c r="H32" s="58"/>
      <c r="I32" s="58"/>
      <c r="J32" s="58"/>
      <c r="K32" s="62"/>
      <c r="L32" s="62"/>
      <c r="M32" s="58"/>
      <c r="N32" s="58"/>
      <c r="O32" s="58"/>
      <c r="P32" s="58"/>
      <c r="Q32" s="58"/>
      <c r="R32" s="58"/>
      <c r="S32" s="58"/>
      <c r="T32" s="58"/>
      <c r="U32" s="58"/>
      <c r="V32" s="61"/>
    </row>
    <row r="33" spans="2:22" s="59" customFormat="1" x14ac:dyDescent="0.25">
      <c r="B33" s="61"/>
      <c r="C33" s="118" t="str">
        <f>IF(ISERROR(MATCH(B33,AuxData!$AF:$AF,0)),"",IF(LOOKUP(B33,AuxData!$AF:$AF,AuxData!$AG:$AG)="","Not defined",LOOKUP(B33,AuxData!$AF:$AF,AuxData!$AG:$AG)))</f>
        <v/>
      </c>
      <c r="D33" s="61"/>
      <c r="E33" s="61"/>
      <c r="F33" s="62" t="str">
        <f t="shared" si="0"/>
        <v/>
      </c>
      <c r="G33" s="58"/>
      <c r="H33" s="58"/>
      <c r="I33" s="58"/>
      <c r="J33" s="58"/>
      <c r="K33" s="62"/>
      <c r="L33" s="62"/>
      <c r="M33" s="58"/>
      <c r="N33" s="58"/>
      <c r="O33" s="58"/>
      <c r="P33" s="58"/>
      <c r="Q33" s="58"/>
      <c r="R33" s="58"/>
      <c r="S33" s="58"/>
      <c r="T33" s="58"/>
      <c r="U33" s="58"/>
      <c r="V33" s="61"/>
    </row>
    <row r="34" spans="2:22" s="59" customFormat="1" x14ac:dyDescent="0.25">
      <c r="B34" s="61"/>
      <c r="C34" s="118" t="str">
        <f>IF(ISERROR(MATCH(B34,AuxData!$AF:$AF,0)),"",IF(LOOKUP(B34,AuxData!$AF:$AF,AuxData!$AG:$AG)="","Not defined",LOOKUP(B34,AuxData!$AF:$AF,AuxData!$AG:$AG)))</f>
        <v/>
      </c>
      <c r="D34" s="61"/>
      <c r="E34" s="61"/>
      <c r="F34" s="62" t="str">
        <f t="shared" si="0"/>
        <v/>
      </c>
      <c r="G34" s="58"/>
      <c r="H34" s="58"/>
      <c r="I34" s="58"/>
      <c r="J34" s="58"/>
      <c r="K34" s="62"/>
      <c r="L34" s="62"/>
      <c r="M34" s="58"/>
      <c r="N34" s="58"/>
      <c r="O34" s="58"/>
      <c r="P34" s="58"/>
      <c r="Q34" s="58"/>
      <c r="R34" s="58"/>
      <c r="S34" s="58"/>
      <c r="T34" s="58"/>
      <c r="U34" s="58"/>
      <c r="V34" s="61"/>
    </row>
    <row r="35" spans="2:22" s="59" customFormat="1" x14ac:dyDescent="0.25">
      <c r="B35" s="61"/>
      <c r="C35" s="118" t="str">
        <f>IF(ISERROR(MATCH(B35,AuxData!$AF:$AF,0)),"",IF(LOOKUP(B35,AuxData!$AF:$AF,AuxData!$AG:$AG)="","Not defined",LOOKUP(B35,AuxData!$AF:$AF,AuxData!$AG:$AG)))</f>
        <v/>
      </c>
      <c r="D35" s="61"/>
      <c r="E35" s="61"/>
      <c r="F35" s="62" t="str">
        <f t="shared" si="0"/>
        <v/>
      </c>
      <c r="G35" s="58"/>
      <c r="H35" s="58"/>
      <c r="I35" s="58"/>
      <c r="J35" s="58"/>
      <c r="K35" s="62"/>
      <c r="L35" s="62"/>
      <c r="M35" s="58"/>
      <c r="N35" s="58"/>
      <c r="O35" s="58"/>
      <c r="P35" s="58"/>
      <c r="Q35" s="58"/>
      <c r="R35" s="58"/>
      <c r="S35" s="58"/>
      <c r="T35" s="58"/>
      <c r="U35" s="58"/>
      <c r="V35" s="61"/>
    </row>
    <row r="36" spans="2:22" s="59" customFormat="1" x14ac:dyDescent="0.25">
      <c r="B36" s="61"/>
      <c r="C36" s="118" t="str">
        <f>IF(ISERROR(MATCH(B36,AuxData!$AF:$AF,0)),"",IF(LOOKUP(B36,AuxData!$AF:$AF,AuxData!$AG:$AG)="","Not defined",LOOKUP(B36,AuxData!$AF:$AF,AuxData!$AG:$AG)))</f>
        <v/>
      </c>
      <c r="D36" s="61"/>
      <c r="E36" s="61"/>
      <c r="F36" s="62" t="str">
        <f t="shared" si="0"/>
        <v/>
      </c>
      <c r="G36" s="58"/>
      <c r="H36" s="58"/>
      <c r="I36" s="58"/>
      <c r="J36" s="58"/>
      <c r="K36" s="62"/>
      <c r="L36" s="62"/>
      <c r="M36" s="58"/>
      <c r="N36" s="58"/>
      <c r="O36" s="58"/>
      <c r="P36" s="58"/>
      <c r="Q36" s="58"/>
      <c r="R36" s="58"/>
      <c r="S36" s="58"/>
      <c r="T36" s="58"/>
      <c r="U36" s="58"/>
      <c r="V36" s="61"/>
    </row>
    <row r="37" spans="2:22" s="59" customFormat="1" x14ac:dyDescent="0.25">
      <c r="B37" s="61"/>
      <c r="C37" s="118" t="str">
        <f>IF(ISERROR(MATCH(B37,AuxData!$AF:$AF,0)),"",IF(LOOKUP(B37,AuxData!$AF:$AF,AuxData!$AG:$AG)="","Not defined",LOOKUP(B37,AuxData!$AF:$AF,AuxData!$AG:$AG)))</f>
        <v/>
      </c>
      <c r="D37" s="61"/>
      <c r="E37" s="61"/>
      <c r="F37" s="62" t="str">
        <f t="shared" si="0"/>
        <v/>
      </c>
      <c r="G37" s="58"/>
      <c r="H37" s="58"/>
      <c r="I37" s="58"/>
      <c r="J37" s="58"/>
      <c r="K37" s="62"/>
      <c r="L37" s="62"/>
      <c r="M37" s="58"/>
      <c r="N37" s="58"/>
      <c r="O37" s="58"/>
      <c r="P37" s="58"/>
      <c r="Q37" s="58"/>
      <c r="R37" s="58"/>
      <c r="S37" s="58"/>
      <c r="T37" s="58"/>
      <c r="U37" s="58"/>
      <c r="V37" s="61"/>
    </row>
    <row r="38" spans="2:22" s="59" customFormat="1" x14ac:dyDescent="0.25">
      <c r="B38" s="61"/>
      <c r="C38" s="118" t="str">
        <f>IF(ISERROR(MATCH(B38,AuxData!$AF:$AF,0)),"",IF(LOOKUP(B38,AuxData!$AF:$AF,AuxData!$AG:$AG)="","Not defined",LOOKUP(B38,AuxData!$AF:$AF,AuxData!$AG:$AG)))</f>
        <v/>
      </c>
      <c r="D38" s="61"/>
      <c r="E38" s="61"/>
      <c r="F38" s="62" t="str">
        <f t="shared" si="0"/>
        <v/>
      </c>
      <c r="G38" s="58"/>
      <c r="H38" s="58"/>
      <c r="I38" s="58"/>
      <c r="J38" s="58"/>
      <c r="K38" s="62"/>
      <c r="L38" s="62"/>
      <c r="M38" s="58"/>
      <c r="N38" s="58"/>
      <c r="O38" s="58"/>
      <c r="P38" s="58"/>
      <c r="Q38" s="58"/>
      <c r="R38" s="58"/>
      <c r="S38" s="58"/>
      <c r="T38" s="58"/>
      <c r="U38" s="58"/>
      <c r="V38" s="61"/>
    </row>
    <row r="39" spans="2:22" s="59" customFormat="1" x14ac:dyDescent="0.25">
      <c r="B39" s="61"/>
      <c r="C39" s="118" t="str">
        <f>IF(ISERROR(MATCH(B39,AuxData!$AF:$AF,0)),"",IF(LOOKUP(B39,AuxData!$AF:$AF,AuxData!$AG:$AG)="","Not defined",LOOKUP(B39,AuxData!$AF:$AF,AuxData!$AG:$AG)))</f>
        <v/>
      </c>
      <c r="D39" s="61"/>
      <c r="E39" s="61"/>
      <c r="F39" s="62" t="str">
        <f t="shared" si="0"/>
        <v/>
      </c>
      <c r="G39" s="58"/>
      <c r="H39" s="58"/>
      <c r="I39" s="58"/>
      <c r="J39" s="58"/>
      <c r="K39" s="62"/>
      <c r="L39" s="62"/>
      <c r="M39" s="58"/>
      <c r="N39" s="58"/>
      <c r="O39" s="58"/>
      <c r="P39" s="58"/>
      <c r="Q39" s="58"/>
      <c r="R39" s="58"/>
      <c r="S39" s="58"/>
      <c r="T39" s="58"/>
      <c r="U39" s="58"/>
      <c r="V39" s="61"/>
    </row>
    <row r="40" spans="2:22" s="59" customFormat="1" x14ac:dyDescent="0.25">
      <c r="B40" s="61"/>
      <c r="C40" s="118" t="str">
        <f>IF(ISERROR(MATCH(B40,AuxData!$AF:$AF,0)),"",IF(LOOKUP(B40,AuxData!$AF:$AF,AuxData!$AG:$AG)="","Not defined",LOOKUP(B40,AuxData!$AF:$AF,AuxData!$AG:$AG)))</f>
        <v/>
      </c>
      <c r="D40" s="61"/>
      <c r="E40" s="61"/>
      <c r="F40" s="62" t="str">
        <f t="shared" si="0"/>
        <v/>
      </c>
      <c r="G40" s="58"/>
      <c r="H40" s="58"/>
      <c r="I40" s="58"/>
      <c r="J40" s="58"/>
      <c r="K40" s="62"/>
      <c r="L40" s="62"/>
      <c r="M40" s="58"/>
      <c r="N40" s="58"/>
      <c r="O40" s="58"/>
      <c r="P40" s="58"/>
      <c r="Q40" s="58"/>
      <c r="R40" s="58"/>
      <c r="S40" s="58"/>
      <c r="T40" s="58"/>
      <c r="U40" s="58"/>
      <c r="V40" s="61"/>
    </row>
    <row r="41" spans="2:22" s="59" customFormat="1" x14ac:dyDescent="0.25">
      <c r="B41" s="61"/>
      <c r="C41" s="118" t="str">
        <f>IF(ISERROR(MATCH(B41,AuxData!$AF:$AF,0)),"",IF(LOOKUP(B41,AuxData!$AF:$AF,AuxData!$AG:$AG)="","Not defined",LOOKUP(B41,AuxData!$AF:$AF,AuxData!$AG:$AG)))</f>
        <v/>
      </c>
      <c r="D41" s="61"/>
      <c r="E41" s="61"/>
      <c r="F41" s="62" t="str">
        <f t="shared" si="0"/>
        <v/>
      </c>
      <c r="G41" s="58"/>
      <c r="H41" s="58"/>
      <c r="I41" s="58"/>
      <c r="J41" s="58"/>
      <c r="K41" s="62"/>
      <c r="L41" s="62"/>
      <c r="M41" s="58"/>
      <c r="N41" s="58"/>
      <c r="O41" s="58"/>
      <c r="P41" s="58"/>
      <c r="Q41" s="58"/>
      <c r="R41" s="58"/>
      <c r="S41" s="58"/>
      <c r="T41" s="58"/>
      <c r="U41" s="58"/>
      <c r="V41" s="61"/>
    </row>
    <row r="42" spans="2:22" s="59" customFormat="1" x14ac:dyDescent="0.25">
      <c r="B42" s="61"/>
      <c r="C42" s="118" t="str">
        <f>IF(ISERROR(MATCH(B42,AuxData!$AF:$AF,0)),"",IF(LOOKUP(B42,AuxData!$AF:$AF,AuxData!$AG:$AG)="","Not defined",LOOKUP(B42,AuxData!$AF:$AF,AuxData!$AG:$AG)))</f>
        <v/>
      </c>
      <c r="D42" s="61"/>
      <c r="E42" s="61"/>
      <c r="F42" s="62" t="str">
        <f t="shared" si="0"/>
        <v/>
      </c>
      <c r="G42" s="58"/>
      <c r="H42" s="58"/>
      <c r="I42" s="58"/>
      <c r="J42" s="58"/>
      <c r="K42" s="62"/>
      <c r="L42" s="62"/>
      <c r="M42" s="58"/>
      <c r="N42" s="58"/>
      <c r="O42" s="58"/>
      <c r="P42" s="58"/>
      <c r="Q42" s="58"/>
      <c r="R42" s="58"/>
      <c r="S42" s="58"/>
      <c r="T42" s="58"/>
      <c r="U42" s="58"/>
      <c r="V42" s="61"/>
    </row>
    <row r="43" spans="2:22" s="59" customFormat="1" x14ac:dyDescent="0.25">
      <c r="B43" s="61"/>
      <c r="C43" s="118" t="str">
        <f>IF(ISERROR(MATCH(B43,AuxData!$AF:$AF,0)),"",IF(LOOKUP(B43,AuxData!$AF:$AF,AuxData!$AG:$AG)="","Not defined",LOOKUP(B43,AuxData!$AF:$AF,AuxData!$AG:$AG)))</f>
        <v/>
      </c>
      <c r="D43" s="61"/>
      <c r="E43" s="61"/>
      <c r="F43" s="62" t="str">
        <f t="shared" si="0"/>
        <v/>
      </c>
      <c r="G43" s="58"/>
      <c r="H43" s="58"/>
      <c r="I43" s="58"/>
      <c r="J43" s="58"/>
      <c r="K43" s="62"/>
      <c r="L43" s="62"/>
      <c r="M43" s="58"/>
      <c r="N43" s="58"/>
      <c r="O43" s="58"/>
      <c r="P43" s="58"/>
      <c r="Q43" s="58"/>
      <c r="R43" s="58"/>
      <c r="S43" s="58"/>
      <c r="T43" s="58"/>
      <c r="U43" s="58"/>
      <c r="V43" s="61"/>
    </row>
    <row r="44" spans="2:22" s="59" customFormat="1" x14ac:dyDescent="0.25">
      <c r="B44" s="61"/>
      <c r="C44" s="118" t="str">
        <f>IF(ISERROR(MATCH(B44,AuxData!$AF:$AF,0)),"",IF(LOOKUP(B44,AuxData!$AF:$AF,AuxData!$AG:$AG)="","Not defined",LOOKUP(B44,AuxData!$AF:$AF,AuxData!$AG:$AG)))</f>
        <v/>
      </c>
      <c r="D44" s="61"/>
      <c r="E44" s="61"/>
      <c r="F44" s="62" t="str">
        <f t="shared" si="0"/>
        <v/>
      </c>
      <c r="G44" s="58"/>
      <c r="H44" s="58"/>
      <c r="I44" s="58"/>
      <c r="J44" s="58"/>
      <c r="K44" s="62"/>
      <c r="L44" s="62"/>
      <c r="M44" s="58"/>
      <c r="N44" s="58"/>
      <c r="O44" s="58"/>
      <c r="P44" s="58"/>
      <c r="Q44" s="58"/>
      <c r="R44" s="58"/>
      <c r="S44" s="58"/>
      <c r="T44" s="58"/>
      <c r="U44" s="58"/>
      <c r="V44" s="61"/>
    </row>
    <row r="45" spans="2:22" s="59" customFormat="1" x14ac:dyDescent="0.25">
      <c r="B45" s="61"/>
      <c r="C45" s="118" t="str">
        <f>IF(ISERROR(MATCH(B45,AuxData!$AF:$AF,0)),"",IF(LOOKUP(B45,AuxData!$AF:$AF,AuxData!$AG:$AG)="","Not defined",LOOKUP(B45,AuxData!$AF:$AF,AuxData!$AG:$AG)))</f>
        <v/>
      </c>
      <c r="D45" s="61"/>
      <c r="E45" s="61"/>
      <c r="F45" s="62" t="str">
        <f t="shared" si="0"/>
        <v/>
      </c>
      <c r="G45" s="58"/>
      <c r="H45" s="58"/>
      <c r="I45" s="58"/>
      <c r="J45" s="58"/>
      <c r="K45" s="62"/>
      <c r="L45" s="62"/>
      <c r="M45" s="58"/>
      <c r="N45" s="58"/>
      <c r="O45" s="58"/>
      <c r="P45" s="58"/>
      <c r="Q45" s="58"/>
      <c r="R45" s="58"/>
      <c r="S45" s="58"/>
      <c r="T45" s="58"/>
      <c r="U45" s="58"/>
      <c r="V45" s="61"/>
    </row>
    <row r="46" spans="2:22" s="59" customFormat="1" x14ac:dyDescent="0.25">
      <c r="B46" s="61"/>
      <c r="C46" s="118" t="str">
        <f>IF(ISERROR(MATCH(B46,AuxData!$AF:$AF,0)),"",IF(LOOKUP(B46,AuxData!$AF:$AF,AuxData!$AG:$AG)="","Not defined",LOOKUP(B46,AuxData!$AF:$AF,AuxData!$AG:$AG)))</f>
        <v/>
      </c>
      <c r="D46" s="61"/>
      <c r="E46" s="61"/>
      <c r="F46" s="62" t="str">
        <f t="shared" si="0"/>
        <v/>
      </c>
      <c r="G46" s="58"/>
      <c r="H46" s="58"/>
      <c r="I46" s="58"/>
      <c r="J46" s="58"/>
      <c r="K46" s="62"/>
      <c r="L46" s="62"/>
      <c r="M46" s="58"/>
      <c r="N46" s="58"/>
      <c r="O46" s="58"/>
      <c r="P46" s="58"/>
      <c r="Q46" s="58"/>
      <c r="R46" s="58"/>
      <c r="S46" s="58"/>
      <c r="T46" s="58"/>
      <c r="U46" s="58"/>
      <c r="V46" s="61"/>
    </row>
    <row r="47" spans="2:22" s="59" customFormat="1" x14ac:dyDescent="0.25">
      <c r="B47" s="61"/>
      <c r="C47" s="118" t="str">
        <f>IF(ISERROR(MATCH(B47,AuxData!$AF:$AF,0)),"",IF(LOOKUP(B47,AuxData!$AF:$AF,AuxData!$AG:$AG)="","Not defined",LOOKUP(B47,AuxData!$AF:$AF,AuxData!$AG:$AG)))</f>
        <v/>
      </c>
      <c r="D47" s="61"/>
      <c r="E47" s="61"/>
      <c r="F47" s="62" t="str">
        <f t="shared" si="0"/>
        <v/>
      </c>
      <c r="G47" s="58"/>
      <c r="H47" s="58"/>
      <c r="I47" s="58"/>
      <c r="J47" s="58"/>
      <c r="K47" s="62"/>
      <c r="L47" s="62"/>
      <c r="M47" s="58"/>
      <c r="N47" s="58"/>
      <c r="O47" s="58"/>
      <c r="P47" s="58"/>
      <c r="Q47" s="58"/>
      <c r="R47" s="58"/>
      <c r="S47" s="58"/>
      <c r="T47" s="58"/>
      <c r="U47" s="58"/>
      <c r="V47" s="61"/>
    </row>
    <row r="48" spans="2:22" s="59" customFormat="1" x14ac:dyDescent="0.25">
      <c r="B48" s="61"/>
      <c r="C48" s="118" t="str">
        <f>IF(ISERROR(MATCH(B48,AuxData!$AF:$AF,0)),"",IF(LOOKUP(B48,AuxData!$AF:$AF,AuxData!$AG:$AG)="","Not defined",LOOKUP(B48,AuxData!$AF:$AF,AuxData!$AG:$AG)))</f>
        <v/>
      </c>
      <c r="D48" s="61"/>
      <c r="E48" s="61"/>
      <c r="F48" s="62" t="str">
        <f t="shared" si="0"/>
        <v/>
      </c>
      <c r="G48" s="58"/>
      <c r="H48" s="58"/>
      <c r="I48" s="58"/>
      <c r="J48" s="58"/>
      <c r="K48" s="62"/>
      <c r="L48" s="62"/>
      <c r="M48" s="58"/>
      <c r="N48" s="58"/>
      <c r="O48" s="58"/>
      <c r="P48" s="58"/>
      <c r="Q48" s="58"/>
      <c r="R48" s="58"/>
      <c r="S48" s="58"/>
      <c r="T48" s="58"/>
      <c r="U48" s="58"/>
      <c r="V48" s="61"/>
    </row>
    <row r="49" spans="2:22" s="59" customFormat="1" x14ac:dyDescent="0.25">
      <c r="B49" s="61"/>
      <c r="C49" s="118" t="str">
        <f>IF(ISERROR(MATCH(B49,AuxData!$AF:$AF,0)),"",IF(LOOKUP(B49,AuxData!$AF:$AF,AuxData!$AG:$AG)="","Not defined",LOOKUP(B49,AuxData!$AF:$AF,AuxData!$AG:$AG)))</f>
        <v/>
      </c>
      <c r="D49" s="61"/>
      <c r="E49" s="61"/>
      <c r="F49" s="62" t="str">
        <f t="shared" si="0"/>
        <v/>
      </c>
      <c r="G49" s="58"/>
      <c r="H49" s="58"/>
      <c r="I49" s="58"/>
      <c r="J49" s="58"/>
      <c r="K49" s="62"/>
      <c r="L49" s="62"/>
      <c r="M49" s="58"/>
      <c r="N49" s="58"/>
      <c r="O49" s="58"/>
      <c r="P49" s="58"/>
      <c r="Q49" s="58"/>
      <c r="R49" s="58"/>
      <c r="S49" s="58"/>
      <c r="T49" s="58"/>
      <c r="U49" s="58"/>
      <c r="V49" s="61"/>
    </row>
    <row r="50" spans="2:22" s="59" customFormat="1" x14ac:dyDescent="0.25">
      <c r="B50" s="61"/>
      <c r="C50" s="118" t="str">
        <f>IF(ISERROR(MATCH(B50,AuxData!$AF:$AF,0)),"",IF(LOOKUP(B50,AuxData!$AF:$AF,AuxData!$AG:$AG)="","Not defined",LOOKUP(B50,AuxData!$AF:$AF,AuxData!$AG:$AG)))</f>
        <v/>
      </c>
      <c r="D50" s="61"/>
      <c r="E50" s="61"/>
      <c r="F50" s="62" t="str">
        <f t="shared" si="0"/>
        <v/>
      </c>
      <c r="G50" s="58"/>
      <c r="H50" s="58"/>
      <c r="I50" s="58"/>
      <c r="J50" s="58"/>
      <c r="K50" s="62"/>
      <c r="L50" s="62"/>
      <c r="M50" s="58"/>
      <c r="N50" s="58"/>
      <c r="O50" s="58"/>
      <c r="P50" s="58"/>
      <c r="Q50" s="58"/>
      <c r="R50" s="58"/>
      <c r="S50" s="58"/>
      <c r="T50" s="58"/>
      <c r="U50" s="58"/>
      <c r="V50" s="61"/>
    </row>
    <row r="51" spans="2:22" s="59" customFormat="1" x14ac:dyDescent="0.25">
      <c r="B51" s="61"/>
      <c r="C51" s="118" t="str">
        <f>IF(ISERROR(MATCH(B51,AuxData!$AF:$AF,0)),"",IF(LOOKUP(B51,AuxData!$AF:$AF,AuxData!$AG:$AG)="","Not defined",LOOKUP(B51,AuxData!$AF:$AF,AuxData!$AG:$AG)))</f>
        <v/>
      </c>
      <c r="D51" s="61"/>
      <c r="E51" s="61"/>
      <c r="F51" s="62" t="str">
        <f t="shared" si="0"/>
        <v/>
      </c>
      <c r="G51" s="58"/>
      <c r="H51" s="58"/>
      <c r="I51" s="58"/>
      <c r="J51" s="58"/>
      <c r="K51" s="62"/>
      <c r="L51" s="62"/>
      <c r="M51" s="58"/>
      <c r="N51" s="58"/>
      <c r="O51" s="58"/>
      <c r="P51" s="58"/>
      <c r="Q51" s="58"/>
      <c r="R51" s="58"/>
      <c r="S51" s="58"/>
      <c r="T51" s="58"/>
      <c r="U51" s="58"/>
      <c r="V51" s="61"/>
    </row>
    <row r="52" spans="2:22" s="59" customFormat="1" x14ac:dyDescent="0.25">
      <c r="B52" s="61"/>
      <c r="C52" s="118" t="str">
        <f>IF(ISERROR(MATCH(B52,AuxData!$AF:$AF,0)),"",IF(LOOKUP(B52,AuxData!$AF:$AF,AuxData!$AG:$AG)="","Not defined",LOOKUP(B52,AuxData!$AF:$AF,AuxData!$AG:$AG)))</f>
        <v/>
      </c>
      <c r="D52" s="61"/>
      <c r="E52" s="61"/>
      <c r="F52" s="62" t="str">
        <f t="shared" si="0"/>
        <v/>
      </c>
      <c r="G52" s="58"/>
      <c r="H52" s="58"/>
      <c r="I52" s="58"/>
      <c r="J52" s="58"/>
      <c r="K52" s="62"/>
      <c r="L52" s="62"/>
      <c r="M52" s="58"/>
      <c r="N52" s="58"/>
      <c r="O52" s="58"/>
      <c r="P52" s="58"/>
      <c r="Q52" s="58"/>
      <c r="R52" s="58"/>
      <c r="S52" s="58"/>
      <c r="T52" s="58"/>
      <c r="U52" s="58"/>
      <c r="V52" s="61"/>
    </row>
    <row r="53" spans="2:22" s="59" customFormat="1" x14ac:dyDescent="0.25">
      <c r="B53" s="61"/>
      <c r="C53" s="118" t="str">
        <f>IF(ISERROR(MATCH(B53,AuxData!$AF:$AF,0)),"",IF(LOOKUP(B53,AuxData!$AF:$AF,AuxData!$AG:$AG)="","Not defined",LOOKUP(B53,AuxData!$AF:$AF,AuxData!$AG:$AG)))</f>
        <v/>
      </c>
      <c r="D53" s="61"/>
      <c r="E53" s="61"/>
      <c r="F53" s="62" t="str">
        <f t="shared" si="0"/>
        <v/>
      </c>
      <c r="G53" s="58"/>
      <c r="H53" s="58"/>
      <c r="I53" s="58"/>
      <c r="J53" s="58"/>
      <c r="K53" s="62"/>
      <c r="L53" s="62"/>
      <c r="M53" s="58"/>
      <c r="N53" s="58"/>
      <c r="O53" s="58"/>
      <c r="P53" s="58"/>
      <c r="Q53" s="58"/>
      <c r="R53" s="58"/>
      <c r="S53" s="58"/>
      <c r="T53" s="58"/>
      <c r="U53" s="58"/>
      <c r="V53" s="61"/>
    </row>
    <row r="54" spans="2:22" s="59" customFormat="1" x14ac:dyDescent="0.25">
      <c r="B54" s="61"/>
      <c r="C54" s="118" t="str">
        <f>IF(ISERROR(MATCH(B54,AuxData!$AF:$AF,0)),"",IF(LOOKUP(B54,AuxData!$AF:$AF,AuxData!$AG:$AG)="","Not defined",LOOKUP(B54,AuxData!$AF:$AF,AuxData!$AG:$AG)))</f>
        <v/>
      </c>
      <c r="D54" s="61"/>
      <c r="E54" s="61"/>
      <c r="F54" s="62" t="str">
        <f t="shared" si="0"/>
        <v/>
      </c>
      <c r="G54" s="58"/>
      <c r="H54" s="58"/>
      <c r="I54" s="58"/>
      <c r="J54" s="58"/>
      <c r="K54" s="62"/>
      <c r="L54" s="62"/>
      <c r="M54" s="58"/>
      <c r="N54" s="58"/>
      <c r="O54" s="58"/>
      <c r="P54" s="58"/>
      <c r="Q54" s="58"/>
      <c r="R54" s="58"/>
      <c r="S54" s="58"/>
      <c r="T54" s="58"/>
      <c r="U54" s="58"/>
      <c r="V54" s="61"/>
    </row>
    <row r="55" spans="2:22" s="59" customFormat="1" x14ac:dyDescent="0.25">
      <c r="B55" s="61"/>
      <c r="C55" s="118" t="str">
        <f>IF(ISERROR(MATCH(B55,AuxData!$AF:$AF,0)),"",IF(LOOKUP(B55,AuxData!$AF:$AF,AuxData!$AG:$AG)="","Not defined",LOOKUP(B55,AuxData!$AF:$AF,AuxData!$AG:$AG)))</f>
        <v/>
      </c>
      <c r="D55" s="61"/>
      <c r="E55" s="61"/>
      <c r="F55" s="62" t="str">
        <f t="shared" si="0"/>
        <v/>
      </c>
      <c r="G55" s="58"/>
      <c r="H55" s="58"/>
      <c r="I55" s="58"/>
      <c r="J55" s="58"/>
      <c r="K55" s="62"/>
      <c r="L55" s="62"/>
      <c r="M55" s="58"/>
      <c r="N55" s="58"/>
      <c r="O55" s="58"/>
      <c r="P55" s="58"/>
      <c r="Q55" s="58"/>
      <c r="R55" s="58"/>
      <c r="S55" s="58"/>
      <c r="T55" s="58"/>
      <c r="U55" s="58"/>
      <c r="V55" s="61"/>
    </row>
    <row r="56" spans="2:22" s="59" customFormat="1" x14ac:dyDescent="0.25">
      <c r="B56" s="61"/>
      <c r="C56" s="118" t="str">
        <f>IF(ISERROR(MATCH(B56,AuxData!$AF:$AF,0)),"",IF(LOOKUP(B56,AuxData!$AF:$AF,AuxData!$AG:$AG)="","Not defined",LOOKUP(B56,AuxData!$AF:$AF,AuxData!$AG:$AG)))</f>
        <v/>
      </c>
      <c r="D56" s="61"/>
      <c r="E56" s="61"/>
      <c r="F56" s="62" t="str">
        <f t="shared" si="0"/>
        <v/>
      </c>
      <c r="G56" s="58"/>
      <c r="H56" s="58"/>
      <c r="I56" s="58"/>
      <c r="J56" s="58"/>
      <c r="K56" s="62"/>
      <c r="L56" s="62"/>
      <c r="M56" s="58"/>
      <c r="N56" s="58"/>
      <c r="O56" s="58"/>
      <c r="P56" s="58"/>
      <c r="Q56" s="58"/>
      <c r="R56" s="58"/>
      <c r="S56" s="58"/>
      <c r="T56" s="58"/>
      <c r="U56" s="58"/>
      <c r="V56" s="61"/>
    </row>
    <row r="57" spans="2:22" s="59" customFormat="1" x14ac:dyDescent="0.25">
      <c r="B57" s="61"/>
      <c r="C57" s="118" t="str">
        <f>IF(ISERROR(MATCH(B57,AuxData!$AF:$AF,0)),"",IF(LOOKUP(B57,AuxData!$AF:$AF,AuxData!$AG:$AG)="","Not defined",LOOKUP(B57,AuxData!$AF:$AF,AuxData!$AG:$AG)))</f>
        <v/>
      </c>
      <c r="D57" s="61"/>
      <c r="E57" s="61"/>
      <c r="F57" s="62" t="str">
        <f t="shared" si="0"/>
        <v/>
      </c>
      <c r="G57" s="58"/>
      <c r="H57" s="58"/>
      <c r="I57" s="58"/>
      <c r="J57" s="58"/>
      <c r="K57" s="62"/>
      <c r="L57" s="62"/>
      <c r="M57" s="58"/>
      <c r="N57" s="58"/>
      <c r="O57" s="58"/>
      <c r="P57" s="58"/>
      <c r="Q57" s="58"/>
      <c r="R57" s="58"/>
      <c r="S57" s="58"/>
      <c r="T57" s="58"/>
      <c r="U57" s="58"/>
      <c r="V57" s="61"/>
    </row>
    <row r="58" spans="2:22" s="59" customFormat="1" x14ac:dyDescent="0.25">
      <c r="B58" s="61"/>
      <c r="C58" s="118" t="str">
        <f>IF(ISERROR(MATCH(B58,AuxData!$AF:$AF,0)),"",IF(LOOKUP(B58,AuxData!$AF:$AF,AuxData!$AG:$AG)="","Not defined",LOOKUP(B58,AuxData!$AF:$AF,AuxData!$AG:$AG)))</f>
        <v/>
      </c>
      <c r="D58" s="61"/>
      <c r="E58" s="61"/>
      <c r="F58" s="62" t="str">
        <f t="shared" si="0"/>
        <v/>
      </c>
      <c r="G58" s="58"/>
      <c r="H58" s="58"/>
      <c r="I58" s="58"/>
      <c r="J58" s="58"/>
      <c r="K58" s="62"/>
      <c r="L58" s="62"/>
      <c r="M58" s="58"/>
      <c r="N58" s="58"/>
      <c r="O58" s="58"/>
      <c r="P58" s="58"/>
      <c r="Q58" s="58"/>
      <c r="R58" s="58"/>
      <c r="S58" s="58"/>
      <c r="T58" s="58"/>
      <c r="U58" s="58"/>
      <c r="V58" s="61"/>
    </row>
    <row r="59" spans="2:22" s="59" customFormat="1" x14ac:dyDescent="0.25">
      <c r="B59" s="61"/>
      <c r="C59" s="118" t="str">
        <f>IF(ISERROR(MATCH(B59,AuxData!$AF:$AF,0)),"",IF(LOOKUP(B59,AuxData!$AF:$AF,AuxData!$AG:$AG)="","Not defined",LOOKUP(B59,AuxData!$AF:$AF,AuxData!$AG:$AG)))</f>
        <v/>
      </c>
      <c r="D59" s="61"/>
      <c r="E59" s="61"/>
      <c r="F59" s="62" t="str">
        <f t="shared" si="0"/>
        <v/>
      </c>
      <c r="G59" s="58"/>
      <c r="H59" s="58"/>
      <c r="I59" s="58"/>
      <c r="J59" s="58"/>
      <c r="K59" s="62"/>
      <c r="L59" s="62"/>
      <c r="M59" s="58"/>
      <c r="N59" s="58"/>
      <c r="O59" s="58"/>
      <c r="P59" s="58"/>
      <c r="Q59" s="58"/>
      <c r="R59" s="58"/>
      <c r="S59" s="58"/>
      <c r="T59" s="58"/>
      <c r="U59" s="58"/>
      <c r="V59" s="61"/>
    </row>
    <row r="60" spans="2:22" s="59" customFormat="1" x14ac:dyDescent="0.25">
      <c r="B60" s="61"/>
      <c r="C60" s="118" t="str">
        <f>IF(ISERROR(MATCH(B60,AuxData!$AF:$AF,0)),"",IF(LOOKUP(B60,AuxData!$AF:$AF,AuxData!$AG:$AG)="","Not defined",LOOKUP(B60,AuxData!$AF:$AF,AuxData!$AG:$AG)))</f>
        <v/>
      </c>
      <c r="D60" s="61"/>
      <c r="E60" s="61"/>
      <c r="F60" s="62" t="str">
        <f t="shared" si="0"/>
        <v/>
      </c>
      <c r="G60" s="58"/>
      <c r="H60" s="58"/>
      <c r="I60" s="58"/>
      <c r="J60" s="58"/>
      <c r="K60" s="62"/>
      <c r="L60" s="62"/>
      <c r="M60" s="58"/>
      <c r="N60" s="58"/>
      <c r="O60" s="58"/>
      <c r="P60" s="58"/>
      <c r="Q60" s="58"/>
      <c r="R60" s="58"/>
      <c r="S60" s="58"/>
      <c r="T60" s="58"/>
      <c r="U60" s="58"/>
      <c r="V60" s="61"/>
    </row>
    <row r="61" spans="2:22" s="59" customFormat="1" x14ac:dyDescent="0.25">
      <c r="B61" s="61"/>
      <c r="C61" s="118" t="str">
        <f>IF(ISERROR(MATCH(B61,AuxData!$AF:$AF,0)),"",IF(LOOKUP(B61,AuxData!$AF:$AF,AuxData!$AG:$AG)="","Not defined",LOOKUP(B61,AuxData!$AF:$AF,AuxData!$AG:$AG)))</f>
        <v/>
      </c>
      <c r="D61" s="61"/>
      <c r="E61" s="61"/>
      <c r="F61" s="62" t="str">
        <f t="shared" si="0"/>
        <v/>
      </c>
      <c r="G61" s="58"/>
      <c r="H61" s="58"/>
      <c r="I61" s="58"/>
      <c r="J61" s="58"/>
      <c r="K61" s="62"/>
      <c r="L61" s="62"/>
      <c r="M61" s="58"/>
      <c r="N61" s="58"/>
      <c r="O61" s="58"/>
      <c r="P61" s="58"/>
      <c r="Q61" s="58"/>
      <c r="R61" s="58"/>
      <c r="S61" s="58"/>
      <c r="T61" s="58"/>
      <c r="U61" s="58"/>
      <c r="V61" s="61"/>
    </row>
    <row r="62" spans="2:22" s="59" customFormat="1" x14ac:dyDescent="0.25">
      <c r="B62" s="61"/>
      <c r="C62" s="118" t="str">
        <f>IF(ISERROR(MATCH(B62,AuxData!$AF:$AF,0)),"",IF(LOOKUP(B62,AuxData!$AF:$AF,AuxData!$AG:$AG)="","Not defined",LOOKUP(B62,AuxData!$AF:$AF,AuxData!$AG:$AG)))</f>
        <v/>
      </c>
      <c r="D62" s="61"/>
      <c r="E62" s="61"/>
      <c r="F62" s="62" t="str">
        <f t="shared" si="0"/>
        <v/>
      </c>
      <c r="G62" s="58"/>
      <c r="H62" s="58"/>
      <c r="I62" s="58"/>
      <c r="J62" s="58"/>
      <c r="K62" s="62"/>
      <c r="L62" s="62"/>
      <c r="M62" s="58"/>
      <c r="N62" s="58"/>
      <c r="O62" s="58"/>
      <c r="P62" s="58"/>
      <c r="Q62" s="58"/>
      <c r="R62" s="58"/>
      <c r="S62" s="58"/>
      <c r="T62" s="58"/>
      <c r="U62" s="58"/>
      <c r="V62" s="61"/>
    </row>
    <row r="63" spans="2:22" s="59" customFormat="1" x14ac:dyDescent="0.25">
      <c r="B63" s="61"/>
      <c r="C63" s="118" t="str">
        <f>IF(ISERROR(MATCH(B63,AuxData!$AF:$AF,0)),"",IF(LOOKUP(B63,AuxData!$AF:$AF,AuxData!$AG:$AG)="","Not defined",LOOKUP(B63,AuxData!$AF:$AF,AuxData!$AG:$AG)))</f>
        <v/>
      </c>
      <c r="D63" s="61"/>
      <c r="E63" s="61"/>
      <c r="F63" s="62" t="str">
        <f t="shared" si="0"/>
        <v/>
      </c>
      <c r="G63" s="58"/>
      <c r="H63" s="58"/>
      <c r="I63" s="58"/>
      <c r="J63" s="58"/>
      <c r="K63" s="62"/>
      <c r="L63" s="62"/>
      <c r="M63" s="58"/>
      <c r="N63" s="58"/>
      <c r="O63" s="58"/>
      <c r="P63" s="58"/>
      <c r="Q63" s="58"/>
      <c r="R63" s="58"/>
      <c r="S63" s="58"/>
      <c r="T63" s="58"/>
      <c r="U63" s="58"/>
      <c r="V63" s="61"/>
    </row>
    <row r="64" spans="2:22" s="59" customFormat="1" x14ac:dyDescent="0.25">
      <c r="B64" s="61"/>
      <c r="C64" s="118" t="str">
        <f>IF(ISERROR(MATCH(B64,AuxData!$AF:$AF,0)),"",IF(LOOKUP(B64,AuxData!$AF:$AF,AuxData!$AG:$AG)="","Not defined",LOOKUP(B64,AuxData!$AF:$AF,AuxData!$AG:$AG)))</f>
        <v/>
      </c>
      <c r="D64" s="61"/>
      <c r="E64" s="61"/>
      <c r="F64" s="62" t="str">
        <f t="shared" si="0"/>
        <v/>
      </c>
      <c r="G64" s="58"/>
      <c r="H64" s="58"/>
      <c r="I64" s="58"/>
      <c r="J64" s="58"/>
      <c r="K64" s="62"/>
      <c r="L64" s="62"/>
      <c r="M64" s="58"/>
      <c r="N64" s="58"/>
      <c r="O64" s="58"/>
      <c r="P64" s="58"/>
      <c r="Q64" s="58"/>
      <c r="R64" s="58"/>
      <c r="S64" s="58"/>
      <c r="T64" s="58"/>
      <c r="U64" s="58"/>
      <c r="V64" s="61"/>
    </row>
    <row r="65" spans="2:22" s="59" customFormat="1" x14ac:dyDescent="0.25">
      <c r="B65" s="61"/>
      <c r="C65" s="118" t="str">
        <f>IF(ISERROR(MATCH(B65,AuxData!$AF:$AF,0)),"",IF(LOOKUP(B65,AuxData!$AF:$AF,AuxData!$AG:$AG)="","Not defined",LOOKUP(B65,AuxData!$AF:$AF,AuxData!$AG:$AG)))</f>
        <v/>
      </c>
      <c r="D65" s="61"/>
      <c r="E65" s="61"/>
      <c r="F65" s="62" t="str">
        <f t="shared" si="0"/>
        <v/>
      </c>
      <c r="G65" s="58"/>
      <c r="H65" s="58"/>
      <c r="I65" s="58"/>
      <c r="J65" s="58"/>
      <c r="K65" s="62"/>
      <c r="L65" s="62"/>
      <c r="M65" s="58"/>
      <c r="N65" s="58"/>
      <c r="O65" s="58"/>
      <c r="P65" s="58"/>
      <c r="Q65" s="58"/>
      <c r="R65" s="58"/>
      <c r="S65" s="58"/>
      <c r="T65" s="58"/>
      <c r="U65" s="58"/>
      <c r="V65" s="61"/>
    </row>
    <row r="66" spans="2:22" s="59" customFormat="1" x14ac:dyDescent="0.25">
      <c r="B66" s="61"/>
      <c r="C66" s="118" t="str">
        <f>IF(ISERROR(MATCH(B66,AuxData!$AF:$AF,0)),"",IF(LOOKUP(B66,AuxData!$AF:$AF,AuxData!$AG:$AG)="","Not defined",LOOKUP(B66,AuxData!$AF:$AF,AuxData!$AG:$AG)))</f>
        <v/>
      </c>
      <c r="D66" s="61"/>
      <c r="E66" s="61"/>
      <c r="F66" s="62" t="str">
        <f t="shared" si="0"/>
        <v/>
      </c>
      <c r="G66" s="58"/>
      <c r="H66" s="58"/>
      <c r="I66" s="58"/>
      <c r="J66" s="58"/>
      <c r="K66" s="62"/>
      <c r="L66" s="62"/>
      <c r="M66" s="58"/>
      <c r="N66" s="58"/>
      <c r="O66" s="58"/>
      <c r="P66" s="58"/>
      <c r="Q66" s="58"/>
      <c r="R66" s="58"/>
      <c r="S66" s="58"/>
      <c r="T66" s="58"/>
      <c r="U66" s="58"/>
      <c r="V66" s="61"/>
    </row>
    <row r="67" spans="2:22" s="59" customFormat="1" x14ac:dyDescent="0.25">
      <c r="B67" s="61"/>
      <c r="C67" s="118" t="str">
        <f>IF(ISERROR(MATCH(B67,AuxData!$AF:$AF,0)),"",IF(LOOKUP(B67,AuxData!$AF:$AF,AuxData!$AG:$AG)="","Not defined",LOOKUP(B67,AuxData!$AF:$AF,AuxData!$AG:$AG)))</f>
        <v/>
      </c>
      <c r="D67" s="61"/>
      <c r="E67" s="61"/>
      <c r="F67" s="62" t="str">
        <f t="shared" si="0"/>
        <v/>
      </c>
      <c r="G67" s="58"/>
      <c r="H67" s="58"/>
      <c r="I67" s="58"/>
      <c r="J67" s="58"/>
      <c r="K67" s="62"/>
      <c r="L67" s="62"/>
      <c r="M67" s="58"/>
      <c r="N67" s="58"/>
      <c r="O67" s="58"/>
      <c r="P67" s="58"/>
      <c r="Q67" s="58"/>
      <c r="R67" s="58"/>
      <c r="S67" s="58"/>
      <c r="T67" s="58"/>
      <c r="U67" s="58"/>
      <c r="V67" s="61"/>
    </row>
    <row r="68" spans="2:22" s="59" customFormat="1" x14ac:dyDescent="0.25">
      <c r="B68" s="61"/>
      <c r="C68" s="118" t="str">
        <f>IF(ISERROR(MATCH(B68,AuxData!$AF:$AF,0)),"",IF(LOOKUP(B68,AuxData!$AF:$AF,AuxData!$AG:$AG)="","Not defined",LOOKUP(B68,AuxData!$AF:$AF,AuxData!$AG:$AG)))</f>
        <v/>
      </c>
      <c r="D68" s="61"/>
      <c r="E68" s="61"/>
      <c r="F68" s="62" t="str">
        <f t="shared" si="0"/>
        <v/>
      </c>
      <c r="G68" s="58"/>
      <c r="H68" s="58"/>
      <c r="I68" s="58"/>
      <c r="J68" s="58"/>
      <c r="K68" s="62"/>
      <c r="L68" s="62"/>
      <c r="M68" s="58"/>
      <c r="N68" s="58"/>
      <c r="O68" s="58"/>
      <c r="P68" s="58"/>
      <c r="Q68" s="58"/>
      <c r="R68" s="58"/>
      <c r="S68" s="58"/>
      <c r="T68" s="58"/>
      <c r="U68" s="58"/>
      <c r="V68" s="61"/>
    </row>
    <row r="69" spans="2:22" s="59" customFormat="1" x14ac:dyDescent="0.25">
      <c r="B69" s="61"/>
      <c r="C69" s="118" t="str">
        <f>IF(ISERROR(MATCH(B69,AuxData!$AF:$AF,0)),"",IF(LOOKUP(B69,AuxData!$AF:$AF,AuxData!$AG:$AG)="","Not defined",LOOKUP(B69,AuxData!$AF:$AF,AuxData!$AG:$AG)))</f>
        <v/>
      </c>
      <c r="D69" s="61"/>
      <c r="E69" s="61"/>
      <c r="F69" s="62" t="str">
        <f t="shared" si="0"/>
        <v/>
      </c>
      <c r="G69" s="58"/>
      <c r="H69" s="58"/>
      <c r="I69" s="58"/>
      <c r="J69" s="58"/>
      <c r="K69" s="62"/>
      <c r="L69" s="62"/>
      <c r="M69" s="58"/>
      <c r="N69" s="58"/>
      <c r="O69" s="58"/>
      <c r="P69" s="58"/>
      <c r="Q69" s="58"/>
      <c r="R69" s="58"/>
      <c r="S69" s="58"/>
      <c r="T69" s="58"/>
      <c r="U69" s="58"/>
      <c r="V69" s="61"/>
    </row>
    <row r="70" spans="2:22" s="59" customFormat="1" x14ac:dyDescent="0.25">
      <c r="B70" s="61"/>
      <c r="C70" s="118" t="str">
        <f>IF(ISERROR(MATCH(B70,AuxData!$AF:$AF,0)),"",IF(LOOKUP(B70,AuxData!$AF:$AF,AuxData!$AG:$AG)="","Not defined",LOOKUP(B70,AuxData!$AF:$AF,AuxData!$AG:$AG)))</f>
        <v/>
      </c>
      <c r="D70" s="61"/>
      <c r="E70" s="61"/>
      <c r="F70" s="62" t="str">
        <f t="shared" ref="F70:F133" si="1">IF(M70="Function","F_"&amp;SUBSTITUTE(SUBSTITUTE(SUBSTITUTE(SUBSTITUTE(E70,"(",""),")","")," and ","And")," ",""),SUBSTITUTE(SUBSTITUTE(SUBSTITUTE(SUBSTITUTE(E70,"(",""),")","")," and ","And")," ",""))</f>
        <v/>
      </c>
      <c r="G70" s="58"/>
      <c r="H70" s="58"/>
      <c r="I70" s="58"/>
      <c r="J70" s="58"/>
      <c r="K70" s="62"/>
      <c r="L70" s="62"/>
      <c r="M70" s="58"/>
      <c r="N70" s="58"/>
      <c r="O70" s="58"/>
      <c r="P70" s="58"/>
      <c r="Q70" s="58"/>
      <c r="R70" s="58"/>
      <c r="S70" s="58"/>
      <c r="T70" s="58"/>
      <c r="U70" s="58"/>
      <c r="V70" s="61"/>
    </row>
    <row r="71" spans="2:22" s="59" customFormat="1" x14ac:dyDescent="0.25">
      <c r="B71" s="61"/>
      <c r="C71" s="118" t="str">
        <f>IF(ISERROR(MATCH(B71,AuxData!$AF:$AF,0)),"",IF(LOOKUP(B71,AuxData!$AF:$AF,AuxData!$AG:$AG)="","Not defined",LOOKUP(B71,AuxData!$AF:$AF,AuxData!$AG:$AG)))</f>
        <v/>
      </c>
      <c r="D71" s="61"/>
      <c r="E71" s="61"/>
      <c r="F71" s="62" t="str">
        <f t="shared" si="1"/>
        <v/>
      </c>
      <c r="G71" s="58"/>
      <c r="H71" s="58"/>
      <c r="I71" s="58"/>
      <c r="J71" s="58"/>
      <c r="K71" s="62"/>
      <c r="L71" s="62"/>
      <c r="M71" s="58"/>
      <c r="N71" s="58"/>
      <c r="O71" s="58"/>
      <c r="P71" s="58"/>
      <c r="Q71" s="58"/>
      <c r="R71" s="58"/>
      <c r="S71" s="58"/>
      <c r="T71" s="58"/>
      <c r="U71" s="58"/>
      <c r="V71" s="61"/>
    </row>
    <row r="72" spans="2:22" s="59" customFormat="1" x14ac:dyDescent="0.25">
      <c r="B72" s="61"/>
      <c r="C72" s="118" t="str">
        <f>IF(ISERROR(MATCH(B72,AuxData!$AF:$AF,0)),"",IF(LOOKUP(B72,AuxData!$AF:$AF,AuxData!$AG:$AG)="","Not defined",LOOKUP(B72,AuxData!$AF:$AF,AuxData!$AG:$AG)))</f>
        <v/>
      </c>
      <c r="D72" s="61"/>
      <c r="E72" s="61"/>
      <c r="F72" s="62" t="str">
        <f t="shared" si="1"/>
        <v/>
      </c>
      <c r="G72" s="58"/>
      <c r="H72" s="58"/>
      <c r="I72" s="58"/>
      <c r="J72" s="58"/>
      <c r="K72" s="62"/>
      <c r="L72" s="62"/>
      <c r="M72" s="58"/>
      <c r="N72" s="58"/>
      <c r="O72" s="58"/>
      <c r="P72" s="58"/>
      <c r="Q72" s="58"/>
      <c r="R72" s="58"/>
      <c r="S72" s="58"/>
      <c r="T72" s="58"/>
      <c r="U72" s="58"/>
      <c r="V72" s="61"/>
    </row>
    <row r="73" spans="2:22" s="59" customFormat="1" x14ac:dyDescent="0.25">
      <c r="B73" s="61"/>
      <c r="C73" s="118" t="str">
        <f>IF(ISERROR(MATCH(B73,AuxData!$AF:$AF,0)),"",IF(LOOKUP(B73,AuxData!$AF:$AF,AuxData!$AG:$AG)="","Not defined",LOOKUP(B73,AuxData!$AF:$AF,AuxData!$AG:$AG)))</f>
        <v/>
      </c>
      <c r="D73" s="61"/>
      <c r="E73" s="61"/>
      <c r="F73" s="62" t="str">
        <f t="shared" si="1"/>
        <v/>
      </c>
      <c r="G73" s="58"/>
      <c r="H73" s="58"/>
      <c r="I73" s="58"/>
      <c r="J73" s="58"/>
      <c r="K73" s="62"/>
      <c r="L73" s="62"/>
      <c r="M73" s="58"/>
      <c r="N73" s="58"/>
      <c r="O73" s="58"/>
      <c r="P73" s="58"/>
      <c r="Q73" s="58"/>
      <c r="R73" s="58"/>
      <c r="S73" s="58"/>
      <c r="T73" s="58"/>
      <c r="U73" s="58"/>
      <c r="V73" s="61"/>
    </row>
    <row r="74" spans="2:22" s="59" customFormat="1" x14ac:dyDescent="0.25">
      <c r="B74" s="61"/>
      <c r="C74" s="118" t="str">
        <f>IF(ISERROR(MATCH(B74,AuxData!$AF:$AF,0)),"",IF(LOOKUP(B74,AuxData!$AF:$AF,AuxData!$AG:$AG)="","Not defined",LOOKUP(B74,AuxData!$AF:$AF,AuxData!$AG:$AG)))</f>
        <v/>
      </c>
      <c r="D74" s="61"/>
      <c r="E74" s="61"/>
      <c r="F74" s="62" t="str">
        <f t="shared" si="1"/>
        <v/>
      </c>
      <c r="G74" s="58"/>
      <c r="H74" s="58"/>
      <c r="I74" s="58"/>
      <c r="J74" s="58"/>
      <c r="K74" s="62"/>
      <c r="L74" s="62"/>
      <c r="M74" s="58"/>
      <c r="N74" s="58"/>
      <c r="O74" s="58"/>
      <c r="P74" s="58"/>
      <c r="Q74" s="58"/>
      <c r="R74" s="58"/>
      <c r="S74" s="58"/>
      <c r="T74" s="58"/>
      <c r="U74" s="58"/>
      <c r="V74" s="61"/>
    </row>
    <row r="75" spans="2:22" s="59" customFormat="1" x14ac:dyDescent="0.25">
      <c r="B75" s="61"/>
      <c r="C75" s="118" t="str">
        <f>IF(ISERROR(MATCH(B75,AuxData!$AF:$AF,0)),"",IF(LOOKUP(B75,AuxData!$AF:$AF,AuxData!$AG:$AG)="","Not defined",LOOKUP(B75,AuxData!$AF:$AF,AuxData!$AG:$AG)))</f>
        <v/>
      </c>
      <c r="D75" s="61"/>
      <c r="E75" s="61"/>
      <c r="F75" s="62" t="str">
        <f t="shared" si="1"/>
        <v/>
      </c>
      <c r="G75" s="58"/>
      <c r="H75" s="58"/>
      <c r="I75" s="58"/>
      <c r="J75" s="58"/>
      <c r="K75" s="62"/>
      <c r="L75" s="62"/>
      <c r="M75" s="58"/>
      <c r="N75" s="58"/>
      <c r="O75" s="58"/>
      <c r="P75" s="58"/>
      <c r="Q75" s="58"/>
      <c r="R75" s="58"/>
      <c r="S75" s="58"/>
      <c r="T75" s="58"/>
      <c r="U75" s="58"/>
      <c r="V75" s="61"/>
    </row>
    <row r="76" spans="2:22" s="59" customFormat="1" x14ac:dyDescent="0.25">
      <c r="B76" s="61"/>
      <c r="C76" s="118" t="str">
        <f>IF(ISERROR(MATCH(B76,AuxData!$AF:$AF,0)),"",IF(LOOKUP(B76,AuxData!$AF:$AF,AuxData!$AG:$AG)="","Not defined",LOOKUP(B76,AuxData!$AF:$AF,AuxData!$AG:$AG)))</f>
        <v/>
      </c>
      <c r="D76" s="61"/>
      <c r="E76" s="61"/>
      <c r="F76" s="62" t="str">
        <f t="shared" si="1"/>
        <v/>
      </c>
      <c r="G76" s="58"/>
      <c r="H76" s="58"/>
      <c r="I76" s="58"/>
      <c r="J76" s="58"/>
      <c r="K76" s="62"/>
      <c r="L76" s="62"/>
      <c r="M76" s="58"/>
      <c r="N76" s="58"/>
      <c r="O76" s="58"/>
      <c r="P76" s="58"/>
      <c r="Q76" s="58"/>
      <c r="R76" s="58"/>
      <c r="S76" s="58"/>
      <c r="T76" s="58"/>
      <c r="U76" s="58"/>
      <c r="V76" s="61"/>
    </row>
    <row r="77" spans="2:22" s="59" customFormat="1" x14ac:dyDescent="0.25">
      <c r="B77" s="61"/>
      <c r="C77" s="118" t="str">
        <f>IF(ISERROR(MATCH(B77,AuxData!$AF:$AF,0)),"",IF(LOOKUP(B77,AuxData!$AF:$AF,AuxData!$AG:$AG)="","Not defined",LOOKUP(B77,AuxData!$AF:$AF,AuxData!$AG:$AG)))</f>
        <v/>
      </c>
      <c r="D77" s="61"/>
      <c r="E77" s="61"/>
      <c r="F77" s="62" t="str">
        <f t="shared" si="1"/>
        <v/>
      </c>
      <c r="G77" s="58"/>
      <c r="H77" s="58"/>
      <c r="I77" s="58"/>
      <c r="J77" s="58"/>
      <c r="K77" s="62"/>
      <c r="L77" s="62"/>
      <c r="M77" s="58"/>
      <c r="N77" s="58"/>
      <c r="O77" s="58"/>
      <c r="P77" s="58"/>
      <c r="Q77" s="58"/>
      <c r="R77" s="58"/>
      <c r="S77" s="58"/>
      <c r="T77" s="58"/>
      <c r="U77" s="58"/>
      <c r="V77" s="61"/>
    </row>
    <row r="78" spans="2:22" s="59" customFormat="1" x14ac:dyDescent="0.25">
      <c r="B78" s="61"/>
      <c r="C78" s="118" t="str">
        <f>IF(ISERROR(MATCH(B78,AuxData!$AF:$AF,0)),"",IF(LOOKUP(B78,AuxData!$AF:$AF,AuxData!$AG:$AG)="","Not defined",LOOKUP(B78,AuxData!$AF:$AF,AuxData!$AG:$AG)))</f>
        <v/>
      </c>
      <c r="D78" s="61"/>
      <c r="E78" s="61"/>
      <c r="F78" s="62" t="str">
        <f t="shared" si="1"/>
        <v/>
      </c>
      <c r="G78" s="58"/>
      <c r="H78" s="58"/>
      <c r="I78" s="58"/>
      <c r="J78" s="58"/>
      <c r="K78" s="62"/>
      <c r="L78" s="62"/>
      <c r="M78" s="58"/>
      <c r="N78" s="58"/>
      <c r="O78" s="58"/>
      <c r="P78" s="58"/>
      <c r="Q78" s="58"/>
      <c r="R78" s="58"/>
      <c r="S78" s="58"/>
      <c r="T78" s="58"/>
      <c r="U78" s="58"/>
      <c r="V78" s="61"/>
    </row>
    <row r="79" spans="2:22" s="59" customFormat="1" x14ac:dyDescent="0.25">
      <c r="B79" s="61"/>
      <c r="C79" s="118" t="str">
        <f>IF(ISERROR(MATCH(B79,AuxData!$AF:$AF,0)),"",IF(LOOKUP(B79,AuxData!$AF:$AF,AuxData!$AG:$AG)="","Not defined",LOOKUP(B79,AuxData!$AF:$AF,AuxData!$AG:$AG)))</f>
        <v/>
      </c>
      <c r="D79" s="61"/>
      <c r="E79" s="61"/>
      <c r="F79" s="62" t="str">
        <f t="shared" si="1"/>
        <v/>
      </c>
      <c r="G79" s="58"/>
      <c r="H79" s="58"/>
      <c r="I79" s="58"/>
      <c r="J79" s="58"/>
      <c r="K79" s="62"/>
      <c r="L79" s="62"/>
      <c r="M79" s="58"/>
      <c r="N79" s="58"/>
      <c r="O79" s="58"/>
      <c r="P79" s="58"/>
      <c r="Q79" s="58"/>
      <c r="R79" s="58"/>
      <c r="S79" s="58"/>
      <c r="T79" s="58"/>
      <c r="U79" s="58"/>
      <c r="V79" s="61"/>
    </row>
    <row r="80" spans="2:22" s="59" customFormat="1" x14ac:dyDescent="0.25">
      <c r="B80" s="61"/>
      <c r="C80" s="118" t="str">
        <f>IF(ISERROR(MATCH(B80,AuxData!$AF:$AF,0)),"",IF(LOOKUP(B80,AuxData!$AF:$AF,AuxData!$AG:$AG)="","Not defined",LOOKUP(B80,AuxData!$AF:$AF,AuxData!$AG:$AG)))</f>
        <v/>
      </c>
      <c r="D80" s="61"/>
      <c r="E80" s="61"/>
      <c r="F80" s="62" t="str">
        <f t="shared" si="1"/>
        <v/>
      </c>
      <c r="G80" s="58"/>
      <c r="H80" s="58"/>
      <c r="I80" s="58"/>
      <c r="J80" s="58"/>
      <c r="K80" s="62"/>
      <c r="L80" s="62"/>
      <c r="M80" s="58"/>
      <c r="N80" s="58"/>
      <c r="O80" s="58"/>
      <c r="P80" s="58"/>
      <c r="Q80" s="58"/>
      <c r="R80" s="58"/>
      <c r="S80" s="58"/>
      <c r="T80" s="58"/>
      <c r="U80" s="58"/>
      <c r="V80" s="61"/>
    </row>
    <row r="81" spans="2:22" s="59" customFormat="1" x14ac:dyDescent="0.25">
      <c r="B81" s="61"/>
      <c r="C81" s="118" t="str">
        <f>IF(ISERROR(MATCH(B81,AuxData!$AF:$AF,0)),"",IF(LOOKUP(B81,AuxData!$AF:$AF,AuxData!$AG:$AG)="","Not defined",LOOKUP(B81,AuxData!$AF:$AF,AuxData!$AG:$AG)))</f>
        <v/>
      </c>
      <c r="D81" s="61"/>
      <c r="E81" s="61"/>
      <c r="F81" s="62" t="str">
        <f t="shared" si="1"/>
        <v/>
      </c>
      <c r="G81" s="58"/>
      <c r="H81" s="58"/>
      <c r="I81" s="58"/>
      <c r="J81" s="58"/>
      <c r="K81" s="62"/>
      <c r="L81" s="62"/>
      <c r="M81" s="58"/>
      <c r="N81" s="58"/>
      <c r="O81" s="58"/>
      <c r="P81" s="58"/>
      <c r="Q81" s="58"/>
      <c r="R81" s="58"/>
      <c r="S81" s="58"/>
      <c r="T81" s="58"/>
      <c r="U81" s="58"/>
      <c r="V81" s="61"/>
    </row>
    <row r="82" spans="2:22" s="59" customFormat="1" x14ac:dyDescent="0.25">
      <c r="B82" s="61"/>
      <c r="C82" s="118" t="str">
        <f>IF(ISERROR(MATCH(B82,AuxData!$AF:$AF,0)),"",IF(LOOKUP(B82,AuxData!$AF:$AF,AuxData!$AG:$AG)="","Not defined",LOOKUP(B82,AuxData!$AF:$AF,AuxData!$AG:$AG)))</f>
        <v/>
      </c>
      <c r="D82" s="61"/>
      <c r="E82" s="61"/>
      <c r="F82" s="62" t="str">
        <f t="shared" si="1"/>
        <v/>
      </c>
      <c r="G82" s="58"/>
      <c r="H82" s="58"/>
      <c r="I82" s="58"/>
      <c r="J82" s="58"/>
      <c r="K82" s="62"/>
      <c r="L82" s="62"/>
      <c r="M82" s="58"/>
      <c r="N82" s="58"/>
      <c r="O82" s="58"/>
      <c r="P82" s="58"/>
      <c r="Q82" s="58"/>
      <c r="R82" s="58"/>
      <c r="S82" s="58"/>
      <c r="T82" s="58"/>
      <c r="U82" s="58"/>
      <c r="V82" s="61"/>
    </row>
    <row r="83" spans="2:22" s="59" customFormat="1" x14ac:dyDescent="0.25">
      <c r="B83" s="61"/>
      <c r="C83" s="118" t="str">
        <f>IF(ISERROR(MATCH(B83,AuxData!$AF:$AF,0)),"",IF(LOOKUP(B83,AuxData!$AF:$AF,AuxData!$AG:$AG)="","Not defined",LOOKUP(B83,AuxData!$AF:$AF,AuxData!$AG:$AG)))</f>
        <v/>
      </c>
      <c r="D83" s="61"/>
      <c r="E83" s="61"/>
      <c r="F83" s="62" t="str">
        <f t="shared" si="1"/>
        <v/>
      </c>
      <c r="G83" s="58"/>
      <c r="H83" s="58"/>
      <c r="I83" s="58"/>
      <c r="J83" s="58"/>
      <c r="K83" s="62"/>
      <c r="L83" s="62"/>
      <c r="M83" s="58"/>
      <c r="N83" s="58"/>
      <c r="O83" s="58"/>
      <c r="P83" s="58"/>
      <c r="Q83" s="58"/>
      <c r="R83" s="58"/>
      <c r="S83" s="58"/>
      <c r="T83" s="58"/>
      <c r="U83" s="58"/>
      <c r="V83" s="61"/>
    </row>
    <row r="84" spans="2:22" s="59" customFormat="1" x14ac:dyDescent="0.25">
      <c r="B84" s="61"/>
      <c r="C84" s="118" t="str">
        <f>IF(ISERROR(MATCH(B84,AuxData!$AF:$AF,0)),"",IF(LOOKUP(B84,AuxData!$AF:$AF,AuxData!$AG:$AG)="","Not defined",LOOKUP(B84,AuxData!$AF:$AF,AuxData!$AG:$AG)))</f>
        <v/>
      </c>
      <c r="D84" s="61"/>
      <c r="E84" s="61"/>
      <c r="F84" s="62" t="str">
        <f t="shared" si="1"/>
        <v/>
      </c>
      <c r="G84" s="58"/>
      <c r="H84" s="58"/>
      <c r="I84" s="58"/>
      <c r="J84" s="58"/>
      <c r="K84" s="62"/>
      <c r="L84" s="62"/>
      <c r="M84" s="58"/>
      <c r="N84" s="58"/>
      <c r="O84" s="58"/>
      <c r="P84" s="58"/>
      <c r="Q84" s="58"/>
      <c r="R84" s="58"/>
      <c r="S84" s="58"/>
      <c r="T84" s="58"/>
      <c r="U84" s="58"/>
      <c r="V84" s="61"/>
    </row>
    <row r="85" spans="2:22" s="59" customFormat="1" x14ac:dyDescent="0.25">
      <c r="B85" s="61"/>
      <c r="C85" s="118" t="str">
        <f>IF(ISERROR(MATCH(B85,AuxData!$AF:$AF,0)),"",IF(LOOKUP(B85,AuxData!$AF:$AF,AuxData!$AG:$AG)="","Not defined",LOOKUP(B85,AuxData!$AF:$AF,AuxData!$AG:$AG)))</f>
        <v/>
      </c>
      <c r="D85" s="61"/>
      <c r="E85" s="61"/>
      <c r="F85" s="62" t="str">
        <f t="shared" si="1"/>
        <v/>
      </c>
      <c r="G85" s="58"/>
      <c r="H85" s="58"/>
      <c r="I85" s="58"/>
      <c r="J85" s="58"/>
      <c r="K85" s="62"/>
      <c r="L85" s="62"/>
      <c r="M85" s="58"/>
      <c r="N85" s="58"/>
      <c r="O85" s="58"/>
      <c r="P85" s="58"/>
      <c r="Q85" s="58"/>
      <c r="R85" s="58"/>
      <c r="S85" s="58"/>
      <c r="T85" s="58"/>
      <c r="U85" s="58"/>
      <c r="V85" s="61"/>
    </row>
    <row r="86" spans="2:22" s="59" customFormat="1" x14ac:dyDescent="0.25">
      <c r="B86" s="61"/>
      <c r="C86" s="118" t="str">
        <f>IF(ISERROR(MATCH(B86,AuxData!$AF:$AF,0)),"",IF(LOOKUP(B86,AuxData!$AF:$AF,AuxData!$AG:$AG)="","Not defined",LOOKUP(B86,AuxData!$AF:$AF,AuxData!$AG:$AG)))</f>
        <v/>
      </c>
      <c r="D86" s="61"/>
      <c r="E86" s="61"/>
      <c r="F86" s="62" t="str">
        <f t="shared" si="1"/>
        <v/>
      </c>
      <c r="G86" s="58"/>
      <c r="H86" s="58"/>
      <c r="I86" s="58"/>
      <c r="J86" s="58"/>
      <c r="K86" s="62"/>
      <c r="L86" s="62"/>
      <c r="M86" s="58"/>
      <c r="N86" s="58"/>
      <c r="O86" s="58"/>
      <c r="P86" s="58"/>
      <c r="Q86" s="58"/>
      <c r="R86" s="58"/>
      <c r="S86" s="58"/>
      <c r="T86" s="58"/>
      <c r="U86" s="58"/>
      <c r="V86" s="61"/>
    </row>
    <row r="87" spans="2:22" s="59" customFormat="1" x14ac:dyDescent="0.25">
      <c r="B87" s="61"/>
      <c r="C87" s="118" t="str">
        <f>IF(ISERROR(MATCH(B87,AuxData!$AF:$AF,0)),"",IF(LOOKUP(B87,AuxData!$AF:$AF,AuxData!$AG:$AG)="","Not defined",LOOKUP(B87,AuxData!$AF:$AF,AuxData!$AG:$AG)))</f>
        <v/>
      </c>
      <c r="D87" s="61"/>
      <c r="E87" s="61"/>
      <c r="F87" s="62" t="str">
        <f t="shared" si="1"/>
        <v/>
      </c>
      <c r="G87" s="58"/>
      <c r="H87" s="58"/>
      <c r="I87" s="58"/>
      <c r="J87" s="58"/>
      <c r="K87" s="62"/>
      <c r="L87" s="62"/>
      <c r="M87" s="58"/>
      <c r="N87" s="58"/>
      <c r="O87" s="58"/>
      <c r="P87" s="58"/>
      <c r="Q87" s="58"/>
      <c r="R87" s="58"/>
      <c r="S87" s="58"/>
      <c r="T87" s="58"/>
      <c r="U87" s="58"/>
      <c r="V87" s="61"/>
    </row>
    <row r="88" spans="2:22" s="59" customFormat="1" x14ac:dyDescent="0.25">
      <c r="B88" s="61"/>
      <c r="C88" s="118" t="str">
        <f>IF(ISERROR(MATCH(B88,AuxData!$AF:$AF,0)),"",IF(LOOKUP(B88,AuxData!$AF:$AF,AuxData!$AG:$AG)="","Not defined",LOOKUP(B88,AuxData!$AF:$AF,AuxData!$AG:$AG)))</f>
        <v/>
      </c>
      <c r="D88" s="61"/>
      <c r="E88" s="61"/>
      <c r="F88" s="62" t="str">
        <f t="shared" si="1"/>
        <v/>
      </c>
      <c r="G88" s="58"/>
      <c r="H88" s="58"/>
      <c r="I88" s="58"/>
      <c r="J88" s="58"/>
      <c r="K88" s="62"/>
      <c r="L88" s="62"/>
      <c r="M88" s="58"/>
      <c r="N88" s="58"/>
      <c r="O88" s="58"/>
      <c r="P88" s="58"/>
      <c r="Q88" s="58"/>
      <c r="R88" s="58"/>
      <c r="S88" s="58"/>
      <c r="T88" s="58"/>
      <c r="U88" s="58"/>
      <c r="V88" s="61"/>
    </row>
    <row r="89" spans="2:22" s="59" customFormat="1" x14ac:dyDescent="0.25">
      <c r="B89" s="61"/>
      <c r="C89" s="118" t="str">
        <f>IF(ISERROR(MATCH(B89,AuxData!$AF:$AF,0)),"",IF(LOOKUP(B89,AuxData!$AF:$AF,AuxData!$AG:$AG)="","Not defined",LOOKUP(B89,AuxData!$AF:$AF,AuxData!$AG:$AG)))</f>
        <v/>
      </c>
      <c r="D89" s="61"/>
      <c r="E89" s="61"/>
      <c r="F89" s="62" t="str">
        <f t="shared" si="1"/>
        <v/>
      </c>
      <c r="G89" s="58"/>
      <c r="H89" s="58"/>
      <c r="I89" s="58"/>
      <c r="J89" s="58"/>
      <c r="K89" s="62"/>
      <c r="L89" s="62"/>
      <c r="M89" s="58"/>
      <c r="N89" s="58"/>
      <c r="O89" s="58"/>
      <c r="P89" s="58"/>
      <c r="Q89" s="58"/>
      <c r="R89" s="58"/>
      <c r="S89" s="58"/>
      <c r="T89" s="58"/>
      <c r="U89" s="58"/>
      <c r="V89" s="61"/>
    </row>
    <row r="90" spans="2:22" s="59" customFormat="1" x14ac:dyDescent="0.25">
      <c r="B90" s="61"/>
      <c r="C90" s="118" t="str">
        <f>IF(ISERROR(MATCH(B90,AuxData!$AF:$AF,0)),"",IF(LOOKUP(B90,AuxData!$AF:$AF,AuxData!$AG:$AG)="","Not defined",LOOKUP(B90,AuxData!$AF:$AF,AuxData!$AG:$AG)))</f>
        <v/>
      </c>
      <c r="D90" s="61"/>
      <c r="E90" s="61"/>
      <c r="F90" s="62" t="str">
        <f t="shared" si="1"/>
        <v/>
      </c>
      <c r="G90" s="58"/>
      <c r="H90" s="58"/>
      <c r="I90" s="58"/>
      <c r="J90" s="58"/>
      <c r="K90" s="62"/>
      <c r="L90" s="62"/>
      <c r="M90" s="58"/>
      <c r="N90" s="58"/>
      <c r="O90" s="58"/>
      <c r="P90" s="58"/>
      <c r="Q90" s="58"/>
      <c r="R90" s="58"/>
      <c r="S90" s="58"/>
      <c r="T90" s="58"/>
      <c r="U90" s="58"/>
      <c r="V90" s="61"/>
    </row>
    <row r="91" spans="2:22" s="59" customFormat="1" x14ac:dyDescent="0.25">
      <c r="B91" s="61"/>
      <c r="C91" s="118" t="str">
        <f>IF(ISERROR(MATCH(B91,AuxData!$AF:$AF,0)),"",IF(LOOKUP(B91,AuxData!$AF:$AF,AuxData!$AG:$AG)="","Not defined",LOOKUP(B91,AuxData!$AF:$AF,AuxData!$AG:$AG)))</f>
        <v/>
      </c>
      <c r="D91" s="61"/>
      <c r="E91" s="61"/>
      <c r="F91" s="62" t="str">
        <f t="shared" si="1"/>
        <v/>
      </c>
      <c r="G91" s="58"/>
      <c r="H91" s="58"/>
      <c r="I91" s="58"/>
      <c r="J91" s="58"/>
      <c r="K91" s="62"/>
      <c r="L91" s="62"/>
      <c r="M91" s="58"/>
      <c r="N91" s="58"/>
      <c r="O91" s="58"/>
      <c r="P91" s="58"/>
      <c r="Q91" s="58"/>
      <c r="R91" s="58"/>
      <c r="S91" s="58"/>
      <c r="T91" s="58"/>
      <c r="U91" s="58"/>
      <c r="V91" s="61"/>
    </row>
    <row r="92" spans="2:22" s="59" customFormat="1" x14ac:dyDescent="0.25">
      <c r="B92" s="61"/>
      <c r="C92" s="118" t="str">
        <f>IF(ISERROR(MATCH(B92,AuxData!$AF:$AF,0)),"",IF(LOOKUP(B92,AuxData!$AF:$AF,AuxData!$AG:$AG)="","Not defined",LOOKUP(B92,AuxData!$AF:$AF,AuxData!$AG:$AG)))</f>
        <v/>
      </c>
      <c r="D92" s="61"/>
      <c r="E92" s="61"/>
      <c r="F92" s="62" t="str">
        <f t="shared" si="1"/>
        <v/>
      </c>
      <c r="G92" s="58"/>
      <c r="H92" s="58"/>
      <c r="I92" s="58"/>
      <c r="J92" s="58"/>
      <c r="K92" s="62"/>
      <c r="L92" s="62"/>
      <c r="M92" s="58"/>
      <c r="N92" s="58"/>
      <c r="O92" s="58"/>
      <c r="P92" s="58"/>
      <c r="Q92" s="58"/>
      <c r="R92" s="58"/>
      <c r="S92" s="58"/>
      <c r="T92" s="58"/>
      <c r="U92" s="58"/>
      <c r="V92" s="61"/>
    </row>
    <row r="93" spans="2:22" s="59" customFormat="1" x14ac:dyDescent="0.25">
      <c r="B93" s="61"/>
      <c r="C93" s="118" t="str">
        <f>IF(ISERROR(MATCH(B93,AuxData!$AF:$AF,0)),"",IF(LOOKUP(B93,AuxData!$AF:$AF,AuxData!$AG:$AG)="","Not defined",LOOKUP(B93,AuxData!$AF:$AF,AuxData!$AG:$AG)))</f>
        <v/>
      </c>
      <c r="D93" s="61"/>
      <c r="E93" s="61"/>
      <c r="F93" s="62" t="str">
        <f t="shared" si="1"/>
        <v/>
      </c>
      <c r="G93" s="58"/>
      <c r="H93" s="58"/>
      <c r="I93" s="58"/>
      <c r="J93" s="58"/>
      <c r="K93" s="62"/>
      <c r="L93" s="62"/>
      <c r="M93" s="58"/>
      <c r="N93" s="58"/>
      <c r="O93" s="58"/>
      <c r="P93" s="58"/>
      <c r="Q93" s="58"/>
      <c r="R93" s="58"/>
      <c r="S93" s="58"/>
      <c r="T93" s="58"/>
      <c r="U93" s="58"/>
      <c r="V93" s="61"/>
    </row>
    <row r="94" spans="2:22" s="59" customFormat="1" x14ac:dyDescent="0.25">
      <c r="B94" s="61"/>
      <c r="C94" s="118" t="str">
        <f>IF(ISERROR(MATCH(B94,AuxData!$AF:$AF,0)),"",IF(LOOKUP(B94,AuxData!$AF:$AF,AuxData!$AG:$AG)="","Not defined",LOOKUP(B94,AuxData!$AF:$AF,AuxData!$AG:$AG)))</f>
        <v/>
      </c>
      <c r="D94" s="61"/>
      <c r="E94" s="61"/>
      <c r="F94" s="62" t="str">
        <f t="shared" si="1"/>
        <v/>
      </c>
      <c r="G94" s="58"/>
      <c r="H94" s="58"/>
      <c r="I94" s="58"/>
      <c r="J94" s="58"/>
      <c r="K94" s="62"/>
      <c r="L94" s="62"/>
      <c r="M94" s="58"/>
      <c r="N94" s="58"/>
      <c r="O94" s="58"/>
      <c r="P94" s="58"/>
      <c r="Q94" s="58"/>
      <c r="R94" s="58"/>
      <c r="S94" s="58"/>
      <c r="T94" s="58"/>
      <c r="U94" s="58"/>
      <c r="V94" s="61"/>
    </row>
    <row r="95" spans="2:22" s="59" customFormat="1" x14ac:dyDescent="0.25">
      <c r="B95" s="61"/>
      <c r="C95" s="118" t="str">
        <f>IF(ISERROR(MATCH(B95,AuxData!$AF:$AF,0)),"",IF(LOOKUP(B95,AuxData!$AF:$AF,AuxData!$AG:$AG)="","Not defined",LOOKUP(B95,AuxData!$AF:$AF,AuxData!$AG:$AG)))</f>
        <v/>
      </c>
      <c r="D95" s="61"/>
      <c r="E95" s="61"/>
      <c r="F95" s="62" t="str">
        <f t="shared" si="1"/>
        <v/>
      </c>
      <c r="G95" s="58"/>
      <c r="H95" s="58"/>
      <c r="I95" s="58"/>
      <c r="J95" s="58"/>
      <c r="K95" s="62"/>
      <c r="L95" s="62"/>
      <c r="M95" s="58"/>
      <c r="N95" s="58"/>
      <c r="O95" s="58"/>
      <c r="P95" s="58"/>
      <c r="Q95" s="58"/>
      <c r="R95" s="58"/>
      <c r="S95" s="58"/>
      <c r="T95" s="58"/>
      <c r="U95" s="58"/>
      <c r="V95" s="61"/>
    </row>
    <row r="96" spans="2:22" s="59" customFormat="1" x14ac:dyDescent="0.25">
      <c r="B96" s="61"/>
      <c r="C96" s="118" t="str">
        <f>IF(ISERROR(MATCH(B96,AuxData!$AF:$AF,0)),"",IF(LOOKUP(B96,AuxData!$AF:$AF,AuxData!$AG:$AG)="","Not defined",LOOKUP(B96,AuxData!$AF:$AF,AuxData!$AG:$AG)))</f>
        <v/>
      </c>
      <c r="D96" s="61"/>
      <c r="E96" s="61"/>
      <c r="F96" s="62" t="str">
        <f t="shared" si="1"/>
        <v/>
      </c>
      <c r="G96" s="58"/>
      <c r="H96" s="58"/>
      <c r="I96" s="58"/>
      <c r="J96" s="58"/>
      <c r="K96" s="62"/>
      <c r="L96" s="62"/>
      <c r="M96" s="58"/>
      <c r="N96" s="58"/>
      <c r="O96" s="58"/>
      <c r="P96" s="58"/>
      <c r="Q96" s="58"/>
      <c r="R96" s="58"/>
      <c r="S96" s="58"/>
      <c r="T96" s="58"/>
      <c r="U96" s="58"/>
      <c r="V96" s="61"/>
    </row>
    <row r="97" spans="2:22" s="59" customFormat="1" x14ac:dyDescent="0.25">
      <c r="B97" s="61"/>
      <c r="C97" s="118" t="str">
        <f>IF(ISERROR(MATCH(B97,AuxData!$AF:$AF,0)),"",IF(LOOKUP(B97,AuxData!$AF:$AF,AuxData!$AG:$AG)="","Not defined",LOOKUP(B97,AuxData!$AF:$AF,AuxData!$AG:$AG)))</f>
        <v/>
      </c>
      <c r="D97" s="61"/>
      <c r="E97" s="61"/>
      <c r="F97" s="62" t="str">
        <f t="shared" si="1"/>
        <v/>
      </c>
      <c r="G97" s="58"/>
      <c r="H97" s="58"/>
      <c r="I97" s="58"/>
      <c r="J97" s="58"/>
      <c r="K97" s="62"/>
      <c r="L97" s="62"/>
      <c r="M97" s="58"/>
      <c r="N97" s="58"/>
      <c r="O97" s="58"/>
      <c r="P97" s="58"/>
      <c r="Q97" s="58"/>
      <c r="R97" s="58"/>
      <c r="S97" s="58"/>
      <c r="T97" s="58"/>
      <c r="U97" s="58"/>
      <c r="V97" s="61"/>
    </row>
    <row r="98" spans="2:22" s="59" customFormat="1" x14ac:dyDescent="0.25">
      <c r="B98" s="61"/>
      <c r="C98" s="118" t="str">
        <f>IF(ISERROR(MATCH(B98,AuxData!$AF:$AF,0)),"",IF(LOOKUP(B98,AuxData!$AF:$AF,AuxData!$AG:$AG)="","Not defined",LOOKUP(B98,AuxData!$AF:$AF,AuxData!$AG:$AG)))</f>
        <v/>
      </c>
      <c r="D98" s="61"/>
      <c r="E98" s="61"/>
      <c r="F98" s="62" t="str">
        <f t="shared" si="1"/>
        <v/>
      </c>
      <c r="G98" s="58"/>
      <c r="H98" s="58"/>
      <c r="I98" s="58"/>
      <c r="J98" s="58"/>
      <c r="K98" s="62"/>
      <c r="L98" s="62"/>
      <c r="M98" s="58"/>
      <c r="N98" s="58"/>
      <c r="O98" s="58"/>
      <c r="P98" s="58"/>
      <c r="Q98" s="58"/>
      <c r="R98" s="58"/>
      <c r="S98" s="58"/>
      <c r="T98" s="58"/>
      <c r="U98" s="58"/>
      <c r="V98" s="61"/>
    </row>
    <row r="99" spans="2:22" s="59" customFormat="1" x14ac:dyDescent="0.25">
      <c r="B99" s="61"/>
      <c r="C99" s="118" t="str">
        <f>IF(ISERROR(MATCH(B99,AuxData!$AF:$AF,0)),"",IF(LOOKUP(B99,AuxData!$AF:$AF,AuxData!$AG:$AG)="","Not defined",LOOKUP(B99,AuxData!$AF:$AF,AuxData!$AG:$AG)))</f>
        <v/>
      </c>
      <c r="D99" s="61"/>
      <c r="E99" s="61"/>
      <c r="F99" s="62" t="str">
        <f t="shared" si="1"/>
        <v/>
      </c>
      <c r="G99" s="58"/>
      <c r="H99" s="58"/>
      <c r="I99" s="58"/>
      <c r="J99" s="58"/>
      <c r="K99" s="62"/>
      <c r="L99" s="62"/>
      <c r="M99" s="58"/>
      <c r="N99" s="58"/>
      <c r="O99" s="58"/>
      <c r="P99" s="58"/>
      <c r="Q99" s="58"/>
      <c r="R99" s="58"/>
      <c r="S99" s="58"/>
      <c r="T99" s="58"/>
      <c r="U99" s="58"/>
      <c r="V99" s="61"/>
    </row>
    <row r="100" spans="2:22" s="59" customFormat="1" x14ac:dyDescent="0.25">
      <c r="B100" s="61"/>
      <c r="C100" s="118" t="str">
        <f>IF(ISERROR(MATCH(B100,AuxData!$AF:$AF,0)),"",IF(LOOKUP(B100,AuxData!$AF:$AF,AuxData!$AG:$AG)="","Not defined",LOOKUP(B100,AuxData!$AF:$AF,AuxData!$AG:$AG)))</f>
        <v/>
      </c>
      <c r="D100" s="61"/>
      <c r="E100" s="61"/>
      <c r="F100" s="62" t="str">
        <f t="shared" si="1"/>
        <v/>
      </c>
      <c r="G100" s="58"/>
      <c r="H100" s="58"/>
      <c r="I100" s="58"/>
      <c r="J100" s="58"/>
      <c r="K100" s="62"/>
      <c r="L100" s="62"/>
      <c r="M100" s="58"/>
      <c r="N100" s="58"/>
      <c r="O100" s="58"/>
      <c r="P100" s="58"/>
      <c r="Q100" s="58"/>
      <c r="R100" s="58"/>
      <c r="S100" s="58"/>
      <c r="T100" s="58"/>
      <c r="U100" s="58"/>
      <c r="V100" s="61"/>
    </row>
    <row r="101" spans="2:22" s="59" customFormat="1" x14ac:dyDescent="0.25">
      <c r="B101" s="61"/>
      <c r="C101" s="118" t="str">
        <f>IF(ISERROR(MATCH(B101,AuxData!$AF:$AF,0)),"",IF(LOOKUP(B101,AuxData!$AF:$AF,AuxData!$AG:$AG)="","Not defined",LOOKUP(B101,AuxData!$AF:$AF,AuxData!$AG:$AG)))</f>
        <v/>
      </c>
      <c r="D101" s="61"/>
      <c r="E101" s="61"/>
      <c r="F101" s="62" t="str">
        <f t="shared" si="1"/>
        <v/>
      </c>
      <c r="G101" s="58"/>
      <c r="H101" s="58"/>
      <c r="I101" s="58"/>
      <c r="J101" s="58"/>
      <c r="K101" s="62"/>
      <c r="L101" s="62"/>
      <c r="M101" s="58"/>
      <c r="N101" s="58"/>
      <c r="O101" s="58"/>
      <c r="P101" s="58"/>
      <c r="Q101" s="58"/>
      <c r="R101" s="58"/>
      <c r="S101" s="58"/>
      <c r="T101" s="58"/>
      <c r="U101" s="58"/>
      <c r="V101" s="61"/>
    </row>
    <row r="102" spans="2:22" s="59" customFormat="1" x14ac:dyDescent="0.25">
      <c r="B102" s="61"/>
      <c r="C102" s="118" t="str">
        <f>IF(ISERROR(MATCH(B102,AuxData!$AF:$AF,0)),"",IF(LOOKUP(B102,AuxData!$AF:$AF,AuxData!$AG:$AG)="","Not defined",LOOKUP(B102,AuxData!$AF:$AF,AuxData!$AG:$AG)))</f>
        <v/>
      </c>
      <c r="D102" s="61"/>
      <c r="E102" s="61"/>
      <c r="F102" s="62" t="str">
        <f t="shared" si="1"/>
        <v/>
      </c>
      <c r="G102" s="58"/>
      <c r="H102" s="58"/>
      <c r="I102" s="58"/>
      <c r="J102" s="58"/>
      <c r="K102" s="62"/>
      <c r="L102" s="62"/>
      <c r="M102" s="58"/>
      <c r="N102" s="58"/>
      <c r="O102" s="58"/>
      <c r="P102" s="58"/>
      <c r="Q102" s="58"/>
      <c r="R102" s="58"/>
      <c r="S102" s="58"/>
      <c r="T102" s="58"/>
      <c r="U102" s="58"/>
      <c r="V102" s="61"/>
    </row>
    <row r="103" spans="2:22" s="59" customFormat="1" x14ac:dyDescent="0.25">
      <c r="B103" s="61"/>
      <c r="C103" s="118" t="str">
        <f>IF(ISERROR(MATCH(B103,AuxData!$AF:$AF,0)),"",IF(LOOKUP(B103,AuxData!$AF:$AF,AuxData!$AG:$AG)="","Not defined",LOOKUP(B103,AuxData!$AF:$AF,AuxData!$AG:$AG)))</f>
        <v/>
      </c>
      <c r="D103" s="61"/>
      <c r="E103" s="61"/>
      <c r="F103" s="62" t="str">
        <f t="shared" si="1"/>
        <v/>
      </c>
      <c r="G103" s="58"/>
      <c r="H103" s="58"/>
      <c r="I103" s="58"/>
      <c r="J103" s="58"/>
      <c r="K103" s="62"/>
      <c r="L103" s="62"/>
      <c r="M103" s="58"/>
      <c r="N103" s="58"/>
      <c r="O103" s="58"/>
      <c r="P103" s="58"/>
      <c r="Q103" s="58"/>
      <c r="R103" s="58"/>
      <c r="S103" s="58"/>
      <c r="T103" s="58"/>
      <c r="U103" s="58"/>
      <c r="V103" s="61"/>
    </row>
    <row r="104" spans="2:22" s="59" customFormat="1" x14ac:dyDescent="0.25">
      <c r="B104" s="61"/>
      <c r="C104" s="118" t="str">
        <f>IF(ISERROR(MATCH(B104,AuxData!$AF:$AF,0)),"",IF(LOOKUP(B104,AuxData!$AF:$AF,AuxData!$AG:$AG)="","Not defined",LOOKUP(B104,AuxData!$AF:$AF,AuxData!$AG:$AG)))</f>
        <v/>
      </c>
      <c r="D104" s="61"/>
      <c r="E104" s="61"/>
      <c r="F104" s="62" t="str">
        <f t="shared" si="1"/>
        <v/>
      </c>
      <c r="G104" s="58"/>
      <c r="H104" s="58"/>
      <c r="I104" s="58"/>
      <c r="J104" s="58"/>
      <c r="K104" s="62"/>
      <c r="L104" s="62"/>
      <c r="M104" s="58"/>
      <c r="N104" s="58"/>
      <c r="O104" s="58"/>
      <c r="P104" s="58"/>
      <c r="Q104" s="58"/>
      <c r="R104" s="58"/>
      <c r="S104" s="58"/>
      <c r="T104" s="58"/>
      <c r="U104" s="58"/>
      <c r="V104" s="61"/>
    </row>
    <row r="105" spans="2:22" s="59" customFormat="1" x14ac:dyDescent="0.25">
      <c r="B105" s="61"/>
      <c r="C105" s="118" t="str">
        <f>IF(ISERROR(MATCH(B105,AuxData!$AF:$AF,0)),"",IF(LOOKUP(B105,AuxData!$AF:$AF,AuxData!$AG:$AG)="","Not defined",LOOKUP(B105,AuxData!$AF:$AF,AuxData!$AG:$AG)))</f>
        <v/>
      </c>
      <c r="D105" s="61"/>
      <c r="E105" s="61"/>
      <c r="F105" s="62" t="str">
        <f t="shared" si="1"/>
        <v/>
      </c>
      <c r="G105" s="58"/>
      <c r="H105" s="58"/>
      <c r="I105" s="58"/>
      <c r="J105" s="58"/>
      <c r="K105" s="62"/>
      <c r="L105" s="62"/>
      <c r="M105" s="58"/>
      <c r="N105" s="58"/>
      <c r="O105" s="58"/>
      <c r="P105" s="58"/>
      <c r="Q105" s="58"/>
      <c r="R105" s="58"/>
      <c r="S105" s="58"/>
      <c r="T105" s="58"/>
      <c r="U105" s="58"/>
      <c r="V105" s="61"/>
    </row>
    <row r="106" spans="2:22" s="59" customFormat="1" x14ac:dyDescent="0.25">
      <c r="B106" s="61"/>
      <c r="C106" s="118" t="str">
        <f>IF(ISERROR(MATCH(B106,AuxData!$AF:$AF,0)),"",IF(LOOKUP(B106,AuxData!$AF:$AF,AuxData!$AG:$AG)="","Not defined",LOOKUP(B106,AuxData!$AF:$AF,AuxData!$AG:$AG)))</f>
        <v/>
      </c>
      <c r="D106" s="61"/>
      <c r="E106" s="61"/>
      <c r="F106" s="62" t="str">
        <f t="shared" si="1"/>
        <v/>
      </c>
      <c r="G106" s="58"/>
      <c r="H106" s="58"/>
      <c r="I106" s="58"/>
      <c r="J106" s="58"/>
      <c r="K106" s="62"/>
      <c r="L106" s="62"/>
      <c r="M106" s="58"/>
      <c r="N106" s="58"/>
      <c r="O106" s="58"/>
      <c r="P106" s="58"/>
      <c r="Q106" s="58"/>
      <c r="R106" s="58"/>
      <c r="S106" s="58"/>
      <c r="T106" s="58"/>
      <c r="U106" s="58"/>
      <c r="V106" s="61"/>
    </row>
    <row r="107" spans="2:22" s="59" customFormat="1" x14ac:dyDescent="0.25">
      <c r="B107" s="61"/>
      <c r="C107" s="118" t="str">
        <f>IF(ISERROR(MATCH(B107,AuxData!$AF:$AF,0)),"",IF(LOOKUP(B107,AuxData!$AF:$AF,AuxData!$AG:$AG)="","Not defined",LOOKUP(B107,AuxData!$AF:$AF,AuxData!$AG:$AG)))</f>
        <v/>
      </c>
      <c r="D107" s="61"/>
      <c r="E107" s="61"/>
      <c r="F107" s="62" t="str">
        <f t="shared" si="1"/>
        <v/>
      </c>
      <c r="G107" s="58"/>
      <c r="H107" s="58"/>
      <c r="I107" s="58"/>
      <c r="J107" s="58"/>
      <c r="K107" s="62"/>
      <c r="L107" s="62"/>
      <c r="M107" s="58"/>
      <c r="N107" s="58"/>
      <c r="O107" s="58"/>
      <c r="P107" s="58"/>
      <c r="Q107" s="58"/>
      <c r="R107" s="58"/>
      <c r="S107" s="58"/>
      <c r="T107" s="58"/>
      <c r="U107" s="58"/>
      <c r="V107" s="61"/>
    </row>
    <row r="108" spans="2:22" s="59" customFormat="1" x14ac:dyDescent="0.25">
      <c r="B108" s="61"/>
      <c r="C108" s="118" t="str">
        <f>IF(ISERROR(MATCH(B108,AuxData!$AF:$AF,0)),"",IF(LOOKUP(B108,AuxData!$AF:$AF,AuxData!$AG:$AG)="","Not defined",LOOKUP(B108,AuxData!$AF:$AF,AuxData!$AG:$AG)))</f>
        <v/>
      </c>
      <c r="D108" s="61"/>
      <c r="E108" s="61"/>
      <c r="F108" s="62" t="str">
        <f t="shared" si="1"/>
        <v/>
      </c>
      <c r="G108" s="58"/>
      <c r="H108" s="58"/>
      <c r="I108" s="58"/>
      <c r="J108" s="58"/>
      <c r="K108" s="62"/>
      <c r="L108" s="62"/>
      <c r="M108" s="58"/>
      <c r="N108" s="58"/>
      <c r="O108" s="58"/>
      <c r="P108" s="58"/>
      <c r="Q108" s="58"/>
      <c r="R108" s="58"/>
      <c r="S108" s="58"/>
      <c r="T108" s="58"/>
      <c r="U108" s="58"/>
      <c r="V108" s="61"/>
    </row>
    <row r="109" spans="2:22" s="59" customFormat="1" x14ac:dyDescent="0.25">
      <c r="B109" s="61"/>
      <c r="C109" s="118" t="str">
        <f>IF(ISERROR(MATCH(B109,AuxData!$AF:$AF,0)),"",IF(LOOKUP(B109,AuxData!$AF:$AF,AuxData!$AG:$AG)="","Not defined",LOOKUP(B109,AuxData!$AF:$AF,AuxData!$AG:$AG)))</f>
        <v/>
      </c>
      <c r="D109" s="61"/>
      <c r="E109" s="61"/>
      <c r="F109" s="62" t="str">
        <f t="shared" si="1"/>
        <v/>
      </c>
      <c r="G109" s="58"/>
      <c r="H109" s="58"/>
      <c r="I109" s="58"/>
      <c r="J109" s="58"/>
      <c r="K109" s="62"/>
      <c r="L109" s="62"/>
      <c r="M109" s="58"/>
      <c r="N109" s="58"/>
      <c r="O109" s="58"/>
      <c r="P109" s="58"/>
      <c r="Q109" s="58"/>
      <c r="R109" s="58"/>
      <c r="S109" s="58"/>
      <c r="T109" s="58"/>
      <c r="U109" s="58"/>
      <c r="V109" s="61"/>
    </row>
    <row r="110" spans="2:22" s="59" customFormat="1" x14ac:dyDescent="0.25">
      <c r="B110" s="61"/>
      <c r="C110" s="118" t="str">
        <f>IF(ISERROR(MATCH(B110,AuxData!$AF:$AF,0)),"",IF(LOOKUP(B110,AuxData!$AF:$AF,AuxData!$AG:$AG)="","Not defined",LOOKUP(B110,AuxData!$AF:$AF,AuxData!$AG:$AG)))</f>
        <v/>
      </c>
      <c r="D110" s="61"/>
      <c r="E110" s="61"/>
      <c r="F110" s="62" t="str">
        <f t="shared" si="1"/>
        <v/>
      </c>
      <c r="G110" s="58"/>
      <c r="H110" s="58"/>
      <c r="I110" s="58"/>
      <c r="J110" s="58"/>
      <c r="K110" s="62"/>
      <c r="L110" s="62"/>
      <c r="M110" s="58"/>
      <c r="N110" s="58"/>
      <c r="O110" s="58"/>
      <c r="P110" s="58"/>
      <c r="Q110" s="58"/>
      <c r="R110" s="58"/>
      <c r="S110" s="58"/>
      <c r="T110" s="58"/>
      <c r="U110" s="58"/>
      <c r="V110" s="61"/>
    </row>
    <row r="111" spans="2:22" s="59" customFormat="1" x14ac:dyDescent="0.25">
      <c r="B111" s="61"/>
      <c r="C111" s="118" t="str">
        <f>IF(ISERROR(MATCH(B111,AuxData!$AF:$AF,0)),"",IF(LOOKUP(B111,AuxData!$AF:$AF,AuxData!$AG:$AG)="","Not defined",LOOKUP(B111,AuxData!$AF:$AF,AuxData!$AG:$AG)))</f>
        <v/>
      </c>
      <c r="D111" s="61"/>
      <c r="E111" s="61"/>
      <c r="F111" s="62" t="str">
        <f t="shared" si="1"/>
        <v/>
      </c>
      <c r="G111" s="58"/>
      <c r="H111" s="58"/>
      <c r="I111" s="58"/>
      <c r="J111" s="58"/>
      <c r="K111" s="62"/>
      <c r="L111" s="62"/>
      <c r="M111" s="58"/>
      <c r="N111" s="58"/>
      <c r="O111" s="58"/>
      <c r="P111" s="58"/>
      <c r="Q111" s="58"/>
      <c r="R111" s="58"/>
      <c r="S111" s="58"/>
      <c r="T111" s="58"/>
      <c r="U111" s="58"/>
      <c r="V111" s="61"/>
    </row>
    <row r="112" spans="2:22" s="59" customFormat="1" x14ac:dyDescent="0.25">
      <c r="B112" s="61"/>
      <c r="C112" s="118" t="str">
        <f>IF(ISERROR(MATCH(B112,AuxData!$AF:$AF,0)),"",IF(LOOKUP(B112,AuxData!$AF:$AF,AuxData!$AG:$AG)="","Not defined",LOOKUP(B112,AuxData!$AF:$AF,AuxData!$AG:$AG)))</f>
        <v/>
      </c>
      <c r="D112" s="61"/>
      <c r="E112" s="61"/>
      <c r="F112" s="62" t="str">
        <f t="shared" si="1"/>
        <v/>
      </c>
      <c r="G112" s="58"/>
      <c r="H112" s="58"/>
      <c r="I112" s="58"/>
      <c r="J112" s="58"/>
      <c r="K112" s="62"/>
      <c r="L112" s="62"/>
      <c r="M112" s="58"/>
      <c r="N112" s="58"/>
      <c r="O112" s="58"/>
      <c r="P112" s="58"/>
      <c r="Q112" s="58"/>
      <c r="R112" s="58"/>
      <c r="S112" s="58"/>
      <c r="T112" s="58"/>
      <c r="U112" s="58"/>
      <c r="V112" s="61"/>
    </row>
    <row r="113" spans="2:22" s="59" customFormat="1" x14ac:dyDescent="0.25">
      <c r="B113" s="61"/>
      <c r="C113" s="118" t="str">
        <f>IF(ISERROR(MATCH(B113,AuxData!$AF:$AF,0)),"",IF(LOOKUP(B113,AuxData!$AF:$AF,AuxData!$AG:$AG)="","Not defined",LOOKUP(B113,AuxData!$AF:$AF,AuxData!$AG:$AG)))</f>
        <v/>
      </c>
      <c r="D113" s="61"/>
      <c r="E113" s="61"/>
      <c r="F113" s="62" t="str">
        <f t="shared" si="1"/>
        <v/>
      </c>
      <c r="G113" s="58"/>
      <c r="H113" s="58"/>
      <c r="I113" s="58"/>
      <c r="J113" s="58"/>
      <c r="K113" s="62"/>
      <c r="L113" s="62"/>
      <c r="M113" s="58"/>
      <c r="N113" s="58"/>
      <c r="O113" s="58"/>
      <c r="P113" s="58"/>
      <c r="Q113" s="58"/>
      <c r="R113" s="58"/>
      <c r="S113" s="58"/>
      <c r="T113" s="58"/>
      <c r="U113" s="58"/>
      <c r="V113" s="61"/>
    </row>
    <row r="114" spans="2:22" s="59" customFormat="1" x14ac:dyDescent="0.25">
      <c r="B114" s="61"/>
      <c r="C114" s="118" t="str">
        <f>IF(ISERROR(MATCH(B114,AuxData!$AF:$AF,0)),"",IF(LOOKUP(B114,AuxData!$AF:$AF,AuxData!$AG:$AG)="","Not defined",LOOKUP(B114,AuxData!$AF:$AF,AuxData!$AG:$AG)))</f>
        <v/>
      </c>
      <c r="D114" s="61"/>
      <c r="E114" s="61"/>
      <c r="F114" s="62" t="str">
        <f t="shared" si="1"/>
        <v/>
      </c>
      <c r="G114" s="58"/>
      <c r="H114" s="58"/>
      <c r="I114" s="58"/>
      <c r="J114" s="58"/>
      <c r="K114" s="62"/>
      <c r="L114" s="62"/>
      <c r="M114" s="58"/>
      <c r="N114" s="58"/>
      <c r="O114" s="58"/>
      <c r="P114" s="58"/>
      <c r="Q114" s="58"/>
      <c r="R114" s="58"/>
      <c r="S114" s="58"/>
      <c r="T114" s="58"/>
      <c r="U114" s="58"/>
      <c r="V114" s="61"/>
    </row>
    <row r="115" spans="2:22" s="59" customFormat="1" x14ac:dyDescent="0.25">
      <c r="B115" s="61"/>
      <c r="C115" s="118" t="str">
        <f>IF(ISERROR(MATCH(B115,AuxData!$AF:$AF,0)),"",IF(LOOKUP(B115,AuxData!$AF:$AF,AuxData!$AG:$AG)="","Not defined",LOOKUP(B115,AuxData!$AF:$AF,AuxData!$AG:$AG)))</f>
        <v/>
      </c>
      <c r="D115" s="61"/>
      <c r="E115" s="61"/>
      <c r="F115" s="62" t="str">
        <f t="shared" si="1"/>
        <v/>
      </c>
      <c r="G115" s="58"/>
      <c r="H115" s="58"/>
      <c r="I115" s="58"/>
      <c r="J115" s="58"/>
      <c r="K115" s="62"/>
      <c r="L115" s="62"/>
      <c r="M115" s="58"/>
      <c r="N115" s="58"/>
      <c r="O115" s="58"/>
      <c r="P115" s="58"/>
      <c r="Q115" s="58"/>
      <c r="R115" s="58"/>
      <c r="S115" s="58"/>
      <c r="T115" s="58"/>
      <c r="U115" s="58"/>
      <c r="V115" s="61"/>
    </row>
    <row r="116" spans="2:22" s="59" customFormat="1" x14ac:dyDescent="0.25">
      <c r="B116" s="61"/>
      <c r="C116" s="118" t="str">
        <f>IF(ISERROR(MATCH(B116,AuxData!$AF:$AF,0)),"",IF(LOOKUP(B116,AuxData!$AF:$AF,AuxData!$AG:$AG)="","Not defined",LOOKUP(B116,AuxData!$AF:$AF,AuxData!$AG:$AG)))</f>
        <v/>
      </c>
      <c r="D116" s="61"/>
      <c r="E116" s="61"/>
      <c r="F116" s="62" t="str">
        <f t="shared" si="1"/>
        <v/>
      </c>
      <c r="G116" s="58"/>
      <c r="H116" s="58"/>
      <c r="I116" s="58"/>
      <c r="J116" s="58"/>
      <c r="K116" s="62"/>
      <c r="L116" s="62"/>
      <c r="M116" s="58"/>
      <c r="N116" s="58"/>
      <c r="O116" s="58"/>
      <c r="P116" s="58"/>
      <c r="Q116" s="58"/>
      <c r="R116" s="58"/>
      <c r="S116" s="58"/>
      <c r="T116" s="58"/>
      <c r="U116" s="58"/>
      <c r="V116" s="61"/>
    </row>
    <row r="117" spans="2:22" s="59" customFormat="1" x14ac:dyDescent="0.25">
      <c r="B117" s="61"/>
      <c r="C117" s="118" t="str">
        <f>IF(ISERROR(MATCH(B117,AuxData!$AF:$AF,0)),"",IF(LOOKUP(B117,AuxData!$AF:$AF,AuxData!$AG:$AG)="","Not defined",LOOKUP(B117,AuxData!$AF:$AF,AuxData!$AG:$AG)))</f>
        <v/>
      </c>
      <c r="D117" s="61"/>
      <c r="E117" s="61"/>
      <c r="F117" s="62" t="str">
        <f t="shared" si="1"/>
        <v/>
      </c>
      <c r="G117" s="58"/>
      <c r="H117" s="58"/>
      <c r="I117" s="58"/>
      <c r="J117" s="58"/>
      <c r="K117" s="62"/>
      <c r="L117" s="62"/>
      <c r="M117" s="58"/>
      <c r="N117" s="58"/>
      <c r="O117" s="58"/>
      <c r="P117" s="58"/>
      <c r="Q117" s="58"/>
      <c r="R117" s="58"/>
      <c r="S117" s="58"/>
      <c r="T117" s="58"/>
      <c r="U117" s="58"/>
      <c r="V117" s="61"/>
    </row>
    <row r="118" spans="2:22" s="59" customFormat="1" x14ac:dyDescent="0.25">
      <c r="B118" s="61"/>
      <c r="C118" s="118" t="str">
        <f>IF(ISERROR(MATCH(B118,AuxData!$AF:$AF,0)),"",IF(LOOKUP(B118,AuxData!$AF:$AF,AuxData!$AG:$AG)="","Not defined",LOOKUP(B118,AuxData!$AF:$AF,AuxData!$AG:$AG)))</f>
        <v/>
      </c>
      <c r="D118" s="61"/>
      <c r="E118" s="61"/>
      <c r="F118" s="62" t="str">
        <f t="shared" si="1"/>
        <v/>
      </c>
      <c r="G118" s="58"/>
      <c r="H118" s="58"/>
      <c r="I118" s="58"/>
      <c r="J118" s="58"/>
      <c r="K118" s="62"/>
      <c r="L118" s="62"/>
      <c r="M118" s="58"/>
      <c r="N118" s="58"/>
      <c r="O118" s="58"/>
      <c r="P118" s="58"/>
      <c r="Q118" s="58"/>
      <c r="R118" s="58"/>
      <c r="S118" s="58"/>
      <c r="T118" s="58"/>
      <c r="U118" s="58"/>
      <c r="V118" s="61"/>
    </row>
    <row r="119" spans="2:22" s="59" customFormat="1" x14ac:dyDescent="0.25">
      <c r="B119" s="61"/>
      <c r="C119" s="118" t="str">
        <f>IF(ISERROR(MATCH(B119,AuxData!$AF:$AF,0)),"",IF(LOOKUP(B119,AuxData!$AF:$AF,AuxData!$AG:$AG)="","Not defined",LOOKUP(B119,AuxData!$AF:$AF,AuxData!$AG:$AG)))</f>
        <v/>
      </c>
      <c r="D119" s="61"/>
      <c r="E119" s="61"/>
      <c r="F119" s="62" t="str">
        <f t="shared" si="1"/>
        <v/>
      </c>
      <c r="G119" s="58"/>
      <c r="H119" s="58"/>
      <c r="I119" s="58"/>
      <c r="J119" s="58"/>
      <c r="K119" s="62"/>
      <c r="L119" s="62"/>
      <c r="M119" s="58"/>
      <c r="N119" s="58"/>
      <c r="O119" s="58"/>
      <c r="P119" s="58"/>
      <c r="Q119" s="58"/>
      <c r="R119" s="58"/>
      <c r="S119" s="58"/>
      <c r="T119" s="58"/>
      <c r="U119" s="58"/>
      <c r="V119" s="61"/>
    </row>
    <row r="120" spans="2:22" s="59" customFormat="1" x14ac:dyDescent="0.25">
      <c r="B120" s="61"/>
      <c r="C120" s="118" t="str">
        <f>IF(ISERROR(MATCH(B120,AuxData!$AF:$AF,0)),"",IF(LOOKUP(B120,AuxData!$AF:$AF,AuxData!$AG:$AG)="","Not defined",LOOKUP(B120,AuxData!$AF:$AF,AuxData!$AG:$AG)))</f>
        <v/>
      </c>
      <c r="D120" s="61"/>
      <c r="E120" s="61"/>
      <c r="F120" s="62" t="str">
        <f t="shared" si="1"/>
        <v/>
      </c>
      <c r="G120" s="58"/>
      <c r="H120" s="58"/>
      <c r="I120" s="58"/>
      <c r="J120" s="58"/>
      <c r="K120" s="62"/>
      <c r="L120" s="62"/>
      <c r="M120" s="58"/>
      <c r="N120" s="58"/>
      <c r="O120" s="58"/>
      <c r="P120" s="58"/>
      <c r="Q120" s="58"/>
      <c r="R120" s="58"/>
      <c r="S120" s="58"/>
      <c r="T120" s="58"/>
      <c r="U120" s="58"/>
      <c r="V120" s="61"/>
    </row>
    <row r="121" spans="2:22" s="59" customFormat="1" x14ac:dyDescent="0.25">
      <c r="B121" s="61"/>
      <c r="C121" s="118" t="str">
        <f>IF(ISERROR(MATCH(B121,AuxData!$AF:$AF,0)),"",IF(LOOKUP(B121,AuxData!$AF:$AF,AuxData!$AG:$AG)="","Not defined",LOOKUP(B121,AuxData!$AF:$AF,AuxData!$AG:$AG)))</f>
        <v/>
      </c>
      <c r="D121" s="61"/>
      <c r="E121" s="61"/>
      <c r="F121" s="62" t="str">
        <f t="shared" si="1"/>
        <v/>
      </c>
      <c r="G121" s="58"/>
      <c r="H121" s="58"/>
      <c r="I121" s="58"/>
      <c r="J121" s="58"/>
      <c r="K121" s="62"/>
      <c r="L121" s="62"/>
      <c r="M121" s="58"/>
      <c r="N121" s="58"/>
      <c r="O121" s="58"/>
      <c r="P121" s="58"/>
      <c r="Q121" s="58"/>
      <c r="R121" s="58"/>
      <c r="S121" s="58"/>
      <c r="T121" s="58"/>
      <c r="U121" s="58"/>
      <c r="V121" s="61"/>
    </row>
    <row r="122" spans="2:22" s="59" customFormat="1" x14ac:dyDescent="0.25">
      <c r="B122" s="61"/>
      <c r="C122" s="118" t="str">
        <f>IF(ISERROR(MATCH(B122,AuxData!$AF:$AF,0)),"",IF(LOOKUP(B122,AuxData!$AF:$AF,AuxData!$AG:$AG)="","Not defined",LOOKUP(B122,AuxData!$AF:$AF,AuxData!$AG:$AG)))</f>
        <v/>
      </c>
      <c r="D122" s="61"/>
      <c r="E122" s="61"/>
      <c r="F122" s="62" t="str">
        <f t="shared" si="1"/>
        <v/>
      </c>
      <c r="G122" s="58"/>
      <c r="H122" s="58"/>
      <c r="I122" s="58"/>
      <c r="J122" s="58"/>
      <c r="K122" s="62"/>
      <c r="L122" s="62"/>
      <c r="M122" s="58"/>
      <c r="N122" s="58"/>
      <c r="O122" s="58"/>
      <c r="P122" s="58"/>
      <c r="Q122" s="58"/>
      <c r="R122" s="58"/>
      <c r="S122" s="58"/>
      <c r="T122" s="58"/>
      <c r="U122" s="58"/>
      <c r="V122" s="61"/>
    </row>
    <row r="123" spans="2:22" s="59" customFormat="1" x14ac:dyDescent="0.25">
      <c r="B123" s="61"/>
      <c r="C123" s="118" t="str">
        <f>IF(ISERROR(MATCH(B123,AuxData!$AF:$AF,0)),"",IF(LOOKUP(B123,AuxData!$AF:$AF,AuxData!$AG:$AG)="","Not defined",LOOKUP(B123,AuxData!$AF:$AF,AuxData!$AG:$AG)))</f>
        <v/>
      </c>
      <c r="D123" s="61"/>
      <c r="E123" s="61"/>
      <c r="F123" s="62" t="str">
        <f t="shared" si="1"/>
        <v/>
      </c>
      <c r="G123" s="58"/>
      <c r="H123" s="58"/>
      <c r="I123" s="58"/>
      <c r="J123" s="58"/>
      <c r="K123" s="62"/>
      <c r="L123" s="62"/>
      <c r="M123" s="58"/>
      <c r="N123" s="58"/>
      <c r="O123" s="58"/>
      <c r="P123" s="58"/>
      <c r="Q123" s="58"/>
      <c r="R123" s="58"/>
      <c r="S123" s="58"/>
      <c r="T123" s="58"/>
      <c r="U123" s="58"/>
      <c r="V123" s="61"/>
    </row>
    <row r="124" spans="2:22" s="59" customFormat="1" x14ac:dyDescent="0.25">
      <c r="B124" s="61"/>
      <c r="C124" s="118" t="str">
        <f>IF(ISERROR(MATCH(B124,AuxData!$AF:$AF,0)),"",IF(LOOKUP(B124,AuxData!$AF:$AF,AuxData!$AG:$AG)="","Not defined",LOOKUP(B124,AuxData!$AF:$AF,AuxData!$AG:$AG)))</f>
        <v/>
      </c>
      <c r="D124" s="61"/>
      <c r="E124" s="61"/>
      <c r="F124" s="62" t="str">
        <f t="shared" si="1"/>
        <v/>
      </c>
      <c r="G124" s="58"/>
      <c r="H124" s="58"/>
      <c r="I124" s="58"/>
      <c r="J124" s="58"/>
      <c r="K124" s="62"/>
      <c r="L124" s="62"/>
      <c r="M124" s="58"/>
      <c r="N124" s="58"/>
      <c r="O124" s="58"/>
      <c r="P124" s="58"/>
      <c r="Q124" s="58"/>
      <c r="R124" s="58"/>
      <c r="S124" s="58"/>
      <c r="T124" s="58"/>
      <c r="U124" s="58"/>
      <c r="V124" s="61"/>
    </row>
    <row r="125" spans="2:22" s="59" customFormat="1" x14ac:dyDescent="0.25">
      <c r="B125" s="61"/>
      <c r="C125" s="118" t="str">
        <f>IF(ISERROR(MATCH(B125,AuxData!$AF:$AF,0)),"",IF(LOOKUP(B125,AuxData!$AF:$AF,AuxData!$AG:$AG)="","Not defined",LOOKUP(B125,AuxData!$AF:$AF,AuxData!$AG:$AG)))</f>
        <v/>
      </c>
      <c r="D125" s="61"/>
      <c r="E125" s="61"/>
      <c r="F125" s="62" t="str">
        <f t="shared" si="1"/>
        <v/>
      </c>
      <c r="G125" s="58"/>
      <c r="H125" s="58"/>
      <c r="I125" s="58"/>
      <c r="J125" s="58"/>
      <c r="K125" s="62"/>
      <c r="L125" s="62"/>
      <c r="M125" s="58"/>
      <c r="N125" s="58"/>
      <c r="O125" s="58"/>
      <c r="P125" s="58"/>
      <c r="Q125" s="58"/>
      <c r="R125" s="58"/>
      <c r="S125" s="58"/>
      <c r="T125" s="58"/>
      <c r="U125" s="58"/>
      <c r="V125" s="61"/>
    </row>
    <row r="126" spans="2:22" s="59" customFormat="1" x14ac:dyDescent="0.25">
      <c r="B126" s="61"/>
      <c r="C126" s="118" t="str">
        <f>IF(ISERROR(MATCH(B126,AuxData!$AF:$AF,0)),"",IF(LOOKUP(B126,AuxData!$AF:$AF,AuxData!$AG:$AG)="","Not defined",LOOKUP(B126,AuxData!$AF:$AF,AuxData!$AG:$AG)))</f>
        <v/>
      </c>
      <c r="D126" s="61"/>
      <c r="E126" s="61"/>
      <c r="F126" s="62" t="str">
        <f t="shared" si="1"/>
        <v/>
      </c>
      <c r="G126" s="58"/>
      <c r="H126" s="58"/>
      <c r="I126" s="58"/>
      <c r="J126" s="58"/>
      <c r="K126" s="62"/>
      <c r="L126" s="62"/>
      <c r="M126" s="58"/>
      <c r="N126" s="58"/>
      <c r="O126" s="58"/>
      <c r="P126" s="58"/>
      <c r="Q126" s="58"/>
      <c r="R126" s="58"/>
      <c r="S126" s="58"/>
      <c r="T126" s="58"/>
      <c r="U126" s="58"/>
      <c r="V126" s="61"/>
    </row>
    <row r="127" spans="2:22" s="59" customFormat="1" x14ac:dyDescent="0.25">
      <c r="B127" s="61"/>
      <c r="C127" s="118" t="str">
        <f>IF(ISERROR(MATCH(B127,AuxData!$AF:$AF,0)),"",IF(LOOKUP(B127,AuxData!$AF:$AF,AuxData!$AG:$AG)="","Not defined",LOOKUP(B127,AuxData!$AF:$AF,AuxData!$AG:$AG)))</f>
        <v/>
      </c>
      <c r="D127" s="61"/>
      <c r="E127" s="61"/>
      <c r="F127" s="62" t="str">
        <f t="shared" si="1"/>
        <v/>
      </c>
      <c r="G127" s="58"/>
      <c r="H127" s="58"/>
      <c r="I127" s="58"/>
      <c r="J127" s="58"/>
      <c r="K127" s="62"/>
      <c r="L127" s="62"/>
      <c r="M127" s="58"/>
      <c r="N127" s="58"/>
      <c r="O127" s="58"/>
      <c r="P127" s="58"/>
      <c r="Q127" s="58"/>
      <c r="R127" s="58"/>
      <c r="S127" s="58"/>
      <c r="T127" s="58"/>
      <c r="U127" s="58"/>
      <c r="V127" s="61"/>
    </row>
    <row r="128" spans="2:22" s="59" customFormat="1" x14ac:dyDescent="0.25">
      <c r="B128" s="61"/>
      <c r="C128" s="118" t="str">
        <f>IF(ISERROR(MATCH(B128,AuxData!$AF:$AF,0)),"",IF(LOOKUP(B128,AuxData!$AF:$AF,AuxData!$AG:$AG)="","Not defined",LOOKUP(B128,AuxData!$AF:$AF,AuxData!$AG:$AG)))</f>
        <v/>
      </c>
      <c r="D128" s="61"/>
      <c r="E128" s="61"/>
      <c r="F128" s="62" t="str">
        <f t="shared" si="1"/>
        <v/>
      </c>
      <c r="G128" s="58"/>
      <c r="H128" s="58"/>
      <c r="I128" s="58"/>
      <c r="J128" s="58"/>
      <c r="K128" s="62"/>
      <c r="L128" s="62"/>
      <c r="M128" s="58"/>
      <c r="N128" s="58"/>
      <c r="O128" s="58"/>
      <c r="P128" s="58"/>
      <c r="Q128" s="58"/>
      <c r="R128" s="58"/>
      <c r="S128" s="58"/>
      <c r="T128" s="58"/>
      <c r="U128" s="58"/>
      <c r="V128" s="61"/>
    </row>
    <row r="129" spans="2:22" s="59" customFormat="1" x14ac:dyDescent="0.25">
      <c r="B129" s="61"/>
      <c r="C129" s="118" t="str">
        <f>IF(ISERROR(MATCH(B129,AuxData!$AF:$AF,0)),"",IF(LOOKUP(B129,AuxData!$AF:$AF,AuxData!$AG:$AG)="","Not defined",LOOKUP(B129,AuxData!$AF:$AF,AuxData!$AG:$AG)))</f>
        <v/>
      </c>
      <c r="D129" s="61"/>
      <c r="E129" s="61"/>
      <c r="F129" s="62" t="str">
        <f t="shared" si="1"/>
        <v/>
      </c>
      <c r="G129" s="58"/>
      <c r="H129" s="58"/>
      <c r="I129" s="58"/>
      <c r="J129" s="58"/>
      <c r="K129" s="62"/>
      <c r="L129" s="62"/>
      <c r="M129" s="58"/>
      <c r="N129" s="58"/>
      <c r="O129" s="58"/>
      <c r="P129" s="58"/>
      <c r="Q129" s="58"/>
      <c r="R129" s="58"/>
      <c r="S129" s="58"/>
      <c r="T129" s="58"/>
      <c r="U129" s="58"/>
      <c r="V129" s="61"/>
    </row>
    <row r="130" spans="2:22" s="59" customFormat="1" x14ac:dyDescent="0.25">
      <c r="B130" s="61"/>
      <c r="C130" s="118" t="str">
        <f>IF(ISERROR(MATCH(B130,AuxData!$AF:$AF,0)),"",IF(LOOKUP(B130,AuxData!$AF:$AF,AuxData!$AG:$AG)="","Not defined",LOOKUP(B130,AuxData!$AF:$AF,AuxData!$AG:$AG)))</f>
        <v/>
      </c>
      <c r="D130" s="61"/>
      <c r="E130" s="61"/>
      <c r="F130" s="62" t="str">
        <f t="shared" si="1"/>
        <v/>
      </c>
      <c r="G130" s="58"/>
      <c r="H130" s="58"/>
      <c r="I130" s="58"/>
      <c r="J130" s="58"/>
      <c r="K130" s="62"/>
      <c r="L130" s="62"/>
      <c r="M130" s="58"/>
      <c r="N130" s="58"/>
      <c r="O130" s="58"/>
      <c r="P130" s="58"/>
      <c r="Q130" s="58"/>
      <c r="R130" s="58"/>
      <c r="S130" s="58"/>
      <c r="T130" s="58"/>
      <c r="U130" s="58"/>
      <c r="V130" s="61"/>
    </row>
    <row r="131" spans="2:22" s="59" customFormat="1" x14ac:dyDescent="0.25">
      <c r="B131" s="61"/>
      <c r="C131" s="118" t="str">
        <f>IF(ISERROR(MATCH(B131,AuxData!$AF:$AF,0)),"",IF(LOOKUP(B131,AuxData!$AF:$AF,AuxData!$AG:$AG)="","Not defined",LOOKUP(B131,AuxData!$AF:$AF,AuxData!$AG:$AG)))</f>
        <v/>
      </c>
      <c r="D131" s="61"/>
      <c r="E131" s="61"/>
      <c r="F131" s="62" t="str">
        <f t="shared" si="1"/>
        <v/>
      </c>
      <c r="G131" s="58"/>
      <c r="H131" s="58"/>
      <c r="I131" s="58"/>
      <c r="J131" s="58"/>
      <c r="K131" s="62"/>
      <c r="L131" s="62"/>
      <c r="M131" s="58"/>
      <c r="N131" s="58"/>
      <c r="O131" s="58"/>
      <c r="P131" s="58"/>
      <c r="Q131" s="58"/>
      <c r="R131" s="58"/>
      <c r="S131" s="58"/>
      <c r="T131" s="58"/>
      <c r="U131" s="58"/>
      <c r="V131" s="61"/>
    </row>
    <row r="132" spans="2:22" s="59" customFormat="1" x14ac:dyDescent="0.25">
      <c r="B132" s="61"/>
      <c r="C132" s="118" t="str">
        <f>IF(ISERROR(MATCH(B132,AuxData!$AF:$AF,0)),"",IF(LOOKUP(B132,AuxData!$AF:$AF,AuxData!$AG:$AG)="","Not defined",LOOKUP(B132,AuxData!$AF:$AF,AuxData!$AG:$AG)))</f>
        <v/>
      </c>
      <c r="D132" s="61"/>
      <c r="E132" s="61"/>
      <c r="F132" s="62" t="str">
        <f t="shared" si="1"/>
        <v/>
      </c>
      <c r="G132" s="58"/>
      <c r="H132" s="58"/>
      <c r="I132" s="58"/>
      <c r="J132" s="58"/>
      <c r="K132" s="62"/>
      <c r="L132" s="62"/>
      <c r="M132" s="58"/>
      <c r="N132" s="58"/>
      <c r="O132" s="58"/>
      <c r="P132" s="58"/>
      <c r="Q132" s="58"/>
      <c r="R132" s="58"/>
      <c r="S132" s="58"/>
      <c r="T132" s="58"/>
      <c r="U132" s="58"/>
      <c r="V132" s="61"/>
    </row>
    <row r="133" spans="2:22" s="59" customFormat="1" x14ac:dyDescent="0.25">
      <c r="B133" s="61"/>
      <c r="C133" s="118" t="str">
        <f>IF(ISERROR(MATCH(B133,AuxData!$AF:$AF,0)),"",IF(LOOKUP(B133,AuxData!$AF:$AF,AuxData!$AG:$AG)="","Not defined",LOOKUP(B133,AuxData!$AF:$AF,AuxData!$AG:$AG)))</f>
        <v/>
      </c>
      <c r="D133" s="61"/>
      <c r="E133" s="61"/>
      <c r="F133" s="62" t="str">
        <f t="shared" si="1"/>
        <v/>
      </c>
      <c r="G133" s="58"/>
      <c r="H133" s="58"/>
      <c r="I133" s="58"/>
      <c r="J133" s="58"/>
      <c r="K133" s="62"/>
      <c r="L133" s="62"/>
      <c r="M133" s="58"/>
      <c r="N133" s="58"/>
      <c r="O133" s="58"/>
      <c r="P133" s="58"/>
      <c r="Q133" s="58"/>
      <c r="R133" s="58"/>
      <c r="S133" s="58"/>
      <c r="T133" s="58"/>
      <c r="U133" s="58"/>
      <c r="V133" s="61"/>
    </row>
    <row r="134" spans="2:22" s="59" customFormat="1" x14ac:dyDescent="0.25">
      <c r="B134" s="61"/>
      <c r="C134" s="118" t="str">
        <f>IF(ISERROR(MATCH(B134,AuxData!$AF:$AF,0)),"",IF(LOOKUP(B134,AuxData!$AF:$AF,AuxData!$AG:$AG)="","Not defined",LOOKUP(B134,AuxData!$AF:$AF,AuxData!$AG:$AG)))</f>
        <v/>
      </c>
      <c r="D134" s="61"/>
      <c r="E134" s="61"/>
      <c r="F134" s="62" t="str">
        <f t="shared" ref="F134:F197" si="2">IF(M134="Function","F_"&amp;SUBSTITUTE(SUBSTITUTE(SUBSTITUTE(SUBSTITUTE(E134,"(",""),")","")," and ","And")," ",""),SUBSTITUTE(SUBSTITUTE(SUBSTITUTE(SUBSTITUTE(E134,"(",""),")","")," and ","And")," ",""))</f>
        <v/>
      </c>
      <c r="G134" s="58"/>
      <c r="H134" s="58"/>
      <c r="I134" s="58"/>
      <c r="J134" s="58"/>
      <c r="K134" s="62"/>
      <c r="L134" s="62"/>
      <c r="M134" s="58"/>
      <c r="N134" s="58"/>
      <c r="O134" s="58"/>
      <c r="P134" s="58"/>
      <c r="Q134" s="58"/>
      <c r="R134" s="58"/>
      <c r="S134" s="58"/>
      <c r="T134" s="58"/>
      <c r="U134" s="58"/>
      <c r="V134" s="61"/>
    </row>
    <row r="135" spans="2:22" s="59" customFormat="1" x14ac:dyDescent="0.25">
      <c r="B135" s="61"/>
      <c r="C135" s="118" t="str">
        <f>IF(ISERROR(MATCH(B135,AuxData!$AF:$AF,0)),"",IF(LOOKUP(B135,AuxData!$AF:$AF,AuxData!$AG:$AG)="","Not defined",LOOKUP(B135,AuxData!$AF:$AF,AuxData!$AG:$AG)))</f>
        <v/>
      </c>
      <c r="D135" s="61"/>
      <c r="E135" s="61"/>
      <c r="F135" s="62" t="str">
        <f t="shared" si="2"/>
        <v/>
      </c>
      <c r="G135" s="58"/>
      <c r="H135" s="58"/>
      <c r="I135" s="58"/>
      <c r="J135" s="58"/>
      <c r="K135" s="62"/>
      <c r="L135" s="62"/>
      <c r="M135" s="58"/>
      <c r="N135" s="58"/>
      <c r="O135" s="58"/>
      <c r="P135" s="58"/>
      <c r="Q135" s="58"/>
      <c r="R135" s="58"/>
      <c r="S135" s="58"/>
      <c r="T135" s="58"/>
      <c r="U135" s="58"/>
      <c r="V135" s="61"/>
    </row>
    <row r="136" spans="2:22" s="59" customFormat="1" x14ac:dyDescent="0.25">
      <c r="B136" s="61"/>
      <c r="C136" s="118" t="str">
        <f>IF(ISERROR(MATCH(B136,AuxData!$AF:$AF,0)),"",IF(LOOKUP(B136,AuxData!$AF:$AF,AuxData!$AG:$AG)="","Not defined",LOOKUP(B136,AuxData!$AF:$AF,AuxData!$AG:$AG)))</f>
        <v/>
      </c>
      <c r="D136" s="61"/>
      <c r="E136" s="61"/>
      <c r="F136" s="62" t="str">
        <f t="shared" si="2"/>
        <v/>
      </c>
      <c r="G136" s="58"/>
      <c r="H136" s="58"/>
      <c r="I136" s="58"/>
      <c r="J136" s="58"/>
      <c r="K136" s="62"/>
      <c r="L136" s="62"/>
      <c r="M136" s="58"/>
      <c r="N136" s="58"/>
      <c r="O136" s="58"/>
      <c r="P136" s="58"/>
      <c r="Q136" s="58"/>
      <c r="R136" s="58"/>
      <c r="S136" s="58"/>
      <c r="T136" s="58"/>
      <c r="U136" s="58"/>
      <c r="V136" s="61"/>
    </row>
    <row r="137" spans="2:22" s="59" customFormat="1" x14ac:dyDescent="0.25">
      <c r="B137" s="61"/>
      <c r="C137" s="118" t="str">
        <f>IF(ISERROR(MATCH(B137,AuxData!$AF:$AF,0)),"",IF(LOOKUP(B137,AuxData!$AF:$AF,AuxData!$AG:$AG)="","Not defined",LOOKUP(B137,AuxData!$AF:$AF,AuxData!$AG:$AG)))</f>
        <v/>
      </c>
      <c r="D137" s="61"/>
      <c r="E137" s="61"/>
      <c r="F137" s="62" t="str">
        <f t="shared" si="2"/>
        <v/>
      </c>
      <c r="G137" s="58"/>
      <c r="H137" s="58"/>
      <c r="I137" s="58"/>
      <c r="J137" s="58"/>
      <c r="K137" s="62"/>
      <c r="L137" s="62"/>
      <c r="M137" s="58"/>
      <c r="N137" s="58"/>
      <c r="O137" s="58"/>
      <c r="P137" s="58"/>
      <c r="Q137" s="58"/>
      <c r="R137" s="58"/>
      <c r="S137" s="58"/>
      <c r="T137" s="58"/>
      <c r="U137" s="58"/>
      <c r="V137" s="61"/>
    </row>
    <row r="138" spans="2:22" s="59" customFormat="1" x14ac:dyDescent="0.25">
      <c r="B138" s="61"/>
      <c r="C138" s="118" t="str">
        <f>IF(ISERROR(MATCH(B138,AuxData!$AF:$AF,0)),"",IF(LOOKUP(B138,AuxData!$AF:$AF,AuxData!$AG:$AG)="","Not defined",LOOKUP(B138,AuxData!$AF:$AF,AuxData!$AG:$AG)))</f>
        <v/>
      </c>
      <c r="D138" s="61"/>
      <c r="E138" s="61"/>
      <c r="F138" s="62" t="str">
        <f t="shared" si="2"/>
        <v/>
      </c>
      <c r="G138" s="58"/>
      <c r="H138" s="58"/>
      <c r="I138" s="58"/>
      <c r="J138" s="58"/>
      <c r="K138" s="62"/>
      <c r="L138" s="62"/>
      <c r="M138" s="58"/>
      <c r="N138" s="58"/>
      <c r="O138" s="58"/>
      <c r="P138" s="58"/>
      <c r="Q138" s="58"/>
      <c r="R138" s="58"/>
      <c r="S138" s="58"/>
      <c r="T138" s="58"/>
      <c r="U138" s="58"/>
      <c r="V138" s="61"/>
    </row>
    <row r="139" spans="2:22" s="59" customFormat="1" x14ac:dyDescent="0.25">
      <c r="B139" s="61"/>
      <c r="C139" s="118" t="str">
        <f>IF(ISERROR(MATCH(B139,AuxData!$AF:$AF,0)),"",IF(LOOKUP(B139,AuxData!$AF:$AF,AuxData!$AG:$AG)="","Not defined",LOOKUP(B139,AuxData!$AF:$AF,AuxData!$AG:$AG)))</f>
        <v/>
      </c>
      <c r="D139" s="61"/>
      <c r="E139" s="61"/>
      <c r="F139" s="62" t="str">
        <f t="shared" si="2"/>
        <v/>
      </c>
      <c r="G139" s="58"/>
      <c r="H139" s="58"/>
      <c r="I139" s="58"/>
      <c r="J139" s="58"/>
      <c r="K139" s="62"/>
      <c r="L139" s="62"/>
      <c r="M139" s="58"/>
      <c r="N139" s="58"/>
      <c r="O139" s="58"/>
      <c r="P139" s="58"/>
      <c r="Q139" s="58"/>
      <c r="R139" s="58"/>
      <c r="S139" s="58"/>
      <c r="T139" s="58"/>
      <c r="U139" s="58"/>
      <c r="V139" s="61"/>
    </row>
    <row r="140" spans="2:22" s="59" customFormat="1" x14ac:dyDescent="0.25">
      <c r="B140" s="61"/>
      <c r="C140" s="118" t="str">
        <f>IF(ISERROR(MATCH(B140,AuxData!$AF:$AF,0)),"",IF(LOOKUP(B140,AuxData!$AF:$AF,AuxData!$AG:$AG)="","Not defined",LOOKUP(B140,AuxData!$AF:$AF,AuxData!$AG:$AG)))</f>
        <v/>
      </c>
      <c r="D140" s="61"/>
      <c r="E140" s="61"/>
      <c r="F140" s="62" t="str">
        <f t="shared" si="2"/>
        <v/>
      </c>
      <c r="G140" s="58"/>
      <c r="H140" s="58"/>
      <c r="I140" s="58"/>
      <c r="J140" s="58"/>
      <c r="K140" s="62"/>
      <c r="L140" s="62"/>
      <c r="M140" s="58"/>
      <c r="N140" s="58"/>
      <c r="O140" s="58"/>
      <c r="P140" s="58"/>
      <c r="Q140" s="58"/>
      <c r="R140" s="58"/>
      <c r="S140" s="58"/>
      <c r="T140" s="58"/>
      <c r="U140" s="58"/>
      <c r="V140" s="61"/>
    </row>
    <row r="141" spans="2:22" s="59" customFormat="1" x14ac:dyDescent="0.25">
      <c r="B141" s="61"/>
      <c r="C141" s="118" t="str">
        <f>IF(ISERROR(MATCH(B141,AuxData!$AF:$AF,0)),"",IF(LOOKUP(B141,AuxData!$AF:$AF,AuxData!$AG:$AG)="","Not defined",LOOKUP(B141,AuxData!$AF:$AF,AuxData!$AG:$AG)))</f>
        <v/>
      </c>
      <c r="D141" s="61"/>
      <c r="E141" s="61"/>
      <c r="F141" s="62" t="str">
        <f t="shared" si="2"/>
        <v/>
      </c>
      <c r="G141" s="58"/>
      <c r="H141" s="58"/>
      <c r="I141" s="58"/>
      <c r="J141" s="58"/>
      <c r="K141" s="62"/>
      <c r="L141" s="62"/>
      <c r="M141" s="58"/>
      <c r="N141" s="58"/>
      <c r="O141" s="58"/>
      <c r="P141" s="58"/>
      <c r="Q141" s="58"/>
      <c r="R141" s="58"/>
      <c r="S141" s="58"/>
      <c r="T141" s="58"/>
      <c r="U141" s="58"/>
      <c r="V141" s="61"/>
    </row>
    <row r="142" spans="2:22" s="59" customFormat="1" x14ac:dyDescent="0.25">
      <c r="B142" s="61"/>
      <c r="C142" s="118" t="str">
        <f>IF(ISERROR(MATCH(B142,AuxData!$AF:$AF,0)),"",IF(LOOKUP(B142,AuxData!$AF:$AF,AuxData!$AG:$AG)="","Not defined",LOOKUP(B142,AuxData!$AF:$AF,AuxData!$AG:$AG)))</f>
        <v/>
      </c>
      <c r="D142" s="61"/>
      <c r="E142" s="61"/>
      <c r="F142" s="62" t="str">
        <f t="shared" si="2"/>
        <v/>
      </c>
      <c r="G142" s="58"/>
      <c r="H142" s="58"/>
      <c r="I142" s="58"/>
      <c r="J142" s="58"/>
      <c r="K142" s="62"/>
      <c r="L142" s="62"/>
      <c r="M142" s="58"/>
      <c r="N142" s="58"/>
      <c r="O142" s="58"/>
      <c r="P142" s="58"/>
      <c r="Q142" s="58"/>
      <c r="R142" s="58"/>
      <c r="S142" s="58"/>
      <c r="T142" s="58"/>
      <c r="U142" s="58"/>
      <c r="V142" s="61"/>
    </row>
    <row r="143" spans="2:22" s="59" customFormat="1" x14ac:dyDescent="0.25">
      <c r="B143" s="61"/>
      <c r="C143" s="118" t="str">
        <f>IF(ISERROR(MATCH(B143,AuxData!$AF:$AF,0)),"",IF(LOOKUP(B143,AuxData!$AF:$AF,AuxData!$AG:$AG)="","Not defined",LOOKUP(B143,AuxData!$AF:$AF,AuxData!$AG:$AG)))</f>
        <v/>
      </c>
      <c r="D143" s="61"/>
      <c r="E143" s="61"/>
      <c r="F143" s="62" t="str">
        <f t="shared" si="2"/>
        <v/>
      </c>
      <c r="G143" s="58"/>
      <c r="H143" s="58"/>
      <c r="I143" s="58"/>
      <c r="J143" s="58"/>
      <c r="K143" s="62"/>
      <c r="L143" s="62"/>
      <c r="M143" s="58"/>
      <c r="N143" s="58"/>
      <c r="O143" s="58"/>
      <c r="P143" s="58"/>
      <c r="Q143" s="58"/>
      <c r="R143" s="58"/>
      <c r="S143" s="58"/>
      <c r="T143" s="58"/>
      <c r="U143" s="58"/>
      <c r="V143" s="61"/>
    </row>
    <row r="144" spans="2:22" s="59" customFormat="1" x14ac:dyDescent="0.25">
      <c r="B144" s="61"/>
      <c r="C144" s="118" t="str">
        <f>IF(ISERROR(MATCH(B144,AuxData!$AF:$AF,0)),"",IF(LOOKUP(B144,AuxData!$AF:$AF,AuxData!$AG:$AG)="","Not defined",LOOKUP(B144,AuxData!$AF:$AF,AuxData!$AG:$AG)))</f>
        <v/>
      </c>
      <c r="D144" s="61"/>
      <c r="E144" s="61"/>
      <c r="F144" s="62" t="str">
        <f t="shared" si="2"/>
        <v/>
      </c>
      <c r="G144" s="58"/>
      <c r="H144" s="58"/>
      <c r="I144" s="58"/>
      <c r="J144" s="58"/>
      <c r="K144" s="62"/>
      <c r="L144" s="62"/>
      <c r="M144" s="58"/>
      <c r="N144" s="58"/>
      <c r="O144" s="58"/>
      <c r="P144" s="58"/>
      <c r="Q144" s="58"/>
      <c r="R144" s="58"/>
      <c r="S144" s="58"/>
      <c r="T144" s="58"/>
      <c r="U144" s="58"/>
      <c r="V144" s="61"/>
    </row>
    <row r="145" spans="2:22" s="59" customFormat="1" x14ac:dyDescent="0.25">
      <c r="B145" s="61"/>
      <c r="C145" s="118" t="str">
        <f>IF(ISERROR(MATCH(B145,AuxData!$AF:$AF,0)),"",IF(LOOKUP(B145,AuxData!$AF:$AF,AuxData!$AG:$AG)="","Not defined",LOOKUP(B145,AuxData!$AF:$AF,AuxData!$AG:$AG)))</f>
        <v/>
      </c>
      <c r="D145" s="61"/>
      <c r="E145" s="61"/>
      <c r="F145" s="62" t="str">
        <f t="shared" si="2"/>
        <v/>
      </c>
      <c r="G145" s="58"/>
      <c r="H145" s="58"/>
      <c r="I145" s="58"/>
      <c r="J145" s="58"/>
      <c r="K145" s="62"/>
      <c r="L145" s="62"/>
      <c r="M145" s="58"/>
      <c r="N145" s="58"/>
      <c r="O145" s="58"/>
      <c r="P145" s="58"/>
      <c r="Q145" s="58"/>
      <c r="R145" s="58"/>
      <c r="S145" s="58"/>
      <c r="T145" s="58"/>
      <c r="U145" s="58"/>
      <c r="V145" s="61"/>
    </row>
    <row r="146" spans="2:22" s="59" customFormat="1" x14ac:dyDescent="0.25">
      <c r="B146" s="61"/>
      <c r="C146" s="118" t="str">
        <f>IF(ISERROR(MATCH(B146,AuxData!$AF:$AF,0)),"",IF(LOOKUP(B146,AuxData!$AF:$AF,AuxData!$AG:$AG)="","Not defined",LOOKUP(B146,AuxData!$AF:$AF,AuxData!$AG:$AG)))</f>
        <v/>
      </c>
      <c r="D146" s="61"/>
      <c r="E146" s="61"/>
      <c r="F146" s="62" t="str">
        <f t="shared" si="2"/>
        <v/>
      </c>
      <c r="G146" s="58"/>
      <c r="H146" s="58"/>
      <c r="I146" s="58"/>
      <c r="J146" s="58"/>
      <c r="K146" s="62"/>
      <c r="L146" s="62"/>
      <c r="M146" s="58"/>
      <c r="N146" s="58"/>
      <c r="O146" s="58"/>
      <c r="P146" s="58"/>
      <c r="Q146" s="58"/>
      <c r="R146" s="58"/>
      <c r="S146" s="58"/>
      <c r="T146" s="58"/>
      <c r="U146" s="58"/>
      <c r="V146" s="61"/>
    </row>
    <row r="147" spans="2:22" s="59" customFormat="1" x14ac:dyDescent="0.25">
      <c r="B147" s="61"/>
      <c r="C147" s="118" t="str">
        <f>IF(ISERROR(MATCH(B147,AuxData!$AF:$AF,0)),"",IF(LOOKUP(B147,AuxData!$AF:$AF,AuxData!$AG:$AG)="","Not defined",LOOKUP(B147,AuxData!$AF:$AF,AuxData!$AG:$AG)))</f>
        <v/>
      </c>
      <c r="D147" s="61"/>
      <c r="E147" s="61"/>
      <c r="F147" s="62" t="str">
        <f t="shared" si="2"/>
        <v/>
      </c>
      <c r="G147" s="58"/>
      <c r="H147" s="58"/>
      <c r="I147" s="58"/>
      <c r="J147" s="58"/>
      <c r="K147" s="62"/>
      <c r="L147" s="62"/>
      <c r="M147" s="58"/>
      <c r="N147" s="58"/>
      <c r="O147" s="58"/>
      <c r="P147" s="58"/>
      <c r="Q147" s="58"/>
      <c r="R147" s="58"/>
      <c r="S147" s="58"/>
      <c r="T147" s="58"/>
      <c r="U147" s="58"/>
      <c r="V147" s="61"/>
    </row>
    <row r="148" spans="2:22" s="59" customFormat="1" x14ac:dyDescent="0.25">
      <c r="B148" s="61"/>
      <c r="C148" s="118" t="str">
        <f>IF(ISERROR(MATCH(B148,AuxData!$AF:$AF,0)),"",IF(LOOKUP(B148,AuxData!$AF:$AF,AuxData!$AG:$AG)="","Not defined",LOOKUP(B148,AuxData!$AF:$AF,AuxData!$AG:$AG)))</f>
        <v/>
      </c>
      <c r="D148" s="61"/>
      <c r="E148" s="61"/>
      <c r="F148" s="62" t="str">
        <f t="shared" si="2"/>
        <v/>
      </c>
      <c r="G148" s="58"/>
      <c r="H148" s="58"/>
      <c r="I148" s="58"/>
      <c r="J148" s="58"/>
      <c r="K148" s="62"/>
      <c r="L148" s="62"/>
      <c r="M148" s="58"/>
      <c r="N148" s="58"/>
      <c r="O148" s="58"/>
      <c r="P148" s="58"/>
      <c r="Q148" s="58"/>
      <c r="R148" s="58"/>
      <c r="S148" s="58"/>
      <c r="T148" s="58"/>
      <c r="U148" s="58"/>
      <c r="V148" s="61"/>
    </row>
    <row r="149" spans="2:22" s="59" customFormat="1" x14ac:dyDescent="0.25">
      <c r="B149" s="61"/>
      <c r="C149" s="118" t="str">
        <f>IF(ISERROR(MATCH(B149,AuxData!$AF:$AF,0)),"",IF(LOOKUP(B149,AuxData!$AF:$AF,AuxData!$AG:$AG)="","Not defined",LOOKUP(B149,AuxData!$AF:$AF,AuxData!$AG:$AG)))</f>
        <v/>
      </c>
      <c r="D149" s="61"/>
      <c r="E149" s="61"/>
      <c r="F149" s="62" t="str">
        <f t="shared" si="2"/>
        <v/>
      </c>
      <c r="G149" s="58"/>
      <c r="H149" s="58"/>
      <c r="I149" s="58"/>
      <c r="J149" s="58"/>
      <c r="K149" s="62"/>
      <c r="L149" s="62"/>
      <c r="M149" s="58"/>
      <c r="N149" s="58"/>
      <c r="O149" s="58"/>
      <c r="P149" s="58"/>
      <c r="Q149" s="58"/>
      <c r="R149" s="58"/>
      <c r="S149" s="58"/>
      <c r="T149" s="58"/>
      <c r="U149" s="58"/>
      <c r="V149" s="61"/>
    </row>
    <row r="150" spans="2:22" s="59" customFormat="1" x14ac:dyDescent="0.25">
      <c r="B150" s="61"/>
      <c r="C150" s="118" t="str">
        <f>IF(ISERROR(MATCH(B150,AuxData!$AF:$AF,0)),"",IF(LOOKUP(B150,AuxData!$AF:$AF,AuxData!$AG:$AG)="","Not defined",LOOKUP(B150,AuxData!$AF:$AF,AuxData!$AG:$AG)))</f>
        <v/>
      </c>
      <c r="D150" s="61"/>
      <c r="E150" s="61"/>
      <c r="F150" s="62" t="str">
        <f t="shared" si="2"/>
        <v/>
      </c>
      <c r="G150" s="58"/>
      <c r="H150" s="58"/>
      <c r="I150" s="58"/>
      <c r="J150" s="58"/>
      <c r="K150" s="62"/>
      <c r="L150" s="62"/>
      <c r="M150" s="58"/>
      <c r="N150" s="58"/>
      <c r="O150" s="58"/>
      <c r="P150" s="58"/>
      <c r="Q150" s="58"/>
      <c r="R150" s="58"/>
      <c r="S150" s="58"/>
      <c r="T150" s="58"/>
      <c r="U150" s="58"/>
      <c r="V150" s="61"/>
    </row>
    <row r="151" spans="2:22" s="59" customFormat="1" x14ac:dyDescent="0.25">
      <c r="B151" s="61"/>
      <c r="C151" s="118" t="str">
        <f>IF(ISERROR(MATCH(B151,AuxData!$AF:$AF,0)),"",IF(LOOKUP(B151,AuxData!$AF:$AF,AuxData!$AG:$AG)="","Not defined",LOOKUP(B151,AuxData!$AF:$AF,AuxData!$AG:$AG)))</f>
        <v/>
      </c>
      <c r="D151" s="61"/>
      <c r="E151" s="61"/>
      <c r="F151" s="62" t="str">
        <f t="shared" si="2"/>
        <v/>
      </c>
      <c r="G151" s="58"/>
      <c r="H151" s="58"/>
      <c r="I151" s="58"/>
      <c r="J151" s="58"/>
      <c r="K151" s="62"/>
      <c r="L151" s="62"/>
      <c r="M151" s="58"/>
      <c r="N151" s="58"/>
      <c r="O151" s="58"/>
      <c r="P151" s="58"/>
      <c r="Q151" s="58"/>
      <c r="R151" s="58"/>
      <c r="S151" s="58"/>
      <c r="T151" s="58"/>
      <c r="U151" s="58"/>
      <c r="V151" s="61"/>
    </row>
    <row r="152" spans="2:22" s="59" customFormat="1" x14ac:dyDescent="0.25">
      <c r="B152" s="61"/>
      <c r="C152" s="118" t="str">
        <f>IF(ISERROR(MATCH(B152,AuxData!$AF:$AF,0)),"",IF(LOOKUP(B152,AuxData!$AF:$AF,AuxData!$AG:$AG)="","Not defined",LOOKUP(B152,AuxData!$AF:$AF,AuxData!$AG:$AG)))</f>
        <v/>
      </c>
      <c r="D152" s="61"/>
      <c r="E152" s="61"/>
      <c r="F152" s="62" t="str">
        <f t="shared" si="2"/>
        <v/>
      </c>
      <c r="G152" s="58"/>
      <c r="H152" s="58"/>
      <c r="I152" s="58"/>
      <c r="J152" s="58"/>
      <c r="K152" s="62"/>
      <c r="L152" s="62"/>
      <c r="M152" s="58"/>
      <c r="N152" s="58"/>
      <c r="O152" s="58"/>
      <c r="P152" s="58"/>
      <c r="Q152" s="58"/>
      <c r="R152" s="58"/>
      <c r="S152" s="58"/>
      <c r="T152" s="58"/>
      <c r="U152" s="58"/>
      <c r="V152" s="61"/>
    </row>
    <row r="153" spans="2:22" s="59" customFormat="1" x14ac:dyDescent="0.25">
      <c r="B153" s="61"/>
      <c r="C153" s="118" t="str">
        <f>IF(ISERROR(MATCH(B153,AuxData!$AF:$AF,0)),"",IF(LOOKUP(B153,AuxData!$AF:$AF,AuxData!$AG:$AG)="","Not defined",LOOKUP(B153,AuxData!$AF:$AF,AuxData!$AG:$AG)))</f>
        <v/>
      </c>
      <c r="D153" s="61"/>
      <c r="E153" s="61"/>
      <c r="F153" s="62" t="str">
        <f t="shared" si="2"/>
        <v/>
      </c>
      <c r="G153" s="58"/>
      <c r="H153" s="58"/>
      <c r="I153" s="58"/>
      <c r="J153" s="58"/>
      <c r="K153" s="62"/>
      <c r="L153" s="62"/>
      <c r="M153" s="58"/>
      <c r="N153" s="58"/>
      <c r="O153" s="58"/>
      <c r="P153" s="58"/>
      <c r="Q153" s="58"/>
      <c r="R153" s="58"/>
      <c r="S153" s="58"/>
      <c r="T153" s="58"/>
      <c r="U153" s="58"/>
      <c r="V153" s="61"/>
    </row>
    <row r="154" spans="2:22" s="59" customFormat="1" x14ac:dyDescent="0.25">
      <c r="B154" s="61"/>
      <c r="C154" s="118" t="str">
        <f>IF(ISERROR(MATCH(B154,AuxData!$AF:$AF,0)),"",IF(LOOKUP(B154,AuxData!$AF:$AF,AuxData!$AG:$AG)="","Not defined",LOOKUP(B154,AuxData!$AF:$AF,AuxData!$AG:$AG)))</f>
        <v/>
      </c>
      <c r="D154" s="61"/>
      <c r="E154" s="61"/>
      <c r="F154" s="62" t="str">
        <f t="shared" si="2"/>
        <v/>
      </c>
      <c r="G154" s="58"/>
      <c r="H154" s="58"/>
      <c r="I154" s="58"/>
      <c r="J154" s="58"/>
      <c r="K154" s="62"/>
      <c r="L154" s="62"/>
      <c r="M154" s="58"/>
      <c r="N154" s="58"/>
      <c r="O154" s="58"/>
      <c r="P154" s="58"/>
      <c r="Q154" s="58"/>
      <c r="R154" s="58"/>
      <c r="S154" s="58"/>
      <c r="T154" s="58"/>
      <c r="U154" s="58"/>
      <c r="V154" s="61"/>
    </row>
    <row r="155" spans="2:22" s="59" customFormat="1" x14ac:dyDescent="0.25">
      <c r="B155" s="61"/>
      <c r="C155" s="118" t="str">
        <f>IF(ISERROR(MATCH(B155,AuxData!$AF:$AF,0)),"",IF(LOOKUP(B155,AuxData!$AF:$AF,AuxData!$AG:$AG)="","Not defined",LOOKUP(B155,AuxData!$AF:$AF,AuxData!$AG:$AG)))</f>
        <v/>
      </c>
      <c r="D155" s="61"/>
      <c r="E155" s="61"/>
      <c r="F155" s="62" t="str">
        <f t="shared" si="2"/>
        <v/>
      </c>
      <c r="G155" s="58"/>
      <c r="H155" s="58"/>
      <c r="I155" s="58"/>
      <c r="J155" s="58"/>
      <c r="K155" s="62"/>
      <c r="L155" s="62"/>
      <c r="M155" s="58"/>
      <c r="N155" s="58"/>
      <c r="O155" s="58"/>
      <c r="P155" s="58"/>
      <c r="Q155" s="58"/>
      <c r="R155" s="58"/>
      <c r="S155" s="58"/>
      <c r="T155" s="58"/>
      <c r="U155" s="58"/>
      <c r="V155" s="61"/>
    </row>
    <row r="156" spans="2:22" s="59" customFormat="1" x14ac:dyDescent="0.25">
      <c r="B156" s="61"/>
      <c r="C156" s="118" t="str">
        <f>IF(ISERROR(MATCH(B156,AuxData!$AF:$AF,0)),"",IF(LOOKUP(B156,AuxData!$AF:$AF,AuxData!$AG:$AG)="","Not defined",LOOKUP(B156,AuxData!$AF:$AF,AuxData!$AG:$AG)))</f>
        <v/>
      </c>
      <c r="D156" s="61"/>
      <c r="E156" s="61"/>
      <c r="F156" s="62" t="str">
        <f t="shared" si="2"/>
        <v/>
      </c>
      <c r="G156" s="58"/>
      <c r="H156" s="58"/>
      <c r="I156" s="58"/>
      <c r="J156" s="58"/>
      <c r="K156" s="62"/>
      <c r="L156" s="62"/>
      <c r="M156" s="58"/>
      <c r="N156" s="58"/>
      <c r="O156" s="58"/>
      <c r="P156" s="58"/>
      <c r="Q156" s="58"/>
      <c r="R156" s="58"/>
      <c r="S156" s="58"/>
      <c r="T156" s="58"/>
      <c r="U156" s="58"/>
      <c r="V156" s="61"/>
    </row>
    <row r="157" spans="2:22" s="59" customFormat="1" x14ac:dyDescent="0.25">
      <c r="B157" s="61"/>
      <c r="C157" s="118" t="str">
        <f>IF(ISERROR(MATCH(B157,AuxData!$AF:$AF,0)),"",IF(LOOKUP(B157,AuxData!$AF:$AF,AuxData!$AG:$AG)="","Not defined",LOOKUP(B157,AuxData!$AF:$AF,AuxData!$AG:$AG)))</f>
        <v/>
      </c>
      <c r="D157" s="61"/>
      <c r="E157" s="61"/>
      <c r="F157" s="62" t="str">
        <f t="shared" si="2"/>
        <v/>
      </c>
      <c r="G157" s="58"/>
      <c r="H157" s="58"/>
      <c r="I157" s="58"/>
      <c r="J157" s="58"/>
      <c r="K157" s="62"/>
      <c r="L157" s="62"/>
      <c r="M157" s="58"/>
      <c r="N157" s="58"/>
      <c r="O157" s="58"/>
      <c r="P157" s="58"/>
      <c r="Q157" s="58"/>
      <c r="R157" s="58"/>
      <c r="S157" s="58"/>
      <c r="T157" s="58"/>
      <c r="U157" s="58"/>
      <c r="V157" s="61"/>
    </row>
    <row r="158" spans="2:22" s="59" customFormat="1" x14ac:dyDescent="0.25">
      <c r="B158" s="61"/>
      <c r="C158" s="118" t="str">
        <f>IF(ISERROR(MATCH(B158,AuxData!$AF:$AF,0)),"",IF(LOOKUP(B158,AuxData!$AF:$AF,AuxData!$AG:$AG)="","Not defined",LOOKUP(B158,AuxData!$AF:$AF,AuxData!$AG:$AG)))</f>
        <v/>
      </c>
      <c r="D158" s="61"/>
      <c r="E158" s="61"/>
      <c r="F158" s="62" t="str">
        <f t="shared" si="2"/>
        <v/>
      </c>
      <c r="G158" s="58"/>
      <c r="H158" s="58"/>
      <c r="I158" s="58"/>
      <c r="J158" s="58"/>
      <c r="K158" s="62"/>
      <c r="L158" s="62"/>
      <c r="M158" s="58"/>
      <c r="N158" s="58"/>
      <c r="O158" s="58"/>
      <c r="P158" s="58"/>
      <c r="Q158" s="58"/>
      <c r="R158" s="58"/>
      <c r="S158" s="58"/>
      <c r="T158" s="58"/>
      <c r="U158" s="58"/>
      <c r="V158" s="61"/>
    </row>
    <row r="159" spans="2:22" s="59" customFormat="1" x14ac:dyDescent="0.25">
      <c r="B159" s="61"/>
      <c r="C159" s="118" t="str">
        <f>IF(ISERROR(MATCH(B159,AuxData!$AF:$AF,0)),"",IF(LOOKUP(B159,AuxData!$AF:$AF,AuxData!$AG:$AG)="","Not defined",LOOKUP(B159,AuxData!$AF:$AF,AuxData!$AG:$AG)))</f>
        <v/>
      </c>
      <c r="D159" s="61"/>
      <c r="E159" s="61"/>
      <c r="F159" s="62" t="str">
        <f t="shared" si="2"/>
        <v/>
      </c>
      <c r="G159" s="58"/>
      <c r="H159" s="58"/>
      <c r="I159" s="58"/>
      <c r="J159" s="58"/>
      <c r="K159" s="62"/>
      <c r="L159" s="62"/>
      <c r="M159" s="58"/>
      <c r="N159" s="58"/>
      <c r="O159" s="58"/>
      <c r="P159" s="58"/>
      <c r="Q159" s="58"/>
      <c r="R159" s="58"/>
      <c r="S159" s="58"/>
      <c r="T159" s="58"/>
      <c r="U159" s="58"/>
      <c r="V159" s="61"/>
    </row>
    <row r="160" spans="2:22" s="59" customFormat="1" x14ac:dyDescent="0.25">
      <c r="B160" s="61"/>
      <c r="C160" s="118" t="str">
        <f>IF(ISERROR(MATCH(B160,AuxData!$AF:$AF,0)),"",IF(LOOKUP(B160,AuxData!$AF:$AF,AuxData!$AG:$AG)="","Not defined",LOOKUP(B160,AuxData!$AF:$AF,AuxData!$AG:$AG)))</f>
        <v/>
      </c>
      <c r="D160" s="61"/>
      <c r="E160" s="61"/>
      <c r="F160" s="62" t="str">
        <f t="shared" si="2"/>
        <v/>
      </c>
      <c r="G160" s="58"/>
      <c r="H160" s="58"/>
      <c r="I160" s="58"/>
      <c r="J160" s="58"/>
      <c r="K160" s="62"/>
      <c r="L160" s="62"/>
      <c r="M160" s="58"/>
      <c r="N160" s="58"/>
      <c r="O160" s="58"/>
      <c r="P160" s="58"/>
      <c r="Q160" s="58"/>
      <c r="R160" s="58"/>
      <c r="S160" s="58"/>
      <c r="T160" s="58"/>
      <c r="U160" s="58"/>
      <c r="V160" s="61"/>
    </row>
    <row r="161" spans="2:22" s="59" customFormat="1" x14ac:dyDescent="0.25">
      <c r="B161" s="61"/>
      <c r="C161" s="118" t="str">
        <f>IF(ISERROR(MATCH(B161,AuxData!$AF:$AF,0)),"",IF(LOOKUP(B161,AuxData!$AF:$AF,AuxData!$AG:$AG)="","Not defined",LOOKUP(B161,AuxData!$AF:$AF,AuxData!$AG:$AG)))</f>
        <v/>
      </c>
      <c r="D161" s="61"/>
      <c r="E161" s="61"/>
      <c r="F161" s="62" t="str">
        <f t="shared" si="2"/>
        <v/>
      </c>
      <c r="G161" s="58"/>
      <c r="H161" s="58"/>
      <c r="I161" s="58"/>
      <c r="J161" s="58"/>
      <c r="K161" s="62"/>
      <c r="L161" s="62"/>
      <c r="M161" s="58"/>
      <c r="N161" s="58"/>
      <c r="O161" s="58"/>
      <c r="P161" s="58"/>
      <c r="Q161" s="58"/>
      <c r="R161" s="58"/>
      <c r="S161" s="58"/>
      <c r="T161" s="58"/>
      <c r="U161" s="58"/>
      <c r="V161" s="61"/>
    </row>
    <row r="162" spans="2:22" s="59" customFormat="1" x14ac:dyDescent="0.25">
      <c r="B162" s="61"/>
      <c r="C162" s="118" t="str">
        <f>IF(ISERROR(MATCH(B162,AuxData!$AF:$AF,0)),"",IF(LOOKUP(B162,AuxData!$AF:$AF,AuxData!$AG:$AG)="","Not defined",LOOKUP(B162,AuxData!$AF:$AF,AuxData!$AG:$AG)))</f>
        <v/>
      </c>
      <c r="D162" s="61"/>
      <c r="E162" s="61"/>
      <c r="F162" s="62" t="str">
        <f t="shared" si="2"/>
        <v/>
      </c>
      <c r="G162" s="58"/>
      <c r="H162" s="58"/>
      <c r="I162" s="58"/>
      <c r="J162" s="58"/>
      <c r="K162" s="62"/>
      <c r="L162" s="62"/>
      <c r="M162" s="58"/>
      <c r="N162" s="58"/>
      <c r="O162" s="58"/>
      <c r="P162" s="58"/>
      <c r="Q162" s="58"/>
      <c r="R162" s="58"/>
      <c r="S162" s="58"/>
      <c r="T162" s="58"/>
      <c r="U162" s="58"/>
      <c r="V162" s="61"/>
    </row>
    <row r="163" spans="2:22" s="59" customFormat="1" x14ac:dyDescent="0.25">
      <c r="B163" s="61"/>
      <c r="C163" s="118" t="str">
        <f>IF(ISERROR(MATCH(B163,AuxData!$AF:$AF,0)),"",IF(LOOKUP(B163,AuxData!$AF:$AF,AuxData!$AG:$AG)="","Not defined",LOOKUP(B163,AuxData!$AF:$AF,AuxData!$AG:$AG)))</f>
        <v/>
      </c>
      <c r="D163" s="61"/>
      <c r="E163" s="61"/>
      <c r="F163" s="62" t="str">
        <f t="shared" si="2"/>
        <v/>
      </c>
      <c r="G163" s="58"/>
      <c r="H163" s="58"/>
      <c r="I163" s="58"/>
      <c r="J163" s="58"/>
      <c r="K163" s="62"/>
      <c r="L163" s="62"/>
      <c r="M163" s="58"/>
      <c r="N163" s="58"/>
      <c r="O163" s="58"/>
      <c r="P163" s="58"/>
      <c r="Q163" s="58"/>
      <c r="R163" s="58"/>
      <c r="S163" s="58"/>
      <c r="T163" s="58"/>
      <c r="U163" s="58"/>
      <c r="V163" s="61"/>
    </row>
    <row r="164" spans="2:22" s="59" customFormat="1" x14ac:dyDescent="0.25">
      <c r="B164" s="61"/>
      <c r="C164" s="118" t="str">
        <f>IF(ISERROR(MATCH(B164,AuxData!$AF:$AF,0)),"",IF(LOOKUP(B164,AuxData!$AF:$AF,AuxData!$AG:$AG)="","Not defined",LOOKUP(B164,AuxData!$AF:$AF,AuxData!$AG:$AG)))</f>
        <v/>
      </c>
      <c r="D164" s="61"/>
      <c r="E164" s="61"/>
      <c r="F164" s="62" t="str">
        <f t="shared" si="2"/>
        <v/>
      </c>
      <c r="G164" s="58"/>
      <c r="H164" s="58"/>
      <c r="I164" s="58"/>
      <c r="J164" s="58"/>
      <c r="K164" s="62"/>
      <c r="L164" s="62"/>
      <c r="M164" s="58"/>
      <c r="N164" s="58"/>
      <c r="O164" s="58"/>
      <c r="P164" s="58"/>
      <c r="Q164" s="58"/>
      <c r="R164" s="58"/>
      <c r="S164" s="58"/>
      <c r="T164" s="58"/>
      <c r="U164" s="58"/>
      <c r="V164" s="61"/>
    </row>
    <row r="165" spans="2:22" s="59" customFormat="1" x14ac:dyDescent="0.25">
      <c r="B165" s="61"/>
      <c r="C165" s="118" t="str">
        <f>IF(ISERROR(MATCH(B165,AuxData!$AF:$AF,0)),"",IF(LOOKUP(B165,AuxData!$AF:$AF,AuxData!$AG:$AG)="","Not defined",LOOKUP(B165,AuxData!$AF:$AF,AuxData!$AG:$AG)))</f>
        <v/>
      </c>
      <c r="D165" s="61"/>
      <c r="E165" s="61"/>
      <c r="F165" s="62" t="str">
        <f t="shared" si="2"/>
        <v/>
      </c>
      <c r="G165" s="58"/>
      <c r="H165" s="58"/>
      <c r="I165" s="58"/>
      <c r="J165" s="58"/>
      <c r="K165" s="62"/>
      <c r="L165" s="62"/>
      <c r="M165" s="58"/>
      <c r="N165" s="58"/>
      <c r="O165" s="58"/>
      <c r="P165" s="58"/>
      <c r="Q165" s="58"/>
      <c r="R165" s="58"/>
      <c r="S165" s="58"/>
      <c r="T165" s="58"/>
      <c r="U165" s="58"/>
      <c r="V165" s="61"/>
    </row>
    <row r="166" spans="2:22" s="59" customFormat="1" x14ac:dyDescent="0.25">
      <c r="B166" s="61"/>
      <c r="C166" s="118" t="str">
        <f>IF(ISERROR(MATCH(B166,AuxData!$AF:$AF,0)),"",IF(LOOKUP(B166,AuxData!$AF:$AF,AuxData!$AG:$AG)="","Not defined",LOOKUP(B166,AuxData!$AF:$AF,AuxData!$AG:$AG)))</f>
        <v/>
      </c>
      <c r="D166" s="61"/>
      <c r="E166" s="61"/>
      <c r="F166" s="62" t="str">
        <f t="shared" si="2"/>
        <v/>
      </c>
      <c r="G166" s="58"/>
      <c r="H166" s="58"/>
      <c r="I166" s="58"/>
      <c r="J166" s="58"/>
      <c r="K166" s="62"/>
      <c r="L166" s="62"/>
      <c r="M166" s="58"/>
      <c r="N166" s="58"/>
      <c r="O166" s="58"/>
      <c r="P166" s="58"/>
      <c r="Q166" s="58"/>
      <c r="R166" s="58"/>
      <c r="S166" s="58"/>
      <c r="T166" s="58"/>
      <c r="U166" s="58"/>
      <c r="V166" s="61"/>
    </row>
    <row r="167" spans="2:22" s="59" customFormat="1" x14ac:dyDescent="0.25">
      <c r="B167" s="61"/>
      <c r="C167" s="118" t="str">
        <f>IF(ISERROR(MATCH(B167,AuxData!$AF:$AF,0)),"",IF(LOOKUP(B167,AuxData!$AF:$AF,AuxData!$AG:$AG)="","Not defined",LOOKUP(B167,AuxData!$AF:$AF,AuxData!$AG:$AG)))</f>
        <v/>
      </c>
      <c r="D167" s="61"/>
      <c r="E167" s="61"/>
      <c r="F167" s="62" t="str">
        <f t="shared" si="2"/>
        <v/>
      </c>
      <c r="G167" s="58"/>
      <c r="H167" s="58"/>
      <c r="I167" s="58"/>
      <c r="J167" s="58"/>
      <c r="K167" s="62"/>
      <c r="L167" s="62"/>
      <c r="M167" s="58"/>
      <c r="N167" s="58"/>
      <c r="O167" s="58"/>
      <c r="P167" s="58"/>
      <c r="Q167" s="58"/>
      <c r="R167" s="58"/>
      <c r="S167" s="58"/>
      <c r="T167" s="58"/>
      <c r="U167" s="58"/>
      <c r="V167" s="61"/>
    </row>
    <row r="168" spans="2:22" s="59" customFormat="1" x14ac:dyDescent="0.25">
      <c r="B168" s="61"/>
      <c r="C168" s="118" t="str">
        <f>IF(ISERROR(MATCH(B168,AuxData!$AF:$AF,0)),"",IF(LOOKUP(B168,AuxData!$AF:$AF,AuxData!$AG:$AG)="","Not defined",LOOKUP(B168,AuxData!$AF:$AF,AuxData!$AG:$AG)))</f>
        <v/>
      </c>
      <c r="D168" s="61"/>
      <c r="E168" s="61"/>
      <c r="F168" s="62" t="str">
        <f t="shared" si="2"/>
        <v/>
      </c>
      <c r="G168" s="58"/>
      <c r="H168" s="58"/>
      <c r="I168" s="58"/>
      <c r="J168" s="58"/>
      <c r="K168" s="62"/>
      <c r="L168" s="62"/>
      <c r="M168" s="58"/>
      <c r="N168" s="58"/>
      <c r="O168" s="58"/>
      <c r="P168" s="58"/>
      <c r="Q168" s="58"/>
      <c r="R168" s="58"/>
      <c r="S168" s="58"/>
      <c r="T168" s="58"/>
      <c r="U168" s="58"/>
      <c r="V168" s="61"/>
    </row>
    <row r="169" spans="2:22" s="59" customFormat="1" x14ac:dyDescent="0.25">
      <c r="B169" s="61"/>
      <c r="C169" s="118" t="str">
        <f>IF(ISERROR(MATCH(B169,AuxData!$AF:$AF,0)),"",IF(LOOKUP(B169,AuxData!$AF:$AF,AuxData!$AG:$AG)="","Not defined",LOOKUP(B169,AuxData!$AF:$AF,AuxData!$AG:$AG)))</f>
        <v/>
      </c>
      <c r="D169" s="61"/>
      <c r="E169" s="61"/>
      <c r="F169" s="62" t="str">
        <f t="shared" si="2"/>
        <v/>
      </c>
      <c r="G169" s="58"/>
      <c r="H169" s="58"/>
      <c r="I169" s="58"/>
      <c r="J169" s="58"/>
      <c r="K169" s="62"/>
      <c r="L169" s="62"/>
      <c r="M169" s="58"/>
      <c r="N169" s="58"/>
      <c r="O169" s="58"/>
      <c r="P169" s="58"/>
      <c r="Q169" s="58"/>
      <c r="R169" s="58"/>
      <c r="S169" s="58"/>
      <c r="T169" s="58"/>
      <c r="U169" s="58"/>
      <c r="V169" s="61"/>
    </row>
    <row r="170" spans="2:22" s="59" customFormat="1" x14ac:dyDescent="0.25">
      <c r="B170" s="61"/>
      <c r="C170" s="118" t="str">
        <f>IF(ISERROR(MATCH(B170,AuxData!$AF:$AF,0)),"",IF(LOOKUP(B170,AuxData!$AF:$AF,AuxData!$AG:$AG)="","Not defined",LOOKUP(B170,AuxData!$AF:$AF,AuxData!$AG:$AG)))</f>
        <v/>
      </c>
      <c r="D170" s="61"/>
      <c r="E170" s="61"/>
      <c r="F170" s="62" t="str">
        <f t="shared" si="2"/>
        <v/>
      </c>
      <c r="G170" s="58"/>
      <c r="H170" s="58"/>
      <c r="I170" s="58"/>
      <c r="J170" s="58"/>
      <c r="K170" s="62"/>
      <c r="L170" s="62"/>
      <c r="M170" s="58"/>
      <c r="N170" s="58"/>
      <c r="O170" s="58"/>
      <c r="P170" s="58"/>
      <c r="Q170" s="58"/>
      <c r="R170" s="58"/>
      <c r="S170" s="58"/>
      <c r="T170" s="58"/>
      <c r="U170" s="58"/>
      <c r="V170" s="61"/>
    </row>
    <row r="171" spans="2:22" s="59" customFormat="1" x14ac:dyDescent="0.25">
      <c r="B171" s="61"/>
      <c r="C171" s="118" t="str">
        <f>IF(ISERROR(MATCH(B171,AuxData!$AF:$AF,0)),"",IF(LOOKUP(B171,AuxData!$AF:$AF,AuxData!$AG:$AG)="","Not defined",LOOKUP(B171,AuxData!$AF:$AF,AuxData!$AG:$AG)))</f>
        <v/>
      </c>
      <c r="D171" s="61"/>
      <c r="E171" s="61"/>
      <c r="F171" s="62" t="str">
        <f t="shared" si="2"/>
        <v/>
      </c>
      <c r="G171" s="58"/>
      <c r="H171" s="58"/>
      <c r="I171" s="58"/>
      <c r="J171" s="58"/>
      <c r="K171" s="62"/>
      <c r="L171" s="62"/>
      <c r="M171" s="58"/>
      <c r="N171" s="58"/>
      <c r="O171" s="58"/>
      <c r="P171" s="58"/>
      <c r="Q171" s="58"/>
      <c r="R171" s="58"/>
      <c r="S171" s="58"/>
      <c r="T171" s="58"/>
      <c r="U171" s="58"/>
      <c r="V171" s="61"/>
    </row>
    <row r="172" spans="2:22" s="59" customFormat="1" x14ac:dyDescent="0.25">
      <c r="B172" s="61"/>
      <c r="C172" s="118" t="str">
        <f>IF(ISERROR(MATCH(B172,AuxData!$AF:$AF,0)),"",IF(LOOKUP(B172,AuxData!$AF:$AF,AuxData!$AG:$AG)="","Not defined",LOOKUP(B172,AuxData!$AF:$AF,AuxData!$AG:$AG)))</f>
        <v/>
      </c>
      <c r="D172" s="61"/>
      <c r="E172" s="61"/>
      <c r="F172" s="62" t="str">
        <f t="shared" si="2"/>
        <v/>
      </c>
      <c r="G172" s="58"/>
      <c r="H172" s="58"/>
      <c r="I172" s="58"/>
      <c r="J172" s="58"/>
      <c r="K172" s="62"/>
      <c r="L172" s="62"/>
      <c r="M172" s="58"/>
      <c r="N172" s="58"/>
      <c r="O172" s="58"/>
      <c r="P172" s="58"/>
      <c r="Q172" s="58"/>
      <c r="R172" s="58"/>
      <c r="S172" s="58"/>
      <c r="T172" s="58"/>
      <c r="U172" s="58"/>
      <c r="V172" s="61"/>
    </row>
    <row r="173" spans="2:22" s="59" customFormat="1" x14ac:dyDescent="0.25">
      <c r="B173" s="61"/>
      <c r="C173" s="118" t="str">
        <f>IF(ISERROR(MATCH(B173,AuxData!$AF:$AF,0)),"",IF(LOOKUP(B173,AuxData!$AF:$AF,AuxData!$AG:$AG)="","Not defined",LOOKUP(B173,AuxData!$AF:$AF,AuxData!$AG:$AG)))</f>
        <v/>
      </c>
      <c r="D173" s="61"/>
      <c r="E173" s="61"/>
      <c r="F173" s="62" t="str">
        <f t="shared" si="2"/>
        <v/>
      </c>
      <c r="G173" s="58"/>
      <c r="H173" s="58"/>
      <c r="I173" s="58"/>
      <c r="J173" s="58"/>
      <c r="K173" s="62"/>
      <c r="L173" s="62"/>
      <c r="M173" s="58"/>
      <c r="N173" s="58"/>
      <c r="O173" s="58"/>
      <c r="P173" s="58"/>
      <c r="Q173" s="58"/>
      <c r="R173" s="58"/>
      <c r="S173" s="58"/>
      <c r="T173" s="58"/>
      <c r="U173" s="58"/>
      <c r="V173" s="61"/>
    </row>
    <row r="174" spans="2:22" s="59" customFormat="1" x14ac:dyDescent="0.25">
      <c r="B174" s="61"/>
      <c r="C174" s="118" t="str">
        <f>IF(ISERROR(MATCH(B174,AuxData!$AF:$AF,0)),"",IF(LOOKUP(B174,AuxData!$AF:$AF,AuxData!$AG:$AG)="","Not defined",LOOKUP(B174,AuxData!$AF:$AF,AuxData!$AG:$AG)))</f>
        <v/>
      </c>
      <c r="D174" s="61"/>
      <c r="E174" s="61"/>
      <c r="F174" s="62" t="str">
        <f t="shared" si="2"/>
        <v/>
      </c>
      <c r="G174" s="58"/>
      <c r="H174" s="58"/>
      <c r="I174" s="58"/>
      <c r="J174" s="58"/>
      <c r="K174" s="62"/>
      <c r="L174" s="62"/>
      <c r="M174" s="58"/>
      <c r="N174" s="58"/>
      <c r="O174" s="58"/>
      <c r="P174" s="58"/>
      <c r="Q174" s="58"/>
      <c r="R174" s="58"/>
      <c r="S174" s="58"/>
      <c r="T174" s="58"/>
      <c r="U174" s="58"/>
      <c r="V174" s="61"/>
    </row>
    <row r="175" spans="2:22" s="59" customFormat="1" x14ac:dyDescent="0.25">
      <c r="B175" s="61"/>
      <c r="C175" s="118" t="str">
        <f>IF(ISERROR(MATCH(B175,AuxData!$AF:$AF,0)),"",IF(LOOKUP(B175,AuxData!$AF:$AF,AuxData!$AG:$AG)="","Not defined",LOOKUP(B175,AuxData!$AF:$AF,AuxData!$AG:$AG)))</f>
        <v/>
      </c>
      <c r="D175" s="61"/>
      <c r="E175" s="61"/>
      <c r="F175" s="62" t="str">
        <f t="shared" si="2"/>
        <v/>
      </c>
      <c r="G175" s="58"/>
      <c r="H175" s="58"/>
      <c r="I175" s="58"/>
      <c r="J175" s="58"/>
      <c r="K175" s="62"/>
      <c r="L175" s="62"/>
      <c r="M175" s="58"/>
      <c r="N175" s="58"/>
      <c r="O175" s="58"/>
      <c r="P175" s="58"/>
      <c r="Q175" s="58"/>
      <c r="R175" s="58"/>
      <c r="S175" s="58"/>
      <c r="T175" s="58"/>
      <c r="U175" s="58"/>
      <c r="V175" s="61"/>
    </row>
    <row r="176" spans="2:22" s="59" customFormat="1" x14ac:dyDescent="0.25">
      <c r="B176" s="61"/>
      <c r="C176" s="118" t="str">
        <f>IF(ISERROR(MATCH(B176,AuxData!$AF:$AF,0)),"",IF(LOOKUP(B176,AuxData!$AF:$AF,AuxData!$AG:$AG)="","Not defined",LOOKUP(B176,AuxData!$AF:$AF,AuxData!$AG:$AG)))</f>
        <v/>
      </c>
      <c r="D176" s="61"/>
      <c r="E176" s="61"/>
      <c r="F176" s="62" t="str">
        <f t="shared" si="2"/>
        <v/>
      </c>
      <c r="G176" s="58"/>
      <c r="H176" s="58"/>
      <c r="I176" s="58"/>
      <c r="J176" s="58"/>
      <c r="K176" s="62"/>
      <c r="L176" s="62"/>
      <c r="M176" s="58"/>
      <c r="N176" s="58"/>
      <c r="O176" s="58"/>
      <c r="P176" s="58"/>
      <c r="Q176" s="58"/>
      <c r="R176" s="58"/>
      <c r="S176" s="58"/>
      <c r="T176" s="58"/>
      <c r="U176" s="58"/>
      <c r="V176" s="61"/>
    </row>
    <row r="177" spans="2:22" s="59" customFormat="1" x14ac:dyDescent="0.25">
      <c r="B177" s="61"/>
      <c r="C177" s="118" t="str">
        <f>IF(ISERROR(MATCH(B177,AuxData!$AF:$AF,0)),"",IF(LOOKUP(B177,AuxData!$AF:$AF,AuxData!$AG:$AG)="","Not defined",LOOKUP(B177,AuxData!$AF:$AF,AuxData!$AG:$AG)))</f>
        <v/>
      </c>
      <c r="D177" s="61"/>
      <c r="E177" s="61"/>
      <c r="F177" s="62" t="str">
        <f t="shared" si="2"/>
        <v/>
      </c>
      <c r="G177" s="58"/>
      <c r="H177" s="58"/>
      <c r="I177" s="58"/>
      <c r="J177" s="58"/>
      <c r="K177" s="62"/>
      <c r="L177" s="62"/>
      <c r="M177" s="58"/>
      <c r="N177" s="58"/>
      <c r="O177" s="58"/>
      <c r="P177" s="58"/>
      <c r="Q177" s="58"/>
      <c r="R177" s="58"/>
      <c r="S177" s="58"/>
      <c r="T177" s="58"/>
      <c r="U177" s="58"/>
      <c r="V177" s="61"/>
    </row>
    <row r="178" spans="2:22" s="59" customFormat="1" x14ac:dyDescent="0.25">
      <c r="B178" s="61"/>
      <c r="C178" s="118" t="str">
        <f>IF(ISERROR(MATCH(B178,AuxData!$AF:$AF,0)),"",IF(LOOKUP(B178,AuxData!$AF:$AF,AuxData!$AG:$AG)="","Not defined",LOOKUP(B178,AuxData!$AF:$AF,AuxData!$AG:$AG)))</f>
        <v/>
      </c>
      <c r="D178" s="61"/>
      <c r="E178" s="61"/>
      <c r="F178" s="62" t="str">
        <f t="shared" si="2"/>
        <v/>
      </c>
      <c r="G178" s="58"/>
      <c r="H178" s="58"/>
      <c r="I178" s="58"/>
      <c r="J178" s="58"/>
      <c r="K178" s="62"/>
      <c r="L178" s="62"/>
      <c r="M178" s="58"/>
      <c r="N178" s="58"/>
      <c r="O178" s="58"/>
      <c r="P178" s="58"/>
      <c r="Q178" s="58"/>
      <c r="R178" s="58"/>
      <c r="S178" s="58"/>
      <c r="T178" s="58"/>
      <c r="U178" s="58"/>
      <c r="V178" s="61"/>
    </row>
    <row r="179" spans="2:22" s="59" customFormat="1" x14ac:dyDescent="0.25">
      <c r="B179" s="61"/>
      <c r="C179" s="118" t="str">
        <f>IF(ISERROR(MATCH(B179,AuxData!$AF:$AF,0)),"",IF(LOOKUP(B179,AuxData!$AF:$AF,AuxData!$AG:$AG)="","Not defined",LOOKUP(B179,AuxData!$AF:$AF,AuxData!$AG:$AG)))</f>
        <v/>
      </c>
      <c r="D179" s="61"/>
      <c r="E179" s="61"/>
      <c r="F179" s="62" t="str">
        <f t="shared" si="2"/>
        <v/>
      </c>
      <c r="G179" s="58"/>
      <c r="H179" s="58"/>
      <c r="I179" s="58"/>
      <c r="J179" s="58"/>
      <c r="K179" s="62"/>
      <c r="L179" s="62"/>
      <c r="M179" s="58"/>
      <c r="N179" s="58"/>
      <c r="O179" s="58"/>
      <c r="P179" s="58"/>
      <c r="Q179" s="58"/>
      <c r="R179" s="58"/>
      <c r="S179" s="58"/>
      <c r="T179" s="58"/>
      <c r="U179" s="58"/>
      <c r="V179" s="61"/>
    </row>
    <row r="180" spans="2:22" s="59" customFormat="1" x14ac:dyDescent="0.25">
      <c r="B180" s="61"/>
      <c r="C180" s="118" t="str">
        <f>IF(ISERROR(MATCH(B180,AuxData!$AF:$AF,0)),"",IF(LOOKUP(B180,AuxData!$AF:$AF,AuxData!$AG:$AG)="","Not defined",LOOKUP(B180,AuxData!$AF:$AF,AuxData!$AG:$AG)))</f>
        <v/>
      </c>
      <c r="D180" s="61"/>
      <c r="E180" s="61"/>
      <c r="F180" s="62" t="str">
        <f t="shared" si="2"/>
        <v/>
      </c>
      <c r="G180" s="58"/>
      <c r="H180" s="58"/>
      <c r="I180" s="58"/>
      <c r="J180" s="58"/>
      <c r="K180" s="62"/>
      <c r="L180" s="62"/>
      <c r="M180" s="58"/>
      <c r="N180" s="58"/>
      <c r="O180" s="58"/>
      <c r="P180" s="58"/>
      <c r="Q180" s="58"/>
      <c r="R180" s="58"/>
      <c r="S180" s="58"/>
      <c r="T180" s="58"/>
      <c r="U180" s="58"/>
      <c r="V180" s="61"/>
    </row>
    <row r="181" spans="2:22" s="59" customFormat="1" x14ac:dyDescent="0.25">
      <c r="B181" s="61"/>
      <c r="C181" s="118" t="str">
        <f>IF(ISERROR(MATCH(B181,AuxData!$AF:$AF,0)),"",IF(LOOKUP(B181,AuxData!$AF:$AF,AuxData!$AG:$AG)="","Not defined",LOOKUP(B181,AuxData!$AF:$AF,AuxData!$AG:$AG)))</f>
        <v/>
      </c>
      <c r="D181" s="61"/>
      <c r="E181" s="61"/>
      <c r="F181" s="62" t="str">
        <f t="shared" si="2"/>
        <v/>
      </c>
      <c r="G181" s="58"/>
      <c r="H181" s="58"/>
      <c r="I181" s="58"/>
      <c r="J181" s="58"/>
      <c r="K181" s="62"/>
      <c r="L181" s="62"/>
      <c r="M181" s="58"/>
      <c r="N181" s="58"/>
      <c r="O181" s="58"/>
      <c r="P181" s="58"/>
      <c r="Q181" s="58"/>
      <c r="R181" s="58"/>
      <c r="S181" s="58"/>
      <c r="T181" s="58"/>
      <c r="U181" s="58"/>
      <c r="V181" s="61"/>
    </row>
    <row r="182" spans="2:22" s="59" customFormat="1" x14ac:dyDescent="0.25">
      <c r="B182" s="61"/>
      <c r="C182" s="118" t="str">
        <f>IF(ISERROR(MATCH(B182,AuxData!$AF:$AF,0)),"",IF(LOOKUP(B182,AuxData!$AF:$AF,AuxData!$AG:$AG)="","Not defined",LOOKUP(B182,AuxData!$AF:$AF,AuxData!$AG:$AG)))</f>
        <v/>
      </c>
      <c r="D182" s="61"/>
      <c r="E182" s="61"/>
      <c r="F182" s="62" t="str">
        <f t="shared" si="2"/>
        <v/>
      </c>
      <c r="G182" s="58"/>
      <c r="H182" s="58"/>
      <c r="I182" s="58"/>
      <c r="J182" s="58"/>
      <c r="K182" s="62"/>
      <c r="L182" s="62"/>
      <c r="M182" s="58"/>
      <c r="N182" s="58"/>
      <c r="O182" s="58"/>
      <c r="P182" s="58"/>
      <c r="Q182" s="58"/>
      <c r="R182" s="58"/>
      <c r="S182" s="58"/>
      <c r="T182" s="58"/>
      <c r="U182" s="58"/>
      <c r="V182" s="61"/>
    </row>
    <row r="183" spans="2:22" s="59" customFormat="1" x14ac:dyDescent="0.25">
      <c r="B183" s="61"/>
      <c r="C183" s="118" t="str">
        <f>IF(ISERROR(MATCH(B183,AuxData!$AF:$AF,0)),"",IF(LOOKUP(B183,AuxData!$AF:$AF,AuxData!$AG:$AG)="","Not defined",LOOKUP(B183,AuxData!$AF:$AF,AuxData!$AG:$AG)))</f>
        <v/>
      </c>
      <c r="D183" s="61"/>
      <c r="E183" s="61"/>
      <c r="F183" s="62" t="str">
        <f t="shared" si="2"/>
        <v/>
      </c>
      <c r="G183" s="58"/>
      <c r="H183" s="58"/>
      <c r="I183" s="58"/>
      <c r="J183" s="58"/>
      <c r="K183" s="62"/>
      <c r="L183" s="62"/>
      <c r="M183" s="58"/>
      <c r="N183" s="58"/>
      <c r="O183" s="58"/>
      <c r="P183" s="58"/>
      <c r="Q183" s="58"/>
      <c r="R183" s="58"/>
      <c r="S183" s="58"/>
      <c r="T183" s="58"/>
      <c r="U183" s="58"/>
      <c r="V183" s="61"/>
    </row>
    <row r="184" spans="2:22" s="59" customFormat="1" x14ac:dyDescent="0.25">
      <c r="B184" s="61"/>
      <c r="C184" s="118" t="str">
        <f>IF(ISERROR(MATCH(B184,AuxData!$AF:$AF,0)),"",IF(LOOKUP(B184,AuxData!$AF:$AF,AuxData!$AG:$AG)="","Not defined",LOOKUP(B184,AuxData!$AF:$AF,AuxData!$AG:$AG)))</f>
        <v/>
      </c>
      <c r="D184" s="61"/>
      <c r="E184" s="61"/>
      <c r="F184" s="62" t="str">
        <f t="shared" si="2"/>
        <v/>
      </c>
      <c r="G184" s="58"/>
      <c r="H184" s="58"/>
      <c r="I184" s="58"/>
      <c r="J184" s="58"/>
      <c r="K184" s="62"/>
      <c r="L184" s="62"/>
      <c r="M184" s="58"/>
      <c r="N184" s="58"/>
      <c r="O184" s="58"/>
      <c r="P184" s="58"/>
      <c r="Q184" s="58"/>
      <c r="R184" s="58"/>
      <c r="S184" s="58"/>
      <c r="T184" s="58"/>
      <c r="U184" s="58"/>
      <c r="V184" s="61"/>
    </row>
    <row r="185" spans="2:22" s="59" customFormat="1" x14ac:dyDescent="0.25">
      <c r="B185" s="61"/>
      <c r="C185" s="118" t="str">
        <f>IF(ISERROR(MATCH(B185,AuxData!$AF:$AF,0)),"",IF(LOOKUP(B185,AuxData!$AF:$AF,AuxData!$AG:$AG)="","Not defined",LOOKUP(B185,AuxData!$AF:$AF,AuxData!$AG:$AG)))</f>
        <v/>
      </c>
      <c r="D185" s="61"/>
      <c r="E185" s="61"/>
      <c r="F185" s="62" t="str">
        <f t="shared" si="2"/>
        <v/>
      </c>
      <c r="G185" s="58"/>
      <c r="H185" s="58"/>
      <c r="I185" s="58"/>
      <c r="J185" s="58"/>
      <c r="K185" s="62"/>
      <c r="L185" s="62"/>
      <c r="M185" s="58"/>
      <c r="N185" s="58"/>
      <c r="O185" s="58"/>
      <c r="P185" s="58"/>
      <c r="Q185" s="58"/>
      <c r="R185" s="58"/>
      <c r="S185" s="58"/>
      <c r="T185" s="58"/>
      <c r="U185" s="58"/>
      <c r="V185" s="61"/>
    </row>
    <row r="186" spans="2:22" s="59" customFormat="1" x14ac:dyDescent="0.25">
      <c r="B186" s="61"/>
      <c r="C186" s="118" t="str">
        <f>IF(ISERROR(MATCH(B186,AuxData!$AF:$AF,0)),"",IF(LOOKUP(B186,AuxData!$AF:$AF,AuxData!$AG:$AG)="","Not defined",LOOKUP(B186,AuxData!$AF:$AF,AuxData!$AG:$AG)))</f>
        <v/>
      </c>
      <c r="D186" s="61"/>
      <c r="E186" s="61"/>
      <c r="F186" s="62" t="str">
        <f t="shared" si="2"/>
        <v/>
      </c>
      <c r="G186" s="58"/>
      <c r="H186" s="58"/>
      <c r="I186" s="58"/>
      <c r="J186" s="58"/>
      <c r="K186" s="62"/>
      <c r="L186" s="62"/>
      <c r="M186" s="58"/>
      <c r="N186" s="58"/>
      <c r="O186" s="58"/>
      <c r="P186" s="58"/>
      <c r="Q186" s="58"/>
      <c r="R186" s="58"/>
      <c r="S186" s="58"/>
      <c r="T186" s="58"/>
      <c r="U186" s="58"/>
      <c r="V186" s="61"/>
    </row>
    <row r="187" spans="2:22" s="59" customFormat="1" x14ac:dyDescent="0.25">
      <c r="B187" s="61"/>
      <c r="C187" s="118" t="str">
        <f>IF(ISERROR(MATCH(B187,AuxData!$AF:$AF,0)),"",IF(LOOKUP(B187,AuxData!$AF:$AF,AuxData!$AG:$AG)="","Not defined",LOOKUP(B187,AuxData!$AF:$AF,AuxData!$AG:$AG)))</f>
        <v/>
      </c>
      <c r="D187" s="61"/>
      <c r="E187" s="61"/>
      <c r="F187" s="62" t="str">
        <f t="shared" si="2"/>
        <v/>
      </c>
      <c r="G187" s="58"/>
      <c r="H187" s="58"/>
      <c r="I187" s="58"/>
      <c r="J187" s="58"/>
      <c r="K187" s="62"/>
      <c r="L187" s="62"/>
      <c r="M187" s="58"/>
      <c r="N187" s="58"/>
      <c r="O187" s="58"/>
      <c r="P187" s="58"/>
      <c r="Q187" s="58"/>
      <c r="R187" s="58"/>
      <c r="S187" s="58"/>
      <c r="T187" s="58"/>
      <c r="U187" s="58"/>
      <c r="V187" s="61"/>
    </row>
    <row r="188" spans="2:22" s="59" customFormat="1" x14ac:dyDescent="0.25">
      <c r="B188" s="61"/>
      <c r="C188" s="118" t="str">
        <f>IF(ISERROR(MATCH(B188,AuxData!$AF:$AF,0)),"",IF(LOOKUP(B188,AuxData!$AF:$AF,AuxData!$AG:$AG)="","Not defined",LOOKUP(B188,AuxData!$AF:$AF,AuxData!$AG:$AG)))</f>
        <v/>
      </c>
      <c r="D188" s="61"/>
      <c r="E188" s="61"/>
      <c r="F188" s="62" t="str">
        <f t="shared" si="2"/>
        <v/>
      </c>
      <c r="G188" s="58"/>
      <c r="H188" s="58"/>
      <c r="I188" s="58"/>
      <c r="J188" s="58"/>
      <c r="K188" s="62"/>
      <c r="L188" s="62"/>
      <c r="M188" s="58"/>
      <c r="N188" s="58"/>
      <c r="O188" s="58"/>
      <c r="P188" s="58"/>
      <c r="Q188" s="58"/>
      <c r="R188" s="58"/>
      <c r="S188" s="58"/>
      <c r="T188" s="58"/>
      <c r="U188" s="58"/>
      <c r="V188" s="61"/>
    </row>
    <row r="189" spans="2:22" s="59" customFormat="1" x14ac:dyDescent="0.25">
      <c r="B189" s="61"/>
      <c r="C189" s="118" t="str">
        <f>IF(ISERROR(MATCH(B189,AuxData!$AF:$AF,0)),"",IF(LOOKUP(B189,AuxData!$AF:$AF,AuxData!$AG:$AG)="","Not defined",LOOKUP(B189,AuxData!$AF:$AF,AuxData!$AG:$AG)))</f>
        <v/>
      </c>
      <c r="D189" s="61"/>
      <c r="E189" s="61"/>
      <c r="F189" s="62" t="str">
        <f t="shared" si="2"/>
        <v/>
      </c>
      <c r="G189" s="58"/>
      <c r="H189" s="58"/>
      <c r="I189" s="58"/>
      <c r="J189" s="58"/>
      <c r="K189" s="62"/>
      <c r="L189" s="62"/>
      <c r="M189" s="58"/>
      <c r="N189" s="58"/>
      <c r="O189" s="58"/>
      <c r="P189" s="58"/>
      <c r="Q189" s="58"/>
      <c r="R189" s="58"/>
      <c r="S189" s="58"/>
      <c r="T189" s="58"/>
      <c r="U189" s="58"/>
      <c r="V189" s="61"/>
    </row>
    <row r="190" spans="2:22" s="59" customFormat="1" x14ac:dyDescent="0.25">
      <c r="B190" s="61"/>
      <c r="C190" s="118" t="str">
        <f>IF(ISERROR(MATCH(B190,AuxData!$AF:$AF,0)),"",IF(LOOKUP(B190,AuxData!$AF:$AF,AuxData!$AG:$AG)="","Not defined",LOOKUP(B190,AuxData!$AF:$AF,AuxData!$AG:$AG)))</f>
        <v/>
      </c>
      <c r="D190" s="61"/>
      <c r="E190" s="61"/>
      <c r="F190" s="62" t="str">
        <f t="shared" si="2"/>
        <v/>
      </c>
      <c r="G190" s="58"/>
      <c r="H190" s="58"/>
      <c r="I190" s="58"/>
      <c r="J190" s="58"/>
      <c r="K190" s="62"/>
      <c r="L190" s="62"/>
      <c r="M190" s="58"/>
      <c r="N190" s="58"/>
      <c r="O190" s="58"/>
      <c r="P190" s="58"/>
      <c r="Q190" s="58"/>
      <c r="R190" s="58"/>
      <c r="S190" s="58"/>
      <c r="T190" s="58"/>
      <c r="U190" s="58"/>
      <c r="V190" s="61"/>
    </row>
    <row r="191" spans="2:22" s="59" customFormat="1" x14ac:dyDescent="0.25">
      <c r="B191" s="61"/>
      <c r="C191" s="118" t="str">
        <f>IF(ISERROR(MATCH(B191,AuxData!$AF:$AF,0)),"",IF(LOOKUP(B191,AuxData!$AF:$AF,AuxData!$AG:$AG)="","Not defined",LOOKUP(B191,AuxData!$AF:$AF,AuxData!$AG:$AG)))</f>
        <v/>
      </c>
      <c r="D191" s="61"/>
      <c r="E191" s="61"/>
      <c r="F191" s="62" t="str">
        <f t="shared" si="2"/>
        <v/>
      </c>
      <c r="G191" s="58"/>
      <c r="H191" s="58"/>
      <c r="I191" s="58"/>
      <c r="J191" s="58"/>
      <c r="K191" s="62"/>
      <c r="L191" s="62"/>
      <c r="M191" s="58"/>
      <c r="N191" s="58"/>
      <c r="O191" s="58"/>
      <c r="P191" s="58"/>
      <c r="Q191" s="58"/>
      <c r="R191" s="58"/>
      <c r="S191" s="58"/>
      <c r="T191" s="58"/>
      <c r="U191" s="58"/>
      <c r="V191" s="61"/>
    </row>
    <row r="192" spans="2:22" s="59" customFormat="1" x14ac:dyDescent="0.25">
      <c r="B192" s="61"/>
      <c r="C192" s="118" t="str">
        <f>IF(ISERROR(MATCH(B192,AuxData!$AF:$AF,0)),"",IF(LOOKUP(B192,AuxData!$AF:$AF,AuxData!$AG:$AG)="","Not defined",LOOKUP(B192,AuxData!$AF:$AF,AuxData!$AG:$AG)))</f>
        <v/>
      </c>
      <c r="D192" s="61"/>
      <c r="E192" s="61"/>
      <c r="F192" s="62" t="str">
        <f t="shared" si="2"/>
        <v/>
      </c>
      <c r="G192" s="58"/>
      <c r="H192" s="58"/>
      <c r="I192" s="58"/>
      <c r="J192" s="58"/>
      <c r="K192" s="62"/>
      <c r="L192" s="62"/>
      <c r="M192" s="58"/>
      <c r="N192" s="58"/>
      <c r="O192" s="58"/>
      <c r="P192" s="58"/>
      <c r="Q192" s="58"/>
      <c r="R192" s="58"/>
      <c r="S192" s="58"/>
      <c r="T192" s="58"/>
      <c r="U192" s="58"/>
      <c r="V192" s="61"/>
    </row>
    <row r="193" spans="2:22" s="59" customFormat="1" x14ac:dyDescent="0.25">
      <c r="B193" s="61"/>
      <c r="C193" s="118" t="str">
        <f>IF(ISERROR(MATCH(B193,AuxData!$AF:$AF,0)),"",IF(LOOKUP(B193,AuxData!$AF:$AF,AuxData!$AG:$AG)="","Not defined",LOOKUP(B193,AuxData!$AF:$AF,AuxData!$AG:$AG)))</f>
        <v/>
      </c>
      <c r="D193" s="61"/>
      <c r="E193" s="61"/>
      <c r="F193" s="62" t="str">
        <f t="shared" si="2"/>
        <v/>
      </c>
      <c r="G193" s="58"/>
      <c r="H193" s="58"/>
      <c r="I193" s="58"/>
      <c r="J193" s="58"/>
      <c r="K193" s="62"/>
      <c r="L193" s="62"/>
      <c r="M193" s="58"/>
      <c r="N193" s="58"/>
      <c r="O193" s="58"/>
      <c r="P193" s="58"/>
      <c r="Q193" s="58"/>
      <c r="R193" s="58"/>
      <c r="S193" s="58"/>
      <c r="T193" s="58"/>
      <c r="U193" s="58"/>
      <c r="V193" s="61"/>
    </row>
    <row r="194" spans="2:22" s="59" customFormat="1" x14ac:dyDescent="0.25">
      <c r="B194" s="61"/>
      <c r="C194" s="118" t="str">
        <f>IF(ISERROR(MATCH(B194,AuxData!$AF:$AF,0)),"",IF(LOOKUP(B194,AuxData!$AF:$AF,AuxData!$AG:$AG)="","Not defined",LOOKUP(B194,AuxData!$AF:$AF,AuxData!$AG:$AG)))</f>
        <v/>
      </c>
      <c r="D194" s="61"/>
      <c r="E194" s="61"/>
      <c r="F194" s="62" t="str">
        <f t="shared" si="2"/>
        <v/>
      </c>
      <c r="G194" s="58"/>
      <c r="H194" s="58"/>
      <c r="I194" s="58"/>
      <c r="J194" s="58"/>
      <c r="K194" s="62"/>
      <c r="L194" s="62"/>
      <c r="M194" s="58"/>
      <c r="N194" s="58"/>
      <c r="O194" s="58"/>
      <c r="P194" s="58"/>
      <c r="Q194" s="58"/>
      <c r="R194" s="58"/>
      <c r="S194" s="58"/>
      <c r="T194" s="58"/>
      <c r="U194" s="58"/>
      <c r="V194" s="61"/>
    </row>
    <row r="195" spans="2:22" s="59" customFormat="1" x14ac:dyDescent="0.25">
      <c r="B195" s="61"/>
      <c r="C195" s="118" t="str">
        <f>IF(ISERROR(MATCH(B195,AuxData!$AF:$AF,0)),"",IF(LOOKUP(B195,AuxData!$AF:$AF,AuxData!$AG:$AG)="","Not defined",LOOKUP(B195,AuxData!$AF:$AF,AuxData!$AG:$AG)))</f>
        <v/>
      </c>
      <c r="D195" s="61"/>
      <c r="E195" s="61"/>
      <c r="F195" s="62" t="str">
        <f t="shared" si="2"/>
        <v/>
      </c>
      <c r="G195" s="58"/>
      <c r="H195" s="58"/>
      <c r="I195" s="58"/>
      <c r="J195" s="58"/>
      <c r="K195" s="62"/>
      <c r="L195" s="62"/>
      <c r="M195" s="58"/>
      <c r="N195" s="58"/>
      <c r="O195" s="58"/>
      <c r="P195" s="58"/>
      <c r="Q195" s="58"/>
      <c r="R195" s="58"/>
      <c r="S195" s="58"/>
      <c r="T195" s="58"/>
      <c r="U195" s="58"/>
      <c r="V195" s="61"/>
    </row>
    <row r="196" spans="2:22" s="59" customFormat="1" x14ac:dyDescent="0.25">
      <c r="B196" s="61"/>
      <c r="C196" s="118" t="str">
        <f>IF(ISERROR(MATCH(B196,AuxData!$AF:$AF,0)),"",IF(LOOKUP(B196,AuxData!$AF:$AF,AuxData!$AG:$AG)="","Not defined",LOOKUP(B196,AuxData!$AF:$AF,AuxData!$AG:$AG)))</f>
        <v/>
      </c>
      <c r="D196" s="61"/>
      <c r="E196" s="61"/>
      <c r="F196" s="62" t="str">
        <f t="shared" si="2"/>
        <v/>
      </c>
      <c r="G196" s="58"/>
      <c r="H196" s="58"/>
      <c r="I196" s="58"/>
      <c r="J196" s="58"/>
      <c r="K196" s="62"/>
      <c r="L196" s="62"/>
      <c r="M196" s="58"/>
      <c r="N196" s="58"/>
      <c r="O196" s="58"/>
      <c r="P196" s="58"/>
      <c r="Q196" s="58"/>
      <c r="R196" s="58"/>
      <c r="S196" s="58"/>
      <c r="T196" s="58"/>
      <c r="U196" s="58"/>
      <c r="V196" s="61"/>
    </row>
    <row r="197" spans="2:22" s="59" customFormat="1" x14ac:dyDescent="0.25">
      <c r="B197" s="61"/>
      <c r="C197" s="118" t="str">
        <f>IF(ISERROR(MATCH(B197,AuxData!$AF:$AF,0)),"",IF(LOOKUP(B197,AuxData!$AF:$AF,AuxData!$AG:$AG)="","Not defined",LOOKUP(B197,AuxData!$AF:$AF,AuxData!$AG:$AG)))</f>
        <v/>
      </c>
      <c r="D197" s="61"/>
      <c r="E197" s="61"/>
      <c r="F197" s="62" t="str">
        <f t="shared" si="2"/>
        <v/>
      </c>
      <c r="G197" s="58"/>
      <c r="H197" s="58"/>
      <c r="I197" s="58"/>
      <c r="J197" s="58"/>
      <c r="K197" s="62"/>
      <c r="L197" s="62"/>
      <c r="M197" s="58"/>
      <c r="N197" s="58"/>
      <c r="O197" s="58"/>
      <c r="P197" s="58"/>
      <c r="Q197" s="58"/>
      <c r="R197" s="58"/>
      <c r="S197" s="58"/>
      <c r="T197" s="58"/>
      <c r="U197" s="58"/>
      <c r="V197" s="61"/>
    </row>
    <row r="198" spans="2:22" s="59" customFormat="1" x14ac:dyDescent="0.25">
      <c r="B198" s="61"/>
      <c r="C198" s="118" t="str">
        <f>IF(ISERROR(MATCH(B198,AuxData!$AF:$AF,0)),"",IF(LOOKUP(B198,AuxData!$AF:$AF,AuxData!$AG:$AG)="","Not defined",LOOKUP(B198,AuxData!$AF:$AF,AuxData!$AG:$AG)))</f>
        <v/>
      </c>
      <c r="D198" s="61"/>
      <c r="E198" s="61"/>
      <c r="F198" s="62" t="str">
        <f t="shared" ref="F198:F204" si="3">IF(M198="Function","F_"&amp;SUBSTITUTE(SUBSTITUTE(SUBSTITUTE(SUBSTITUTE(E198,"(",""),")","")," and ","And")," ",""),SUBSTITUTE(SUBSTITUTE(SUBSTITUTE(SUBSTITUTE(E198,"(",""),")","")," and ","And")," ",""))</f>
        <v/>
      </c>
      <c r="G198" s="58"/>
      <c r="H198" s="58"/>
      <c r="I198" s="58"/>
      <c r="J198" s="58"/>
      <c r="K198" s="62"/>
      <c r="L198" s="62"/>
      <c r="M198" s="58"/>
      <c r="N198" s="58"/>
      <c r="O198" s="58"/>
      <c r="P198" s="58"/>
      <c r="Q198" s="58"/>
      <c r="R198" s="58"/>
      <c r="S198" s="58"/>
      <c r="T198" s="58"/>
      <c r="U198" s="58"/>
      <c r="V198" s="61"/>
    </row>
    <row r="199" spans="2:22" s="59" customFormat="1" x14ac:dyDescent="0.25">
      <c r="B199" s="61"/>
      <c r="C199" s="118" t="str">
        <f>IF(ISERROR(MATCH(B199,AuxData!$AF:$AF,0)),"",IF(LOOKUP(B199,AuxData!$AF:$AF,AuxData!$AG:$AG)="","Not defined",LOOKUP(B199,AuxData!$AF:$AF,AuxData!$AG:$AG)))</f>
        <v/>
      </c>
      <c r="D199" s="61"/>
      <c r="E199" s="61"/>
      <c r="F199" s="62" t="str">
        <f t="shared" si="3"/>
        <v/>
      </c>
      <c r="G199" s="58"/>
      <c r="H199" s="58"/>
      <c r="I199" s="58"/>
      <c r="J199" s="58"/>
      <c r="K199" s="62"/>
      <c r="L199" s="62"/>
      <c r="M199" s="58"/>
      <c r="N199" s="58"/>
      <c r="O199" s="58"/>
      <c r="P199" s="58"/>
      <c r="Q199" s="58"/>
      <c r="R199" s="58"/>
      <c r="S199" s="58"/>
      <c r="T199" s="58"/>
      <c r="U199" s="58"/>
      <c r="V199" s="61"/>
    </row>
    <row r="200" spans="2:22" s="59" customFormat="1" x14ac:dyDescent="0.25">
      <c r="B200" s="61"/>
      <c r="C200" s="118" t="str">
        <f>IF(ISERROR(MATCH(B200,AuxData!$AF:$AF,0)),"",IF(LOOKUP(B200,AuxData!$AF:$AF,AuxData!$AG:$AG)="","Not defined",LOOKUP(B200,AuxData!$AF:$AF,AuxData!$AG:$AG)))</f>
        <v/>
      </c>
      <c r="D200" s="61"/>
      <c r="E200" s="61"/>
      <c r="F200" s="62" t="str">
        <f t="shared" si="3"/>
        <v/>
      </c>
      <c r="G200" s="58"/>
      <c r="H200" s="58"/>
      <c r="I200" s="58"/>
      <c r="J200" s="58"/>
      <c r="K200" s="62"/>
      <c r="L200" s="62"/>
      <c r="M200" s="58"/>
      <c r="N200" s="58"/>
      <c r="O200" s="58"/>
      <c r="P200" s="58"/>
      <c r="Q200" s="58"/>
      <c r="R200" s="58"/>
      <c r="S200" s="58"/>
      <c r="T200" s="58"/>
      <c r="U200" s="58"/>
      <c r="V200" s="61"/>
    </row>
    <row r="201" spans="2:22" s="59" customFormat="1" x14ac:dyDescent="0.25">
      <c r="B201" s="61"/>
      <c r="C201" s="118" t="str">
        <f>IF(ISERROR(MATCH(B201,AuxData!$AF:$AF,0)),"",IF(LOOKUP(B201,AuxData!$AF:$AF,AuxData!$AG:$AG)="","Not defined",LOOKUP(B201,AuxData!$AF:$AF,AuxData!$AG:$AG)))</f>
        <v/>
      </c>
      <c r="D201" s="61"/>
      <c r="E201" s="61"/>
      <c r="F201" s="62" t="str">
        <f t="shared" si="3"/>
        <v/>
      </c>
      <c r="G201" s="58"/>
      <c r="H201" s="58"/>
      <c r="I201" s="58"/>
      <c r="J201" s="58"/>
      <c r="K201" s="62"/>
      <c r="L201" s="62"/>
      <c r="M201" s="58"/>
      <c r="N201" s="58"/>
      <c r="O201" s="58"/>
      <c r="P201" s="58"/>
      <c r="Q201" s="58"/>
      <c r="R201" s="58"/>
      <c r="S201" s="58"/>
      <c r="T201" s="58"/>
      <c r="U201" s="58"/>
      <c r="V201" s="61"/>
    </row>
    <row r="202" spans="2:22" s="59" customFormat="1" x14ac:dyDescent="0.25">
      <c r="B202" s="61"/>
      <c r="C202" s="118" t="str">
        <f>IF(ISERROR(MATCH(B202,AuxData!$AF:$AF,0)),"",IF(LOOKUP(B202,AuxData!$AF:$AF,AuxData!$AG:$AG)="","Not defined",LOOKUP(B202,AuxData!$AF:$AF,AuxData!$AG:$AG)))</f>
        <v/>
      </c>
      <c r="D202" s="61"/>
      <c r="E202" s="61"/>
      <c r="F202" s="62" t="str">
        <f t="shared" si="3"/>
        <v/>
      </c>
      <c r="G202" s="58"/>
      <c r="H202" s="58"/>
      <c r="I202" s="58"/>
      <c r="J202" s="58"/>
      <c r="K202" s="62"/>
      <c r="L202" s="62"/>
      <c r="M202" s="58"/>
      <c r="N202" s="58"/>
      <c r="O202" s="58"/>
      <c r="P202" s="58"/>
      <c r="Q202" s="58"/>
      <c r="R202" s="58"/>
      <c r="S202" s="58"/>
      <c r="T202" s="58"/>
      <c r="U202" s="58"/>
      <c r="V202" s="61"/>
    </row>
    <row r="203" spans="2:22" s="59" customFormat="1" x14ac:dyDescent="0.25">
      <c r="B203" s="61"/>
      <c r="C203" s="118" t="str">
        <f>IF(ISERROR(MATCH(B203,AuxData!$AF:$AF,0)),"",IF(LOOKUP(B203,AuxData!$AF:$AF,AuxData!$AG:$AG)="","Not defined",LOOKUP(B203,AuxData!$AF:$AF,AuxData!$AG:$AG)))</f>
        <v/>
      </c>
      <c r="D203" s="61"/>
      <c r="E203" s="61"/>
      <c r="F203" s="62" t="str">
        <f t="shared" si="3"/>
        <v/>
      </c>
      <c r="G203" s="58"/>
      <c r="H203" s="58"/>
      <c r="I203" s="58"/>
      <c r="J203" s="58"/>
      <c r="K203" s="62"/>
      <c r="L203" s="62"/>
      <c r="M203" s="58"/>
      <c r="N203" s="58"/>
      <c r="O203" s="58"/>
      <c r="P203" s="58"/>
      <c r="Q203" s="58"/>
      <c r="R203" s="58"/>
      <c r="S203" s="58"/>
      <c r="T203" s="58"/>
      <c r="U203" s="58"/>
      <c r="V203" s="61"/>
    </row>
    <row r="204" spans="2:22" s="59" customFormat="1" x14ac:dyDescent="0.25">
      <c r="B204" s="61"/>
      <c r="C204" s="118" t="str">
        <f>IF(ISERROR(MATCH(B204,AuxData!$AF:$AF,0)),"",IF(LOOKUP(B204,AuxData!$AF:$AF,AuxData!$AG:$AG)="","Not defined",LOOKUP(B204,AuxData!$AF:$AF,AuxData!$AG:$AG)))</f>
        <v/>
      </c>
      <c r="D204" s="61"/>
      <c r="E204" s="61"/>
      <c r="F204" s="62" t="str">
        <f t="shared" si="3"/>
        <v/>
      </c>
      <c r="G204" s="58"/>
      <c r="H204" s="58"/>
      <c r="I204" s="58"/>
      <c r="J204" s="58"/>
      <c r="K204" s="62"/>
      <c r="L204" s="62"/>
      <c r="M204" s="58"/>
      <c r="N204" s="58"/>
      <c r="O204" s="58"/>
      <c r="P204" s="58"/>
      <c r="Q204" s="58"/>
      <c r="R204" s="58"/>
      <c r="S204" s="58"/>
      <c r="T204" s="58"/>
      <c r="U204" s="58"/>
      <c r="V204" s="61"/>
    </row>
    <row r="205" spans="2:22" ht="7.5" customHeight="1" x14ac:dyDescent="0.25">
      <c r="B205" s="15"/>
      <c r="C205" s="15"/>
      <c r="D205" s="28"/>
      <c r="E205" s="28"/>
      <c r="F205" s="15"/>
      <c r="G205" s="15"/>
      <c r="H205" s="15"/>
      <c r="I205" s="15"/>
      <c r="J205" s="15"/>
      <c r="K205" s="15"/>
      <c r="L205" s="15"/>
      <c r="M205" s="15"/>
      <c r="N205" s="15"/>
      <c r="O205" s="15"/>
      <c r="P205" s="15"/>
      <c r="Q205" s="15"/>
      <c r="R205" s="15"/>
      <c r="S205" s="15"/>
      <c r="T205" s="15"/>
      <c r="U205" s="15"/>
      <c r="V205" s="15"/>
    </row>
  </sheetData>
  <sheetProtection formatCells="0" formatColumns="0" formatRows="0" insertColumns="0" insertRows="0" deleteColumns="0" deleteRows="0" sort="0" autoFilter="0"/>
  <autoFilter ref="B4:V4" xr:uid="{00000000-0009-0000-0000-00000A000000}"/>
  <dataValidations count="8">
    <dataValidation type="list" allowBlank="1" showInputMessage="1" showErrorMessage="1" sqref="P5:P204" xr:uid="{00000000-0002-0000-0A00-000000000000}">
      <formula1>UnitsOptionsList</formula1>
    </dataValidation>
    <dataValidation type="list" allowBlank="1" showInputMessage="1" showErrorMessage="1" sqref="B5:B204" xr:uid="{00000000-0002-0000-0A00-000001000000}">
      <formula1>ClassesDataListAux</formula1>
    </dataValidation>
    <dataValidation type="list" allowBlank="1" showInputMessage="1" showErrorMessage="1" sqref="M5:M204" xr:uid="{00000000-0002-0000-0A00-000002000000}">
      <formula1>MetricTypeOptionsList</formula1>
    </dataValidation>
    <dataValidation type="list" allowBlank="1" showInputMessage="1" showErrorMessage="1" sqref="O5:O204" xr:uid="{00000000-0002-0000-0A00-000003000000}">
      <formula1>PeriodOptionsList</formula1>
    </dataValidation>
    <dataValidation type="list" allowBlank="1" showInputMessage="1" showErrorMessage="1" sqref="S5:S204" xr:uid="{00000000-0002-0000-0A00-000004000000}">
      <formula1>FunctionsOptionsList</formula1>
    </dataValidation>
    <dataValidation type="list" allowBlank="1" showInputMessage="1" showErrorMessage="1" sqref="Q5:R204" xr:uid="{00000000-0002-0000-0A00-000005000000}">
      <formula1>AggregationsOptionsList</formula1>
    </dataValidation>
    <dataValidation type="list" allowBlank="1" showInputMessage="1" showErrorMessage="1" sqref="U5:U204" xr:uid="{00000000-0002-0000-0A00-000006000000}">
      <formula1>BusyHourConsolidationOptionsList</formula1>
    </dataValidation>
    <dataValidation type="list" allowBlank="1" showInputMessage="1" showErrorMessage="1" sqref="T5:T204" xr:uid="{00000000-0002-0000-0A00-000007000000}">
      <formula1>TemporalConsolidationOptionsList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ignoredErrors>
    <ignoredError sqref="C5:C204 F5:F204"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9218" r:id="rId4" name="Button 2">
              <controlPr defaultSize="0" print="0" autoFill="0" autoPict="0" macro="[0]!RefreshDataFromOtherSheets" altText="Refresh">
                <anchor moveWithCells="1">
                  <from>
                    <xdr:col>2</xdr:col>
                    <xdr:colOff>9525</xdr:colOff>
                    <xdr:row>1</xdr:row>
                    <xdr:rowOff>57150</xdr:rowOff>
                  </from>
                  <to>
                    <xdr:col>2</xdr:col>
                    <xdr:colOff>933450</xdr:colOff>
                    <xdr:row>1</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A00-000008000000}">
          <x14:formula1>
            <xm:f>AuxData!$J$2:$J$50</xm:f>
          </x14:formula1>
          <xm:sqref>U205</xm:sqref>
        </x14:dataValidation>
        <x14:dataValidation type="list" allowBlank="1" showInputMessage="1" showErrorMessage="1" xr:uid="{00000000-0002-0000-0A00-000009000000}">
          <x14:formula1>
            <xm:f>AuxData!$H$2:$H$55</xm:f>
          </x14:formula1>
          <xm:sqref>S205:T205</xm:sqref>
        </x14:dataValidation>
        <x14:dataValidation type="list" allowBlank="1" showInputMessage="1" showErrorMessage="1" xr:uid="{00000000-0002-0000-0A00-00000A000000}">
          <x14:formula1>
            <xm:f>AuxData!$H$2:$H$5</xm:f>
          </x14:formula1>
          <xm:sqref>R205</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A101"/>
  <sheetViews>
    <sheetView showGridLines="0" zoomScale="90" zoomScaleNormal="90" workbookViewId="0">
      <pane xSplit="1" ySplit="4" topLeftCell="B5" activePane="bottomRight" state="frozen"/>
      <selection pane="topRight" activeCell="B1" sqref="B1"/>
      <selection pane="bottomLeft" activeCell="A5" sqref="A5"/>
      <selection pane="bottomRight" activeCell="J41" sqref="J41:J43"/>
    </sheetView>
  </sheetViews>
  <sheetFormatPr defaultColWidth="0" defaultRowHeight="15" customHeight="1" zeroHeight="1" x14ac:dyDescent="0.25"/>
  <cols>
    <col min="1" max="1" width="1.28515625" customWidth="1"/>
    <col min="2" max="2" width="21" customWidth="1"/>
    <col min="3" max="3" width="28.28515625" customWidth="1"/>
    <col min="4" max="4" width="24" customWidth="1"/>
    <col min="5" max="5" width="26.5703125" customWidth="1"/>
    <col min="6" max="6" width="15.28515625" customWidth="1"/>
    <col min="7" max="7" width="17.5703125" customWidth="1"/>
    <col min="8" max="8" width="20" customWidth="1"/>
    <col min="9" max="9" width="36.5703125" style="29" customWidth="1"/>
    <col min="10" max="10" width="21.28515625" style="29" customWidth="1"/>
    <col min="11" max="12" width="20" style="29" customWidth="1"/>
    <col min="13" max="13" width="36.5703125" style="29" customWidth="1"/>
    <col min="14" max="14" width="21.28515625" style="29" customWidth="1"/>
    <col min="15" max="16" width="20" style="29" customWidth="1"/>
    <col min="17" max="17" width="17" style="29" customWidth="1"/>
    <col min="18" max="18" width="16.28515625" style="29" customWidth="1"/>
    <col min="19" max="19" width="16" style="29" customWidth="1"/>
    <col min="20" max="20" width="19" style="29" customWidth="1"/>
    <col min="21" max="21" width="17" style="29" customWidth="1"/>
    <col min="22" max="22" width="29" style="29" customWidth="1"/>
    <col min="23" max="23" width="27.28515625" customWidth="1"/>
    <col min="24" max="24" width="39.5703125" customWidth="1"/>
    <col min="25" max="26" width="31" customWidth="1"/>
    <col min="27" max="27" width="33.5703125" customWidth="1"/>
    <col min="28" max="28" width="38" customWidth="1"/>
    <col min="29" max="29" width="44.28515625" bestFit="1" customWidth="1"/>
    <col min="30" max="30" width="38" customWidth="1"/>
    <col min="31" max="31" width="33.5703125" customWidth="1"/>
    <col min="32" max="32" width="38" customWidth="1"/>
    <col min="33" max="33" width="44.28515625" bestFit="1" customWidth="1"/>
    <col min="34" max="34" width="40" bestFit="1" customWidth="1"/>
    <col min="35" max="35" width="34" customWidth="1"/>
    <col min="36" max="36" width="1.28515625" customWidth="1"/>
    <col min="37" max="37" width="18.7109375" hidden="1" customWidth="1"/>
    <col min="38" max="38" width="19.7109375" hidden="1" customWidth="1"/>
    <col min="39" max="39" width="14" hidden="1" customWidth="1"/>
    <col min="40" max="40" width="9" hidden="1" customWidth="1"/>
    <col min="41" max="41" width="24" hidden="1" customWidth="1"/>
    <col min="42" max="42" width="18.7109375" hidden="1" customWidth="1"/>
    <col min="43" max="43" width="19.7109375" hidden="1" customWidth="1"/>
    <col min="44" max="44" width="14" hidden="1" customWidth="1"/>
    <col min="45" max="45" width="9" hidden="1" customWidth="1"/>
    <col min="46" max="48" width="24" hidden="1" customWidth="1"/>
    <col min="49" max="49" width="9" hidden="1" customWidth="1"/>
    <col min="50" max="53" width="24" hidden="1" customWidth="1"/>
    <col min="54" max="16384" width="9" hidden="1"/>
  </cols>
  <sheetData>
    <row r="1" spans="2:36" ht="7.5" customHeight="1" x14ac:dyDescent="0.25"/>
    <row r="2" spans="2:36" ht="24" customHeight="1" x14ac:dyDescent="0.25">
      <c r="B2" s="239" t="s">
        <v>6451</v>
      </c>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4"/>
    </row>
    <row r="3" spans="2:36" ht="3.75" customHeight="1" x14ac:dyDescent="0.25"/>
    <row r="4" spans="2:36" ht="18.75" customHeight="1" x14ac:dyDescent="0.25">
      <c r="B4" s="2" t="s">
        <v>6452</v>
      </c>
      <c r="C4" s="2" t="s">
        <v>6453</v>
      </c>
      <c r="D4" s="2" t="s">
        <v>6454</v>
      </c>
      <c r="E4" s="2" t="s">
        <v>6455</v>
      </c>
      <c r="F4" s="2" t="s">
        <v>6456</v>
      </c>
      <c r="G4" s="2" t="s">
        <v>31</v>
      </c>
      <c r="H4" s="2" t="s">
        <v>29</v>
      </c>
      <c r="I4" s="2" t="s">
        <v>6457</v>
      </c>
      <c r="J4" s="2" t="s">
        <v>6458</v>
      </c>
      <c r="K4" s="2" t="s">
        <v>6459</v>
      </c>
      <c r="L4" s="2" t="s">
        <v>6460</v>
      </c>
      <c r="M4" s="2" t="s">
        <v>6461</v>
      </c>
      <c r="N4" s="2" t="s">
        <v>6462</v>
      </c>
      <c r="O4" s="2" t="s">
        <v>6463</v>
      </c>
      <c r="P4" s="2" t="s">
        <v>6464</v>
      </c>
      <c r="Q4" s="2" t="s">
        <v>6465</v>
      </c>
      <c r="R4" s="2" t="s">
        <v>6466</v>
      </c>
      <c r="S4" s="2" t="s">
        <v>6467</v>
      </c>
      <c r="T4" s="2" t="s">
        <v>6468</v>
      </c>
      <c r="U4" s="2" t="s">
        <v>6469</v>
      </c>
      <c r="V4" s="2" t="s">
        <v>6470</v>
      </c>
      <c r="W4" s="2" t="s">
        <v>6471</v>
      </c>
      <c r="X4" s="2" t="s">
        <v>6472</v>
      </c>
      <c r="Y4" s="2" t="s">
        <v>6473</v>
      </c>
      <c r="Z4" s="2" t="s">
        <v>6474</v>
      </c>
      <c r="AA4" s="2" t="s">
        <v>6475</v>
      </c>
      <c r="AB4" s="2" t="s">
        <v>6476</v>
      </c>
      <c r="AC4" s="2" t="s">
        <v>6477</v>
      </c>
      <c r="AD4" s="2" t="s">
        <v>6478</v>
      </c>
      <c r="AE4" s="2" t="s">
        <v>6479</v>
      </c>
      <c r="AF4" s="2" t="s">
        <v>6480</v>
      </c>
      <c r="AG4" s="2" t="s">
        <v>6481</v>
      </c>
      <c r="AH4" s="2" t="s">
        <v>6482</v>
      </c>
      <c r="AI4" s="2" t="s">
        <v>6483</v>
      </c>
    </row>
    <row r="5" spans="2:36" s="59" customFormat="1" x14ac:dyDescent="0.25">
      <c r="B5" s="251"/>
      <c r="C5" s="251"/>
      <c r="D5" s="251"/>
      <c r="E5" s="251"/>
      <c r="F5" s="242"/>
      <c r="G5" s="242"/>
      <c r="H5" s="242"/>
      <c r="I5" s="124"/>
      <c r="J5" s="248"/>
      <c r="K5" s="248"/>
      <c r="L5" s="248"/>
      <c r="M5" s="124"/>
      <c r="N5" s="248"/>
      <c r="O5" s="248"/>
      <c r="P5" s="248"/>
      <c r="Q5" s="242"/>
      <c r="R5" s="242"/>
      <c r="S5" s="242"/>
      <c r="T5" s="242"/>
      <c r="U5" s="242"/>
      <c r="V5" s="242"/>
      <c r="W5" s="242"/>
      <c r="X5" s="245" t="str">
        <f>IF(ISERROR(MATCH(W5,AuxData!$AC:$AC,0)),"",IF(LOOKUP(W5,AuxData!$AC:$AC,AuxData!$AD:$AD)="","Not defined",LOOKUP(W5,AuxData!$AC:$AC,AuxData!$AD:$AD)))</f>
        <v/>
      </c>
      <c r="Y5" s="245" t="str">
        <f>IF(W5="","",IF(ISERROR(MATCH(H5,AuxData!$AF:$AF,0)),"",IF(LOOKUP(H5,AuxData!$AF:$AF,AuxData!$AG:$AG)="","Not defined",LOOKUP(H5,AuxData!$AF:$AF,AuxData!$AG:$AG)&amp;"_"&amp;X5)))</f>
        <v/>
      </c>
      <c r="Z5" s="242"/>
      <c r="AA5" s="242"/>
      <c r="AB5" s="242"/>
      <c r="AC5" s="245" t="str">
        <f>IF(ISERROR(MATCH(AB5,AuxData!$AC:$AC,0)),"",IF(LOOKUP(AB5,AuxData!$AC:$AC,AuxData!$AD:$AD)="","Not defined",LOOKUP(AB5,AuxData!$AC:$AC,AuxData!$AD:$AD)))</f>
        <v/>
      </c>
      <c r="AD5" s="245" t="str">
        <f>IF(AB5="","",IF(ISERROR(MATCH(H5,AuxData!$AF:$AF,0)),"",IF(LOOKUP(H5,AuxData!$AF:$AF,AuxData!$AG:$AG)="","Not defined",LOOKUP(H5,AuxData!$AF:$AF,AuxData!$AG:$AG)&amp;"_"&amp;AC5)))</f>
        <v/>
      </c>
      <c r="AE5" s="242"/>
      <c r="AF5" s="242"/>
      <c r="AG5" s="245" t="str">
        <f>IF(ISERROR(MATCH(AF5,AuxData!$AC:$AC,0)),"",IF(LOOKUP(AF5,AuxData!$AC:$AC,AuxData!$AD:$AD)="","Not defined",LOOKUP(AF5,AuxData!$AC:$AC,AuxData!$AD:$AD)))</f>
        <v/>
      </c>
      <c r="AH5" s="245" t="str">
        <f>IF(AF5="","",IF(ISERROR(MATCH(H5,AuxData!$AF:$AF,0)),"",IF(LOOKUP(H5,AuxData!$AF:$AF,AuxData!$AG:$AG)="","Not defined",LOOKUP(H5,AuxData!$AF:$AF,AuxData!$AG:$AG)&amp;"_"&amp;AG5)))</f>
        <v/>
      </c>
      <c r="AI5" s="242"/>
    </row>
    <row r="6" spans="2:36" s="59" customFormat="1" x14ac:dyDescent="0.25">
      <c r="B6" s="252"/>
      <c r="C6" s="252"/>
      <c r="D6" s="252"/>
      <c r="E6" s="252"/>
      <c r="F6" s="243"/>
      <c r="G6" s="243"/>
      <c r="H6" s="243"/>
      <c r="I6" s="124"/>
      <c r="J6" s="249"/>
      <c r="K6" s="249"/>
      <c r="L6" s="249"/>
      <c r="M6" s="124"/>
      <c r="N6" s="249"/>
      <c r="O6" s="249"/>
      <c r="P6" s="249"/>
      <c r="Q6" s="243"/>
      <c r="R6" s="243"/>
      <c r="S6" s="243"/>
      <c r="T6" s="243"/>
      <c r="U6" s="243"/>
      <c r="V6" s="243"/>
      <c r="W6" s="243"/>
      <c r="X6" s="246"/>
      <c r="Y6" s="246"/>
      <c r="Z6" s="243"/>
      <c r="AA6" s="243"/>
      <c r="AB6" s="243"/>
      <c r="AC6" s="246"/>
      <c r="AD6" s="246"/>
      <c r="AE6" s="243"/>
      <c r="AF6" s="243"/>
      <c r="AG6" s="246"/>
      <c r="AH6" s="246"/>
      <c r="AI6" s="243"/>
    </row>
    <row r="7" spans="2:36" s="59" customFormat="1" x14ac:dyDescent="0.25">
      <c r="B7" s="252"/>
      <c r="C7" s="252"/>
      <c r="D7" s="253"/>
      <c r="E7" s="253"/>
      <c r="F7" s="244"/>
      <c r="G7" s="244"/>
      <c r="H7" s="244"/>
      <c r="I7" s="124"/>
      <c r="J7" s="250"/>
      <c r="K7" s="250"/>
      <c r="L7" s="250"/>
      <c r="M7" s="124"/>
      <c r="N7" s="250"/>
      <c r="O7" s="250"/>
      <c r="P7" s="250"/>
      <c r="Q7" s="244"/>
      <c r="R7" s="244"/>
      <c r="S7" s="244"/>
      <c r="T7" s="244"/>
      <c r="U7" s="244"/>
      <c r="V7" s="244"/>
      <c r="W7" s="244"/>
      <c r="X7" s="247"/>
      <c r="Y7" s="247"/>
      <c r="Z7" s="244"/>
      <c r="AA7" s="244"/>
      <c r="AB7" s="244"/>
      <c r="AC7" s="247"/>
      <c r="AD7" s="247"/>
      <c r="AE7" s="244"/>
      <c r="AF7" s="244"/>
      <c r="AG7" s="247"/>
      <c r="AH7" s="247"/>
      <c r="AI7" s="244"/>
    </row>
    <row r="8" spans="2:36" s="59" customFormat="1" x14ac:dyDescent="0.25">
      <c r="B8" s="252"/>
      <c r="C8" s="252"/>
      <c r="D8" s="251"/>
      <c r="E8" s="251"/>
      <c r="F8" s="242"/>
      <c r="G8" s="242"/>
      <c r="H8" s="242"/>
      <c r="I8" s="124"/>
      <c r="J8" s="248"/>
      <c r="K8" s="248"/>
      <c r="L8" s="248"/>
      <c r="M8" s="124"/>
      <c r="N8" s="248"/>
      <c r="O8" s="248"/>
      <c r="P8" s="248"/>
      <c r="Q8" s="242"/>
      <c r="R8" s="242"/>
      <c r="S8" s="242"/>
      <c r="T8" s="242"/>
      <c r="U8" s="242"/>
      <c r="V8" s="242"/>
      <c r="W8" s="242"/>
      <c r="X8" s="245" t="str">
        <f>IF(ISERROR(MATCH(W8,AuxData!$AC:$AC,0)),"",IF(LOOKUP(W8,AuxData!$AC:$AC,AuxData!$AD:$AD)="","Not defined",LOOKUP(W8,AuxData!$AC:$AC,AuxData!$AD:$AD)))</f>
        <v/>
      </c>
      <c r="Y8" s="245" t="str">
        <f>IF(W8="","",IF(ISERROR(MATCH(H8,AuxData!$AF:$AF,0)),"",IF(LOOKUP(H8,AuxData!$AF:$AF,AuxData!$AG:$AG)="","Not defined",LOOKUP(H8,AuxData!$AF:$AF,AuxData!$AG:$AG)&amp;"_"&amp;X8)))</f>
        <v/>
      </c>
      <c r="Z8" s="242"/>
      <c r="AA8" s="242"/>
      <c r="AB8" s="242"/>
      <c r="AC8" s="245" t="str">
        <f>IF(ISERROR(MATCH(AB8,AuxData!$AC:$AC,0)),"",IF(LOOKUP(AB8,AuxData!$AC:$AC,AuxData!$AD:$AD)="","Not defined",LOOKUP(AB8,AuxData!$AC:$AC,AuxData!$AD:$AD)))</f>
        <v/>
      </c>
      <c r="AD8" s="245" t="str">
        <f>IF(AB8="","",IF(ISERROR(MATCH(H8,AuxData!$AF:$AF,0)),"",IF(LOOKUP(H8,AuxData!$AF:$AF,AuxData!$AG:$AG)="","Not defined",LOOKUP(H8,AuxData!$AF:$AF,AuxData!$AG:$AG)&amp;"_"&amp;AC8)))</f>
        <v/>
      </c>
      <c r="AE8" s="242"/>
      <c r="AF8" s="242"/>
      <c r="AG8" s="245" t="str">
        <f>IF(ISERROR(MATCH(AF8,AuxData!$AC:$AC,0)),"",IF(LOOKUP(AF8,AuxData!$AC:$AC,AuxData!$AD:$AD)="","Not defined",LOOKUP(AF8,AuxData!$AC:$AC,AuxData!$AD:$AD)))</f>
        <v/>
      </c>
      <c r="AH8" s="245" t="str">
        <f>IF(AF8="","",IF(ISERROR(MATCH(H8,AuxData!$AF:$AF,0)),"",IF(LOOKUP(H8,AuxData!$AF:$AF,AuxData!$AG:$AG)="","Not defined",LOOKUP(H8,AuxData!$AF:$AF,AuxData!$AG:$AG)&amp;"_"&amp;AG8)))</f>
        <v/>
      </c>
      <c r="AI8" s="242"/>
    </row>
    <row r="9" spans="2:36" s="59" customFormat="1" x14ac:dyDescent="0.25">
      <c r="B9" s="252"/>
      <c r="C9" s="252"/>
      <c r="D9" s="252"/>
      <c r="E9" s="252"/>
      <c r="F9" s="243"/>
      <c r="G9" s="243"/>
      <c r="H9" s="243"/>
      <c r="I9" s="124"/>
      <c r="J9" s="249"/>
      <c r="K9" s="249"/>
      <c r="L9" s="249"/>
      <c r="M9" s="124"/>
      <c r="N9" s="249"/>
      <c r="O9" s="249"/>
      <c r="P9" s="249"/>
      <c r="Q9" s="243"/>
      <c r="R9" s="243"/>
      <c r="S9" s="243"/>
      <c r="T9" s="243"/>
      <c r="U9" s="243"/>
      <c r="V9" s="243"/>
      <c r="W9" s="243"/>
      <c r="X9" s="246"/>
      <c r="Y9" s="246"/>
      <c r="Z9" s="243"/>
      <c r="AA9" s="243"/>
      <c r="AB9" s="243"/>
      <c r="AC9" s="246"/>
      <c r="AD9" s="246"/>
      <c r="AE9" s="243"/>
      <c r="AF9" s="243"/>
      <c r="AG9" s="246"/>
      <c r="AH9" s="246"/>
      <c r="AI9" s="243"/>
    </row>
    <row r="10" spans="2:36" s="59" customFormat="1" x14ac:dyDescent="0.25">
      <c r="B10" s="252"/>
      <c r="C10" s="252"/>
      <c r="D10" s="253"/>
      <c r="E10" s="253"/>
      <c r="F10" s="244"/>
      <c r="G10" s="244"/>
      <c r="H10" s="244"/>
      <c r="I10" s="124"/>
      <c r="J10" s="250"/>
      <c r="K10" s="250"/>
      <c r="L10" s="250"/>
      <c r="M10" s="124"/>
      <c r="N10" s="250"/>
      <c r="O10" s="250"/>
      <c r="P10" s="250"/>
      <c r="Q10" s="244"/>
      <c r="R10" s="244"/>
      <c r="S10" s="244"/>
      <c r="T10" s="244"/>
      <c r="U10" s="244"/>
      <c r="V10" s="244"/>
      <c r="W10" s="244"/>
      <c r="X10" s="247"/>
      <c r="Y10" s="247"/>
      <c r="Z10" s="244"/>
      <c r="AA10" s="244"/>
      <c r="AB10" s="244"/>
      <c r="AC10" s="247"/>
      <c r="AD10" s="247"/>
      <c r="AE10" s="244"/>
      <c r="AF10" s="244"/>
      <c r="AG10" s="247"/>
      <c r="AH10" s="247"/>
      <c r="AI10" s="244"/>
    </row>
    <row r="11" spans="2:36" s="59" customFormat="1" x14ac:dyDescent="0.25">
      <c r="B11" s="252"/>
      <c r="C11" s="252"/>
      <c r="D11" s="251"/>
      <c r="E11" s="251"/>
      <c r="F11" s="242"/>
      <c r="G11" s="242"/>
      <c r="H11" s="242"/>
      <c r="I11" s="124"/>
      <c r="J11" s="248"/>
      <c r="K11" s="248"/>
      <c r="L11" s="248"/>
      <c r="M11" s="124"/>
      <c r="N11" s="248"/>
      <c r="O11" s="248"/>
      <c r="P11" s="248"/>
      <c r="Q11" s="242"/>
      <c r="R11" s="242"/>
      <c r="S11" s="242"/>
      <c r="T11" s="242"/>
      <c r="U11" s="242"/>
      <c r="V11" s="242"/>
      <c r="W11" s="242"/>
      <c r="X11" s="245" t="str">
        <f>IF(ISERROR(MATCH(W11,AuxData!$AC:$AC,0)),"",IF(LOOKUP(W11,AuxData!$AC:$AC,AuxData!$AD:$AD)="","Not defined",LOOKUP(W11,AuxData!$AC:$AC,AuxData!$AD:$AD)))</f>
        <v/>
      </c>
      <c r="Y11" s="245" t="str">
        <f>IF(W11="","",IF(ISERROR(MATCH(H11,AuxData!$AF:$AF,0)),"",IF(LOOKUP(H11,AuxData!$AF:$AF,AuxData!$AG:$AG)="","Not defined",LOOKUP(H11,AuxData!$AF:$AF,AuxData!$AG:$AG)&amp;"_"&amp;X11)))</f>
        <v/>
      </c>
      <c r="Z11" s="242"/>
      <c r="AA11" s="242"/>
      <c r="AB11" s="242"/>
      <c r="AC11" s="245" t="str">
        <f>IF(ISERROR(MATCH(AB11,AuxData!$AC:$AC,0)),"",IF(LOOKUP(AB11,AuxData!$AC:$AC,AuxData!$AD:$AD)="","Not defined",LOOKUP(AB11,AuxData!$AC:$AC,AuxData!$AD:$AD)))</f>
        <v/>
      </c>
      <c r="AD11" s="245" t="str">
        <f>IF(AB11="","",IF(ISERROR(MATCH(H11,AuxData!$AF:$AF,0)),"",IF(LOOKUP(H11,AuxData!$AF:$AF,AuxData!$AG:$AG)="","Not defined",LOOKUP(H11,AuxData!$AF:$AF,AuxData!$AG:$AG)&amp;"_"&amp;AC11)))</f>
        <v/>
      </c>
      <c r="AE11" s="242"/>
      <c r="AF11" s="242"/>
      <c r="AG11" s="245" t="str">
        <f>IF(ISERROR(MATCH(AF11,AuxData!$AC:$AC,0)),"",IF(LOOKUP(AF11,AuxData!$AC:$AC,AuxData!$AD:$AD)="","Not defined",LOOKUP(AF11,AuxData!$AC:$AC,AuxData!$AD:$AD)))</f>
        <v/>
      </c>
      <c r="AH11" s="245" t="str">
        <f>IF(AF11="","",IF(ISERROR(MATCH(H11,AuxData!$AF:$AF,0)),"",IF(LOOKUP(H11,AuxData!$AF:$AF,AuxData!$AG:$AG)="","Not defined",LOOKUP(H11,AuxData!$AF:$AF,AuxData!$AG:$AG)&amp;"_"&amp;AG11)))</f>
        <v/>
      </c>
      <c r="AI11" s="242"/>
    </row>
    <row r="12" spans="2:36" s="59" customFormat="1" x14ac:dyDescent="0.25">
      <c r="B12" s="252"/>
      <c r="C12" s="252"/>
      <c r="D12" s="252"/>
      <c r="E12" s="252"/>
      <c r="F12" s="243"/>
      <c r="G12" s="243"/>
      <c r="H12" s="243"/>
      <c r="I12" s="124"/>
      <c r="J12" s="249"/>
      <c r="K12" s="249"/>
      <c r="L12" s="249"/>
      <c r="M12" s="124"/>
      <c r="N12" s="249"/>
      <c r="O12" s="249"/>
      <c r="P12" s="249"/>
      <c r="Q12" s="243"/>
      <c r="R12" s="243"/>
      <c r="S12" s="243"/>
      <c r="T12" s="243"/>
      <c r="U12" s="243"/>
      <c r="V12" s="243"/>
      <c r="W12" s="243"/>
      <c r="X12" s="246"/>
      <c r="Y12" s="246"/>
      <c r="Z12" s="243"/>
      <c r="AA12" s="243"/>
      <c r="AB12" s="243"/>
      <c r="AC12" s="246"/>
      <c r="AD12" s="246"/>
      <c r="AE12" s="243"/>
      <c r="AF12" s="243"/>
      <c r="AG12" s="246"/>
      <c r="AH12" s="246"/>
      <c r="AI12" s="243"/>
    </row>
    <row r="13" spans="2:36" s="59" customFormat="1" x14ac:dyDescent="0.25">
      <c r="B13" s="252"/>
      <c r="C13" s="252"/>
      <c r="D13" s="253"/>
      <c r="E13" s="253"/>
      <c r="F13" s="244"/>
      <c r="G13" s="244"/>
      <c r="H13" s="244"/>
      <c r="I13" s="124"/>
      <c r="J13" s="250"/>
      <c r="K13" s="250"/>
      <c r="L13" s="250"/>
      <c r="M13" s="124"/>
      <c r="N13" s="250"/>
      <c r="O13" s="250"/>
      <c r="P13" s="250"/>
      <c r="Q13" s="244"/>
      <c r="R13" s="244"/>
      <c r="S13" s="244"/>
      <c r="T13" s="244"/>
      <c r="U13" s="244"/>
      <c r="V13" s="244"/>
      <c r="W13" s="244"/>
      <c r="X13" s="247"/>
      <c r="Y13" s="247"/>
      <c r="Z13" s="244"/>
      <c r="AA13" s="244"/>
      <c r="AB13" s="244"/>
      <c r="AC13" s="247"/>
      <c r="AD13" s="247"/>
      <c r="AE13" s="244"/>
      <c r="AF13" s="244"/>
      <c r="AG13" s="247"/>
      <c r="AH13" s="247"/>
      <c r="AI13" s="244"/>
    </row>
    <row r="14" spans="2:36" s="59" customFormat="1" x14ac:dyDescent="0.25">
      <c r="B14" s="252"/>
      <c r="C14" s="252"/>
      <c r="D14" s="251"/>
      <c r="E14" s="251"/>
      <c r="F14" s="242"/>
      <c r="G14" s="242"/>
      <c r="H14" s="242"/>
      <c r="I14" s="124"/>
      <c r="J14" s="248"/>
      <c r="K14" s="248"/>
      <c r="L14" s="248"/>
      <c r="M14" s="124"/>
      <c r="N14" s="248"/>
      <c r="O14" s="248"/>
      <c r="P14" s="248"/>
      <c r="Q14" s="242"/>
      <c r="R14" s="242"/>
      <c r="S14" s="242"/>
      <c r="T14" s="242"/>
      <c r="U14" s="242"/>
      <c r="V14" s="242"/>
      <c r="W14" s="242"/>
      <c r="X14" s="245" t="str">
        <f>IF(ISERROR(MATCH(W14,AuxData!$AC:$AC,0)),"",IF(LOOKUP(W14,AuxData!$AC:$AC,AuxData!$AD:$AD)="","Not defined",LOOKUP(W14,AuxData!$AC:$AC,AuxData!$AD:$AD)))</f>
        <v/>
      </c>
      <c r="Y14" s="245" t="str">
        <f>IF(W14="","",IF(ISERROR(MATCH(H14,AuxData!$AF:$AF,0)),"",IF(LOOKUP(H14,AuxData!$AF:$AF,AuxData!$AG:$AG)="","Not defined",LOOKUP(H14,AuxData!$AF:$AF,AuxData!$AG:$AG)&amp;"_"&amp;X14)))</f>
        <v/>
      </c>
      <c r="Z14" s="242"/>
      <c r="AA14" s="242"/>
      <c r="AB14" s="242"/>
      <c r="AC14" s="245" t="str">
        <f>IF(ISERROR(MATCH(AB14,AuxData!$AC:$AC,0)),"",IF(LOOKUP(AB14,AuxData!$AC:$AC,AuxData!$AD:$AD)="","Not defined",LOOKUP(AB14,AuxData!$AC:$AC,AuxData!$AD:$AD)))</f>
        <v/>
      </c>
      <c r="AD14" s="245" t="str">
        <f>IF(AB14="","",IF(ISERROR(MATCH(H14,AuxData!$AF:$AF,0)),"",IF(LOOKUP(H14,AuxData!$AF:$AF,AuxData!$AG:$AG)="","Not defined",LOOKUP(H14,AuxData!$AF:$AF,AuxData!$AG:$AG)&amp;"_"&amp;AC14)))</f>
        <v/>
      </c>
      <c r="AE14" s="242"/>
      <c r="AF14" s="242"/>
      <c r="AG14" s="245" t="str">
        <f>IF(ISERROR(MATCH(AF14,AuxData!$AC:$AC,0)),"",IF(LOOKUP(AF14,AuxData!$AC:$AC,AuxData!$AD:$AD)="","Not defined",LOOKUP(AF14,AuxData!$AC:$AC,AuxData!$AD:$AD)))</f>
        <v/>
      </c>
      <c r="AH14" s="245" t="str">
        <f>IF(AF14="","",IF(ISERROR(MATCH(H14,AuxData!$AF:$AF,0)),"",IF(LOOKUP(H14,AuxData!$AF:$AF,AuxData!$AG:$AG)="","Not defined",LOOKUP(H14,AuxData!$AF:$AF,AuxData!$AG:$AG)&amp;"_"&amp;AG14)))</f>
        <v/>
      </c>
      <c r="AI14" s="242"/>
    </row>
    <row r="15" spans="2:36" s="59" customFormat="1" x14ac:dyDescent="0.25">
      <c r="B15" s="252"/>
      <c r="C15" s="252"/>
      <c r="D15" s="252"/>
      <c r="E15" s="252"/>
      <c r="F15" s="243"/>
      <c r="G15" s="243"/>
      <c r="H15" s="243"/>
      <c r="I15" s="124"/>
      <c r="J15" s="249"/>
      <c r="K15" s="249"/>
      <c r="L15" s="249"/>
      <c r="M15" s="124"/>
      <c r="N15" s="249"/>
      <c r="O15" s="249"/>
      <c r="P15" s="249"/>
      <c r="Q15" s="243"/>
      <c r="R15" s="243"/>
      <c r="S15" s="243"/>
      <c r="T15" s="243"/>
      <c r="U15" s="243"/>
      <c r="V15" s="243"/>
      <c r="W15" s="243"/>
      <c r="X15" s="246"/>
      <c r="Y15" s="246"/>
      <c r="Z15" s="243"/>
      <c r="AA15" s="243"/>
      <c r="AB15" s="243"/>
      <c r="AC15" s="246"/>
      <c r="AD15" s="246"/>
      <c r="AE15" s="243"/>
      <c r="AF15" s="243"/>
      <c r="AG15" s="246"/>
      <c r="AH15" s="246"/>
      <c r="AI15" s="243"/>
    </row>
    <row r="16" spans="2:36" s="59" customFormat="1" x14ac:dyDescent="0.25">
      <c r="B16" s="253"/>
      <c r="C16" s="253"/>
      <c r="D16" s="253"/>
      <c r="E16" s="253"/>
      <c r="F16" s="244"/>
      <c r="G16" s="244"/>
      <c r="H16" s="244"/>
      <c r="I16" s="124"/>
      <c r="J16" s="250"/>
      <c r="K16" s="250"/>
      <c r="L16" s="250"/>
      <c r="M16" s="124"/>
      <c r="N16" s="250"/>
      <c r="O16" s="250"/>
      <c r="P16" s="250"/>
      <c r="Q16" s="244"/>
      <c r="R16" s="244"/>
      <c r="S16" s="244"/>
      <c r="T16" s="244"/>
      <c r="U16" s="244"/>
      <c r="V16" s="244"/>
      <c r="W16" s="244"/>
      <c r="X16" s="247"/>
      <c r="Y16" s="247"/>
      <c r="Z16" s="244"/>
      <c r="AA16" s="244"/>
      <c r="AB16" s="244"/>
      <c r="AC16" s="247"/>
      <c r="AD16" s="247"/>
      <c r="AE16" s="244"/>
      <c r="AF16" s="244"/>
      <c r="AG16" s="247"/>
      <c r="AH16" s="247"/>
      <c r="AI16" s="244"/>
    </row>
    <row r="17" spans="2:35" s="59" customFormat="1" x14ac:dyDescent="0.25">
      <c r="B17" s="251"/>
      <c r="C17" s="251"/>
      <c r="D17" s="251"/>
      <c r="E17" s="251"/>
      <c r="F17" s="242"/>
      <c r="G17" s="242"/>
      <c r="H17" s="242"/>
      <c r="I17" s="124"/>
      <c r="J17" s="248"/>
      <c r="K17" s="248"/>
      <c r="L17" s="248"/>
      <c r="M17" s="124"/>
      <c r="N17" s="248"/>
      <c r="O17" s="248"/>
      <c r="P17" s="248"/>
      <c r="Q17" s="242"/>
      <c r="R17" s="242"/>
      <c r="S17" s="242"/>
      <c r="T17" s="242"/>
      <c r="U17" s="242"/>
      <c r="V17" s="242"/>
      <c r="W17" s="242"/>
      <c r="X17" s="245" t="str">
        <f>IF(ISERROR(MATCH(W17,AuxData!$AC:$AC,0)),"",IF(LOOKUP(W17,AuxData!$AC:$AC,AuxData!$AD:$AD)="","Not defined",LOOKUP(W17,AuxData!$AC:$AC,AuxData!$AD:$AD)))</f>
        <v/>
      </c>
      <c r="Y17" s="245" t="str">
        <f>IF(W17="","",IF(ISERROR(MATCH(H17,AuxData!$AF:$AF,0)),"",IF(LOOKUP(H17,AuxData!$AF:$AF,AuxData!$AG:$AG)="","Not defined",LOOKUP(H17,AuxData!$AF:$AF,AuxData!$AG:$AG)&amp;"_"&amp;X17)))</f>
        <v/>
      </c>
      <c r="Z17" s="242"/>
      <c r="AA17" s="242"/>
      <c r="AB17" s="242"/>
      <c r="AC17" s="245" t="str">
        <f>IF(ISERROR(MATCH(AB17,AuxData!$AC:$AC,0)),"",IF(LOOKUP(AB17,AuxData!$AC:$AC,AuxData!$AD:$AD)="","Not defined",LOOKUP(AB17,AuxData!$AC:$AC,AuxData!$AD:$AD)))</f>
        <v/>
      </c>
      <c r="AD17" s="245" t="str">
        <f>IF(AB17="","",IF(ISERROR(MATCH(H17,AuxData!$AF:$AF,0)),"",IF(LOOKUP(H17,AuxData!$AF:$AF,AuxData!$AG:$AG)="","Not defined",LOOKUP(H17,AuxData!$AF:$AF,AuxData!$AG:$AG)&amp;"_"&amp;AC17)))</f>
        <v/>
      </c>
      <c r="AE17" s="242"/>
      <c r="AF17" s="242"/>
      <c r="AG17" s="245" t="str">
        <f>IF(ISERROR(MATCH(AF17,AuxData!$AC:$AC,0)),"",IF(LOOKUP(AF17,AuxData!$AC:$AC,AuxData!$AD:$AD)="","Not defined",LOOKUP(AF17,AuxData!$AC:$AC,AuxData!$AD:$AD)))</f>
        <v/>
      </c>
      <c r="AH17" s="245" t="str">
        <f>IF(AF17="","",IF(ISERROR(MATCH(H17,AuxData!$AF:$AF,0)),"",IF(LOOKUP(H17,AuxData!$AF:$AF,AuxData!$AG:$AG)="","Not defined",LOOKUP(H17,AuxData!$AF:$AF,AuxData!$AG:$AG)&amp;"_"&amp;AG17)))</f>
        <v/>
      </c>
      <c r="AI17" s="242"/>
    </row>
    <row r="18" spans="2:35" s="59" customFormat="1" x14ac:dyDescent="0.25">
      <c r="B18" s="252"/>
      <c r="C18" s="252"/>
      <c r="D18" s="252"/>
      <c r="E18" s="252"/>
      <c r="F18" s="243"/>
      <c r="G18" s="243"/>
      <c r="H18" s="243"/>
      <c r="I18" s="124"/>
      <c r="J18" s="249"/>
      <c r="K18" s="249"/>
      <c r="L18" s="249"/>
      <c r="M18" s="124"/>
      <c r="N18" s="249"/>
      <c r="O18" s="249"/>
      <c r="P18" s="249"/>
      <c r="Q18" s="243"/>
      <c r="R18" s="243"/>
      <c r="S18" s="243"/>
      <c r="T18" s="243"/>
      <c r="U18" s="243"/>
      <c r="V18" s="243"/>
      <c r="W18" s="243"/>
      <c r="X18" s="246"/>
      <c r="Y18" s="246"/>
      <c r="Z18" s="243"/>
      <c r="AA18" s="243"/>
      <c r="AB18" s="243"/>
      <c r="AC18" s="246"/>
      <c r="AD18" s="246"/>
      <c r="AE18" s="243"/>
      <c r="AF18" s="243"/>
      <c r="AG18" s="246"/>
      <c r="AH18" s="246"/>
      <c r="AI18" s="243"/>
    </row>
    <row r="19" spans="2:35" s="59" customFormat="1" x14ac:dyDescent="0.25">
      <c r="B19" s="252"/>
      <c r="C19" s="252"/>
      <c r="D19" s="253"/>
      <c r="E19" s="253"/>
      <c r="F19" s="244"/>
      <c r="G19" s="244"/>
      <c r="H19" s="244"/>
      <c r="I19" s="124"/>
      <c r="J19" s="250"/>
      <c r="K19" s="250"/>
      <c r="L19" s="250"/>
      <c r="M19" s="124"/>
      <c r="N19" s="250"/>
      <c r="O19" s="250"/>
      <c r="P19" s="250"/>
      <c r="Q19" s="244"/>
      <c r="R19" s="244"/>
      <c r="S19" s="244"/>
      <c r="T19" s="244"/>
      <c r="U19" s="244"/>
      <c r="V19" s="244"/>
      <c r="W19" s="244"/>
      <c r="X19" s="247"/>
      <c r="Y19" s="247"/>
      <c r="Z19" s="244"/>
      <c r="AA19" s="244"/>
      <c r="AB19" s="244"/>
      <c r="AC19" s="247"/>
      <c r="AD19" s="247"/>
      <c r="AE19" s="244"/>
      <c r="AF19" s="244"/>
      <c r="AG19" s="247"/>
      <c r="AH19" s="247"/>
      <c r="AI19" s="244"/>
    </row>
    <row r="20" spans="2:35" s="59" customFormat="1" ht="15" customHeight="1" x14ac:dyDescent="0.25">
      <c r="B20" s="252"/>
      <c r="C20" s="252"/>
      <c r="D20" s="251"/>
      <c r="E20" s="251"/>
      <c r="F20" s="242"/>
      <c r="G20" s="242"/>
      <c r="H20" s="242"/>
      <c r="I20" s="124"/>
      <c r="J20" s="248"/>
      <c r="K20" s="248"/>
      <c r="L20" s="248"/>
      <c r="M20" s="124"/>
      <c r="N20" s="248"/>
      <c r="O20" s="248"/>
      <c r="P20" s="248"/>
      <c r="Q20" s="242"/>
      <c r="R20" s="242"/>
      <c r="S20" s="242"/>
      <c r="T20" s="242"/>
      <c r="U20" s="242"/>
      <c r="V20" s="242"/>
      <c r="W20" s="242"/>
      <c r="X20" s="245" t="str">
        <f>IF(ISERROR(MATCH(W20,AuxData!$AC:$AC,0)),"",IF(LOOKUP(W20,AuxData!$AC:$AC,AuxData!$AD:$AD)="","Not defined",LOOKUP(W20,AuxData!$AC:$AC,AuxData!$AD:$AD)))</f>
        <v/>
      </c>
      <c r="Y20" s="245" t="str">
        <f>IF(W20="","",IF(ISERROR(MATCH(H20,AuxData!$AF:$AF,0)),"",IF(LOOKUP(H20,AuxData!$AF:$AF,AuxData!$AG:$AG)="","Not defined",LOOKUP(H20,AuxData!$AF:$AF,AuxData!$AG:$AG)&amp;"_"&amp;X20)))</f>
        <v/>
      </c>
      <c r="Z20" s="242"/>
      <c r="AA20" s="242"/>
      <c r="AB20" s="242"/>
      <c r="AC20" s="245" t="str">
        <f>IF(ISERROR(MATCH(AB20,AuxData!$AC:$AC,0)),"",IF(LOOKUP(AB20,AuxData!$AC:$AC,AuxData!$AD:$AD)="","Not defined",LOOKUP(AB20,AuxData!$AC:$AC,AuxData!$AD:$AD)))</f>
        <v/>
      </c>
      <c r="AD20" s="245" t="str">
        <f>IF(AB20="","",IF(ISERROR(MATCH(H20,AuxData!$AF:$AF,0)),"",IF(LOOKUP(H20,AuxData!$AF:$AF,AuxData!$AG:$AG)="","Not defined",LOOKUP(H20,AuxData!$AF:$AF,AuxData!$AG:$AG)&amp;"_"&amp;AC20)))</f>
        <v/>
      </c>
      <c r="AE20" s="242"/>
      <c r="AF20" s="242"/>
      <c r="AG20" s="245" t="str">
        <f>IF(ISERROR(MATCH(AF20,AuxData!$AC:$AC,0)),"",IF(LOOKUP(AF20,AuxData!$AC:$AC,AuxData!$AD:$AD)="","Not defined",LOOKUP(AF20,AuxData!$AC:$AC,AuxData!$AD:$AD)))</f>
        <v/>
      </c>
      <c r="AH20" s="245" t="str">
        <f>IF(AF20="","",IF(ISERROR(MATCH(H20,AuxData!$AF:$AF,0)),"",IF(LOOKUP(H20,AuxData!$AF:$AF,AuxData!$AG:$AG)="","Not defined",LOOKUP(H20,AuxData!$AF:$AF,AuxData!$AG:$AG)&amp;"_"&amp;AG20)))</f>
        <v/>
      </c>
      <c r="AI20" s="242"/>
    </row>
    <row r="21" spans="2:35" s="59" customFormat="1" ht="15" customHeight="1" x14ac:dyDescent="0.25">
      <c r="B21" s="252"/>
      <c r="C21" s="252"/>
      <c r="D21" s="252"/>
      <c r="E21" s="252"/>
      <c r="F21" s="243"/>
      <c r="G21" s="243"/>
      <c r="H21" s="243"/>
      <c r="I21" s="124"/>
      <c r="J21" s="249"/>
      <c r="K21" s="249"/>
      <c r="L21" s="249"/>
      <c r="M21" s="124"/>
      <c r="N21" s="249"/>
      <c r="O21" s="249"/>
      <c r="P21" s="249"/>
      <c r="Q21" s="243"/>
      <c r="R21" s="243"/>
      <c r="S21" s="243"/>
      <c r="T21" s="243"/>
      <c r="U21" s="243"/>
      <c r="V21" s="243"/>
      <c r="W21" s="243"/>
      <c r="X21" s="246"/>
      <c r="Y21" s="246"/>
      <c r="Z21" s="243"/>
      <c r="AA21" s="243"/>
      <c r="AB21" s="243"/>
      <c r="AC21" s="246"/>
      <c r="AD21" s="246"/>
      <c r="AE21" s="243"/>
      <c r="AF21" s="243"/>
      <c r="AG21" s="246"/>
      <c r="AH21" s="246"/>
      <c r="AI21" s="243"/>
    </row>
    <row r="22" spans="2:35" s="59" customFormat="1" ht="15" customHeight="1" x14ac:dyDescent="0.25">
      <c r="B22" s="252"/>
      <c r="C22" s="252"/>
      <c r="D22" s="253"/>
      <c r="E22" s="253"/>
      <c r="F22" s="244"/>
      <c r="G22" s="244"/>
      <c r="H22" s="244"/>
      <c r="I22" s="124"/>
      <c r="J22" s="250"/>
      <c r="K22" s="250"/>
      <c r="L22" s="250"/>
      <c r="M22" s="124"/>
      <c r="N22" s="250"/>
      <c r="O22" s="250"/>
      <c r="P22" s="250"/>
      <c r="Q22" s="244"/>
      <c r="R22" s="244"/>
      <c r="S22" s="244"/>
      <c r="T22" s="244"/>
      <c r="U22" s="244"/>
      <c r="V22" s="244"/>
      <c r="W22" s="244"/>
      <c r="X22" s="247"/>
      <c r="Y22" s="247"/>
      <c r="Z22" s="244"/>
      <c r="AA22" s="244"/>
      <c r="AB22" s="244"/>
      <c r="AC22" s="247"/>
      <c r="AD22" s="247"/>
      <c r="AE22" s="244"/>
      <c r="AF22" s="244"/>
      <c r="AG22" s="247"/>
      <c r="AH22" s="247"/>
      <c r="AI22" s="244"/>
    </row>
    <row r="23" spans="2:35" s="59" customFormat="1" ht="15" customHeight="1" x14ac:dyDescent="0.25">
      <c r="B23" s="252"/>
      <c r="C23" s="252"/>
      <c r="D23" s="251"/>
      <c r="E23" s="251"/>
      <c r="F23" s="242"/>
      <c r="G23" s="242"/>
      <c r="H23" s="242"/>
      <c r="I23" s="124"/>
      <c r="J23" s="248"/>
      <c r="K23" s="248"/>
      <c r="L23" s="248"/>
      <c r="M23" s="124"/>
      <c r="N23" s="248"/>
      <c r="O23" s="248"/>
      <c r="P23" s="248"/>
      <c r="Q23" s="242"/>
      <c r="R23" s="242"/>
      <c r="S23" s="242"/>
      <c r="T23" s="242"/>
      <c r="U23" s="242"/>
      <c r="V23" s="242"/>
      <c r="W23" s="242"/>
      <c r="X23" s="245" t="str">
        <f>IF(ISERROR(MATCH(W23,AuxData!$AC:$AC,0)),"",IF(LOOKUP(W23,AuxData!$AC:$AC,AuxData!$AD:$AD)="","Not defined",LOOKUP(W23,AuxData!$AC:$AC,AuxData!$AD:$AD)))</f>
        <v/>
      </c>
      <c r="Y23" s="245" t="str">
        <f>IF(W23="","",IF(ISERROR(MATCH(H23,AuxData!$AF:$AF,0)),"",IF(LOOKUP(H23,AuxData!$AF:$AF,AuxData!$AG:$AG)="","Not defined",LOOKUP(H23,AuxData!$AF:$AF,AuxData!$AG:$AG)&amp;"_"&amp;X23)))</f>
        <v/>
      </c>
      <c r="Z23" s="242"/>
      <c r="AA23" s="242"/>
      <c r="AB23" s="242"/>
      <c r="AC23" s="245" t="str">
        <f>IF(ISERROR(MATCH(AB23,AuxData!$AC:$AC,0)),"",IF(LOOKUP(AB23,AuxData!$AC:$AC,AuxData!$AD:$AD)="","Not defined",LOOKUP(AB23,AuxData!$AC:$AC,AuxData!$AD:$AD)))</f>
        <v/>
      </c>
      <c r="AD23" s="245" t="str">
        <f>IF(AB23="","",IF(ISERROR(MATCH(H23,AuxData!$AF:$AF,0)),"",IF(LOOKUP(H23,AuxData!$AF:$AF,AuxData!$AG:$AG)="","Not defined",LOOKUP(H23,AuxData!$AF:$AF,AuxData!$AG:$AG)&amp;"_"&amp;AC23)))</f>
        <v/>
      </c>
      <c r="AE23" s="242"/>
      <c r="AF23" s="242"/>
      <c r="AG23" s="245" t="str">
        <f>IF(ISERROR(MATCH(AF23,AuxData!$AC:$AC,0)),"",IF(LOOKUP(AF23,AuxData!$AC:$AC,AuxData!$AD:$AD)="","Not defined",LOOKUP(AF23,AuxData!$AC:$AC,AuxData!$AD:$AD)))</f>
        <v/>
      </c>
      <c r="AH23" s="245" t="str">
        <f>IF(AF23="","",IF(ISERROR(MATCH(H23,AuxData!$AF:$AF,0)),"",IF(LOOKUP(H23,AuxData!$AF:$AF,AuxData!$AG:$AG)="","Not defined",LOOKUP(H23,AuxData!$AF:$AF,AuxData!$AG:$AG)&amp;"_"&amp;AG23)))</f>
        <v/>
      </c>
      <c r="AI23" s="242"/>
    </row>
    <row r="24" spans="2:35" s="59" customFormat="1" ht="15" customHeight="1" x14ac:dyDescent="0.25">
      <c r="B24" s="252"/>
      <c r="C24" s="252"/>
      <c r="D24" s="252"/>
      <c r="E24" s="252"/>
      <c r="F24" s="243"/>
      <c r="G24" s="243"/>
      <c r="H24" s="243"/>
      <c r="I24" s="124"/>
      <c r="J24" s="249"/>
      <c r="K24" s="249"/>
      <c r="L24" s="249"/>
      <c r="M24" s="124"/>
      <c r="N24" s="249"/>
      <c r="O24" s="249"/>
      <c r="P24" s="249"/>
      <c r="Q24" s="243"/>
      <c r="R24" s="243"/>
      <c r="S24" s="243"/>
      <c r="T24" s="243"/>
      <c r="U24" s="243"/>
      <c r="V24" s="243"/>
      <c r="W24" s="243"/>
      <c r="X24" s="246"/>
      <c r="Y24" s="246"/>
      <c r="Z24" s="243"/>
      <c r="AA24" s="243"/>
      <c r="AB24" s="243"/>
      <c r="AC24" s="246"/>
      <c r="AD24" s="246"/>
      <c r="AE24" s="243"/>
      <c r="AF24" s="243"/>
      <c r="AG24" s="246"/>
      <c r="AH24" s="246"/>
      <c r="AI24" s="243"/>
    </row>
    <row r="25" spans="2:35" s="59" customFormat="1" ht="15" customHeight="1" x14ac:dyDescent="0.25">
      <c r="B25" s="252"/>
      <c r="C25" s="252"/>
      <c r="D25" s="253"/>
      <c r="E25" s="253"/>
      <c r="F25" s="244"/>
      <c r="G25" s="244"/>
      <c r="H25" s="244"/>
      <c r="I25" s="124"/>
      <c r="J25" s="250"/>
      <c r="K25" s="250"/>
      <c r="L25" s="250"/>
      <c r="M25" s="124"/>
      <c r="N25" s="250"/>
      <c r="O25" s="250"/>
      <c r="P25" s="250"/>
      <c r="Q25" s="244"/>
      <c r="R25" s="244"/>
      <c r="S25" s="244"/>
      <c r="T25" s="244"/>
      <c r="U25" s="244"/>
      <c r="V25" s="244"/>
      <c r="W25" s="244"/>
      <c r="X25" s="247"/>
      <c r="Y25" s="247"/>
      <c r="Z25" s="244"/>
      <c r="AA25" s="244"/>
      <c r="AB25" s="244"/>
      <c r="AC25" s="247"/>
      <c r="AD25" s="247"/>
      <c r="AE25" s="244"/>
      <c r="AF25" s="244"/>
      <c r="AG25" s="247"/>
      <c r="AH25" s="247"/>
      <c r="AI25" s="244"/>
    </row>
    <row r="26" spans="2:35" s="59" customFormat="1" ht="15" customHeight="1" x14ac:dyDescent="0.25">
      <c r="B26" s="252"/>
      <c r="C26" s="252"/>
      <c r="D26" s="251"/>
      <c r="E26" s="251"/>
      <c r="F26" s="242"/>
      <c r="G26" s="242"/>
      <c r="H26" s="242"/>
      <c r="I26" s="124"/>
      <c r="J26" s="248"/>
      <c r="K26" s="248"/>
      <c r="L26" s="248"/>
      <c r="M26" s="124"/>
      <c r="N26" s="248"/>
      <c r="O26" s="248"/>
      <c r="P26" s="248"/>
      <c r="Q26" s="242"/>
      <c r="R26" s="242"/>
      <c r="S26" s="242"/>
      <c r="T26" s="242"/>
      <c r="U26" s="242"/>
      <c r="V26" s="242"/>
      <c r="W26" s="242"/>
      <c r="X26" s="245" t="str">
        <f>IF(ISERROR(MATCH(W26,AuxData!$AC:$AC,0)),"",IF(LOOKUP(W26,AuxData!$AC:$AC,AuxData!$AD:$AD)="","Not defined",LOOKUP(W26,AuxData!$AC:$AC,AuxData!$AD:$AD)))</f>
        <v/>
      </c>
      <c r="Y26" s="245" t="str">
        <f>IF(W26="","",IF(ISERROR(MATCH(H26,AuxData!$AF:$AF,0)),"",IF(LOOKUP(H26,AuxData!$AF:$AF,AuxData!$AG:$AG)="","Not defined",LOOKUP(H26,AuxData!$AF:$AF,AuxData!$AG:$AG)&amp;"_"&amp;X26)))</f>
        <v/>
      </c>
      <c r="Z26" s="242"/>
      <c r="AA26" s="242"/>
      <c r="AB26" s="242"/>
      <c r="AC26" s="245" t="str">
        <f>IF(ISERROR(MATCH(AB26,AuxData!$AC:$AC,0)),"",IF(LOOKUP(AB26,AuxData!$AC:$AC,AuxData!$AD:$AD)="","Not defined",LOOKUP(AB26,AuxData!$AC:$AC,AuxData!$AD:$AD)))</f>
        <v/>
      </c>
      <c r="AD26" s="245" t="str">
        <f>IF(AB26="","",IF(ISERROR(MATCH(H26,AuxData!$AF:$AF,0)),"",IF(LOOKUP(H26,AuxData!$AF:$AF,AuxData!$AG:$AG)="","Not defined",LOOKUP(H26,AuxData!$AF:$AF,AuxData!$AG:$AG)&amp;"_"&amp;AC26)))</f>
        <v/>
      </c>
      <c r="AE26" s="242"/>
      <c r="AF26" s="242"/>
      <c r="AG26" s="245" t="str">
        <f>IF(ISERROR(MATCH(AF26,AuxData!$AC:$AC,0)),"",IF(LOOKUP(AF26,AuxData!$AC:$AC,AuxData!$AD:$AD)="","Not defined",LOOKUP(AF26,AuxData!$AC:$AC,AuxData!$AD:$AD)))</f>
        <v/>
      </c>
      <c r="AH26" s="245" t="str">
        <f>IF(AF26="","",IF(ISERROR(MATCH(H26,AuxData!$AF:$AF,0)),"",IF(LOOKUP(H26,AuxData!$AF:$AF,AuxData!$AG:$AG)="","Not defined",LOOKUP(H26,AuxData!$AF:$AF,AuxData!$AG:$AG)&amp;"_"&amp;AG26)))</f>
        <v/>
      </c>
      <c r="AI26" s="242"/>
    </row>
    <row r="27" spans="2:35" s="59" customFormat="1" ht="15" customHeight="1" x14ac:dyDescent="0.25">
      <c r="B27" s="252"/>
      <c r="C27" s="252"/>
      <c r="D27" s="252"/>
      <c r="E27" s="252"/>
      <c r="F27" s="243"/>
      <c r="G27" s="243"/>
      <c r="H27" s="243"/>
      <c r="I27" s="124"/>
      <c r="J27" s="249"/>
      <c r="K27" s="249"/>
      <c r="L27" s="249"/>
      <c r="M27" s="124"/>
      <c r="N27" s="249"/>
      <c r="O27" s="249"/>
      <c r="P27" s="249"/>
      <c r="Q27" s="243"/>
      <c r="R27" s="243"/>
      <c r="S27" s="243"/>
      <c r="T27" s="243"/>
      <c r="U27" s="243"/>
      <c r="V27" s="243"/>
      <c r="W27" s="243"/>
      <c r="X27" s="246"/>
      <c r="Y27" s="246"/>
      <c r="Z27" s="243"/>
      <c r="AA27" s="243"/>
      <c r="AB27" s="243"/>
      <c r="AC27" s="246"/>
      <c r="AD27" s="246"/>
      <c r="AE27" s="243"/>
      <c r="AF27" s="243"/>
      <c r="AG27" s="246"/>
      <c r="AH27" s="246"/>
      <c r="AI27" s="243"/>
    </row>
    <row r="28" spans="2:35" s="59" customFormat="1" ht="15" customHeight="1" x14ac:dyDescent="0.25">
      <c r="B28" s="253"/>
      <c r="C28" s="253"/>
      <c r="D28" s="253"/>
      <c r="E28" s="253"/>
      <c r="F28" s="244"/>
      <c r="G28" s="244"/>
      <c r="H28" s="244"/>
      <c r="I28" s="124"/>
      <c r="J28" s="250"/>
      <c r="K28" s="250"/>
      <c r="L28" s="250"/>
      <c r="M28" s="124"/>
      <c r="N28" s="250"/>
      <c r="O28" s="250"/>
      <c r="P28" s="250"/>
      <c r="Q28" s="244"/>
      <c r="R28" s="244"/>
      <c r="S28" s="244"/>
      <c r="T28" s="244"/>
      <c r="U28" s="244"/>
      <c r="V28" s="244"/>
      <c r="W28" s="244"/>
      <c r="X28" s="247"/>
      <c r="Y28" s="247"/>
      <c r="Z28" s="244"/>
      <c r="AA28" s="244"/>
      <c r="AB28" s="244"/>
      <c r="AC28" s="247"/>
      <c r="AD28" s="247"/>
      <c r="AE28" s="244"/>
      <c r="AF28" s="244"/>
      <c r="AG28" s="247"/>
      <c r="AH28" s="247"/>
      <c r="AI28" s="244"/>
    </row>
    <row r="29" spans="2:35" s="59" customFormat="1" ht="15" customHeight="1" x14ac:dyDescent="0.25">
      <c r="B29" s="251"/>
      <c r="C29" s="251"/>
      <c r="D29" s="251"/>
      <c r="E29" s="251"/>
      <c r="F29" s="242"/>
      <c r="G29" s="242"/>
      <c r="H29" s="242"/>
      <c r="I29" s="124"/>
      <c r="J29" s="248"/>
      <c r="K29" s="248"/>
      <c r="L29" s="248"/>
      <c r="M29" s="124"/>
      <c r="N29" s="248"/>
      <c r="O29" s="248"/>
      <c r="P29" s="248"/>
      <c r="Q29" s="242"/>
      <c r="R29" s="242"/>
      <c r="S29" s="242"/>
      <c r="T29" s="242"/>
      <c r="U29" s="242"/>
      <c r="V29" s="242"/>
      <c r="W29" s="242"/>
      <c r="X29" s="245" t="str">
        <f>IF(ISERROR(MATCH(W29,AuxData!$AC:$AC,0)),"",IF(LOOKUP(W29,AuxData!$AC:$AC,AuxData!$AD:$AD)="","Not defined",LOOKUP(W29,AuxData!$AC:$AC,AuxData!$AD:$AD)))</f>
        <v/>
      </c>
      <c r="Y29" s="245" t="str">
        <f>IF(W29="","",IF(ISERROR(MATCH(H29,AuxData!$AF:$AF,0)),"",IF(LOOKUP(H29,AuxData!$AF:$AF,AuxData!$AG:$AG)="","Not defined",LOOKUP(H29,AuxData!$AF:$AF,AuxData!$AG:$AG)&amp;"_"&amp;X29)))</f>
        <v/>
      </c>
      <c r="Z29" s="242"/>
      <c r="AA29" s="242"/>
      <c r="AB29" s="242"/>
      <c r="AC29" s="245" t="str">
        <f>IF(ISERROR(MATCH(AB29,AuxData!$AC:$AC,0)),"",IF(LOOKUP(AB29,AuxData!$AC:$AC,AuxData!$AD:$AD)="","Not defined",LOOKUP(AB29,AuxData!$AC:$AC,AuxData!$AD:$AD)))</f>
        <v/>
      </c>
      <c r="AD29" s="245" t="str">
        <f>IF(AB29="","",IF(ISERROR(MATCH(H29,AuxData!$AF:$AF,0)),"",IF(LOOKUP(H29,AuxData!$AF:$AF,AuxData!$AG:$AG)="","Not defined",LOOKUP(H29,AuxData!$AF:$AF,AuxData!$AG:$AG)&amp;"_"&amp;AC29)))</f>
        <v/>
      </c>
      <c r="AE29" s="242"/>
      <c r="AF29" s="242"/>
      <c r="AG29" s="245" t="str">
        <f>IF(ISERROR(MATCH(AF29,AuxData!$AC:$AC,0)),"",IF(LOOKUP(AF29,AuxData!$AC:$AC,AuxData!$AD:$AD)="","Not defined",LOOKUP(AF29,AuxData!$AC:$AC,AuxData!$AD:$AD)))</f>
        <v/>
      </c>
      <c r="AH29" s="245" t="str">
        <f>IF(AF29="","",IF(ISERROR(MATCH(H29,AuxData!$AF:$AF,0)),"",IF(LOOKUP(H29,AuxData!$AF:$AF,AuxData!$AG:$AG)="","Not defined",LOOKUP(H29,AuxData!$AF:$AF,AuxData!$AG:$AG)&amp;"_"&amp;AG29)))</f>
        <v/>
      </c>
      <c r="AI29" s="242"/>
    </row>
    <row r="30" spans="2:35" s="59" customFormat="1" ht="15" customHeight="1" x14ac:dyDescent="0.25">
      <c r="B30" s="252"/>
      <c r="C30" s="252"/>
      <c r="D30" s="252"/>
      <c r="E30" s="252"/>
      <c r="F30" s="243"/>
      <c r="G30" s="243"/>
      <c r="H30" s="243"/>
      <c r="I30" s="124"/>
      <c r="J30" s="249"/>
      <c r="K30" s="249"/>
      <c r="L30" s="249"/>
      <c r="M30" s="124"/>
      <c r="N30" s="249"/>
      <c r="O30" s="249"/>
      <c r="P30" s="249"/>
      <c r="Q30" s="243"/>
      <c r="R30" s="243"/>
      <c r="S30" s="243"/>
      <c r="T30" s="243"/>
      <c r="U30" s="243"/>
      <c r="V30" s="243"/>
      <c r="W30" s="243"/>
      <c r="X30" s="246"/>
      <c r="Y30" s="246"/>
      <c r="Z30" s="243"/>
      <c r="AA30" s="243"/>
      <c r="AB30" s="243"/>
      <c r="AC30" s="246"/>
      <c r="AD30" s="246"/>
      <c r="AE30" s="243"/>
      <c r="AF30" s="243"/>
      <c r="AG30" s="246"/>
      <c r="AH30" s="246"/>
      <c r="AI30" s="243"/>
    </row>
    <row r="31" spans="2:35" s="59" customFormat="1" ht="15" customHeight="1" x14ac:dyDescent="0.25">
      <c r="B31" s="252"/>
      <c r="C31" s="252"/>
      <c r="D31" s="253"/>
      <c r="E31" s="253"/>
      <c r="F31" s="244"/>
      <c r="G31" s="244"/>
      <c r="H31" s="244"/>
      <c r="I31" s="124"/>
      <c r="J31" s="250"/>
      <c r="K31" s="250"/>
      <c r="L31" s="250"/>
      <c r="M31" s="124"/>
      <c r="N31" s="250"/>
      <c r="O31" s="250"/>
      <c r="P31" s="250"/>
      <c r="Q31" s="244"/>
      <c r="R31" s="244"/>
      <c r="S31" s="244"/>
      <c r="T31" s="244"/>
      <c r="U31" s="244"/>
      <c r="V31" s="244"/>
      <c r="W31" s="244"/>
      <c r="X31" s="247"/>
      <c r="Y31" s="247"/>
      <c r="Z31" s="244"/>
      <c r="AA31" s="244"/>
      <c r="AB31" s="244"/>
      <c r="AC31" s="247"/>
      <c r="AD31" s="247"/>
      <c r="AE31" s="244"/>
      <c r="AF31" s="244"/>
      <c r="AG31" s="247"/>
      <c r="AH31" s="247"/>
      <c r="AI31" s="244"/>
    </row>
    <row r="32" spans="2:35" s="59" customFormat="1" ht="15" customHeight="1" x14ac:dyDescent="0.25">
      <c r="B32" s="252"/>
      <c r="C32" s="252"/>
      <c r="D32" s="251"/>
      <c r="E32" s="251"/>
      <c r="F32" s="242"/>
      <c r="G32" s="242"/>
      <c r="H32" s="242"/>
      <c r="I32" s="124"/>
      <c r="J32" s="248"/>
      <c r="K32" s="248"/>
      <c r="L32" s="248"/>
      <c r="M32" s="124"/>
      <c r="N32" s="248"/>
      <c r="O32" s="248"/>
      <c r="P32" s="248"/>
      <c r="Q32" s="242"/>
      <c r="R32" s="242"/>
      <c r="S32" s="242"/>
      <c r="T32" s="242"/>
      <c r="U32" s="242"/>
      <c r="V32" s="242"/>
      <c r="W32" s="242"/>
      <c r="X32" s="245" t="str">
        <f>IF(ISERROR(MATCH(W32,AuxData!$AC:$AC,0)),"",IF(LOOKUP(W32,AuxData!$AC:$AC,AuxData!$AD:$AD)="","Not defined",LOOKUP(W32,AuxData!$AC:$AC,AuxData!$AD:$AD)))</f>
        <v/>
      </c>
      <c r="Y32" s="245" t="str">
        <f>IF(W32="","",IF(ISERROR(MATCH(H32,AuxData!$AF:$AF,0)),"",IF(LOOKUP(H32,AuxData!$AF:$AF,AuxData!$AG:$AG)="","Not defined",LOOKUP(H32,AuxData!$AF:$AF,AuxData!$AG:$AG)&amp;"_"&amp;X32)))</f>
        <v/>
      </c>
      <c r="Z32" s="242"/>
      <c r="AA32" s="242"/>
      <c r="AB32" s="242"/>
      <c r="AC32" s="245" t="str">
        <f>IF(ISERROR(MATCH(AB32,AuxData!$AC:$AC,0)),"",IF(LOOKUP(AB32,AuxData!$AC:$AC,AuxData!$AD:$AD)="","Not defined",LOOKUP(AB32,AuxData!$AC:$AC,AuxData!$AD:$AD)))</f>
        <v/>
      </c>
      <c r="AD32" s="245" t="str">
        <f>IF(AB32="","",IF(ISERROR(MATCH(H32,AuxData!$AF:$AF,0)),"",IF(LOOKUP(H32,AuxData!$AF:$AF,AuxData!$AG:$AG)="","Not defined",LOOKUP(H32,AuxData!$AF:$AF,AuxData!$AG:$AG)&amp;"_"&amp;AC32)))</f>
        <v/>
      </c>
      <c r="AE32" s="242"/>
      <c r="AF32" s="242"/>
      <c r="AG32" s="245" t="str">
        <f>IF(ISERROR(MATCH(AF32,AuxData!$AC:$AC,0)),"",IF(LOOKUP(AF32,AuxData!$AC:$AC,AuxData!$AD:$AD)="","Not defined",LOOKUP(AF32,AuxData!$AC:$AC,AuxData!$AD:$AD)))</f>
        <v/>
      </c>
      <c r="AH32" s="245" t="str">
        <f>IF(AF32="","",IF(ISERROR(MATCH(H32,AuxData!$AF:$AF,0)),"",IF(LOOKUP(H32,AuxData!$AF:$AF,AuxData!$AG:$AG)="","Not defined",LOOKUP(H32,AuxData!$AF:$AF,AuxData!$AG:$AG)&amp;"_"&amp;AG32)))</f>
        <v/>
      </c>
      <c r="AI32" s="242"/>
    </row>
    <row r="33" spans="2:35" s="59" customFormat="1" ht="15" customHeight="1" x14ac:dyDescent="0.25">
      <c r="B33" s="252"/>
      <c r="C33" s="252"/>
      <c r="D33" s="252"/>
      <c r="E33" s="252"/>
      <c r="F33" s="243"/>
      <c r="G33" s="243"/>
      <c r="H33" s="243"/>
      <c r="I33" s="124"/>
      <c r="J33" s="249"/>
      <c r="K33" s="249"/>
      <c r="L33" s="249"/>
      <c r="M33" s="124"/>
      <c r="N33" s="249"/>
      <c r="O33" s="249"/>
      <c r="P33" s="249"/>
      <c r="Q33" s="243"/>
      <c r="R33" s="243"/>
      <c r="S33" s="243"/>
      <c r="T33" s="243"/>
      <c r="U33" s="243"/>
      <c r="V33" s="243"/>
      <c r="W33" s="243"/>
      <c r="X33" s="246"/>
      <c r="Y33" s="246"/>
      <c r="Z33" s="243"/>
      <c r="AA33" s="243"/>
      <c r="AB33" s="243"/>
      <c r="AC33" s="246"/>
      <c r="AD33" s="246"/>
      <c r="AE33" s="243"/>
      <c r="AF33" s="243"/>
      <c r="AG33" s="246"/>
      <c r="AH33" s="246"/>
      <c r="AI33" s="243"/>
    </row>
    <row r="34" spans="2:35" s="59" customFormat="1" ht="15" customHeight="1" x14ac:dyDescent="0.25">
      <c r="B34" s="252"/>
      <c r="C34" s="252"/>
      <c r="D34" s="253"/>
      <c r="E34" s="253"/>
      <c r="F34" s="244"/>
      <c r="G34" s="244"/>
      <c r="H34" s="244"/>
      <c r="I34" s="124"/>
      <c r="J34" s="250"/>
      <c r="K34" s="250"/>
      <c r="L34" s="250"/>
      <c r="M34" s="124"/>
      <c r="N34" s="250"/>
      <c r="O34" s="250"/>
      <c r="P34" s="250"/>
      <c r="Q34" s="244"/>
      <c r="R34" s="244"/>
      <c r="S34" s="244"/>
      <c r="T34" s="244"/>
      <c r="U34" s="244"/>
      <c r="V34" s="244"/>
      <c r="W34" s="244"/>
      <c r="X34" s="247"/>
      <c r="Y34" s="247"/>
      <c r="Z34" s="244"/>
      <c r="AA34" s="244"/>
      <c r="AB34" s="244"/>
      <c r="AC34" s="247"/>
      <c r="AD34" s="247"/>
      <c r="AE34" s="244"/>
      <c r="AF34" s="244"/>
      <c r="AG34" s="247"/>
      <c r="AH34" s="247"/>
      <c r="AI34" s="244"/>
    </row>
    <row r="35" spans="2:35" s="59" customFormat="1" ht="15" customHeight="1" x14ac:dyDescent="0.25">
      <c r="B35" s="252"/>
      <c r="C35" s="252"/>
      <c r="D35" s="251"/>
      <c r="E35" s="251"/>
      <c r="F35" s="242"/>
      <c r="G35" s="242"/>
      <c r="H35" s="242"/>
      <c r="I35" s="124"/>
      <c r="J35" s="248"/>
      <c r="K35" s="248"/>
      <c r="L35" s="248"/>
      <c r="M35" s="124"/>
      <c r="N35" s="248"/>
      <c r="O35" s="248"/>
      <c r="P35" s="248"/>
      <c r="Q35" s="242"/>
      <c r="R35" s="242"/>
      <c r="S35" s="242"/>
      <c r="T35" s="242"/>
      <c r="U35" s="242"/>
      <c r="V35" s="242"/>
      <c r="W35" s="242"/>
      <c r="X35" s="245" t="str">
        <f>IF(ISERROR(MATCH(W35,AuxData!$AC:$AC,0)),"",IF(LOOKUP(W35,AuxData!$AC:$AC,AuxData!$AD:$AD)="","Not defined",LOOKUP(W35,AuxData!$AC:$AC,AuxData!$AD:$AD)))</f>
        <v/>
      </c>
      <c r="Y35" s="245" t="str">
        <f>IF(W35="","",IF(ISERROR(MATCH(H35,AuxData!$AF:$AF,0)),"",IF(LOOKUP(H35,AuxData!$AF:$AF,AuxData!$AG:$AG)="","Not defined",LOOKUP(H35,AuxData!$AF:$AF,AuxData!$AG:$AG)&amp;"_"&amp;X35)))</f>
        <v/>
      </c>
      <c r="Z35" s="242"/>
      <c r="AA35" s="242"/>
      <c r="AB35" s="242"/>
      <c r="AC35" s="245" t="str">
        <f>IF(ISERROR(MATCH(AB35,AuxData!$AC:$AC,0)),"",IF(LOOKUP(AB35,AuxData!$AC:$AC,AuxData!$AD:$AD)="","Not defined",LOOKUP(AB35,AuxData!$AC:$AC,AuxData!$AD:$AD)))</f>
        <v/>
      </c>
      <c r="AD35" s="245" t="str">
        <f>IF(AB35="","",IF(ISERROR(MATCH(H35,AuxData!$AF:$AF,0)),"",IF(LOOKUP(H35,AuxData!$AF:$AF,AuxData!$AG:$AG)="","Not defined",LOOKUP(H35,AuxData!$AF:$AF,AuxData!$AG:$AG)&amp;"_"&amp;AC35)))</f>
        <v/>
      </c>
      <c r="AE35" s="242"/>
      <c r="AF35" s="242"/>
      <c r="AG35" s="245" t="str">
        <f>IF(ISERROR(MATCH(AF35,AuxData!$AC:$AC,0)),"",IF(LOOKUP(AF35,AuxData!$AC:$AC,AuxData!$AD:$AD)="","Not defined",LOOKUP(AF35,AuxData!$AC:$AC,AuxData!$AD:$AD)))</f>
        <v/>
      </c>
      <c r="AH35" s="245" t="str">
        <f>IF(AF35="","",IF(ISERROR(MATCH(H35,AuxData!$AF:$AF,0)),"",IF(LOOKUP(H35,AuxData!$AF:$AF,AuxData!$AG:$AG)="","Not defined",LOOKUP(H35,AuxData!$AF:$AF,AuxData!$AG:$AG)&amp;"_"&amp;AG35)))</f>
        <v/>
      </c>
      <c r="AI35" s="242"/>
    </row>
    <row r="36" spans="2:35" s="59" customFormat="1" ht="15" customHeight="1" x14ac:dyDescent="0.25">
      <c r="B36" s="252"/>
      <c r="C36" s="252"/>
      <c r="D36" s="252"/>
      <c r="E36" s="252"/>
      <c r="F36" s="243"/>
      <c r="G36" s="243"/>
      <c r="H36" s="243"/>
      <c r="I36" s="124"/>
      <c r="J36" s="249"/>
      <c r="K36" s="249"/>
      <c r="L36" s="249"/>
      <c r="M36" s="124"/>
      <c r="N36" s="249"/>
      <c r="O36" s="249"/>
      <c r="P36" s="249"/>
      <c r="Q36" s="243"/>
      <c r="R36" s="243"/>
      <c r="S36" s="243"/>
      <c r="T36" s="243"/>
      <c r="U36" s="243"/>
      <c r="V36" s="243"/>
      <c r="W36" s="243"/>
      <c r="X36" s="246"/>
      <c r="Y36" s="246"/>
      <c r="Z36" s="243"/>
      <c r="AA36" s="243"/>
      <c r="AB36" s="243"/>
      <c r="AC36" s="246"/>
      <c r="AD36" s="246"/>
      <c r="AE36" s="243"/>
      <c r="AF36" s="243"/>
      <c r="AG36" s="246"/>
      <c r="AH36" s="246"/>
      <c r="AI36" s="243"/>
    </row>
    <row r="37" spans="2:35" s="59" customFormat="1" ht="15" customHeight="1" x14ac:dyDescent="0.25">
      <c r="B37" s="252"/>
      <c r="C37" s="252"/>
      <c r="D37" s="253"/>
      <c r="E37" s="253"/>
      <c r="F37" s="244"/>
      <c r="G37" s="244"/>
      <c r="H37" s="244"/>
      <c r="I37" s="124"/>
      <c r="J37" s="250"/>
      <c r="K37" s="250"/>
      <c r="L37" s="250"/>
      <c r="M37" s="124"/>
      <c r="N37" s="250"/>
      <c r="O37" s="250"/>
      <c r="P37" s="250"/>
      <c r="Q37" s="244"/>
      <c r="R37" s="244"/>
      <c r="S37" s="244"/>
      <c r="T37" s="244"/>
      <c r="U37" s="244"/>
      <c r="V37" s="244"/>
      <c r="W37" s="244"/>
      <c r="X37" s="247"/>
      <c r="Y37" s="247"/>
      <c r="Z37" s="244"/>
      <c r="AA37" s="244"/>
      <c r="AB37" s="244"/>
      <c r="AC37" s="247"/>
      <c r="AD37" s="247"/>
      <c r="AE37" s="244"/>
      <c r="AF37" s="244"/>
      <c r="AG37" s="247"/>
      <c r="AH37" s="247"/>
      <c r="AI37" s="244"/>
    </row>
    <row r="38" spans="2:35" s="59" customFormat="1" ht="15" customHeight="1" x14ac:dyDescent="0.25">
      <c r="B38" s="252"/>
      <c r="C38" s="252"/>
      <c r="D38" s="251"/>
      <c r="E38" s="251"/>
      <c r="F38" s="242"/>
      <c r="G38" s="242"/>
      <c r="H38" s="242"/>
      <c r="I38" s="124"/>
      <c r="J38" s="248"/>
      <c r="K38" s="248"/>
      <c r="L38" s="248"/>
      <c r="M38" s="124"/>
      <c r="N38" s="248"/>
      <c r="O38" s="248"/>
      <c r="P38" s="248"/>
      <c r="Q38" s="242"/>
      <c r="R38" s="242"/>
      <c r="S38" s="242"/>
      <c r="T38" s="242"/>
      <c r="U38" s="242"/>
      <c r="V38" s="242"/>
      <c r="W38" s="242"/>
      <c r="X38" s="245" t="str">
        <f>IF(ISERROR(MATCH(W38,AuxData!$AC:$AC,0)),"",IF(LOOKUP(W38,AuxData!$AC:$AC,AuxData!$AD:$AD)="","Not defined",LOOKUP(W38,AuxData!$AC:$AC,AuxData!$AD:$AD)))</f>
        <v/>
      </c>
      <c r="Y38" s="245" t="str">
        <f>IF(W38="","",IF(ISERROR(MATCH(H38,AuxData!$AF:$AF,0)),"",IF(LOOKUP(H38,AuxData!$AF:$AF,AuxData!$AG:$AG)="","Not defined",LOOKUP(H38,AuxData!$AF:$AF,AuxData!$AG:$AG)&amp;"_"&amp;X38)))</f>
        <v/>
      </c>
      <c r="Z38" s="242"/>
      <c r="AA38" s="242"/>
      <c r="AB38" s="242"/>
      <c r="AC38" s="245" t="str">
        <f>IF(ISERROR(MATCH(AB38,AuxData!$AC:$AC,0)),"",IF(LOOKUP(AB38,AuxData!$AC:$AC,AuxData!$AD:$AD)="","Not defined",LOOKUP(AB38,AuxData!$AC:$AC,AuxData!$AD:$AD)))</f>
        <v/>
      </c>
      <c r="AD38" s="245" t="str">
        <f>IF(AB38="","",IF(ISERROR(MATCH(H38,AuxData!$AF:$AF,0)),"",IF(LOOKUP(H38,AuxData!$AF:$AF,AuxData!$AG:$AG)="","Not defined",LOOKUP(H38,AuxData!$AF:$AF,AuxData!$AG:$AG)&amp;"_"&amp;AC38)))</f>
        <v/>
      </c>
      <c r="AE38" s="242"/>
      <c r="AF38" s="242"/>
      <c r="AG38" s="245" t="str">
        <f>IF(ISERROR(MATCH(AF38,AuxData!$AC:$AC,0)),"",IF(LOOKUP(AF38,AuxData!$AC:$AC,AuxData!$AD:$AD)="","Not defined",LOOKUP(AF38,AuxData!$AC:$AC,AuxData!$AD:$AD)))</f>
        <v/>
      </c>
      <c r="AH38" s="245" t="str">
        <f>IF(AF38="","",IF(ISERROR(MATCH(H38,AuxData!$AF:$AF,0)),"",IF(LOOKUP(H38,AuxData!$AF:$AF,AuxData!$AG:$AG)="","Not defined",LOOKUP(H38,AuxData!$AF:$AF,AuxData!$AG:$AG)&amp;"_"&amp;AG38)))</f>
        <v/>
      </c>
      <c r="AI38" s="242"/>
    </row>
    <row r="39" spans="2:35" s="59" customFormat="1" ht="15" customHeight="1" x14ac:dyDescent="0.25">
      <c r="B39" s="252"/>
      <c r="C39" s="252"/>
      <c r="D39" s="252"/>
      <c r="E39" s="252"/>
      <c r="F39" s="243"/>
      <c r="G39" s="243"/>
      <c r="H39" s="243"/>
      <c r="I39" s="124"/>
      <c r="J39" s="249"/>
      <c r="K39" s="249"/>
      <c r="L39" s="249"/>
      <c r="M39" s="124"/>
      <c r="N39" s="249"/>
      <c r="O39" s="249"/>
      <c r="P39" s="249"/>
      <c r="Q39" s="243"/>
      <c r="R39" s="243"/>
      <c r="S39" s="243"/>
      <c r="T39" s="243"/>
      <c r="U39" s="243"/>
      <c r="V39" s="243"/>
      <c r="W39" s="243"/>
      <c r="X39" s="246"/>
      <c r="Y39" s="246"/>
      <c r="Z39" s="243"/>
      <c r="AA39" s="243"/>
      <c r="AB39" s="243"/>
      <c r="AC39" s="246"/>
      <c r="AD39" s="246"/>
      <c r="AE39" s="243"/>
      <c r="AF39" s="243"/>
      <c r="AG39" s="246"/>
      <c r="AH39" s="246"/>
      <c r="AI39" s="243"/>
    </row>
    <row r="40" spans="2:35" s="59" customFormat="1" ht="15" customHeight="1" x14ac:dyDescent="0.25">
      <c r="B40" s="253"/>
      <c r="C40" s="253"/>
      <c r="D40" s="253"/>
      <c r="E40" s="253"/>
      <c r="F40" s="244"/>
      <c r="G40" s="244"/>
      <c r="H40" s="244"/>
      <c r="I40" s="124"/>
      <c r="J40" s="250"/>
      <c r="K40" s="250"/>
      <c r="L40" s="250"/>
      <c r="M40" s="124"/>
      <c r="N40" s="250"/>
      <c r="O40" s="250"/>
      <c r="P40" s="250"/>
      <c r="Q40" s="244"/>
      <c r="R40" s="244"/>
      <c r="S40" s="244"/>
      <c r="T40" s="244"/>
      <c r="U40" s="244"/>
      <c r="V40" s="244"/>
      <c r="W40" s="244"/>
      <c r="X40" s="247"/>
      <c r="Y40" s="247"/>
      <c r="Z40" s="244"/>
      <c r="AA40" s="244"/>
      <c r="AB40" s="244"/>
      <c r="AC40" s="247"/>
      <c r="AD40" s="247"/>
      <c r="AE40" s="244"/>
      <c r="AF40" s="244"/>
      <c r="AG40" s="247"/>
      <c r="AH40" s="247"/>
      <c r="AI40" s="244"/>
    </row>
    <row r="41" spans="2:35" s="59" customFormat="1" ht="15" customHeight="1" x14ac:dyDescent="0.25">
      <c r="B41" s="251"/>
      <c r="C41" s="251"/>
      <c r="D41" s="251"/>
      <c r="E41" s="251"/>
      <c r="F41" s="242"/>
      <c r="G41" s="242"/>
      <c r="H41" s="242"/>
      <c r="I41" s="124"/>
      <c r="J41" s="248"/>
      <c r="K41" s="248"/>
      <c r="L41" s="248"/>
      <c r="M41" s="124"/>
      <c r="N41" s="248"/>
      <c r="O41" s="248"/>
      <c r="P41" s="248"/>
      <c r="Q41" s="242"/>
      <c r="R41" s="242"/>
      <c r="S41" s="242"/>
      <c r="T41" s="242"/>
      <c r="U41" s="242"/>
      <c r="V41" s="242"/>
      <c r="W41" s="242"/>
      <c r="X41" s="245" t="str">
        <f>IF(ISERROR(MATCH(W41,AuxData!$AC:$AC,0)),"",IF(LOOKUP(W41,AuxData!$AC:$AC,AuxData!$AD:$AD)="","Not defined",LOOKUP(W41,AuxData!$AC:$AC,AuxData!$AD:$AD)))</f>
        <v/>
      </c>
      <c r="Y41" s="245" t="str">
        <f>IF(W41="","",IF(ISERROR(MATCH(H41,AuxData!$AF:$AF,0)),"",IF(LOOKUP(H41,AuxData!$AF:$AF,AuxData!$AG:$AG)="","Not defined",LOOKUP(H41,AuxData!$AF:$AF,AuxData!$AG:$AG)&amp;"_"&amp;X41)))</f>
        <v/>
      </c>
      <c r="Z41" s="242"/>
      <c r="AA41" s="242"/>
      <c r="AB41" s="242"/>
      <c r="AC41" s="245" t="str">
        <f>IF(ISERROR(MATCH(AB41,AuxData!$AC:$AC,0)),"",IF(LOOKUP(AB41,AuxData!$AC:$AC,AuxData!$AD:$AD)="","Not defined",LOOKUP(AB41,AuxData!$AC:$AC,AuxData!$AD:$AD)))</f>
        <v/>
      </c>
      <c r="AD41" s="245" t="str">
        <f>IF(AB41="","",IF(ISERROR(MATCH(H41,AuxData!$AF:$AF,0)),"",IF(LOOKUP(H41,AuxData!$AF:$AF,AuxData!$AG:$AG)="","Not defined",LOOKUP(H41,AuxData!$AF:$AF,AuxData!$AG:$AG)&amp;"_"&amp;AC41)))</f>
        <v/>
      </c>
      <c r="AE41" s="242"/>
      <c r="AF41" s="242"/>
      <c r="AG41" s="245" t="str">
        <f>IF(ISERROR(MATCH(AF41,AuxData!$AC:$AC,0)),"",IF(LOOKUP(AF41,AuxData!$AC:$AC,AuxData!$AD:$AD)="","Not defined",LOOKUP(AF41,AuxData!$AC:$AC,AuxData!$AD:$AD)))</f>
        <v/>
      </c>
      <c r="AH41" s="245" t="str">
        <f>IF(AF41="","",IF(ISERROR(MATCH(H41,AuxData!$AF:$AF,0)),"",IF(LOOKUP(H41,AuxData!$AF:$AF,AuxData!$AG:$AG)="","Not defined",LOOKUP(H41,AuxData!$AF:$AF,AuxData!$AG:$AG)&amp;"_"&amp;AG41)))</f>
        <v/>
      </c>
      <c r="AI41" s="242"/>
    </row>
    <row r="42" spans="2:35" s="59" customFormat="1" ht="15" customHeight="1" x14ac:dyDescent="0.25">
      <c r="B42" s="252"/>
      <c r="C42" s="252"/>
      <c r="D42" s="252"/>
      <c r="E42" s="252"/>
      <c r="F42" s="243"/>
      <c r="G42" s="243"/>
      <c r="H42" s="243"/>
      <c r="I42" s="124"/>
      <c r="J42" s="249"/>
      <c r="K42" s="249"/>
      <c r="L42" s="249"/>
      <c r="M42" s="124"/>
      <c r="N42" s="249"/>
      <c r="O42" s="249"/>
      <c r="P42" s="249"/>
      <c r="Q42" s="243"/>
      <c r="R42" s="243"/>
      <c r="S42" s="243"/>
      <c r="T42" s="243"/>
      <c r="U42" s="243"/>
      <c r="V42" s="243"/>
      <c r="W42" s="243"/>
      <c r="X42" s="246"/>
      <c r="Y42" s="246"/>
      <c r="Z42" s="243"/>
      <c r="AA42" s="243"/>
      <c r="AB42" s="243"/>
      <c r="AC42" s="246"/>
      <c r="AD42" s="246"/>
      <c r="AE42" s="243"/>
      <c r="AF42" s="243"/>
      <c r="AG42" s="246"/>
      <c r="AH42" s="246"/>
      <c r="AI42" s="243"/>
    </row>
    <row r="43" spans="2:35" s="59" customFormat="1" ht="15" customHeight="1" x14ac:dyDescent="0.25">
      <c r="B43" s="252"/>
      <c r="C43" s="252"/>
      <c r="D43" s="253"/>
      <c r="E43" s="253"/>
      <c r="F43" s="244"/>
      <c r="G43" s="244"/>
      <c r="H43" s="244"/>
      <c r="I43" s="124"/>
      <c r="J43" s="250"/>
      <c r="K43" s="250"/>
      <c r="L43" s="250"/>
      <c r="M43" s="124"/>
      <c r="N43" s="250"/>
      <c r="O43" s="250"/>
      <c r="P43" s="250"/>
      <c r="Q43" s="244"/>
      <c r="R43" s="244"/>
      <c r="S43" s="244"/>
      <c r="T43" s="244"/>
      <c r="U43" s="244"/>
      <c r="V43" s="244"/>
      <c r="W43" s="244"/>
      <c r="X43" s="247"/>
      <c r="Y43" s="247"/>
      <c r="Z43" s="244"/>
      <c r="AA43" s="244"/>
      <c r="AB43" s="244"/>
      <c r="AC43" s="247"/>
      <c r="AD43" s="247"/>
      <c r="AE43" s="244"/>
      <c r="AF43" s="244"/>
      <c r="AG43" s="247"/>
      <c r="AH43" s="247"/>
      <c r="AI43" s="244"/>
    </row>
    <row r="44" spans="2:35" s="59" customFormat="1" ht="15" customHeight="1" x14ac:dyDescent="0.25">
      <c r="B44" s="252"/>
      <c r="C44" s="252"/>
      <c r="D44" s="251"/>
      <c r="E44" s="251"/>
      <c r="F44" s="242"/>
      <c r="G44" s="242"/>
      <c r="H44" s="242"/>
      <c r="I44" s="124"/>
      <c r="J44" s="248"/>
      <c r="K44" s="248"/>
      <c r="L44" s="248"/>
      <c r="M44" s="124"/>
      <c r="N44" s="248"/>
      <c r="O44" s="248"/>
      <c r="P44" s="248"/>
      <c r="Q44" s="242"/>
      <c r="R44" s="242"/>
      <c r="S44" s="242"/>
      <c r="T44" s="242"/>
      <c r="U44" s="242"/>
      <c r="V44" s="242"/>
      <c r="W44" s="242"/>
      <c r="X44" s="245" t="str">
        <f>IF(ISERROR(MATCH(W44,AuxData!$AC:$AC,0)),"",IF(LOOKUP(W44,AuxData!$AC:$AC,AuxData!$AD:$AD)="","Not defined",LOOKUP(W44,AuxData!$AC:$AC,AuxData!$AD:$AD)))</f>
        <v/>
      </c>
      <c r="Y44" s="245" t="str">
        <f>IF(W44="","",IF(ISERROR(MATCH(H44,AuxData!$AF:$AF,0)),"",IF(LOOKUP(H44,AuxData!$AF:$AF,AuxData!$AG:$AG)="","Not defined",LOOKUP(H44,AuxData!$AF:$AF,AuxData!$AG:$AG)&amp;"_"&amp;X44)))</f>
        <v/>
      </c>
      <c r="Z44" s="242"/>
      <c r="AA44" s="242"/>
      <c r="AB44" s="242"/>
      <c r="AC44" s="245" t="str">
        <f>IF(ISERROR(MATCH(AB44,AuxData!$AC:$AC,0)),"",IF(LOOKUP(AB44,AuxData!$AC:$AC,AuxData!$AD:$AD)="","Not defined",LOOKUP(AB44,AuxData!$AC:$AC,AuxData!$AD:$AD)))</f>
        <v/>
      </c>
      <c r="AD44" s="245" t="str">
        <f>IF(AB44="","",IF(ISERROR(MATCH(H44,AuxData!$AF:$AF,0)),"",IF(LOOKUP(H44,AuxData!$AF:$AF,AuxData!$AG:$AG)="","Not defined",LOOKUP(H44,AuxData!$AF:$AF,AuxData!$AG:$AG)&amp;"_"&amp;AC44)))</f>
        <v/>
      </c>
      <c r="AE44" s="242"/>
      <c r="AF44" s="242"/>
      <c r="AG44" s="245" t="str">
        <f>IF(ISERROR(MATCH(AF44,AuxData!$AC:$AC,0)),"",IF(LOOKUP(AF44,AuxData!$AC:$AC,AuxData!$AD:$AD)="","Not defined",LOOKUP(AF44,AuxData!$AC:$AC,AuxData!$AD:$AD)))</f>
        <v/>
      </c>
      <c r="AH44" s="245" t="str">
        <f>IF(AF44="","",IF(ISERROR(MATCH(H44,AuxData!$AF:$AF,0)),"",IF(LOOKUP(H44,AuxData!$AF:$AF,AuxData!$AG:$AG)="","Not defined",LOOKUP(H44,AuxData!$AF:$AF,AuxData!$AG:$AG)&amp;"_"&amp;AG44)))</f>
        <v/>
      </c>
      <c r="AI44" s="242"/>
    </row>
    <row r="45" spans="2:35" s="59" customFormat="1" ht="15" customHeight="1" x14ac:dyDescent="0.25">
      <c r="B45" s="252"/>
      <c r="C45" s="252"/>
      <c r="D45" s="252"/>
      <c r="E45" s="252"/>
      <c r="F45" s="243"/>
      <c r="G45" s="243"/>
      <c r="H45" s="243"/>
      <c r="I45" s="124"/>
      <c r="J45" s="249"/>
      <c r="K45" s="249"/>
      <c r="L45" s="249"/>
      <c r="M45" s="124"/>
      <c r="N45" s="249"/>
      <c r="O45" s="249"/>
      <c r="P45" s="249"/>
      <c r="Q45" s="243"/>
      <c r="R45" s="243"/>
      <c r="S45" s="243"/>
      <c r="T45" s="243"/>
      <c r="U45" s="243"/>
      <c r="V45" s="243"/>
      <c r="W45" s="243"/>
      <c r="X45" s="246"/>
      <c r="Y45" s="246"/>
      <c r="Z45" s="243"/>
      <c r="AA45" s="243"/>
      <c r="AB45" s="243"/>
      <c r="AC45" s="246"/>
      <c r="AD45" s="246"/>
      <c r="AE45" s="243"/>
      <c r="AF45" s="243"/>
      <c r="AG45" s="246"/>
      <c r="AH45" s="246"/>
      <c r="AI45" s="243"/>
    </row>
    <row r="46" spans="2:35" s="59" customFormat="1" ht="15" customHeight="1" x14ac:dyDescent="0.25">
      <c r="B46" s="252"/>
      <c r="C46" s="252"/>
      <c r="D46" s="253"/>
      <c r="E46" s="253"/>
      <c r="F46" s="244"/>
      <c r="G46" s="244"/>
      <c r="H46" s="244"/>
      <c r="I46" s="124"/>
      <c r="J46" s="250"/>
      <c r="K46" s="250"/>
      <c r="L46" s="250"/>
      <c r="M46" s="124"/>
      <c r="N46" s="250"/>
      <c r="O46" s="250"/>
      <c r="P46" s="250"/>
      <c r="Q46" s="244"/>
      <c r="R46" s="244"/>
      <c r="S46" s="244"/>
      <c r="T46" s="244"/>
      <c r="U46" s="244"/>
      <c r="V46" s="244"/>
      <c r="W46" s="244"/>
      <c r="X46" s="247"/>
      <c r="Y46" s="247"/>
      <c r="Z46" s="244"/>
      <c r="AA46" s="244"/>
      <c r="AB46" s="244"/>
      <c r="AC46" s="247"/>
      <c r="AD46" s="247"/>
      <c r="AE46" s="244"/>
      <c r="AF46" s="244"/>
      <c r="AG46" s="247"/>
      <c r="AH46" s="247"/>
      <c r="AI46" s="244"/>
    </row>
    <row r="47" spans="2:35" s="59" customFormat="1" ht="15" customHeight="1" x14ac:dyDescent="0.25">
      <c r="B47" s="252"/>
      <c r="C47" s="252"/>
      <c r="D47" s="251"/>
      <c r="E47" s="251"/>
      <c r="F47" s="242"/>
      <c r="G47" s="242"/>
      <c r="H47" s="242"/>
      <c r="I47" s="124"/>
      <c r="J47" s="248"/>
      <c r="K47" s="248"/>
      <c r="L47" s="248"/>
      <c r="M47" s="124"/>
      <c r="N47" s="248"/>
      <c r="O47" s="248"/>
      <c r="P47" s="248"/>
      <c r="Q47" s="242"/>
      <c r="R47" s="242"/>
      <c r="S47" s="242"/>
      <c r="T47" s="242"/>
      <c r="U47" s="242"/>
      <c r="V47" s="242"/>
      <c r="W47" s="242"/>
      <c r="X47" s="245" t="str">
        <f>IF(ISERROR(MATCH(W47,AuxData!$AC:$AC,0)),"",IF(LOOKUP(W47,AuxData!$AC:$AC,AuxData!$AD:$AD)="","Not defined",LOOKUP(W47,AuxData!$AC:$AC,AuxData!$AD:$AD)))</f>
        <v/>
      </c>
      <c r="Y47" s="245" t="str">
        <f>IF(W47="","",IF(ISERROR(MATCH(H47,AuxData!$AF:$AF,0)),"",IF(LOOKUP(H47,AuxData!$AF:$AF,AuxData!$AG:$AG)="","Not defined",LOOKUP(H47,AuxData!$AF:$AF,AuxData!$AG:$AG)&amp;"_"&amp;X47)))</f>
        <v/>
      </c>
      <c r="Z47" s="242"/>
      <c r="AA47" s="242"/>
      <c r="AB47" s="242"/>
      <c r="AC47" s="245" t="str">
        <f>IF(ISERROR(MATCH(AB47,AuxData!$AC:$AC,0)),"",IF(LOOKUP(AB47,AuxData!$AC:$AC,AuxData!$AD:$AD)="","Not defined",LOOKUP(AB47,AuxData!$AC:$AC,AuxData!$AD:$AD)))</f>
        <v/>
      </c>
      <c r="AD47" s="245" t="str">
        <f>IF(AB47="","",IF(ISERROR(MATCH(H47,AuxData!$AF:$AF,0)),"",IF(LOOKUP(H47,AuxData!$AF:$AF,AuxData!$AG:$AG)="","Not defined",LOOKUP(H47,AuxData!$AF:$AF,AuxData!$AG:$AG)&amp;"_"&amp;AC47)))</f>
        <v/>
      </c>
      <c r="AE47" s="242"/>
      <c r="AF47" s="242"/>
      <c r="AG47" s="245" t="str">
        <f>IF(ISERROR(MATCH(AF47,AuxData!$AC:$AC,0)),"",IF(LOOKUP(AF47,AuxData!$AC:$AC,AuxData!$AD:$AD)="","Not defined",LOOKUP(AF47,AuxData!$AC:$AC,AuxData!$AD:$AD)))</f>
        <v/>
      </c>
      <c r="AH47" s="245" t="str">
        <f>IF(AF47="","",IF(ISERROR(MATCH(H47,AuxData!$AF:$AF,0)),"",IF(LOOKUP(H47,AuxData!$AF:$AF,AuxData!$AG:$AG)="","Not defined",LOOKUP(H47,AuxData!$AF:$AF,AuxData!$AG:$AG)&amp;"_"&amp;AG47)))</f>
        <v/>
      </c>
      <c r="AI47" s="242"/>
    </row>
    <row r="48" spans="2:35" s="59" customFormat="1" ht="15" customHeight="1" x14ac:dyDescent="0.25">
      <c r="B48" s="252"/>
      <c r="C48" s="252"/>
      <c r="D48" s="252"/>
      <c r="E48" s="252"/>
      <c r="F48" s="243"/>
      <c r="G48" s="243"/>
      <c r="H48" s="243"/>
      <c r="I48" s="124"/>
      <c r="J48" s="249"/>
      <c r="K48" s="249"/>
      <c r="L48" s="249"/>
      <c r="M48" s="124"/>
      <c r="N48" s="249"/>
      <c r="O48" s="249"/>
      <c r="P48" s="249"/>
      <c r="Q48" s="243"/>
      <c r="R48" s="243"/>
      <c r="S48" s="243"/>
      <c r="T48" s="243"/>
      <c r="U48" s="243"/>
      <c r="V48" s="243"/>
      <c r="W48" s="243"/>
      <c r="X48" s="246"/>
      <c r="Y48" s="246"/>
      <c r="Z48" s="243"/>
      <c r="AA48" s="243"/>
      <c r="AB48" s="243"/>
      <c r="AC48" s="246"/>
      <c r="AD48" s="246"/>
      <c r="AE48" s="243"/>
      <c r="AF48" s="243"/>
      <c r="AG48" s="246"/>
      <c r="AH48" s="246"/>
      <c r="AI48" s="243"/>
    </row>
    <row r="49" spans="2:35" s="59" customFormat="1" ht="15" customHeight="1" x14ac:dyDescent="0.25">
      <c r="B49" s="252"/>
      <c r="C49" s="252"/>
      <c r="D49" s="253"/>
      <c r="E49" s="253"/>
      <c r="F49" s="244"/>
      <c r="G49" s="244"/>
      <c r="H49" s="244"/>
      <c r="I49" s="124"/>
      <c r="J49" s="250"/>
      <c r="K49" s="250"/>
      <c r="L49" s="250"/>
      <c r="M49" s="124"/>
      <c r="N49" s="250"/>
      <c r="O49" s="250"/>
      <c r="P49" s="250"/>
      <c r="Q49" s="244"/>
      <c r="R49" s="244"/>
      <c r="S49" s="244"/>
      <c r="T49" s="244"/>
      <c r="U49" s="244"/>
      <c r="V49" s="244"/>
      <c r="W49" s="244"/>
      <c r="X49" s="247"/>
      <c r="Y49" s="247"/>
      <c r="Z49" s="244"/>
      <c r="AA49" s="244"/>
      <c r="AB49" s="244"/>
      <c r="AC49" s="247"/>
      <c r="AD49" s="247"/>
      <c r="AE49" s="244"/>
      <c r="AF49" s="244"/>
      <c r="AG49" s="247"/>
      <c r="AH49" s="247"/>
      <c r="AI49" s="244"/>
    </row>
    <row r="50" spans="2:35" s="59" customFormat="1" ht="15" customHeight="1" x14ac:dyDescent="0.25">
      <c r="B50" s="252"/>
      <c r="C50" s="252"/>
      <c r="D50" s="251"/>
      <c r="E50" s="251"/>
      <c r="F50" s="242"/>
      <c r="G50" s="242"/>
      <c r="H50" s="242"/>
      <c r="I50" s="124"/>
      <c r="J50" s="248"/>
      <c r="K50" s="248"/>
      <c r="L50" s="248"/>
      <c r="M50" s="124"/>
      <c r="N50" s="248"/>
      <c r="O50" s="248"/>
      <c r="P50" s="248"/>
      <c r="Q50" s="242"/>
      <c r="R50" s="242"/>
      <c r="S50" s="242"/>
      <c r="T50" s="242"/>
      <c r="U50" s="242"/>
      <c r="V50" s="242"/>
      <c r="W50" s="242"/>
      <c r="X50" s="245" t="str">
        <f>IF(ISERROR(MATCH(W50,AuxData!$AC:$AC,0)),"",IF(LOOKUP(W50,AuxData!$AC:$AC,AuxData!$AD:$AD)="","Not defined",LOOKUP(W50,AuxData!$AC:$AC,AuxData!$AD:$AD)))</f>
        <v/>
      </c>
      <c r="Y50" s="245" t="str">
        <f>IF(W50="","",IF(ISERROR(MATCH(H50,AuxData!$AF:$AF,0)),"",IF(LOOKUP(H50,AuxData!$AF:$AF,AuxData!$AG:$AG)="","Not defined",LOOKUP(H50,AuxData!$AF:$AF,AuxData!$AG:$AG)&amp;"_"&amp;X50)))</f>
        <v/>
      </c>
      <c r="Z50" s="242"/>
      <c r="AA50" s="242"/>
      <c r="AB50" s="242"/>
      <c r="AC50" s="245" t="str">
        <f>IF(ISERROR(MATCH(AB50,AuxData!$AC:$AC,0)),"",IF(LOOKUP(AB50,AuxData!$AC:$AC,AuxData!$AD:$AD)="","Not defined",LOOKUP(AB50,AuxData!$AC:$AC,AuxData!$AD:$AD)))</f>
        <v/>
      </c>
      <c r="AD50" s="245" t="str">
        <f>IF(AB50="","",IF(ISERROR(MATCH(H50,AuxData!$AF:$AF,0)),"",IF(LOOKUP(H50,AuxData!$AF:$AF,AuxData!$AG:$AG)="","Not defined",LOOKUP(H50,AuxData!$AF:$AF,AuxData!$AG:$AG)&amp;"_"&amp;AC50)))</f>
        <v/>
      </c>
      <c r="AE50" s="242"/>
      <c r="AF50" s="242"/>
      <c r="AG50" s="245" t="str">
        <f>IF(ISERROR(MATCH(AF50,AuxData!$AC:$AC,0)),"",IF(LOOKUP(AF50,AuxData!$AC:$AC,AuxData!$AD:$AD)="","Not defined",LOOKUP(AF50,AuxData!$AC:$AC,AuxData!$AD:$AD)))</f>
        <v/>
      </c>
      <c r="AH50" s="245" t="str">
        <f>IF(AF50="","",IF(ISERROR(MATCH(H50,AuxData!$AF:$AF,0)),"",IF(LOOKUP(H50,AuxData!$AF:$AF,AuxData!$AG:$AG)="","Not defined",LOOKUP(H50,AuxData!$AF:$AF,AuxData!$AG:$AG)&amp;"_"&amp;AG50)))</f>
        <v/>
      </c>
      <c r="AI50" s="242"/>
    </row>
    <row r="51" spans="2:35" s="59" customFormat="1" ht="15" customHeight="1" x14ac:dyDescent="0.25">
      <c r="B51" s="252"/>
      <c r="C51" s="252"/>
      <c r="D51" s="252"/>
      <c r="E51" s="252"/>
      <c r="F51" s="243"/>
      <c r="G51" s="243"/>
      <c r="H51" s="243"/>
      <c r="I51" s="124"/>
      <c r="J51" s="249"/>
      <c r="K51" s="249"/>
      <c r="L51" s="249"/>
      <c r="M51" s="124"/>
      <c r="N51" s="249"/>
      <c r="O51" s="249"/>
      <c r="P51" s="249"/>
      <c r="Q51" s="243"/>
      <c r="R51" s="243"/>
      <c r="S51" s="243"/>
      <c r="T51" s="243"/>
      <c r="U51" s="243"/>
      <c r="V51" s="243"/>
      <c r="W51" s="243"/>
      <c r="X51" s="246"/>
      <c r="Y51" s="246"/>
      <c r="Z51" s="243"/>
      <c r="AA51" s="243"/>
      <c r="AB51" s="243"/>
      <c r="AC51" s="246"/>
      <c r="AD51" s="246"/>
      <c r="AE51" s="243"/>
      <c r="AF51" s="243"/>
      <c r="AG51" s="246"/>
      <c r="AH51" s="246"/>
      <c r="AI51" s="243"/>
    </row>
    <row r="52" spans="2:35" s="59" customFormat="1" ht="15" customHeight="1" x14ac:dyDescent="0.25">
      <c r="B52" s="253"/>
      <c r="C52" s="253"/>
      <c r="D52" s="253"/>
      <c r="E52" s="253"/>
      <c r="F52" s="244"/>
      <c r="G52" s="244"/>
      <c r="H52" s="244"/>
      <c r="I52" s="124"/>
      <c r="J52" s="250"/>
      <c r="K52" s="250"/>
      <c r="L52" s="250"/>
      <c r="M52" s="124"/>
      <c r="N52" s="250"/>
      <c r="O52" s="250"/>
      <c r="P52" s="250"/>
      <c r="Q52" s="244"/>
      <c r="R52" s="244"/>
      <c r="S52" s="244"/>
      <c r="T52" s="244"/>
      <c r="U52" s="244"/>
      <c r="V52" s="244"/>
      <c r="W52" s="244"/>
      <c r="X52" s="247"/>
      <c r="Y52" s="247"/>
      <c r="Z52" s="244"/>
      <c r="AA52" s="244"/>
      <c r="AB52" s="244"/>
      <c r="AC52" s="247"/>
      <c r="AD52" s="247"/>
      <c r="AE52" s="244"/>
      <c r="AF52" s="244"/>
      <c r="AG52" s="247"/>
      <c r="AH52" s="247"/>
      <c r="AI52" s="244"/>
    </row>
    <row r="53" spans="2:35" s="59" customFormat="1" ht="15" customHeight="1" x14ac:dyDescent="0.25">
      <c r="B53" s="251"/>
      <c r="C53" s="251"/>
      <c r="D53" s="251"/>
      <c r="E53" s="251"/>
      <c r="F53" s="242"/>
      <c r="G53" s="242"/>
      <c r="H53" s="242"/>
      <c r="I53" s="124"/>
      <c r="J53" s="248"/>
      <c r="K53" s="248"/>
      <c r="L53" s="248"/>
      <c r="M53" s="124"/>
      <c r="N53" s="248"/>
      <c r="O53" s="248"/>
      <c r="P53" s="248"/>
      <c r="Q53" s="242"/>
      <c r="R53" s="242"/>
      <c r="S53" s="242"/>
      <c r="T53" s="242"/>
      <c r="U53" s="242"/>
      <c r="V53" s="242"/>
      <c r="W53" s="242"/>
      <c r="X53" s="245" t="str">
        <f>IF(ISERROR(MATCH(W53,AuxData!$AC:$AC,0)),"",IF(LOOKUP(W53,AuxData!$AC:$AC,AuxData!$AD:$AD)="","Not defined",LOOKUP(W53,AuxData!$AC:$AC,AuxData!$AD:$AD)))</f>
        <v/>
      </c>
      <c r="Y53" s="245" t="str">
        <f>IF(W53="","",IF(ISERROR(MATCH(H53,AuxData!$AF:$AF,0)),"",IF(LOOKUP(H53,AuxData!$AF:$AF,AuxData!$AG:$AG)="","Not defined",LOOKUP(H53,AuxData!$AF:$AF,AuxData!$AG:$AG)&amp;"_"&amp;X53)))</f>
        <v/>
      </c>
      <c r="Z53" s="242"/>
      <c r="AA53" s="242"/>
      <c r="AB53" s="242"/>
      <c r="AC53" s="245" t="str">
        <f>IF(ISERROR(MATCH(AB53,AuxData!$AC:$AC,0)),"",IF(LOOKUP(AB53,AuxData!$AC:$AC,AuxData!$AD:$AD)="","Not defined",LOOKUP(AB53,AuxData!$AC:$AC,AuxData!$AD:$AD)))</f>
        <v/>
      </c>
      <c r="AD53" s="245" t="str">
        <f>IF(AB53="","",IF(ISERROR(MATCH(H53,AuxData!$AF:$AF,0)),"",IF(LOOKUP(H53,AuxData!$AF:$AF,AuxData!$AG:$AG)="","Not defined",LOOKUP(H53,AuxData!$AF:$AF,AuxData!$AG:$AG)&amp;"_"&amp;AC53)))</f>
        <v/>
      </c>
      <c r="AE53" s="242"/>
      <c r="AF53" s="242"/>
      <c r="AG53" s="245" t="str">
        <f>IF(ISERROR(MATCH(AF53,AuxData!$AC:$AC,0)),"",IF(LOOKUP(AF53,AuxData!$AC:$AC,AuxData!$AD:$AD)="","Not defined",LOOKUP(AF53,AuxData!$AC:$AC,AuxData!$AD:$AD)))</f>
        <v/>
      </c>
      <c r="AH53" s="245" t="str">
        <f>IF(AF53="","",IF(ISERROR(MATCH(H53,AuxData!$AF:$AF,0)),"",IF(LOOKUP(H53,AuxData!$AF:$AF,AuxData!$AG:$AG)="","Not defined",LOOKUP(H53,AuxData!$AF:$AF,AuxData!$AG:$AG)&amp;"_"&amp;AG53)))</f>
        <v/>
      </c>
      <c r="AI53" s="242"/>
    </row>
    <row r="54" spans="2:35" s="59" customFormat="1" ht="15" customHeight="1" x14ac:dyDescent="0.25">
      <c r="B54" s="252"/>
      <c r="C54" s="252"/>
      <c r="D54" s="252"/>
      <c r="E54" s="252"/>
      <c r="F54" s="243"/>
      <c r="G54" s="243"/>
      <c r="H54" s="243"/>
      <c r="I54" s="124"/>
      <c r="J54" s="249"/>
      <c r="K54" s="249"/>
      <c r="L54" s="249"/>
      <c r="M54" s="124"/>
      <c r="N54" s="249"/>
      <c r="O54" s="249"/>
      <c r="P54" s="249"/>
      <c r="Q54" s="243"/>
      <c r="R54" s="243"/>
      <c r="S54" s="243"/>
      <c r="T54" s="243"/>
      <c r="U54" s="243"/>
      <c r="V54" s="243"/>
      <c r="W54" s="243"/>
      <c r="X54" s="246"/>
      <c r="Y54" s="246"/>
      <c r="Z54" s="243"/>
      <c r="AA54" s="243"/>
      <c r="AB54" s="243"/>
      <c r="AC54" s="246"/>
      <c r="AD54" s="246"/>
      <c r="AE54" s="243"/>
      <c r="AF54" s="243"/>
      <c r="AG54" s="246"/>
      <c r="AH54" s="246"/>
      <c r="AI54" s="243"/>
    </row>
    <row r="55" spans="2:35" s="59" customFormat="1" ht="15" customHeight="1" x14ac:dyDescent="0.25">
      <c r="B55" s="252"/>
      <c r="C55" s="252"/>
      <c r="D55" s="253"/>
      <c r="E55" s="253"/>
      <c r="F55" s="244"/>
      <c r="G55" s="244"/>
      <c r="H55" s="244"/>
      <c r="I55" s="124"/>
      <c r="J55" s="250"/>
      <c r="K55" s="250"/>
      <c r="L55" s="250"/>
      <c r="M55" s="124"/>
      <c r="N55" s="250"/>
      <c r="O55" s="250"/>
      <c r="P55" s="250"/>
      <c r="Q55" s="244"/>
      <c r="R55" s="244"/>
      <c r="S55" s="244"/>
      <c r="T55" s="244"/>
      <c r="U55" s="244"/>
      <c r="V55" s="244"/>
      <c r="W55" s="244"/>
      <c r="X55" s="247"/>
      <c r="Y55" s="247"/>
      <c r="Z55" s="244"/>
      <c r="AA55" s="244"/>
      <c r="AB55" s="244"/>
      <c r="AC55" s="247"/>
      <c r="AD55" s="247"/>
      <c r="AE55" s="244"/>
      <c r="AF55" s="244"/>
      <c r="AG55" s="247"/>
      <c r="AH55" s="247"/>
      <c r="AI55" s="244"/>
    </row>
    <row r="56" spans="2:35" s="59" customFormat="1" ht="15" customHeight="1" x14ac:dyDescent="0.25">
      <c r="B56" s="252"/>
      <c r="C56" s="252"/>
      <c r="D56" s="251"/>
      <c r="E56" s="251"/>
      <c r="F56" s="242"/>
      <c r="G56" s="242"/>
      <c r="H56" s="242"/>
      <c r="I56" s="124"/>
      <c r="J56" s="248"/>
      <c r="K56" s="248"/>
      <c r="L56" s="248"/>
      <c r="M56" s="124"/>
      <c r="N56" s="248"/>
      <c r="O56" s="248"/>
      <c r="P56" s="248"/>
      <c r="Q56" s="242"/>
      <c r="R56" s="242"/>
      <c r="S56" s="242"/>
      <c r="T56" s="242"/>
      <c r="U56" s="242"/>
      <c r="V56" s="242"/>
      <c r="W56" s="242"/>
      <c r="X56" s="245" t="str">
        <f>IF(ISERROR(MATCH(W56,AuxData!$AC:$AC,0)),"",IF(LOOKUP(W56,AuxData!$AC:$AC,AuxData!$AD:$AD)="","Not defined",LOOKUP(W56,AuxData!$AC:$AC,AuxData!$AD:$AD)))</f>
        <v/>
      </c>
      <c r="Y56" s="245" t="str">
        <f>IF(W56="","",IF(ISERROR(MATCH(H56,AuxData!$AF:$AF,0)),"",IF(LOOKUP(H56,AuxData!$AF:$AF,AuxData!$AG:$AG)="","Not defined",LOOKUP(H56,AuxData!$AF:$AF,AuxData!$AG:$AG)&amp;"_"&amp;X56)))</f>
        <v/>
      </c>
      <c r="Z56" s="242"/>
      <c r="AA56" s="242"/>
      <c r="AB56" s="242"/>
      <c r="AC56" s="245" t="str">
        <f>IF(ISERROR(MATCH(AB56,AuxData!$AC:$AC,0)),"",IF(LOOKUP(AB56,AuxData!$AC:$AC,AuxData!$AD:$AD)="","Not defined",LOOKUP(AB56,AuxData!$AC:$AC,AuxData!$AD:$AD)))</f>
        <v/>
      </c>
      <c r="AD56" s="245" t="str">
        <f>IF(AB56="","",IF(ISERROR(MATCH(H56,AuxData!$AF:$AF,0)),"",IF(LOOKUP(H56,AuxData!$AF:$AF,AuxData!$AG:$AG)="","Not defined",LOOKUP(H56,AuxData!$AF:$AF,AuxData!$AG:$AG)&amp;"_"&amp;AC56)))</f>
        <v/>
      </c>
      <c r="AE56" s="242"/>
      <c r="AF56" s="242"/>
      <c r="AG56" s="245" t="str">
        <f>IF(ISERROR(MATCH(AF56,AuxData!$AC:$AC,0)),"",IF(LOOKUP(AF56,AuxData!$AC:$AC,AuxData!$AD:$AD)="","Not defined",LOOKUP(AF56,AuxData!$AC:$AC,AuxData!$AD:$AD)))</f>
        <v/>
      </c>
      <c r="AH56" s="245" t="str">
        <f>IF(AF56="","",IF(ISERROR(MATCH(H56,AuxData!$AF:$AF,0)),"",IF(LOOKUP(H56,AuxData!$AF:$AF,AuxData!$AG:$AG)="","Not defined",LOOKUP(H56,AuxData!$AF:$AF,AuxData!$AG:$AG)&amp;"_"&amp;AG56)))</f>
        <v/>
      </c>
      <c r="AI56" s="242"/>
    </row>
    <row r="57" spans="2:35" s="59" customFormat="1" ht="15" customHeight="1" x14ac:dyDescent="0.25">
      <c r="B57" s="252"/>
      <c r="C57" s="252"/>
      <c r="D57" s="252"/>
      <c r="E57" s="252"/>
      <c r="F57" s="243"/>
      <c r="G57" s="243"/>
      <c r="H57" s="243"/>
      <c r="I57" s="124"/>
      <c r="J57" s="249"/>
      <c r="K57" s="249"/>
      <c r="L57" s="249"/>
      <c r="M57" s="124"/>
      <c r="N57" s="249"/>
      <c r="O57" s="249"/>
      <c r="P57" s="249"/>
      <c r="Q57" s="243"/>
      <c r="R57" s="243"/>
      <c r="S57" s="243"/>
      <c r="T57" s="243"/>
      <c r="U57" s="243"/>
      <c r="V57" s="243"/>
      <c r="W57" s="243"/>
      <c r="X57" s="246"/>
      <c r="Y57" s="246"/>
      <c r="Z57" s="243"/>
      <c r="AA57" s="243"/>
      <c r="AB57" s="243"/>
      <c r="AC57" s="246"/>
      <c r="AD57" s="246"/>
      <c r="AE57" s="243"/>
      <c r="AF57" s="243"/>
      <c r="AG57" s="246"/>
      <c r="AH57" s="246"/>
      <c r="AI57" s="243"/>
    </row>
    <row r="58" spans="2:35" s="59" customFormat="1" ht="15" customHeight="1" x14ac:dyDescent="0.25">
      <c r="B58" s="252"/>
      <c r="C58" s="252"/>
      <c r="D58" s="253"/>
      <c r="E58" s="253"/>
      <c r="F58" s="244"/>
      <c r="G58" s="244"/>
      <c r="H58" s="244"/>
      <c r="I58" s="124"/>
      <c r="J58" s="250"/>
      <c r="K58" s="250"/>
      <c r="L58" s="250"/>
      <c r="M58" s="124"/>
      <c r="N58" s="250"/>
      <c r="O58" s="250"/>
      <c r="P58" s="250"/>
      <c r="Q58" s="244"/>
      <c r="R58" s="244"/>
      <c r="S58" s="244"/>
      <c r="T58" s="244"/>
      <c r="U58" s="244"/>
      <c r="V58" s="244"/>
      <c r="W58" s="244"/>
      <c r="X58" s="247"/>
      <c r="Y58" s="247"/>
      <c r="Z58" s="244"/>
      <c r="AA58" s="244"/>
      <c r="AB58" s="244"/>
      <c r="AC58" s="247"/>
      <c r="AD58" s="247"/>
      <c r="AE58" s="244"/>
      <c r="AF58" s="244"/>
      <c r="AG58" s="247"/>
      <c r="AH58" s="247"/>
      <c r="AI58" s="244"/>
    </row>
    <row r="59" spans="2:35" s="59" customFormat="1" ht="15" customHeight="1" x14ac:dyDescent="0.25">
      <c r="B59" s="252"/>
      <c r="C59" s="252"/>
      <c r="D59" s="251"/>
      <c r="E59" s="251"/>
      <c r="F59" s="242"/>
      <c r="G59" s="242"/>
      <c r="H59" s="242"/>
      <c r="I59" s="124"/>
      <c r="J59" s="248"/>
      <c r="K59" s="248"/>
      <c r="L59" s="248"/>
      <c r="M59" s="124"/>
      <c r="N59" s="248"/>
      <c r="O59" s="248"/>
      <c r="P59" s="248"/>
      <c r="Q59" s="242"/>
      <c r="R59" s="242"/>
      <c r="S59" s="242"/>
      <c r="T59" s="242"/>
      <c r="U59" s="242"/>
      <c r="V59" s="242"/>
      <c r="W59" s="242"/>
      <c r="X59" s="245" t="str">
        <f>IF(ISERROR(MATCH(W59,AuxData!$AC:$AC,0)),"",IF(LOOKUP(W59,AuxData!$AC:$AC,AuxData!$AD:$AD)="","Not defined",LOOKUP(W59,AuxData!$AC:$AC,AuxData!$AD:$AD)))</f>
        <v/>
      </c>
      <c r="Y59" s="245" t="str">
        <f>IF(W59="","",IF(ISERROR(MATCH(H59,AuxData!$AF:$AF,0)),"",IF(LOOKUP(H59,AuxData!$AF:$AF,AuxData!$AG:$AG)="","Not defined",LOOKUP(H59,AuxData!$AF:$AF,AuxData!$AG:$AG)&amp;"_"&amp;X59)))</f>
        <v/>
      </c>
      <c r="Z59" s="242"/>
      <c r="AA59" s="242"/>
      <c r="AB59" s="242"/>
      <c r="AC59" s="245" t="str">
        <f>IF(ISERROR(MATCH(AB59,AuxData!$AC:$AC,0)),"",IF(LOOKUP(AB59,AuxData!$AC:$AC,AuxData!$AD:$AD)="","Not defined",LOOKUP(AB59,AuxData!$AC:$AC,AuxData!$AD:$AD)))</f>
        <v/>
      </c>
      <c r="AD59" s="245" t="str">
        <f>IF(AB59="","",IF(ISERROR(MATCH(H59,AuxData!$AF:$AF,0)),"",IF(LOOKUP(H59,AuxData!$AF:$AF,AuxData!$AG:$AG)="","Not defined",LOOKUP(H59,AuxData!$AF:$AF,AuxData!$AG:$AG)&amp;"_"&amp;AC59)))</f>
        <v/>
      </c>
      <c r="AE59" s="242"/>
      <c r="AF59" s="242"/>
      <c r="AG59" s="245" t="str">
        <f>IF(ISERROR(MATCH(AF59,AuxData!$AC:$AC,0)),"",IF(LOOKUP(AF59,AuxData!$AC:$AC,AuxData!$AD:$AD)="","Not defined",LOOKUP(AF59,AuxData!$AC:$AC,AuxData!$AD:$AD)))</f>
        <v/>
      </c>
      <c r="AH59" s="245" t="str">
        <f>IF(AF59="","",IF(ISERROR(MATCH(H59,AuxData!$AF:$AF,0)),"",IF(LOOKUP(H59,AuxData!$AF:$AF,AuxData!$AG:$AG)="","Not defined",LOOKUP(H59,AuxData!$AF:$AF,AuxData!$AG:$AG)&amp;"_"&amp;AG59)))</f>
        <v/>
      </c>
      <c r="AI59" s="242"/>
    </row>
    <row r="60" spans="2:35" s="59" customFormat="1" ht="15" customHeight="1" x14ac:dyDescent="0.25">
      <c r="B60" s="252"/>
      <c r="C60" s="252"/>
      <c r="D60" s="252"/>
      <c r="E60" s="252"/>
      <c r="F60" s="243"/>
      <c r="G60" s="243"/>
      <c r="H60" s="243"/>
      <c r="I60" s="124"/>
      <c r="J60" s="249"/>
      <c r="K60" s="249"/>
      <c r="L60" s="249"/>
      <c r="M60" s="124"/>
      <c r="N60" s="249"/>
      <c r="O60" s="249"/>
      <c r="P60" s="249"/>
      <c r="Q60" s="243"/>
      <c r="R60" s="243"/>
      <c r="S60" s="243"/>
      <c r="T60" s="243"/>
      <c r="U60" s="243"/>
      <c r="V60" s="243"/>
      <c r="W60" s="243"/>
      <c r="X60" s="246"/>
      <c r="Y60" s="246"/>
      <c r="Z60" s="243"/>
      <c r="AA60" s="243"/>
      <c r="AB60" s="243"/>
      <c r="AC60" s="246"/>
      <c r="AD60" s="246"/>
      <c r="AE60" s="243"/>
      <c r="AF60" s="243"/>
      <c r="AG60" s="246"/>
      <c r="AH60" s="246"/>
      <c r="AI60" s="243"/>
    </row>
    <row r="61" spans="2:35" s="59" customFormat="1" ht="15" customHeight="1" x14ac:dyDescent="0.25">
      <c r="B61" s="252"/>
      <c r="C61" s="252"/>
      <c r="D61" s="253"/>
      <c r="E61" s="253"/>
      <c r="F61" s="244"/>
      <c r="G61" s="244"/>
      <c r="H61" s="244"/>
      <c r="I61" s="124"/>
      <c r="J61" s="250"/>
      <c r="K61" s="250"/>
      <c r="L61" s="250"/>
      <c r="M61" s="124"/>
      <c r="N61" s="250"/>
      <c r="O61" s="250"/>
      <c r="P61" s="250"/>
      <c r="Q61" s="244"/>
      <c r="R61" s="244"/>
      <c r="S61" s="244"/>
      <c r="T61" s="244"/>
      <c r="U61" s="244"/>
      <c r="V61" s="244"/>
      <c r="W61" s="244"/>
      <c r="X61" s="247"/>
      <c r="Y61" s="247"/>
      <c r="Z61" s="244"/>
      <c r="AA61" s="244"/>
      <c r="AB61" s="244"/>
      <c r="AC61" s="247"/>
      <c r="AD61" s="247"/>
      <c r="AE61" s="244"/>
      <c r="AF61" s="244"/>
      <c r="AG61" s="247"/>
      <c r="AH61" s="247"/>
      <c r="AI61" s="244"/>
    </row>
    <row r="62" spans="2:35" s="59" customFormat="1" ht="15" customHeight="1" x14ac:dyDescent="0.25">
      <c r="B62" s="252"/>
      <c r="C62" s="252"/>
      <c r="D62" s="251"/>
      <c r="E62" s="251"/>
      <c r="F62" s="242"/>
      <c r="G62" s="242"/>
      <c r="H62" s="242"/>
      <c r="I62" s="124"/>
      <c r="J62" s="248"/>
      <c r="K62" s="248"/>
      <c r="L62" s="248"/>
      <c r="M62" s="124"/>
      <c r="N62" s="248"/>
      <c r="O62" s="248"/>
      <c r="P62" s="248"/>
      <c r="Q62" s="242"/>
      <c r="R62" s="242"/>
      <c r="S62" s="242"/>
      <c r="T62" s="242"/>
      <c r="U62" s="242"/>
      <c r="V62" s="242"/>
      <c r="W62" s="242"/>
      <c r="X62" s="245" t="str">
        <f>IF(ISERROR(MATCH(W62,AuxData!$AC:$AC,0)),"",IF(LOOKUP(W62,AuxData!$AC:$AC,AuxData!$AD:$AD)="","Not defined",LOOKUP(W62,AuxData!$AC:$AC,AuxData!$AD:$AD)))</f>
        <v/>
      </c>
      <c r="Y62" s="245" t="str">
        <f>IF(W62="","",IF(ISERROR(MATCH(H62,AuxData!$AF:$AF,0)),"",IF(LOOKUP(H62,AuxData!$AF:$AF,AuxData!$AG:$AG)="","Not defined",LOOKUP(H62,AuxData!$AF:$AF,AuxData!$AG:$AG)&amp;"_"&amp;X62)))</f>
        <v/>
      </c>
      <c r="Z62" s="242"/>
      <c r="AA62" s="242"/>
      <c r="AB62" s="242"/>
      <c r="AC62" s="245" t="str">
        <f>IF(ISERROR(MATCH(AB62,AuxData!$AC:$AC,0)),"",IF(LOOKUP(AB62,AuxData!$AC:$AC,AuxData!$AD:$AD)="","Not defined",LOOKUP(AB62,AuxData!$AC:$AC,AuxData!$AD:$AD)))</f>
        <v/>
      </c>
      <c r="AD62" s="245" t="str">
        <f>IF(AB62="","",IF(ISERROR(MATCH(H62,AuxData!$AF:$AF,0)),"",IF(LOOKUP(H62,AuxData!$AF:$AF,AuxData!$AG:$AG)="","Not defined",LOOKUP(H62,AuxData!$AF:$AF,AuxData!$AG:$AG)&amp;"_"&amp;AC62)))</f>
        <v/>
      </c>
      <c r="AE62" s="242"/>
      <c r="AF62" s="242"/>
      <c r="AG62" s="245" t="str">
        <f>IF(ISERROR(MATCH(AF62,AuxData!$AC:$AC,0)),"",IF(LOOKUP(AF62,AuxData!$AC:$AC,AuxData!$AD:$AD)="","Not defined",LOOKUP(AF62,AuxData!$AC:$AC,AuxData!$AD:$AD)))</f>
        <v/>
      </c>
      <c r="AH62" s="245" t="str">
        <f>IF(AF62="","",IF(ISERROR(MATCH(H62,AuxData!$AF:$AF,0)),"",IF(LOOKUP(H62,AuxData!$AF:$AF,AuxData!$AG:$AG)="","Not defined",LOOKUP(H62,AuxData!$AF:$AF,AuxData!$AG:$AG)&amp;"_"&amp;AG62)))</f>
        <v/>
      </c>
      <c r="AI62" s="242"/>
    </row>
    <row r="63" spans="2:35" s="59" customFormat="1" ht="15" customHeight="1" x14ac:dyDescent="0.25">
      <c r="B63" s="252"/>
      <c r="C63" s="252"/>
      <c r="D63" s="252"/>
      <c r="E63" s="252"/>
      <c r="F63" s="243"/>
      <c r="G63" s="243"/>
      <c r="H63" s="243"/>
      <c r="I63" s="124"/>
      <c r="J63" s="249"/>
      <c r="K63" s="249"/>
      <c r="L63" s="249"/>
      <c r="M63" s="124"/>
      <c r="N63" s="249"/>
      <c r="O63" s="249"/>
      <c r="P63" s="249"/>
      <c r="Q63" s="243"/>
      <c r="R63" s="243"/>
      <c r="S63" s="243"/>
      <c r="T63" s="243"/>
      <c r="U63" s="243"/>
      <c r="V63" s="243"/>
      <c r="W63" s="243"/>
      <c r="X63" s="246"/>
      <c r="Y63" s="246"/>
      <c r="Z63" s="243"/>
      <c r="AA63" s="243"/>
      <c r="AB63" s="243"/>
      <c r="AC63" s="246"/>
      <c r="AD63" s="246"/>
      <c r="AE63" s="243"/>
      <c r="AF63" s="243"/>
      <c r="AG63" s="246"/>
      <c r="AH63" s="246"/>
      <c r="AI63" s="243"/>
    </row>
    <row r="64" spans="2:35" s="59" customFormat="1" ht="15" customHeight="1" x14ac:dyDescent="0.25">
      <c r="B64" s="253"/>
      <c r="C64" s="253"/>
      <c r="D64" s="253"/>
      <c r="E64" s="253"/>
      <c r="F64" s="244"/>
      <c r="G64" s="244"/>
      <c r="H64" s="244"/>
      <c r="I64" s="124"/>
      <c r="J64" s="250"/>
      <c r="K64" s="250"/>
      <c r="L64" s="250"/>
      <c r="M64" s="124"/>
      <c r="N64" s="250"/>
      <c r="O64" s="250"/>
      <c r="P64" s="250"/>
      <c r="Q64" s="244"/>
      <c r="R64" s="244"/>
      <c r="S64" s="244"/>
      <c r="T64" s="244"/>
      <c r="U64" s="244"/>
      <c r="V64" s="244"/>
      <c r="W64" s="244"/>
      <c r="X64" s="247"/>
      <c r="Y64" s="247"/>
      <c r="Z64" s="244"/>
      <c r="AA64" s="244"/>
      <c r="AB64" s="244"/>
      <c r="AC64" s="247"/>
      <c r="AD64" s="247"/>
      <c r="AE64" s="244"/>
      <c r="AF64" s="244"/>
      <c r="AG64" s="247"/>
      <c r="AH64" s="247"/>
      <c r="AI64" s="244"/>
    </row>
    <row r="65" spans="2:35" s="59" customFormat="1" ht="15" customHeight="1" x14ac:dyDescent="0.25">
      <c r="B65" s="251"/>
      <c r="C65" s="251"/>
      <c r="D65" s="251"/>
      <c r="E65" s="251"/>
      <c r="F65" s="242"/>
      <c r="G65" s="242"/>
      <c r="H65" s="242"/>
      <c r="I65" s="124"/>
      <c r="J65" s="248"/>
      <c r="K65" s="248"/>
      <c r="L65" s="248"/>
      <c r="M65" s="124"/>
      <c r="N65" s="248"/>
      <c r="O65" s="248"/>
      <c r="P65" s="248"/>
      <c r="Q65" s="242"/>
      <c r="R65" s="242"/>
      <c r="S65" s="242"/>
      <c r="T65" s="242"/>
      <c r="U65" s="242"/>
      <c r="V65" s="242"/>
      <c r="W65" s="242"/>
      <c r="X65" s="245" t="str">
        <f>IF(ISERROR(MATCH(W65,AuxData!$AC:$AC,0)),"",IF(LOOKUP(W65,AuxData!$AC:$AC,AuxData!$AD:$AD)="","Not defined",LOOKUP(W65,AuxData!$AC:$AC,AuxData!$AD:$AD)))</f>
        <v/>
      </c>
      <c r="Y65" s="245" t="str">
        <f>IF(W65="","",IF(ISERROR(MATCH(H65,AuxData!$AF:$AF,0)),"",IF(LOOKUP(H65,AuxData!$AF:$AF,AuxData!$AG:$AG)="","Not defined",LOOKUP(H65,AuxData!$AF:$AF,AuxData!$AG:$AG)&amp;"_"&amp;X65)))</f>
        <v/>
      </c>
      <c r="Z65" s="242"/>
      <c r="AA65" s="242"/>
      <c r="AB65" s="242"/>
      <c r="AC65" s="245" t="str">
        <f>IF(ISERROR(MATCH(AB65,AuxData!$AC:$AC,0)),"",IF(LOOKUP(AB65,AuxData!$AC:$AC,AuxData!$AD:$AD)="","Not defined",LOOKUP(AB65,AuxData!$AC:$AC,AuxData!$AD:$AD)))</f>
        <v/>
      </c>
      <c r="AD65" s="245" t="str">
        <f>IF(AB65="","",IF(ISERROR(MATCH(H65,AuxData!$AF:$AF,0)),"",IF(LOOKUP(H65,AuxData!$AF:$AF,AuxData!$AG:$AG)="","Not defined",LOOKUP(H65,AuxData!$AF:$AF,AuxData!$AG:$AG)&amp;"_"&amp;AC65)))</f>
        <v/>
      </c>
      <c r="AE65" s="242"/>
      <c r="AF65" s="242"/>
      <c r="AG65" s="245" t="str">
        <f>IF(ISERROR(MATCH(AF65,AuxData!$AC:$AC,0)),"",IF(LOOKUP(AF65,AuxData!$AC:$AC,AuxData!$AD:$AD)="","Not defined",LOOKUP(AF65,AuxData!$AC:$AC,AuxData!$AD:$AD)))</f>
        <v/>
      </c>
      <c r="AH65" s="245" t="str">
        <f>IF(AF65="","",IF(ISERROR(MATCH(H65,AuxData!$AF:$AF,0)),"",IF(LOOKUP(H65,AuxData!$AF:$AF,AuxData!$AG:$AG)="","Not defined",LOOKUP(H65,AuxData!$AF:$AF,AuxData!$AG:$AG)&amp;"_"&amp;AG65)))</f>
        <v/>
      </c>
      <c r="AI65" s="242"/>
    </row>
    <row r="66" spans="2:35" s="59" customFormat="1" ht="15" customHeight="1" x14ac:dyDescent="0.25">
      <c r="B66" s="252"/>
      <c r="C66" s="252"/>
      <c r="D66" s="252"/>
      <c r="E66" s="252"/>
      <c r="F66" s="243"/>
      <c r="G66" s="243"/>
      <c r="H66" s="243"/>
      <c r="I66" s="124"/>
      <c r="J66" s="249"/>
      <c r="K66" s="249"/>
      <c r="L66" s="249"/>
      <c r="M66" s="124"/>
      <c r="N66" s="249"/>
      <c r="O66" s="249"/>
      <c r="P66" s="249"/>
      <c r="Q66" s="243"/>
      <c r="R66" s="243"/>
      <c r="S66" s="243"/>
      <c r="T66" s="243"/>
      <c r="U66" s="243"/>
      <c r="V66" s="243"/>
      <c r="W66" s="243"/>
      <c r="X66" s="246"/>
      <c r="Y66" s="246"/>
      <c r="Z66" s="243"/>
      <c r="AA66" s="243"/>
      <c r="AB66" s="243"/>
      <c r="AC66" s="246"/>
      <c r="AD66" s="246"/>
      <c r="AE66" s="243"/>
      <c r="AF66" s="243"/>
      <c r="AG66" s="246"/>
      <c r="AH66" s="246"/>
      <c r="AI66" s="243"/>
    </row>
    <row r="67" spans="2:35" s="59" customFormat="1" ht="15" customHeight="1" x14ac:dyDescent="0.25">
      <c r="B67" s="252"/>
      <c r="C67" s="252"/>
      <c r="D67" s="253"/>
      <c r="E67" s="253"/>
      <c r="F67" s="244"/>
      <c r="G67" s="244"/>
      <c r="H67" s="244"/>
      <c r="I67" s="124"/>
      <c r="J67" s="250"/>
      <c r="K67" s="250"/>
      <c r="L67" s="250"/>
      <c r="M67" s="124"/>
      <c r="N67" s="250"/>
      <c r="O67" s="250"/>
      <c r="P67" s="250"/>
      <c r="Q67" s="244"/>
      <c r="R67" s="244"/>
      <c r="S67" s="244"/>
      <c r="T67" s="244"/>
      <c r="U67" s="244"/>
      <c r="V67" s="244"/>
      <c r="W67" s="244"/>
      <c r="X67" s="247"/>
      <c r="Y67" s="247"/>
      <c r="Z67" s="244"/>
      <c r="AA67" s="244"/>
      <c r="AB67" s="244"/>
      <c r="AC67" s="247"/>
      <c r="AD67" s="247"/>
      <c r="AE67" s="244"/>
      <c r="AF67" s="244"/>
      <c r="AG67" s="247"/>
      <c r="AH67" s="247"/>
      <c r="AI67" s="244"/>
    </row>
    <row r="68" spans="2:35" s="59" customFormat="1" ht="15" customHeight="1" x14ac:dyDescent="0.25">
      <c r="B68" s="252"/>
      <c r="C68" s="252"/>
      <c r="D68" s="251"/>
      <c r="E68" s="251"/>
      <c r="F68" s="242"/>
      <c r="G68" s="242"/>
      <c r="H68" s="242"/>
      <c r="I68" s="124"/>
      <c r="J68" s="248"/>
      <c r="K68" s="248"/>
      <c r="L68" s="248"/>
      <c r="M68" s="124"/>
      <c r="N68" s="248"/>
      <c r="O68" s="248"/>
      <c r="P68" s="248"/>
      <c r="Q68" s="242"/>
      <c r="R68" s="242"/>
      <c r="S68" s="242"/>
      <c r="T68" s="242"/>
      <c r="U68" s="242"/>
      <c r="V68" s="242"/>
      <c r="W68" s="242"/>
      <c r="X68" s="245" t="str">
        <f>IF(ISERROR(MATCH(W68,AuxData!$AC:$AC,0)),"",IF(LOOKUP(W68,AuxData!$AC:$AC,AuxData!$AD:$AD)="","Not defined",LOOKUP(W68,AuxData!$AC:$AC,AuxData!$AD:$AD)))</f>
        <v/>
      </c>
      <c r="Y68" s="245" t="str">
        <f>IF(W68="","",IF(ISERROR(MATCH(H68,AuxData!$AF:$AF,0)),"",IF(LOOKUP(H68,AuxData!$AF:$AF,AuxData!$AG:$AG)="","Not defined",LOOKUP(H68,AuxData!$AF:$AF,AuxData!$AG:$AG)&amp;"_"&amp;X68)))</f>
        <v/>
      </c>
      <c r="Z68" s="242"/>
      <c r="AA68" s="242"/>
      <c r="AB68" s="242"/>
      <c r="AC68" s="245" t="str">
        <f>IF(ISERROR(MATCH(AB68,AuxData!$AC:$AC,0)),"",IF(LOOKUP(AB68,AuxData!$AC:$AC,AuxData!$AD:$AD)="","Not defined",LOOKUP(AB68,AuxData!$AC:$AC,AuxData!$AD:$AD)))</f>
        <v/>
      </c>
      <c r="AD68" s="245" t="str">
        <f>IF(AB68="","",IF(ISERROR(MATCH(H68,AuxData!$AF:$AF,0)),"",IF(LOOKUP(H68,AuxData!$AF:$AF,AuxData!$AG:$AG)="","Not defined",LOOKUP(H68,AuxData!$AF:$AF,AuxData!$AG:$AG)&amp;"_"&amp;AC68)))</f>
        <v/>
      </c>
      <c r="AE68" s="242"/>
      <c r="AF68" s="242"/>
      <c r="AG68" s="245" t="str">
        <f>IF(ISERROR(MATCH(AF68,AuxData!$AC:$AC,0)),"",IF(LOOKUP(AF68,AuxData!$AC:$AC,AuxData!$AD:$AD)="","Not defined",LOOKUP(AF68,AuxData!$AC:$AC,AuxData!$AD:$AD)))</f>
        <v/>
      </c>
      <c r="AH68" s="245" t="str">
        <f>IF(AF68="","",IF(ISERROR(MATCH(H68,AuxData!$AF:$AF,0)),"",IF(LOOKUP(H68,AuxData!$AF:$AF,AuxData!$AG:$AG)="","Not defined",LOOKUP(H68,AuxData!$AF:$AF,AuxData!$AG:$AG)&amp;"_"&amp;AG68)))</f>
        <v/>
      </c>
      <c r="AI68" s="242"/>
    </row>
    <row r="69" spans="2:35" s="59" customFormat="1" ht="15" customHeight="1" x14ac:dyDescent="0.25">
      <c r="B69" s="252"/>
      <c r="C69" s="252"/>
      <c r="D69" s="252"/>
      <c r="E69" s="252"/>
      <c r="F69" s="243"/>
      <c r="G69" s="243"/>
      <c r="H69" s="243"/>
      <c r="I69" s="124"/>
      <c r="J69" s="249"/>
      <c r="K69" s="249"/>
      <c r="L69" s="249"/>
      <c r="M69" s="124"/>
      <c r="N69" s="249"/>
      <c r="O69" s="249"/>
      <c r="P69" s="249"/>
      <c r="Q69" s="243"/>
      <c r="R69" s="243"/>
      <c r="S69" s="243"/>
      <c r="T69" s="243"/>
      <c r="U69" s="243"/>
      <c r="V69" s="243"/>
      <c r="W69" s="243"/>
      <c r="X69" s="246"/>
      <c r="Y69" s="246"/>
      <c r="Z69" s="243"/>
      <c r="AA69" s="243"/>
      <c r="AB69" s="243"/>
      <c r="AC69" s="246"/>
      <c r="AD69" s="246"/>
      <c r="AE69" s="243"/>
      <c r="AF69" s="243"/>
      <c r="AG69" s="246"/>
      <c r="AH69" s="246"/>
      <c r="AI69" s="243"/>
    </row>
    <row r="70" spans="2:35" s="59" customFormat="1" ht="15" customHeight="1" x14ac:dyDescent="0.25">
      <c r="B70" s="252"/>
      <c r="C70" s="252"/>
      <c r="D70" s="253"/>
      <c r="E70" s="253"/>
      <c r="F70" s="244"/>
      <c r="G70" s="244"/>
      <c r="H70" s="244"/>
      <c r="I70" s="124"/>
      <c r="J70" s="250"/>
      <c r="K70" s="250"/>
      <c r="L70" s="250"/>
      <c r="M70" s="124"/>
      <c r="N70" s="250"/>
      <c r="O70" s="250"/>
      <c r="P70" s="250"/>
      <c r="Q70" s="244"/>
      <c r="R70" s="244"/>
      <c r="S70" s="244"/>
      <c r="T70" s="244"/>
      <c r="U70" s="244"/>
      <c r="V70" s="244"/>
      <c r="W70" s="244"/>
      <c r="X70" s="247"/>
      <c r="Y70" s="247"/>
      <c r="Z70" s="244"/>
      <c r="AA70" s="244"/>
      <c r="AB70" s="244"/>
      <c r="AC70" s="247"/>
      <c r="AD70" s="247"/>
      <c r="AE70" s="244"/>
      <c r="AF70" s="244"/>
      <c r="AG70" s="247"/>
      <c r="AH70" s="247"/>
      <c r="AI70" s="244"/>
    </row>
    <row r="71" spans="2:35" s="59" customFormat="1" ht="15" customHeight="1" x14ac:dyDescent="0.25">
      <c r="B71" s="252"/>
      <c r="C71" s="252"/>
      <c r="D71" s="251"/>
      <c r="E71" s="251"/>
      <c r="F71" s="242"/>
      <c r="G71" s="242"/>
      <c r="H71" s="242"/>
      <c r="I71" s="124"/>
      <c r="J71" s="248"/>
      <c r="K71" s="248"/>
      <c r="L71" s="248"/>
      <c r="M71" s="124"/>
      <c r="N71" s="248"/>
      <c r="O71" s="248"/>
      <c r="P71" s="248"/>
      <c r="Q71" s="242"/>
      <c r="R71" s="242"/>
      <c r="S71" s="242"/>
      <c r="T71" s="242"/>
      <c r="U71" s="242"/>
      <c r="V71" s="242"/>
      <c r="W71" s="242"/>
      <c r="X71" s="245" t="str">
        <f>IF(ISERROR(MATCH(W71,AuxData!$AC:$AC,0)),"",IF(LOOKUP(W71,AuxData!$AC:$AC,AuxData!$AD:$AD)="","Not defined",LOOKUP(W71,AuxData!$AC:$AC,AuxData!$AD:$AD)))</f>
        <v/>
      </c>
      <c r="Y71" s="245" t="str">
        <f>IF(W71="","",IF(ISERROR(MATCH(H71,AuxData!$AF:$AF,0)),"",IF(LOOKUP(H71,AuxData!$AF:$AF,AuxData!$AG:$AG)="","Not defined",LOOKUP(H71,AuxData!$AF:$AF,AuxData!$AG:$AG)&amp;"_"&amp;X71)))</f>
        <v/>
      </c>
      <c r="Z71" s="242"/>
      <c r="AA71" s="242"/>
      <c r="AB71" s="242"/>
      <c r="AC71" s="245" t="str">
        <f>IF(ISERROR(MATCH(AB71,AuxData!$AC:$AC,0)),"",IF(LOOKUP(AB71,AuxData!$AC:$AC,AuxData!$AD:$AD)="","Not defined",LOOKUP(AB71,AuxData!$AC:$AC,AuxData!$AD:$AD)))</f>
        <v/>
      </c>
      <c r="AD71" s="245" t="str">
        <f>IF(AB71="","",IF(ISERROR(MATCH(H71,AuxData!$AF:$AF,0)),"",IF(LOOKUP(H71,AuxData!$AF:$AF,AuxData!$AG:$AG)="","Not defined",LOOKUP(H71,AuxData!$AF:$AF,AuxData!$AG:$AG)&amp;"_"&amp;AC71)))</f>
        <v/>
      </c>
      <c r="AE71" s="242"/>
      <c r="AF71" s="242"/>
      <c r="AG71" s="245" t="str">
        <f>IF(ISERROR(MATCH(AF71,AuxData!$AC:$AC,0)),"",IF(LOOKUP(AF71,AuxData!$AC:$AC,AuxData!$AD:$AD)="","Not defined",LOOKUP(AF71,AuxData!$AC:$AC,AuxData!$AD:$AD)))</f>
        <v/>
      </c>
      <c r="AH71" s="245" t="str">
        <f>IF(AF71="","",IF(ISERROR(MATCH(H71,AuxData!$AF:$AF,0)),"",IF(LOOKUP(H71,AuxData!$AF:$AF,AuxData!$AG:$AG)="","Not defined",LOOKUP(H71,AuxData!$AF:$AF,AuxData!$AG:$AG)&amp;"_"&amp;AG71)))</f>
        <v/>
      </c>
      <c r="AI71" s="242"/>
    </row>
    <row r="72" spans="2:35" s="59" customFormat="1" ht="15" customHeight="1" x14ac:dyDescent="0.25">
      <c r="B72" s="252"/>
      <c r="C72" s="252"/>
      <c r="D72" s="252"/>
      <c r="E72" s="252"/>
      <c r="F72" s="243"/>
      <c r="G72" s="243"/>
      <c r="H72" s="243"/>
      <c r="I72" s="124"/>
      <c r="J72" s="249"/>
      <c r="K72" s="249"/>
      <c r="L72" s="249"/>
      <c r="M72" s="124"/>
      <c r="N72" s="249"/>
      <c r="O72" s="249"/>
      <c r="P72" s="249"/>
      <c r="Q72" s="243"/>
      <c r="R72" s="243"/>
      <c r="S72" s="243"/>
      <c r="T72" s="243"/>
      <c r="U72" s="243"/>
      <c r="V72" s="243"/>
      <c r="W72" s="243"/>
      <c r="X72" s="246"/>
      <c r="Y72" s="246"/>
      <c r="Z72" s="243"/>
      <c r="AA72" s="243"/>
      <c r="AB72" s="243"/>
      <c r="AC72" s="246"/>
      <c r="AD72" s="246"/>
      <c r="AE72" s="243"/>
      <c r="AF72" s="243"/>
      <c r="AG72" s="246"/>
      <c r="AH72" s="246"/>
      <c r="AI72" s="243"/>
    </row>
    <row r="73" spans="2:35" s="59" customFormat="1" ht="15" customHeight="1" x14ac:dyDescent="0.25">
      <c r="B73" s="252"/>
      <c r="C73" s="252"/>
      <c r="D73" s="253"/>
      <c r="E73" s="253"/>
      <c r="F73" s="244"/>
      <c r="G73" s="244"/>
      <c r="H73" s="244"/>
      <c r="I73" s="124"/>
      <c r="J73" s="250"/>
      <c r="K73" s="250"/>
      <c r="L73" s="250"/>
      <c r="M73" s="124"/>
      <c r="N73" s="250"/>
      <c r="O73" s="250"/>
      <c r="P73" s="250"/>
      <c r="Q73" s="244"/>
      <c r="R73" s="244"/>
      <c r="S73" s="244"/>
      <c r="T73" s="244"/>
      <c r="U73" s="244"/>
      <c r="V73" s="244"/>
      <c r="W73" s="244"/>
      <c r="X73" s="247"/>
      <c r="Y73" s="247"/>
      <c r="Z73" s="244"/>
      <c r="AA73" s="244"/>
      <c r="AB73" s="244"/>
      <c r="AC73" s="247"/>
      <c r="AD73" s="247"/>
      <c r="AE73" s="244"/>
      <c r="AF73" s="244"/>
      <c r="AG73" s="247"/>
      <c r="AH73" s="247"/>
      <c r="AI73" s="244"/>
    </row>
    <row r="74" spans="2:35" s="59" customFormat="1" ht="15" customHeight="1" x14ac:dyDescent="0.25">
      <c r="B74" s="252"/>
      <c r="C74" s="252"/>
      <c r="D74" s="251"/>
      <c r="E74" s="251"/>
      <c r="F74" s="242"/>
      <c r="G74" s="242"/>
      <c r="H74" s="242"/>
      <c r="I74" s="124"/>
      <c r="J74" s="248"/>
      <c r="K74" s="248"/>
      <c r="L74" s="248"/>
      <c r="M74" s="124"/>
      <c r="N74" s="248"/>
      <c r="O74" s="248"/>
      <c r="P74" s="248"/>
      <c r="Q74" s="242"/>
      <c r="R74" s="242"/>
      <c r="S74" s="242"/>
      <c r="T74" s="242"/>
      <c r="U74" s="242"/>
      <c r="V74" s="242"/>
      <c r="W74" s="242"/>
      <c r="X74" s="245" t="str">
        <f>IF(ISERROR(MATCH(W74,AuxData!$AC:$AC,0)),"",IF(LOOKUP(W74,AuxData!$AC:$AC,AuxData!$AD:$AD)="","Not defined",LOOKUP(W74,AuxData!$AC:$AC,AuxData!$AD:$AD)))</f>
        <v/>
      </c>
      <c r="Y74" s="245" t="str">
        <f>IF(W74="","",IF(ISERROR(MATCH(H74,AuxData!$AF:$AF,0)),"",IF(LOOKUP(H74,AuxData!$AF:$AF,AuxData!$AG:$AG)="","Not defined",LOOKUP(H74,AuxData!$AF:$AF,AuxData!$AG:$AG)&amp;"_"&amp;X74)))</f>
        <v/>
      </c>
      <c r="Z74" s="242"/>
      <c r="AA74" s="242"/>
      <c r="AB74" s="242"/>
      <c r="AC74" s="245" t="str">
        <f>IF(ISERROR(MATCH(AB74,AuxData!$AC:$AC,0)),"",IF(LOOKUP(AB74,AuxData!$AC:$AC,AuxData!$AD:$AD)="","Not defined",LOOKUP(AB74,AuxData!$AC:$AC,AuxData!$AD:$AD)))</f>
        <v/>
      </c>
      <c r="AD74" s="245" t="str">
        <f>IF(AB74="","",IF(ISERROR(MATCH(H74,AuxData!$AF:$AF,0)),"",IF(LOOKUP(H74,AuxData!$AF:$AF,AuxData!$AG:$AG)="","Not defined",LOOKUP(H74,AuxData!$AF:$AF,AuxData!$AG:$AG)&amp;"_"&amp;AC74)))</f>
        <v/>
      </c>
      <c r="AE74" s="242"/>
      <c r="AF74" s="242"/>
      <c r="AG74" s="245" t="str">
        <f>IF(ISERROR(MATCH(AF74,AuxData!$AC:$AC,0)),"",IF(LOOKUP(AF74,AuxData!$AC:$AC,AuxData!$AD:$AD)="","Not defined",LOOKUP(AF74,AuxData!$AC:$AC,AuxData!$AD:$AD)))</f>
        <v/>
      </c>
      <c r="AH74" s="245" t="str">
        <f>IF(AF74="","",IF(ISERROR(MATCH(H74,AuxData!$AF:$AF,0)),"",IF(LOOKUP(H74,AuxData!$AF:$AF,AuxData!$AG:$AG)="","Not defined",LOOKUP(H74,AuxData!$AF:$AF,AuxData!$AG:$AG)&amp;"_"&amp;AG74)))</f>
        <v/>
      </c>
      <c r="AI74" s="242"/>
    </row>
    <row r="75" spans="2:35" s="59" customFormat="1" ht="15" customHeight="1" x14ac:dyDescent="0.25">
      <c r="B75" s="252"/>
      <c r="C75" s="252"/>
      <c r="D75" s="252"/>
      <c r="E75" s="252"/>
      <c r="F75" s="243"/>
      <c r="G75" s="243"/>
      <c r="H75" s="243"/>
      <c r="I75" s="124"/>
      <c r="J75" s="249"/>
      <c r="K75" s="249"/>
      <c r="L75" s="249"/>
      <c r="M75" s="124"/>
      <c r="N75" s="249"/>
      <c r="O75" s="249"/>
      <c r="P75" s="249"/>
      <c r="Q75" s="243"/>
      <c r="R75" s="243"/>
      <c r="S75" s="243"/>
      <c r="T75" s="243"/>
      <c r="U75" s="243"/>
      <c r="V75" s="243"/>
      <c r="W75" s="243"/>
      <c r="X75" s="246"/>
      <c r="Y75" s="246"/>
      <c r="Z75" s="243"/>
      <c r="AA75" s="243"/>
      <c r="AB75" s="243"/>
      <c r="AC75" s="246"/>
      <c r="AD75" s="246"/>
      <c r="AE75" s="243"/>
      <c r="AF75" s="243"/>
      <c r="AG75" s="246"/>
      <c r="AH75" s="246"/>
      <c r="AI75" s="243"/>
    </row>
    <row r="76" spans="2:35" s="59" customFormat="1" ht="15" customHeight="1" x14ac:dyDescent="0.25">
      <c r="B76" s="253"/>
      <c r="C76" s="253"/>
      <c r="D76" s="253"/>
      <c r="E76" s="253"/>
      <c r="F76" s="244"/>
      <c r="G76" s="244"/>
      <c r="H76" s="244"/>
      <c r="I76" s="124"/>
      <c r="J76" s="250"/>
      <c r="K76" s="250"/>
      <c r="L76" s="250"/>
      <c r="M76" s="124"/>
      <c r="N76" s="250"/>
      <c r="O76" s="250"/>
      <c r="P76" s="250"/>
      <c r="Q76" s="244"/>
      <c r="R76" s="244"/>
      <c r="S76" s="244"/>
      <c r="T76" s="244"/>
      <c r="U76" s="244"/>
      <c r="V76" s="244"/>
      <c r="W76" s="244"/>
      <c r="X76" s="247"/>
      <c r="Y76" s="247"/>
      <c r="Z76" s="244"/>
      <c r="AA76" s="244"/>
      <c r="AB76" s="244"/>
      <c r="AC76" s="247"/>
      <c r="AD76" s="247"/>
      <c r="AE76" s="244"/>
      <c r="AF76" s="244"/>
      <c r="AG76" s="247"/>
      <c r="AH76" s="247"/>
      <c r="AI76" s="244"/>
    </row>
    <row r="77" spans="2:35" s="59" customFormat="1" ht="15" customHeight="1" x14ac:dyDescent="0.25">
      <c r="B77" s="251"/>
      <c r="C77" s="251"/>
      <c r="D77" s="251"/>
      <c r="E77" s="251"/>
      <c r="F77" s="242"/>
      <c r="G77" s="242"/>
      <c r="H77" s="242"/>
      <c r="I77" s="124"/>
      <c r="J77" s="248"/>
      <c r="K77" s="248"/>
      <c r="L77" s="248"/>
      <c r="M77" s="124"/>
      <c r="N77" s="248"/>
      <c r="O77" s="248"/>
      <c r="P77" s="248"/>
      <c r="Q77" s="242"/>
      <c r="R77" s="242"/>
      <c r="S77" s="242"/>
      <c r="T77" s="242"/>
      <c r="U77" s="242"/>
      <c r="V77" s="242"/>
      <c r="W77" s="242"/>
      <c r="X77" s="245" t="str">
        <f>IF(ISERROR(MATCH(W77,AuxData!$AC:$AC,0)),"",IF(LOOKUP(W77,AuxData!$AC:$AC,AuxData!$AD:$AD)="","Not defined",LOOKUP(W77,AuxData!$AC:$AC,AuxData!$AD:$AD)))</f>
        <v/>
      </c>
      <c r="Y77" s="245" t="str">
        <f>IF(W77="","",IF(ISERROR(MATCH(H77,AuxData!$AF:$AF,0)),"",IF(LOOKUP(H77,AuxData!$AF:$AF,AuxData!$AG:$AG)="","Not defined",LOOKUP(H77,AuxData!$AF:$AF,AuxData!$AG:$AG)&amp;"_"&amp;X77)))</f>
        <v/>
      </c>
      <c r="Z77" s="242"/>
      <c r="AA77" s="242"/>
      <c r="AB77" s="242"/>
      <c r="AC77" s="245" t="str">
        <f>IF(ISERROR(MATCH(AB77,AuxData!$AC:$AC,0)),"",IF(LOOKUP(AB77,AuxData!$AC:$AC,AuxData!$AD:$AD)="","Not defined",LOOKUP(AB77,AuxData!$AC:$AC,AuxData!$AD:$AD)))</f>
        <v/>
      </c>
      <c r="AD77" s="245" t="str">
        <f>IF(AB77="","",IF(ISERROR(MATCH(H77,AuxData!$AF:$AF,0)),"",IF(LOOKUP(H77,AuxData!$AF:$AF,AuxData!$AG:$AG)="","Not defined",LOOKUP(H77,AuxData!$AF:$AF,AuxData!$AG:$AG)&amp;"_"&amp;AC77)))</f>
        <v/>
      </c>
      <c r="AE77" s="242"/>
      <c r="AF77" s="242"/>
      <c r="AG77" s="245" t="str">
        <f>IF(ISERROR(MATCH(AF77,AuxData!$AC:$AC,0)),"",IF(LOOKUP(AF77,AuxData!$AC:$AC,AuxData!$AD:$AD)="","Not defined",LOOKUP(AF77,AuxData!$AC:$AC,AuxData!$AD:$AD)))</f>
        <v/>
      </c>
      <c r="AH77" s="245" t="str">
        <f>IF(AF77="","",IF(ISERROR(MATCH(H77,AuxData!$AF:$AF,0)),"",IF(LOOKUP(H77,AuxData!$AF:$AF,AuxData!$AG:$AG)="","Not defined",LOOKUP(H77,AuxData!$AF:$AF,AuxData!$AG:$AG)&amp;"_"&amp;AG77)))</f>
        <v/>
      </c>
      <c r="AI77" s="242"/>
    </row>
    <row r="78" spans="2:35" s="59" customFormat="1" ht="15" customHeight="1" x14ac:dyDescent="0.25">
      <c r="B78" s="252"/>
      <c r="C78" s="252"/>
      <c r="D78" s="252"/>
      <c r="E78" s="252"/>
      <c r="F78" s="243"/>
      <c r="G78" s="243"/>
      <c r="H78" s="243"/>
      <c r="I78" s="124"/>
      <c r="J78" s="249"/>
      <c r="K78" s="249"/>
      <c r="L78" s="249"/>
      <c r="M78" s="124"/>
      <c r="N78" s="249"/>
      <c r="O78" s="249"/>
      <c r="P78" s="249"/>
      <c r="Q78" s="243"/>
      <c r="R78" s="243"/>
      <c r="S78" s="243"/>
      <c r="T78" s="243"/>
      <c r="U78" s="243"/>
      <c r="V78" s="243"/>
      <c r="W78" s="243"/>
      <c r="X78" s="246"/>
      <c r="Y78" s="246"/>
      <c r="Z78" s="243"/>
      <c r="AA78" s="243"/>
      <c r="AB78" s="243"/>
      <c r="AC78" s="246"/>
      <c r="AD78" s="246"/>
      <c r="AE78" s="243"/>
      <c r="AF78" s="243"/>
      <c r="AG78" s="246"/>
      <c r="AH78" s="246"/>
      <c r="AI78" s="243"/>
    </row>
    <row r="79" spans="2:35" s="59" customFormat="1" ht="15" customHeight="1" x14ac:dyDescent="0.25">
      <c r="B79" s="252"/>
      <c r="C79" s="252"/>
      <c r="D79" s="253"/>
      <c r="E79" s="253"/>
      <c r="F79" s="244"/>
      <c r="G79" s="244"/>
      <c r="H79" s="244"/>
      <c r="I79" s="124"/>
      <c r="J79" s="250"/>
      <c r="K79" s="250"/>
      <c r="L79" s="250"/>
      <c r="M79" s="124"/>
      <c r="N79" s="250"/>
      <c r="O79" s="250"/>
      <c r="P79" s="250"/>
      <c r="Q79" s="244"/>
      <c r="R79" s="244"/>
      <c r="S79" s="244"/>
      <c r="T79" s="244"/>
      <c r="U79" s="244"/>
      <c r="V79" s="244"/>
      <c r="W79" s="244"/>
      <c r="X79" s="247"/>
      <c r="Y79" s="247"/>
      <c r="Z79" s="244"/>
      <c r="AA79" s="244"/>
      <c r="AB79" s="244"/>
      <c r="AC79" s="247"/>
      <c r="AD79" s="247"/>
      <c r="AE79" s="244"/>
      <c r="AF79" s="244"/>
      <c r="AG79" s="247"/>
      <c r="AH79" s="247"/>
      <c r="AI79" s="244"/>
    </row>
    <row r="80" spans="2:35" s="59" customFormat="1" ht="15" customHeight="1" x14ac:dyDescent="0.25">
      <c r="B80" s="252"/>
      <c r="C80" s="252"/>
      <c r="D80" s="251"/>
      <c r="E80" s="251"/>
      <c r="F80" s="242"/>
      <c r="G80" s="242"/>
      <c r="H80" s="242"/>
      <c r="I80" s="124"/>
      <c r="J80" s="248"/>
      <c r="K80" s="248"/>
      <c r="L80" s="248"/>
      <c r="M80" s="124"/>
      <c r="N80" s="248"/>
      <c r="O80" s="248"/>
      <c r="P80" s="248"/>
      <c r="Q80" s="242"/>
      <c r="R80" s="242"/>
      <c r="S80" s="242"/>
      <c r="T80" s="242"/>
      <c r="U80" s="242"/>
      <c r="V80" s="242"/>
      <c r="W80" s="242"/>
      <c r="X80" s="245" t="str">
        <f>IF(ISERROR(MATCH(W80,AuxData!$AC:$AC,0)),"",IF(LOOKUP(W80,AuxData!$AC:$AC,AuxData!$AD:$AD)="","Not defined",LOOKUP(W80,AuxData!$AC:$AC,AuxData!$AD:$AD)))</f>
        <v/>
      </c>
      <c r="Y80" s="245" t="str">
        <f>IF(W80="","",IF(ISERROR(MATCH(H80,AuxData!$AF:$AF,0)),"",IF(LOOKUP(H80,AuxData!$AF:$AF,AuxData!$AG:$AG)="","Not defined",LOOKUP(H80,AuxData!$AF:$AF,AuxData!$AG:$AG)&amp;"_"&amp;X80)))</f>
        <v/>
      </c>
      <c r="Z80" s="242"/>
      <c r="AA80" s="242"/>
      <c r="AB80" s="242"/>
      <c r="AC80" s="245" t="str">
        <f>IF(ISERROR(MATCH(AB80,AuxData!$AC:$AC,0)),"",IF(LOOKUP(AB80,AuxData!$AC:$AC,AuxData!$AD:$AD)="","Not defined",LOOKUP(AB80,AuxData!$AC:$AC,AuxData!$AD:$AD)))</f>
        <v/>
      </c>
      <c r="AD80" s="245" t="str">
        <f>IF(AB80="","",IF(ISERROR(MATCH(H80,AuxData!$AF:$AF,0)),"",IF(LOOKUP(H80,AuxData!$AF:$AF,AuxData!$AG:$AG)="","Not defined",LOOKUP(H80,AuxData!$AF:$AF,AuxData!$AG:$AG)&amp;"_"&amp;AC80)))</f>
        <v/>
      </c>
      <c r="AE80" s="242"/>
      <c r="AF80" s="242"/>
      <c r="AG80" s="245" t="str">
        <f>IF(ISERROR(MATCH(AF80,AuxData!$AC:$AC,0)),"",IF(LOOKUP(AF80,AuxData!$AC:$AC,AuxData!$AD:$AD)="","Not defined",LOOKUP(AF80,AuxData!$AC:$AC,AuxData!$AD:$AD)))</f>
        <v/>
      </c>
      <c r="AH80" s="245" t="str">
        <f>IF(AF80="","",IF(ISERROR(MATCH(H80,AuxData!$AF:$AF,0)),"",IF(LOOKUP(H80,AuxData!$AF:$AF,AuxData!$AG:$AG)="","Not defined",LOOKUP(H80,AuxData!$AF:$AF,AuxData!$AG:$AG)&amp;"_"&amp;AG80)))</f>
        <v/>
      </c>
      <c r="AI80" s="242"/>
    </row>
    <row r="81" spans="2:35" s="59" customFormat="1" ht="15" customHeight="1" x14ac:dyDescent="0.25">
      <c r="B81" s="252"/>
      <c r="C81" s="252"/>
      <c r="D81" s="252"/>
      <c r="E81" s="252"/>
      <c r="F81" s="243"/>
      <c r="G81" s="243"/>
      <c r="H81" s="243"/>
      <c r="I81" s="124"/>
      <c r="J81" s="249"/>
      <c r="K81" s="249"/>
      <c r="L81" s="249"/>
      <c r="M81" s="124"/>
      <c r="N81" s="249"/>
      <c r="O81" s="249"/>
      <c r="P81" s="249"/>
      <c r="Q81" s="243"/>
      <c r="R81" s="243"/>
      <c r="S81" s="243"/>
      <c r="T81" s="243"/>
      <c r="U81" s="243"/>
      <c r="V81" s="243"/>
      <c r="W81" s="243"/>
      <c r="X81" s="246"/>
      <c r="Y81" s="246"/>
      <c r="Z81" s="243"/>
      <c r="AA81" s="243"/>
      <c r="AB81" s="243"/>
      <c r="AC81" s="246"/>
      <c r="AD81" s="246"/>
      <c r="AE81" s="243"/>
      <c r="AF81" s="243"/>
      <c r="AG81" s="246"/>
      <c r="AH81" s="246"/>
      <c r="AI81" s="243"/>
    </row>
    <row r="82" spans="2:35" s="59" customFormat="1" ht="15" customHeight="1" x14ac:dyDescent="0.25">
      <c r="B82" s="252"/>
      <c r="C82" s="252"/>
      <c r="D82" s="253"/>
      <c r="E82" s="253"/>
      <c r="F82" s="244"/>
      <c r="G82" s="244"/>
      <c r="H82" s="244"/>
      <c r="I82" s="124"/>
      <c r="J82" s="250"/>
      <c r="K82" s="250"/>
      <c r="L82" s="250"/>
      <c r="M82" s="124"/>
      <c r="N82" s="250"/>
      <c r="O82" s="250"/>
      <c r="P82" s="250"/>
      <c r="Q82" s="244"/>
      <c r="R82" s="244"/>
      <c r="S82" s="244"/>
      <c r="T82" s="244"/>
      <c r="U82" s="244"/>
      <c r="V82" s="244"/>
      <c r="W82" s="244"/>
      <c r="X82" s="247"/>
      <c r="Y82" s="247"/>
      <c r="Z82" s="244"/>
      <c r="AA82" s="244"/>
      <c r="AB82" s="244"/>
      <c r="AC82" s="247"/>
      <c r="AD82" s="247"/>
      <c r="AE82" s="244"/>
      <c r="AF82" s="244"/>
      <c r="AG82" s="247"/>
      <c r="AH82" s="247"/>
      <c r="AI82" s="244"/>
    </row>
    <row r="83" spans="2:35" s="59" customFormat="1" ht="15" customHeight="1" x14ac:dyDescent="0.25">
      <c r="B83" s="252"/>
      <c r="C83" s="252"/>
      <c r="D83" s="251"/>
      <c r="E83" s="251"/>
      <c r="F83" s="242"/>
      <c r="G83" s="242"/>
      <c r="H83" s="242"/>
      <c r="I83" s="124"/>
      <c r="J83" s="248"/>
      <c r="K83" s="248"/>
      <c r="L83" s="248"/>
      <c r="M83" s="124"/>
      <c r="N83" s="248"/>
      <c r="O83" s="248"/>
      <c r="P83" s="248"/>
      <c r="Q83" s="242"/>
      <c r="R83" s="242"/>
      <c r="S83" s="242"/>
      <c r="T83" s="242"/>
      <c r="U83" s="242"/>
      <c r="V83" s="242"/>
      <c r="W83" s="242"/>
      <c r="X83" s="245" t="str">
        <f>IF(ISERROR(MATCH(W83,AuxData!$AC:$AC,0)),"",IF(LOOKUP(W83,AuxData!$AC:$AC,AuxData!$AD:$AD)="","Not defined",LOOKUP(W83,AuxData!$AC:$AC,AuxData!$AD:$AD)))</f>
        <v/>
      </c>
      <c r="Y83" s="245" t="str">
        <f>IF(W83="","",IF(ISERROR(MATCH(H83,AuxData!$AF:$AF,0)),"",IF(LOOKUP(H83,AuxData!$AF:$AF,AuxData!$AG:$AG)="","Not defined",LOOKUP(H83,AuxData!$AF:$AF,AuxData!$AG:$AG)&amp;"_"&amp;X83)))</f>
        <v/>
      </c>
      <c r="Z83" s="242"/>
      <c r="AA83" s="242"/>
      <c r="AB83" s="242"/>
      <c r="AC83" s="245" t="str">
        <f>IF(ISERROR(MATCH(AB83,AuxData!$AC:$AC,0)),"",IF(LOOKUP(AB83,AuxData!$AC:$AC,AuxData!$AD:$AD)="","Not defined",LOOKUP(AB83,AuxData!$AC:$AC,AuxData!$AD:$AD)))</f>
        <v/>
      </c>
      <c r="AD83" s="245" t="str">
        <f>IF(AB83="","",IF(ISERROR(MATCH(H83,AuxData!$AF:$AF,0)),"",IF(LOOKUP(H83,AuxData!$AF:$AF,AuxData!$AG:$AG)="","Not defined",LOOKUP(H83,AuxData!$AF:$AF,AuxData!$AG:$AG)&amp;"_"&amp;AC83)))</f>
        <v/>
      </c>
      <c r="AE83" s="242"/>
      <c r="AF83" s="242"/>
      <c r="AG83" s="245" t="str">
        <f>IF(ISERROR(MATCH(AF83,AuxData!$AC:$AC,0)),"",IF(LOOKUP(AF83,AuxData!$AC:$AC,AuxData!$AD:$AD)="","Not defined",LOOKUP(AF83,AuxData!$AC:$AC,AuxData!$AD:$AD)))</f>
        <v/>
      </c>
      <c r="AH83" s="245" t="str">
        <f>IF(AF83="","",IF(ISERROR(MATCH(H83,AuxData!$AF:$AF,0)),"",IF(LOOKUP(H83,AuxData!$AF:$AF,AuxData!$AG:$AG)="","Not defined",LOOKUP(H83,AuxData!$AF:$AF,AuxData!$AG:$AG)&amp;"_"&amp;AG83)))</f>
        <v/>
      </c>
      <c r="AI83" s="242"/>
    </row>
    <row r="84" spans="2:35" s="59" customFormat="1" ht="15" customHeight="1" x14ac:dyDescent="0.25">
      <c r="B84" s="252"/>
      <c r="C84" s="252"/>
      <c r="D84" s="252"/>
      <c r="E84" s="252"/>
      <c r="F84" s="243"/>
      <c r="G84" s="243"/>
      <c r="H84" s="243"/>
      <c r="I84" s="124"/>
      <c r="J84" s="249"/>
      <c r="K84" s="249"/>
      <c r="L84" s="249"/>
      <c r="M84" s="124"/>
      <c r="N84" s="249"/>
      <c r="O84" s="249"/>
      <c r="P84" s="249"/>
      <c r="Q84" s="243"/>
      <c r="R84" s="243"/>
      <c r="S84" s="243"/>
      <c r="T84" s="243"/>
      <c r="U84" s="243"/>
      <c r="V84" s="243"/>
      <c r="W84" s="243"/>
      <c r="X84" s="246"/>
      <c r="Y84" s="246"/>
      <c r="Z84" s="243"/>
      <c r="AA84" s="243"/>
      <c r="AB84" s="243"/>
      <c r="AC84" s="246"/>
      <c r="AD84" s="246"/>
      <c r="AE84" s="243"/>
      <c r="AF84" s="243"/>
      <c r="AG84" s="246"/>
      <c r="AH84" s="246"/>
      <c r="AI84" s="243"/>
    </row>
    <row r="85" spans="2:35" s="59" customFormat="1" ht="15" customHeight="1" x14ac:dyDescent="0.25">
      <c r="B85" s="252"/>
      <c r="C85" s="252"/>
      <c r="D85" s="253"/>
      <c r="E85" s="253"/>
      <c r="F85" s="244"/>
      <c r="G85" s="244"/>
      <c r="H85" s="244"/>
      <c r="I85" s="124"/>
      <c r="J85" s="250"/>
      <c r="K85" s="250"/>
      <c r="L85" s="250"/>
      <c r="M85" s="124"/>
      <c r="N85" s="250"/>
      <c r="O85" s="250"/>
      <c r="P85" s="250"/>
      <c r="Q85" s="244"/>
      <c r="R85" s="244"/>
      <c r="S85" s="244"/>
      <c r="T85" s="244"/>
      <c r="U85" s="244"/>
      <c r="V85" s="244"/>
      <c r="W85" s="244"/>
      <c r="X85" s="247"/>
      <c r="Y85" s="247"/>
      <c r="Z85" s="244"/>
      <c r="AA85" s="244"/>
      <c r="AB85" s="244"/>
      <c r="AC85" s="247"/>
      <c r="AD85" s="247"/>
      <c r="AE85" s="244"/>
      <c r="AF85" s="244"/>
      <c r="AG85" s="247"/>
      <c r="AH85" s="247"/>
      <c r="AI85" s="244"/>
    </row>
    <row r="86" spans="2:35" s="59" customFormat="1" ht="15" customHeight="1" x14ac:dyDescent="0.25">
      <c r="B86" s="252"/>
      <c r="C86" s="252"/>
      <c r="D86" s="251"/>
      <c r="E86" s="251"/>
      <c r="F86" s="242"/>
      <c r="G86" s="242"/>
      <c r="H86" s="242"/>
      <c r="I86" s="124"/>
      <c r="J86" s="248"/>
      <c r="K86" s="248"/>
      <c r="L86" s="248"/>
      <c r="M86" s="124"/>
      <c r="N86" s="248"/>
      <c r="O86" s="248"/>
      <c r="P86" s="248"/>
      <c r="Q86" s="242"/>
      <c r="R86" s="242"/>
      <c r="S86" s="242"/>
      <c r="T86" s="242"/>
      <c r="U86" s="242"/>
      <c r="V86" s="242"/>
      <c r="W86" s="242"/>
      <c r="X86" s="245" t="str">
        <f>IF(ISERROR(MATCH(W86,AuxData!$AC:$AC,0)),"",IF(LOOKUP(W86,AuxData!$AC:$AC,AuxData!$AD:$AD)="","Not defined",LOOKUP(W86,AuxData!$AC:$AC,AuxData!$AD:$AD)))</f>
        <v/>
      </c>
      <c r="Y86" s="245" t="str">
        <f>IF(W86="","",IF(ISERROR(MATCH(H86,AuxData!$AF:$AF,0)),"",IF(LOOKUP(H86,AuxData!$AF:$AF,AuxData!$AG:$AG)="","Not defined",LOOKUP(H86,AuxData!$AF:$AF,AuxData!$AG:$AG)&amp;"_"&amp;X86)))</f>
        <v/>
      </c>
      <c r="Z86" s="242"/>
      <c r="AA86" s="242"/>
      <c r="AB86" s="242"/>
      <c r="AC86" s="245" t="str">
        <f>IF(ISERROR(MATCH(AB86,AuxData!$AC:$AC,0)),"",IF(LOOKUP(AB86,AuxData!$AC:$AC,AuxData!$AD:$AD)="","Not defined",LOOKUP(AB86,AuxData!$AC:$AC,AuxData!$AD:$AD)))</f>
        <v/>
      </c>
      <c r="AD86" s="245" t="str">
        <f>IF(AB86="","",IF(ISERROR(MATCH(H86,AuxData!$AF:$AF,0)),"",IF(LOOKUP(H86,AuxData!$AF:$AF,AuxData!$AG:$AG)="","Not defined",LOOKUP(H86,AuxData!$AF:$AF,AuxData!$AG:$AG)&amp;"_"&amp;AC86)))</f>
        <v/>
      </c>
      <c r="AE86" s="242"/>
      <c r="AF86" s="242"/>
      <c r="AG86" s="245" t="str">
        <f>IF(ISERROR(MATCH(AF86,AuxData!$AC:$AC,0)),"",IF(LOOKUP(AF86,AuxData!$AC:$AC,AuxData!$AD:$AD)="","Not defined",LOOKUP(AF86,AuxData!$AC:$AC,AuxData!$AD:$AD)))</f>
        <v/>
      </c>
      <c r="AH86" s="245" t="str">
        <f>IF(AF86="","",IF(ISERROR(MATCH(H86,AuxData!$AF:$AF,0)),"",IF(LOOKUP(H86,AuxData!$AF:$AF,AuxData!$AG:$AG)="","Not defined",LOOKUP(H86,AuxData!$AF:$AF,AuxData!$AG:$AG)&amp;"_"&amp;AG86)))</f>
        <v/>
      </c>
      <c r="AI86" s="242"/>
    </row>
    <row r="87" spans="2:35" s="59" customFormat="1" ht="15" customHeight="1" x14ac:dyDescent="0.25">
      <c r="B87" s="252"/>
      <c r="C87" s="252"/>
      <c r="D87" s="252"/>
      <c r="E87" s="252"/>
      <c r="F87" s="243"/>
      <c r="G87" s="243"/>
      <c r="H87" s="243"/>
      <c r="I87" s="124"/>
      <c r="J87" s="249"/>
      <c r="K87" s="249"/>
      <c r="L87" s="249"/>
      <c r="M87" s="124"/>
      <c r="N87" s="249"/>
      <c r="O87" s="249"/>
      <c r="P87" s="249"/>
      <c r="Q87" s="243"/>
      <c r="R87" s="243"/>
      <c r="S87" s="243"/>
      <c r="T87" s="243"/>
      <c r="U87" s="243"/>
      <c r="V87" s="243"/>
      <c r="W87" s="243"/>
      <c r="X87" s="246"/>
      <c r="Y87" s="246"/>
      <c r="Z87" s="243"/>
      <c r="AA87" s="243"/>
      <c r="AB87" s="243"/>
      <c r="AC87" s="246"/>
      <c r="AD87" s="246"/>
      <c r="AE87" s="243"/>
      <c r="AF87" s="243"/>
      <c r="AG87" s="246"/>
      <c r="AH87" s="246"/>
      <c r="AI87" s="243"/>
    </row>
    <row r="88" spans="2:35" s="59" customFormat="1" ht="15" customHeight="1" x14ac:dyDescent="0.25">
      <c r="B88" s="253"/>
      <c r="C88" s="253"/>
      <c r="D88" s="253"/>
      <c r="E88" s="253"/>
      <c r="F88" s="244"/>
      <c r="G88" s="244"/>
      <c r="H88" s="244"/>
      <c r="I88" s="124"/>
      <c r="J88" s="250"/>
      <c r="K88" s="250"/>
      <c r="L88" s="250"/>
      <c r="M88" s="124"/>
      <c r="N88" s="250"/>
      <c r="O88" s="250"/>
      <c r="P88" s="250"/>
      <c r="Q88" s="244"/>
      <c r="R88" s="244"/>
      <c r="S88" s="244"/>
      <c r="T88" s="244"/>
      <c r="U88" s="244"/>
      <c r="V88" s="244"/>
      <c r="W88" s="244"/>
      <c r="X88" s="247"/>
      <c r="Y88" s="247"/>
      <c r="Z88" s="244"/>
      <c r="AA88" s="244"/>
      <c r="AB88" s="244"/>
      <c r="AC88" s="247"/>
      <c r="AD88" s="247"/>
      <c r="AE88" s="244"/>
      <c r="AF88" s="244"/>
      <c r="AG88" s="247"/>
      <c r="AH88" s="247"/>
      <c r="AI88" s="244"/>
    </row>
    <row r="89" spans="2:35" s="59" customFormat="1" ht="15" customHeight="1" x14ac:dyDescent="0.25">
      <c r="B89" s="251"/>
      <c r="C89" s="251"/>
      <c r="D89" s="251"/>
      <c r="E89" s="251"/>
      <c r="F89" s="242"/>
      <c r="G89" s="242"/>
      <c r="H89" s="242"/>
      <c r="I89" s="124"/>
      <c r="J89" s="248"/>
      <c r="K89" s="248"/>
      <c r="L89" s="248"/>
      <c r="M89" s="124"/>
      <c r="N89" s="248"/>
      <c r="O89" s="248"/>
      <c r="P89" s="248"/>
      <c r="Q89" s="242"/>
      <c r="R89" s="242"/>
      <c r="S89" s="242"/>
      <c r="T89" s="242"/>
      <c r="U89" s="242"/>
      <c r="V89" s="242"/>
      <c r="W89" s="242"/>
      <c r="X89" s="245" t="str">
        <f>IF(ISERROR(MATCH(W89,AuxData!$AC:$AC,0)),"",IF(LOOKUP(W89,AuxData!$AC:$AC,AuxData!$AD:$AD)="","Not defined",LOOKUP(W89,AuxData!$AC:$AC,AuxData!$AD:$AD)))</f>
        <v/>
      </c>
      <c r="Y89" s="245" t="str">
        <f>IF(W89="","",IF(ISERROR(MATCH(H89,AuxData!$AF:$AF,0)),"",IF(LOOKUP(H89,AuxData!$AF:$AF,AuxData!$AG:$AG)="","Not defined",LOOKUP(H89,AuxData!$AF:$AF,AuxData!$AG:$AG)&amp;"_"&amp;X89)))</f>
        <v/>
      </c>
      <c r="Z89" s="242"/>
      <c r="AA89" s="242"/>
      <c r="AB89" s="242"/>
      <c r="AC89" s="245" t="str">
        <f>IF(ISERROR(MATCH(AB89,AuxData!$AC:$AC,0)),"",IF(LOOKUP(AB89,AuxData!$AC:$AC,AuxData!$AD:$AD)="","Not defined",LOOKUP(AB89,AuxData!$AC:$AC,AuxData!$AD:$AD)))</f>
        <v/>
      </c>
      <c r="AD89" s="245" t="str">
        <f>IF(AB89="","",IF(ISERROR(MATCH(H89,AuxData!$AF:$AF,0)),"",IF(LOOKUP(H89,AuxData!$AF:$AF,AuxData!$AG:$AG)="","Not defined",LOOKUP(H89,AuxData!$AF:$AF,AuxData!$AG:$AG)&amp;"_"&amp;AC89)))</f>
        <v/>
      </c>
      <c r="AE89" s="242"/>
      <c r="AF89" s="242"/>
      <c r="AG89" s="245" t="str">
        <f>IF(ISERROR(MATCH(AF89,AuxData!$AC:$AC,0)),"",IF(LOOKUP(AF89,AuxData!$AC:$AC,AuxData!$AD:$AD)="","Not defined",LOOKUP(AF89,AuxData!$AC:$AC,AuxData!$AD:$AD)))</f>
        <v/>
      </c>
      <c r="AH89" s="245" t="str">
        <f>IF(AF89="","",IF(ISERROR(MATCH(H89,AuxData!$AF:$AF,0)),"",IF(LOOKUP(H89,AuxData!$AF:$AF,AuxData!$AG:$AG)="","Not defined",LOOKUP(H89,AuxData!$AF:$AF,AuxData!$AG:$AG)&amp;"_"&amp;AG89)))</f>
        <v/>
      </c>
      <c r="AI89" s="242"/>
    </row>
    <row r="90" spans="2:35" s="59" customFormat="1" ht="15" customHeight="1" x14ac:dyDescent="0.25">
      <c r="B90" s="252"/>
      <c r="C90" s="252"/>
      <c r="D90" s="252"/>
      <c r="E90" s="252"/>
      <c r="F90" s="243"/>
      <c r="G90" s="243"/>
      <c r="H90" s="243"/>
      <c r="I90" s="124"/>
      <c r="J90" s="249"/>
      <c r="K90" s="249"/>
      <c r="L90" s="249"/>
      <c r="M90" s="124"/>
      <c r="N90" s="249"/>
      <c r="O90" s="249"/>
      <c r="P90" s="249"/>
      <c r="Q90" s="243"/>
      <c r="R90" s="243"/>
      <c r="S90" s="243"/>
      <c r="T90" s="243"/>
      <c r="U90" s="243"/>
      <c r="V90" s="243"/>
      <c r="W90" s="243"/>
      <c r="X90" s="246"/>
      <c r="Y90" s="246"/>
      <c r="Z90" s="243"/>
      <c r="AA90" s="243"/>
      <c r="AB90" s="243"/>
      <c r="AC90" s="246"/>
      <c r="AD90" s="246"/>
      <c r="AE90" s="243"/>
      <c r="AF90" s="243"/>
      <c r="AG90" s="246"/>
      <c r="AH90" s="246"/>
      <c r="AI90" s="243"/>
    </row>
    <row r="91" spans="2:35" s="59" customFormat="1" ht="15" customHeight="1" x14ac:dyDescent="0.25">
      <c r="B91" s="252"/>
      <c r="C91" s="252"/>
      <c r="D91" s="253"/>
      <c r="E91" s="253"/>
      <c r="F91" s="244"/>
      <c r="G91" s="244"/>
      <c r="H91" s="244"/>
      <c r="I91" s="124"/>
      <c r="J91" s="250"/>
      <c r="K91" s="250"/>
      <c r="L91" s="250"/>
      <c r="M91" s="124"/>
      <c r="N91" s="250"/>
      <c r="O91" s="250"/>
      <c r="P91" s="250"/>
      <c r="Q91" s="244"/>
      <c r="R91" s="244"/>
      <c r="S91" s="244"/>
      <c r="T91" s="244"/>
      <c r="U91" s="244"/>
      <c r="V91" s="244"/>
      <c r="W91" s="244"/>
      <c r="X91" s="247"/>
      <c r="Y91" s="247"/>
      <c r="Z91" s="244"/>
      <c r="AA91" s="244"/>
      <c r="AB91" s="244"/>
      <c r="AC91" s="247"/>
      <c r="AD91" s="247"/>
      <c r="AE91" s="244"/>
      <c r="AF91" s="244"/>
      <c r="AG91" s="247"/>
      <c r="AH91" s="247"/>
      <c r="AI91" s="244"/>
    </row>
    <row r="92" spans="2:35" s="59" customFormat="1" ht="15" customHeight="1" x14ac:dyDescent="0.25">
      <c r="B92" s="252"/>
      <c r="C92" s="252"/>
      <c r="D92" s="251"/>
      <c r="E92" s="251"/>
      <c r="F92" s="242"/>
      <c r="G92" s="242"/>
      <c r="H92" s="242"/>
      <c r="I92" s="124"/>
      <c r="J92" s="248"/>
      <c r="K92" s="248"/>
      <c r="L92" s="248"/>
      <c r="M92" s="124"/>
      <c r="N92" s="248"/>
      <c r="O92" s="248"/>
      <c r="P92" s="248"/>
      <c r="Q92" s="242"/>
      <c r="R92" s="242"/>
      <c r="S92" s="242"/>
      <c r="T92" s="242"/>
      <c r="U92" s="242"/>
      <c r="V92" s="242"/>
      <c r="W92" s="242"/>
      <c r="X92" s="245" t="str">
        <f>IF(ISERROR(MATCH(W92,AuxData!$AC:$AC,0)),"",IF(LOOKUP(W92,AuxData!$AC:$AC,AuxData!$AD:$AD)="","Not defined",LOOKUP(W92,AuxData!$AC:$AC,AuxData!$AD:$AD)))</f>
        <v/>
      </c>
      <c r="Y92" s="245" t="str">
        <f>IF(W92="","",IF(ISERROR(MATCH(H92,AuxData!$AF:$AF,0)),"",IF(LOOKUP(H92,AuxData!$AF:$AF,AuxData!$AG:$AG)="","Not defined",LOOKUP(H92,AuxData!$AF:$AF,AuxData!$AG:$AG)&amp;"_"&amp;X92)))</f>
        <v/>
      </c>
      <c r="Z92" s="242"/>
      <c r="AA92" s="242"/>
      <c r="AB92" s="242"/>
      <c r="AC92" s="245" t="str">
        <f>IF(ISERROR(MATCH(AB92,AuxData!$AC:$AC,0)),"",IF(LOOKUP(AB92,AuxData!$AC:$AC,AuxData!$AD:$AD)="","Not defined",LOOKUP(AB92,AuxData!$AC:$AC,AuxData!$AD:$AD)))</f>
        <v/>
      </c>
      <c r="AD92" s="245" t="str">
        <f>IF(AB92="","",IF(ISERROR(MATCH(H92,AuxData!$AF:$AF,0)),"",IF(LOOKUP(H92,AuxData!$AF:$AF,AuxData!$AG:$AG)="","Not defined",LOOKUP(H92,AuxData!$AF:$AF,AuxData!$AG:$AG)&amp;"_"&amp;AC92)))</f>
        <v/>
      </c>
      <c r="AE92" s="242"/>
      <c r="AF92" s="242"/>
      <c r="AG92" s="245" t="str">
        <f>IF(ISERROR(MATCH(AF92,AuxData!$AC:$AC,0)),"",IF(LOOKUP(AF92,AuxData!$AC:$AC,AuxData!$AD:$AD)="","Not defined",LOOKUP(AF92,AuxData!$AC:$AC,AuxData!$AD:$AD)))</f>
        <v/>
      </c>
      <c r="AH92" s="245" t="str">
        <f>IF(AF92="","",IF(ISERROR(MATCH(H92,AuxData!$AF:$AF,0)),"",IF(LOOKUP(H92,AuxData!$AF:$AF,AuxData!$AG:$AG)="","Not defined",LOOKUP(H92,AuxData!$AF:$AF,AuxData!$AG:$AG)&amp;"_"&amp;AG92)))</f>
        <v/>
      </c>
      <c r="AI92" s="242"/>
    </row>
    <row r="93" spans="2:35" s="59" customFormat="1" ht="15" customHeight="1" x14ac:dyDescent="0.25">
      <c r="B93" s="252"/>
      <c r="C93" s="252"/>
      <c r="D93" s="252"/>
      <c r="E93" s="252"/>
      <c r="F93" s="243"/>
      <c r="G93" s="243"/>
      <c r="H93" s="243"/>
      <c r="I93" s="124"/>
      <c r="J93" s="249"/>
      <c r="K93" s="249"/>
      <c r="L93" s="249"/>
      <c r="M93" s="124"/>
      <c r="N93" s="249"/>
      <c r="O93" s="249"/>
      <c r="P93" s="249"/>
      <c r="Q93" s="243"/>
      <c r="R93" s="243"/>
      <c r="S93" s="243"/>
      <c r="T93" s="243"/>
      <c r="U93" s="243"/>
      <c r="V93" s="243"/>
      <c r="W93" s="243"/>
      <c r="X93" s="246"/>
      <c r="Y93" s="246"/>
      <c r="Z93" s="243"/>
      <c r="AA93" s="243"/>
      <c r="AB93" s="243"/>
      <c r="AC93" s="246"/>
      <c r="AD93" s="246"/>
      <c r="AE93" s="243"/>
      <c r="AF93" s="243"/>
      <c r="AG93" s="246"/>
      <c r="AH93" s="246"/>
      <c r="AI93" s="243"/>
    </row>
    <row r="94" spans="2:35" s="59" customFormat="1" ht="15" customHeight="1" x14ac:dyDescent="0.25">
      <c r="B94" s="252"/>
      <c r="C94" s="252"/>
      <c r="D94" s="253"/>
      <c r="E94" s="253"/>
      <c r="F94" s="244"/>
      <c r="G94" s="244"/>
      <c r="H94" s="244"/>
      <c r="I94" s="124"/>
      <c r="J94" s="250"/>
      <c r="K94" s="250"/>
      <c r="L94" s="250"/>
      <c r="M94" s="124"/>
      <c r="N94" s="250"/>
      <c r="O94" s="250"/>
      <c r="P94" s="250"/>
      <c r="Q94" s="244"/>
      <c r="R94" s="244"/>
      <c r="S94" s="244"/>
      <c r="T94" s="244"/>
      <c r="U94" s="244"/>
      <c r="V94" s="244"/>
      <c r="W94" s="244"/>
      <c r="X94" s="247"/>
      <c r="Y94" s="247"/>
      <c r="Z94" s="244"/>
      <c r="AA94" s="244"/>
      <c r="AB94" s="244"/>
      <c r="AC94" s="247"/>
      <c r="AD94" s="247"/>
      <c r="AE94" s="244"/>
      <c r="AF94" s="244"/>
      <c r="AG94" s="247"/>
      <c r="AH94" s="247"/>
      <c r="AI94" s="244"/>
    </row>
    <row r="95" spans="2:35" s="59" customFormat="1" ht="15" customHeight="1" x14ac:dyDescent="0.25">
      <c r="B95" s="252"/>
      <c r="C95" s="252"/>
      <c r="D95" s="251"/>
      <c r="E95" s="251"/>
      <c r="F95" s="242"/>
      <c r="G95" s="242"/>
      <c r="H95" s="242"/>
      <c r="I95" s="124"/>
      <c r="J95" s="248"/>
      <c r="K95" s="248"/>
      <c r="L95" s="248"/>
      <c r="M95" s="124"/>
      <c r="N95" s="248"/>
      <c r="O95" s="248"/>
      <c r="P95" s="248"/>
      <c r="Q95" s="242"/>
      <c r="R95" s="242"/>
      <c r="S95" s="242"/>
      <c r="T95" s="242"/>
      <c r="U95" s="242"/>
      <c r="V95" s="242"/>
      <c r="W95" s="242"/>
      <c r="X95" s="245" t="str">
        <f>IF(ISERROR(MATCH(W95,AuxData!$AC:$AC,0)),"",IF(LOOKUP(W95,AuxData!$AC:$AC,AuxData!$AD:$AD)="","Not defined",LOOKUP(W95,AuxData!$AC:$AC,AuxData!$AD:$AD)))</f>
        <v/>
      </c>
      <c r="Y95" s="245" t="str">
        <f>IF(W95="","",IF(ISERROR(MATCH(H95,AuxData!$AF:$AF,0)),"",IF(LOOKUP(H95,AuxData!$AF:$AF,AuxData!$AG:$AG)="","Not defined",LOOKUP(H95,AuxData!$AF:$AF,AuxData!$AG:$AG)&amp;"_"&amp;X95)))</f>
        <v/>
      </c>
      <c r="Z95" s="242"/>
      <c r="AA95" s="242"/>
      <c r="AB95" s="242"/>
      <c r="AC95" s="245" t="str">
        <f>IF(ISERROR(MATCH(AB95,AuxData!$AC:$AC,0)),"",IF(LOOKUP(AB95,AuxData!$AC:$AC,AuxData!$AD:$AD)="","Not defined",LOOKUP(AB95,AuxData!$AC:$AC,AuxData!$AD:$AD)))</f>
        <v/>
      </c>
      <c r="AD95" s="245" t="str">
        <f>IF(AB95="","",IF(ISERROR(MATCH(H95,AuxData!$AF:$AF,0)),"",IF(LOOKUP(H95,AuxData!$AF:$AF,AuxData!$AG:$AG)="","Not defined",LOOKUP(H95,AuxData!$AF:$AF,AuxData!$AG:$AG)&amp;"_"&amp;AC95)))</f>
        <v/>
      </c>
      <c r="AE95" s="242"/>
      <c r="AF95" s="242"/>
      <c r="AG95" s="245" t="str">
        <f>IF(ISERROR(MATCH(AF95,AuxData!$AC:$AC,0)),"",IF(LOOKUP(AF95,AuxData!$AC:$AC,AuxData!$AD:$AD)="","Not defined",LOOKUP(AF95,AuxData!$AC:$AC,AuxData!$AD:$AD)))</f>
        <v/>
      </c>
      <c r="AH95" s="245" t="str">
        <f>IF(AF95="","",IF(ISERROR(MATCH(H95,AuxData!$AF:$AF,0)),"",IF(LOOKUP(H95,AuxData!$AF:$AF,AuxData!$AG:$AG)="","Not defined",LOOKUP(H95,AuxData!$AF:$AF,AuxData!$AG:$AG)&amp;"_"&amp;AG95)))</f>
        <v/>
      </c>
      <c r="AI95" s="242"/>
    </row>
    <row r="96" spans="2:35" s="59" customFormat="1" ht="15" customHeight="1" x14ac:dyDescent="0.25">
      <c r="B96" s="252"/>
      <c r="C96" s="252"/>
      <c r="D96" s="252"/>
      <c r="E96" s="252"/>
      <c r="F96" s="243"/>
      <c r="G96" s="243"/>
      <c r="H96" s="243"/>
      <c r="I96" s="124"/>
      <c r="J96" s="249"/>
      <c r="K96" s="249"/>
      <c r="L96" s="249"/>
      <c r="M96" s="124"/>
      <c r="N96" s="249"/>
      <c r="O96" s="249"/>
      <c r="P96" s="249"/>
      <c r="Q96" s="243"/>
      <c r="R96" s="243"/>
      <c r="S96" s="243"/>
      <c r="T96" s="243"/>
      <c r="U96" s="243"/>
      <c r="V96" s="243"/>
      <c r="W96" s="243"/>
      <c r="X96" s="246"/>
      <c r="Y96" s="246"/>
      <c r="Z96" s="243"/>
      <c r="AA96" s="243"/>
      <c r="AB96" s="243"/>
      <c r="AC96" s="246"/>
      <c r="AD96" s="246"/>
      <c r="AE96" s="243"/>
      <c r="AF96" s="243"/>
      <c r="AG96" s="246"/>
      <c r="AH96" s="246"/>
      <c r="AI96" s="243"/>
    </row>
    <row r="97" spans="2:35" s="59" customFormat="1" ht="15" customHeight="1" x14ac:dyDescent="0.25">
      <c r="B97" s="252"/>
      <c r="C97" s="252"/>
      <c r="D97" s="253"/>
      <c r="E97" s="253"/>
      <c r="F97" s="244"/>
      <c r="G97" s="244"/>
      <c r="H97" s="244"/>
      <c r="I97" s="124"/>
      <c r="J97" s="250"/>
      <c r="K97" s="250"/>
      <c r="L97" s="250"/>
      <c r="M97" s="124"/>
      <c r="N97" s="250"/>
      <c r="O97" s="250"/>
      <c r="P97" s="250"/>
      <c r="Q97" s="244"/>
      <c r="R97" s="244"/>
      <c r="S97" s="244"/>
      <c r="T97" s="244"/>
      <c r="U97" s="244"/>
      <c r="V97" s="244"/>
      <c r="W97" s="244"/>
      <c r="X97" s="247"/>
      <c r="Y97" s="247"/>
      <c r="Z97" s="244"/>
      <c r="AA97" s="244"/>
      <c r="AB97" s="244"/>
      <c r="AC97" s="247"/>
      <c r="AD97" s="247"/>
      <c r="AE97" s="244"/>
      <c r="AF97" s="244"/>
      <c r="AG97" s="247"/>
      <c r="AH97" s="247"/>
      <c r="AI97" s="244"/>
    </row>
    <row r="98" spans="2:35" s="59" customFormat="1" ht="15" customHeight="1" x14ac:dyDescent="0.25">
      <c r="B98" s="252"/>
      <c r="C98" s="252"/>
      <c r="D98" s="251"/>
      <c r="E98" s="251"/>
      <c r="F98" s="242"/>
      <c r="G98" s="242"/>
      <c r="H98" s="242"/>
      <c r="I98" s="124"/>
      <c r="J98" s="248"/>
      <c r="K98" s="248"/>
      <c r="L98" s="248"/>
      <c r="M98" s="124"/>
      <c r="N98" s="248"/>
      <c r="O98" s="248"/>
      <c r="P98" s="248"/>
      <c r="Q98" s="242"/>
      <c r="R98" s="242"/>
      <c r="S98" s="242"/>
      <c r="T98" s="242"/>
      <c r="U98" s="242"/>
      <c r="V98" s="242"/>
      <c r="W98" s="242"/>
      <c r="X98" s="245" t="str">
        <f>IF(ISERROR(MATCH(W98,AuxData!$AC:$AC,0)),"",IF(LOOKUP(W98,AuxData!$AC:$AC,AuxData!$AD:$AD)="","Not defined",LOOKUP(W98,AuxData!$AC:$AC,AuxData!$AD:$AD)))</f>
        <v/>
      </c>
      <c r="Y98" s="245" t="str">
        <f>IF(W98="","",IF(ISERROR(MATCH(H98,AuxData!$AF:$AF,0)),"",IF(LOOKUP(H98,AuxData!$AF:$AF,AuxData!$AG:$AG)="","Not defined",LOOKUP(H98,AuxData!$AF:$AF,AuxData!$AG:$AG)&amp;"_"&amp;X98)))</f>
        <v/>
      </c>
      <c r="Z98" s="242"/>
      <c r="AA98" s="242"/>
      <c r="AB98" s="242"/>
      <c r="AC98" s="245" t="str">
        <f>IF(ISERROR(MATCH(AB98,AuxData!$AC:$AC,0)),"",IF(LOOKUP(AB98,AuxData!$AC:$AC,AuxData!$AD:$AD)="","Not defined",LOOKUP(AB98,AuxData!$AC:$AC,AuxData!$AD:$AD)))</f>
        <v/>
      </c>
      <c r="AD98" s="245" t="str">
        <f>IF(AB98="","",IF(ISERROR(MATCH(H98,AuxData!$AF:$AF,0)),"",IF(LOOKUP(H98,AuxData!$AF:$AF,AuxData!$AG:$AG)="","Not defined",LOOKUP(H98,AuxData!$AF:$AF,AuxData!$AG:$AG)&amp;"_"&amp;AC98)))</f>
        <v/>
      </c>
      <c r="AE98" s="242"/>
      <c r="AF98" s="242"/>
      <c r="AG98" s="245" t="str">
        <f>IF(ISERROR(MATCH(AF98,AuxData!$AC:$AC,0)),"",IF(LOOKUP(AF98,AuxData!$AC:$AC,AuxData!$AD:$AD)="","Not defined",LOOKUP(AF98,AuxData!$AC:$AC,AuxData!$AD:$AD)))</f>
        <v/>
      </c>
      <c r="AH98" s="245" t="str">
        <f>IF(AF98="","",IF(ISERROR(MATCH(H98,AuxData!$AF:$AF,0)),"",IF(LOOKUP(H98,AuxData!$AF:$AF,AuxData!$AG:$AG)="","Not defined",LOOKUP(H98,AuxData!$AF:$AF,AuxData!$AG:$AG)&amp;"_"&amp;AG98)))</f>
        <v/>
      </c>
      <c r="AI98" s="242"/>
    </row>
    <row r="99" spans="2:35" s="59" customFormat="1" ht="15" customHeight="1" x14ac:dyDescent="0.25">
      <c r="B99" s="252"/>
      <c r="C99" s="252"/>
      <c r="D99" s="252"/>
      <c r="E99" s="252"/>
      <c r="F99" s="243"/>
      <c r="G99" s="243"/>
      <c r="H99" s="243"/>
      <c r="I99" s="124"/>
      <c r="J99" s="249"/>
      <c r="K99" s="249"/>
      <c r="L99" s="249"/>
      <c r="M99" s="124"/>
      <c r="N99" s="249"/>
      <c r="O99" s="249"/>
      <c r="P99" s="249"/>
      <c r="Q99" s="243"/>
      <c r="R99" s="243"/>
      <c r="S99" s="243"/>
      <c r="T99" s="243"/>
      <c r="U99" s="243"/>
      <c r="V99" s="243"/>
      <c r="W99" s="243"/>
      <c r="X99" s="246"/>
      <c r="Y99" s="246"/>
      <c r="Z99" s="243"/>
      <c r="AA99" s="243"/>
      <c r="AB99" s="243"/>
      <c r="AC99" s="246"/>
      <c r="AD99" s="246"/>
      <c r="AE99" s="243"/>
      <c r="AF99" s="243"/>
      <c r="AG99" s="246"/>
      <c r="AH99" s="246"/>
      <c r="AI99" s="243"/>
    </row>
    <row r="100" spans="2:35" s="59" customFormat="1" ht="15" customHeight="1" x14ac:dyDescent="0.25">
      <c r="B100" s="253"/>
      <c r="C100" s="253"/>
      <c r="D100" s="253"/>
      <c r="E100" s="253"/>
      <c r="F100" s="244"/>
      <c r="G100" s="244"/>
      <c r="H100" s="244"/>
      <c r="I100" s="124"/>
      <c r="J100" s="250"/>
      <c r="K100" s="250"/>
      <c r="L100" s="250"/>
      <c r="M100" s="124"/>
      <c r="N100" s="250"/>
      <c r="O100" s="250"/>
      <c r="P100" s="250"/>
      <c r="Q100" s="244"/>
      <c r="R100" s="244"/>
      <c r="S100" s="244"/>
      <c r="T100" s="244"/>
      <c r="U100" s="244"/>
      <c r="V100" s="244"/>
      <c r="W100" s="244"/>
      <c r="X100" s="247"/>
      <c r="Y100" s="247"/>
      <c r="Z100" s="244"/>
      <c r="AA100" s="244"/>
      <c r="AB100" s="244"/>
      <c r="AC100" s="247"/>
      <c r="AD100" s="247"/>
      <c r="AE100" s="244"/>
      <c r="AF100" s="244"/>
      <c r="AG100" s="247"/>
      <c r="AH100" s="247"/>
      <c r="AI100" s="244"/>
    </row>
    <row r="101" spans="2:35" ht="15" customHeight="1" x14ac:dyDescent="0.25"/>
  </sheetData>
  <sheetProtection formatCells="0" formatColumns="0" formatRows="0" insertRows="0" deleteRows="0"/>
  <mergeCells count="977">
    <mergeCell ref="R95:R97"/>
    <mergeCell ref="E98:E100"/>
    <mergeCell ref="F98:F100"/>
    <mergeCell ref="G98:G100"/>
    <mergeCell ref="L98:L100"/>
    <mergeCell ref="O98:O100"/>
    <mergeCell ref="R98:R100"/>
    <mergeCell ref="D95:D97"/>
    <mergeCell ref="D98:D100"/>
    <mergeCell ref="K95:K97"/>
    <mergeCell ref="K98:K100"/>
    <mergeCell ref="J98:J100"/>
    <mergeCell ref="Q95:Q97"/>
    <mergeCell ref="Q98:Q100"/>
    <mergeCell ref="N95:N97"/>
    <mergeCell ref="N98:N100"/>
    <mergeCell ref="D92:D94"/>
    <mergeCell ref="P89:P91"/>
    <mergeCell ref="P92:P94"/>
    <mergeCell ref="B89:B100"/>
    <mergeCell ref="C89:C100"/>
    <mergeCell ref="E95:E97"/>
    <mergeCell ref="F95:F97"/>
    <mergeCell ref="G95:G97"/>
    <mergeCell ref="L95:L97"/>
    <mergeCell ref="O95:O97"/>
    <mergeCell ref="E89:E91"/>
    <mergeCell ref="F89:F91"/>
    <mergeCell ref="G89:G91"/>
    <mergeCell ref="L89:L91"/>
    <mergeCell ref="O89:O91"/>
    <mergeCell ref="P95:P97"/>
    <mergeCell ref="P98:P100"/>
    <mergeCell ref="H95:H97"/>
    <mergeCell ref="H98:H100"/>
    <mergeCell ref="E92:E94"/>
    <mergeCell ref="F92:F94"/>
    <mergeCell ref="G92:G94"/>
    <mergeCell ref="L92:L94"/>
    <mergeCell ref="O92:O94"/>
    <mergeCell ref="R92:R94"/>
    <mergeCell ref="R83:R85"/>
    <mergeCell ref="E86:E88"/>
    <mergeCell ref="F86:F88"/>
    <mergeCell ref="G86:G88"/>
    <mergeCell ref="L86:L88"/>
    <mergeCell ref="O86:O88"/>
    <mergeCell ref="R86:R88"/>
    <mergeCell ref="H89:H91"/>
    <mergeCell ref="H92:H94"/>
    <mergeCell ref="K89:K91"/>
    <mergeCell ref="K92:K94"/>
    <mergeCell ref="P83:P85"/>
    <mergeCell ref="P86:P88"/>
    <mergeCell ref="Q83:Q85"/>
    <mergeCell ref="Q86:Q88"/>
    <mergeCell ref="R89:R91"/>
    <mergeCell ref="J86:J88"/>
    <mergeCell ref="Q92:Q94"/>
    <mergeCell ref="N92:N94"/>
    <mergeCell ref="D89:D91"/>
    <mergeCell ref="B77:B88"/>
    <mergeCell ref="C77:C88"/>
    <mergeCell ref="E83:E85"/>
    <mergeCell ref="F83:F85"/>
    <mergeCell ref="G83:G85"/>
    <mergeCell ref="L83:L85"/>
    <mergeCell ref="O83:O85"/>
    <mergeCell ref="E77:E79"/>
    <mergeCell ref="F77:F79"/>
    <mergeCell ref="G77:G79"/>
    <mergeCell ref="L77:L79"/>
    <mergeCell ref="O77:O79"/>
    <mergeCell ref="H83:H85"/>
    <mergeCell ref="H86:H88"/>
    <mergeCell ref="K83:K85"/>
    <mergeCell ref="K86:K88"/>
    <mergeCell ref="D83:D85"/>
    <mergeCell ref="D86:D88"/>
    <mergeCell ref="E80:E82"/>
    <mergeCell ref="F80:F82"/>
    <mergeCell ref="G80:G82"/>
    <mergeCell ref="L80:L82"/>
    <mergeCell ref="O80:O82"/>
    <mergeCell ref="D77:D79"/>
    <mergeCell ref="D80:D82"/>
    <mergeCell ref="O74:O76"/>
    <mergeCell ref="R74:R76"/>
    <mergeCell ref="H77:H79"/>
    <mergeCell ref="H80:H82"/>
    <mergeCell ref="K77:K79"/>
    <mergeCell ref="K80:K82"/>
    <mergeCell ref="P74:P76"/>
    <mergeCell ref="Q71:Q73"/>
    <mergeCell ref="Q74:Q76"/>
    <mergeCell ref="Q77:Q79"/>
    <mergeCell ref="Q80:Q82"/>
    <mergeCell ref="J74:J76"/>
    <mergeCell ref="J80:J82"/>
    <mergeCell ref="P77:P79"/>
    <mergeCell ref="P80:P82"/>
    <mergeCell ref="K71:K73"/>
    <mergeCell ref="K74:K76"/>
    <mergeCell ref="D65:D67"/>
    <mergeCell ref="D68:D70"/>
    <mergeCell ref="P65:P67"/>
    <mergeCell ref="P68:P70"/>
    <mergeCell ref="R77:R79"/>
    <mergeCell ref="B65:B76"/>
    <mergeCell ref="C65:C76"/>
    <mergeCell ref="E71:E73"/>
    <mergeCell ref="F71:F73"/>
    <mergeCell ref="G71:G73"/>
    <mergeCell ref="L71:L73"/>
    <mergeCell ref="O71:O73"/>
    <mergeCell ref="E65:E67"/>
    <mergeCell ref="F65:F67"/>
    <mergeCell ref="G65:G67"/>
    <mergeCell ref="L65:L67"/>
    <mergeCell ref="O65:O67"/>
    <mergeCell ref="D71:D73"/>
    <mergeCell ref="D74:D76"/>
    <mergeCell ref="R65:R67"/>
    <mergeCell ref="R71:R73"/>
    <mergeCell ref="E74:E76"/>
    <mergeCell ref="F74:F76"/>
    <mergeCell ref="G74:G76"/>
    <mergeCell ref="E68:E70"/>
    <mergeCell ref="F68:F70"/>
    <mergeCell ref="G68:G70"/>
    <mergeCell ref="L68:L70"/>
    <mergeCell ref="O68:O70"/>
    <mergeCell ref="R68:R70"/>
    <mergeCell ref="O59:O61"/>
    <mergeCell ref="R59:R61"/>
    <mergeCell ref="E62:E64"/>
    <mergeCell ref="F62:F64"/>
    <mergeCell ref="G62:G64"/>
    <mergeCell ref="L62:L64"/>
    <mergeCell ref="O62:O64"/>
    <mergeCell ref="R62:R64"/>
    <mergeCell ref="Q62:Q64"/>
    <mergeCell ref="Q65:Q67"/>
    <mergeCell ref="Q68:Q70"/>
    <mergeCell ref="J68:J70"/>
    <mergeCell ref="K59:K61"/>
    <mergeCell ref="K62:K64"/>
    <mergeCell ref="K65:K67"/>
    <mergeCell ref="K68:K70"/>
    <mergeCell ref="H65:H67"/>
    <mergeCell ref="H68:H70"/>
    <mergeCell ref="D59:D61"/>
    <mergeCell ref="D62:D64"/>
    <mergeCell ref="D53:D55"/>
    <mergeCell ref="D56:D58"/>
    <mergeCell ref="B53:B64"/>
    <mergeCell ref="C53:C64"/>
    <mergeCell ref="E59:E61"/>
    <mergeCell ref="F59:F61"/>
    <mergeCell ref="G59:G61"/>
    <mergeCell ref="E53:E55"/>
    <mergeCell ref="F53:F55"/>
    <mergeCell ref="G53:G55"/>
    <mergeCell ref="E56:E58"/>
    <mergeCell ref="F56:F58"/>
    <mergeCell ref="G56:G58"/>
    <mergeCell ref="R56:R58"/>
    <mergeCell ref="B41:B52"/>
    <mergeCell ref="C41:C52"/>
    <mergeCell ref="G47:G49"/>
    <mergeCell ref="L47:L49"/>
    <mergeCell ref="O47:O49"/>
    <mergeCell ref="R47:R49"/>
    <mergeCell ref="E50:E52"/>
    <mergeCell ref="F50:F52"/>
    <mergeCell ref="G50:G52"/>
    <mergeCell ref="L50:L52"/>
    <mergeCell ref="O50:O52"/>
    <mergeCell ref="R50:R52"/>
    <mergeCell ref="D47:D49"/>
    <mergeCell ref="D50:D52"/>
    <mergeCell ref="L53:L55"/>
    <mergeCell ref="J56:J58"/>
    <mergeCell ref="R41:R43"/>
    <mergeCell ref="E44:E46"/>
    <mergeCell ref="F44:F46"/>
    <mergeCell ref="G44:G46"/>
    <mergeCell ref="L44:L46"/>
    <mergeCell ref="P41:P43"/>
    <mergeCell ref="P44:P46"/>
    <mergeCell ref="F17:F19"/>
    <mergeCell ref="G17:G19"/>
    <mergeCell ref="L17:L19"/>
    <mergeCell ref="O44:O46"/>
    <mergeCell ref="R44:R46"/>
    <mergeCell ref="O53:O55"/>
    <mergeCell ref="R53:R55"/>
    <mergeCell ref="D41:D43"/>
    <mergeCell ref="D44:D46"/>
    <mergeCell ref="E41:E43"/>
    <mergeCell ref="F41:F43"/>
    <mergeCell ref="G41:G43"/>
    <mergeCell ref="L41:L43"/>
    <mergeCell ref="O41:O43"/>
    <mergeCell ref="J44:J46"/>
    <mergeCell ref="E47:E49"/>
    <mergeCell ref="F47:F49"/>
    <mergeCell ref="H53:H55"/>
    <mergeCell ref="R35:R37"/>
    <mergeCell ref="E38:E40"/>
    <mergeCell ref="F38:F40"/>
    <mergeCell ref="G38:G40"/>
    <mergeCell ref="L38:L40"/>
    <mergeCell ref="O38:O40"/>
    <mergeCell ref="R38:R40"/>
    <mergeCell ref="D35:D37"/>
    <mergeCell ref="D38:D40"/>
    <mergeCell ref="E35:E37"/>
    <mergeCell ref="F35:F37"/>
    <mergeCell ref="G35:G37"/>
    <mergeCell ref="L35:L37"/>
    <mergeCell ref="O35:O37"/>
    <mergeCell ref="P35:P37"/>
    <mergeCell ref="P38:P40"/>
    <mergeCell ref="K35:K37"/>
    <mergeCell ref="K38:K40"/>
    <mergeCell ref="Q38:Q40"/>
    <mergeCell ref="N35:N37"/>
    <mergeCell ref="N38:N40"/>
    <mergeCell ref="F8:F10"/>
    <mergeCell ref="G8:G10"/>
    <mergeCell ref="L8:L10"/>
    <mergeCell ref="D14:D16"/>
    <mergeCell ref="R11:R13"/>
    <mergeCell ref="P14:P16"/>
    <mergeCell ref="O11:O13"/>
    <mergeCell ref="P11:P13"/>
    <mergeCell ref="H8:H10"/>
    <mergeCell ref="H11:H13"/>
    <mergeCell ref="H14:H16"/>
    <mergeCell ref="K8:K10"/>
    <mergeCell ref="K11:K13"/>
    <mergeCell ref="K14:K16"/>
    <mergeCell ref="J14:J16"/>
    <mergeCell ref="J8:J10"/>
    <mergeCell ref="D11:D13"/>
    <mergeCell ref="E11:E13"/>
    <mergeCell ref="F11:F13"/>
    <mergeCell ref="G11:G13"/>
    <mergeCell ref="L11:L13"/>
    <mergeCell ref="E14:E16"/>
    <mergeCell ref="F14:F16"/>
    <mergeCell ref="G14:G16"/>
    <mergeCell ref="R8:R10"/>
    <mergeCell ref="D5:D7"/>
    <mergeCell ref="D8:D10"/>
    <mergeCell ref="P5:P7"/>
    <mergeCell ref="P8:P10"/>
    <mergeCell ref="B29:B40"/>
    <mergeCell ref="C29:C40"/>
    <mergeCell ref="G23:G25"/>
    <mergeCell ref="L23:L25"/>
    <mergeCell ref="O23:O25"/>
    <mergeCell ref="R23:R25"/>
    <mergeCell ref="E26:E28"/>
    <mergeCell ref="F26:F28"/>
    <mergeCell ref="G26:G28"/>
    <mergeCell ref="L26:L28"/>
    <mergeCell ref="O26:O28"/>
    <mergeCell ref="R26:R28"/>
    <mergeCell ref="E23:E25"/>
    <mergeCell ref="F23:F25"/>
    <mergeCell ref="D23:D25"/>
    <mergeCell ref="D26:D28"/>
    <mergeCell ref="O14:O16"/>
    <mergeCell ref="R14:R16"/>
    <mergeCell ref="E8:E10"/>
    <mergeCell ref="P23:P25"/>
    <mergeCell ref="P26:P28"/>
    <mergeCell ref="B17:B28"/>
    <mergeCell ref="C17:C28"/>
    <mergeCell ref="E20:E22"/>
    <mergeCell ref="F20:F22"/>
    <mergeCell ref="O17:O19"/>
    <mergeCell ref="R17:R19"/>
    <mergeCell ref="R29:R31"/>
    <mergeCell ref="G20:G22"/>
    <mergeCell ref="L20:L22"/>
    <mergeCell ref="O20:O22"/>
    <mergeCell ref="H17:H19"/>
    <mergeCell ref="H20:H22"/>
    <mergeCell ref="K17:K19"/>
    <mergeCell ref="K20:K22"/>
    <mergeCell ref="J20:J22"/>
    <mergeCell ref="K26:K28"/>
    <mergeCell ref="R20:R22"/>
    <mergeCell ref="D17:D19"/>
    <mergeCell ref="D20:D22"/>
    <mergeCell ref="P17:P19"/>
    <mergeCell ref="P20:P22"/>
    <mergeCell ref="E17:E19"/>
    <mergeCell ref="E32:E34"/>
    <mergeCell ref="F32:F34"/>
    <mergeCell ref="G32:G34"/>
    <mergeCell ref="L32:L34"/>
    <mergeCell ref="O32:O34"/>
    <mergeCell ref="R32:R34"/>
    <mergeCell ref="D29:D31"/>
    <mergeCell ref="D32:D34"/>
    <mergeCell ref="E29:E31"/>
    <mergeCell ref="F29:F31"/>
    <mergeCell ref="G29:G31"/>
    <mergeCell ref="L29:L31"/>
    <mergeCell ref="O29:O31"/>
    <mergeCell ref="P29:P31"/>
    <mergeCell ref="P32:P34"/>
    <mergeCell ref="Q32:Q34"/>
    <mergeCell ref="J32:J34"/>
    <mergeCell ref="K29:K31"/>
    <mergeCell ref="K32:K34"/>
    <mergeCell ref="N32:N34"/>
    <mergeCell ref="P50:P52"/>
    <mergeCell ref="P53:P55"/>
    <mergeCell ref="P56:P58"/>
    <mergeCell ref="P59:P61"/>
    <mergeCell ref="P62:P64"/>
    <mergeCell ref="H59:H61"/>
    <mergeCell ref="H62:H64"/>
    <mergeCell ref="K41:K43"/>
    <mergeCell ref="K44:K46"/>
    <mergeCell ref="K47:K49"/>
    <mergeCell ref="K50:K52"/>
    <mergeCell ref="K53:K55"/>
    <mergeCell ref="K56:K58"/>
    <mergeCell ref="L56:L58"/>
    <mergeCell ref="O56:O58"/>
    <mergeCell ref="N41:N43"/>
    <mergeCell ref="N44:N46"/>
    <mergeCell ref="N47:N49"/>
    <mergeCell ref="N50:N52"/>
    <mergeCell ref="N53:N55"/>
    <mergeCell ref="N56:N58"/>
    <mergeCell ref="N59:N61"/>
    <mergeCell ref="N62:N64"/>
    <mergeCell ref="H71:H73"/>
    <mergeCell ref="H74:H76"/>
    <mergeCell ref="H23:H25"/>
    <mergeCell ref="H26:H28"/>
    <mergeCell ref="H29:H31"/>
    <mergeCell ref="H32:H34"/>
    <mergeCell ref="H35:H37"/>
    <mergeCell ref="H38:H40"/>
    <mergeCell ref="H41:H43"/>
    <mergeCell ref="H44:H46"/>
    <mergeCell ref="H47:H49"/>
    <mergeCell ref="H50:H52"/>
    <mergeCell ref="H56:H58"/>
    <mergeCell ref="Q41:Q43"/>
    <mergeCell ref="Q44:Q46"/>
    <mergeCell ref="Q47:Q49"/>
    <mergeCell ref="Q50:Q52"/>
    <mergeCell ref="Q53:Q55"/>
    <mergeCell ref="Q56:Q58"/>
    <mergeCell ref="Q59:Q61"/>
    <mergeCell ref="Q5:Q7"/>
    <mergeCell ref="Q8:Q10"/>
    <mergeCell ref="Q11:Q13"/>
    <mergeCell ref="Q14:Q16"/>
    <mergeCell ref="Q17:Q19"/>
    <mergeCell ref="Q20:Q22"/>
    <mergeCell ref="Q23:Q25"/>
    <mergeCell ref="Q26:Q28"/>
    <mergeCell ref="Q29:Q31"/>
    <mergeCell ref="B2:AI2"/>
    <mergeCell ref="J5:J7"/>
    <mergeCell ref="S5:S7"/>
    <mergeCell ref="T5:T7"/>
    <mergeCell ref="U5:U7"/>
    <mergeCell ref="V5:V7"/>
    <mergeCell ref="W5:W7"/>
    <mergeCell ref="X5:X7"/>
    <mergeCell ref="Y5:Y7"/>
    <mergeCell ref="Z5:Z7"/>
    <mergeCell ref="AA5:AA7"/>
    <mergeCell ref="AB5:AB7"/>
    <mergeCell ref="AI5:AI7"/>
    <mergeCell ref="O5:O7"/>
    <mergeCell ref="R5:R7"/>
    <mergeCell ref="B5:B16"/>
    <mergeCell ref="C5:C16"/>
    <mergeCell ref="L14:L16"/>
    <mergeCell ref="E5:E7"/>
    <mergeCell ref="F5:F7"/>
    <mergeCell ref="G5:G7"/>
    <mergeCell ref="L5:L7"/>
    <mergeCell ref="H5:H7"/>
    <mergeCell ref="K5:K7"/>
    <mergeCell ref="AA8:AA10"/>
    <mergeCell ref="AB8:AB10"/>
    <mergeCell ref="AI8:AI10"/>
    <mergeCell ref="J11:J13"/>
    <mergeCell ref="S11:S13"/>
    <mergeCell ref="T11:T13"/>
    <mergeCell ref="U11:U13"/>
    <mergeCell ref="V11:V13"/>
    <mergeCell ref="W11:W13"/>
    <mergeCell ref="X11:X13"/>
    <mergeCell ref="Y11:Y13"/>
    <mergeCell ref="Z11:Z13"/>
    <mergeCell ref="AA11:AA13"/>
    <mergeCell ref="AB11:AB13"/>
    <mergeCell ref="AI11:AI13"/>
    <mergeCell ref="S8:S10"/>
    <mergeCell ref="T8:T10"/>
    <mergeCell ref="U8:U10"/>
    <mergeCell ref="V8:V10"/>
    <mergeCell ref="W8:W10"/>
    <mergeCell ref="X8:X10"/>
    <mergeCell ref="Y8:Y10"/>
    <mergeCell ref="Z8:Z10"/>
    <mergeCell ref="O8:O10"/>
    <mergeCell ref="AB14:AB16"/>
    <mergeCell ref="AI14:AI16"/>
    <mergeCell ref="J17:J19"/>
    <mergeCell ref="S17:S19"/>
    <mergeCell ref="T17:T19"/>
    <mergeCell ref="U17:U19"/>
    <mergeCell ref="V17:V19"/>
    <mergeCell ref="W17:W19"/>
    <mergeCell ref="X17:X19"/>
    <mergeCell ref="Y17:Y19"/>
    <mergeCell ref="Z17:Z19"/>
    <mergeCell ref="AA17:AA19"/>
    <mergeCell ref="AB17:AB19"/>
    <mergeCell ref="AI17:AI19"/>
    <mergeCell ref="S14:S16"/>
    <mergeCell ref="T14:T16"/>
    <mergeCell ref="U14:U16"/>
    <mergeCell ref="V14:V16"/>
    <mergeCell ref="W14:W16"/>
    <mergeCell ref="X14:X16"/>
    <mergeCell ref="Y14:Y16"/>
    <mergeCell ref="Z14:Z16"/>
    <mergeCell ref="AA14:AA16"/>
    <mergeCell ref="AB20:AB22"/>
    <mergeCell ref="AI20:AI22"/>
    <mergeCell ref="J23:J25"/>
    <mergeCell ref="S23:S25"/>
    <mergeCell ref="T23:T25"/>
    <mergeCell ref="U23:U25"/>
    <mergeCell ref="V23:V25"/>
    <mergeCell ref="W23:W25"/>
    <mergeCell ref="X23:X25"/>
    <mergeCell ref="Y23:Y25"/>
    <mergeCell ref="Z23:Z25"/>
    <mergeCell ref="AA23:AA25"/>
    <mergeCell ref="AB23:AB25"/>
    <mergeCell ref="AI23:AI25"/>
    <mergeCell ref="S20:S22"/>
    <mergeCell ref="T20:T22"/>
    <mergeCell ref="U20:U22"/>
    <mergeCell ref="V20:V22"/>
    <mergeCell ref="W20:W22"/>
    <mergeCell ref="X20:X22"/>
    <mergeCell ref="Y20:Y22"/>
    <mergeCell ref="Z20:Z22"/>
    <mergeCell ref="AA20:AA22"/>
    <mergeCell ref="K23:K25"/>
    <mergeCell ref="AA26:AA28"/>
    <mergeCell ref="AB26:AB28"/>
    <mergeCell ref="AI26:AI28"/>
    <mergeCell ref="J29:J31"/>
    <mergeCell ref="S29:S31"/>
    <mergeCell ref="T29:T31"/>
    <mergeCell ref="U29:U31"/>
    <mergeCell ref="V29:V31"/>
    <mergeCell ref="W29:W31"/>
    <mergeCell ref="X29:X31"/>
    <mergeCell ref="Y29:Y31"/>
    <mergeCell ref="Z29:Z31"/>
    <mergeCell ref="AA29:AA31"/>
    <mergeCell ref="AB29:AB31"/>
    <mergeCell ref="AI29:AI31"/>
    <mergeCell ref="J26:J28"/>
    <mergeCell ref="S26:S28"/>
    <mergeCell ref="T26:T28"/>
    <mergeCell ref="U26:U28"/>
    <mergeCell ref="V26:V28"/>
    <mergeCell ref="W26:W28"/>
    <mergeCell ref="X26:X28"/>
    <mergeCell ref="Y26:Y28"/>
    <mergeCell ref="Z26:Z28"/>
    <mergeCell ref="AB32:AB34"/>
    <mergeCell ref="AI32:AI34"/>
    <mergeCell ref="J35:J37"/>
    <mergeCell ref="S35:S37"/>
    <mergeCell ref="T35:T37"/>
    <mergeCell ref="U35:U37"/>
    <mergeCell ref="V35:V37"/>
    <mergeCell ref="W35:W37"/>
    <mergeCell ref="X35:X37"/>
    <mergeCell ref="Y35:Y37"/>
    <mergeCell ref="Z35:Z37"/>
    <mergeCell ref="AA35:AA37"/>
    <mergeCell ref="AB35:AB37"/>
    <mergeCell ref="AI35:AI37"/>
    <mergeCell ref="S32:S34"/>
    <mergeCell ref="T32:T34"/>
    <mergeCell ref="U32:U34"/>
    <mergeCell ref="V32:V34"/>
    <mergeCell ref="W32:W34"/>
    <mergeCell ref="X32:X34"/>
    <mergeCell ref="Y32:Y34"/>
    <mergeCell ref="Z32:Z34"/>
    <mergeCell ref="AA32:AA34"/>
    <mergeCell ref="Q35:Q37"/>
    <mergeCell ref="AA38:AA40"/>
    <mergeCell ref="AB38:AB40"/>
    <mergeCell ref="AI38:AI40"/>
    <mergeCell ref="J41:J43"/>
    <mergeCell ref="S41:S43"/>
    <mergeCell ref="T41:T43"/>
    <mergeCell ref="U41:U43"/>
    <mergeCell ref="V41:V43"/>
    <mergeCell ref="W41:W43"/>
    <mergeCell ref="X41:X43"/>
    <mergeCell ref="Y41:Y43"/>
    <mergeCell ref="Z41:Z43"/>
    <mergeCell ref="AA41:AA43"/>
    <mergeCell ref="AB41:AB43"/>
    <mergeCell ref="AI41:AI43"/>
    <mergeCell ref="J38:J40"/>
    <mergeCell ref="S38:S40"/>
    <mergeCell ref="T38:T40"/>
    <mergeCell ref="U38:U40"/>
    <mergeCell ref="V38:V40"/>
    <mergeCell ref="W38:W40"/>
    <mergeCell ref="X38:X40"/>
    <mergeCell ref="Y38:Y40"/>
    <mergeCell ref="Z38:Z40"/>
    <mergeCell ref="AB44:AB46"/>
    <mergeCell ref="AI44:AI46"/>
    <mergeCell ref="J47:J49"/>
    <mergeCell ref="S47:S49"/>
    <mergeCell ref="T47:T49"/>
    <mergeCell ref="U47:U49"/>
    <mergeCell ref="V47:V49"/>
    <mergeCell ref="W47:W49"/>
    <mergeCell ref="X47:X49"/>
    <mergeCell ref="Y47:Y49"/>
    <mergeCell ref="Z47:Z49"/>
    <mergeCell ref="AA47:AA49"/>
    <mergeCell ref="AB47:AB49"/>
    <mergeCell ref="AI47:AI49"/>
    <mergeCell ref="S44:S46"/>
    <mergeCell ref="T44:T46"/>
    <mergeCell ref="U44:U46"/>
    <mergeCell ref="V44:V46"/>
    <mergeCell ref="W44:W46"/>
    <mergeCell ref="X44:X46"/>
    <mergeCell ref="Y44:Y46"/>
    <mergeCell ref="Z44:Z46"/>
    <mergeCell ref="AA44:AA46"/>
    <mergeCell ref="P47:P49"/>
    <mergeCell ref="AA50:AA52"/>
    <mergeCell ref="AB50:AB52"/>
    <mergeCell ref="AI50:AI52"/>
    <mergeCell ref="J53:J55"/>
    <mergeCell ref="S53:S55"/>
    <mergeCell ref="T53:T55"/>
    <mergeCell ref="U53:U55"/>
    <mergeCell ref="V53:V55"/>
    <mergeCell ref="W53:W55"/>
    <mergeCell ref="X53:X55"/>
    <mergeCell ref="Y53:Y55"/>
    <mergeCell ref="Z53:Z55"/>
    <mergeCell ref="AA53:AA55"/>
    <mergeCell ref="AB53:AB55"/>
    <mergeCell ref="AI53:AI55"/>
    <mergeCell ref="J50:J52"/>
    <mergeCell ref="S50:S52"/>
    <mergeCell ref="T50:T52"/>
    <mergeCell ref="U50:U52"/>
    <mergeCell ref="V50:V52"/>
    <mergeCell ref="W50:W52"/>
    <mergeCell ref="X50:X52"/>
    <mergeCell ref="Y50:Y52"/>
    <mergeCell ref="Z50:Z52"/>
    <mergeCell ref="AB56:AB58"/>
    <mergeCell ref="AI56:AI58"/>
    <mergeCell ref="J59:J61"/>
    <mergeCell ref="S59:S61"/>
    <mergeCell ref="T59:T61"/>
    <mergeCell ref="U59:U61"/>
    <mergeCell ref="V59:V61"/>
    <mergeCell ref="W59:W61"/>
    <mergeCell ref="X59:X61"/>
    <mergeCell ref="Y59:Y61"/>
    <mergeCell ref="Z59:Z61"/>
    <mergeCell ref="AA59:AA61"/>
    <mergeCell ref="AB59:AB61"/>
    <mergeCell ref="AI59:AI61"/>
    <mergeCell ref="S56:S58"/>
    <mergeCell ref="T56:T58"/>
    <mergeCell ref="U56:U58"/>
    <mergeCell ref="V56:V58"/>
    <mergeCell ref="W56:W58"/>
    <mergeCell ref="X56:X58"/>
    <mergeCell ref="Y56:Y58"/>
    <mergeCell ref="Z56:Z58"/>
    <mergeCell ref="AA56:AA58"/>
    <mergeCell ref="L59:L61"/>
    <mergeCell ref="AB62:AB64"/>
    <mergeCell ref="AI62:AI64"/>
    <mergeCell ref="J65:J67"/>
    <mergeCell ref="S65:S67"/>
    <mergeCell ref="T65:T67"/>
    <mergeCell ref="U65:U67"/>
    <mergeCell ref="V65:V67"/>
    <mergeCell ref="W65:W67"/>
    <mergeCell ref="X65:X67"/>
    <mergeCell ref="Y65:Y67"/>
    <mergeCell ref="Z65:Z67"/>
    <mergeCell ref="AA65:AA67"/>
    <mergeCell ref="AB65:AB67"/>
    <mergeCell ref="AI65:AI67"/>
    <mergeCell ref="S62:S64"/>
    <mergeCell ref="T62:T64"/>
    <mergeCell ref="U62:U64"/>
    <mergeCell ref="V62:V64"/>
    <mergeCell ref="W62:W64"/>
    <mergeCell ref="X62:X64"/>
    <mergeCell ref="Y62:Y64"/>
    <mergeCell ref="Z62:Z64"/>
    <mergeCell ref="AA62:AA64"/>
    <mergeCell ref="J62:J64"/>
    <mergeCell ref="AB68:AB70"/>
    <mergeCell ref="AI68:AI70"/>
    <mergeCell ref="J71:J73"/>
    <mergeCell ref="S71:S73"/>
    <mergeCell ref="T71:T73"/>
    <mergeCell ref="U71:U73"/>
    <mergeCell ref="V71:V73"/>
    <mergeCell ref="W71:W73"/>
    <mergeCell ref="X71:X73"/>
    <mergeCell ref="Y71:Y73"/>
    <mergeCell ref="Z71:Z73"/>
    <mergeCell ref="AA71:AA73"/>
    <mergeCell ref="AB71:AB73"/>
    <mergeCell ref="AI71:AI73"/>
    <mergeCell ref="S68:S70"/>
    <mergeCell ref="T68:T70"/>
    <mergeCell ref="U68:U70"/>
    <mergeCell ref="V68:V70"/>
    <mergeCell ref="W68:W70"/>
    <mergeCell ref="X68:X70"/>
    <mergeCell ref="Y68:Y70"/>
    <mergeCell ref="Z68:Z70"/>
    <mergeCell ref="AA68:AA70"/>
    <mergeCell ref="P71:P73"/>
    <mergeCell ref="AB74:AB76"/>
    <mergeCell ref="AI74:AI76"/>
    <mergeCell ref="J77:J79"/>
    <mergeCell ref="S77:S79"/>
    <mergeCell ref="T77:T79"/>
    <mergeCell ref="U77:U79"/>
    <mergeCell ref="V77:V79"/>
    <mergeCell ref="W77:W79"/>
    <mergeCell ref="X77:X79"/>
    <mergeCell ref="Y77:Y79"/>
    <mergeCell ref="Z77:Z79"/>
    <mergeCell ref="AA77:AA79"/>
    <mergeCell ref="AB77:AB79"/>
    <mergeCell ref="AI77:AI79"/>
    <mergeCell ref="S74:S76"/>
    <mergeCell ref="T74:T76"/>
    <mergeCell ref="U74:U76"/>
    <mergeCell ref="V74:V76"/>
    <mergeCell ref="W74:W76"/>
    <mergeCell ref="X74:X76"/>
    <mergeCell ref="Y74:Y76"/>
    <mergeCell ref="Z74:Z76"/>
    <mergeCell ref="AA74:AA76"/>
    <mergeCell ref="L74:L76"/>
    <mergeCell ref="AB80:AB82"/>
    <mergeCell ref="AI80:AI82"/>
    <mergeCell ref="J83:J85"/>
    <mergeCell ref="S83:S85"/>
    <mergeCell ref="T83:T85"/>
    <mergeCell ref="U83:U85"/>
    <mergeCell ref="V83:V85"/>
    <mergeCell ref="W83:W85"/>
    <mergeCell ref="X83:X85"/>
    <mergeCell ref="Y83:Y85"/>
    <mergeCell ref="Z83:Z85"/>
    <mergeCell ref="AA83:AA85"/>
    <mergeCell ref="AB83:AB85"/>
    <mergeCell ref="AI83:AI85"/>
    <mergeCell ref="S80:S82"/>
    <mergeCell ref="T80:T82"/>
    <mergeCell ref="U80:U82"/>
    <mergeCell ref="V80:V82"/>
    <mergeCell ref="W80:W82"/>
    <mergeCell ref="X80:X82"/>
    <mergeCell ref="Y80:Y82"/>
    <mergeCell ref="Z80:Z82"/>
    <mergeCell ref="AA80:AA82"/>
    <mergeCell ref="R80:R82"/>
    <mergeCell ref="AB86:AB88"/>
    <mergeCell ref="AI86:AI88"/>
    <mergeCell ref="J89:J91"/>
    <mergeCell ref="S89:S91"/>
    <mergeCell ref="T89:T91"/>
    <mergeCell ref="U89:U91"/>
    <mergeCell ref="V89:V91"/>
    <mergeCell ref="W89:W91"/>
    <mergeCell ref="X89:X91"/>
    <mergeCell ref="Y89:Y91"/>
    <mergeCell ref="Z89:Z91"/>
    <mergeCell ref="AA89:AA91"/>
    <mergeCell ref="AB89:AB91"/>
    <mergeCell ref="AI89:AI91"/>
    <mergeCell ref="S86:S88"/>
    <mergeCell ref="T86:T88"/>
    <mergeCell ref="U86:U88"/>
    <mergeCell ref="V86:V88"/>
    <mergeCell ref="W86:W88"/>
    <mergeCell ref="X86:X88"/>
    <mergeCell ref="Y86:Y88"/>
    <mergeCell ref="Z86:Z88"/>
    <mergeCell ref="AA86:AA88"/>
    <mergeCell ref="Q89:Q91"/>
    <mergeCell ref="AA92:AA94"/>
    <mergeCell ref="AB92:AB94"/>
    <mergeCell ref="AI92:AI94"/>
    <mergeCell ref="J95:J97"/>
    <mergeCell ref="S95:S97"/>
    <mergeCell ref="T95:T97"/>
    <mergeCell ref="U95:U97"/>
    <mergeCell ref="V95:V97"/>
    <mergeCell ref="W95:W97"/>
    <mergeCell ref="X95:X97"/>
    <mergeCell ref="Y95:Y97"/>
    <mergeCell ref="Z95:Z97"/>
    <mergeCell ref="AA95:AA97"/>
    <mergeCell ref="AB95:AB97"/>
    <mergeCell ref="AI95:AI97"/>
    <mergeCell ref="J92:J94"/>
    <mergeCell ref="S92:S94"/>
    <mergeCell ref="T92:T94"/>
    <mergeCell ref="U92:U94"/>
    <mergeCell ref="V92:V94"/>
    <mergeCell ref="W92:W94"/>
    <mergeCell ref="X92:X94"/>
    <mergeCell ref="Y92:Y94"/>
    <mergeCell ref="Z92:Z94"/>
    <mergeCell ref="AB98:AB100"/>
    <mergeCell ref="AI98:AI100"/>
    <mergeCell ref="S98:S100"/>
    <mergeCell ref="T98:T100"/>
    <mergeCell ref="U98:U100"/>
    <mergeCell ref="V98:V100"/>
    <mergeCell ref="W98:W100"/>
    <mergeCell ref="X98:X100"/>
    <mergeCell ref="Y98:Y100"/>
    <mergeCell ref="Z98:Z100"/>
    <mergeCell ref="AA98:AA100"/>
    <mergeCell ref="N5:N7"/>
    <mergeCell ref="N8:N10"/>
    <mergeCell ref="N11:N13"/>
    <mergeCell ref="N14:N16"/>
    <mergeCell ref="N17:N19"/>
    <mergeCell ref="N20:N22"/>
    <mergeCell ref="N23:N25"/>
    <mergeCell ref="N26:N28"/>
    <mergeCell ref="N29:N31"/>
    <mergeCell ref="N65:N67"/>
    <mergeCell ref="N68:N70"/>
    <mergeCell ref="N71:N73"/>
    <mergeCell ref="N74:N76"/>
    <mergeCell ref="N77:N79"/>
    <mergeCell ref="N80:N82"/>
    <mergeCell ref="N83:N85"/>
    <mergeCell ref="N86:N88"/>
    <mergeCell ref="N89:N91"/>
    <mergeCell ref="AC5:AC7"/>
    <mergeCell ref="AD5:AD7"/>
    <mergeCell ref="AC8:AC10"/>
    <mergeCell ref="AD8:AD10"/>
    <mergeCell ref="AC11:AC13"/>
    <mergeCell ref="AD11:AD13"/>
    <mergeCell ref="AC14:AC16"/>
    <mergeCell ref="AD14:AD16"/>
    <mergeCell ref="AC17:AC19"/>
    <mergeCell ref="AD17:AD19"/>
    <mergeCell ref="AC20:AC22"/>
    <mergeCell ref="AD20:AD22"/>
    <mergeCell ref="AC23:AC25"/>
    <mergeCell ref="AD23:AD25"/>
    <mergeCell ref="AC26:AC28"/>
    <mergeCell ref="AD26:AD28"/>
    <mergeCell ref="AC29:AC31"/>
    <mergeCell ref="AD29:AD31"/>
    <mergeCell ref="AC32:AC34"/>
    <mergeCell ref="AD32:AD34"/>
    <mergeCell ref="AC35:AC37"/>
    <mergeCell ref="AD35:AD37"/>
    <mergeCell ref="AC38:AC40"/>
    <mergeCell ref="AD38:AD40"/>
    <mergeCell ref="AC41:AC43"/>
    <mergeCell ref="AD41:AD43"/>
    <mergeCell ref="AC44:AC46"/>
    <mergeCell ref="AD44:AD46"/>
    <mergeCell ref="AC47:AC49"/>
    <mergeCell ref="AD47:AD49"/>
    <mergeCell ref="AC50:AC52"/>
    <mergeCell ref="AD50:AD52"/>
    <mergeCell ref="AC53:AC55"/>
    <mergeCell ref="AD53:AD55"/>
    <mergeCell ref="AC56:AC58"/>
    <mergeCell ref="AD56:AD58"/>
    <mergeCell ref="AC59:AC61"/>
    <mergeCell ref="AD59:AD61"/>
    <mergeCell ref="AC62:AC64"/>
    <mergeCell ref="AD62:AD64"/>
    <mergeCell ref="AC65:AC67"/>
    <mergeCell ref="AD65:AD67"/>
    <mergeCell ref="AC68:AC70"/>
    <mergeCell ref="AD68:AD70"/>
    <mergeCell ref="AC71:AC73"/>
    <mergeCell ref="AD71:AD73"/>
    <mergeCell ref="AC74:AC76"/>
    <mergeCell ref="AD74:AD76"/>
    <mergeCell ref="AC77:AC79"/>
    <mergeCell ref="AD77:AD79"/>
    <mergeCell ref="AC80:AC82"/>
    <mergeCell ref="AD80:AD82"/>
    <mergeCell ref="AC83:AC85"/>
    <mergeCell ref="AD83:AD85"/>
    <mergeCell ref="AC86:AC88"/>
    <mergeCell ref="AD86:AD88"/>
    <mergeCell ref="AC89:AC91"/>
    <mergeCell ref="AD89:AD91"/>
    <mergeCell ref="AC92:AC94"/>
    <mergeCell ref="AD92:AD94"/>
    <mergeCell ref="AC95:AC97"/>
    <mergeCell ref="AD95:AD97"/>
    <mergeCell ref="AC98:AC100"/>
    <mergeCell ref="AD98:AD100"/>
    <mergeCell ref="AE5:AE7"/>
    <mergeCell ref="AF5:AF7"/>
    <mergeCell ref="AG5:AG7"/>
    <mergeCell ref="AH5:AH7"/>
    <mergeCell ref="AE8:AE10"/>
    <mergeCell ref="AF8:AF10"/>
    <mergeCell ref="AG8:AG10"/>
    <mergeCell ref="AH8:AH10"/>
    <mergeCell ref="AE11:AE13"/>
    <mergeCell ref="AF11:AF13"/>
    <mergeCell ref="AG11:AG13"/>
    <mergeCell ref="AH11:AH13"/>
    <mergeCell ref="AE14:AE16"/>
    <mergeCell ref="AF14:AF16"/>
    <mergeCell ref="AG14:AG16"/>
    <mergeCell ref="AH14:AH16"/>
    <mergeCell ref="AE17:AE19"/>
    <mergeCell ref="AF17:AF19"/>
    <mergeCell ref="AG17:AG19"/>
    <mergeCell ref="AH17:AH19"/>
    <mergeCell ref="AE20:AE22"/>
    <mergeCell ref="AF20:AF22"/>
    <mergeCell ref="AG20:AG22"/>
    <mergeCell ref="AH20:AH22"/>
    <mergeCell ref="AE23:AE25"/>
    <mergeCell ref="AF23:AF25"/>
    <mergeCell ref="AG23:AG25"/>
    <mergeCell ref="AH23:AH25"/>
    <mergeCell ref="AE26:AE28"/>
    <mergeCell ref="AF26:AF28"/>
    <mergeCell ref="AG26:AG28"/>
    <mergeCell ref="AH26:AH28"/>
    <mergeCell ref="AE29:AE31"/>
    <mergeCell ref="AF29:AF31"/>
    <mergeCell ref="AG29:AG31"/>
    <mergeCell ref="AH29:AH31"/>
    <mergeCell ref="AE32:AE34"/>
    <mergeCell ref="AF32:AF34"/>
    <mergeCell ref="AG32:AG34"/>
    <mergeCell ref="AH32:AH34"/>
    <mergeCell ref="AE35:AE37"/>
    <mergeCell ref="AF35:AF37"/>
    <mergeCell ref="AG35:AG37"/>
    <mergeCell ref="AH35:AH37"/>
    <mergeCell ref="AE38:AE40"/>
    <mergeCell ref="AF38:AF40"/>
    <mergeCell ref="AG38:AG40"/>
    <mergeCell ref="AH38:AH40"/>
    <mergeCell ref="AE41:AE43"/>
    <mergeCell ref="AF41:AF43"/>
    <mergeCell ref="AG41:AG43"/>
    <mergeCell ref="AH41:AH43"/>
    <mergeCell ref="AE44:AE46"/>
    <mergeCell ref="AF44:AF46"/>
    <mergeCell ref="AG44:AG46"/>
    <mergeCell ref="AH44:AH46"/>
    <mergeCell ref="AE47:AE49"/>
    <mergeCell ref="AF47:AF49"/>
    <mergeCell ref="AG47:AG49"/>
    <mergeCell ref="AH47:AH49"/>
    <mergeCell ref="AE50:AE52"/>
    <mergeCell ref="AF50:AF52"/>
    <mergeCell ref="AG50:AG52"/>
    <mergeCell ref="AH50:AH52"/>
    <mergeCell ref="AE53:AE55"/>
    <mergeCell ref="AF53:AF55"/>
    <mergeCell ref="AG53:AG55"/>
    <mergeCell ref="AH53:AH55"/>
    <mergeCell ref="AE56:AE58"/>
    <mergeCell ref="AF56:AF58"/>
    <mergeCell ref="AG56:AG58"/>
    <mergeCell ref="AH56:AH58"/>
    <mergeCell ref="AE59:AE61"/>
    <mergeCell ref="AF59:AF61"/>
    <mergeCell ref="AG59:AG61"/>
    <mergeCell ref="AH59:AH61"/>
    <mergeCell ref="AE62:AE64"/>
    <mergeCell ref="AF62:AF64"/>
    <mergeCell ref="AG62:AG64"/>
    <mergeCell ref="AH62:AH64"/>
    <mergeCell ref="AE65:AE67"/>
    <mergeCell ref="AF65:AF67"/>
    <mergeCell ref="AG65:AG67"/>
    <mergeCell ref="AH65:AH67"/>
    <mergeCell ref="AE68:AE70"/>
    <mergeCell ref="AF68:AF70"/>
    <mergeCell ref="AG68:AG70"/>
    <mergeCell ref="AH68:AH70"/>
    <mergeCell ref="AE71:AE73"/>
    <mergeCell ref="AF71:AF73"/>
    <mergeCell ref="AG71:AG73"/>
    <mergeCell ref="AH71:AH73"/>
    <mergeCell ref="AE74:AE76"/>
    <mergeCell ref="AF74:AF76"/>
    <mergeCell ref="AG74:AG76"/>
    <mergeCell ref="AH74:AH76"/>
    <mergeCell ref="AE77:AE79"/>
    <mergeCell ref="AF77:AF79"/>
    <mergeCell ref="AG77:AG79"/>
    <mergeCell ref="AH77:AH79"/>
    <mergeCell ref="AE80:AE82"/>
    <mergeCell ref="AF80:AF82"/>
    <mergeCell ref="AG80:AG82"/>
    <mergeCell ref="AH80:AH82"/>
    <mergeCell ref="AE83:AE85"/>
    <mergeCell ref="AF83:AF85"/>
    <mergeCell ref="AG83:AG85"/>
    <mergeCell ref="AH83:AH85"/>
    <mergeCell ref="AE86:AE88"/>
    <mergeCell ref="AF86:AF88"/>
    <mergeCell ref="AG86:AG88"/>
    <mergeCell ref="AH86:AH88"/>
    <mergeCell ref="AE89:AE91"/>
    <mergeCell ref="AF89:AF91"/>
    <mergeCell ref="AG89:AG91"/>
    <mergeCell ref="AH89:AH91"/>
    <mergeCell ref="AE92:AE94"/>
    <mergeCell ref="AF92:AF94"/>
    <mergeCell ref="AG92:AG94"/>
    <mergeCell ref="AH92:AH94"/>
    <mergeCell ref="AE95:AE97"/>
    <mergeCell ref="AF95:AF97"/>
    <mergeCell ref="AG95:AG97"/>
    <mergeCell ref="AH95:AH97"/>
    <mergeCell ref="AE98:AE100"/>
    <mergeCell ref="AF98:AF100"/>
    <mergeCell ref="AG98:AG100"/>
    <mergeCell ref="AH98:AH100"/>
  </mergeCells>
  <dataValidations count="13">
    <dataValidation type="list" allowBlank="1" showInputMessage="1" showErrorMessage="1" sqref="G95 G98 G92 G89 G86 G83 G80 G77 G74 G71 G68 G65 G62 G59 G56 G53 G50 G47 G44 G41 G38 G35 G8 G14 G11 G5 G17 G23 G20 G26 G29 G32" xr:uid="{00000000-0002-0000-0B00-000000000000}">
      <formula1>PortletTypeOptionsList</formula1>
    </dataValidation>
    <dataValidation type="list" allowBlank="1" showInputMessage="1" showErrorMessage="1" sqref="F95 F98 F92 F89 F86 F83 F80 F77 F74 F71 F68 F65 F62 F59 F56 F53 F50 F47 F44 F41 F38 F35 F8 F14 F11 F5 F17 F20 F23 F26 F29 F32" xr:uid="{00000000-0002-0000-0B00-000001000000}">
      <formula1>PortletModeOptionsList</formula1>
    </dataValidation>
    <dataValidation type="list" allowBlank="1" showInputMessage="1" showErrorMessage="1" sqref="H62 H89 H71 H8 H29 H26 H23 H20 H17 H14 H11 H5 H35 H56 H53 H50 H47 H44 H41 H38 H32 H65 H59 H86 H83 H80 H77 H74 H68 H98 H92 H95" xr:uid="{00000000-0002-0000-0B00-000002000000}">
      <formula1>ClassesDataListAux</formula1>
    </dataValidation>
    <dataValidation type="list" allowBlank="1" showInputMessage="1" showErrorMessage="1" sqref="M92 M89 M86 M83 M80 M77 M74 M71 M68 M65 M62 M59 M56 M53 M50 M47 M44 M41 M38 M35 M32 M29 M26 M23 M20 M17 M14 M11 M8 M5 M98 I8 I11 I14 I17 I20 I23 I26 I29 I32 I35 I38 I41 I44 I47 I50 I53 I56 I59 I62 I65 I68 I71 I74 I77 I80 I83 I86 I89 I92 I95 I98 M95 I5" xr:uid="{00000000-0002-0000-0B00-000003000000}">
      <formula1>INDIRECT(SUBSTITUTE($H5," ","") &amp; "MetricsClassColumn")</formula1>
    </dataValidation>
    <dataValidation type="list" allowBlank="1" showInputMessage="1" showErrorMessage="1" sqref="AA56 AA77 V11 V74 AA83 V68 V65 V62 V59 V56 V53 V50 V47 V44 V41 V38 V35 V32 V29 V26 V23 V20 V17 V14 AA98 V98 AA95 AA92 AA89 AA86 AA80 V77 V71 AA74 AA71 AA68 AA65 AA62 AA59 V83 AA8 V95 V92 V89 V86 V80 AA53 AA50 AA47 AA44 AA41 AA38 AA35 AA32 AA29 AA26 AA23 AA20 AA17 AA14 AA11 AA5 V5 V8 AE56 AE77 AE83 AE98 AE95 AE92 AE89 AE86 AE80 AE74 AE71 AE68 AE65 AE62 AE59 AE8 AE53 AE50 AE47 AE44 AE41 AE38 AE35 AE32 AE29 AE26 AE23 AE20 AE17 AE14 AE11 AE5" xr:uid="{00000000-0002-0000-0B00-000004000000}">
      <formula1>INDIRECT(SUBSTITUTE($H5, " ","")&amp;"DimensionsClassColumn")</formula1>
    </dataValidation>
    <dataValidation type="list" allowBlank="1" showInputMessage="1" showErrorMessage="1" sqref="M93 M90 M87 M84 M81 M78 M75 M72 M69 M66 M63 M60 M57 M54 M51 M48 M45 M42 M39 M36 M33 M30 M27 M24 M21 M18 M15 M12 M9 M6 M99 I9 I12 I15 I18 I21 I24 I27 I30 I33 I36 I39 I42 I45 I48 I51 I54 I57 I60 I63 I66 I69 I72 I75 I78 I81 I84 I87 I90 I93 I96 I99 M96 I6" xr:uid="{00000000-0002-0000-0B00-000005000000}">
      <formula1>INDIRECT(SUBSTITUTE($H5," ","") &amp; "MetricsClassColumn")</formula1>
    </dataValidation>
    <dataValidation type="list" allowBlank="1" showInputMessage="1" showErrorMessage="1" sqref="M94 M91 M88 M85 M82 M79 M76 M73 M70 M67 M64 M61 M58 M55 M52 M49 M46 M43 M40 M37 M34 M31 M28 M25 M22 M19 M16 M13 M10 M7 M100 I10 I13 I16 I19 I22 I25 I28 I31 I34 I37 I40 I43 I46 I49 I52 I55 I58 I61 I64 I67 I70 I73 I76 I79 I82 I85 I88 I91 I94 I97 I100 M97 I7" xr:uid="{00000000-0002-0000-0B00-000006000000}">
      <formula1>INDIRECT(SUBSTITUTE($H5," ","") &amp; "MetricsClassColumn")</formula1>
    </dataValidation>
    <dataValidation type="list" allowBlank="1" showInputMessage="1" showErrorMessage="1" sqref="R41:U41 R89:U89 R8:U8 R26:U26 R20:U20 R17:U17 R14:U14 R11:U11 R5:U5 R98:U98 R74:U74 R56:U56 R53:U53 R50:U50 R38:U38 R86:U86 R83:U83 R80:U80 R77:U77 R32:U32 R29:U29 R23:U23 R62:U62 R65:U65 R95:U95 R68:U68 R59:U59 R47:U47 R44:U44 R35:U35 R92:U92 R71:U71" xr:uid="{00000000-0002-0000-0B00-000007000000}">
      <formula1>RequiredOptionsList</formula1>
    </dataValidation>
    <dataValidation type="list" allowBlank="1" showInputMessage="1" showErrorMessage="1" sqref="L65 P8 L89 L8 L80 L95 L71 L56 L53 L50 L47 L44 L41 L38 L35 L32 L29 L26 L23 L20 L17 L14 L11 L5 L86 L83 P59 P77 P86 P83 P80 L62 P89 L77 L74 L68 L59 P74 P65 P62 P56 P53 P50 P47 P44 P41 P38 P35 P32 P29 P26 P23 P20 P17 P14 P11 P5 L98 L92 P92 P98 P95 P68 P71" xr:uid="{00000000-0002-0000-0B00-000008000000}">
      <formula1>ChartScaleTypeOptionsList</formula1>
    </dataValidation>
    <dataValidation type="list" allowBlank="1" showInputMessage="1" showErrorMessage="1" sqref="K11 K14 K17 K20 K23 K26 K29 K32 K35 K38 K41 K44 K47 K50 K53 K56 K59 K62 K65 K68 K71 K74 K77 K80 K83 K86 K89 K92 K95 K98 K5 O5 O8 O11 O14 O17 O20 O23 O26 O29 O32 O35 O38 O41 O44 O47 O50 O53 O56 O59 O62 O65 O68 O71 O74 O77 O80 O83 O86 O89 O92 O95 K8 O98" xr:uid="{00000000-0002-0000-0B00-000009000000}">
      <formula1>ChartTypeOptionsList</formula1>
    </dataValidation>
    <dataValidation type="list" allowBlank="1" showInputMessage="1" showErrorMessage="1" sqref="W95 W98 W92 W89 W86 W83 W80 W77 W74 W71 W68 W65 W62 W59 W56 W53 W50 W47 W44 W41 W38 W35 W8 W14 W11 W5 W17 W23 W20 W26 W29 W32" xr:uid="{00000000-0002-0000-0B00-00000A000000}">
      <formula1>INDIRECT(SUBSTITUTE($V5," ","")&amp;"AttributesDimensionsColumn")</formula1>
    </dataValidation>
    <dataValidation type="list" allowBlank="1" showInputMessage="1" showErrorMessage="1" sqref="AB95 AB98 AB92 AB89 AB86 AB83 AB80 AB77 AB74 AB71 AB68 AB65 AB62 AB59 AB56 AB53 AB50 AB47 AB44 AB41 AB38 AB35 AB8 AB17 AB14 AB11 AB5 AB23 AB20 AB26 AB29 AB32 AF95 AF98 AF92 AF89 AF86 AF83 AF80 AF77 AF74 AF71 AF68 AF65 AF62 AF59 AF56 AF53 AF50 AF47 AF44 AF41 AF38 AF35 AF8 AF17 AF14 AF11 AF5 AF23 AF20 AF26 AF29 AF32" xr:uid="{00000000-0002-0000-0B00-00000B000000}">
      <formula1>INDIRECT(SUBSTITUTE($AA5," ","")&amp;"AttributesDimensionsColumn")</formula1>
    </dataValidation>
    <dataValidation type="list" allowBlank="1" showInputMessage="1" sqref="Q5:Q100" xr:uid="{00000000-0002-0000-0B00-00000C000000}">
      <formula1>PortletTimePeriodsOptionsList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ignoredErrors>
    <ignoredError sqref="X6:X7 AC6:AC7 AG6:AG7 X5 X8:X100 Y6:Y7 Y5 Y8:Y100 AC5 AC8:AC100 AD6:AD7 AD5 AD8:AD100 AG5 AG8:AG100 AH6:AH7 AH5 AH8:AH100"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242" r:id="rId4" name="Button 2">
              <controlPr defaultSize="0" print="0" autoFill="0" autoPict="0" macro="[0]!RefreshDataFromOtherSheets" altText="Refresh">
                <anchor moveWithCells="1">
                  <from>
                    <xdr:col>2</xdr:col>
                    <xdr:colOff>152400</xdr:colOff>
                    <xdr:row>1</xdr:row>
                    <xdr:rowOff>38100</xdr:rowOff>
                  </from>
                  <to>
                    <xdr:col>2</xdr:col>
                    <xdr:colOff>1076325</xdr:colOff>
                    <xdr:row>1</xdr:row>
                    <xdr:rowOff>266700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BA101"/>
  <sheetViews>
    <sheetView showGridLines="0" zoomScale="90" zoomScaleNormal="90" workbookViewId="0">
      <pane xSplit="1" ySplit="4" topLeftCell="B5" activePane="bottomRight" state="frozen"/>
      <selection pane="topRight" activeCell="B1" sqref="B1"/>
      <selection pane="bottomLeft" activeCell="A5" sqref="A5"/>
      <selection pane="bottomRight" activeCell="D8" sqref="D8:D10"/>
    </sheetView>
  </sheetViews>
  <sheetFormatPr defaultColWidth="0" defaultRowHeight="15" customHeight="1" zeroHeight="1" x14ac:dyDescent="0.25"/>
  <cols>
    <col min="1" max="1" width="1.28515625" customWidth="1"/>
    <col min="2" max="2" width="21" customWidth="1"/>
    <col min="3" max="3" width="23.7109375" customWidth="1"/>
    <col min="4" max="4" width="24" customWidth="1"/>
    <col min="5" max="5" width="26.5703125" customWidth="1"/>
    <col min="6" max="6" width="15.28515625" customWidth="1"/>
    <col min="7" max="7" width="17.5703125" customWidth="1"/>
    <col min="8" max="8" width="20" customWidth="1"/>
    <col min="9" max="9" width="36.5703125" style="29" customWidth="1"/>
    <col min="10" max="10" width="21.28515625" style="29" customWidth="1"/>
    <col min="11" max="12" width="20" style="29" customWidth="1"/>
    <col min="13" max="13" width="36.5703125" style="29" customWidth="1"/>
    <col min="14" max="14" width="21.28515625" style="29" customWidth="1"/>
    <col min="15" max="16" width="20" style="29" customWidth="1"/>
    <col min="17" max="17" width="17" style="29" customWidth="1"/>
    <col min="18" max="18" width="16.28515625" style="29" customWidth="1"/>
    <col min="19" max="19" width="16" style="29" customWidth="1"/>
    <col min="20" max="20" width="19" style="29" customWidth="1"/>
    <col min="21" max="21" width="17" style="29" customWidth="1"/>
    <col min="22" max="22" width="29" style="29" customWidth="1"/>
    <col min="23" max="23" width="27.28515625" customWidth="1"/>
    <col min="24" max="24" width="34.7109375" customWidth="1"/>
    <col min="25" max="25" width="34" customWidth="1"/>
    <col min="26" max="26" width="24.28515625" customWidth="1"/>
    <col min="27" max="27" width="29.7109375" bestFit="1" customWidth="1"/>
    <col min="28" max="28" width="35" bestFit="1" customWidth="1"/>
    <col min="29" max="29" width="44.28515625" bestFit="1" customWidth="1"/>
    <col min="30" max="30" width="38.28515625" bestFit="1" customWidth="1"/>
    <col min="31" max="31" width="31" customWidth="1"/>
    <col min="32" max="32" width="35.7109375" bestFit="1" customWidth="1"/>
    <col min="33" max="33" width="44.28515625" bestFit="1" customWidth="1"/>
    <col min="34" max="34" width="40" bestFit="1" customWidth="1"/>
    <col min="35" max="35" width="34" customWidth="1"/>
    <col min="36" max="36" width="1.28515625" customWidth="1"/>
    <col min="37" max="37" width="18.7109375" hidden="1" customWidth="1"/>
    <col min="38" max="38" width="19.7109375" hidden="1" customWidth="1"/>
    <col min="39" max="39" width="14" hidden="1" customWidth="1"/>
    <col min="40" max="40" width="9" hidden="1" customWidth="1"/>
    <col min="41" max="41" width="24" hidden="1" customWidth="1"/>
    <col min="42" max="42" width="18.7109375" hidden="1" customWidth="1"/>
    <col min="43" max="43" width="19.7109375" hidden="1" customWidth="1"/>
    <col min="44" max="44" width="14" hidden="1" customWidth="1"/>
    <col min="45" max="45" width="9" hidden="1" customWidth="1"/>
    <col min="46" max="48" width="24" hidden="1" customWidth="1"/>
    <col min="49" max="49" width="9" hidden="1" customWidth="1"/>
    <col min="50" max="53" width="24" hidden="1" customWidth="1"/>
    <col min="54" max="16384" width="9" hidden="1"/>
  </cols>
  <sheetData>
    <row r="1" spans="2:36" ht="7.5" customHeight="1" x14ac:dyDescent="0.25"/>
    <row r="2" spans="2:36" ht="24" customHeight="1" x14ac:dyDescent="0.25">
      <c r="B2" s="239" t="s">
        <v>6484</v>
      </c>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4"/>
    </row>
    <row r="3" spans="2:36" ht="3.75" customHeight="1" x14ac:dyDescent="0.25"/>
    <row r="4" spans="2:36" ht="18.75" customHeight="1" x14ac:dyDescent="0.25">
      <c r="B4" s="2" t="s">
        <v>6485</v>
      </c>
      <c r="C4" s="2" t="s">
        <v>6486</v>
      </c>
      <c r="D4" s="2" t="s">
        <v>6454</v>
      </c>
      <c r="E4" s="2" t="s">
        <v>6455</v>
      </c>
      <c r="F4" s="2" t="s">
        <v>6456</v>
      </c>
      <c r="G4" s="2" t="s">
        <v>31</v>
      </c>
      <c r="H4" s="2" t="s">
        <v>29</v>
      </c>
      <c r="I4" s="2" t="s">
        <v>6457</v>
      </c>
      <c r="J4" s="2" t="s">
        <v>6458</v>
      </c>
      <c r="K4" s="2" t="s">
        <v>6459</v>
      </c>
      <c r="L4" s="2" t="s">
        <v>6460</v>
      </c>
      <c r="M4" s="2" t="s">
        <v>6461</v>
      </c>
      <c r="N4" s="2" t="s">
        <v>6462</v>
      </c>
      <c r="O4" s="2" t="s">
        <v>6463</v>
      </c>
      <c r="P4" s="2" t="s">
        <v>6464</v>
      </c>
      <c r="Q4" s="2" t="s">
        <v>6465</v>
      </c>
      <c r="R4" s="2" t="s">
        <v>6466</v>
      </c>
      <c r="S4" s="2" t="s">
        <v>6467</v>
      </c>
      <c r="T4" s="2" t="s">
        <v>6468</v>
      </c>
      <c r="U4" s="2" t="s">
        <v>6469</v>
      </c>
      <c r="V4" s="2" t="s">
        <v>6470</v>
      </c>
      <c r="W4" s="2" t="s">
        <v>6471</v>
      </c>
      <c r="X4" s="2" t="s">
        <v>6472</v>
      </c>
      <c r="Y4" s="2" t="s">
        <v>6473</v>
      </c>
      <c r="Z4" s="2" t="s">
        <v>6474</v>
      </c>
      <c r="AA4" s="2" t="s">
        <v>6475</v>
      </c>
      <c r="AB4" s="2" t="s">
        <v>6476</v>
      </c>
      <c r="AC4" s="2" t="s">
        <v>6477</v>
      </c>
      <c r="AD4" s="2" t="s">
        <v>6478</v>
      </c>
      <c r="AE4" s="2" t="s">
        <v>6479</v>
      </c>
      <c r="AF4" s="2" t="s">
        <v>6480</v>
      </c>
      <c r="AG4" s="2" t="s">
        <v>6481</v>
      </c>
      <c r="AH4" s="2" t="s">
        <v>6482</v>
      </c>
      <c r="AI4" s="2" t="s">
        <v>6483</v>
      </c>
    </row>
    <row r="5" spans="2:36" s="59" customFormat="1" x14ac:dyDescent="0.25">
      <c r="B5" s="251"/>
      <c r="C5" s="251"/>
      <c r="D5" s="251"/>
      <c r="E5" s="251"/>
      <c r="F5" s="242"/>
      <c r="G5" s="242"/>
      <c r="H5" s="242"/>
      <c r="I5" s="124"/>
      <c r="J5" s="248"/>
      <c r="K5" s="248"/>
      <c r="L5" s="248"/>
      <c r="M5" s="124"/>
      <c r="N5" s="248"/>
      <c r="O5" s="248"/>
      <c r="P5" s="248"/>
      <c r="Q5" s="242"/>
      <c r="R5" s="242"/>
      <c r="S5" s="242"/>
      <c r="T5" s="242"/>
      <c r="U5" s="242"/>
      <c r="V5" s="242"/>
      <c r="W5" s="242"/>
      <c r="X5" s="245" t="str">
        <f>IF(ISERROR(MATCH(W5,AuxData!$AC:$AC,0)),"",IF(LOOKUP(W5,AuxData!$AC:$AC,AuxData!$AD:$AD)="","Not defined",LOOKUP(W5,AuxData!$AC:$AC,AuxData!$AD:$AD)))</f>
        <v/>
      </c>
      <c r="Y5" s="245" t="str">
        <f>IF(W5="","",IF(ISERROR(MATCH(H5,AuxData!$AF:$AF,0)),"",IF(LOOKUP(H5,AuxData!$AF:$AF,AuxData!$AG:$AG)="","Not defined",LOOKUP(H5,AuxData!$AF:$AF,AuxData!$AG:$AG)&amp;"_"&amp;X5)))</f>
        <v/>
      </c>
      <c r="Z5" s="242"/>
      <c r="AA5" s="242"/>
      <c r="AB5" s="242"/>
      <c r="AC5" s="245" t="str">
        <f>IF(ISERROR(MATCH(AB5,AuxData!$AC:$AC,0)),"",IF(LOOKUP(AB5,AuxData!$AC:$AC,AuxData!$AD:$AD)="","Not defined",LOOKUP(AB5,AuxData!$AC:$AC,AuxData!$AD:$AD)))</f>
        <v/>
      </c>
      <c r="AD5" s="245" t="str">
        <f>IF(AB5="","",IF(ISERROR(MATCH(H5,AuxData!$AF:$AF,0)),"",IF(LOOKUP(H5,AuxData!$AF:$AF,AuxData!$AG:$AG)="","Not defined",LOOKUP(H5,AuxData!$AF:$AF,AuxData!$AG:$AG)&amp;"_"&amp;AC5)))</f>
        <v/>
      </c>
      <c r="AE5" s="242"/>
      <c r="AF5" s="242"/>
      <c r="AG5" s="245" t="str">
        <f>IF(ISERROR(MATCH(AF5,AuxData!$AC:$AC,0)),"",IF(LOOKUP(AF5,AuxData!$AC:$AC,AuxData!$AD:$AD)="","Not defined",LOOKUP(AF5,AuxData!$AC:$AC,AuxData!$AD:$AD)))</f>
        <v/>
      </c>
      <c r="AH5" s="245" t="str">
        <f>IF(AF5="","",IF(ISERROR(MATCH(H5,AuxData!$AF:$AF,0)),"",IF(LOOKUP(H5,AuxData!$AF:$AF,AuxData!$AG:$AG)="","Not defined",LOOKUP(H5,AuxData!$AF:$AF,AuxData!$AG:$AG)&amp;"_"&amp;AG5)))</f>
        <v/>
      </c>
      <c r="AI5" s="242"/>
    </row>
    <row r="6" spans="2:36" s="59" customFormat="1" x14ac:dyDescent="0.25">
      <c r="B6" s="252"/>
      <c r="C6" s="252"/>
      <c r="D6" s="252"/>
      <c r="E6" s="252"/>
      <c r="F6" s="243"/>
      <c r="G6" s="243"/>
      <c r="H6" s="243"/>
      <c r="I6" s="124"/>
      <c r="J6" s="249"/>
      <c r="K6" s="249"/>
      <c r="L6" s="249"/>
      <c r="M6" s="124"/>
      <c r="N6" s="249"/>
      <c r="O6" s="249"/>
      <c r="P6" s="249"/>
      <c r="Q6" s="243"/>
      <c r="R6" s="243"/>
      <c r="S6" s="243"/>
      <c r="T6" s="243"/>
      <c r="U6" s="243"/>
      <c r="V6" s="243"/>
      <c r="W6" s="243"/>
      <c r="X6" s="246"/>
      <c r="Y6" s="246"/>
      <c r="Z6" s="243"/>
      <c r="AA6" s="243"/>
      <c r="AB6" s="243"/>
      <c r="AC6" s="246"/>
      <c r="AD6" s="246"/>
      <c r="AE6" s="243"/>
      <c r="AF6" s="243"/>
      <c r="AG6" s="246"/>
      <c r="AH6" s="246"/>
      <c r="AI6" s="243"/>
    </row>
    <row r="7" spans="2:36" s="59" customFormat="1" x14ac:dyDescent="0.25">
      <c r="B7" s="252"/>
      <c r="C7" s="252"/>
      <c r="D7" s="253"/>
      <c r="E7" s="253"/>
      <c r="F7" s="244"/>
      <c r="G7" s="244"/>
      <c r="H7" s="244"/>
      <c r="I7" s="124"/>
      <c r="J7" s="250"/>
      <c r="K7" s="250"/>
      <c r="L7" s="250"/>
      <c r="M7" s="124"/>
      <c r="N7" s="250"/>
      <c r="O7" s="250"/>
      <c r="P7" s="250"/>
      <c r="Q7" s="244"/>
      <c r="R7" s="244"/>
      <c r="S7" s="244"/>
      <c r="T7" s="244"/>
      <c r="U7" s="244"/>
      <c r="V7" s="244"/>
      <c r="W7" s="244"/>
      <c r="X7" s="247"/>
      <c r="Y7" s="247"/>
      <c r="Z7" s="244"/>
      <c r="AA7" s="244"/>
      <c r="AB7" s="244"/>
      <c r="AC7" s="247"/>
      <c r="AD7" s="247"/>
      <c r="AE7" s="244"/>
      <c r="AF7" s="244"/>
      <c r="AG7" s="247"/>
      <c r="AH7" s="247"/>
      <c r="AI7" s="244"/>
    </row>
    <row r="8" spans="2:36" s="59" customFormat="1" x14ac:dyDescent="0.25">
      <c r="B8" s="252"/>
      <c r="C8" s="252"/>
      <c r="D8" s="251"/>
      <c r="E8" s="251"/>
      <c r="F8" s="242"/>
      <c r="G8" s="242"/>
      <c r="H8" s="242"/>
      <c r="I8" s="124"/>
      <c r="J8" s="248"/>
      <c r="K8" s="248"/>
      <c r="L8" s="248"/>
      <c r="M8" s="124"/>
      <c r="N8" s="248"/>
      <c r="O8" s="248"/>
      <c r="P8" s="248"/>
      <c r="Q8" s="242"/>
      <c r="R8" s="242"/>
      <c r="S8" s="242"/>
      <c r="T8" s="242"/>
      <c r="U8" s="242"/>
      <c r="V8" s="242"/>
      <c r="W8" s="242"/>
      <c r="X8" s="245" t="str">
        <f>IF(ISERROR(MATCH(W8,AuxData!$AC:$AC,0)),"",IF(LOOKUP(W8,AuxData!$AC:$AC,AuxData!$AD:$AD)="","Not defined",LOOKUP(W8,AuxData!$AC:$AC,AuxData!$AD:$AD)))</f>
        <v/>
      </c>
      <c r="Y8" s="245" t="str">
        <f>IF(W8="","",IF(ISERROR(MATCH(H8,AuxData!$AF:$AF,0)),"",IF(LOOKUP(H8,AuxData!$AF:$AF,AuxData!$AG:$AG)="","Not defined",LOOKUP(H8,AuxData!$AF:$AF,AuxData!$AG:$AG)&amp;"_"&amp;X8)))</f>
        <v/>
      </c>
      <c r="Z8" s="242"/>
      <c r="AA8" s="242"/>
      <c r="AB8" s="242"/>
      <c r="AC8" s="245" t="str">
        <f>IF(ISERROR(MATCH(AB8,AuxData!$AC:$AC,0)),"",IF(LOOKUP(AB8,AuxData!$AC:$AC,AuxData!$AD:$AD)="","Not defined",LOOKUP(AB8,AuxData!$AC:$AC,AuxData!$AD:$AD)))</f>
        <v/>
      </c>
      <c r="AD8" s="245" t="str">
        <f>IF(AB8="","",IF(ISERROR(MATCH(H8,AuxData!$AF:$AF,0)),"",IF(LOOKUP(H8,AuxData!$AF:$AF,AuxData!$AG:$AG)="","Not defined",LOOKUP(H8,AuxData!$AF:$AF,AuxData!$AG:$AG)&amp;"_"&amp;AC8)))</f>
        <v/>
      </c>
      <c r="AE8" s="242"/>
      <c r="AF8" s="242"/>
      <c r="AG8" s="245" t="str">
        <f>IF(ISERROR(MATCH(AF8,AuxData!$AC:$AC,0)),"",IF(LOOKUP(AF8,AuxData!$AC:$AC,AuxData!$AD:$AD)="","Not defined",LOOKUP(AF8,AuxData!$AC:$AC,AuxData!$AD:$AD)))</f>
        <v/>
      </c>
      <c r="AH8" s="245" t="str">
        <f>IF(AF8="","",IF(ISERROR(MATCH(H8,AuxData!$AF:$AF,0)),"",IF(LOOKUP(H8,AuxData!$AF:$AF,AuxData!$AG:$AG)="","Not defined",LOOKUP(H8,AuxData!$AF:$AF,AuxData!$AG:$AG)&amp;"_"&amp;AG8)))</f>
        <v/>
      </c>
      <c r="AI8" s="242"/>
    </row>
    <row r="9" spans="2:36" s="59" customFormat="1" x14ac:dyDescent="0.25">
      <c r="B9" s="252"/>
      <c r="C9" s="252"/>
      <c r="D9" s="252"/>
      <c r="E9" s="252"/>
      <c r="F9" s="243"/>
      <c r="G9" s="243"/>
      <c r="H9" s="243"/>
      <c r="I9" s="124"/>
      <c r="J9" s="249"/>
      <c r="K9" s="249"/>
      <c r="L9" s="249"/>
      <c r="M9" s="124"/>
      <c r="N9" s="249"/>
      <c r="O9" s="249"/>
      <c r="P9" s="249"/>
      <c r="Q9" s="243"/>
      <c r="R9" s="243"/>
      <c r="S9" s="243"/>
      <c r="T9" s="243"/>
      <c r="U9" s="243"/>
      <c r="V9" s="243"/>
      <c r="W9" s="243"/>
      <c r="X9" s="246"/>
      <c r="Y9" s="246"/>
      <c r="Z9" s="243"/>
      <c r="AA9" s="243"/>
      <c r="AB9" s="243"/>
      <c r="AC9" s="246"/>
      <c r="AD9" s="246"/>
      <c r="AE9" s="243"/>
      <c r="AF9" s="243"/>
      <c r="AG9" s="246"/>
      <c r="AH9" s="246"/>
      <c r="AI9" s="243"/>
    </row>
    <row r="10" spans="2:36" s="59" customFormat="1" x14ac:dyDescent="0.25">
      <c r="B10" s="252"/>
      <c r="C10" s="252"/>
      <c r="D10" s="253"/>
      <c r="E10" s="253"/>
      <c r="F10" s="244"/>
      <c r="G10" s="244"/>
      <c r="H10" s="244"/>
      <c r="I10" s="124"/>
      <c r="J10" s="250"/>
      <c r="K10" s="250"/>
      <c r="L10" s="250"/>
      <c r="M10" s="124"/>
      <c r="N10" s="250"/>
      <c r="O10" s="250"/>
      <c r="P10" s="250"/>
      <c r="Q10" s="244"/>
      <c r="R10" s="244"/>
      <c r="S10" s="244"/>
      <c r="T10" s="244"/>
      <c r="U10" s="244"/>
      <c r="V10" s="244"/>
      <c r="W10" s="244"/>
      <c r="X10" s="247"/>
      <c r="Y10" s="247"/>
      <c r="Z10" s="244"/>
      <c r="AA10" s="244"/>
      <c r="AB10" s="244"/>
      <c r="AC10" s="247"/>
      <c r="AD10" s="247"/>
      <c r="AE10" s="244"/>
      <c r="AF10" s="244"/>
      <c r="AG10" s="247"/>
      <c r="AH10" s="247"/>
      <c r="AI10" s="244"/>
    </row>
    <row r="11" spans="2:36" s="59" customFormat="1" x14ac:dyDescent="0.25">
      <c r="B11" s="252"/>
      <c r="C11" s="252"/>
      <c r="D11" s="251"/>
      <c r="E11" s="251"/>
      <c r="F11" s="242"/>
      <c r="G11" s="242"/>
      <c r="H11" s="242"/>
      <c r="I11" s="124"/>
      <c r="J11" s="248"/>
      <c r="K11" s="248"/>
      <c r="L11" s="248"/>
      <c r="M11" s="124"/>
      <c r="N11" s="248"/>
      <c r="O11" s="248"/>
      <c r="P11" s="248"/>
      <c r="Q11" s="242"/>
      <c r="R11" s="242"/>
      <c r="S11" s="242"/>
      <c r="T11" s="242"/>
      <c r="U11" s="242"/>
      <c r="V11" s="242"/>
      <c r="W11" s="242"/>
      <c r="X11" s="245" t="str">
        <f>IF(ISERROR(MATCH(W11,AuxData!$AC:$AC,0)),"",IF(LOOKUP(W11,AuxData!$AC:$AC,AuxData!$AD:$AD)="","Not defined",LOOKUP(W11,AuxData!$AC:$AC,AuxData!$AD:$AD)))</f>
        <v/>
      </c>
      <c r="Y11" s="245" t="str">
        <f>IF(W11="","",IF(ISERROR(MATCH(H11,AuxData!$AF:$AF,0)),"",IF(LOOKUP(H11,AuxData!$AF:$AF,AuxData!$AG:$AG)="","Not defined",LOOKUP(H11,AuxData!$AF:$AF,AuxData!$AG:$AG)&amp;"_"&amp;X11)))</f>
        <v/>
      </c>
      <c r="Z11" s="242"/>
      <c r="AA11" s="242"/>
      <c r="AB11" s="242"/>
      <c r="AC11" s="245" t="str">
        <f>IF(ISERROR(MATCH(AB11,AuxData!$AC:$AC,0)),"",IF(LOOKUP(AB11,AuxData!$AC:$AC,AuxData!$AD:$AD)="","Not defined",LOOKUP(AB11,AuxData!$AC:$AC,AuxData!$AD:$AD)))</f>
        <v/>
      </c>
      <c r="AD11" s="245" t="str">
        <f>IF(AB11="","",IF(ISERROR(MATCH(H11,AuxData!$AF:$AF,0)),"",IF(LOOKUP(H11,AuxData!$AF:$AF,AuxData!$AG:$AG)="","Not defined",LOOKUP(H11,AuxData!$AF:$AF,AuxData!$AG:$AG)&amp;"_"&amp;AC11)))</f>
        <v/>
      </c>
      <c r="AE11" s="242"/>
      <c r="AF11" s="242"/>
      <c r="AG11" s="245" t="str">
        <f>IF(ISERROR(MATCH(AF11,AuxData!$AC:$AC,0)),"",IF(LOOKUP(AF11,AuxData!$AC:$AC,AuxData!$AD:$AD)="","Not defined",LOOKUP(AF11,AuxData!$AC:$AC,AuxData!$AD:$AD)))</f>
        <v/>
      </c>
      <c r="AH11" s="245" t="str">
        <f>IF(AF11="","",IF(ISERROR(MATCH(H11,AuxData!$AF:$AF,0)),"",IF(LOOKUP(H11,AuxData!$AF:$AF,AuxData!$AG:$AG)="","Not defined",LOOKUP(H11,AuxData!$AF:$AF,AuxData!$AG:$AG)&amp;"_"&amp;AG11)))</f>
        <v/>
      </c>
      <c r="AI11" s="242"/>
    </row>
    <row r="12" spans="2:36" s="59" customFormat="1" x14ac:dyDescent="0.25">
      <c r="B12" s="252"/>
      <c r="C12" s="252"/>
      <c r="D12" s="252"/>
      <c r="E12" s="252"/>
      <c r="F12" s="243"/>
      <c r="G12" s="243"/>
      <c r="H12" s="243"/>
      <c r="I12" s="124"/>
      <c r="J12" s="249"/>
      <c r="K12" s="249"/>
      <c r="L12" s="249"/>
      <c r="M12" s="124"/>
      <c r="N12" s="249"/>
      <c r="O12" s="249"/>
      <c r="P12" s="249"/>
      <c r="Q12" s="243"/>
      <c r="R12" s="243"/>
      <c r="S12" s="243"/>
      <c r="T12" s="243"/>
      <c r="U12" s="243"/>
      <c r="V12" s="243"/>
      <c r="W12" s="243"/>
      <c r="X12" s="246"/>
      <c r="Y12" s="246"/>
      <c r="Z12" s="243"/>
      <c r="AA12" s="243"/>
      <c r="AB12" s="243"/>
      <c r="AC12" s="246"/>
      <c r="AD12" s="246"/>
      <c r="AE12" s="243"/>
      <c r="AF12" s="243"/>
      <c r="AG12" s="246"/>
      <c r="AH12" s="246"/>
      <c r="AI12" s="243"/>
    </row>
    <row r="13" spans="2:36" s="59" customFormat="1" x14ac:dyDescent="0.25">
      <c r="B13" s="252"/>
      <c r="C13" s="252"/>
      <c r="D13" s="253"/>
      <c r="E13" s="253"/>
      <c r="F13" s="244"/>
      <c r="G13" s="244"/>
      <c r="H13" s="244"/>
      <c r="I13" s="124"/>
      <c r="J13" s="250"/>
      <c r="K13" s="250"/>
      <c r="L13" s="250"/>
      <c r="M13" s="124"/>
      <c r="N13" s="250"/>
      <c r="O13" s="250"/>
      <c r="P13" s="250"/>
      <c r="Q13" s="244"/>
      <c r="R13" s="244"/>
      <c r="S13" s="244"/>
      <c r="T13" s="244"/>
      <c r="U13" s="244"/>
      <c r="V13" s="244"/>
      <c r="W13" s="244"/>
      <c r="X13" s="247"/>
      <c r="Y13" s="247"/>
      <c r="Z13" s="244"/>
      <c r="AA13" s="244"/>
      <c r="AB13" s="244"/>
      <c r="AC13" s="247"/>
      <c r="AD13" s="247"/>
      <c r="AE13" s="244"/>
      <c r="AF13" s="244"/>
      <c r="AG13" s="247"/>
      <c r="AH13" s="247"/>
      <c r="AI13" s="244"/>
    </row>
    <row r="14" spans="2:36" s="59" customFormat="1" x14ac:dyDescent="0.25">
      <c r="B14" s="252"/>
      <c r="C14" s="252"/>
      <c r="D14" s="251"/>
      <c r="E14" s="251"/>
      <c r="F14" s="242"/>
      <c r="G14" s="242"/>
      <c r="H14" s="242"/>
      <c r="I14" s="124"/>
      <c r="J14" s="248"/>
      <c r="K14" s="248"/>
      <c r="L14" s="248"/>
      <c r="M14" s="124"/>
      <c r="N14" s="248"/>
      <c r="O14" s="248"/>
      <c r="P14" s="248"/>
      <c r="Q14" s="242"/>
      <c r="R14" s="242"/>
      <c r="S14" s="242"/>
      <c r="T14" s="242"/>
      <c r="U14" s="242"/>
      <c r="V14" s="242"/>
      <c r="W14" s="242"/>
      <c r="X14" s="245" t="str">
        <f>IF(ISERROR(MATCH(W14,AuxData!$AC:$AC,0)),"",IF(LOOKUP(W14,AuxData!$AC:$AC,AuxData!$AD:$AD)="","Not defined",LOOKUP(W14,AuxData!$AC:$AC,AuxData!$AD:$AD)))</f>
        <v/>
      </c>
      <c r="Y14" s="245" t="str">
        <f>IF(W14="","",IF(ISERROR(MATCH(H14,AuxData!$AF:$AF,0)),"",IF(LOOKUP(H14,AuxData!$AF:$AF,AuxData!$AG:$AG)="","Not defined",LOOKUP(H14,AuxData!$AF:$AF,AuxData!$AG:$AG)&amp;"_"&amp;X14)))</f>
        <v/>
      </c>
      <c r="Z14" s="242"/>
      <c r="AA14" s="242"/>
      <c r="AB14" s="242"/>
      <c r="AC14" s="245" t="str">
        <f>IF(ISERROR(MATCH(AB14,AuxData!$AC:$AC,0)),"",IF(LOOKUP(AB14,AuxData!$AC:$AC,AuxData!$AD:$AD)="","Not defined",LOOKUP(AB14,AuxData!$AC:$AC,AuxData!$AD:$AD)))</f>
        <v/>
      </c>
      <c r="AD14" s="245" t="str">
        <f>IF(AB14="","",IF(ISERROR(MATCH(H14,AuxData!$AF:$AF,0)),"",IF(LOOKUP(H14,AuxData!$AF:$AF,AuxData!$AG:$AG)="","Not defined",LOOKUP(H14,AuxData!$AF:$AF,AuxData!$AG:$AG)&amp;"_"&amp;AC14)))</f>
        <v/>
      </c>
      <c r="AE14" s="242"/>
      <c r="AF14" s="242"/>
      <c r="AG14" s="245" t="str">
        <f>IF(ISERROR(MATCH(AF14,AuxData!$AC:$AC,0)),"",IF(LOOKUP(AF14,AuxData!$AC:$AC,AuxData!$AD:$AD)="","Not defined",LOOKUP(AF14,AuxData!$AC:$AC,AuxData!$AD:$AD)))</f>
        <v/>
      </c>
      <c r="AH14" s="245" t="str">
        <f>IF(AF14="","",IF(ISERROR(MATCH(H14,AuxData!$AF:$AF,0)),"",IF(LOOKUP(H14,AuxData!$AF:$AF,AuxData!$AG:$AG)="","Not defined",LOOKUP(H14,AuxData!$AF:$AF,AuxData!$AG:$AG)&amp;"_"&amp;AG14)))</f>
        <v/>
      </c>
      <c r="AI14" s="242"/>
    </row>
    <row r="15" spans="2:36" s="59" customFormat="1" x14ac:dyDescent="0.25">
      <c r="B15" s="252"/>
      <c r="C15" s="252"/>
      <c r="D15" s="252"/>
      <c r="E15" s="252"/>
      <c r="F15" s="243"/>
      <c r="G15" s="243"/>
      <c r="H15" s="243"/>
      <c r="I15" s="124"/>
      <c r="J15" s="249"/>
      <c r="K15" s="249"/>
      <c r="L15" s="249"/>
      <c r="M15" s="124"/>
      <c r="N15" s="249"/>
      <c r="O15" s="249"/>
      <c r="P15" s="249"/>
      <c r="Q15" s="243"/>
      <c r="R15" s="243"/>
      <c r="S15" s="243"/>
      <c r="T15" s="243"/>
      <c r="U15" s="243"/>
      <c r="V15" s="243"/>
      <c r="W15" s="243"/>
      <c r="X15" s="246"/>
      <c r="Y15" s="246"/>
      <c r="Z15" s="243"/>
      <c r="AA15" s="243"/>
      <c r="AB15" s="243"/>
      <c r="AC15" s="246"/>
      <c r="AD15" s="246"/>
      <c r="AE15" s="243"/>
      <c r="AF15" s="243"/>
      <c r="AG15" s="246"/>
      <c r="AH15" s="246"/>
      <c r="AI15" s="243"/>
    </row>
    <row r="16" spans="2:36" s="59" customFormat="1" x14ac:dyDescent="0.25">
      <c r="B16" s="253"/>
      <c r="C16" s="253"/>
      <c r="D16" s="253"/>
      <c r="E16" s="253"/>
      <c r="F16" s="244"/>
      <c r="G16" s="244"/>
      <c r="H16" s="244"/>
      <c r="I16" s="124"/>
      <c r="J16" s="250"/>
      <c r="K16" s="250"/>
      <c r="L16" s="250"/>
      <c r="M16" s="124"/>
      <c r="N16" s="250"/>
      <c r="O16" s="250"/>
      <c r="P16" s="250"/>
      <c r="Q16" s="244"/>
      <c r="R16" s="244"/>
      <c r="S16" s="244"/>
      <c r="T16" s="244"/>
      <c r="U16" s="244"/>
      <c r="V16" s="244"/>
      <c r="W16" s="244"/>
      <c r="X16" s="247"/>
      <c r="Y16" s="247"/>
      <c r="Z16" s="244"/>
      <c r="AA16" s="244"/>
      <c r="AB16" s="244"/>
      <c r="AC16" s="247"/>
      <c r="AD16" s="247"/>
      <c r="AE16" s="244"/>
      <c r="AF16" s="244"/>
      <c r="AG16" s="247"/>
      <c r="AH16" s="247"/>
      <c r="AI16" s="244"/>
    </row>
    <row r="17" spans="2:35" s="59" customFormat="1" ht="15" customHeight="1" x14ac:dyDescent="0.25">
      <c r="B17" s="251"/>
      <c r="C17" s="251"/>
      <c r="D17" s="251"/>
      <c r="E17" s="251"/>
      <c r="F17" s="242"/>
      <c r="G17" s="242"/>
      <c r="H17" s="242"/>
      <c r="I17" s="124"/>
      <c r="J17" s="248"/>
      <c r="K17" s="248"/>
      <c r="L17" s="248"/>
      <c r="M17" s="124"/>
      <c r="N17" s="248"/>
      <c r="O17" s="248"/>
      <c r="P17" s="248"/>
      <c r="Q17" s="242"/>
      <c r="R17" s="242"/>
      <c r="S17" s="242"/>
      <c r="T17" s="242"/>
      <c r="U17" s="242"/>
      <c r="V17" s="242"/>
      <c r="W17" s="242"/>
      <c r="X17" s="245" t="str">
        <f>IF(ISERROR(MATCH(W17,AuxData!$AC:$AC,0)),"",IF(LOOKUP(W17,AuxData!$AC:$AC,AuxData!$AD:$AD)="","Not defined",LOOKUP(W17,AuxData!$AC:$AC,AuxData!$AD:$AD)))</f>
        <v/>
      </c>
      <c r="Y17" s="245" t="str">
        <f>IF(W17="","",IF(ISERROR(MATCH(H17,AuxData!$AF:$AF,0)),"",IF(LOOKUP(H17,AuxData!$AF:$AF,AuxData!$AG:$AG)="","Not defined",LOOKUP(H17,AuxData!$AF:$AF,AuxData!$AG:$AG)&amp;"_"&amp;X17)))</f>
        <v/>
      </c>
      <c r="Z17" s="242"/>
      <c r="AA17" s="242"/>
      <c r="AB17" s="242"/>
      <c r="AC17" s="245" t="str">
        <f>IF(ISERROR(MATCH(AB17,AuxData!$AC:$AC,0)),"",IF(LOOKUP(AB17,AuxData!$AC:$AC,AuxData!$AD:$AD)="","Not defined",LOOKUP(AB17,AuxData!$AC:$AC,AuxData!$AD:$AD)))</f>
        <v/>
      </c>
      <c r="AD17" s="245" t="str">
        <f>IF(AB17="","",IF(ISERROR(MATCH(H17,AuxData!$AF:$AF,0)),"",IF(LOOKUP(H17,AuxData!$AF:$AF,AuxData!$AG:$AG)="","Not defined",LOOKUP(H17,AuxData!$AF:$AF,AuxData!$AG:$AG)&amp;"_"&amp;AC17)))</f>
        <v/>
      </c>
      <c r="AE17" s="242"/>
      <c r="AF17" s="242"/>
      <c r="AG17" s="245" t="str">
        <f>IF(ISERROR(MATCH(AF17,AuxData!$AC:$AC,0)),"",IF(LOOKUP(AF17,AuxData!$AC:$AC,AuxData!$AD:$AD)="","Not defined",LOOKUP(AF17,AuxData!$AC:$AC,AuxData!$AD:$AD)))</f>
        <v/>
      </c>
      <c r="AH17" s="245" t="str">
        <f>IF(AF17="","",IF(ISERROR(MATCH(H17,AuxData!$AF:$AF,0)),"",IF(LOOKUP(H17,AuxData!$AF:$AF,AuxData!$AG:$AG)="","Not defined",LOOKUP(H17,AuxData!$AF:$AF,AuxData!$AG:$AG)&amp;"_"&amp;AG17)))</f>
        <v/>
      </c>
      <c r="AI17" s="242"/>
    </row>
    <row r="18" spans="2:35" s="59" customFormat="1" ht="15" customHeight="1" x14ac:dyDescent="0.25">
      <c r="B18" s="252"/>
      <c r="C18" s="252"/>
      <c r="D18" s="252"/>
      <c r="E18" s="252"/>
      <c r="F18" s="243"/>
      <c r="G18" s="243"/>
      <c r="H18" s="243"/>
      <c r="I18" s="124"/>
      <c r="J18" s="249"/>
      <c r="K18" s="249"/>
      <c r="L18" s="249"/>
      <c r="M18" s="124"/>
      <c r="N18" s="249"/>
      <c r="O18" s="249"/>
      <c r="P18" s="249"/>
      <c r="Q18" s="243"/>
      <c r="R18" s="243"/>
      <c r="S18" s="243"/>
      <c r="T18" s="243"/>
      <c r="U18" s="243"/>
      <c r="V18" s="243"/>
      <c r="W18" s="243"/>
      <c r="X18" s="246"/>
      <c r="Y18" s="246"/>
      <c r="Z18" s="243"/>
      <c r="AA18" s="243"/>
      <c r="AB18" s="243"/>
      <c r="AC18" s="246"/>
      <c r="AD18" s="246"/>
      <c r="AE18" s="243"/>
      <c r="AF18" s="243"/>
      <c r="AG18" s="246"/>
      <c r="AH18" s="246"/>
      <c r="AI18" s="243"/>
    </row>
    <row r="19" spans="2:35" s="59" customFormat="1" ht="15" customHeight="1" x14ac:dyDescent="0.25">
      <c r="B19" s="252"/>
      <c r="C19" s="252"/>
      <c r="D19" s="253"/>
      <c r="E19" s="253"/>
      <c r="F19" s="244"/>
      <c r="G19" s="244"/>
      <c r="H19" s="244"/>
      <c r="I19" s="124"/>
      <c r="J19" s="250"/>
      <c r="K19" s="250"/>
      <c r="L19" s="250"/>
      <c r="M19" s="124"/>
      <c r="N19" s="250"/>
      <c r="O19" s="250"/>
      <c r="P19" s="250"/>
      <c r="Q19" s="244"/>
      <c r="R19" s="244"/>
      <c r="S19" s="244"/>
      <c r="T19" s="244"/>
      <c r="U19" s="244"/>
      <c r="V19" s="244"/>
      <c r="W19" s="244"/>
      <c r="X19" s="247"/>
      <c r="Y19" s="247"/>
      <c r="Z19" s="244"/>
      <c r="AA19" s="244"/>
      <c r="AB19" s="244"/>
      <c r="AC19" s="247"/>
      <c r="AD19" s="247"/>
      <c r="AE19" s="244"/>
      <c r="AF19" s="244"/>
      <c r="AG19" s="247"/>
      <c r="AH19" s="247"/>
      <c r="AI19" s="244"/>
    </row>
    <row r="20" spans="2:35" s="59" customFormat="1" ht="15" customHeight="1" x14ac:dyDescent="0.25">
      <c r="B20" s="252"/>
      <c r="C20" s="252"/>
      <c r="D20" s="251"/>
      <c r="E20" s="251"/>
      <c r="F20" s="242"/>
      <c r="G20" s="242"/>
      <c r="H20" s="242"/>
      <c r="I20" s="124"/>
      <c r="J20" s="248"/>
      <c r="K20" s="248"/>
      <c r="L20" s="248"/>
      <c r="M20" s="124"/>
      <c r="N20" s="248"/>
      <c r="O20" s="248"/>
      <c r="P20" s="248"/>
      <c r="Q20" s="242"/>
      <c r="R20" s="242"/>
      <c r="S20" s="242"/>
      <c r="T20" s="242"/>
      <c r="U20" s="242"/>
      <c r="V20" s="242"/>
      <c r="W20" s="242"/>
      <c r="X20" s="245" t="str">
        <f>IF(ISERROR(MATCH(W20,AuxData!$AC:$AC,0)),"",IF(LOOKUP(W20,AuxData!$AC:$AC,AuxData!$AD:$AD)="","Not defined",LOOKUP(W20,AuxData!$AC:$AC,AuxData!$AD:$AD)))</f>
        <v/>
      </c>
      <c r="Y20" s="245" t="str">
        <f>IF(W20="","",IF(ISERROR(MATCH(H20,AuxData!$AF:$AF,0)),"",IF(LOOKUP(H20,AuxData!$AF:$AF,AuxData!$AG:$AG)="","Not defined",LOOKUP(H20,AuxData!$AF:$AF,AuxData!$AG:$AG)&amp;"_"&amp;X20)))</f>
        <v/>
      </c>
      <c r="Z20" s="242"/>
      <c r="AA20" s="242"/>
      <c r="AB20" s="242"/>
      <c r="AC20" s="245" t="str">
        <f>IF(ISERROR(MATCH(AB20,AuxData!$AC:$AC,0)),"",IF(LOOKUP(AB20,AuxData!$AC:$AC,AuxData!$AD:$AD)="","Not defined",LOOKUP(AB20,AuxData!$AC:$AC,AuxData!$AD:$AD)))</f>
        <v/>
      </c>
      <c r="AD20" s="245" t="str">
        <f>IF(AB20="","",IF(ISERROR(MATCH(H20,AuxData!$AF:$AF,0)),"",IF(LOOKUP(H20,AuxData!$AF:$AF,AuxData!$AG:$AG)="","Not defined",LOOKUP(H20,AuxData!$AF:$AF,AuxData!$AG:$AG)&amp;"_"&amp;AC20)))</f>
        <v/>
      </c>
      <c r="AE20" s="242"/>
      <c r="AF20" s="242"/>
      <c r="AG20" s="245" t="str">
        <f>IF(ISERROR(MATCH(AF20,AuxData!$AC:$AC,0)),"",IF(LOOKUP(AF20,AuxData!$AC:$AC,AuxData!$AD:$AD)="","Not defined",LOOKUP(AF20,AuxData!$AC:$AC,AuxData!$AD:$AD)))</f>
        <v/>
      </c>
      <c r="AH20" s="245" t="str">
        <f>IF(AF20="","",IF(ISERROR(MATCH(H20,AuxData!$AF:$AF,0)),"",IF(LOOKUP(H20,AuxData!$AF:$AF,AuxData!$AG:$AG)="","Not defined",LOOKUP(H20,AuxData!$AF:$AF,AuxData!$AG:$AG)&amp;"_"&amp;AG20)))</f>
        <v/>
      </c>
      <c r="AI20" s="242"/>
    </row>
    <row r="21" spans="2:35" s="59" customFormat="1" ht="15" customHeight="1" x14ac:dyDescent="0.25">
      <c r="B21" s="252"/>
      <c r="C21" s="252"/>
      <c r="D21" s="252"/>
      <c r="E21" s="252"/>
      <c r="F21" s="243"/>
      <c r="G21" s="243"/>
      <c r="H21" s="243"/>
      <c r="I21" s="124"/>
      <c r="J21" s="249"/>
      <c r="K21" s="249"/>
      <c r="L21" s="249"/>
      <c r="M21" s="124"/>
      <c r="N21" s="249"/>
      <c r="O21" s="249"/>
      <c r="P21" s="249"/>
      <c r="Q21" s="243"/>
      <c r="R21" s="243"/>
      <c r="S21" s="243"/>
      <c r="T21" s="243"/>
      <c r="U21" s="243"/>
      <c r="V21" s="243"/>
      <c r="W21" s="243"/>
      <c r="X21" s="246"/>
      <c r="Y21" s="246"/>
      <c r="Z21" s="243"/>
      <c r="AA21" s="243"/>
      <c r="AB21" s="243"/>
      <c r="AC21" s="246"/>
      <c r="AD21" s="246"/>
      <c r="AE21" s="243"/>
      <c r="AF21" s="243"/>
      <c r="AG21" s="246"/>
      <c r="AH21" s="246"/>
      <c r="AI21" s="243"/>
    </row>
    <row r="22" spans="2:35" s="59" customFormat="1" ht="15" customHeight="1" x14ac:dyDescent="0.25">
      <c r="B22" s="252"/>
      <c r="C22" s="252"/>
      <c r="D22" s="253"/>
      <c r="E22" s="253"/>
      <c r="F22" s="244"/>
      <c r="G22" s="244"/>
      <c r="H22" s="244"/>
      <c r="I22" s="124"/>
      <c r="J22" s="250"/>
      <c r="K22" s="250"/>
      <c r="L22" s="250"/>
      <c r="M22" s="124"/>
      <c r="N22" s="250"/>
      <c r="O22" s="250"/>
      <c r="P22" s="250"/>
      <c r="Q22" s="244"/>
      <c r="R22" s="244"/>
      <c r="S22" s="244"/>
      <c r="T22" s="244"/>
      <c r="U22" s="244"/>
      <c r="V22" s="244"/>
      <c r="W22" s="244"/>
      <c r="X22" s="247"/>
      <c r="Y22" s="247"/>
      <c r="Z22" s="244"/>
      <c r="AA22" s="244"/>
      <c r="AB22" s="244"/>
      <c r="AC22" s="247"/>
      <c r="AD22" s="247"/>
      <c r="AE22" s="244"/>
      <c r="AF22" s="244"/>
      <c r="AG22" s="247"/>
      <c r="AH22" s="247"/>
      <c r="AI22" s="244"/>
    </row>
    <row r="23" spans="2:35" s="59" customFormat="1" ht="15" customHeight="1" x14ac:dyDescent="0.25">
      <c r="B23" s="252"/>
      <c r="C23" s="252"/>
      <c r="D23" s="251"/>
      <c r="E23" s="251"/>
      <c r="F23" s="242"/>
      <c r="G23" s="242"/>
      <c r="H23" s="242"/>
      <c r="I23" s="124"/>
      <c r="J23" s="248"/>
      <c r="K23" s="248"/>
      <c r="L23" s="248"/>
      <c r="M23" s="124"/>
      <c r="N23" s="248"/>
      <c r="O23" s="248"/>
      <c r="P23" s="248"/>
      <c r="Q23" s="242"/>
      <c r="R23" s="242"/>
      <c r="S23" s="242"/>
      <c r="T23" s="242"/>
      <c r="U23" s="242"/>
      <c r="V23" s="242"/>
      <c r="W23" s="242"/>
      <c r="X23" s="245" t="str">
        <f>IF(ISERROR(MATCH(W23,AuxData!$AC:$AC,0)),"",IF(LOOKUP(W23,AuxData!$AC:$AC,AuxData!$AD:$AD)="","Not defined",LOOKUP(W23,AuxData!$AC:$AC,AuxData!$AD:$AD)))</f>
        <v/>
      </c>
      <c r="Y23" s="245" t="str">
        <f>IF(W23="","",IF(ISERROR(MATCH(H23,AuxData!$AF:$AF,0)),"",IF(LOOKUP(H23,AuxData!$AF:$AF,AuxData!$AG:$AG)="","Not defined",LOOKUP(H23,AuxData!$AF:$AF,AuxData!$AG:$AG)&amp;"_"&amp;X23)))</f>
        <v/>
      </c>
      <c r="Z23" s="242"/>
      <c r="AA23" s="242"/>
      <c r="AB23" s="242"/>
      <c r="AC23" s="245" t="str">
        <f>IF(ISERROR(MATCH(AB23,AuxData!$AC:$AC,0)),"",IF(LOOKUP(AB23,AuxData!$AC:$AC,AuxData!$AD:$AD)="","Not defined",LOOKUP(AB23,AuxData!$AC:$AC,AuxData!$AD:$AD)))</f>
        <v/>
      </c>
      <c r="AD23" s="245" t="str">
        <f>IF(AB23="","",IF(ISERROR(MATCH(H23,AuxData!$AF:$AF,0)),"",IF(LOOKUP(H23,AuxData!$AF:$AF,AuxData!$AG:$AG)="","Not defined",LOOKUP(H23,AuxData!$AF:$AF,AuxData!$AG:$AG)&amp;"_"&amp;AC23)))</f>
        <v/>
      </c>
      <c r="AE23" s="242"/>
      <c r="AF23" s="242"/>
      <c r="AG23" s="245" t="str">
        <f>IF(ISERROR(MATCH(AF23,AuxData!$AC:$AC,0)),"",IF(LOOKUP(AF23,AuxData!$AC:$AC,AuxData!$AD:$AD)="","Not defined",LOOKUP(AF23,AuxData!$AC:$AC,AuxData!$AD:$AD)))</f>
        <v/>
      </c>
      <c r="AH23" s="245" t="str">
        <f>IF(AF23="","",IF(ISERROR(MATCH(H23,AuxData!$AF:$AF,0)),"",IF(LOOKUP(H23,AuxData!$AF:$AF,AuxData!$AG:$AG)="","Not defined",LOOKUP(H23,AuxData!$AF:$AF,AuxData!$AG:$AG)&amp;"_"&amp;AG23)))</f>
        <v/>
      </c>
      <c r="AI23" s="242"/>
    </row>
    <row r="24" spans="2:35" s="59" customFormat="1" ht="15" customHeight="1" x14ac:dyDescent="0.25">
      <c r="B24" s="252"/>
      <c r="C24" s="252"/>
      <c r="D24" s="252"/>
      <c r="E24" s="252"/>
      <c r="F24" s="243"/>
      <c r="G24" s="243"/>
      <c r="H24" s="243"/>
      <c r="I24" s="124"/>
      <c r="J24" s="249"/>
      <c r="K24" s="249"/>
      <c r="L24" s="249"/>
      <c r="M24" s="124"/>
      <c r="N24" s="249"/>
      <c r="O24" s="249"/>
      <c r="P24" s="249"/>
      <c r="Q24" s="243"/>
      <c r="R24" s="243"/>
      <c r="S24" s="243"/>
      <c r="T24" s="243"/>
      <c r="U24" s="243"/>
      <c r="V24" s="243"/>
      <c r="W24" s="243"/>
      <c r="X24" s="246"/>
      <c r="Y24" s="246"/>
      <c r="Z24" s="243"/>
      <c r="AA24" s="243"/>
      <c r="AB24" s="243"/>
      <c r="AC24" s="246"/>
      <c r="AD24" s="246"/>
      <c r="AE24" s="243"/>
      <c r="AF24" s="243"/>
      <c r="AG24" s="246"/>
      <c r="AH24" s="246"/>
      <c r="AI24" s="243"/>
    </row>
    <row r="25" spans="2:35" s="59" customFormat="1" ht="15" customHeight="1" x14ac:dyDescent="0.25">
      <c r="B25" s="252"/>
      <c r="C25" s="252"/>
      <c r="D25" s="253"/>
      <c r="E25" s="253"/>
      <c r="F25" s="244"/>
      <c r="G25" s="244"/>
      <c r="H25" s="244"/>
      <c r="I25" s="124"/>
      <c r="J25" s="250"/>
      <c r="K25" s="250"/>
      <c r="L25" s="250"/>
      <c r="M25" s="124"/>
      <c r="N25" s="250"/>
      <c r="O25" s="250"/>
      <c r="P25" s="250"/>
      <c r="Q25" s="244"/>
      <c r="R25" s="244"/>
      <c r="S25" s="244"/>
      <c r="T25" s="244"/>
      <c r="U25" s="244"/>
      <c r="V25" s="244"/>
      <c r="W25" s="244"/>
      <c r="X25" s="247"/>
      <c r="Y25" s="247"/>
      <c r="Z25" s="244"/>
      <c r="AA25" s="244"/>
      <c r="AB25" s="244"/>
      <c r="AC25" s="247"/>
      <c r="AD25" s="247"/>
      <c r="AE25" s="244"/>
      <c r="AF25" s="244"/>
      <c r="AG25" s="247"/>
      <c r="AH25" s="247"/>
      <c r="AI25" s="244"/>
    </row>
    <row r="26" spans="2:35" s="59" customFormat="1" ht="15" customHeight="1" x14ac:dyDescent="0.25">
      <c r="B26" s="252"/>
      <c r="C26" s="252"/>
      <c r="D26" s="251"/>
      <c r="E26" s="251"/>
      <c r="F26" s="242"/>
      <c r="G26" s="242"/>
      <c r="H26" s="242"/>
      <c r="I26" s="124"/>
      <c r="J26" s="248"/>
      <c r="K26" s="248"/>
      <c r="L26" s="248"/>
      <c r="M26" s="124"/>
      <c r="N26" s="248"/>
      <c r="O26" s="248"/>
      <c r="P26" s="248"/>
      <c r="Q26" s="242"/>
      <c r="R26" s="242"/>
      <c r="S26" s="242"/>
      <c r="T26" s="242"/>
      <c r="U26" s="242"/>
      <c r="V26" s="242"/>
      <c r="W26" s="242"/>
      <c r="X26" s="245" t="str">
        <f>IF(ISERROR(MATCH(W26,AuxData!$AC:$AC,0)),"",IF(LOOKUP(W26,AuxData!$AC:$AC,AuxData!$AD:$AD)="","Not defined",LOOKUP(W26,AuxData!$AC:$AC,AuxData!$AD:$AD)))</f>
        <v/>
      </c>
      <c r="Y26" s="245" t="str">
        <f>IF(W26="","",IF(ISERROR(MATCH(H26,AuxData!$AF:$AF,0)),"",IF(LOOKUP(H26,AuxData!$AF:$AF,AuxData!$AG:$AG)="","Not defined",LOOKUP(H26,AuxData!$AF:$AF,AuxData!$AG:$AG)&amp;"_"&amp;X26)))</f>
        <v/>
      </c>
      <c r="Z26" s="242"/>
      <c r="AA26" s="242"/>
      <c r="AB26" s="242"/>
      <c r="AC26" s="245" t="str">
        <f>IF(ISERROR(MATCH(AB26,AuxData!$AC:$AC,0)),"",IF(LOOKUP(AB26,AuxData!$AC:$AC,AuxData!$AD:$AD)="","Not defined",LOOKUP(AB26,AuxData!$AC:$AC,AuxData!$AD:$AD)))</f>
        <v/>
      </c>
      <c r="AD26" s="245" t="str">
        <f>IF(AB26="","",IF(ISERROR(MATCH(H26,AuxData!$AF:$AF,0)),"",IF(LOOKUP(H26,AuxData!$AF:$AF,AuxData!$AG:$AG)="","Not defined",LOOKUP(H26,AuxData!$AF:$AF,AuxData!$AG:$AG)&amp;"_"&amp;AC26)))</f>
        <v/>
      </c>
      <c r="AE26" s="242"/>
      <c r="AF26" s="242"/>
      <c r="AG26" s="245" t="str">
        <f>IF(ISERROR(MATCH(AF26,AuxData!$AC:$AC,0)),"",IF(LOOKUP(AF26,AuxData!$AC:$AC,AuxData!$AD:$AD)="","Not defined",LOOKUP(AF26,AuxData!$AC:$AC,AuxData!$AD:$AD)))</f>
        <v/>
      </c>
      <c r="AH26" s="245" t="str">
        <f>IF(AF26="","",IF(ISERROR(MATCH(H26,AuxData!$AF:$AF,0)),"",IF(LOOKUP(H26,AuxData!$AF:$AF,AuxData!$AG:$AG)="","Not defined",LOOKUP(H26,AuxData!$AF:$AF,AuxData!$AG:$AG)&amp;"_"&amp;AG26)))</f>
        <v/>
      </c>
      <c r="AI26" s="242"/>
    </row>
    <row r="27" spans="2:35" s="59" customFormat="1" ht="15" customHeight="1" x14ac:dyDescent="0.25">
      <c r="B27" s="252"/>
      <c r="C27" s="252"/>
      <c r="D27" s="252"/>
      <c r="E27" s="252"/>
      <c r="F27" s="243"/>
      <c r="G27" s="243"/>
      <c r="H27" s="243"/>
      <c r="I27" s="124"/>
      <c r="J27" s="249"/>
      <c r="K27" s="249"/>
      <c r="L27" s="249"/>
      <c r="M27" s="124"/>
      <c r="N27" s="249"/>
      <c r="O27" s="249"/>
      <c r="P27" s="249"/>
      <c r="Q27" s="243"/>
      <c r="R27" s="243"/>
      <c r="S27" s="243"/>
      <c r="T27" s="243"/>
      <c r="U27" s="243"/>
      <c r="V27" s="243"/>
      <c r="W27" s="243"/>
      <c r="X27" s="246"/>
      <c r="Y27" s="246"/>
      <c r="Z27" s="243"/>
      <c r="AA27" s="243"/>
      <c r="AB27" s="243"/>
      <c r="AC27" s="246"/>
      <c r="AD27" s="246"/>
      <c r="AE27" s="243"/>
      <c r="AF27" s="243"/>
      <c r="AG27" s="246"/>
      <c r="AH27" s="246"/>
      <c r="AI27" s="243"/>
    </row>
    <row r="28" spans="2:35" s="59" customFormat="1" ht="15" customHeight="1" x14ac:dyDescent="0.25">
      <c r="B28" s="253"/>
      <c r="C28" s="253"/>
      <c r="D28" s="253"/>
      <c r="E28" s="253"/>
      <c r="F28" s="244"/>
      <c r="G28" s="244"/>
      <c r="H28" s="244"/>
      <c r="I28" s="124"/>
      <c r="J28" s="250"/>
      <c r="K28" s="250"/>
      <c r="L28" s="250"/>
      <c r="M28" s="124"/>
      <c r="N28" s="250"/>
      <c r="O28" s="250"/>
      <c r="P28" s="250"/>
      <c r="Q28" s="244"/>
      <c r="R28" s="244"/>
      <c r="S28" s="244"/>
      <c r="T28" s="244"/>
      <c r="U28" s="244"/>
      <c r="V28" s="244"/>
      <c r="W28" s="244"/>
      <c r="X28" s="247"/>
      <c r="Y28" s="247"/>
      <c r="Z28" s="244"/>
      <c r="AA28" s="244"/>
      <c r="AB28" s="244"/>
      <c r="AC28" s="247"/>
      <c r="AD28" s="247"/>
      <c r="AE28" s="244"/>
      <c r="AF28" s="244"/>
      <c r="AG28" s="247"/>
      <c r="AH28" s="247"/>
      <c r="AI28" s="244"/>
    </row>
    <row r="29" spans="2:35" s="59" customFormat="1" ht="15" customHeight="1" x14ac:dyDescent="0.25">
      <c r="B29" s="251"/>
      <c r="C29" s="251"/>
      <c r="D29" s="251"/>
      <c r="E29" s="251"/>
      <c r="F29" s="242"/>
      <c r="G29" s="242"/>
      <c r="H29" s="242"/>
      <c r="I29" s="124"/>
      <c r="J29" s="248"/>
      <c r="K29" s="248"/>
      <c r="L29" s="248"/>
      <c r="M29" s="124"/>
      <c r="N29" s="248"/>
      <c r="O29" s="248"/>
      <c r="P29" s="248"/>
      <c r="Q29" s="242"/>
      <c r="R29" s="242"/>
      <c r="S29" s="242"/>
      <c r="T29" s="242"/>
      <c r="U29" s="242"/>
      <c r="V29" s="242"/>
      <c r="W29" s="242"/>
      <c r="X29" s="245" t="str">
        <f>IF(ISERROR(MATCH(W29,AuxData!$AC:$AC,0)),"",IF(LOOKUP(W29,AuxData!$AC:$AC,AuxData!$AD:$AD)="","Not defined",LOOKUP(W29,AuxData!$AC:$AC,AuxData!$AD:$AD)))</f>
        <v/>
      </c>
      <c r="Y29" s="245" t="str">
        <f>IF(W29="","",IF(ISERROR(MATCH(H29,AuxData!$AF:$AF,0)),"",IF(LOOKUP(H29,AuxData!$AF:$AF,AuxData!$AG:$AG)="","Not defined",LOOKUP(H29,AuxData!$AF:$AF,AuxData!$AG:$AG)&amp;"_"&amp;X29)))</f>
        <v/>
      </c>
      <c r="Z29" s="242"/>
      <c r="AA29" s="242"/>
      <c r="AB29" s="242"/>
      <c r="AC29" s="245" t="str">
        <f>IF(ISERROR(MATCH(AB29,AuxData!$AC:$AC,0)),"",IF(LOOKUP(AB29,AuxData!$AC:$AC,AuxData!$AD:$AD)="","Not defined",LOOKUP(AB29,AuxData!$AC:$AC,AuxData!$AD:$AD)))</f>
        <v/>
      </c>
      <c r="AD29" s="245" t="str">
        <f>IF(AB29="","",IF(ISERROR(MATCH(H29,AuxData!$AF:$AF,0)),"",IF(LOOKUP(H29,AuxData!$AF:$AF,AuxData!$AG:$AG)="","Not defined",LOOKUP(H29,AuxData!$AF:$AF,AuxData!$AG:$AG)&amp;"_"&amp;AC29)))</f>
        <v/>
      </c>
      <c r="AE29" s="242"/>
      <c r="AF29" s="242"/>
      <c r="AG29" s="245" t="str">
        <f>IF(ISERROR(MATCH(AF29,AuxData!$AC:$AC,0)),"",IF(LOOKUP(AF29,AuxData!$AC:$AC,AuxData!$AD:$AD)="","Not defined",LOOKUP(AF29,AuxData!$AC:$AC,AuxData!$AD:$AD)))</f>
        <v/>
      </c>
      <c r="AH29" s="245" t="str">
        <f>IF(AF29="","",IF(ISERROR(MATCH(H29,AuxData!$AF:$AF,0)),"",IF(LOOKUP(H29,AuxData!$AF:$AF,AuxData!$AG:$AG)="","Not defined",LOOKUP(H29,AuxData!$AF:$AF,AuxData!$AG:$AG)&amp;"_"&amp;AG29)))</f>
        <v/>
      </c>
      <c r="AI29" s="242"/>
    </row>
    <row r="30" spans="2:35" s="59" customFormat="1" ht="15" customHeight="1" x14ac:dyDescent="0.25">
      <c r="B30" s="252"/>
      <c r="C30" s="252"/>
      <c r="D30" s="252"/>
      <c r="E30" s="252"/>
      <c r="F30" s="243"/>
      <c r="G30" s="243"/>
      <c r="H30" s="243"/>
      <c r="I30" s="124"/>
      <c r="J30" s="249"/>
      <c r="K30" s="249"/>
      <c r="L30" s="249"/>
      <c r="M30" s="124"/>
      <c r="N30" s="249"/>
      <c r="O30" s="249"/>
      <c r="P30" s="249"/>
      <c r="Q30" s="243"/>
      <c r="R30" s="243"/>
      <c r="S30" s="243"/>
      <c r="T30" s="243"/>
      <c r="U30" s="243"/>
      <c r="V30" s="243"/>
      <c r="W30" s="243"/>
      <c r="X30" s="246"/>
      <c r="Y30" s="246"/>
      <c r="Z30" s="243"/>
      <c r="AA30" s="243"/>
      <c r="AB30" s="243"/>
      <c r="AC30" s="246"/>
      <c r="AD30" s="246"/>
      <c r="AE30" s="243"/>
      <c r="AF30" s="243"/>
      <c r="AG30" s="246"/>
      <c r="AH30" s="246"/>
      <c r="AI30" s="243"/>
    </row>
    <row r="31" spans="2:35" s="59" customFormat="1" ht="15" customHeight="1" x14ac:dyDescent="0.25">
      <c r="B31" s="252"/>
      <c r="C31" s="252"/>
      <c r="D31" s="253"/>
      <c r="E31" s="253"/>
      <c r="F31" s="244"/>
      <c r="G31" s="244"/>
      <c r="H31" s="244"/>
      <c r="I31" s="124"/>
      <c r="J31" s="250"/>
      <c r="K31" s="250"/>
      <c r="L31" s="250"/>
      <c r="M31" s="124"/>
      <c r="N31" s="250"/>
      <c r="O31" s="250"/>
      <c r="P31" s="250"/>
      <c r="Q31" s="244"/>
      <c r="R31" s="244"/>
      <c r="S31" s="244"/>
      <c r="T31" s="244"/>
      <c r="U31" s="244"/>
      <c r="V31" s="244"/>
      <c r="W31" s="244"/>
      <c r="X31" s="247"/>
      <c r="Y31" s="247"/>
      <c r="Z31" s="244"/>
      <c r="AA31" s="244"/>
      <c r="AB31" s="244"/>
      <c r="AC31" s="247"/>
      <c r="AD31" s="247"/>
      <c r="AE31" s="244"/>
      <c r="AF31" s="244"/>
      <c r="AG31" s="247"/>
      <c r="AH31" s="247"/>
      <c r="AI31" s="244"/>
    </row>
    <row r="32" spans="2:35" s="59" customFormat="1" ht="15" customHeight="1" x14ac:dyDescent="0.25">
      <c r="B32" s="252"/>
      <c r="C32" s="252"/>
      <c r="D32" s="251"/>
      <c r="E32" s="251"/>
      <c r="F32" s="242"/>
      <c r="G32" s="242"/>
      <c r="H32" s="242"/>
      <c r="I32" s="124"/>
      <c r="J32" s="248"/>
      <c r="K32" s="248"/>
      <c r="L32" s="248"/>
      <c r="M32" s="124"/>
      <c r="N32" s="248"/>
      <c r="O32" s="248"/>
      <c r="P32" s="248"/>
      <c r="Q32" s="242"/>
      <c r="R32" s="242"/>
      <c r="S32" s="242"/>
      <c r="T32" s="242"/>
      <c r="U32" s="242"/>
      <c r="V32" s="242"/>
      <c r="W32" s="242"/>
      <c r="X32" s="245" t="str">
        <f>IF(ISERROR(MATCH(W32,AuxData!$AC:$AC,0)),"",IF(LOOKUP(W32,AuxData!$AC:$AC,AuxData!$AD:$AD)="","Not defined",LOOKUP(W32,AuxData!$AC:$AC,AuxData!$AD:$AD)))</f>
        <v/>
      </c>
      <c r="Y32" s="245" t="str">
        <f>IF(W32="","",IF(ISERROR(MATCH(H32,AuxData!$AF:$AF,0)),"",IF(LOOKUP(H32,AuxData!$AF:$AF,AuxData!$AG:$AG)="","Not defined",LOOKUP(H32,AuxData!$AF:$AF,AuxData!$AG:$AG)&amp;"_"&amp;X32)))</f>
        <v/>
      </c>
      <c r="Z32" s="242"/>
      <c r="AA32" s="242"/>
      <c r="AB32" s="242"/>
      <c r="AC32" s="245" t="str">
        <f>IF(ISERROR(MATCH(AB32,AuxData!$AC:$AC,0)),"",IF(LOOKUP(AB32,AuxData!$AC:$AC,AuxData!$AD:$AD)="","Not defined",LOOKUP(AB32,AuxData!$AC:$AC,AuxData!$AD:$AD)))</f>
        <v/>
      </c>
      <c r="AD32" s="245" t="str">
        <f>IF(AB32="","",IF(ISERROR(MATCH(H32,AuxData!$AF:$AF,0)),"",IF(LOOKUP(H32,AuxData!$AF:$AF,AuxData!$AG:$AG)="","Not defined",LOOKUP(H32,AuxData!$AF:$AF,AuxData!$AG:$AG)&amp;"_"&amp;AC32)))</f>
        <v/>
      </c>
      <c r="AE32" s="242"/>
      <c r="AF32" s="242"/>
      <c r="AG32" s="245" t="str">
        <f>IF(ISERROR(MATCH(AF32,AuxData!$AC:$AC,0)),"",IF(LOOKUP(AF32,AuxData!$AC:$AC,AuxData!$AD:$AD)="","Not defined",LOOKUP(AF32,AuxData!$AC:$AC,AuxData!$AD:$AD)))</f>
        <v/>
      </c>
      <c r="AH32" s="245" t="str">
        <f>IF(AF32="","",IF(ISERROR(MATCH(H32,AuxData!$AF:$AF,0)),"",IF(LOOKUP(H32,AuxData!$AF:$AF,AuxData!$AG:$AG)="","Not defined",LOOKUP(H32,AuxData!$AF:$AF,AuxData!$AG:$AG)&amp;"_"&amp;AG32)))</f>
        <v/>
      </c>
      <c r="AI32" s="242"/>
    </row>
    <row r="33" spans="2:35" s="59" customFormat="1" ht="15" customHeight="1" x14ac:dyDescent="0.25">
      <c r="B33" s="252"/>
      <c r="C33" s="252"/>
      <c r="D33" s="252"/>
      <c r="E33" s="252"/>
      <c r="F33" s="243"/>
      <c r="G33" s="243"/>
      <c r="H33" s="243"/>
      <c r="I33" s="124"/>
      <c r="J33" s="249"/>
      <c r="K33" s="249"/>
      <c r="L33" s="249"/>
      <c r="M33" s="124"/>
      <c r="N33" s="249"/>
      <c r="O33" s="249"/>
      <c r="P33" s="249"/>
      <c r="Q33" s="243"/>
      <c r="R33" s="243"/>
      <c r="S33" s="243"/>
      <c r="T33" s="243"/>
      <c r="U33" s="243"/>
      <c r="V33" s="243"/>
      <c r="W33" s="243"/>
      <c r="X33" s="246"/>
      <c r="Y33" s="246"/>
      <c r="Z33" s="243"/>
      <c r="AA33" s="243"/>
      <c r="AB33" s="243"/>
      <c r="AC33" s="246"/>
      <c r="AD33" s="246"/>
      <c r="AE33" s="243"/>
      <c r="AF33" s="243"/>
      <c r="AG33" s="246"/>
      <c r="AH33" s="246"/>
      <c r="AI33" s="243"/>
    </row>
    <row r="34" spans="2:35" s="59" customFormat="1" ht="15" customHeight="1" x14ac:dyDescent="0.25">
      <c r="B34" s="252"/>
      <c r="C34" s="252"/>
      <c r="D34" s="253"/>
      <c r="E34" s="253"/>
      <c r="F34" s="244"/>
      <c r="G34" s="244"/>
      <c r="H34" s="244"/>
      <c r="I34" s="124"/>
      <c r="J34" s="250"/>
      <c r="K34" s="250"/>
      <c r="L34" s="250"/>
      <c r="M34" s="124"/>
      <c r="N34" s="250"/>
      <c r="O34" s="250"/>
      <c r="P34" s="250"/>
      <c r="Q34" s="244"/>
      <c r="R34" s="244"/>
      <c r="S34" s="244"/>
      <c r="T34" s="244"/>
      <c r="U34" s="244"/>
      <c r="V34" s="244"/>
      <c r="W34" s="244"/>
      <c r="X34" s="247"/>
      <c r="Y34" s="247"/>
      <c r="Z34" s="244"/>
      <c r="AA34" s="244"/>
      <c r="AB34" s="244"/>
      <c r="AC34" s="247"/>
      <c r="AD34" s="247"/>
      <c r="AE34" s="244"/>
      <c r="AF34" s="244"/>
      <c r="AG34" s="247"/>
      <c r="AH34" s="247"/>
      <c r="AI34" s="244"/>
    </row>
    <row r="35" spans="2:35" s="59" customFormat="1" ht="15" customHeight="1" x14ac:dyDescent="0.25">
      <c r="B35" s="252"/>
      <c r="C35" s="252"/>
      <c r="D35" s="251"/>
      <c r="E35" s="251"/>
      <c r="F35" s="242"/>
      <c r="G35" s="242"/>
      <c r="H35" s="242"/>
      <c r="I35" s="124"/>
      <c r="J35" s="248"/>
      <c r="K35" s="248"/>
      <c r="L35" s="248"/>
      <c r="M35" s="124"/>
      <c r="N35" s="248"/>
      <c r="O35" s="248"/>
      <c r="P35" s="248"/>
      <c r="Q35" s="242"/>
      <c r="R35" s="242"/>
      <c r="S35" s="242"/>
      <c r="T35" s="242"/>
      <c r="U35" s="242"/>
      <c r="V35" s="242"/>
      <c r="W35" s="242"/>
      <c r="X35" s="245" t="str">
        <f>IF(ISERROR(MATCH(W35,AuxData!$AC:$AC,0)),"",IF(LOOKUP(W35,AuxData!$AC:$AC,AuxData!$AD:$AD)="","Not defined",LOOKUP(W35,AuxData!$AC:$AC,AuxData!$AD:$AD)))</f>
        <v/>
      </c>
      <c r="Y35" s="245" t="str">
        <f>IF(W35="","",IF(ISERROR(MATCH(H35,AuxData!$AF:$AF,0)),"",IF(LOOKUP(H35,AuxData!$AF:$AF,AuxData!$AG:$AG)="","Not defined",LOOKUP(H35,AuxData!$AF:$AF,AuxData!$AG:$AG)&amp;"_"&amp;X35)))</f>
        <v/>
      </c>
      <c r="Z35" s="242"/>
      <c r="AA35" s="242"/>
      <c r="AB35" s="242"/>
      <c r="AC35" s="245" t="str">
        <f>IF(ISERROR(MATCH(AB35,AuxData!$AC:$AC,0)),"",IF(LOOKUP(AB35,AuxData!$AC:$AC,AuxData!$AD:$AD)="","Not defined",LOOKUP(AB35,AuxData!$AC:$AC,AuxData!$AD:$AD)))</f>
        <v/>
      </c>
      <c r="AD35" s="245" t="str">
        <f>IF(AB35="","",IF(ISERROR(MATCH(H35,AuxData!$AF:$AF,0)),"",IF(LOOKUP(H35,AuxData!$AF:$AF,AuxData!$AG:$AG)="","Not defined",LOOKUP(H35,AuxData!$AF:$AF,AuxData!$AG:$AG)&amp;"_"&amp;AC35)))</f>
        <v/>
      </c>
      <c r="AE35" s="242"/>
      <c r="AF35" s="242"/>
      <c r="AG35" s="245" t="str">
        <f>IF(ISERROR(MATCH(AF35,AuxData!$AC:$AC,0)),"",IF(LOOKUP(AF35,AuxData!$AC:$AC,AuxData!$AD:$AD)="","Not defined",LOOKUP(AF35,AuxData!$AC:$AC,AuxData!$AD:$AD)))</f>
        <v/>
      </c>
      <c r="AH35" s="245" t="str">
        <f>IF(AF35="","",IF(ISERROR(MATCH(H35,AuxData!$AF:$AF,0)),"",IF(LOOKUP(H35,AuxData!$AF:$AF,AuxData!$AG:$AG)="","Not defined",LOOKUP(H35,AuxData!$AF:$AF,AuxData!$AG:$AG)&amp;"_"&amp;AG35)))</f>
        <v/>
      </c>
      <c r="AI35" s="242"/>
    </row>
    <row r="36" spans="2:35" s="59" customFormat="1" ht="15" customHeight="1" x14ac:dyDescent="0.25">
      <c r="B36" s="252"/>
      <c r="C36" s="252"/>
      <c r="D36" s="252"/>
      <c r="E36" s="252"/>
      <c r="F36" s="243"/>
      <c r="G36" s="243"/>
      <c r="H36" s="243"/>
      <c r="I36" s="124"/>
      <c r="J36" s="249"/>
      <c r="K36" s="249"/>
      <c r="L36" s="249"/>
      <c r="M36" s="124"/>
      <c r="N36" s="249"/>
      <c r="O36" s="249"/>
      <c r="P36" s="249"/>
      <c r="Q36" s="243"/>
      <c r="R36" s="243"/>
      <c r="S36" s="243"/>
      <c r="T36" s="243"/>
      <c r="U36" s="243"/>
      <c r="V36" s="243"/>
      <c r="W36" s="243"/>
      <c r="X36" s="246"/>
      <c r="Y36" s="246"/>
      <c r="Z36" s="243"/>
      <c r="AA36" s="243"/>
      <c r="AB36" s="243"/>
      <c r="AC36" s="246"/>
      <c r="AD36" s="246"/>
      <c r="AE36" s="243"/>
      <c r="AF36" s="243"/>
      <c r="AG36" s="246"/>
      <c r="AH36" s="246"/>
      <c r="AI36" s="243"/>
    </row>
    <row r="37" spans="2:35" s="59" customFormat="1" ht="15" customHeight="1" x14ac:dyDescent="0.25">
      <c r="B37" s="252"/>
      <c r="C37" s="252"/>
      <c r="D37" s="253"/>
      <c r="E37" s="253"/>
      <c r="F37" s="244"/>
      <c r="G37" s="244"/>
      <c r="H37" s="244"/>
      <c r="I37" s="124"/>
      <c r="J37" s="250"/>
      <c r="K37" s="250"/>
      <c r="L37" s="250"/>
      <c r="M37" s="124"/>
      <c r="N37" s="250"/>
      <c r="O37" s="250"/>
      <c r="P37" s="250"/>
      <c r="Q37" s="244"/>
      <c r="R37" s="244"/>
      <c r="S37" s="244"/>
      <c r="T37" s="244"/>
      <c r="U37" s="244"/>
      <c r="V37" s="244"/>
      <c r="W37" s="244"/>
      <c r="X37" s="247"/>
      <c r="Y37" s="247"/>
      <c r="Z37" s="244"/>
      <c r="AA37" s="244"/>
      <c r="AB37" s="244"/>
      <c r="AC37" s="247"/>
      <c r="AD37" s="247"/>
      <c r="AE37" s="244"/>
      <c r="AF37" s="244"/>
      <c r="AG37" s="247"/>
      <c r="AH37" s="247"/>
      <c r="AI37" s="244"/>
    </row>
    <row r="38" spans="2:35" s="59" customFormat="1" ht="15" customHeight="1" x14ac:dyDescent="0.25">
      <c r="B38" s="252"/>
      <c r="C38" s="252"/>
      <c r="D38" s="251"/>
      <c r="E38" s="251"/>
      <c r="F38" s="242"/>
      <c r="G38" s="242"/>
      <c r="H38" s="242"/>
      <c r="I38" s="124"/>
      <c r="J38" s="248"/>
      <c r="K38" s="248"/>
      <c r="L38" s="248"/>
      <c r="M38" s="124"/>
      <c r="N38" s="248"/>
      <c r="O38" s="248"/>
      <c r="P38" s="248"/>
      <c r="Q38" s="242"/>
      <c r="R38" s="242"/>
      <c r="S38" s="242"/>
      <c r="T38" s="242"/>
      <c r="U38" s="242"/>
      <c r="V38" s="242"/>
      <c r="W38" s="242"/>
      <c r="X38" s="245" t="str">
        <f>IF(ISERROR(MATCH(W38,AuxData!$AC:$AC,0)),"",IF(LOOKUP(W38,AuxData!$AC:$AC,AuxData!$AD:$AD)="","Not defined",LOOKUP(W38,AuxData!$AC:$AC,AuxData!$AD:$AD)))</f>
        <v/>
      </c>
      <c r="Y38" s="245" t="str">
        <f>IF(W38="","",IF(ISERROR(MATCH(H38,AuxData!$AF:$AF,0)),"",IF(LOOKUP(H38,AuxData!$AF:$AF,AuxData!$AG:$AG)="","Not defined",LOOKUP(H38,AuxData!$AF:$AF,AuxData!$AG:$AG)&amp;"_"&amp;X38)))</f>
        <v/>
      </c>
      <c r="Z38" s="242"/>
      <c r="AA38" s="242"/>
      <c r="AB38" s="242"/>
      <c r="AC38" s="245" t="str">
        <f>IF(ISERROR(MATCH(AB38,AuxData!$AC:$AC,0)),"",IF(LOOKUP(AB38,AuxData!$AC:$AC,AuxData!$AD:$AD)="","Not defined",LOOKUP(AB38,AuxData!$AC:$AC,AuxData!$AD:$AD)))</f>
        <v/>
      </c>
      <c r="AD38" s="245" t="str">
        <f>IF(AB38="","",IF(ISERROR(MATCH(H38,AuxData!$AF:$AF,0)),"",IF(LOOKUP(H38,AuxData!$AF:$AF,AuxData!$AG:$AG)="","Not defined",LOOKUP(H38,AuxData!$AF:$AF,AuxData!$AG:$AG)&amp;"_"&amp;AC38)))</f>
        <v/>
      </c>
      <c r="AE38" s="242"/>
      <c r="AF38" s="242"/>
      <c r="AG38" s="245" t="str">
        <f>IF(ISERROR(MATCH(AF38,AuxData!$AC:$AC,0)),"",IF(LOOKUP(AF38,AuxData!$AC:$AC,AuxData!$AD:$AD)="","Not defined",LOOKUP(AF38,AuxData!$AC:$AC,AuxData!$AD:$AD)))</f>
        <v/>
      </c>
      <c r="AH38" s="245" t="str">
        <f>IF(AF38="","",IF(ISERROR(MATCH(H38,AuxData!$AF:$AF,0)),"",IF(LOOKUP(H38,AuxData!$AF:$AF,AuxData!$AG:$AG)="","Not defined",LOOKUP(H38,AuxData!$AF:$AF,AuxData!$AG:$AG)&amp;"_"&amp;AG38)))</f>
        <v/>
      </c>
      <c r="AI38" s="242"/>
    </row>
    <row r="39" spans="2:35" s="59" customFormat="1" ht="15" customHeight="1" x14ac:dyDescent="0.25">
      <c r="B39" s="252"/>
      <c r="C39" s="252"/>
      <c r="D39" s="252"/>
      <c r="E39" s="252"/>
      <c r="F39" s="243"/>
      <c r="G39" s="243"/>
      <c r="H39" s="243"/>
      <c r="I39" s="124"/>
      <c r="J39" s="249"/>
      <c r="K39" s="249"/>
      <c r="L39" s="249"/>
      <c r="M39" s="124"/>
      <c r="N39" s="249"/>
      <c r="O39" s="249"/>
      <c r="P39" s="249"/>
      <c r="Q39" s="243"/>
      <c r="R39" s="243"/>
      <c r="S39" s="243"/>
      <c r="T39" s="243"/>
      <c r="U39" s="243"/>
      <c r="V39" s="243"/>
      <c r="W39" s="243"/>
      <c r="X39" s="246"/>
      <c r="Y39" s="246"/>
      <c r="Z39" s="243"/>
      <c r="AA39" s="243"/>
      <c r="AB39" s="243"/>
      <c r="AC39" s="246"/>
      <c r="AD39" s="246"/>
      <c r="AE39" s="243"/>
      <c r="AF39" s="243"/>
      <c r="AG39" s="246"/>
      <c r="AH39" s="246"/>
      <c r="AI39" s="243"/>
    </row>
    <row r="40" spans="2:35" s="59" customFormat="1" ht="15" customHeight="1" x14ac:dyDescent="0.25">
      <c r="B40" s="253"/>
      <c r="C40" s="253"/>
      <c r="D40" s="253"/>
      <c r="E40" s="253"/>
      <c r="F40" s="244"/>
      <c r="G40" s="244"/>
      <c r="H40" s="244"/>
      <c r="I40" s="124"/>
      <c r="J40" s="250"/>
      <c r="K40" s="250"/>
      <c r="L40" s="250"/>
      <c r="M40" s="124"/>
      <c r="N40" s="250"/>
      <c r="O40" s="250"/>
      <c r="P40" s="250"/>
      <c r="Q40" s="244"/>
      <c r="R40" s="244"/>
      <c r="S40" s="244"/>
      <c r="T40" s="244"/>
      <c r="U40" s="244"/>
      <c r="V40" s="244"/>
      <c r="W40" s="244"/>
      <c r="X40" s="247"/>
      <c r="Y40" s="247"/>
      <c r="Z40" s="244"/>
      <c r="AA40" s="244"/>
      <c r="AB40" s="244"/>
      <c r="AC40" s="247"/>
      <c r="AD40" s="247"/>
      <c r="AE40" s="244"/>
      <c r="AF40" s="244"/>
      <c r="AG40" s="247"/>
      <c r="AH40" s="247"/>
      <c r="AI40" s="244"/>
    </row>
    <row r="41" spans="2:35" s="59" customFormat="1" ht="15" customHeight="1" x14ac:dyDescent="0.25">
      <c r="B41" s="251"/>
      <c r="C41" s="251"/>
      <c r="D41" s="251"/>
      <c r="E41" s="251"/>
      <c r="F41" s="242"/>
      <c r="G41" s="242"/>
      <c r="H41" s="242"/>
      <c r="I41" s="124"/>
      <c r="J41" s="248"/>
      <c r="K41" s="248"/>
      <c r="L41" s="248"/>
      <c r="M41" s="124"/>
      <c r="N41" s="248"/>
      <c r="O41" s="248"/>
      <c r="P41" s="248"/>
      <c r="Q41" s="242"/>
      <c r="R41" s="242"/>
      <c r="S41" s="242"/>
      <c r="T41" s="242"/>
      <c r="U41" s="242"/>
      <c r="V41" s="242"/>
      <c r="W41" s="242"/>
      <c r="X41" s="245" t="str">
        <f>IF(ISERROR(MATCH(W41,AuxData!$AC:$AC,0)),"",IF(LOOKUP(W41,AuxData!$AC:$AC,AuxData!$AD:$AD)="","Not defined",LOOKUP(W41,AuxData!$AC:$AC,AuxData!$AD:$AD)))</f>
        <v/>
      </c>
      <c r="Y41" s="245" t="str">
        <f>IF(W41="","",IF(ISERROR(MATCH(H41,AuxData!$AF:$AF,0)),"",IF(LOOKUP(H41,AuxData!$AF:$AF,AuxData!$AG:$AG)="","Not defined",LOOKUP(H41,AuxData!$AF:$AF,AuxData!$AG:$AG)&amp;"_"&amp;X41)))</f>
        <v/>
      </c>
      <c r="Z41" s="242"/>
      <c r="AA41" s="242"/>
      <c r="AB41" s="242"/>
      <c r="AC41" s="245" t="str">
        <f>IF(ISERROR(MATCH(AB41,AuxData!$AC:$AC,0)),"",IF(LOOKUP(AB41,AuxData!$AC:$AC,AuxData!$AD:$AD)="","Not defined",LOOKUP(AB41,AuxData!$AC:$AC,AuxData!$AD:$AD)))</f>
        <v/>
      </c>
      <c r="AD41" s="245" t="str">
        <f>IF(AB41="","",IF(ISERROR(MATCH(H41,AuxData!$AF:$AF,0)),"",IF(LOOKUP(H41,AuxData!$AF:$AF,AuxData!$AG:$AG)="","Not defined",LOOKUP(H41,AuxData!$AF:$AF,AuxData!$AG:$AG)&amp;"_"&amp;AC41)))</f>
        <v/>
      </c>
      <c r="AE41" s="242"/>
      <c r="AF41" s="242"/>
      <c r="AG41" s="245" t="str">
        <f>IF(ISERROR(MATCH(AF41,AuxData!$AC:$AC,0)),"",IF(LOOKUP(AF41,AuxData!$AC:$AC,AuxData!$AD:$AD)="","Not defined",LOOKUP(AF41,AuxData!$AC:$AC,AuxData!$AD:$AD)))</f>
        <v/>
      </c>
      <c r="AH41" s="245" t="str">
        <f>IF(AF41="","",IF(ISERROR(MATCH(H41,AuxData!$AF:$AF,0)),"",IF(LOOKUP(H41,AuxData!$AF:$AF,AuxData!$AG:$AG)="","Not defined",LOOKUP(H41,AuxData!$AF:$AF,AuxData!$AG:$AG)&amp;"_"&amp;AG41)))</f>
        <v/>
      </c>
      <c r="AI41" s="242"/>
    </row>
    <row r="42" spans="2:35" s="59" customFormat="1" ht="15" customHeight="1" x14ac:dyDescent="0.25">
      <c r="B42" s="252"/>
      <c r="C42" s="252"/>
      <c r="D42" s="252"/>
      <c r="E42" s="252"/>
      <c r="F42" s="243"/>
      <c r="G42" s="243"/>
      <c r="H42" s="243"/>
      <c r="I42" s="124"/>
      <c r="J42" s="249"/>
      <c r="K42" s="249"/>
      <c r="L42" s="249"/>
      <c r="M42" s="124"/>
      <c r="N42" s="249"/>
      <c r="O42" s="249"/>
      <c r="P42" s="249"/>
      <c r="Q42" s="243"/>
      <c r="R42" s="243"/>
      <c r="S42" s="243"/>
      <c r="T42" s="243"/>
      <c r="U42" s="243"/>
      <c r="V42" s="243"/>
      <c r="W42" s="243"/>
      <c r="X42" s="246"/>
      <c r="Y42" s="246"/>
      <c r="Z42" s="243"/>
      <c r="AA42" s="243"/>
      <c r="AB42" s="243"/>
      <c r="AC42" s="246"/>
      <c r="AD42" s="246"/>
      <c r="AE42" s="243"/>
      <c r="AF42" s="243"/>
      <c r="AG42" s="246"/>
      <c r="AH42" s="246"/>
      <c r="AI42" s="243"/>
    </row>
    <row r="43" spans="2:35" s="59" customFormat="1" ht="15" customHeight="1" x14ac:dyDescent="0.25">
      <c r="B43" s="252"/>
      <c r="C43" s="252"/>
      <c r="D43" s="253"/>
      <c r="E43" s="253"/>
      <c r="F43" s="244"/>
      <c r="G43" s="244"/>
      <c r="H43" s="244"/>
      <c r="I43" s="124"/>
      <c r="J43" s="250"/>
      <c r="K43" s="250"/>
      <c r="L43" s="250"/>
      <c r="M43" s="124"/>
      <c r="N43" s="250"/>
      <c r="O43" s="250"/>
      <c r="P43" s="250"/>
      <c r="Q43" s="244"/>
      <c r="R43" s="244"/>
      <c r="S43" s="244"/>
      <c r="T43" s="244"/>
      <c r="U43" s="244"/>
      <c r="V43" s="244"/>
      <c r="W43" s="244"/>
      <c r="X43" s="247"/>
      <c r="Y43" s="247"/>
      <c r="Z43" s="244"/>
      <c r="AA43" s="244"/>
      <c r="AB43" s="244"/>
      <c r="AC43" s="247"/>
      <c r="AD43" s="247"/>
      <c r="AE43" s="244"/>
      <c r="AF43" s="244"/>
      <c r="AG43" s="247"/>
      <c r="AH43" s="247"/>
      <c r="AI43" s="244"/>
    </row>
    <row r="44" spans="2:35" s="59" customFormat="1" ht="15" customHeight="1" x14ac:dyDescent="0.25">
      <c r="B44" s="252"/>
      <c r="C44" s="252"/>
      <c r="D44" s="251"/>
      <c r="E44" s="251"/>
      <c r="F44" s="242"/>
      <c r="G44" s="242"/>
      <c r="H44" s="242"/>
      <c r="I44" s="124"/>
      <c r="J44" s="248"/>
      <c r="K44" s="248"/>
      <c r="L44" s="248"/>
      <c r="M44" s="124"/>
      <c r="N44" s="248"/>
      <c r="O44" s="248"/>
      <c r="P44" s="248"/>
      <c r="Q44" s="242"/>
      <c r="R44" s="242"/>
      <c r="S44" s="242"/>
      <c r="T44" s="242"/>
      <c r="U44" s="242"/>
      <c r="V44" s="242"/>
      <c r="W44" s="242"/>
      <c r="X44" s="245" t="str">
        <f>IF(ISERROR(MATCH(W44,AuxData!$AC:$AC,0)),"",IF(LOOKUP(W44,AuxData!$AC:$AC,AuxData!$AD:$AD)="","Not defined",LOOKUP(W44,AuxData!$AC:$AC,AuxData!$AD:$AD)))</f>
        <v/>
      </c>
      <c r="Y44" s="245" t="str">
        <f>IF(W44="","",IF(ISERROR(MATCH(H44,AuxData!$AF:$AF,0)),"",IF(LOOKUP(H44,AuxData!$AF:$AF,AuxData!$AG:$AG)="","Not defined",LOOKUP(H44,AuxData!$AF:$AF,AuxData!$AG:$AG)&amp;"_"&amp;X44)))</f>
        <v/>
      </c>
      <c r="Z44" s="242"/>
      <c r="AA44" s="242"/>
      <c r="AB44" s="242"/>
      <c r="AC44" s="245" t="str">
        <f>IF(ISERROR(MATCH(AB44,AuxData!$AC:$AC,0)),"",IF(LOOKUP(AB44,AuxData!$AC:$AC,AuxData!$AD:$AD)="","Not defined",LOOKUP(AB44,AuxData!$AC:$AC,AuxData!$AD:$AD)))</f>
        <v/>
      </c>
      <c r="AD44" s="245" t="str">
        <f>IF(AB44="","",IF(ISERROR(MATCH(H44,AuxData!$AF:$AF,0)),"",IF(LOOKUP(H44,AuxData!$AF:$AF,AuxData!$AG:$AG)="","Not defined",LOOKUP(H44,AuxData!$AF:$AF,AuxData!$AG:$AG)&amp;"_"&amp;AC44)))</f>
        <v/>
      </c>
      <c r="AE44" s="242"/>
      <c r="AF44" s="242"/>
      <c r="AG44" s="245" t="str">
        <f>IF(ISERROR(MATCH(AF44,AuxData!$AC:$AC,0)),"",IF(LOOKUP(AF44,AuxData!$AC:$AC,AuxData!$AD:$AD)="","Not defined",LOOKUP(AF44,AuxData!$AC:$AC,AuxData!$AD:$AD)))</f>
        <v/>
      </c>
      <c r="AH44" s="245" t="str">
        <f>IF(AF44="","",IF(ISERROR(MATCH(H44,AuxData!$AF:$AF,0)),"",IF(LOOKUP(H44,AuxData!$AF:$AF,AuxData!$AG:$AG)="","Not defined",LOOKUP(H44,AuxData!$AF:$AF,AuxData!$AG:$AG)&amp;"_"&amp;AG44)))</f>
        <v/>
      </c>
      <c r="AI44" s="242"/>
    </row>
    <row r="45" spans="2:35" s="59" customFormat="1" ht="15" customHeight="1" x14ac:dyDescent="0.25">
      <c r="B45" s="252"/>
      <c r="C45" s="252"/>
      <c r="D45" s="252"/>
      <c r="E45" s="252"/>
      <c r="F45" s="243"/>
      <c r="G45" s="243"/>
      <c r="H45" s="243"/>
      <c r="I45" s="124"/>
      <c r="J45" s="249"/>
      <c r="K45" s="249"/>
      <c r="L45" s="249"/>
      <c r="M45" s="124"/>
      <c r="N45" s="249"/>
      <c r="O45" s="249"/>
      <c r="P45" s="249"/>
      <c r="Q45" s="243"/>
      <c r="R45" s="243"/>
      <c r="S45" s="243"/>
      <c r="T45" s="243"/>
      <c r="U45" s="243"/>
      <c r="V45" s="243"/>
      <c r="W45" s="243"/>
      <c r="X45" s="246"/>
      <c r="Y45" s="246"/>
      <c r="Z45" s="243"/>
      <c r="AA45" s="243"/>
      <c r="AB45" s="243"/>
      <c r="AC45" s="246"/>
      <c r="AD45" s="246"/>
      <c r="AE45" s="243"/>
      <c r="AF45" s="243"/>
      <c r="AG45" s="246"/>
      <c r="AH45" s="246"/>
      <c r="AI45" s="243"/>
    </row>
    <row r="46" spans="2:35" s="59" customFormat="1" ht="15" customHeight="1" x14ac:dyDescent="0.25">
      <c r="B46" s="252"/>
      <c r="C46" s="252"/>
      <c r="D46" s="253"/>
      <c r="E46" s="253"/>
      <c r="F46" s="244"/>
      <c r="G46" s="244"/>
      <c r="H46" s="244"/>
      <c r="I46" s="124"/>
      <c r="J46" s="250"/>
      <c r="K46" s="250"/>
      <c r="L46" s="250"/>
      <c r="M46" s="124"/>
      <c r="N46" s="250"/>
      <c r="O46" s="250"/>
      <c r="P46" s="250"/>
      <c r="Q46" s="244"/>
      <c r="R46" s="244"/>
      <c r="S46" s="244"/>
      <c r="T46" s="244"/>
      <c r="U46" s="244"/>
      <c r="V46" s="244"/>
      <c r="W46" s="244"/>
      <c r="X46" s="247"/>
      <c r="Y46" s="247"/>
      <c r="Z46" s="244"/>
      <c r="AA46" s="244"/>
      <c r="AB46" s="244"/>
      <c r="AC46" s="247"/>
      <c r="AD46" s="247"/>
      <c r="AE46" s="244"/>
      <c r="AF46" s="244"/>
      <c r="AG46" s="247"/>
      <c r="AH46" s="247"/>
      <c r="AI46" s="244"/>
    </row>
    <row r="47" spans="2:35" s="59" customFormat="1" ht="15" customHeight="1" x14ac:dyDescent="0.25">
      <c r="B47" s="252"/>
      <c r="C47" s="252"/>
      <c r="D47" s="251"/>
      <c r="E47" s="251"/>
      <c r="F47" s="242"/>
      <c r="G47" s="242"/>
      <c r="H47" s="242"/>
      <c r="I47" s="124"/>
      <c r="J47" s="248"/>
      <c r="K47" s="248"/>
      <c r="L47" s="248"/>
      <c r="M47" s="124"/>
      <c r="N47" s="248"/>
      <c r="O47" s="248"/>
      <c r="P47" s="248"/>
      <c r="Q47" s="242"/>
      <c r="R47" s="242"/>
      <c r="S47" s="242"/>
      <c r="T47" s="242"/>
      <c r="U47" s="242"/>
      <c r="V47" s="242"/>
      <c r="W47" s="242"/>
      <c r="X47" s="245" t="str">
        <f>IF(ISERROR(MATCH(W47,AuxData!$AC:$AC,0)),"",IF(LOOKUP(W47,AuxData!$AC:$AC,AuxData!$AD:$AD)="","Not defined",LOOKUP(W47,AuxData!$AC:$AC,AuxData!$AD:$AD)))</f>
        <v/>
      </c>
      <c r="Y47" s="245" t="str">
        <f>IF(W47="","",IF(ISERROR(MATCH(H47,AuxData!$AF:$AF,0)),"",IF(LOOKUP(H47,AuxData!$AF:$AF,AuxData!$AG:$AG)="","Not defined",LOOKUP(H47,AuxData!$AF:$AF,AuxData!$AG:$AG)&amp;"_"&amp;X47)))</f>
        <v/>
      </c>
      <c r="Z47" s="242"/>
      <c r="AA47" s="242"/>
      <c r="AB47" s="242"/>
      <c r="AC47" s="245" t="str">
        <f>IF(ISERROR(MATCH(AB47,AuxData!$AC:$AC,0)),"",IF(LOOKUP(AB47,AuxData!$AC:$AC,AuxData!$AD:$AD)="","Not defined",LOOKUP(AB47,AuxData!$AC:$AC,AuxData!$AD:$AD)))</f>
        <v/>
      </c>
      <c r="AD47" s="245" t="str">
        <f>IF(AB47="","",IF(ISERROR(MATCH(H47,AuxData!$AF:$AF,0)),"",IF(LOOKUP(H47,AuxData!$AF:$AF,AuxData!$AG:$AG)="","Not defined",LOOKUP(H47,AuxData!$AF:$AF,AuxData!$AG:$AG)&amp;"_"&amp;AC47)))</f>
        <v/>
      </c>
      <c r="AE47" s="242"/>
      <c r="AF47" s="242"/>
      <c r="AG47" s="245" t="str">
        <f>IF(ISERROR(MATCH(AF47,AuxData!$AC:$AC,0)),"",IF(LOOKUP(AF47,AuxData!$AC:$AC,AuxData!$AD:$AD)="","Not defined",LOOKUP(AF47,AuxData!$AC:$AC,AuxData!$AD:$AD)))</f>
        <v/>
      </c>
      <c r="AH47" s="245" t="str">
        <f>IF(AF47="","",IF(ISERROR(MATCH(H47,AuxData!$AF:$AF,0)),"",IF(LOOKUP(H47,AuxData!$AF:$AF,AuxData!$AG:$AG)="","Not defined",LOOKUP(H47,AuxData!$AF:$AF,AuxData!$AG:$AG)&amp;"_"&amp;AG47)))</f>
        <v/>
      </c>
      <c r="AI47" s="242"/>
    </row>
    <row r="48" spans="2:35" s="59" customFormat="1" ht="15" customHeight="1" x14ac:dyDescent="0.25">
      <c r="B48" s="252"/>
      <c r="C48" s="252"/>
      <c r="D48" s="252"/>
      <c r="E48" s="252"/>
      <c r="F48" s="243"/>
      <c r="G48" s="243"/>
      <c r="H48" s="243"/>
      <c r="I48" s="124"/>
      <c r="J48" s="249"/>
      <c r="K48" s="249"/>
      <c r="L48" s="249"/>
      <c r="M48" s="124"/>
      <c r="N48" s="249"/>
      <c r="O48" s="249"/>
      <c r="P48" s="249"/>
      <c r="Q48" s="243"/>
      <c r="R48" s="243"/>
      <c r="S48" s="243"/>
      <c r="T48" s="243"/>
      <c r="U48" s="243"/>
      <c r="V48" s="243"/>
      <c r="W48" s="243"/>
      <c r="X48" s="246"/>
      <c r="Y48" s="246"/>
      <c r="Z48" s="243"/>
      <c r="AA48" s="243"/>
      <c r="AB48" s="243"/>
      <c r="AC48" s="246"/>
      <c r="AD48" s="246"/>
      <c r="AE48" s="243"/>
      <c r="AF48" s="243"/>
      <c r="AG48" s="246"/>
      <c r="AH48" s="246"/>
      <c r="AI48" s="243"/>
    </row>
    <row r="49" spans="2:35" s="59" customFormat="1" ht="15" customHeight="1" x14ac:dyDescent="0.25">
      <c r="B49" s="252"/>
      <c r="C49" s="252"/>
      <c r="D49" s="253"/>
      <c r="E49" s="253"/>
      <c r="F49" s="244"/>
      <c r="G49" s="244"/>
      <c r="H49" s="244"/>
      <c r="I49" s="124"/>
      <c r="J49" s="250"/>
      <c r="K49" s="250"/>
      <c r="L49" s="250"/>
      <c r="M49" s="124"/>
      <c r="N49" s="250"/>
      <c r="O49" s="250"/>
      <c r="P49" s="250"/>
      <c r="Q49" s="244"/>
      <c r="R49" s="244"/>
      <c r="S49" s="244"/>
      <c r="T49" s="244"/>
      <c r="U49" s="244"/>
      <c r="V49" s="244"/>
      <c r="W49" s="244"/>
      <c r="X49" s="247"/>
      <c r="Y49" s="247"/>
      <c r="Z49" s="244"/>
      <c r="AA49" s="244"/>
      <c r="AB49" s="244"/>
      <c r="AC49" s="247"/>
      <c r="AD49" s="247"/>
      <c r="AE49" s="244"/>
      <c r="AF49" s="244"/>
      <c r="AG49" s="247"/>
      <c r="AH49" s="247"/>
      <c r="AI49" s="244"/>
    </row>
    <row r="50" spans="2:35" s="59" customFormat="1" ht="15" customHeight="1" x14ac:dyDescent="0.25">
      <c r="B50" s="252"/>
      <c r="C50" s="252"/>
      <c r="D50" s="251"/>
      <c r="E50" s="251"/>
      <c r="F50" s="242"/>
      <c r="G50" s="242"/>
      <c r="H50" s="242"/>
      <c r="I50" s="124"/>
      <c r="J50" s="248"/>
      <c r="K50" s="248"/>
      <c r="L50" s="248"/>
      <c r="M50" s="124"/>
      <c r="N50" s="248"/>
      <c r="O50" s="248"/>
      <c r="P50" s="248"/>
      <c r="Q50" s="242"/>
      <c r="R50" s="242"/>
      <c r="S50" s="242"/>
      <c r="T50" s="242"/>
      <c r="U50" s="242"/>
      <c r="V50" s="242"/>
      <c r="W50" s="242"/>
      <c r="X50" s="245" t="str">
        <f>IF(ISERROR(MATCH(W50,AuxData!$AC:$AC,0)),"",IF(LOOKUP(W50,AuxData!$AC:$AC,AuxData!$AD:$AD)="","Not defined",LOOKUP(W50,AuxData!$AC:$AC,AuxData!$AD:$AD)))</f>
        <v/>
      </c>
      <c r="Y50" s="245" t="str">
        <f>IF(W50="","",IF(ISERROR(MATCH(H50,AuxData!$AF:$AF,0)),"",IF(LOOKUP(H50,AuxData!$AF:$AF,AuxData!$AG:$AG)="","Not defined",LOOKUP(H50,AuxData!$AF:$AF,AuxData!$AG:$AG)&amp;"_"&amp;X50)))</f>
        <v/>
      </c>
      <c r="Z50" s="242"/>
      <c r="AA50" s="242"/>
      <c r="AB50" s="242"/>
      <c r="AC50" s="245" t="str">
        <f>IF(ISERROR(MATCH(AB50,AuxData!$AC:$AC,0)),"",IF(LOOKUP(AB50,AuxData!$AC:$AC,AuxData!$AD:$AD)="","Not defined",LOOKUP(AB50,AuxData!$AC:$AC,AuxData!$AD:$AD)))</f>
        <v/>
      </c>
      <c r="AD50" s="245" t="str">
        <f>IF(AB50="","",IF(ISERROR(MATCH(H50,AuxData!$AF:$AF,0)),"",IF(LOOKUP(H50,AuxData!$AF:$AF,AuxData!$AG:$AG)="","Not defined",LOOKUP(H50,AuxData!$AF:$AF,AuxData!$AG:$AG)&amp;"_"&amp;AC50)))</f>
        <v/>
      </c>
      <c r="AE50" s="242"/>
      <c r="AF50" s="242"/>
      <c r="AG50" s="245" t="str">
        <f>IF(ISERROR(MATCH(AF50,AuxData!$AC:$AC,0)),"",IF(LOOKUP(AF50,AuxData!$AC:$AC,AuxData!$AD:$AD)="","Not defined",LOOKUP(AF50,AuxData!$AC:$AC,AuxData!$AD:$AD)))</f>
        <v/>
      </c>
      <c r="AH50" s="245" t="str">
        <f>IF(AF50="","",IF(ISERROR(MATCH(H50,AuxData!$AF:$AF,0)),"",IF(LOOKUP(H50,AuxData!$AF:$AF,AuxData!$AG:$AG)="","Not defined",LOOKUP(H50,AuxData!$AF:$AF,AuxData!$AG:$AG)&amp;"_"&amp;AG50)))</f>
        <v/>
      </c>
      <c r="AI50" s="242"/>
    </row>
    <row r="51" spans="2:35" s="59" customFormat="1" ht="15" customHeight="1" x14ac:dyDescent="0.25">
      <c r="B51" s="252"/>
      <c r="C51" s="252"/>
      <c r="D51" s="252"/>
      <c r="E51" s="252"/>
      <c r="F51" s="243"/>
      <c r="G51" s="243"/>
      <c r="H51" s="243"/>
      <c r="I51" s="124"/>
      <c r="J51" s="249"/>
      <c r="K51" s="249"/>
      <c r="L51" s="249"/>
      <c r="M51" s="124"/>
      <c r="N51" s="249"/>
      <c r="O51" s="249"/>
      <c r="P51" s="249"/>
      <c r="Q51" s="243"/>
      <c r="R51" s="243"/>
      <c r="S51" s="243"/>
      <c r="T51" s="243"/>
      <c r="U51" s="243"/>
      <c r="V51" s="243"/>
      <c r="W51" s="243"/>
      <c r="X51" s="246"/>
      <c r="Y51" s="246"/>
      <c r="Z51" s="243"/>
      <c r="AA51" s="243"/>
      <c r="AB51" s="243"/>
      <c r="AC51" s="246"/>
      <c r="AD51" s="246"/>
      <c r="AE51" s="243"/>
      <c r="AF51" s="243"/>
      <c r="AG51" s="246"/>
      <c r="AH51" s="246"/>
      <c r="AI51" s="243"/>
    </row>
    <row r="52" spans="2:35" s="59" customFormat="1" ht="15" customHeight="1" x14ac:dyDescent="0.25">
      <c r="B52" s="253"/>
      <c r="C52" s="253"/>
      <c r="D52" s="253"/>
      <c r="E52" s="253"/>
      <c r="F52" s="244"/>
      <c r="G52" s="244"/>
      <c r="H52" s="244"/>
      <c r="I52" s="124"/>
      <c r="J52" s="250"/>
      <c r="K52" s="250"/>
      <c r="L52" s="250"/>
      <c r="M52" s="124"/>
      <c r="N52" s="250"/>
      <c r="O52" s="250"/>
      <c r="P52" s="250"/>
      <c r="Q52" s="244"/>
      <c r="R52" s="244"/>
      <c r="S52" s="244"/>
      <c r="T52" s="244"/>
      <c r="U52" s="244"/>
      <c r="V52" s="244"/>
      <c r="W52" s="244"/>
      <c r="X52" s="247"/>
      <c r="Y52" s="247"/>
      <c r="Z52" s="244"/>
      <c r="AA52" s="244"/>
      <c r="AB52" s="244"/>
      <c r="AC52" s="247"/>
      <c r="AD52" s="247"/>
      <c r="AE52" s="244"/>
      <c r="AF52" s="244"/>
      <c r="AG52" s="247"/>
      <c r="AH52" s="247"/>
      <c r="AI52" s="244"/>
    </row>
    <row r="53" spans="2:35" s="59" customFormat="1" ht="15" customHeight="1" x14ac:dyDescent="0.25">
      <c r="B53" s="251"/>
      <c r="C53" s="251"/>
      <c r="D53" s="251"/>
      <c r="E53" s="251"/>
      <c r="F53" s="242"/>
      <c r="G53" s="242"/>
      <c r="H53" s="242"/>
      <c r="I53" s="124"/>
      <c r="J53" s="248"/>
      <c r="K53" s="248"/>
      <c r="L53" s="248"/>
      <c r="M53" s="124"/>
      <c r="N53" s="248"/>
      <c r="O53" s="248"/>
      <c r="P53" s="248"/>
      <c r="Q53" s="242"/>
      <c r="R53" s="242"/>
      <c r="S53" s="242"/>
      <c r="T53" s="242"/>
      <c r="U53" s="242"/>
      <c r="V53" s="242"/>
      <c r="W53" s="242"/>
      <c r="X53" s="245" t="str">
        <f>IF(ISERROR(MATCH(W53,AuxData!$AC:$AC,0)),"",IF(LOOKUP(W53,AuxData!$AC:$AC,AuxData!$AD:$AD)="","Not defined",LOOKUP(W53,AuxData!$AC:$AC,AuxData!$AD:$AD)))</f>
        <v/>
      </c>
      <c r="Y53" s="245" t="str">
        <f>IF(W53="","",IF(ISERROR(MATCH(H53,AuxData!$AF:$AF,0)),"",IF(LOOKUP(H53,AuxData!$AF:$AF,AuxData!$AG:$AG)="","Not defined",LOOKUP(H53,AuxData!$AF:$AF,AuxData!$AG:$AG)&amp;"_"&amp;X53)))</f>
        <v/>
      </c>
      <c r="Z53" s="242"/>
      <c r="AA53" s="242"/>
      <c r="AB53" s="242"/>
      <c r="AC53" s="245" t="str">
        <f>IF(ISERROR(MATCH(AB53,AuxData!$AC:$AC,0)),"",IF(LOOKUP(AB53,AuxData!$AC:$AC,AuxData!$AD:$AD)="","Not defined",LOOKUP(AB53,AuxData!$AC:$AC,AuxData!$AD:$AD)))</f>
        <v/>
      </c>
      <c r="AD53" s="245" t="str">
        <f>IF(AB53="","",IF(ISERROR(MATCH(H53,AuxData!$AF:$AF,0)),"",IF(LOOKUP(H53,AuxData!$AF:$AF,AuxData!$AG:$AG)="","Not defined",LOOKUP(H53,AuxData!$AF:$AF,AuxData!$AG:$AG)&amp;"_"&amp;AC53)))</f>
        <v/>
      </c>
      <c r="AE53" s="242"/>
      <c r="AF53" s="242"/>
      <c r="AG53" s="245" t="str">
        <f>IF(ISERROR(MATCH(AF53,AuxData!$AC:$AC,0)),"",IF(LOOKUP(AF53,AuxData!$AC:$AC,AuxData!$AD:$AD)="","Not defined",LOOKUP(AF53,AuxData!$AC:$AC,AuxData!$AD:$AD)))</f>
        <v/>
      </c>
      <c r="AH53" s="245" t="str">
        <f>IF(AF53="","",IF(ISERROR(MATCH(H53,AuxData!$AF:$AF,0)),"",IF(LOOKUP(H53,AuxData!$AF:$AF,AuxData!$AG:$AG)="","Not defined",LOOKUP(H53,AuxData!$AF:$AF,AuxData!$AG:$AG)&amp;"_"&amp;AG53)))</f>
        <v/>
      </c>
      <c r="AI53" s="242"/>
    </row>
    <row r="54" spans="2:35" s="59" customFormat="1" ht="15" customHeight="1" x14ac:dyDescent="0.25">
      <c r="B54" s="252"/>
      <c r="C54" s="252"/>
      <c r="D54" s="252"/>
      <c r="E54" s="252"/>
      <c r="F54" s="243"/>
      <c r="G54" s="243"/>
      <c r="H54" s="243"/>
      <c r="I54" s="124"/>
      <c r="J54" s="249"/>
      <c r="K54" s="249"/>
      <c r="L54" s="249"/>
      <c r="M54" s="124"/>
      <c r="N54" s="249"/>
      <c r="O54" s="249"/>
      <c r="P54" s="249"/>
      <c r="Q54" s="243"/>
      <c r="R54" s="243"/>
      <c r="S54" s="243"/>
      <c r="T54" s="243"/>
      <c r="U54" s="243"/>
      <c r="V54" s="243"/>
      <c r="W54" s="243"/>
      <c r="X54" s="246"/>
      <c r="Y54" s="246"/>
      <c r="Z54" s="243"/>
      <c r="AA54" s="243"/>
      <c r="AB54" s="243"/>
      <c r="AC54" s="246"/>
      <c r="AD54" s="246"/>
      <c r="AE54" s="243"/>
      <c r="AF54" s="243"/>
      <c r="AG54" s="246"/>
      <c r="AH54" s="246"/>
      <c r="AI54" s="243"/>
    </row>
    <row r="55" spans="2:35" s="59" customFormat="1" ht="15" customHeight="1" x14ac:dyDescent="0.25">
      <c r="B55" s="252"/>
      <c r="C55" s="252"/>
      <c r="D55" s="253"/>
      <c r="E55" s="253"/>
      <c r="F55" s="244"/>
      <c r="G55" s="244"/>
      <c r="H55" s="244"/>
      <c r="I55" s="124"/>
      <c r="J55" s="250"/>
      <c r="K55" s="250"/>
      <c r="L55" s="250"/>
      <c r="M55" s="124"/>
      <c r="N55" s="250"/>
      <c r="O55" s="250"/>
      <c r="P55" s="250"/>
      <c r="Q55" s="244"/>
      <c r="R55" s="244"/>
      <c r="S55" s="244"/>
      <c r="T55" s="244"/>
      <c r="U55" s="244"/>
      <c r="V55" s="244"/>
      <c r="W55" s="244"/>
      <c r="X55" s="247"/>
      <c r="Y55" s="247"/>
      <c r="Z55" s="244"/>
      <c r="AA55" s="244"/>
      <c r="AB55" s="244"/>
      <c r="AC55" s="247"/>
      <c r="AD55" s="247"/>
      <c r="AE55" s="244"/>
      <c r="AF55" s="244"/>
      <c r="AG55" s="247"/>
      <c r="AH55" s="247"/>
      <c r="AI55" s="244"/>
    </row>
    <row r="56" spans="2:35" s="59" customFormat="1" ht="15" customHeight="1" x14ac:dyDescent="0.25">
      <c r="B56" s="252"/>
      <c r="C56" s="252"/>
      <c r="D56" s="251"/>
      <c r="E56" s="251"/>
      <c r="F56" s="242"/>
      <c r="G56" s="242"/>
      <c r="H56" s="242"/>
      <c r="I56" s="124"/>
      <c r="J56" s="248"/>
      <c r="K56" s="248"/>
      <c r="L56" s="248"/>
      <c r="M56" s="124"/>
      <c r="N56" s="248"/>
      <c r="O56" s="248"/>
      <c r="P56" s="248"/>
      <c r="Q56" s="242"/>
      <c r="R56" s="242"/>
      <c r="S56" s="242"/>
      <c r="T56" s="242"/>
      <c r="U56" s="242"/>
      <c r="V56" s="242"/>
      <c r="W56" s="242"/>
      <c r="X56" s="245" t="str">
        <f>IF(ISERROR(MATCH(W56,AuxData!$AC:$AC,0)),"",IF(LOOKUP(W56,AuxData!$AC:$AC,AuxData!$AD:$AD)="","Not defined",LOOKUP(W56,AuxData!$AC:$AC,AuxData!$AD:$AD)))</f>
        <v/>
      </c>
      <c r="Y56" s="245" t="str">
        <f>IF(W56="","",IF(ISERROR(MATCH(H56,AuxData!$AF:$AF,0)),"",IF(LOOKUP(H56,AuxData!$AF:$AF,AuxData!$AG:$AG)="","Not defined",LOOKUP(H56,AuxData!$AF:$AF,AuxData!$AG:$AG)&amp;"_"&amp;X56)))</f>
        <v/>
      </c>
      <c r="Z56" s="242"/>
      <c r="AA56" s="242"/>
      <c r="AB56" s="242"/>
      <c r="AC56" s="245" t="str">
        <f>IF(ISERROR(MATCH(AB56,AuxData!$AC:$AC,0)),"",IF(LOOKUP(AB56,AuxData!$AC:$AC,AuxData!$AD:$AD)="","Not defined",LOOKUP(AB56,AuxData!$AC:$AC,AuxData!$AD:$AD)))</f>
        <v/>
      </c>
      <c r="AD56" s="245" t="str">
        <f>IF(AB56="","",IF(ISERROR(MATCH(H56,AuxData!$AF:$AF,0)),"",IF(LOOKUP(H56,AuxData!$AF:$AF,AuxData!$AG:$AG)="","Not defined",LOOKUP(H56,AuxData!$AF:$AF,AuxData!$AG:$AG)&amp;"_"&amp;AC56)))</f>
        <v/>
      </c>
      <c r="AE56" s="242"/>
      <c r="AF56" s="242"/>
      <c r="AG56" s="245" t="str">
        <f>IF(ISERROR(MATCH(AF56,AuxData!$AC:$AC,0)),"",IF(LOOKUP(AF56,AuxData!$AC:$AC,AuxData!$AD:$AD)="","Not defined",LOOKUP(AF56,AuxData!$AC:$AC,AuxData!$AD:$AD)))</f>
        <v/>
      </c>
      <c r="AH56" s="245" t="str">
        <f>IF(AF56="","",IF(ISERROR(MATCH(H56,AuxData!$AF:$AF,0)),"",IF(LOOKUP(H56,AuxData!$AF:$AF,AuxData!$AG:$AG)="","Not defined",LOOKUP(H56,AuxData!$AF:$AF,AuxData!$AG:$AG)&amp;"_"&amp;AG56)))</f>
        <v/>
      </c>
      <c r="AI56" s="242"/>
    </row>
    <row r="57" spans="2:35" s="59" customFormat="1" ht="15" customHeight="1" x14ac:dyDescent="0.25">
      <c r="B57" s="252"/>
      <c r="C57" s="252"/>
      <c r="D57" s="252"/>
      <c r="E57" s="252"/>
      <c r="F57" s="243"/>
      <c r="G57" s="243"/>
      <c r="H57" s="243"/>
      <c r="I57" s="124"/>
      <c r="J57" s="249"/>
      <c r="K57" s="249"/>
      <c r="L57" s="249"/>
      <c r="M57" s="124"/>
      <c r="N57" s="249"/>
      <c r="O57" s="249"/>
      <c r="P57" s="249"/>
      <c r="Q57" s="243"/>
      <c r="R57" s="243"/>
      <c r="S57" s="243"/>
      <c r="T57" s="243"/>
      <c r="U57" s="243"/>
      <c r="V57" s="243"/>
      <c r="W57" s="243"/>
      <c r="X57" s="246"/>
      <c r="Y57" s="246"/>
      <c r="Z57" s="243"/>
      <c r="AA57" s="243"/>
      <c r="AB57" s="243"/>
      <c r="AC57" s="246"/>
      <c r="AD57" s="246"/>
      <c r="AE57" s="243"/>
      <c r="AF57" s="243"/>
      <c r="AG57" s="246"/>
      <c r="AH57" s="246"/>
      <c r="AI57" s="243"/>
    </row>
    <row r="58" spans="2:35" s="59" customFormat="1" ht="15" customHeight="1" x14ac:dyDescent="0.25">
      <c r="B58" s="252"/>
      <c r="C58" s="252"/>
      <c r="D58" s="253"/>
      <c r="E58" s="253"/>
      <c r="F58" s="244"/>
      <c r="G58" s="244"/>
      <c r="H58" s="244"/>
      <c r="I58" s="124"/>
      <c r="J58" s="250"/>
      <c r="K58" s="250"/>
      <c r="L58" s="250"/>
      <c r="M58" s="124"/>
      <c r="N58" s="250"/>
      <c r="O58" s="250"/>
      <c r="P58" s="250"/>
      <c r="Q58" s="244"/>
      <c r="R58" s="244"/>
      <c r="S58" s="244"/>
      <c r="T58" s="244"/>
      <c r="U58" s="244"/>
      <c r="V58" s="244"/>
      <c r="W58" s="244"/>
      <c r="X58" s="247"/>
      <c r="Y58" s="247"/>
      <c r="Z58" s="244"/>
      <c r="AA58" s="244"/>
      <c r="AB58" s="244"/>
      <c r="AC58" s="247"/>
      <c r="AD58" s="247"/>
      <c r="AE58" s="244"/>
      <c r="AF58" s="244"/>
      <c r="AG58" s="247"/>
      <c r="AH58" s="247"/>
      <c r="AI58" s="244"/>
    </row>
    <row r="59" spans="2:35" s="59" customFormat="1" ht="15" customHeight="1" x14ac:dyDescent="0.25">
      <c r="B59" s="252"/>
      <c r="C59" s="252"/>
      <c r="D59" s="251"/>
      <c r="E59" s="251"/>
      <c r="F59" s="242"/>
      <c r="G59" s="242"/>
      <c r="H59" s="242"/>
      <c r="I59" s="124"/>
      <c r="J59" s="248"/>
      <c r="K59" s="248"/>
      <c r="L59" s="248"/>
      <c r="M59" s="124"/>
      <c r="N59" s="248"/>
      <c r="O59" s="248"/>
      <c r="P59" s="248"/>
      <c r="Q59" s="242"/>
      <c r="R59" s="242"/>
      <c r="S59" s="242"/>
      <c r="T59" s="242"/>
      <c r="U59" s="242"/>
      <c r="V59" s="242"/>
      <c r="W59" s="242"/>
      <c r="X59" s="245" t="str">
        <f>IF(ISERROR(MATCH(W59,AuxData!$AC:$AC,0)),"",IF(LOOKUP(W59,AuxData!$AC:$AC,AuxData!$AD:$AD)="","Not defined",LOOKUP(W59,AuxData!$AC:$AC,AuxData!$AD:$AD)))</f>
        <v/>
      </c>
      <c r="Y59" s="245" t="str">
        <f>IF(W59="","",IF(ISERROR(MATCH(H59,AuxData!$AF:$AF,0)),"",IF(LOOKUP(H59,AuxData!$AF:$AF,AuxData!$AG:$AG)="","Not defined",LOOKUP(H59,AuxData!$AF:$AF,AuxData!$AG:$AG)&amp;"_"&amp;X59)))</f>
        <v/>
      </c>
      <c r="Z59" s="242"/>
      <c r="AA59" s="242"/>
      <c r="AB59" s="242"/>
      <c r="AC59" s="245" t="str">
        <f>IF(ISERROR(MATCH(AB59,AuxData!$AC:$AC,0)),"",IF(LOOKUP(AB59,AuxData!$AC:$AC,AuxData!$AD:$AD)="","Not defined",LOOKUP(AB59,AuxData!$AC:$AC,AuxData!$AD:$AD)))</f>
        <v/>
      </c>
      <c r="AD59" s="245" t="str">
        <f>IF(AB59="","",IF(ISERROR(MATCH(H59,AuxData!$AF:$AF,0)),"",IF(LOOKUP(H59,AuxData!$AF:$AF,AuxData!$AG:$AG)="","Not defined",LOOKUP(H59,AuxData!$AF:$AF,AuxData!$AG:$AG)&amp;"_"&amp;AC59)))</f>
        <v/>
      </c>
      <c r="AE59" s="242"/>
      <c r="AF59" s="242"/>
      <c r="AG59" s="245" t="str">
        <f>IF(ISERROR(MATCH(AF59,AuxData!$AC:$AC,0)),"",IF(LOOKUP(AF59,AuxData!$AC:$AC,AuxData!$AD:$AD)="","Not defined",LOOKUP(AF59,AuxData!$AC:$AC,AuxData!$AD:$AD)))</f>
        <v/>
      </c>
      <c r="AH59" s="245" t="str">
        <f>IF(AF59="","",IF(ISERROR(MATCH(H59,AuxData!$AF:$AF,0)),"",IF(LOOKUP(H59,AuxData!$AF:$AF,AuxData!$AG:$AG)="","Not defined",LOOKUP(H59,AuxData!$AF:$AF,AuxData!$AG:$AG)&amp;"_"&amp;AG59)))</f>
        <v/>
      </c>
      <c r="AI59" s="242"/>
    </row>
    <row r="60" spans="2:35" s="59" customFormat="1" ht="15" customHeight="1" x14ac:dyDescent="0.25">
      <c r="B60" s="252"/>
      <c r="C60" s="252"/>
      <c r="D60" s="252"/>
      <c r="E60" s="252"/>
      <c r="F60" s="243"/>
      <c r="G60" s="243"/>
      <c r="H60" s="243"/>
      <c r="I60" s="124"/>
      <c r="J60" s="249"/>
      <c r="K60" s="249"/>
      <c r="L60" s="249"/>
      <c r="M60" s="124"/>
      <c r="N60" s="249"/>
      <c r="O60" s="249"/>
      <c r="P60" s="249"/>
      <c r="Q60" s="243"/>
      <c r="R60" s="243"/>
      <c r="S60" s="243"/>
      <c r="T60" s="243"/>
      <c r="U60" s="243"/>
      <c r="V60" s="243"/>
      <c r="W60" s="243"/>
      <c r="X60" s="246"/>
      <c r="Y60" s="246"/>
      <c r="Z60" s="243"/>
      <c r="AA60" s="243"/>
      <c r="AB60" s="243"/>
      <c r="AC60" s="246"/>
      <c r="AD60" s="246"/>
      <c r="AE60" s="243"/>
      <c r="AF60" s="243"/>
      <c r="AG60" s="246"/>
      <c r="AH60" s="246"/>
      <c r="AI60" s="243"/>
    </row>
    <row r="61" spans="2:35" s="59" customFormat="1" ht="15" customHeight="1" x14ac:dyDescent="0.25">
      <c r="B61" s="252"/>
      <c r="C61" s="252"/>
      <c r="D61" s="253"/>
      <c r="E61" s="253"/>
      <c r="F61" s="244"/>
      <c r="G61" s="244"/>
      <c r="H61" s="244"/>
      <c r="I61" s="124"/>
      <c r="J61" s="250"/>
      <c r="K61" s="250"/>
      <c r="L61" s="250"/>
      <c r="M61" s="124"/>
      <c r="N61" s="250"/>
      <c r="O61" s="250"/>
      <c r="P61" s="250"/>
      <c r="Q61" s="244"/>
      <c r="R61" s="244"/>
      <c r="S61" s="244"/>
      <c r="T61" s="244"/>
      <c r="U61" s="244"/>
      <c r="V61" s="244"/>
      <c r="W61" s="244"/>
      <c r="X61" s="247"/>
      <c r="Y61" s="247"/>
      <c r="Z61" s="244"/>
      <c r="AA61" s="244"/>
      <c r="AB61" s="244"/>
      <c r="AC61" s="247"/>
      <c r="AD61" s="247"/>
      <c r="AE61" s="244"/>
      <c r="AF61" s="244"/>
      <c r="AG61" s="247"/>
      <c r="AH61" s="247"/>
      <c r="AI61" s="244"/>
    </row>
    <row r="62" spans="2:35" s="59" customFormat="1" ht="15" customHeight="1" x14ac:dyDescent="0.25">
      <c r="B62" s="252"/>
      <c r="C62" s="252"/>
      <c r="D62" s="251"/>
      <c r="E62" s="251"/>
      <c r="F62" s="242"/>
      <c r="G62" s="242"/>
      <c r="H62" s="242"/>
      <c r="I62" s="124"/>
      <c r="J62" s="248"/>
      <c r="K62" s="248"/>
      <c r="L62" s="248"/>
      <c r="M62" s="124"/>
      <c r="N62" s="248"/>
      <c r="O62" s="248"/>
      <c r="P62" s="248"/>
      <c r="Q62" s="242"/>
      <c r="R62" s="242"/>
      <c r="S62" s="242"/>
      <c r="T62" s="242"/>
      <c r="U62" s="242"/>
      <c r="V62" s="242"/>
      <c r="W62" s="242"/>
      <c r="X62" s="245" t="str">
        <f>IF(ISERROR(MATCH(W62,AuxData!$AC:$AC,0)),"",IF(LOOKUP(W62,AuxData!$AC:$AC,AuxData!$AD:$AD)="","Not defined",LOOKUP(W62,AuxData!$AC:$AC,AuxData!$AD:$AD)))</f>
        <v/>
      </c>
      <c r="Y62" s="245" t="str">
        <f>IF(W62="","",IF(ISERROR(MATCH(H62,AuxData!$AF:$AF,0)),"",IF(LOOKUP(H62,AuxData!$AF:$AF,AuxData!$AG:$AG)="","Not defined",LOOKUP(H62,AuxData!$AF:$AF,AuxData!$AG:$AG)&amp;"_"&amp;X62)))</f>
        <v/>
      </c>
      <c r="Z62" s="242"/>
      <c r="AA62" s="242"/>
      <c r="AB62" s="242"/>
      <c r="AC62" s="245" t="str">
        <f>IF(ISERROR(MATCH(AB62,AuxData!$AC:$AC,0)),"",IF(LOOKUP(AB62,AuxData!$AC:$AC,AuxData!$AD:$AD)="","Not defined",LOOKUP(AB62,AuxData!$AC:$AC,AuxData!$AD:$AD)))</f>
        <v/>
      </c>
      <c r="AD62" s="245" t="str">
        <f>IF(AB62="","",IF(ISERROR(MATCH(H62,AuxData!$AF:$AF,0)),"",IF(LOOKUP(H62,AuxData!$AF:$AF,AuxData!$AG:$AG)="","Not defined",LOOKUP(H62,AuxData!$AF:$AF,AuxData!$AG:$AG)&amp;"_"&amp;AC62)))</f>
        <v/>
      </c>
      <c r="AE62" s="242"/>
      <c r="AF62" s="242"/>
      <c r="AG62" s="245" t="str">
        <f>IF(ISERROR(MATCH(AF62,AuxData!$AC:$AC,0)),"",IF(LOOKUP(AF62,AuxData!$AC:$AC,AuxData!$AD:$AD)="","Not defined",LOOKUP(AF62,AuxData!$AC:$AC,AuxData!$AD:$AD)))</f>
        <v/>
      </c>
      <c r="AH62" s="245" t="str">
        <f>IF(AF62="","",IF(ISERROR(MATCH(H62,AuxData!$AF:$AF,0)),"",IF(LOOKUP(H62,AuxData!$AF:$AF,AuxData!$AG:$AG)="","Not defined",LOOKUP(H62,AuxData!$AF:$AF,AuxData!$AG:$AG)&amp;"_"&amp;AG62)))</f>
        <v/>
      </c>
      <c r="AI62" s="242"/>
    </row>
    <row r="63" spans="2:35" s="59" customFormat="1" ht="15" customHeight="1" x14ac:dyDescent="0.25">
      <c r="B63" s="252"/>
      <c r="C63" s="252"/>
      <c r="D63" s="252"/>
      <c r="E63" s="252"/>
      <c r="F63" s="243"/>
      <c r="G63" s="243"/>
      <c r="H63" s="243"/>
      <c r="I63" s="124"/>
      <c r="J63" s="249"/>
      <c r="K63" s="249"/>
      <c r="L63" s="249"/>
      <c r="M63" s="124"/>
      <c r="N63" s="249"/>
      <c r="O63" s="249"/>
      <c r="P63" s="249"/>
      <c r="Q63" s="243"/>
      <c r="R63" s="243"/>
      <c r="S63" s="243"/>
      <c r="T63" s="243"/>
      <c r="U63" s="243"/>
      <c r="V63" s="243"/>
      <c r="W63" s="243"/>
      <c r="X63" s="246"/>
      <c r="Y63" s="246"/>
      <c r="Z63" s="243"/>
      <c r="AA63" s="243"/>
      <c r="AB63" s="243"/>
      <c r="AC63" s="246"/>
      <c r="AD63" s="246"/>
      <c r="AE63" s="243"/>
      <c r="AF63" s="243"/>
      <c r="AG63" s="246"/>
      <c r="AH63" s="246"/>
      <c r="AI63" s="243"/>
    </row>
    <row r="64" spans="2:35" s="59" customFormat="1" ht="15" customHeight="1" x14ac:dyDescent="0.25">
      <c r="B64" s="253"/>
      <c r="C64" s="253"/>
      <c r="D64" s="253"/>
      <c r="E64" s="253"/>
      <c r="F64" s="244"/>
      <c r="G64" s="244"/>
      <c r="H64" s="244"/>
      <c r="I64" s="124"/>
      <c r="J64" s="250"/>
      <c r="K64" s="250"/>
      <c r="L64" s="250"/>
      <c r="M64" s="124"/>
      <c r="N64" s="250"/>
      <c r="O64" s="250"/>
      <c r="P64" s="250"/>
      <c r="Q64" s="244"/>
      <c r="R64" s="244"/>
      <c r="S64" s="244"/>
      <c r="T64" s="244"/>
      <c r="U64" s="244"/>
      <c r="V64" s="244"/>
      <c r="W64" s="244"/>
      <c r="X64" s="247"/>
      <c r="Y64" s="247"/>
      <c r="Z64" s="244"/>
      <c r="AA64" s="244"/>
      <c r="AB64" s="244"/>
      <c r="AC64" s="247"/>
      <c r="AD64" s="247"/>
      <c r="AE64" s="244"/>
      <c r="AF64" s="244"/>
      <c r="AG64" s="247"/>
      <c r="AH64" s="247"/>
      <c r="AI64" s="244"/>
    </row>
    <row r="65" spans="2:35" s="59" customFormat="1" ht="15" customHeight="1" x14ac:dyDescent="0.25">
      <c r="B65" s="251"/>
      <c r="C65" s="251"/>
      <c r="D65" s="251"/>
      <c r="E65" s="251"/>
      <c r="F65" s="242"/>
      <c r="G65" s="242"/>
      <c r="H65" s="242"/>
      <c r="I65" s="124"/>
      <c r="J65" s="248"/>
      <c r="K65" s="248"/>
      <c r="L65" s="248"/>
      <c r="M65" s="124"/>
      <c r="N65" s="248"/>
      <c r="O65" s="248"/>
      <c r="P65" s="248"/>
      <c r="Q65" s="242"/>
      <c r="R65" s="242"/>
      <c r="S65" s="242"/>
      <c r="T65" s="242"/>
      <c r="U65" s="242"/>
      <c r="V65" s="242"/>
      <c r="W65" s="242"/>
      <c r="X65" s="245" t="str">
        <f>IF(ISERROR(MATCH(W65,AuxData!$AC:$AC,0)),"",IF(LOOKUP(W65,AuxData!$AC:$AC,AuxData!$AD:$AD)="","Not defined",LOOKUP(W65,AuxData!$AC:$AC,AuxData!$AD:$AD)))</f>
        <v/>
      </c>
      <c r="Y65" s="245" t="str">
        <f>IF(W65="","",IF(ISERROR(MATCH(H65,AuxData!$AF:$AF,0)),"",IF(LOOKUP(H65,AuxData!$AF:$AF,AuxData!$AG:$AG)="","Not defined",LOOKUP(H65,AuxData!$AF:$AF,AuxData!$AG:$AG)&amp;"_"&amp;X65)))</f>
        <v/>
      </c>
      <c r="Z65" s="242"/>
      <c r="AA65" s="242"/>
      <c r="AB65" s="242"/>
      <c r="AC65" s="245" t="str">
        <f>IF(ISERROR(MATCH(AB65,AuxData!$AC:$AC,0)),"",IF(LOOKUP(AB65,AuxData!$AC:$AC,AuxData!$AD:$AD)="","Not defined",LOOKUP(AB65,AuxData!$AC:$AC,AuxData!$AD:$AD)))</f>
        <v/>
      </c>
      <c r="AD65" s="245" t="str">
        <f>IF(AB65="","",IF(ISERROR(MATCH(H65,AuxData!$AF:$AF,0)),"",IF(LOOKUP(H65,AuxData!$AF:$AF,AuxData!$AG:$AG)="","Not defined",LOOKUP(H65,AuxData!$AF:$AF,AuxData!$AG:$AG)&amp;"_"&amp;AC65)))</f>
        <v/>
      </c>
      <c r="AE65" s="242"/>
      <c r="AF65" s="242"/>
      <c r="AG65" s="245" t="str">
        <f>IF(ISERROR(MATCH(AF65,AuxData!$AC:$AC,0)),"",IF(LOOKUP(AF65,AuxData!$AC:$AC,AuxData!$AD:$AD)="","Not defined",LOOKUP(AF65,AuxData!$AC:$AC,AuxData!$AD:$AD)))</f>
        <v/>
      </c>
      <c r="AH65" s="245" t="str">
        <f>IF(AF65="","",IF(ISERROR(MATCH(H65,AuxData!$AF:$AF,0)),"",IF(LOOKUP(H65,AuxData!$AF:$AF,AuxData!$AG:$AG)="","Not defined",LOOKUP(H65,AuxData!$AF:$AF,AuxData!$AG:$AG)&amp;"_"&amp;AG65)))</f>
        <v/>
      </c>
      <c r="AI65" s="242"/>
    </row>
    <row r="66" spans="2:35" s="59" customFormat="1" ht="15" customHeight="1" x14ac:dyDescent="0.25">
      <c r="B66" s="252"/>
      <c r="C66" s="252"/>
      <c r="D66" s="252"/>
      <c r="E66" s="252"/>
      <c r="F66" s="243"/>
      <c r="G66" s="243"/>
      <c r="H66" s="243"/>
      <c r="I66" s="124"/>
      <c r="J66" s="249"/>
      <c r="K66" s="249"/>
      <c r="L66" s="249"/>
      <c r="M66" s="124"/>
      <c r="N66" s="249"/>
      <c r="O66" s="249"/>
      <c r="P66" s="249"/>
      <c r="Q66" s="243"/>
      <c r="R66" s="243"/>
      <c r="S66" s="243"/>
      <c r="T66" s="243"/>
      <c r="U66" s="243"/>
      <c r="V66" s="243"/>
      <c r="W66" s="243"/>
      <c r="X66" s="246"/>
      <c r="Y66" s="246"/>
      <c r="Z66" s="243"/>
      <c r="AA66" s="243"/>
      <c r="AB66" s="243"/>
      <c r="AC66" s="246"/>
      <c r="AD66" s="246"/>
      <c r="AE66" s="243"/>
      <c r="AF66" s="243"/>
      <c r="AG66" s="246"/>
      <c r="AH66" s="246"/>
      <c r="AI66" s="243"/>
    </row>
    <row r="67" spans="2:35" s="59" customFormat="1" ht="15" customHeight="1" x14ac:dyDescent="0.25">
      <c r="B67" s="252"/>
      <c r="C67" s="252"/>
      <c r="D67" s="253"/>
      <c r="E67" s="253"/>
      <c r="F67" s="244"/>
      <c r="G67" s="244"/>
      <c r="H67" s="244"/>
      <c r="I67" s="124"/>
      <c r="J67" s="250"/>
      <c r="K67" s="250"/>
      <c r="L67" s="250"/>
      <c r="M67" s="124"/>
      <c r="N67" s="250"/>
      <c r="O67" s="250"/>
      <c r="P67" s="250"/>
      <c r="Q67" s="244"/>
      <c r="R67" s="244"/>
      <c r="S67" s="244"/>
      <c r="T67" s="244"/>
      <c r="U67" s="244"/>
      <c r="V67" s="244"/>
      <c r="W67" s="244"/>
      <c r="X67" s="247"/>
      <c r="Y67" s="247"/>
      <c r="Z67" s="244"/>
      <c r="AA67" s="244"/>
      <c r="AB67" s="244"/>
      <c r="AC67" s="247"/>
      <c r="AD67" s="247"/>
      <c r="AE67" s="244"/>
      <c r="AF67" s="244"/>
      <c r="AG67" s="247"/>
      <c r="AH67" s="247"/>
      <c r="AI67" s="244"/>
    </row>
    <row r="68" spans="2:35" s="59" customFormat="1" ht="15" customHeight="1" x14ac:dyDescent="0.25">
      <c r="B68" s="252"/>
      <c r="C68" s="252"/>
      <c r="D68" s="251"/>
      <c r="E68" s="251"/>
      <c r="F68" s="242"/>
      <c r="G68" s="242"/>
      <c r="H68" s="242"/>
      <c r="I68" s="124"/>
      <c r="J68" s="248"/>
      <c r="K68" s="248"/>
      <c r="L68" s="248"/>
      <c r="M68" s="124"/>
      <c r="N68" s="248"/>
      <c r="O68" s="248"/>
      <c r="P68" s="248"/>
      <c r="Q68" s="242"/>
      <c r="R68" s="242"/>
      <c r="S68" s="242"/>
      <c r="T68" s="242"/>
      <c r="U68" s="242"/>
      <c r="V68" s="242"/>
      <c r="W68" s="242"/>
      <c r="X68" s="245" t="str">
        <f>IF(ISERROR(MATCH(W68,AuxData!$AC:$AC,0)),"",IF(LOOKUP(W68,AuxData!$AC:$AC,AuxData!$AD:$AD)="","Not defined",LOOKUP(W68,AuxData!$AC:$AC,AuxData!$AD:$AD)))</f>
        <v/>
      </c>
      <c r="Y68" s="245" t="str">
        <f>IF(W68="","",IF(ISERROR(MATCH(H68,AuxData!$AF:$AF,0)),"",IF(LOOKUP(H68,AuxData!$AF:$AF,AuxData!$AG:$AG)="","Not defined",LOOKUP(H68,AuxData!$AF:$AF,AuxData!$AG:$AG)&amp;"_"&amp;X68)))</f>
        <v/>
      </c>
      <c r="Z68" s="242"/>
      <c r="AA68" s="242"/>
      <c r="AB68" s="242"/>
      <c r="AC68" s="245" t="str">
        <f>IF(ISERROR(MATCH(AB68,AuxData!$AC:$AC,0)),"",IF(LOOKUP(AB68,AuxData!$AC:$AC,AuxData!$AD:$AD)="","Not defined",LOOKUP(AB68,AuxData!$AC:$AC,AuxData!$AD:$AD)))</f>
        <v/>
      </c>
      <c r="AD68" s="245" t="str">
        <f>IF(AB68="","",IF(ISERROR(MATCH(H68,AuxData!$AF:$AF,0)),"",IF(LOOKUP(H68,AuxData!$AF:$AF,AuxData!$AG:$AG)="","Not defined",LOOKUP(H68,AuxData!$AF:$AF,AuxData!$AG:$AG)&amp;"_"&amp;AC68)))</f>
        <v/>
      </c>
      <c r="AE68" s="242"/>
      <c r="AF68" s="242"/>
      <c r="AG68" s="245" t="str">
        <f>IF(ISERROR(MATCH(AF68,AuxData!$AC:$AC,0)),"",IF(LOOKUP(AF68,AuxData!$AC:$AC,AuxData!$AD:$AD)="","Not defined",LOOKUP(AF68,AuxData!$AC:$AC,AuxData!$AD:$AD)))</f>
        <v/>
      </c>
      <c r="AH68" s="245" t="str">
        <f>IF(AF68="","",IF(ISERROR(MATCH(H68,AuxData!$AF:$AF,0)),"",IF(LOOKUP(H68,AuxData!$AF:$AF,AuxData!$AG:$AG)="","Not defined",LOOKUP(H68,AuxData!$AF:$AF,AuxData!$AG:$AG)&amp;"_"&amp;AG68)))</f>
        <v/>
      </c>
      <c r="AI68" s="242"/>
    </row>
    <row r="69" spans="2:35" s="59" customFormat="1" ht="15" customHeight="1" x14ac:dyDescent="0.25">
      <c r="B69" s="252"/>
      <c r="C69" s="252"/>
      <c r="D69" s="252"/>
      <c r="E69" s="252"/>
      <c r="F69" s="243"/>
      <c r="G69" s="243"/>
      <c r="H69" s="243"/>
      <c r="I69" s="124"/>
      <c r="J69" s="249"/>
      <c r="K69" s="249"/>
      <c r="L69" s="249"/>
      <c r="M69" s="124"/>
      <c r="N69" s="249"/>
      <c r="O69" s="249"/>
      <c r="P69" s="249"/>
      <c r="Q69" s="243"/>
      <c r="R69" s="243"/>
      <c r="S69" s="243"/>
      <c r="T69" s="243"/>
      <c r="U69" s="243"/>
      <c r="V69" s="243"/>
      <c r="W69" s="243"/>
      <c r="X69" s="246"/>
      <c r="Y69" s="246"/>
      <c r="Z69" s="243"/>
      <c r="AA69" s="243"/>
      <c r="AB69" s="243"/>
      <c r="AC69" s="246"/>
      <c r="AD69" s="246"/>
      <c r="AE69" s="243"/>
      <c r="AF69" s="243"/>
      <c r="AG69" s="246"/>
      <c r="AH69" s="246"/>
      <c r="AI69" s="243"/>
    </row>
    <row r="70" spans="2:35" s="59" customFormat="1" ht="15" customHeight="1" x14ac:dyDescent="0.25">
      <c r="B70" s="252"/>
      <c r="C70" s="252"/>
      <c r="D70" s="253"/>
      <c r="E70" s="253"/>
      <c r="F70" s="244"/>
      <c r="G70" s="244"/>
      <c r="H70" s="244"/>
      <c r="I70" s="124"/>
      <c r="J70" s="250"/>
      <c r="K70" s="250"/>
      <c r="L70" s="250"/>
      <c r="M70" s="124"/>
      <c r="N70" s="250"/>
      <c r="O70" s="250"/>
      <c r="P70" s="250"/>
      <c r="Q70" s="244"/>
      <c r="R70" s="244"/>
      <c r="S70" s="244"/>
      <c r="T70" s="244"/>
      <c r="U70" s="244"/>
      <c r="V70" s="244"/>
      <c r="W70" s="244"/>
      <c r="X70" s="247"/>
      <c r="Y70" s="247"/>
      <c r="Z70" s="244"/>
      <c r="AA70" s="244"/>
      <c r="AB70" s="244"/>
      <c r="AC70" s="247"/>
      <c r="AD70" s="247"/>
      <c r="AE70" s="244"/>
      <c r="AF70" s="244"/>
      <c r="AG70" s="247"/>
      <c r="AH70" s="247"/>
      <c r="AI70" s="244"/>
    </row>
    <row r="71" spans="2:35" s="59" customFormat="1" ht="15" customHeight="1" x14ac:dyDescent="0.25">
      <c r="B71" s="252"/>
      <c r="C71" s="252"/>
      <c r="D71" s="251"/>
      <c r="E71" s="251"/>
      <c r="F71" s="242"/>
      <c r="G71" s="242"/>
      <c r="H71" s="242"/>
      <c r="I71" s="124"/>
      <c r="J71" s="248"/>
      <c r="K71" s="248"/>
      <c r="L71" s="248"/>
      <c r="M71" s="124"/>
      <c r="N71" s="248"/>
      <c r="O71" s="248"/>
      <c r="P71" s="248"/>
      <c r="Q71" s="242"/>
      <c r="R71" s="242"/>
      <c r="S71" s="242"/>
      <c r="T71" s="242"/>
      <c r="U71" s="242"/>
      <c r="V71" s="242"/>
      <c r="W71" s="242"/>
      <c r="X71" s="245" t="str">
        <f>IF(ISERROR(MATCH(W71,AuxData!$AC:$AC,0)),"",IF(LOOKUP(W71,AuxData!$AC:$AC,AuxData!$AD:$AD)="","Not defined",LOOKUP(W71,AuxData!$AC:$AC,AuxData!$AD:$AD)))</f>
        <v/>
      </c>
      <c r="Y71" s="245" t="str">
        <f>IF(W71="","",IF(ISERROR(MATCH(H71,AuxData!$AF:$AF,0)),"",IF(LOOKUP(H71,AuxData!$AF:$AF,AuxData!$AG:$AG)="","Not defined",LOOKUP(H71,AuxData!$AF:$AF,AuxData!$AG:$AG)&amp;"_"&amp;X71)))</f>
        <v/>
      </c>
      <c r="Z71" s="242"/>
      <c r="AA71" s="242"/>
      <c r="AB71" s="242"/>
      <c r="AC71" s="245" t="str">
        <f>IF(ISERROR(MATCH(AB71,AuxData!$AC:$AC,0)),"",IF(LOOKUP(AB71,AuxData!$AC:$AC,AuxData!$AD:$AD)="","Not defined",LOOKUP(AB71,AuxData!$AC:$AC,AuxData!$AD:$AD)))</f>
        <v/>
      </c>
      <c r="AD71" s="245" t="str">
        <f>IF(AB71="","",IF(ISERROR(MATCH(H71,AuxData!$AF:$AF,0)),"",IF(LOOKUP(H71,AuxData!$AF:$AF,AuxData!$AG:$AG)="","Not defined",LOOKUP(H71,AuxData!$AF:$AF,AuxData!$AG:$AG)&amp;"_"&amp;AC71)))</f>
        <v/>
      </c>
      <c r="AE71" s="242"/>
      <c r="AF71" s="242"/>
      <c r="AG71" s="245" t="str">
        <f>IF(ISERROR(MATCH(AF71,AuxData!$AC:$AC,0)),"",IF(LOOKUP(AF71,AuxData!$AC:$AC,AuxData!$AD:$AD)="","Not defined",LOOKUP(AF71,AuxData!$AC:$AC,AuxData!$AD:$AD)))</f>
        <v/>
      </c>
      <c r="AH71" s="245" t="str">
        <f>IF(AF71="","",IF(ISERROR(MATCH(H71,AuxData!$AF:$AF,0)),"",IF(LOOKUP(H71,AuxData!$AF:$AF,AuxData!$AG:$AG)="","Not defined",LOOKUP(H71,AuxData!$AF:$AF,AuxData!$AG:$AG)&amp;"_"&amp;AG71)))</f>
        <v/>
      </c>
      <c r="AI71" s="242"/>
    </row>
    <row r="72" spans="2:35" s="59" customFormat="1" ht="15" customHeight="1" x14ac:dyDescent="0.25">
      <c r="B72" s="252"/>
      <c r="C72" s="252"/>
      <c r="D72" s="252"/>
      <c r="E72" s="252"/>
      <c r="F72" s="243"/>
      <c r="G72" s="243"/>
      <c r="H72" s="243"/>
      <c r="I72" s="124"/>
      <c r="J72" s="249"/>
      <c r="K72" s="249"/>
      <c r="L72" s="249"/>
      <c r="M72" s="124"/>
      <c r="N72" s="249"/>
      <c r="O72" s="249"/>
      <c r="P72" s="249"/>
      <c r="Q72" s="243"/>
      <c r="R72" s="243"/>
      <c r="S72" s="243"/>
      <c r="T72" s="243"/>
      <c r="U72" s="243"/>
      <c r="V72" s="243"/>
      <c r="W72" s="243"/>
      <c r="X72" s="246"/>
      <c r="Y72" s="246"/>
      <c r="Z72" s="243"/>
      <c r="AA72" s="243"/>
      <c r="AB72" s="243"/>
      <c r="AC72" s="246"/>
      <c r="AD72" s="246"/>
      <c r="AE72" s="243"/>
      <c r="AF72" s="243"/>
      <c r="AG72" s="246"/>
      <c r="AH72" s="246"/>
      <c r="AI72" s="243"/>
    </row>
    <row r="73" spans="2:35" s="59" customFormat="1" ht="15" customHeight="1" x14ac:dyDescent="0.25">
      <c r="B73" s="252"/>
      <c r="C73" s="252"/>
      <c r="D73" s="253"/>
      <c r="E73" s="253"/>
      <c r="F73" s="244"/>
      <c r="G73" s="244"/>
      <c r="H73" s="244"/>
      <c r="I73" s="124"/>
      <c r="J73" s="250"/>
      <c r="K73" s="250"/>
      <c r="L73" s="250"/>
      <c r="M73" s="124"/>
      <c r="N73" s="250"/>
      <c r="O73" s="250"/>
      <c r="P73" s="250"/>
      <c r="Q73" s="244"/>
      <c r="R73" s="244"/>
      <c r="S73" s="244"/>
      <c r="T73" s="244"/>
      <c r="U73" s="244"/>
      <c r="V73" s="244"/>
      <c r="W73" s="244"/>
      <c r="X73" s="247"/>
      <c r="Y73" s="247"/>
      <c r="Z73" s="244"/>
      <c r="AA73" s="244"/>
      <c r="AB73" s="244"/>
      <c r="AC73" s="247"/>
      <c r="AD73" s="247"/>
      <c r="AE73" s="244"/>
      <c r="AF73" s="244"/>
      <c r="AG73" s="247"/>
      <c r="AH73" s="247"/>
      <c r="AI73" s="244"/>
    </row>
    <row r="74" spans="2:35" s="59" customFormat="1" ht="15" customHeight="1" x14ac:dyDescent="0.25">
      <c r="B74" s="252"/>
      <c r="C74" s="252"/>
      <c r="D74" s="251"/>
      <c r="E74" s="251"/>
      <c r="F74" s="242"/>
      <c r="G74" s="242"/>
      <c r="H74" s="242"/>
      <c r="I74" s="124"/>
      <c r="J74" s="248"/>
      <c r="K74" s="248"/>
      <c r="L74" s="248"/>
      <c r="M74" s="124"/>
      <c r="N74" s="248"/>
      <c r="O74" s="248"/>
      <c r="P74" s="248"/>
      <c r="Q74" s="242"/>
      <c r="R74" s="242"/>
      <c r="S74" s="242"/>
      <c r="T74" s="242"/>
      <c r="U74" s="242"/>
      <c r="V74" s="242"/>
      <c r="W74" s="242"/>
      <c r="X74" s="245" t="str">
        <f>IF(ISERROR(MATCH(W74,AuxData!$AC:$AC,0)),"",IF(LOOKUP(W74,AuxData!$AC:$AC,AuxData!$AD:$AD)="","Not defined",LOOKUP(W74,AuxData!$AC:$AC,AuxData!$AD:$AD)))</f>
        <v/>
      </c>
      <c r="Y74" s="245" t="str">
        <f>IF(W74="","",IF(ISERROR(MATCH(H74,AuxData!$AF:$AF,0)),"",IF(LOOKUP(H74,AuxData!$AF:$AF,AuxData!$AG:$AG)="","Not defined",LOOKUP(H74,AuxData!$AF:$AF,AuxData!$AG:$AG)&amp;"_"&amp;X74)))</f>
        <v/>
      </c>
      <c r="Z74" s="242"/>
      <c r="AA74" s="242"/>
      <c r="AB74" s="242"/>
      <c r="AC74" s="245" t="str">
        <f>IF(ISERROR(MATCH(AB74,AuxData!$AC:$AC,0)),"",IF(LOOKUP(AB74,AuxData!$AC:$AC,AuxData!$AD:$AD)="","Not defined",LOOKUP(AB74,AuxData!$AC:$AC,AuxData!$AD:$AD)))</f>
        <v/>
      </c>
      <c r="AD74" s="245" t="str">
        <f>IF(AB74="","",IF(ISERROR(MATCH(H74,AuxData!$AF:$AF,0)),"",IF(LOOKUP(H74,AuxData!$AF:$AF,AuxData!$AG:$AG)="","Not defined",LOOKUP(H74,AuxData!$AF:$AF,AuxData!$AG:$AG)&amp;"_"&amp;AC74)))</f>
        <v/>
      </c>
      <c r="AE74" s="242"/>
      <c r="AF74" s="242"/>
      <c r="AG74" s="245" t="str">
        <f>IF(ISERROR(MATCH(AF74,AuxData!$AC:$AC,0)),"",IF(LOOKUP(AF74,AuxData!$AC:$AC,AuxData!$AD:$AD)="","Not defined",LOOKUP(AF74,AuxData!$AC:$AC,AuxData!$AD:$AD)))</f>
        <v/>
      </c>
      <c r="AH74" s="245" t="str">
        <f>IF(AF74="","",IF(ISERROR(MATCH(H74,AuxData!$AF:$AF,0)),"",IF(LOOKUP(H74,AuxData!$AF:$AF,AuxData!$AG:$AG)="","Not defined",LOOKUP(H74,AuxData!$AF:$AF,AuxData!$AG:$AG)&amp;"_"&amp;AG74)))</f>
        <v/>
      </c>
      <c r="AI74" s="242"/>
    </row>
    <row r="75" spans="2:35" s="59" customFormat="1" ht="15" customHeight="1" x14ac:dyDescent="0.25">
      <c r="B75" s="252"/>
      <c r="C75" s="252"/>
      <c r="D75" s="252"/>
      <c r="E75" s="252"/>
      <c r="F75" s="243"/>
      <c r="G75" s="243"/>
      <c r="H75" s="243"/>
      <c r="I75" s="124"/>
      <c r="J75" s="249"/>
      <c r="K75" s="249"/>
      <c r="L75" s="249"/>
      <c r="M75" s="124"/>
      <c r="N75" s="249"/>
      <c r="O75" s="249"/>
      <c r="P75" s="249"/>
      <c r="Q75" s="243"/>
      <c r="R75" s="243"/>
      <c r="S75" s="243"/>
      <c r="T75" s="243"/>
      <c r="U75" s="243"/>
      <c r="V75" s="243"/>
      <c r="W75" s="243"/>
      <c r="X75" s="246"/>
      <c r="Y75" s="246"/>
      <c r="Z75" s="243"/>
      <c r="AA75" s="243"/>
      <c r="AB75" s="243"/>
      <c r="AC75" s="246"/>
      <c r="AD75" s="246"/>
      <c r="AE75" s="243"/>
      <c r="AF75" s="243"/>
      <c r="AG75" s="246"/>
      <c r="AH75" s="246"/>
      <c r="AI75" s="243"/>
    </row>
    <row r="76" spans="2:35" s="59" customFormat="1" ht="15" customHeight="1" x14ac:dyDescent="0.25">
      <c r="B76" s="253"/>
      <c r="C76" s="253"/>
      <c r="D76" s="253"/>
      <c r="E76" s="253"/>
      <c r="F76" s="244"/>
      <c r="G76" s="244"/>
      <c r="H76" s="244"/>
      <c r="I76" s="124"/>
      <c r="J76" s="250"/>
      <c r="K76" s="250"/>
      <c r="L76" s="250"/>
      <c r="M76" s="124"/>
      <c r="N76" s="250"/>
      <c r="O76" s="250"/>
      <c r="P76" s="250"/>
      <c r="Q76" s="244"/>
      <c r="R76" s="244"/>
      <c r="S76" s="244"/>
      <c r="T76" s="244"/>
      <c r="U76" s="244"/>
      <c r="V76" s="244"/>
      <c r="W76" s="244"/>
      <c r="X76" s="247"/>
      <c r="Y76" s="247"/>
      <c r="Z76" s="244"/>
      <c r="AA76" s="244"/>
      <c r="AB76" s="244"/>
      <c r="AC76" s="247"/>
      <c r="AD76" s="247"/>
      <c r="AE76" s="244"/>
      <c r="AF76" s="244"/>
      <c r="AG76" s="247"/>
      <c r="AH76" s="247"/>
      <c r="AI76" s="244"/>
    </row>
    <row r="77" spans="2:35" s="59" customFormat="1" ht="15" customHeight="1" x14ac:dyDescent="0.25">
      <c r="B77" s="251"/>
      <c r="C77" s="251"/>
      <c r="D77" s="251"/>
      <c r="E77" s="251"/>
      <c r="F77" s="242"/>
      <c r="G77" s="242"/>
      <c r="H77" s="242"/>
      <c r="I77" s="124"/>
      <c r="J77" s="248"/>
      <c r="K77" s="248"/>
      <c r="L77" s="248"/>
      <c r="M77" s="124"/>
      <c r="N77" s="248"/>
      <c r="O77" s="248"/>
      <c r="P77" s="248"/>
      <c r="Q77" s="242"/>
      <c r="R77" s="242"/>
      <c r="S77" s="242"/>
      <c r="T77" s="242"/>
      <c r="U77" s="242"/>
      <c r="V77" s="242"/>
      <c r="W77" s="242"/>
      <c r="X77" s="245" t="str">
        <f>IF(ISERROR(MATCH(W77,AuxData!$AC:$AC,0)),"",IF(LOOKUP(W77,AuxData!$AC:$AC,AuxData!$AD:$AD)="","Not defined",LOOKUP(W77,AuxData!$AC:$AC,AuxData!$AD:$AD)))</f>
        <v/>
      </c>
      <c r="Y77" s="245" t="str">
        <f>IF(W77="","",IF(ISERROR(MATCH(H77,AuxData!$AF:$AF,0)),"",IF(LOOKUP(H77,AuxData!$AF:$AF,AuxData!$AG:$AG)="","Not defined",LOOKUP(H77,AuxData!$AF:$AF,AuxData!$AG:$AG)&amp;"_"&amp;X77)))</f>
        <v/>
      </c>
      <c r="Z77" s="242"/>
      <c r="AA77" s="242"/>
      <c r="AB77" s="242"/>
      <c r="AC77" s="245" t="str">
        <f>IF(ISERROR(MATCH(AB77,AuxData!$AC:$AC,0)),"",IF(LOOKUP(AB77,AuxData!$AC:$AC,AuxData!$AD:$AD)="","Not defined",LOOKUP(AB77,AuxData!$AC:$AC,AuxData!$AD:$AD)))</f>
        <v/>
      </c>
      <c r="AD77" s="245" t="str">
        <f>IF(AB77="","",IF(ISERROR(MATCH(H77,AuxData!$AF:$AF,0)),"",IF(LOOKUP(H77,AuxData!$AF:$AF,AuxData!$AG:$AG)="","Not defined",LOOKUP(H77,AuxData!$AF:$AF,AuxData!$AG:$AG)&amp;"_"&amp;AC77)))</f>
        <v/>
      </c>
      <c r="AE77" s="242"/>
      <c r="AF77" s="242"/>
      <c r="AG77" s="245" t="str">
        <f>IF(ISERROR(MATCH(AF77,AuxData!$AC:$AC,0)),"",IF(LOOKUP(AF77,AuxData!$AC:$AC,AuxData!$AD:$AD)="","Not defined",LOOKUP(AF77,AuxData!$AC:$AC,AuxData!$AD:$AD)))</f>
        <v/>
      </c>
      <c r="AH77" s="245" t="str">
        <f>IF(AF77="","",IF(ISERROR(MATCH(H77,AuxData!$AF:$AF,0)),"",IF(LOOKUP(H77,AuxData!$AF:$AF,AuxData!$AG:$AG)="","Not defined",LOOKUP(H77,AuxData!$AF:$AF,AuxData!$AG:$AG)&amp;"_"&amp;AG77)))</f>
        <v/>
      </c>
      <c r="AI77" s="242"/>
    </row>
    <row r="78" spans="2:35" s="59" customFormat="1" ht="15" customHeight="1" x14ac:dyDescent="0.25">
      <c r="B78" s="252"/>
      <c r="C78" s="252"/>
      <c r="D78" s="252"/>
      <c r="E78" s="252"/>
      <c r="F78" s="243"/>
      <c r="G78" s="243"/>
      <c r="H78" s="243"/>
      <c r="I78" s="124"/>
      <c r="J78" s="249"/>
      <c r="K78" s="249"/>
      <c r="L78" s="249"/>
      <c r="M78" s="124"/>
      <c r="N78" s="249"/>
      <c r="O78" s="249"/>
      <c r="P78" s="249"/>
      <c r="Q78" s="243"/>
      <c r="R78" s="243"/>
      <c r="S78" s="243"/>
      <c r="T78" s="243"/>
      <c r="U78" s="243"/>
      <c r="V78" s="243"/>
      <c r="W78" s="243"/>
      <c r="X78" s="246"/>
      <c r="Y78" s="246"/>
      <c r="Z78" s="243"/>
      <c r="AA78" s="243"/>
      <c r="AB78" s="243"/>
      <c r="AC78" s="246"/>
      <c r="AD78" s="246"/>
      <c r="AE78" s="243"/>
      <c r="AF78" s="243"/>
      <c r="AG78" s="246"/>
      <c r="AH78" s="246"/>
      <c r="AI78" s="243"/>
    </row>
    <row r="79" spans="2:35" s="59" customFormat="1" ht="15" customHeight="1" x14ac:dyDescent="0.25">
      <c r="B79" s="252"/>
      <c r="C79" s="252"/>
      <c r="D79" s="253"/>
      <c r="E79" s="253"/>
      <c r="F79" s="244"/>
      <c r="G79" s="244"/>
      <c r="H79" s="244"/>
      <c r="I79" s="124"/>
      <c r="J79" s="250"/>
      <c r="K79" s="250"/>
      <c r="L79" s="250"/>
      <c r="M79" s="124"/>
      <c r="N79" s="250"/>
      <c r="O79" s="250"/>
      <c r="P79" s="250"/>
      <c r="Q79" s="244"/>
      <c r="R79" s="244"/>
      <c r="S79" s="244"/>
      <c r="T79" s="244"/>
      <c r="U79" s="244"/>
      <c r="V79" s="244"/>
      <c r="W79" s="244"/>
      <c r="X79" s="247"/>
      <c r="Y79" s="247"/>
      <c r="Z79" s="244"/>
      <c r="AA79" s="244"/>
      <c r="AB79" s="244"/>
      <c r="AC79" s="247"/>
      <c r="AD79" s="247"/>
      <c r="AE79" s="244"/>
      <c r="AF79" s="244"/>
      <c r="AG79" s="247"/>
      <c r="AH79" s="247"/>
      <c r="AI79" s="244"/>
    </row>
    <row r="80" spans="2:35" s="59" customFormat="1" ht="15" customHeight="1" x14ac:dyDescent="0.25">
      <c r="B80" s="252"/>
      <c r="C80" s="252"/>
      <c r="D80" s="251"/>
      <c r="E80" s="251"/>
      <c r="F80" s="242"/>
      <c r="G80" s="242"/>
      <c r="H80" s="242"/>
      <c r="I80" s="124"/>
      <c r="J80" s="248"/>
      <c r="K80" s="248"/>
      <c r="L80" s="248"/>
      <c r="M80" s="124"/>
      <c r="N80" s="248"/>
      <c r="O80" s="248"/>
      <c r="P80" s="248"/>
      <c r="Q80" s="242"/>
      <c r="R80" s="242"/>
      <c r="S80" s="242"/>
      <c r="T80" s="242"/>
      <c r="U80" s="242"/>
      <c r="V80" s="242"/>
      <c r="W80" s="242"/>
      <c r="X80" s="245" t="str">
        <f>IF(ISERROR(MATCH(W80,AuxData!$AC:$AC,0)),"",IF(LOOKUP(W80,AuxData!$AC:$AC,AuxData!$AD:$AD)="","Not defined",LOOKUP(W80,AuxData!$AC:$AC,AuxData!$AD:$AD)))</f>
        <v/>
      </c>
      <c r="Y80" s="245" t="str">
        <f>IF(W80="","",IF(ISERROR(MATCH(H80,AuxData!$AF:$AF,0)),"",IF(LOOKUP(H80,AuxData!$AF:$AF,AuxData!$AG:$AG)="","Not defined",LOOKUP(H80,AuxData!$AF:$AF,AuxData!$AG:$AG)&amp;"_"&amp;X80)))</f>
        <v/>
      </c>
      <c r="Z80" s="242"/>
      <c r="AA80" s="242"/>
      <c r="AB80" s="242"/>
      <c r="AC80" s="245" t="str">
        <f>IF(ISERROR(MATCH(AB80,AuxData!$AC:$AC,0)),"",IF(LOOKUP(AB80,AuxData!$AC:$AC,AuxData!$AD:$AD)="","Not defined",LOOKUP(AB80,AuxData!$AC:$AC,AuxData!$AD:$AD)))</f>
        <v/>
      </c>
      <c r="AD80" s="245" t="str">
        <f>IF(AB80="","",IF(ISERROR(MATCH(H80,AuxData!$AF:$AF,0)),"",IF(LOOKUP(H80,AuxData!$AF:$AF,AuxData!$AG:$AG)="","Not defined",LOOKUP(H80,AuxData!$AF:$AF,AuxData!$AG:$AG)&amp;"_"&amp;AC80)))</f>
        <v/>
      </c>
      <c r="AE80" s="242"/>
      <c r="AF80" s="242"/>
      <c r="AG80" s="245" t="str">
        <f>IF(ISERROR(MATCH(AF80,AuxData!$AC:$AC,0)),"",IF(LOOKUP(AF80,AuxData!$AC:$AC,AuxData!$AD:$AD)="","Not defined",LOOKUP(AF80,AuxData!$AC:$AC,AuxData!$AD:$AD)))</f>
        <v/>
      </c>
      <c r="AH80" s="245" t="str">
        <f>IF(AF80="","",IF(ISERROR(MATCH(H80,AuxData!$AF:$AF,0)),"",IF(LOOKUP(H80,AuxData!$AF:$AF,AuxData!$AG:$AG)="","Not defined",LOOKUP(H80,AuxData!$AF:$AF,AuxData!$AG:$AG)&amp;"_"&amp;AG80)))</f>
        <v/>
      </c>
      <c r="AI80" s="242"/>
    </row>
    <row r="81" spans="2:35" s="59" customFormat="1" ht="15" customHeight="1" x14ac:dyDescent="0.25">
      <c r="B81" s="252"/>
      <c r="C81" s="252"/>
      <c r="D81" s="252"/>
      <c r="E81" s="252"/>
      <c r="F81" s="243"/>
      <c r="G81" s="243"/>
      <c r="H81" s="243"/>
      <c r="I81" s="124"/>
      <c r="J81" s="249"/>
      <c r="K81" s="249"/>
      <c r="L81" s="249"/>
      <c r="M81" s="124"/>
      <c r="N81" s="249"/>
      <c r="O81" s="249"/>
      <c r="P81" s="249"/>
      <c r="Q81" s="243"/>
      <c r="R81" s="243"/>
      <c r="S81" s="243"/>
      <c r="T81" s="243"/>
      <c r="U81" s="243"/>
      <c r="V81" s="243"/>
      <c r="W81" s="243"/>
      <c r="X81" s="246"/>
      <c r="Y81" s="246"/>
      <c r="Z81" s="243"/>
      <c r="AA81" s="243"/>
      <c r="AB81" s="243"/>
      <c r="AC81" s="246"/>
      <c r="AD81" s="246"/>
      <c r="AE81" s="243"/>
      <c r="AF81" s="243"/>
      <c r="AG81" s="246"/>
      <c r="AH81" s="246"/>
      <c r="AI81" s="243"/>
    </row>
    <row r="82" spans="2:35" s="59" customFormat="1" ht="15" customHeight="1" x14ac:dyDescent="0.25">
      <c r="B82" s="252"/>
      <c r="C82" s="252"/>
      <c r="D82" s="253"/>
      <c r="E82" s="253"/>
      <c r="F82" s="244"/>
      <c r="G82" s="244"/>
      <c r="H82" s="244"/>
      <c r="I82" s="124"/>
      <c r="J82" s="250"/>
      <c r="K82" s="250"/>
      <c r="L82" s="250"/>
      <c r="M82" s="124"/>
      <c r="N82" s="250"/>
      <c r="O82" s="250"/>
      <c r="P82" s="250"/>
      <c r="Q82" s="244"/>
      <c r="R82" s="244"/>
      <c r="S82" s="244"/>
      <c r="T82" s="244"/>
      <c r="U82" s="244"/>
      <c r="V82" s="244"/>
      <c r="W82" s="244"/>
      <c r="X82" s="247"/>
      <c r="Y82" s="247"/>
      <c r="Z82" s="244"/>
      <c r="AA82" s="244"/>
      <c r="AB82" s="244"/>
      <c r="AC82" s="247"/>
      <c r="AD82" s="247"/>
      <c r="AE82" s="244"/>
      <c r="AF82" s="244"/>
      <c r="AG82" s="247"/>
      <c r="AH82" s="247"/>
      <c r="AI82" s="244"/>
    </row>
    <row r="83" spans="2:35" s="59" customFormat="1" ht="15" customHeight="1" x14ac:dyDescent="0.25">
      <c r="B83" s="252"/>
      <c r="C83" s="252"/>
      <c r="D83" s="251"/>
      <c r="E83" s="251"/>
      <c r="F83" s="242"/>
      <c r="G83" s="242"/>
      <c r="H83" s="242"/>
      <c r="I83" s="124"/>
      <c r="J83" s="248"/>
      <c r="K83" s="248"/>
      <c r="L83" s="248"/>
      <c r="M83" s="124"/>
      <c r="N83" s="248"/>
      <c r="O83" s="248"/>
      <c r="P83" s="248"/>
      <c r="Q83" s="242"/>
      <c r="R83" s="242"/>
      <c r="S83" s="242"/>
      <c r="T83" s="242"/>
      <c r="U83" s="242"/>
      <c r="V83" s="242"/>
      <c r="W83" s="242"/>
      <c r="X83" s="245" t="str">
        <f>IF(ISERROR(MATCH(W83,AuxData!$AC:$AC,0)),"",IF(LOOKUP(W83,AuxData!$AC:$AC,AuxData!$AD:$AD)="","Not defined",LOOKUP(W83,AuxData!$AC:$AC,AuxData!$AD:$AD)))</f>
        <v/>
      </c>
      <c r="Y83" s="245" t="str">
        <f>IF(W83="","",IF(ISERROR(MATCH(H83,AuxData!$AF:$AF,0)),"",IF(LOOKUP(H83,AuxData!$AF:$AF,AuxData!$AG:$AG)="","Not defined",LOOKUP(H83,AuxData!$AF:$AF,AuxData!$AG:$AG)&amp;"_"&amp;X83)))</f>
        <v/>
      </c>
      <c r="Z83" s="242"/>
      <c r="AA83" s="242"/>
      <c r="AB83" s="242"/>
      <c r="AC83" s="245" t="str">
        <f>IF(ISERROR(MATCH(AB83,AuxData!$AC:$AC,0)),"",IF(LOOKUP(AB83,AuxData!$AC:$AC,AuxData!$AD:$AD)="","Not defined",LOOKUP(AB83,AuxData!$AC:$AC,AuxData!$AD:$AD)))</f>
        <v/>
      </c>
      <c r="AD83" s="245" t="str">
        <f>IF(AB83="","",IF(ISERROR(MATCH(H83,AuxData!$AF:$AF,0)),"",IF(LOOKUP(H83,AuxData!$AF:$AF,AuxData!$AG:$AG)="","Not defined",LOOKUP(H83,AuxData!$AF:$AF,AuxData!$AG:$AG)&amp;"_"&amp;AC83)))</f>
        <v/>
      </c>
      <c r="AE83" s="242"/>
      <c r="AF83" s="242"/>
      <c r="AG83" s="245" t="str">
        <f>IF(ISERROR(MATCH(AF83,AuxData!$AC:$AC,0)),"",IF(LOOKUP(AF83,AuxData!$AC:$AC,AuxData!$AD:$AD)="","Not defined",LOOKUP(AF83,AuxData!$AC:$AC,AuxData!$AD:$AD)))</f>
        <v/>
      </c>
      <c r="AH83" s="245" t="str">
        <f>IF(AF83="","",IF(ISERROR(MATCH(H83,AuxData!$AF:$AF,0)),"",IF(LOOKUP(H83,AuxData!$AF:$AF,AuxData!$AG:$AG)="","Not defined",LOOKUP(H83,AuxData!$AF:$AF,AuxData!$AG:$AG)&amp;"_"&amp;AG83)))</f>
        <v/>
      </c>
      <c r="AI83" s="242"/>
    </row>
    <row r="84" spans="2:35" s="59" customFormat="1" ht="15" customHeight="1" x14ac:dyDescent="0.25">
      <c r="B84" s="252"/>
      <c r="C84" s="252"/>
      <c r="D84" s="252"/>
      <c r="E84" s="252"/>
      <c r="F84" s="243"/>
      <c r="G84" s="243"/>
      <c r="H84" s="243"/>
      <c r="I84" s="124"/>
      <c r="J84" s="249"/>
      <c r="K84" s="249"/>
      <c r="L84" s="249"/>
      <c r="M84" s="124"/>
      <c r="N84" s="249"/>
      <c r="O84" s="249"/>
      <c r="P84" s="249"/>
      <c r="Q84" s="243"/>
      <c r="R84" s="243"/>
      <c r="S84" s="243"/>
      <c r="T84" s="243"/>
      <c r="U84" s="243"/>
      <c r="V84" s="243"/>
      <c r="W84" s="243"/>
      <c r="X84" s="246"/>
      <c r="Y84" s="246"/>
      <c r="Z84" s="243"/>
      <c r="AA84" s="243"/>
      <c r="AB84" s="243"/>
      <c r="AC84" s="246"/>
      <c r="AD84" s="246"/>
      <c r="AE84" s="243"/>
      <c r="AF84" s="243"/>
      <c r="AG84" s="246"/>
      <c r="AH84" s="246"/>
      <c r="AI84" s="243"/>
    </row>
    <row r="85" spans="2:35" s="59" customFormat="1" ht="15" customHeight="1" x14ac:dyDescent="0.25">
      <c r="B85" s="252"/>
      <c r="C85" s="252"/>
      <c r="D85" s="253"/>
      <c r="E85" s="253"/>
      <c r="F85" s="244"/>
      <c r="G85" s="244"/>
      <c r="H85" s="244"/>
      <c r="I85" s="124"/>
      <c r="J85" s="250"/>
      <c r="K85" s="250"/>
      <c r="L85" s="250"/>
      <c r="M85" s="124"/>
      <c r="N85" s="250"/>
      <c r="O85" s="250"/>
      <c r="P85" s="250"/>
      <c r="Q85" s="244"/>
      <c r="R85" s="244"/>
      <c r="S85" s="244"/>
      <c r="T85" s="244"/>
      <c r="U85" s="244"/>
      <c r="V85" s="244"/>
      <c r="W85" s="244"/>
      <c r="X85" s="247"/>
      <c r="Y85" s="247"/>
      <c r="Z85" s="244"/>
      <c r="AA85" s="244"/>
      <c r="AB85" s="244"/>
      <c r="AC85" s="247"/>
      <c r="AD85" s="247"/>
      <c r="AE85" s="244"/>
      <c r="AF85" s="244"/>
      <c r="AG85" s="247"/>
      <c r="AH85" s="247"/>
      <c r="AI85" s="244"/>
    </row>
    <row r="86" spans="2:35" s="59" customFormat="1" ht="15" customHeight="1" x14ac:dyDescent="0.25">
      <c r="B86" s="252"/>
      <c r="C86" s="252"/>
      <c r="D86" s="251"/>
      <c r="E86" s="251"/>
      <c r="F86" s="242"/>
      <c r="G86" s="242"/>
      <c r="H86" s="242"/>
      <c r="I86" s="124"/>
      <c r="J86" s="248"/>
      <c r="K86" s="248"/>
      <c r="L86" s="248"/>
      <c r="M86" s="124"/>
      <c r="N86" s="248"/>
      <c r="O86" s="248"/>
      <c r="P86" s="248"/>
      <c r="Q86" s="242"/>
      <c r="R86" s="242"/>
      <c r="S86" s="242"/>
      <c r="T86" s="242"/>
      <c r="U86" s="242"/>
      <c r="V86" s="242"/>
      <c r="W86" s="242"/>
      <c r="X86" s="245" t="str">
        <f>IF(ISERROR(MATCH(W86,AuxData!$AC:$AC,0)),"",IF(LOOKUP(W86,AuxData!$AC:$AC,AuxData!$AD:$AD)="","Not defined",LOOKUP(W86,AuxData!$AC:$AC,AuxData!$AD:$AD)))</f>
        <v/>
      </c>
      <c r="Y86" s="245" t="str">
        <f>IF(W86="","",IF(ISERROR(MATCH(H86,AuxData!$AF:$AF,0)),"",IF(LOOKUP(H86,AuxData!$AF:$AF,AuxData!$AG:$AG)="","Not defined",LOOKUP(H86,AuxData!$AF:$AF,AuxData!$AG:$AG)&amp;"_"&amp;X86)))</f>
        <v/>
      </c>
      <c r="Z86" s="242"/>
      <c r="AA86" s="242"/>
      <c r="AB86" s="242"/>
      <c r="AC86" s="245" t="str">
        <f>IF(ISERROR(MATCH(AB86,AuxData!$AC:$AC,0)),"",IF(LOOKUP(AB86,AuxData!$AC:$AC,AuxData!$AD:$AD)="","Not defined",LOOKUP(AB86,AuxData!$AC:$AC,AuxData!$AD:$AD)))</f>
        <v/>
      </c>
      <c r="AD86" s="245" t="str">
        <f>IF(AB86="","",IF(ISERROR(MATCH(H86,AuxData!$AF:$AF,0)),"",IF(LOOKUP(H86,AuxData!$AF:$AF,AuxData!$AG:$AG)="","Not defined",LOOKUP(H86,AuxData!$AF:$AF,AuxData!$AG:$AG)&amp;"_"&amp;AC86)))</f>
        <v/>
      </c>
      <c r="AE86" s="242"/>
      <c r="AF86" s="242"/>
      <c r="AG86" s="245" t="str">
        <f>IF(ISERROR(MATCH(AF86,AuxData!$AC:$AC,0)),"",IF(LOOKUP(AF86,AuxData!$AC:$AC,AuxData!$AD:$AD)="","Not defined",LOOKUP(AF86,AuxData!$AC:$AC,AuxData!$AD:$AD)))</f>
        <v/>
      </c>
      <c r="AH86" s="245" t="str">
        <f>IF(AF86="","",IF(ISERROR(MATCH(H86,AuxData!$AF:$AF,0)),"",IF(LOOKUP(H86,AuxData!$AF:$AF,AuxData!$AG:$AG)="","Not defined",LOOKUP(H86,AuxData!$AF:$AF,AuxData!$AG:$AG)&amp;"_"&amp;AG86)))</f>
        <v/>
      </c>
      <c r="AI86" s="242"/>
    </row>
    <row r="87" spans="2:35" s="59" customFormat="1" ht="15" customHeight="1" x14ac:dyDescent="0.25">
      <c r="B87" s="252"/>
      <c r="C87" s="252"/>
      <c r="D87" s="252"/>
      <c r="E87" s="252"/>
      <c r="F87" s="243"/>
      <c r="G87" s="243"/>
      <c r="H87" s="243"/>
      <c r="I87" s="124"/>
      <c r="J87" s="249"/>
      <c r="K87" s="249"/>
      <c r="L87" s="249"/>
      <c r="M87" s="124"/>
      <c r="N87" s="249"/>
      <c r="O87" s="249"/>
      <c r="P87" s="249"/>
      <c r="Q87" s="243"/>
      <c r="R87" s="243"/>
      <c r="S87" s="243"/>
      <c r="T87" s="243"/>
      <c r="U87" s="243"/>
      <c r="V87" s="243"/>
      <c r="W87" s="243"/>
      <c r="X87" s="246"/>
      <c r="Y87" s="246"/>
      <c r="Z87" s="243"/>
      <c r="AA87" s="243"/>
      <c r="AB87" s="243"/>
      <c r="AC87" s="246"/>
      <c r="AD87" s="246"/>
      <c r="AE87" s="243"/>
      <c r="AF87" s="243"/>
      <c r="AG87" s="246"/>
      <c r="AH87" s="246"/>
      <c r="AI87" s="243"/>
    </row>
    <row r="88" spans="2:35" s="59" customFormat="1" ht="15" customHeight="1" x14ac:dyDescent="0.25">
      <c r="B88" s="253"/>
      <c r="C88" s="253"/>
      <c r="D88" s="253"/>
      <c r="E88" s="253"/>
      <c r="F88" s="244"/>
      <c r="G88" s="244"/>
      <c r="H88" s="244"/>
      <c r="I88" s="124"/>
      <c r="J88" s="250"/>
      <c r="K88" s="250"/>
      <c r="L88" s="250"/>
      <c r="M88" s="124"/>
      <c r="N88" s="250"/>
      <c r="O88" s="250"/>
      <c r="P88" s="250"/>
      <c r="Q88" s="244"/>
      <c r="R88" s="244"/>
      <c r="S88" s="244"/>
      <c r="T88" s="244"/>
      <c r="U88" s="244"/>
      <c r="V88" s="244"/>
      <c r="W88" s="244"/>
      <c r="X88" s="247"/>
      <c r="Y88" s="247"/>
      <c r="Z88" s="244"/>
      <c r="AA88" s="244"/>
      <c r="AB88" s="244"/>
      <c r="AC88" s="247"/>
      <c r="AD88" s="247"/>
      <c r="AE88" s="244"/>
      <c r="AF88" s="244"/>
      <c r="AG88" s="247"/>
      <c r="AH88" s="247"/>
      <c r="AI88" s="244"/>
    </row>
    <row r="89" spans="2:35" s="59" customFormat="1" ht="15" customHeight="1" x14ac:dyDescent="0.25">
      <c r="B89" s="251"/>
      <c r="C89" s="251"/>
      <c r="D89" s="251"/>
      <c r="E89" s="251"/>
      <c r="F89" s="242"/>
      <c r="G89" s="242"/>
      <c r="H89" s="242"/>
      <c r="I89" s="124"/>
      <c r="J89" s="248"/>
      <c r="K89" s="248"/>
      <c r="L89" s="248"/>
      <c r="M89" s="124"/>
      <c r="N89" s="248"/>
      <c r="O89" s="248"/>
      <c r="P89" s="248"/>
      <c r="Q89" s="242"/>
      <c r="R89" s="242"/>
      <c r="S89" s="242"/>
      <c r="T89" s="242"/>
      <c r="U89" s="242"/>
      <c r="V89" s="242"/>
      <c r="W89" s="242"/>
      <c r="X89" s="245" t="str">
        <f>IF(ISERROR(MATCH(W89,AuxData!$AC:$AC,0)),"",IF(LOOKUP(W89,AuxData!$AC:$AC,AuxData!$AD:$AD)="","Not defined",LOOKUP(W89,AuxData!$AC:$AC,AuxData!$AD:$AD)))</f>
        <v/>
      </c>
      <c r="Y89" s="245" t="str">
        <f>IF(W89="","",IF(ISERROR(MATCH(H89,AuxData!$AF:$AF,0)),"",IF(LOOKUP(H89,AuxData!$AF:$AF,AuxData!$AG:$AG)="","Not defined",LOOKUP(H89,AuxData!$AF:$AF,AuxData!$AG:$AG)&amp;"_"&amp;X89)))</f>
        <v/>
      </c>
      <c r="Z89" s="242"/>
      <c r="AA89" s="242"/>
      <c r="AB89" s="242"/>
      <c r="AC89" s="245" t="str">
        <f>IF(ISERROR(MATCH(AB89,AuxData!$AC:$AC,0)),"",IF(LOOKUP(AB89,AuxData!$AC:$AC,AuxData!$AD:$AD)="","Not defined",LOOKUP(AB89,AuxData!$AC:$AC,AuxData!$AD:$AD)))</f>
        <v/>
      </c>
      <c r="AD89" s="245" t="str">
        <f>IF(AB89="","",IF(ISERROR(MATCH(H89,AuxData!$AF:$AF,0)),"",IF(LOOKUP(H89,AuxData!$AF:$AF,AuxData!$AG:$AG)="","Not defined",LOOKUP(H89,AuxData!$AF:$AF,AuxData!$AG:$AG)&amp;"_"&amp;AC89)))</f>
        <v/>
      </c>
      <c r="AE89" s="242"/>
      <c r="AF89" s="242"/>
      <c r="AG89" s="245" t="str">
        <f>IF(ISERROR(MATCH(AF89,AuxData!$AC:$AC,0)),"",IF(LOOKUP(AF89,AuxData!$AC:$AC,AuxData!$AD:$AD)="","Not defined",LOOKUP(AF89,AuxData!$AC:$AC,AuxData!$AD:$AD)))</f>
        <v/>
      </c>
      <c r="AH89" s="245" t="str">
        <f>IF(AF89="","",IF(ISERROR(MATCH(H89,AuxData!$AF:$AF,0)),"",IF(LOOKUP(H89,AuxData!$AF:$AF,AuxData!$AG:$AG)="","Not defined",LOOKUP(H89,AuxData!$AF:$AF,AuxData!$AG:$AG)&amp;"_"&amp;AG89)))</f>
        <v/>
      </c>
      <c r="AI89" s="242"/>
    </row>
    <row r="90" spans="2:35" s="59" customFormat="1" ht="15" customHeight="1" x14ac:dyDescent="0.25">
      <c r="B90" s="252"/>
      <c r="C90" s="252"/>
      <c r="D90" s="252"/>
      <c r="E90" s="252"/>
      <c r="F90" s="243"/>
      <c r="G90" s="243"/>
      <c r="H90" s="243"/>
      <c r="I90" s="124"/>
      <c r="J90" s="249"/>
      <c r="K90" s="249"/>
      <c r="L90" s="249"/>
      <c r="M90" s="124"/>
      <c r="N90" s="249"/>
      <c r="O90" s="249"/>
      <c r="P90" s="249"/>
      <c r="Q90" s="243"/>
      <c r="R90" s="243"/>
      <c r="S90" s="243"/>
      <c r="T90" s="243"/>
      <c r="U90" s="243"/>
      <c r="V90" s="243"/>
      <c r="W90" s="243"/>
      <c r="X90" s="246"/>
      <c r="Y90" s="246"/>
      <c r="Z90" s="243"/>
      <c r="AA90" s="243"/>
      <c r="AB90" s="243"/>
      <c r="AC90" s="246"/>
      <c r="AD90" s="246"/>
      <c r="AE90" s="243"/>
      <c r="AF90" s="243"/>
      <c r="AG90" s="246"/>
      <c r="AH90" s="246"/>
      <c r="AI90" s="243"/>
    </row>
    <row r="91" spans="2:35" s="59" customFormat="1" ht="15" customHeight="1" x14ac:dyDescent="0.25">
      <c r="B91" s="252"/>
      <c r="C91" s="252"/>
      <c r="D91" s="253"/>
      <c r="E91" s="253"/>
      <c r="F91" s="244"/>
      <c r="G91" s="244"/>
      <c r="H91" s="244"/>
      <c r="I91" s="124"/>
      <c r="J91" s="250"/>
      <c r="K91" s="250"/>
      <c r="L91" s="250"/>
      <c r="M91" s="124"/>
      <c r="N91" s="250"/>
      <c r="O91" s="250"/>
      <c r="P91" s="250"/>
      <c r="Q91" s="244"/>
      <c r="R91" s="244"/>
      <c r="S91" s="244"/>
      <c r="T91" s="244"/>
      <c r="U91" s="244"/>
      <c r="V91" s="244"/>
      <c r="W91" s="244"/>
      <c r="X91" s="247"/>
      <c r="Y91" s="247"/>
      <c r="Z91" s="244"/>
      <c r="AA91" s="244"/>
      <c r="AB91" s="244"/>
      <c r="AC91" s="247"/>
      <c r="AD91" s="247"/>
      <c r="AE91" s="244"/>
      <c r="AF91" s="244"/>
      <c r="AG91" s="247"/>
      <c r="AH91" s="247"/>
      <c r="AI91" s="244"/>
    </row>
    <row r="92" spans="2:35" s="59" customFormat="1" ht="15" customHeight="1" x14ac:dyDescent="0.25">
      <c r="B92" s="252"/>
      <c r="C92" s="252"/>
      <c r="D92" s="251"/>
      <c r="E92" s="251"/>
      <c r="F92" s="242"/>
      <c r="G92" s="242"/>
      <c r="H92" s="242"/>
      <c r="I92" s="124"/>
      <c r="J92" s="248"/>
      <c r="K92" s="248"/>
      <c r="L92" s="248"/>
      <c r="M92" s="124"/>
      <c r="N92" s="248"/>
      <c r="O92" s="248"/>
      <c r="P92" s="248"/>
      <c r="Q92" s="242"/>
      <c r="R92" s="242"/>
      <c r="S92" s="242"/>
      <c r="T92" s="242"/>
      <c r="U92" s="242"/>
      <c r="V92" s="242"/>
      <c r="W92" s="242"/>
      <c r="X92" s="245" t="str">
        <f>IF(ISERROR(MATCH(W92,AuxData!$AC:$AC,0)),"",IF(LOOKUP(W92,AuxData!$AC:$AC,AuxData!$AD:$AD)="","Not defined",LOOKUP(W92,AuxData!$AC:$AC,AuxData!$AD:$AD)))</f>
        <v/>
      </c>
      <c r="Y92" s="245" t="str">
        <f>IF(W92="","",IF(ISERROR(MATCH(H92,AuxData!$AF:$AF,0)),"",IF(LOOKUP(H92,AuxData!$AF:$AF,AuxData!$AG:$AG)="","Not defined",LOOKUP(H92,AuxData!$AF:$AF,AuxData!$AG:$AG)&amp;"_"&amp;X92)))</f>
        <v/>
      </c>
      <c r="Z92" s="242"/>
      <c r="AA92" s="242"/>
      <c r="AB92" s="242"/>
      <c r="AC92" s="245" t="str">
        <f>IF(ISERROR(MATCH(AB92,AuxData!$AC:$AC,0)),"",IF(LOOKUP(AB92,AuxData!$AC:$AC,AuxData!$AD:$AD)="","Not defined",LOOKUP(AB92,AuxData!$AC:$AC,AuxData!$AD:$AD)))</f>
        <v/>
      </c>
      <c r="AD92" s="245" t="str">
        <f>IF(AB92="","",IF(ISERROR(MATCH(H92,AuxData!$AF:$AF,0)),"",IF(LOOKUP(H92,AuxData!$AF:$AF,AuxData!$AG:$AG)="","Not defined",LOOKUP(H92,AuxData!$AF:$AF,AuxData!$AG:$AG)&amp;"_"&amp;AC92)))</f>
        <v/>
      </c>
      <c r="AE92" s="242"/>
      <c r="AF92" s="242"/>
      <c r="AG92" s="245" t="str">
        <f>IF(ISERROR(MATCH(AF92,AuxData!$AC:$AC,0)),"",IF(LOOKUP(AF92,AuxData!$AC:$AC,AuxData!$AD:$AD)="","Not defined",LOOKUP(AF92,AuxData!$AC:$AC,AuxData!$AD:$AD)))</f>
        <v/>
      </c>
      <c r="AH92" s="245" t="str">
        <f>IF(AF92="","",IF(ISERROR(MATCH(H92,AuxData!$AF:$AF,0)),"",IF(LOOKUP(H92,AuxData!$AF:$AF,AuxData!$AG:$AG)="","Not defined",LOOKUP(H92,AuxData!$AF:$AF,AuxData!$AG:$AG)&amp;"_"&amp;AG92)))</f>
        <v/>
      </c>
      <c r="AI92" s="242"/>
    </row>
    <row r="93" spans="2:35" s="59" customFormat="1" ht="15" customHeight="1" x14ac:dyDescent="0.25">
      <c r="B93" s="252"/>
      <c r="C93" s="252"/>
      <c r="D93" s="252"/>
      <c r="E93" s="252"/>
      <c r="F93" s="243"/>
      <c r="G93" s="243"/>
      <c r="H93" s="243"/>
      <c r="I93" s="124"/>
      <c r="J93" s="249"/>
      <c r="K93" s="249"/>
      <c r="L93" s="249"/>
      <c r="M93" s="124"/>
      <c r="N93" s="249"/>
      <c r="O93" s="249"/>
      <c r="P93" s="249"/>
      <c r="Q93" s="243"/>
      <c r="R93" s="243"/>
      <c r="S93" s="243"/>
      <c r="T93" s="243"/>
      <c r="U93" s="243"/>
      <c r="V93" s="243"/>
      <c r="W93" s="243"/>
      <c r="X93" s="246"/>
      <c r="Y93" s="246"/>
      <c r="Z93" s="243"/>
      <c r="AA93" s="243"/>
      <c r="AB93" s="243"/>
      <c r="AC93" s="246"/>
      <c r="AD93" s="246"/>
      <c r="AE93" s="243"/>
      <c r="AF93" s="243"/>
      <c r="AG93" s="246"/>
      <c r="AH93" s="246"/>
      <c r="AI93" s="243"/>
    </row>
    <row r="94" spans="2:35" s="59" customFormat="1" ht="15" customHeight="1" x14ac:dyDescent="0.25">
      <c r="B94" s="252"/>
      <c r="C94" s="252"/>
      <c r="D94" s="253"/>
      <c r="E94" s="253"/>
      <c r="F94" s="244"/>
      <c r="G94" s="244"/>
      <c r="H94" s="244"/>
      <c r="I94" s="124"/>
      <c r="J94" s="250"/>
      <c r="K94" s="250"/>
      <c r="L94" s="250"/>
      <c r="M94" s="124"/>
      <c r="N94" s="250"/>
      <c r="O94" s="250"/>
      <c r="P94" s="250"/>
      <c r="Q94" s="244"/>
      <c r="R94" s="244"/>
      <c r="S94" s="244"/>
      <c r="T94" s="244"/>
      <c r="U94" s="244"/>
      <c r="V94" s="244"/>
      <c r="W94" s="244"/>
      <c r="X94" s="247"/>
      <c r="Y94" s="247"/>
      <c r="Z94" s="244"/>
      <c r="AA94" s="244"/>
      <c r="AB94" s="244"/>
      <c r="AC94" s="247"/>
      <c r="AD94" s="247"/>
      <c r="AE94" s="244"/>
      <c r="AF94" s="244"/>
      <c r="AG94" s="247"/>
      <c r="AH94" s="247"/>
      <c r="AI94" s="244"/>
    </row>
    <row r="95" spans="2:35" s="59" customFormat="1" ht="15" customHeight="1" x14ac:dyDescent="0.25">
      <c r="B95" s="252"/>
      <c r="C95" s="252"/>
      <c r="D95" s="251"/>
      <c r="E95" s="251"/>
      <c r="F95" s="242"/>
      <c r="G95" s="242"/>
      <c r="H95" s="242"/>
      <c r="I95" s="124"/>
      <c r="J95" s="248"/>
      <c r="K95" s="248"/>
      <c r="L95" s="248"/>
      <c r="M95" s="124"/>
      <c r="N95" s="248"/>
      <c r="O95" s="248"/>
      <c r="P95" s="248"/>
      <c r="Q95" s="242"/>
      <c r="R95" s="242"/>
      <c r="S95" s="242"/>
      <c r="T95" s="242"/>
      <c r="U95" s="242"/>
      <c r="V95" s="242"/>
      <c r="W95" s="242"/>
      <c r="X95" s="245" t="str">
        <f>IF(ISERROR(MATCH(W95,AuxData!$AC:$AC,0)),"",IF(LOOKUP(W95,AuxData!$AC:$AC,AuxData!$AD:$AD)="","Not defined",LOOKUP(W95,AuxData!$AC:$AC,AuxData!$AD:$AD)))</f>
        <v/>
      </c>
      <c r="Y95" s="245" t="str">
        <f>IF(W95="","",IF(ISERROR(MATCH(H95,AuxData!$AF:$AF,0)),"",IF(LOOKUP(H95,AuxData!$AF:$AF,AuxData!$AG:$AG)="","Not defined",LOOKUP(H95,AuxData!$AF:$AF,AuxData!$AG:$AG)&amp;"_"&amp;X95)))</f>
        <v/>
      </c>
      <c r="Z95" s="242"/>
      <c r="AA95" s="242"/>
      <c r="AB95" s="242"/>
      <c r="AC95" s="245" t="str">
        <f>IF(ISERROR(MATCH(AB95,AuxData!$AC:$AC,0)),"",IF(LOOKUP(AB95,AuxData!$AC:$AC,AuxData!$AD:$AD)="","Not defined",LOOKUP(AB95,AuxData!$AC:$AC,AuxData!$AD:$AD)))</f>
        <v/>
      </c>
      <c r="AD95" s="245" t="str">
        <f>IF(AB95="","",IF(ISERROR(MATCH(H95,AuxData!$AF:$AF,0)),"",IF(LOOKUP(H95,AuxData!$AF:$AF,AuxData!$AG:$AG)="","Not defined",LOOKUP(H95,AuxData!$AF:$AF,AuxData!$AG:$AG)&amp;"_"&amp;AC95)))</f>
        <v/>
      </c>
      <c r="AE95" s="242"/>
      <c r="AF95" s="242"/>
      <c r="AG95" s="245" t="str">
        <f>IF(ISERROR(MATCH(AF95,AuxData!$AC:$AC,0)),"",IF(LOOKUP(AF95,AuxData!$AC:$AC,AuxData!$AD:$AD)="","Not defined",LOOKUP(AF95,AuxData!$AC:$AC,AuxData!$AD:$AD)))</f>
        <v/>
      </c>
      <c r="AH95" s="245" t="str">
        <f>IF(AF95="","",IF(ISERROR(MATCH(H95,AuxData!$AF:$AF,0)),"",IF(LOOKUP(H95,AuxData!$AF:$AF,AuxData!$AG:$AG)="","Not defined",LOOKUP(H95,AuxData!$AF:$AF,AuxData!$AG:$AG)&amp;"_"&amp;AG95)))</f>
        <v/>
      </c>
      <c r="AI95" s="242"/>
    </row>
    <row r="96" spans="2:35" s="59" customFormat="1" ht="15" customHeight="1" x14ac:dyDescent="0.25">
      <c r="B96" s="252"/>
      <c r="C96" s="252"/>
      <c r="D96" s="252"/>
      <c r="E96" s="252"/>
      <c r="F96" s="243"/>
      <c r="G96" s="243"/>
      <c r="H96" s="243"/>
      <c r="I96" s="124"/>
      <c r="J96" s="249"/>
      <c r="K96" s="249"/>
      <c r="L96" s="249"/>
      <c r="M96" s="124"/>
      <c r="N96" s="249"/>
      <c r="O96" s="249"/>
      <c r="P96" s="249"/>
      <c r="Q96" s="243"/>
      <c r="R96" s="243"/>
      <c r="S96" s="243"/>
      <c r="T96" s="243"/>
      <c r="U96" s="243"/>
      <c r="V96" s="243"/>
      <c r="W96" s="243"/>
      <c r="X96" s="246"/>
      <c r="Y96" s="246"/>
      <c r="Z96" s="243"/>
      <c r="AA96" s="243"/>
      <c r="AB96" s="243"/>
      <c r="AC96" s="246"/>
      <c r="AD96" s="246"/>
      <c r="AE96" s="243"/>
      <c r="AF96" s="243"/>
      <c r="AG96" s="246"/>
      <c r="AH96" s="246"/>
      <c r="AI96" s="243"/>
    </row>
    <row r="97" spans="2:35" s="59" customFormat="1" ht="15" customHeight="1" x14ac:dyDescent="0.25">
      <c r="B97" s="252"/>
      <c r="C97" s="252"/>
      <c r="D97" s="253"/>
      <c r="E97" s="253"/>
      <c r="F97" s="244"/>
      <c r="G97" s="244"/>
      <c r="H97" s="244"/>
      <c r="I97" s="124"/>
      <c r="J97" s="250"/>
      <c r="K97" s="250"/>
      <c r="L97" s="250"/>
      <c r="M97" s="124"/>
      <c r="N97" s="250"/>
      <c r="O97" s="250"/>
      <c r="P97" s="250"/>
      <c r="Q97" s="244"/>
      <c r="R97" s="244"/>
      <c r="S97" s="244"/>
      <c r="T97" s="244"/>
      <c r="U97" s="244"/>
      <c r="V97" s="244"/>
      <c r="W97" s="244"/>
      <c r="X97" s="247"/>
      <c r="Y97" s="247"/>
      <c r="Z97" s="244"/>
      <c r="AA97" s="244"/>
      <c r="AB97" s="244"/>
      <c r="AC97" s="247"/>
      <c r="AD97" s="247"/>
      <c r="AE97" s="244"/>
      <c r="AF97" s="244"/>
      <c r="AG97" s="247"/>
      <c r="AH97" s="247"/>
      <c r="AI97" s="244"/>
    </row>
    <row r="98" spans="2:35" s="59" customFormat="1" ht="15" customHeight="1" x14ac:dyDescent="0.25">
      <c r="B98" s="252"/>
      <c r="C98" s="252"/>
      <c r="D98" s="251"/>
      <c r="E98" s="251"/>
      <c r="F98" s="242"/>
      <c r="G98" s="242"/>
      <c r="H98" s="242"/>
      <c r="I98" s="124"/>
      <c r="J98" s="248"/>
      <c r="K98" s="248"/>
      <c r="L98" s="248"/>
      <c r="M98" s="124"/>
      <c r="N98" s="248"/>
      <c r="O98" s="248"/>
      <c r="P98" s="248"/>
      <c r="Q98" s="242"/>
      <c r="R98" s="242"/>
      <c r="S98" s="242"/>
      <c r="T98" s="242"/>
      <c r="U98" s="242"/>
      <c r="V98" s="242"/>
      <c r="W98" s="242"/>
      <c r="X98" s="245" t="str">
        <f>IF(ISERROR(MATCH(W98,AuxData!$AC:$AC,0)),"",IF(LOOKUP(W98,AuxData!$AC:$AC,AuxData!$AD:$AD)="","Not defined",LOOKUP(W98,AuxData!$AC:$AC,AuxData!$AD:$AD)))</f>
        <v/>
      </c>
      <c r="Y98" s="245" t="str">
        <f>IF(W98="","",IF(ISERROR(MATCH(H98,AuxData!$AF:$AF,0)),"",IF(LOOKUP(H98,AuxData!$AF:$AF,AuxData!$AG:$AG)="","Not defined",LOOKUP(H98,AuxData!$AF:$AF,AuxData!$AG:$AG)&amp;"_"&amp;X98)))</f>
        <v/>
      </c>
      <c r="Z98" s="242"/>
      <c r="AA98" s="242"/>
      <c r="AB98" s="242"/>
      <c r="AC98" s="245" t="str">
        <f>IF(ISERROR(MATCH(AB98,AuxData!$AC:$AC,0)),"",IF(LOOKUP(AB98,AuxData!$AC:$AC,AuxData!$AD:$AD)="","Not defined",LOOKUP(AB98,AuxData!$AC:$AC,AuxData!$AD:$AD)))</f>
        <v/>
      </c>
      <c r="AD98" s="245" t="str">
        <f>IF(AB98="","",IF(ISERROR(MATCH(H98,AuxData!$AF:$AF,0)),"",IF(LOOKUP(H98,AuxData!$AF:$AF,AuxData!$AG:$AG)="","Not defined",LOOKUP(H98,AuxData!$AF:$AF,AuxData!$AG:$AG)&amp;"_"&amp;AC98)))</f>
        <v/>
      </c>
      <c r="AE98" s="242"/>
      <c r="AF98" s="242"/>
      <c r="AG98" s="245" t="str">
        <f>IF(ISERROR(MATCH(AF98,AuxData!$AC:$AC,0)),"",IF(LOOKUP(AF98,AuxData!$AC:$AC,AuxData!$AD:$AD)="","Not defined",LOOKUP(AF98,AuxData!$AC:$AC,AuxData!$AD:$AD)))</f>
        <v/>
      </c>
      <c r="AH98" s="245" t="str">
        <f>IF(AF98="","",IF(ISERROR(MATCH(H98,AuxData!$AF:$AF,0)),"",IF(LOOKUP(H98,AuxData!$AF:$AF,AuxData!$AG:$AG)="","Not defined",LOOKUP(H98,AuxData!$AF:$AF,AuxData!$AG:$AG)&amp;"_"&amp;AG98)))</f>
        <v/>
      </c>
      <c r="AI98" s="242"/>
    </row>
    <row r="99" spans="2:35" s="59" customFormat="1" ht="15" customHeight="1" x14ac:dyDescent="0.25">
      <c r="B99" s="252"/>
      <c r="C99" s="252"/>
      <c r="D99" s="252"/>
      <c r="E99" s="252"/>
      <c r="F99" s="243"/>
      <c r="G99" s="243"/>
      <c r="H99" s="243"/>
      <c r="I99" s="124"/>
      <c r="J99" s="249"/>
      <c r="K99" s="249"/>
      <c r="L99" s="249"/>
      <c r="M99" s="124"/>
      <c r="N99" s="249"/>
      <c r="O99" s="249"/>
      <c r="P99" s="249"/>
      <c r="Q99" s="243"/>
      <c r="R99" s="243"/>
      <c r="S99" s="243"/>
      <c r="T99" s="243"/>
      <c r="U99" s="243"/>
      <c r="V99" s="243"/>
      <c r="W99" s="243"/>
      <c r="X99" s="246"/>
      <c r="Y99" s="246"/>
      <c r="Z99" s="243"/>
      <c r="AA99" s="243"/>
      <c r="AB99" s="243"/>
      <c r="AC99" s="246"/>
      <c r="AD99" s="246"/>
      <c r="AE99" s="243"/>
      <c r="AF99" s="243"/>
      <c r="AG99" s="246"/>
      <c r="AH99" s="246"/>
      <c r="AI99" s="243"/>
    </row>
    <row r="100" spans="2:35" s="59" customFormat="1" ht="15" customHeight="1" x14ac:dyDescent="0.25">
      <c r="B100" s="253"/>
      <c r="C100" s="253"/>
      <c r="D100" s="253"/>
      <c r="E100" s="253"/>
      <c r="F100" s="244"/>
      <c r="G100" s="244"/>
      <c r="H100" s="244"/>
      <c r="I100" s="124"/>
      <c r="J100" s="250"/>
      <c r="K100" s="250"/>
      <c r="L100" s="250"/>
      <c r="M100" s="124"/>
      <c r="N100" s="250"/>
      <c r="O100" s="250"/>
      <c r="P100" s="250"/>
      <c r="Q100" s="244"/>
      <c r="R100" s="244"/>
      <c r="S100" s="244"/>
      <c r="T100" s="244"/>
      <c r="U100" s="244"/>
      <c r="V100" s="244"/>
      <c r="W100" s="244"/>
      <c r="X100" s="247"/>
      <c r="Y100" s="247"/>
      <c r="Z100" s="244"/>
      <c r="AA100" s="244"/>
      <c r="AB100" s="244"/>
      <c r="AC100" s="247"/>
      <c r="AD100" s="247"/>
      <c r="AE100" s="244"/>
      <c r="AF100" s="244"/>
      <c r="AG100" s="247"/>
      <c r="AH100" s="247"/>
      <c r="AI100" s="244"/>
    </row>
    <row r="101" spans="2:35" ht="15" customHeight="1" x14ac:dyDescent="0.25"/>
  </sheetData>
  <sheetProtection formatCells="0" formatColumns="0" formatRows="0" insertRows="0" deleteRows="0"/>
  <mergeCells count="977">
    <mergeCell ref="B89:B100"/>
    <mergeCell ref="C89:C100"/>
    <mergeCell ref="E98:E100"/>
    <mergeCell ref="F98:F100"/>
    <mergeCell ref="G98:G100"/>
    <mergeCell ref="W98:W100"/>
    <mergeCell ref="AB98:AB100"/>
    <mergeCell ref="AI98:AI100"/>
    <mergeCell ref="E92:E94"/>
    <mergeCell ref="F92:F94"/>
    <mergeCell ref="G92:G94"/>
    <mergeCell ref="W92:W94"/>
    <mergeCell ref="AB92:AB94"/>
    <mergeCell ref="AI92:AI94"/>
    <mergeCell ref="E95:E97"/>
    <mergeCell ref="F95:F97"/>
    <mergeCell ref="G95:G97"/>
    <mergeCell ref="W95:W97"/>
    <mergeCell ref="AB95:AB97"/>
    <mergeCell ref="AI95:AI97"/>
    <mergeCell ref="D92:D94"/>
    <mergeCell ref="D95:D97"/>
    <mergeCell ref="D98:D100"/>
    <mergeCell ref="AC92:AC94"/>
    <mergeCell ref="AB86:AB88"/>
    <mergeCell ref="AI86:AI88"/>
    <mergeCell ref="E89:E91"/>
    <mergeCell ref="F89:F91"/>
    <mergeCell ref="G89:G91"/>
    <mergeCell ref="W89:W91"/>
    <mergeCell ref="AB89:AB91"/>
    <mergeCell ref="AI89:AI91"/>
    <mergeCell ref="D86:D88"/>
    <mergeCell ref="D89:D91"/>
    <mergeCell ref="X86:X88"/>
    <mergeCell ref="X89:X91"/>
    <mergeCell ref="AC86:AC88"/>
    <mergeCell ref="AC89:AC91"/>
    <mergeCell ref="H86:H88"/>
    <mergeCell ref="H89:H91"/>
    <mergeCell ref="L86:L88"/>
    <mergeCell ref="L89:L91"/>
    <mergeCell ref="S89:S91"/>
    <mergeCell ref="S86:S88"/>
    <mergeCell ref="AE86:AE88"/>
    <mergeCell ref="AF86:AF88"/>
    <mergeCell ref="AG86:AG88"/>
    <mergeCell ref="AH86:AH88"/>
    <mergeCell ref="B77:B88"/>
    <mergeCell ref="C77:C88"/>
    <mergeCell ref="E80:E82"/>
    <mergeCell ref="F80:F82"/>
    <mergeCell ref="G80:G82"/>
    <mergeCell ref="W80:W82"/>
    <mergeCell ref="AB80:AB82"/>
    <mergeCell ref="AI80:AI82"/>
    <mergeCell ref="E83:E85"/>
    <mergeCell ref="F83:F85"/>
    <mergeCell ref="G83:G85"/>
    <mergeCell ref="W83:W85"/>
    <mergeCell ref="AB83:AB85"/>
    <mergeCell ref="AI83:AI85"/>
    <mergeCell ref="D80:D82"/>
    <mergeCell ref="D83:D85"/>
    <mergeCell ref="X80:X82"/>
    <mergeCell ref="X83:X85"/>
    <mergeCell ref="AC80:AC82"/>
    <mergeCell ref="AC83:AC85"/>
    <mergeCell ref="E86:E88"/>
    <mergeCell ref="F86:F88"/>
    <mergeCell ref="G86:G88"/>
    <mergeCell ref="W86:W88"/>
    <mergeCell ref="AB74:AB76"/>
    <mergeCell ref="AI74:AI76"/>
    <mergeCell ref="E77:E79"/>
    <mergeCell ref="F77:F79"/>
    <mergeCell ref="G77:G79"/>
    <mergeCell ref="W77:W79"/>
    <mergeCell ref="AB77:AB79"/>
    <mergeCell ref="AI77:AI79"/>
    <mergeCell ref="D74:D76"/>
    <mergeCell ref="D77:D79"/>
    <mergeCell ref="X74:X76"/>
    <mergeCell ref="X77:X79"/>
    <mergeCell ref="AC74:AC76"/>
    <mergeCell ref="AC77:AC79"/>
    <mergeCell ref="AA77:AA79"/>
    <mergeCell ref="V77:V79"/>
    <mergeCell ref="K74:K76"/>
    <mergeCell ref="K77:K79"/>
    <mergeCell ref="T74:T76"/>
    <mergeCell ref="T77:T79"/>
    <mergeCell ref="Z74:Z76"/>
    <mergeCell ref="Z77:Z79"/>
    <mergeCell ref="Q74:Q76"/>
    <mergeCell ref="Q77:Q79"/>
    <mergeCell ref="B65:B76"/>
    <mergeCell ref="C65:C76"/>
    <mergeCell ref="E68:E70"/>
    <mergeCell ref="F68:F70"/>
    <mergeCell ref="G68:G70"/>
    <mergeCell ref="W68:W70"/>
    <mergeCell ref="AB68:AB70"/>
    <mergeCell ref="AI68:AI70"/>
    <mergeCell ref="E71:E73"/>
    <mergeCell ref="F71:F73"/>
    <mergeCell ref="G71:G73"/>
    <mergeCell ref="W71:W73"/>
    <mergeCell ref="AB71:AB73"/>
    <mergeCell ref="AI71:AI73"/>
    <mergeCell ref="D68:D70"/>
    <mergeCell ref="D71:D73"/>
    <mergeCell ref="X68:X70"/>
    <mergeCell ref="X71:X73"/>
    <mergeCell ref="AC71:AC73"/>
    <mergeCell ref="AC68:AC70"/>
    <mergeCell ref="E74:E76"/>
    <mergeCell ref="F74:F76"/>
    <mergeCell ref="G74:G76"/>
    <mergeCell ref="W74:W76"/>
    <mergeCell ref="E65:E67"/>
    <mergeCell ref="F65:F67"/>
    <mergeCell ref="G65:G67"/>
    <mergeCell ref="W65:W67"/>
    <mergeCell ref="AB65:AB67"/>
    <mergeCell ref="AI65:AI67"/>
    <mergeCell ref="D62:D64"/>
    <mergeCell ref="D65:D67"/>
    <mergeCell ref="X62:X64"/>
    <mergeCell ref="X65:X67"/>
    <mergeCell ref="AC62:AC64"/>
    <mergeCell ref="AC65:AC67"/>
    <mergeCell ref="H65:H67"/>
    <mergeCell ref="J62:J64"/>
    <mergeCell ref="J65:J67"/>
    <mergeCell ref="L62:L64"/>
    <mergeCell ref="L65:L67"/>
    <mergeCell ref="N62:N64"/>
    <mergeCell ref="N65:N67"/>
    <mergeCell ref="AE65:AE67"/>
    <mergeCell ref="AF65:AF67"/>
    <mergeCell ref="AG65:AG67"/>
    <mergeCell ref="AH65:AH67"/>
    <mergeCell ref="B53:B64"/>
    <mergeCell ref="C53:C64"/>
    <mergeCell ref="E56:E58"/>
    <mergeCell ref="F56:F58"/>
    <mergeCell ref="G56:G58"/>
    <mergeCell ref="W56:W58"/>
    <mergeCell ref="AB56:AB58"/>
    <mergeCell ref="AI56:AI58"/>
    <mergeCell ref="E59:E61"/>
    <mergeCell ref="F59:F61"/>
    <mergeCell ref="G59:G61"/>
    <mergeCell ref="W59:W61"/>
    <mergeCell ref="AB59:AB61"/>
    <mergeCell ref="AI59:AI61"/>
    <mergeCell ref="D56:D58"/>
    <mergeCell ref="D59:D61"/>
    <mergeCell ref="X56:X58"/>
    <mergeCell ref="X59:X61"/>
    <mergeCell ref="E62:E64"/>
    <mergeCell ref="F62:F64"/>
    <mergeCell ref="G62:G64"/>
    <mergeCell ref="W62:W64"/>
    <mergeCell ref="AB62:AB64"/>
    <mergeCell ref="AI62:AI64"/>
    <mergeCell ref="E53:E55"/>
    <mergeCell ref="F53:F55"/>
    <mergeCell ref="G53:G55"/>
    <mergeCell ref="W53:W55"/>
    <mergeCell ref="AB53:AB55"/>
    <mergeCell ref="AI53:AI55"/>
    <mergeCell ref="D50:D52"/>
    <mergeCell ref="D53:D55"/>
    <mergeCell ref="X50:X52"/>
    <mergeCell ref="X53:X55"/>
    <mergeCell ref="P53:P55"/>
    <mergeCell ref="AE53:AE55"/>
    <mergeCell ref="AF53:AF55"/>
    <mergeCell ref="AG53:AG55"/>
    <mergeCell ref="AH53:AH55"/>
    <mergeCell ref="B41:B52"/>
    <mergeCell ref="C41:C52"/>
    <mergeCell ref="G44:G46"/>
    <mergeCell ref="W44:W46"/>
    <mergeCell ref="AB44:AB46"/>
    <mergeCell ref="AI44:AI46"/>
    <mergeCell ref="E47:E49"/>
    <mergeCell ref="F47:F49"/>
    <mergeCell ref="G47:G49"/>
    <mergeCell ref="W47:W49"/>
    <mergeCell ref="AB47:AB49"/>
    <mergeCell ref="AI47:AI49"/>
    <mergeCell ref="D44:D46"/>
    <mergeCell ref="D47:D49"/>
    <mergeCell ref="X44:X46"/>
    <mergeCell ref="X47:X49"/>
    <mergeCell ref="E44:E46"/>
    <mergeCell ref="F44:F46"/>
    <mergeCell ref="E50:E52"/>
    <mergeCell ref="F50:F52"/>
    <mergeCell ref="G50:G52"/>
    <mergeCell ref="W50:W52"/>
    <mergeCell ref="AB50:AB52"/>
    <mergeCell ref="AI50:AI52"/>
    <mergeCell ref="AI38:AI40"/>
    <mergeCell ref="E41:E43"/>
    <mergeCell ref="F41:F43"/>
    <mergeCell ref="G41:G43"/>
    <mergeCell ref="W41:W43"/>
    <mergeCell ref="AB41:AB43"/>
    <mergeCell ref="AI41:AI43"/>
    <mergeCell ref="D38:D40"/>
    <mergeCell ref="D41:D43"/>
    <mergeCell ref="X38:X40"/>
    <mergeCell ref="X41:X43"/>
    <mergeCell ref="E38:E40"/>
    <mergeCell ref="F38:F40"/>
    <mergeCell ref="G38:G40"/>
    <mergeCell ref="W38:W40"/>
    <mergeCell ref="AB38:AB40"/>
    <mergeCell ref="S38:S40"/>
    <mergeCell ref="S41:S43"/>
    <mergeCell ref="AE41:AE43"/>
    <mergeCell ref="AF41:AF43"/>
    <mergeCell ref="AG41:AG43"/>
    <mergeCell ref="AH41:AH43"/>
    <mergeCell ref="AB17:AB19"/>
    <mergeCell ref="AI17:AI19"/>
    <mergeCell ref="D14:D16"/>
    <mergeCell ref="D17:D19"/>
    <mergeCell ref="X14:X16"/>
    <mergeCell ref="X17:X19"/>
    <mergeCell ref="AI32:AI34"/>
    <mergeCell ref="E35:E37"/>
    <mergeCell ref="F35:F37"/>
    <mergeCell ref="G35:G37"/>
    <mergeCell ref="W35:W37"/>
    <mergeCell ref="AB35:AB37"/>
    <mergeCell ref="AI35:AI37"/>
    <mergeCell ref="D32:D34"/>
    <mergeCell ref="D35:D37"/>
    <mergeCell ref="X32:X34"/>
    <mergeCell ref="X35:X37"/>
    <mergeCell ref="E32:E34"/>
    <mergeCell ref="F32:F34"/>
    <mergeCell ref="G32:G34"/>
    <mergeCell ref="W32:W34"/>
    <mergeCell ref="AB32:AB34"/>
    <mergeCell ref="AI26:AI28"/>
    <mergeCell ref="E29:E31"/>
    <mergeCell ref="G8:G10"/>
    <mergeCell ref="W8:W10"/>
    <mergeCell ref="D11:D13"/>
    <mergeCell ref="X11:X13"/>
    <mergeCell ref="AB14:AB16"/>
    <mergeCell ref="AI14:AI16"/>
    <mergeCell ref="E14:E16"/>
    <mergeCell ref="F14:F16"/>
    <mergeCell ref="G14:G16"/>
    <mergeCell ref="W14:W16"/>
    <mergeCell ref="AE14:AE16"/>
    <mergeCell ref="AF14:AF16"/>
    <mergeCell ref="AG14:AG16"/>
    <mergeCell ref="AH14:AH16"/>
    <mergeCell ref="B2:AI2"/>
    <mergeCell ref="E5:E7"/>
    <mergeCell ref="F5:F7"/>
    <mergeCell ref="G5:G7"/>
    <mergeCell ref="W5:W7"/>
    <mergeCell ref="AB5:AB7"/>
    <mergeCell ref="AI5:AI7"/>
    <mergeCell ref="AB8:AB10"/>
    <mergeCell ref="AI8:AI10"/>
    <mergeCell ref="D5:D7"/>
    <mergeCell ref="D8:D10"/>
    <mergeCell ref="X5:X7"/>
    <mergeCell ref="AC5:AC7"/>
    <mergeCell ref="X8:X10"/>
    <mergeCell ref="B5:B16"/>
    <mergeCell ref="C5:C16"/>
    <mergeCell ref="E11:E13"/>
    <mergeCell ref="F11:F13"/>
    <mergeCell ref="G11:G13"/>
    <mergeCell ref="W11:W13"/>
    <mergeCell ref="AB11:AB13"/>
    <mergeCell ref="AI11:AI13"/>
    <mergeCell ref="E8:E10"/>
    <mergeCell ref="F8:F10"/>
    <mergeCell ref="B17:B28"/>
    <mergeCell ref="C17:C28"/>
    <mergeCell ref="B29:B40"/>
    <mergeCell ref="C29:C40"/>
    <mergeCell ref="G20:G22"/>
    <mergeCell ref="W20:W22"/>
    <mergeCell ref="AB20:AB22"/>
    <mergeCell ref="AI20:AI22"/>
    <mergeCell ref="E23:E25"/>
    <mergeCell ref="F23:F25"/>
    <mergeCell ref="G23:G25"/>
    <mergeCell ref="W23:W25"/>
    <mergeCell ref="AB23:AB25"/>
    <mergeCell ref="AI23:AI25"/>
    <mergeCell ref="E20:E22"/>
    <mergeCell ref="F20:F22"/>
    <mergeCell ref="D20:D22"/>
    <mergeCell ref="D23:D25"/>
    <mergeCell ref="X20:X22"/>
    <mergeCell ref="X23:X25"/>
    <mergeCell ref="E17:E19"/>
    <mergeCell ref="F17:F19"/>
    <mergeCell ref="G17:G19"/>
    <mergeCell ref="W17:W19"/>
    <mergeCell ref="F29:F31"/>
    <mergeCell ref="G29:G31"/>
    <mergeCell ref="W29:W31"/>
    <mergeCell ref="AB29:AB31"/>
    <mergeCell ref="AI29:AI31"/>
    <mergeCell ref="D26:D28"/>
    <mergeCell ref="D29:D31"/>
    <mergeCell ref="X26:X28"/>
    <mergeCell ref="X29:X31"/>
    <mergeCell ref="E26:E28"/>
    <mergeCell ref="F26:F28"/>
    <mergeCell ref="G26:G28"/>
    <mergeCell ref="W26:W28"/>
    <mergeCell ref="AB26:AB28"/>
    <mergeCell ref="H29:H31"/>
    <mergeCell ref="J29:J31"/>
    <mergeCell ref="AE26:AE28"/>
    <mergeCell ref="AF26:AF28"/>
    <mergeCell ref="AG26:AG28"/>
    <mergeCell ref="AH26:AH28"/>
    <mergeCell ref="AE29:AE31"/>
    <mergeCell ref="AF29:AF31"/>
    <mergeCell ref="AG29:AG31"/>
    <mergeCell ref="AH29:AH31"/>
    <mergeCell ref="AC95:AC97"/>
    <mergeCell ref="AC98:AC100"/>
    <mergeCell ref="X92:X94"/>
    <mergeCell ref="X95:X97"/>
    <mergeCell ref="X98:X100"/>
    <mergeCell ref="AC8:AC10"/>
    <mergeCell ref="AC11:AC13"/>
    <mergeCell ref="AC14:AC16"/>
    <mergeCell ref="AC17:AC19"/>
    <mergeCell ref="AC20:AC22"/>
    <mergeCell ref="AC23:AC25"/>
    <mergeCell ref="AC26:AC28"/>
    <mergeCell ref="AC29:AC31"/>
    <mergeCell ref="AC32:AC34"/>
    <mergeCell ref="AC35:AC37"/>
    <mergeCell ref="AC38:AC40"/>
    <mergeCell ref="AC41:AC43"/>
    <mergeCell ref="AC44:AC46"/>
    <mergeCell ref="AC47:AC49"/>
    <mergeCell ref="AC50:AC52"/>
    <mergeCell ref="AC53:AC55"/>
    <mergeCell ref="AC56:AC58"/>
    <mergeCell ref="AC59:AC61"/>
    <mergeCell ref="AA74:AA76"/>
    <mergeCell ref="H5:H7"/>
    <mergeCell ref="H8:H10"/>
    <mergeCell ref="H11:H13"/>
    <mergeCell ref="H14:H16"/>
    <mergeCell ref="H17:H19"/>
    <mergeCell ref="H20:H22"/>
    <mergeCell ref="H23:H25"/>
    <mergeCell ref="H26:H28"/>
    <mergeCell ref="K5:K7"/>
    <mergeCell ref="J5:J7"/>
    <mergeCell ref="J8:J10"/>
    <mergeCell ref="J11:J13"/>
    <mergeCell ref="J14:J16"/>
    <mergeCell ref="J17:J19"/>
    <mergeCell ref="J20:J22"/>
    <mergeCell ref="J23:J25"/>
    <mergeCell ref="J26:J28"/>
    <mergeCell ref="H32:H34"/>
    <mergeCell ref="H35:H37"/>
    <mergeCell ref="H38:H40"/>
    <mergeCell ref="H41:H43"/>
    <mergeCell ref="H44:H46"/>
    <mergeCell ref="H47:H49"/>
    <mergeCell ref="H50:H52"/>
    <mergeCell ref="H53:H55"/>
    <mergeCell ref="H56:H58"/>
    <mergeCell ref="H98:H100"/>
    <mergeCell ref="V8:V10"/>
    <mergeCell ref="V11:V13"/>
    <mergeCell ref="V14:V16"/>
    <mergeCell ref="V17:V19"/>
    <mergeCell ref="V20:V22"/>
    <mergeCell ref="V23:V25"/>
    <mergeCell ref="V26:V28"/>
    <mergeCell ref="V29:V31"/>
    <mergeCell ref="V32:V34"/>
    <mergeCell ref="V35:V37"/>
    <mergeCell ref="V38:V40"/>
    <mergeCell ref="V41:V43"/>
    <mergeCell ref="V44:V46"/>
    <mergeCell ref="V47:V49"/>
    <mergeCell ref="V50:V52"/>
    <mergeCell ref="V53:V55"/>
    <mergeCell ref="V56:V58"/>
    <mergeCell ref="V59:V61"/>
    <mergeCell ref="V62:V64"/>
    <mergeCell ref="V65:V67"/>
    <mergeCell ref="V68:V70"/>
    <mergeCell ref="H59:H61"/>
    <mergeCell ref="H62:H64"/>
    <mergeCell ref="H92:H94"/>
    <mergeCell ref="H95:H97"/>
    <mergeCell ref="AA53:AA55"/>
    <mergeCell ref="AA56:AA58"/>
    <mergeCell ref="AA59:AA61"/>
    <mergeCell ref="AA62:AA64"/>
    <mergeCell ref="AA65:AA67"/>
    <mergeCell ref="AA68:AA70"/>
    <mergeCell ref="AA71:AA73"/>
    <mergeCell ref="V71:V73"/>
    <mergeCell ref="V74:V76"/>
    <mergeCell ref="AA80:AA82"/>
    <mergeCell ref="AA83:AA85"/>
    <mergeCell ref="AA86:AA88"/>
    <mergeCell ref="AA89:AA91"/>
    <mergeCell ref="AA92:AA94"/>
    <mergeCell ref="AA95:AA97"/>
    <mergeCell ref="H68:H70"/>
    <mergeCell ref="H71:H73"/>
    <mergeCell ref="H74:H76"/>
    <mergeCell ref="H77:H79"/>
    <mergeCell ref="H80:H82"/>
    <mergeCell ref="H83:H85"/>
    <mergeCell ref="J59:J61"/>
    <mergeCell ref="AA98:AA100"/>
    <mergeCell ref="V98:V100"/>
    <mergeCell ref="AA5:AA7"/>
    <mergeCell ref="AA8:AA10"/>
    <mergeCell ref="AA11:AA13"/>
    <mergeCell ref="AA14:AA16"/>
    <mergeCell ref="AA17:AA19"/>
    <mergeCell ref="AA20:AA22"/>
    <mergeCell ref="AA23:AA25"/>
    <mergeCell ref="AA26:AA28"/>
    <mergeCell ref="AA29:AA31"/>
    <mergeCell ref="AA32:AA34"/>
    <mergeCell ref="AA35:AA37"/>
    <mergeCell ref="AA38:AA40"/>
    <mergeCell ref="AA41:AA43"/>
    <mergeCell ref="AA44:AA46"/>
    <mergeCell ref="AA47:AA49"/>
    <mergeCell ref="AA50:AA52"/>
    <mergeCell ref="V80:V82"/>
    <mergeCell ref="V83:V85"/>
    <mergeCell ref="V86:V88"/>
    <mergeCell ref="V89:V91"/>
    <mergeCell ref="V92:V94"/>
    <mergeCell ref="V95:V97"/>
    <mergeCell ref="J32:J34"/>
    <mergeCell ref="J35:J37"/>
    <mergeCell ref="J38:J40"/>
    <mergeCell ref="J41:J43"/>
    <mergeCell ref="J44:J46"/>
    <mergeCell ref="J47:J49"/>
    <mergeCell ref="J50:J52"/>
    <mergeCell ref="J53:J55"/>
    <mergeCell ref="J56:J58"/>
    <mergeCell ref="J68:J70"/>
    <mergeCell ref="J71:J73"/>
    <mergeCell ref="J74:J76"/>
    <mergeCell ref="J77:J79"/>
    <mergeCell ref="J80:J82"/>
    <mergeCell ref="J83:J85"/>
    <mergeCell ref="J86:J88"/>
    <mergeCell ref="J89:J91"/>
    <mergeCell ref="J92:J94"/>
    <mergeCell ref="J95:J97"/>
    <mergeCell ref="J98:J100"/>
    <mergeCell ref="K8:K10"/>
    <mergeCell ref="K11:K13"/>
    <mergeCell ref="K14:K16"/>
    <mergeCell ref="K17:K19"/>
    <mergeCell ref="K20:K22"/>
    <mergeCell ref="K23:K25"/>
    <mergeCell ref="K26:K28"/>
    <mergeCell ref="K29:K31"/>
    <mergeCell ref="K32:K34"/>
    <mergeCell ref="K35:K37"/>
    <mergeCell ref="K38:K40"/>
    <mergeCell ref="K41:K43"/>
    <mergeCell ref="K44:K46"/>
    <mergeCell ref="K47:K49"/>
    <mergeCell ref="K50:K52"/>
    <mergeCell ref="K53:K55"/>
    <mergeCell ref="K56:K58"/>
    <mergeCell ref="K59:K61"/>
    <mergeCell ref="K62:K64"/>
    <mergeCell ref="K65:K67"/>
    <mergeCell ref="K68:K70"/>
    <mergeCell ref="K71:K73"/>
    <mergeCell ref="K80:K82"/>
    <mergeCell ref="K83:K85"/>
    <mergeCell ref="K86:K88"/>
    <mergeCell ref="K89:K91"/>
    <mergeCell ref="K92:K94"/>
    <mergeCell ref="K95:K97"/>
    <mergeCell ref="K98:K100"/>
    <mergeCell ref="O5:O7"/>
    <mergeCell ref="O8:O10"/>
    <mergeCell ref="O11:O13"/>
    <mergeCell ref="O14:O16"/>
    <mergeCell ref="O17:O19"/>
    <mergeCell ref="O20:O22"/>
    <mergeCell ref="O23:O25"/>
    <mergeCell ref="O26:O28"/>
    <mergeCell ref="O29:O31"/>
    <mergeCell ref="O32:O34"/>
    <mergeCell ref="O35:O37"/>
    <mergeCell ref="O38:O40"/>
    <mergeCell ref="O41:O43"/>
    <mergeCell ref="O44:O46"/>
    <mergeCell ref="O47:O49"/>
    <mergeCell ref="O50:O52"/>
    <mergeCell ref="O53:O55"/>
    <mergeCell ref="O95:O97"/>
    <mergeCell ref="O98:O100"/>
    <mergeCell ref="L5:L7"/>
    <mergeCell ref="L8:L10"/>
    <mergeCell ref="L11:L13"/>
    <mergeCell ref="L14:L16"/>
    <mergeCell ref="L17:L19"/>
    <mergeCell ref="L20:L22"/>
    <mergeCell ref="L23:L25"/>
    <mergeCell ref="L26:L28"/>
    <mergeCell ref="L29:L31"/>
    <mergeCell ref="L32:L34"/>
    <mergeCell ref="L35:L37"/>
    <mergeCell ref="L38:L40"/>
    <mergeCell ref="L41:L43"/>
    <mergeCell ref="L44:L46"/>
    <mergeCell ref="L47:L49"/>
    <mergeCell ref="L50:L52"/>
    <mergeCell ref="L53:L55"/>
    <mergeCell ref="L56:L58"/>
    <mergeCell ref="O56:O58"/>
    <mergeCell ref="O59:O61"/>
    <mergeCell ref="O62:O64"/>
    <mergeCell ref="O65:O67"/>
    <mergeCell ref="P56:P58"/>
    <mergeCell ref="P59:P61"/>
    <mergeCell ref="P62:P64"/>
    <mergeCell ref="P65:P67"/>
    <mergeCell ref="L59:L61"/>
    <mergeCell ref="L68:L70"/>
    <mergeCell ref="L71:L73"/>
    <mergeCell ref="L74:L76"/>
    <mergeCell ref="P89:P91"/>
    <mergeCell ref="P74:P76"/>
    <mergeCell ref="P77:P79"/>
    <mergeCell ref="P80:P82"/>
    <mergeCell ref="P83:P85"/>
    <mergeCell ref="P86:P88"/>
    <mergeCell ref="L77:L79"/>
    <mergeCell ref="L80:L82"/>
    <mergeCell ref="L83:L85"/>
    <mergeCell ref="O83:O85"/>
    <mergeCell ref="O68:O70"/>
    <mergeCell ref="O71:O73"/>
    <mergeCell ref="O74:O76"/>
    <mergeCell ref="O77:O79"/>
    <mergeCell ref="O80:O82"/>
    <mergeCell ref="N59:N61"/>
    <mergeCell ref="P92:P94"/>
    <mergeCell ref="L92:L94"/>
    <mergeCell ref="O86:O88"/>
    <mergeCell ref="O89:O91"/>
    <mergeCell ref="O92:O94"/>
    <mergeCell ref="L95:L97"/>
    <mergeCell ref="L98:L100"/>
    <mergeCell ref="P5:P7"/>
    <mergeCell ref="P8:P10"/>
    <mergeCell ref="P11:P13"/>
    <mergeCell ref="P14:P16"/>
    <mergeCell ref="P17:P19"/>
    <mergeCell ref="P20:P22"/>
    <mergeCell ref="P23:P25"/>
    <mergeCell ref="P26:P28"/>
    <mergeCell ref="P29:P31"/>
    <mergeCell ref="P32:P34"/>
    <mergeCell ref="P35:P37"/>
    <mergeCell ref="P38:P40"/>
    <mergeCell ref="P41:P43"/>
    <mergeCell ref="P44:P46"/>
    <mergeCell ref="P47:P49"/>
    <mergeCell ref="P50:P52"/>
    <mergeCell ref="P98:P100"/>
    <mergeCell ref="Q5:Q7"/>
    <mergeCell ref="Q8:Q10"/>
    <mergeCell ref="Q11:Q13"/>
    <mergeCell ref="Q14:Q16"/>
    <mergeCell ref="Q17:Q19"/>
    <mergeCell ref="Q20:Q22"/>
    <mergeCell ref="Q23:Q25"/>
    <mergeCell ref="Q26:Q28"/>
    <mergeCell ref="Q29:Q31"/>
    <mergeCell ref="Q32:Q34"/>
    <mergeCell ref="Q35:Q37"/>
    <mergeCell ref="Q38:Q40"/>
    <mergeCell ref="Q41:Q43"/>
    <mergeCell ref="Q44:Q46"/>
    <mergeCell ref="Q47:Q49"/>
    <mergeCell ref="Q50:Q52"/>
    <mergeCell ref="Q53:Q55"/>
    <mergeCell ref="Q56:Q58"/>
    <mergeCell ref="Q59:Q61"/>
    <mergeCell ref="Q62:Q64"/>
    <mergeCell ref="Q65:Q67"/>
    <mergeCell ref="Q68:Q70"/>
    <mergeCell ref="P68:P70"/>
    <mergeCell ref="P95:P97"/>
    <mergeCell ref="T5:T7"/>
    <mergeCell ref="T8:T10"/>
    <mergeCell ref="T11:T13"/>
    <mergeCell ref="T14:T16"/>
    <mergeCell ref="T17:T19"/>
    <mergeCell ref="T20:T22"/>
    <mergeCell ref="T23:T25"/>
    <mergeCell ref="T26:T28"/>
    <mergeCell ref="T29:T31"/>
    <mergeCell ref="T92:T94"/>
    <mergeCell ref="T95:T97"/>
    <mergeCell ref="R5:R7"/>
    <mergeCell ref="R8:R10"/>
    <mergeCell ref="R11:R13"/>
    <mergeCell ref="R14:R16"/>
    <mergeCell ref="R17:R19"/>
    <mergeCell ref="R20:R22"/>
    <mergeCell ref="P71:P73"/>
    <mergeCell ref="Q98:Q100"/>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Q71:Q73"/>
    <mergeCell ref="Q80:Q82"/>
    <mergeCell ref="Q83:Q85"/>
    <mergeCell ref="Q86:Q88"/>
    <mergeCell ref="Q89:Q91"/>
    <mergeCell ref="Q92:Q94"/>
    <mergeCell ref="Q95:Q97"/>
    <mergeCell ref="S32:S34"/>
    <mergeCell ref="T98:T100"/>
    <mergeCell ref="T80:T82"/>
    <mergeCell ref="T83:T85"/>
    <mergeCell ref="T86:T88"/>
    <mergeCell ref="T89:T91"/>
    <mergeCell ref="R23:R25"/>
    <mergeCell ref="R26:R28"/>
    <mergeCell ref="R29:R31"/>
    <mergeCell ref="S47:S49"/>
    <mergeCell ref="S50:S52"/>
    <mergeCell ref="S53:S55"/>
    <mergeCell ref="S56:S58"/>
    <mergeCell ref="S77:S79"/>
    <mergeCell ref="S80:S82"/>
    <mergeCell ref="S83:S85"/>
    <mergeCell ref="R32:R34"/>
    <mergeCell ref="R74:R76"/>
    <mergeCell ref="R77:R79"/>
    <mergeCell ref="R80:R82"/>
    <mergeCell ref="R83:R85"/>
    <mergeCell ref="R86:R88"/>
    <mergeCell ref="R89:R91"/>
    <mergeCell ref="U92:U94"/>
    <mergeCell ref="U95:U97"/>
    <mergeCell ref="U98:U100"/>
    <mergeCell ref="U59:U61"/>
    <mergeCell ref="U62:U64"/>
    <mergeCell ref="U65:U67"/>
    <mergeCell ref="U68:U70"/>
    <mergeCell ref="U71:U73"/>
    <mergeCell ref="U74:U76"/>
    <mergeCell ref="U77:U79"/>
    <mergeCell ref="U80:U82"/>
    <mergeCell ref="U83:U85"/>
    <mergeCell ref="U86:U88"/>
    <mergeCell ref="U89:U91"/>
    <mergeCell ref="R92:R94"/>
    <mergeCell ref="R95:R97"/>
    <mergeCell ref="R35:R37"/>
    <mergeCell ref="R38:R40"/>
    <mergeCell ref="R41:R43"/>
    <mergeCell ref="R44:R46"/>
    <mergeCell ref="R47:R49"/>
    <mergeCell ref="R50:R52"/>
    <mergeCell ref="R53:R55"/>
    <mergeCell ref="R56:R58"/>
    <mergeCell ref="R68:R70"/>
    <mergeCell ref="R59:R61"/>
    <mergeCell ref="R62:R64"/>
    <mergeCell ref="R65:R67"/>
    <mergeCell ref="R98:R100"/>
    <mergeCell ref="Z53:Z55"/>
    <mergeCell ref="Z56:Z58"/>
    <mergeCell ref="Z59:Z61"/>
    <mergeCell ref="Z62:Z64"/>
    <mergeCell ref="Z65:Z67"/>
    <mergeCell ref="Z68:Z70"/>
    <mergeCell ref="Z71:Z73"/>
    <mergeCell ref="S71:S73"/>
    <mergeCell ref="S74:S76"/>
    <mergeCell ref="S59:S61"/>
    <mergeCell ref="S62:S64"/>
    <mergeCell ref="S65:S67"/>
    <mergeCell ref="S68:S70"/>
    <mergeCell ref="U56:U58"/>
    <mergeCell ref="Z80:Z82"/>
    <mergeCell ref="Z83:Z85"/>
    <mergeCell ref="Z86:Z88"/>
    <mergeCell ref="Z89:Z91"/>
    <mergeCell ref="Z92:Z94"/>
    <mergeCell ref="Z95:Z97"/>
    <mergeCell ref="Z98:Z100"/>
    <mergeCell ref="S98:S100"/>
    <mergeCell ref="R71:R73"/>
    <mergeCell ref="Z47:Z49"/>
    <mergeCell ref="Z50:Z52"/>
    <mergeCell ref="S92:S94"/>
    <mergeCell ref="S95:S97"/>
    <mergeCell ref="Z5:Z7"/>
    <mergeCell ref="Z8:Z10"/>
    <mergeCell ref="Z11:Z13"/>
    <mergeCell ref="Z14:Z16"/>
    <mergeCell ref="Z17:Z19"/>
    <mergeCell ref="Z20:Z22"/>
    <mergeCell ref="Z23:Z25"/>
    <mergeCell ref="Z26:Z28"/>
    <mergeCell ref="Z29:Z31"/>
    <mergeCell ref="U32:U34"/>
    <mergeCell ref="U35:U37"/>
    <mergeCell ref="U38:U40"/>
    <mergeCell ref="U41:U43"/>
    <mergeCell ref="U44:U46"/>
    <mergeCell ref="U47:U49"/>
    <mergeCell ref="U50:U52"/>
    <mergeCell ref="U53:U55"/>
    <mergeCell ref="S17:S19"/>
    <mergeCell ref="S20:S22"/>
    <mergeCell ref="S23:S25"/>
    <mergeCell ref="S5:S7"/>
    <mergeCell ref="S8:S10"/>
    <mergeCell ref="S11:S13"/>
    <mergeCell ref="S14:S16"/>
    <mergeCell ref="Z32:Z34"/>
    <mergeCell ref="Z35:Z37"/>
    <mergeCell ref="Z38:Z40"/>
    <mergeCell ref="Z41:Z43"/>
    <mergeCell ref="Z44:Z46"/>
    <mergeCell ref="S26:S28"/>
    <mergeCell ref="S29:S31"/>
    <mergeCell ref="S44:S46"/>
    <mergeCell ref="S35:S37"/>
    <mergeCell ref="V5:V7"/>
    <mergeCell ref="U5:U7"/>
    <mergeCell ref="U8:U10"/>
    <mergeCell ref="U11:U13"/>
    <mergeCell ref="U14:U16"/>
    <mergeCell ref="U17:U19"/>
    <mergeCell ref="U20:U22"/>
    <mergeCell ref="U23:U25"/>
    <mergeCell ref="U26:U28"/>
    <mergeCell ref="U29:U31"/>
    <mergeCell ref="N5:N7"/>
    <mergeCell ref="N8:N10"/>
    <mergeCell ref="N11:N13"/>
    <mergeCell ref="N14:N16"/>
    <mergeCell ref="N17:N19"/>
    <mergeCell ref="N20:N22"/>
    <mergeCell ref="N23:N25"/>
    <mergeCell ref="N26:N28"/>
    <mergeCell ref="N29:N31"/>
    <mergeCell ref="N32:N34"/>
    <mergeCell ref="N35:N37"/>
    <mergeCell ref="N38:N40"/>
    <mergeCell ref="N41:N43"/>
    <mergeCell ref="N44:N46"/>
    <mergeCell ref="N47:N49"/>
    <mergeCell ref="N50:N52"/>
    <mergeCell ref="N53:N55"/>
    <mergeCell ref="N56:N58"/>
    <mergeCell ref="N68:N70"/>
    <mergeCell ref="N71:N73"/>
    <mergeCell ref="N74:N76"/>
    <mergeCell ref="N77:N79"/>
    <mergeCell ref="N80:N82"/>
    <mergeCell ref="N83:N85"/>
    <mergeCell ref="N86:N88"/>
    <mergeCell ref="N89:N91"/>
    <mergeCell ref="N92:N94"/>
    <mergeCell ref="N95:N97"/>
    <mergeCell ref="N98:N100"/>
    <mergeCell ref="Y5:Y7"/>
    <mergeCell ref="Y8:Y10"/>
    <mergeCell ref="Y11:Y13"/>
    <mergeCell ref="Y14:Y16"/>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AD5:AD7"/>
    <mergeCell ref="AD8:AD10"/>
    <mergeCell ref="AD11:AD13"/>
    <mergeCell ref="AD14:AD16"/>
    <mergeCell ref="AD17:AD19"/>
    <mergeCell ref="AD20:AD22"/>
    <mergeCell ref="AD23:AD25"/>
    <mergeCell ref="AD26:AD28"/>
    <mergeCell ref="AD29:AD31"/>
    <mergeCell ref="AD32:AD34"/>
    <mergeCell ref="AD35:AD37"/>
    <mergeCell ref="AD38:AD40"/>
    <mergeCell ref="AD41:AD43"/>
    <mergeCell ref="AD44:AD46"/>
    <mergeCell ref="AD47:AD49"/>
    <mergeCell ref="AD50:AD52"/>
    <mergeCell ref="AD53:AD55"/>
    <mergeCell ref="AD56:AD58"/>
    <mergeCell ref="AD59:AD61"/>
    <mergeCell ref="AD62:AD64"/>
    <mergeCell ref="AD65:AD67"/>
    <mergeCell ref="AD68:AD70"/>
    <mergeCell ref="AD71:AD73"/>
    <mergeCell ref="AD74:AD76"/>
    <mergeCell ref="AD77:AD79"/>
    <mergeCell ref="AD80:AD82"/>
    <mergeCell ref="AD83:AD85"/>
    <mergeCell ref="AD86:AD88"/>
    <mergeCell ref="AD89:AD91"/>
    <mergeCell ref="AD92:AD94"/>
    <mergeCell ref="AD95:AD97"/>
    <mergeCell ref="AD98:AD100"/>
    <mergeCell ref="AE5:AE7"/>
    <mergeCell ref="AF5:AF7"/>
    <mergeCell ref="AG5:AG7"/>
    <mergeCell ref="AH5:AH7"/>
    <mergeCell ref="AE8:AE10"/>
    <mergeCell ref="AF8:AF10"/>
    <mergeCell ref="AG8:AG10"/>
    <mergeCell ref="AH8:AH10"/>
    <mergeCell ref="AE11:AE13"/>
    <mergeCell ref="AF11:AF13"/>
    <mergeCell ref="AG11:AG13"/>
    <mergeCell ref="AH11:AH13"/>
    <mergeCell ref="AE17:AE19"/>
    <mergeCell ref="AF17:AF19"/>
    <mergeCell ref="AG17:AG19"/>
    <mergeCell ref="AH17:AH19"/>
    <mergeCell ref="AE20:AE22"/>
    <mergeCell ref="AF20:AF22"/>
    <mergeCell ref="AG20:AG22"/>
    <mergeCell ref="AH20:AH22"/>
    <mergeCell ref="AE23:AE25"/>
    <mergeCell ref="AF23:AF25"/>
    <mergeCell ref="AG23:AG25"/>
    <mergeCell ref="AH23:AH25"/>
    <mergeCell ref="AE32:AE34"/>
    <mergeCell ref="AF32:AF34"/>
    <mergeCell ref="AG32:AG34"/>
    <mergeCell ref="AH32:AH34"/>
    <mergeCell ref="AE35:AE37"/>
    <mergeCell ref="AF35:AF37"/>
    <mergeCell ref="AG35:AG37"/>
    <mergeCell ref="AH35:AH37"/>
    <mergeCell ref="AE38:AE40"/>
    <mergeCell ref="AF38:AF40"/>
    <mergeCell ref="AG38:AG40"/>
    <mergeCell ref="AH38:AH40"/>
    <mergeCell ref="AE44:AE46"/>
    <mergeCell ref="AF44:AF46"/>
    <mergeCell ref="AG44:AG46"/>
    <mergeCell ref="AH44:AH46"/>
    <mergeCell ref="AE47:AE49"/>
    <mergeCell ref="AF47:AF49"/>
    <mergeCell ref="AG47:AG49"/>
    <mergeCell ref="AH47:AH49"/>
    <mergeCell ref="AE50:AE52"/>
    <mergeCell ref="AF50:AF52"/>
    <mergeCell ref="AG50:AG52"/>
    <mergeCell ref="AH50:AH52"/>
    <mergeCell ref="AE56:AE58"/>
    <mergeCell ref="AF56:AF58"/>
    <mergeCell ref="AG56:AG58"/>
    <mergeCell ref="AH56:AH58"/>
    <mergeCell ref="AE59:AE61"/>
    <mergeCell ref="AF59:AF61"/>
    <mergeCell ref="AG59:AG61"/>
    <mergeCell ref="AH59:AH61"/>
    <mergeCell ref="AE62:AE64"/>
    <mergeCell ref="AF62:AF64"/>
    <mergeCell ref="AG62:AG64"/>
    <mergeCell ref="AH62:AH64"/>
    <mergeCell ref="AE68:AE70"/>
    <mergeCell ref="AF68:AF70"/>
    <mergeCell ref="AG68:AG70"/>
    <mergeCell ref="AH68:AH70"/>
    <mergeCell ref="AE71:AE73"/>
    <mergeCell ref="AF71:AF73"/>
    <mergeCell ref="AG71:AG73"/>
    <mergeCell ref="AH71:AH73"/>
    <mergeCell ref="AE74:AE76"/>
    <mergeCell ref="AF74:AF76"/>
    <mergeCell ref="AG74:AG76"/>
    <mergeCell ref="AH74:AH76"/>
    <mergeCell ref="AE77:AE79"/>
    <mergeCell ref="AF77:AF79"/>
    <mergeCell ref="AG77:AG79"/>
    <mergeCell ref="AH77:AH79"/>
    <mergeCell ref="AE80:AE82"/>
    <mergeCell ref="AF80:AF82"/>
    <mergeCell ref="AG80:AG82"/>
    <mergeCell ref="AH80:AH82"/>
    <mergeCell ref="AE83:AE85"/>
    <mergeCell ref="AF83:AF85"/>
    <mergeCell ref="AG83:AG85"/>
    <mergeCell ref="AH83:AH85"/>
    <mergeCell ref="AE98:AE100"/>
    <mergeCell ref="AF98:AF100"/>
    <mergeCell ref="AG98:AG100"/>
    <mergeCell ref="AH98:AH100"/>
    <mergeCell ref="AE89:AE91"/>
    <mergeCell ref="AF89:AF91"/>
    <mergeCell ref="AG89:AG91"/>
    <mergeCell ref="AH89:AH91"/>
    <mergeCell ref="AE92:AE94"/>
    <mergeCell ref="AF92:AF94"/>
    <mergeCell ref="AG92:AG94"/>
    <mergeCell ref="AH92:AH94"/>
    <mergeCell ref="AE95:AE97"/>
    <mergeCell ref="AF95:AF97"/>
    <mergeCell ref="AG95:AG97"/>
    <mergeCell ref="AH95:AH97"/>
  </mergeCells>
  <dataValidations count="13">
    <dataValidation type="list" allowBlank="1" showInputMessage="1" showErrorMessage="1" sqref="F95 F98 F92 F89 F86 F83 F80 F77 F74 F71 F68 F65 F62 F59 F56 F53 F50 F47 F44 F41 F38 F35 F8 F14 F11 F5 F17 F20 F23 F26 F29 F32" xr:uid="{00000000-0002-0000-0C00-000000000000}">
      <formula1>PortletModeOptionsList</formula1>
    </dataValidation>
    <dataValidation type="list" allowBlank="1" showInputMessage="1" showErrorMessage="1" sqref="G95 G98 G92 G89 G86 G83 G80 G77 G74 G71 G68 G65 G62 G59 G56 G53 G50 G47 G44 G41 G38 G35 G8 G14 G11 G5 G17 G23 G20 G26 G29 G32" xr:uid="{00000000-0002-0000-0C00-000001000000}">
      <formula1>PortletTypeOptionsList</formula1>
    </dataValidation>
    <dataValidation type="list" allowBlank="1" showInputMessage="1" showErrorMessage="1" sqref="H62 H89 H71 H8 H29 H26 H23 H20 H17 H14 H11 H5 H35 H56 H53 H50 H47 H44 H41 H38 H32 H65 H59 H86 H83 H80 H77 H74 H68 H98 H92 H95" xr:uid="{00000000-0002-0000-0C00-000002000000}">
      <formula1>ClassesDataListAux</formula1>
    </dataValidation>
    <dataValidation type="list" allowBlank="1" showInputMessage="1" showErrorMessage="1" sqref="M92 M89 M86 M83 M80 M77 M74 M71 M68 M65 M62 M59 M56 M53 M50 M47 M44 M41 M38 M35 M32 M29 M26 M23 M20 M17 M14 M11 M8 M5 M98 I8 I11 I14 I17 I20 I23 I26 I29 I32 I35 I38 I41 I44 I47 I50 I53 I56 I59 I62 I65 I68 I71 I74 I77 I80 I83 I86 I89 I92 I95 I98 M95 I5" xr:uid="{00000000-0002-0000-0C00-000003000000}">
      <formula1>INDIRECT(SUBSTITUTE($H5," ","") &amp; "MetricsClassColumn")</formula1>
    </dataValidation>
    <dataValidation type="list" allowBlank="1" showInputMessage="1" showErrorMessage="1" sqref="AA56 AA77 V11 V74 AA83 V68 V65 V62 V59 V56 V53 V50 V47 V44 V41 V38 V35 V32 V29 V26 V23 V20 V17 V14 AA98 V98 AA95 AA92 AA89 AA86 AA80 V77 V71 AA74 AA71 AA68 AA65 AA62 AA59 V83 AA8 V95 V92 V89 V86 V80 AA53 AA50 AA47 AA44 AA41 AA38 AA35 AA32 AA29 AA26 AA23 AA20 AA17 AA14 AA11 AA5 V5 V8 AE56 AE77 AE83 AE98 AE95 AE92 AE89 AE86 AE80 AE74 AE71 AE68 AE65 AE62 AE59 AE8 AE53 AE50 AE47 AE44 AE41 AE38 AE35 AE32 AE29 AE26 AE23 AE20 AE17 AE14 AE11 AE5" xr:uid="{00000000-0002-0000-0C00-000004000000}">
      <formula1>INDIRECT(SUBSTITUTE($H5, " ","")&amp;"DimensionsClassColumn")</formula1>
    </dataValidation>
    <dataValidation type="list" allowBlank="1" showInputMessage="1" showErrorMessage="1" sqref="W95 W98 W92 W89 W86 W83 W80 W77 W74 W71 W68 W65 W62 W59 W56 W53 W50 W47 W44 W41 W38 W35 W8 W14 W11 W5 W17 W23 W20 W26 W29 W32" xr:uid="{00000000-0002-0000-0C00-000005000000}">
      <formula1>INDIRECT(SUBSTITUTE($V5," ","")&amp;"AttributesDimensionsColumn")</formula1>
    </dataValidation>
    <dataValidation type="list" allowBlank="1" showInputMessage="1" showErrorMessage="1" sqref="AB95 AB98 AB92 AB89 AB86 AB83 AB80 AB77 AB74 AB71 AB68 AB65 AB62 AB59 AB56 AB53 AB50 AB47 AB44 AB41 AB38 AB35 AB8 AB17 AB14 AB11 AB5 AB23 AB20 AB26 AB29 AB32 AF95 AF98 AF92 AF89 AF86 AF83 AF80 AF77 AF74 AF71 AF68 AF65 AF62 AF59 AF56 AF53 AF50 AF47 AF44 AF41 AF38 AF35 AF8 AF17 AF14 AF11 AF5 AF23 AF20 AF26 AF29 AF32" xr:uid="{00000000-0002-0000-0C00-000006000000}">
      <formula1>INDIRECT(SUBSTITUTE($AA5," ","")&amp;"AttributesDimensionsColumn")</formula1>
    </dataValidation>
    <dataValidation type="list" allowBlank="1" showInputMessage="1" showErrorMessage="1" sqref="M93 M90 M87 M84 M81 M78 M75 M72 M69 M66 M63 M60 M57 M54 M51 M48 M45 M42 M39 M36 M33 M30 M27 M24 M21 M18 M15 M12 M9 M6 M99 I9 I12 I15 I18 I21 I24 I27 I30 I33 I36 I39 I42 I45 I48 I51 I54 I57 I60 I63 I66 I69 I72 I75 I78 I81 I84 I87 I90 I93 I96 I99 M96 I6" xr:uid="{00000000-0002-0000-0C00-000007000000}">
      <formula1>INDIRECT(SUBSTITUTE($H5," ","") &amp; "MetricsClassColumn")</formula1>
    </dataValidation>
    <dataValidation type="list" allowBlank="1" showInputMessage="1" showErrorMessage="1" sqref="M94 M91 M88 M85 M82 M79 M76 M73 M70 M67 M64 M61 M58 M55 M52 M49 M46 M43 M40 M37 M34 M31 M28 M25 M22 M19 M16 M13 M10 M7 M100 I10 I13 I16 I19 I22 I25 I28 I31 I34 I37 I40 I43 I46 I49 I52 I55 I58 I61 I64 I67 I70 I73 I76 I79 I82 I85 I88 I91 I94 I97 I100 M97 I7" xr:uid="{00000000-0002-0000-0C00-000008000000}">
      <formula1>INDIRECT(SUBSTITUTE($H5," ","") &amp; "MetricsClassColumn")</formula1>
    </dataValidation>
    <dataValidation type="list" allowBlank="1" showInputMessage="1" showErrorMessage="1" sqref="K11 K14 K17 K20 K23 K26 K29 K32 K35 K38 K41 K44 K47 K50 K53 K56 K59 K62 K65 K68 K71 K74 K77 K80 K83 K86 K89 K92 K95 K98 K5 O5 O8 O11 O14 O17 O20 O23 O26 O29 O32 O35 O38 O41 O44 O47 O50 O53 O56 O59 O62 O65 O68 O71 O74 O77 O80 O83 O86 O89 O92 O95 K8 O98" xr:uid="{00000000-0002-0000-0C00-000009000000}">
      <formula1>ChartTypeOptionsList</formula1>
    </dataValidation>
    <dataValidation type="list" allowBlank="1" showInputMessage="1" showErrorMessage="1" sqref="L65 P8 L89 L8 L80 L95 L71 L56 L53 L50 L47 L44 L41 L38 L35 L32 L29 L26 L23 L20 L17 L14 L11 L5 L86 L83 P59 P77 P86 P83 P80 L62 P89 L77 L74 L68 L59 P74 P65 P62 P56 P53 P50 P47 P44 P41 P38 P35 P32 P29 P26 P23 P20 P17 P14 P11 P5 L98 L92 P92 P98 P95 P68 P71" xr:uid="{00000000-0002-0000-0C00-00000A000000}">
      <formula1>ChartScaleTypeOptionsList</formula1>
    </dataValidation>
    <dataValidation type="list" allowBlank="1" showInputMessage="1" showErrorMessage="1" sqref="R89:U89 R86:U86 R83:U83 R80:U80 R74:U74 R62:U62 R68:U68 R65:U65 R59:U59 R77:U77 R71:U71 R56:U56 R53:U53 R50:U50 R47:U47 R41:U41 R38:U38 R95:U95 R98:U98 R92:U92 R29:U29 R23:U23 R20:U20 R35:U35 R44:U44 R32:U32 R26:U26 R17:U17 R14:U14 R11:U11 R5:U5 R8:U8" xr:uid="{00000000-0002-0000-0C00-00000B000000}">
      <formula1>RequiredOptionsList</formula1>
    </dataValidation>
    <dataValidation type="list" allowBlank="1" showInputMessage="1" sqref="Q5:Q100" xr:uid="{00000000-0002-0000-0C00-00000C000000}">
      <formula1>PortletTimePeriodsOptionsList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ignoredErrors>
    <ignoredError sqref="AG6:AG7 AC6:AC7 X6:X7 X5 X8:X100 Y6:Y7 Y5 Y8:Y100 AC5 AC8:AC100 AD6:AD7 AD5 AD8:AD100 AG5 AG8:AG100 AH6:AH7 AH5 AH8:AH100"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1266" r:id="rId4" name="Button 2">
              <controlPr defaultSize="0" print="0" autoFill="0" autoPict="0" macro="[0]!RefreshDataFromOtherSheets" altText="Refresh">
                <anchor moveWithCells="1">
                  <from>
                    <xdr:col>3</xdr:col>
                    <xdr:colOff>9525</xdr:colOff>
                    <xdr:row>1</xdr:row>
                    <xdr:rowOff>38100</xdr:rowOff>
                  </from>
                  <to>
                    <xdr:col>3</xdr:col>
                    <xdr:colOff>933450</xdr:colOff>
                    <xdr:row>1</xdr:row>
                    <xdr:rowOff>266700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MH226"/>
  <sheetViews>
    <sheetView showGridLines="0" zoomScale="70" zoomScaleNormal="70" workbookViewId="0">
      <pane xSplit="1" ySplit="3" topLeftCell="B4" activePane="bottomRight" state="frozen"/>
      <selection pane="topRight" activeCell="B1" sqref="B1"/>
      <selection pane="bottomLeft" activeCell="A4" sqref="A4"/>
      <selection pane="bottomRight" activeCell="G100" sqref="G100"/>
    </sheetView>
  </sheetViews>
  <sheetFormatPr defaultColWidth="0" defaultRowHeight="15" customHeight="1" zeroHeight="1" x14ac:dyDescent="0.25"/>
  <cols>
    <col min="1" max="1" width="1.28515625" customWidth="1"/>
    <col min="2" max="2" width="26" customWidth="1"/>
    <col min="3" max="4" width="12.5703125" customWidth="1"/>
    <col min="5" max="13" width="20" customWidth="1"/>
    <col min="14" max="14" width="25.5703125" customWidth="1"/>
    <col min="15" max="15" width="33.28515625" customWidth="1"/>
    <col min="16" max="16" width="1.28515625" customWidth="1"/>
    <col min="17" max="17" width="18.7109375" hidden="1" customWidth="1"/>
    <col min="18" max="18" width="19.7109375" hidden="1" customWidth="1"/>
    <col min="19" max="19" width="14" hidden="1" customWidth="1"/>
    <col min="20" max="20" width="9" hidden="1" customWidth="1"/>
    <col min="21" max="21" width="24" hidden="1" customWidth="1"/>
    <col min="22" max="22" width="18.7109375" hidden="1" customWidth="1"/>
    <col min="23" max="23" width="19.7109375" hidden="1" customWidth="1"/>
    <col min="24" max="24" width="14" hidden="1" customWidth="1"/>
    <col min="25" max="25" width="9" hidden="1" customWidth="1"/>
    <col min="26" max="31" width="24" hidden="1" customWidth="1"/>
    <col min="32" max="1698" width="0" hidden="1" customWidth="1"/>
    <col min="1699" max="16384" width="9" hidden="1"/>
  </cols>
  <sheetData>
    <row r="1" spans="2:17" ht="7.5" customHeight="1" x14ac:dyDescent="0.25"/>
    <row r="2" spans="2:17" ht="24" customHeight="1" x14ac:dyDescent="0.25">
      <c r="B2" s="1" t="s">
        <v>6487</v>
      </c>
      <c r="C2" s="31"/>
      <c r="D2" s="31"/>
      <c r="E2" s="31"/>
      <c r="F2" s="31"/>
      <c r="G2" s="31"/>
      <c r="H2" s="31"/>
      <c r="I2" s="31"/>
      <c r="J2" s="31"/>
      <c r="K2" s="31"/>
      <c r="L2" s="31"/>
      <c r="M2" s="31"/>
      <c r="N2" s="31"/>
      <c r="O2" s="31"/>
      <c r="P2" s="4"/>
    </row>
    <row r="3" spans="2:17" ht="3.75" customHeight="1" x14ac:dyDescent="0.25"/>
    <row r="4" spans="2:17" ht="18" customHeight="1" x14ac:dyDescent="0.25">
      <c r="B4" s="288" t="s">
        <v>293</v>
      </c>
      <c r="C4" s="288"/>
      <c r="D4" s="288"/>
      <c r="E4" s="288"/>
      <c r="F4" s="288"/>
      <c r="G4" s="288"/>
      <c r="H4" s="288"/>
      <c r="I4" s="288"/>
      <c r="J4" s="288"/>
      <c r="K4" s="288"/>
      <c r="L4" s="288"/>
      <c r="M4" s="288"/>
      <c r="N4" s="288"/>
      <c r="O4" s="289"/>
    </row>
    <row r="5" spans="2:17" ht="18" customHeight="1" x14ac:dyDescent="0.25">
      <c r="B5" s="36" t="s">
        <v>6488</v>
      </c>
      <c r="C5" s="293" t="s">
        <v>25</v>
      </c>
      <c r="D5" s="293"/>
      <c r="E5" s="36" t="s">
        <v>6489</v>
      </c>
      <c r="F5" s="36" t="s">
        <v>6490</v>
      </c>
      <c r="G5" s="36" t="s">
        <v>6491</v>
      </c>
      <c r="H5" s="287" t="s">
        <v>29</v>
      </c>
      <c r="I5" s="287"/>
      <c r="J5" s="287" t="s">
        <v>6357</v>
      </c>
      <c r="K5" s="287"/>
      <c r="L5" s="287" t="s">
        <v>6333</v>
      </c>
      <c r="M5" s="287"/>
      <c r="N5" s="126" t="s">
        <v>6334</v>
      </c>
      <c r="O5" s="120" t="s">
        <v>6492</v>
      </c>
    </row>
    <row r="6" spans="2:17" s="59" customFormat="1" ht="18" customHeight="1" x14ac:dyDescent="0.25">
      <c r="B6" s="291" t="s">
        <v>6363</v>
      </c>
      <c r="C6" s="272"/>
      <c r="D6" s="273"/>
      <c r="E6" s="63" t="s">
        <v>6493</v>
      </c>
      <c r="F6" s="130" t="s">
        <v>11863</v>
      </c>
      <c r="G6" s="148" t="s">
        <v>6495</v>
      </c>
      <c r="H6" s="266" t="s">
        <v>6263</v>
      </c>
      <c r="I6" s="267"/>
      <c r="J6" s="266" t="s">
        <v>6263</v>
      </c>
      <c r="K6" s="267"/>
      <c r="L6" s="266" t="s">
        <v>6397</v>
      </c>
      <c r="M6" s="267"/>
      <c r="N6" s="127" t="str">
        <f>IF(ISERROR(MATCH(L6,AuxData!$AC:$AC,0)),"",IF(LOOKUP(L6,AuxData!$AC:$AC,AuxData!$AD:$AD)="","Not defined",LOOKUP(L6,AuxData!$AC:$AC,AuxData!$AD:$AD)))</f>
        <v>SITE_OPERATOR</v>
      </c>
      <c r="O6" s="128" t="str">
        <f>IF(L6="","",IF(ISERROR(MATCH(H6,AuxData!$AF:$AF,0)),"",IF(LOOKUP(H6,AuxData!$AF:$AF,AuxData!$AG:$AG)="","Not defined",LOOKUP(H6,AuxData!$AF:$AF,AuxData!$AG:$AG)&amp;"_"&amp;N6)))</f>
        <v>R5G_Geo_SITE_OPERATOR</v>
      </c>
      <c r="P6" s="274"/>
      <c r="Q6" s="274"/>
    </row>
    <row r="7" spans="2:17" s="59" customFormat="1" ht="18" customHeight="1" x14ac:dyDescent="0.25">
      <c r="B7" s="291"/>
      <c r="C7" s="207"/>
      <c r="D7" s="208"/>
      <c r="E7" s="64" t="s">
        <v>6495</v>
      </c>
      <c r="F7" s="130" t="s">
        <v>297</v>
      </c>
      <c r="G7" s="148" t="s">
        <v>6496</v>
      </c>
      <c r="H7" s="266" t="s">
        <v>6263</v>
      </c>
      <c r="I7" s="267"/>
      <c r="J7" s="203" t="s">
        <v>6263</v>
      </c>
      <c r="K7" s="204"/>
      <c r="L7" s="203" t="s">
        <v>297</v>
      </c>
      <c r="M7" s="204"/>
      <c r="N7" s="127" t="str">
        <f>IF(ISERROR(MATCH(L7,AuxData!$AC:$AC,0)),"",IF(LOOKUP(L7,AuxData!$AC:$AC,AuxData!$AD:$AD)="","Not defined",LOOKUP(L7,AuxData!$AC:$AC,AuxData!$AD:$AD)))</f>
        <v>VENDOR</v>
      </c>
      <c r="O7" s="128" t="str">
        <f>IF(L7="","",IF(ISERROR(MATCH(H7,AuxData!$AF:$AF,0)),"",IF(LOOKUP(H7,AuxData!$AF:$AF,AuxData!$AG:$AG)="","Not defined",LOOKUP(H7,AuxData!$AF:$AF,AuxData!$AG:$AG)&amp;"_"&amp;N7)))</f>
        <v>R5G_Geo_VENDOR</v>
      </c>
      <c r="P7" s="274"/>
      <c r="Q7" s="274"/>
    </row>
    <row r="8" spans="2:17" s="59" customFormat="1" ht="18" customHeight="1" x14ac:dyDescent="0.25">
      <c r="B8" s="291"/>
      <c r="C8" s="207"/>
      <c r="D8" s="208"/>
      <c r="E8" s="64" t="s">
        <v>6496</v>
      </c>
      <c r="F8" s="130" t="s">
        <v>11869</v>
      </c>
      <c r="G8" s="148" t="s">
        <v>6499</v>
      </c>
      <c r="H8" s="203" t="s">
        <v>6270</v>
      </c>
      <c r="I8" s="204"/>
      <c r="J8" s="203" t="s">
        <v>6270</v>
      </c>
      <c r="K8" s="204"/>
      <c r="L8" s="203" t="s">
        <v>6401</v>
      </c>
      <c r="M8" s="204"/>
      <c r="N8" s="127" t="str">
        <f>IF(ISERROR(MATCH(L8,AuxData!$AC:$AC,0)),"",IF(LOOKUP(L8,AuxData!$AC:$AC,AuxData!$AD:$AD)="","Not defined",LOOKUP(L8,AuxData!$AC:$AC,AuxData!$AD:$AD)))</f>
        <v>SITE_NAME</v>
      </c>
      <c r="O8" s="128" t="str">
        <f>IF(L8="","",IF(ISERROR(MATCH(H8,AuxData!$AF:$AF,0)),"",IF(LOOKUP(H8,AuxData!$AF:$AF,AuxData!$AG:$AG)="","Not defined",LOOKUP(H8,AuxData!$AF:$AF,AuxData!$AG:$AG)&amp;"_"&amp;N8)))</f>
        <v>R5G_gNodeB_SITE_NAME</v>
      </c>
      <c r="P8" s="274"/>
      <c r="Q8" s="274"/>
    </row>
    <row r="9" spans="2:17" s="59" customFormat="1" ht="18" customHeight="1" x14ac:dyDescent="0.25">
      <c r="B9" s="291"/>
      <c r="C9" s="207"/>
      <c r="D9" s="208"/>
      <c r="E9" s="64" t="s">
        <v>6499</v>
      </c>
      <c r="F9" s="130" t="s">
        <v>6270</v>
      </c>
      <c r="G9" s="148" t="s">
        <v>6501</v>
      </c>
      <c r="H9" s="203" t="s">
        <v>6270</v>
      </c>
      <c r="I9" s="204"/>
      <c r="J9" s="203" t="s">
        <v>6270</v>
      </c>
      <c r="K9" s="204"/>
      <c r="L9" s="203" t="s">
        <v>6406</v>
      </c>
      <c r="M9" s="204"/>
      <c r="N9" s="127" t="str">
        <f>IF(ISERROR(MATCH(L9,AuxData!$AC:$AC,0)),"",IF(LOOKUP(L9,AuxData!$AC:$AC,AuxData!$AD:$AD)="","Not defined",LOOKUP(L9,AuxData!$AC:$AC,AuxData!$AD:$AD)))</f>
        <v>GNODEBNAME</v>
      </c>
      <c r="O9" s="128" t="str">
        <f>IF(L9="","",IF(ISERROR(MATCH(H9,AuxData!$AF:$AF,0)),"",IF(LOOKUP(H9,AuxData!$AF:$AF,AuxData!$AG:$AG)="","Not defined",LOOKUP(H9,AuxData!$AF:$AF,AuxData!$AG:$AG)&amp;"_"&amp;N9)))</f>
        <v>R5G_gNodeB_GNODEBNAME</v>
      </c>
      <c r="P9" s="274"/>
      <c r="Q9" s="274"/>
    </row>
    <row r="10" spans="2:17" s="59" customFormat="1" ht="18" customHeight="1" x14ac:dyDescent="0.25">
      <c r="B10" s="291"/>
      <c r="C10" s="207"/>
      <c r="D10" s="208"/>
      <c r="E10" s="64" t="s">
        <v>6501</v>
      </c>
      <c r="F10" s="130" t="s">
        <v>11870</v>
      </c>
      <c r="G10" s="148" t="s">
        <v>6503</v>
      </c>
      <c r="H10" s="203" t="s">
        <v>6273</v>
      </c>
      <c r="I10" s="204"/>
      <c r="J10" s="203" t="s">
        <v>6273</v>
      </c>
      <c r="K10" s="204"/>
      <c r="L10" s="203" t="s">
        <v>6408</v>
      </c>
      <c r="M10" s="204"/>
      <c r="N10" s="127" t="str">
        <f>IF(ISERROR(MATCH(L10,AuxData!$AC:$AC,0)),"",IF(LOOKUP(L10,AuxData!$AC:$AC,AuxData!$AD:$AD)="","Not defined",LOOKUP(L10,AuxData!$AC:$AC,AuxData!$AD:$AD)))</f>
        <v>SIGLALOGICA</v>
      </c>
      <c r="O10" s="128" t="str">
        <f>IF(L10="","",IF(ISERROR(MATCH(H10,AuxData!$AF:$AF,0)),"",IF(LOOKUP(H10,AuxData!$AF:$AF,AuxData!$AG:$AG)="","Not defined",LOOKUP(H10,AuxData!$AF:$AF,AuxData!$AG:$AG)&amp;"_"&amp;N10)))</f>
        <v>R5G_Cell_SIGLALOGICA</v>
      </c>
      <c r="P10" s="274"/>
      <c r="Q10" s="274"/>
    </row>
    <row r="11" spans="2:17" s="59" customFormat="1" ht="18" customHeight="1" x14ac:dyDescent="0.25">
      <c r="B11" s="291"/>
      <c r="C11" s="268"/>
      <c r="D11" s="269"/>
      <c r="E11" s="64" t="s">
        <v>6503</v>
      </c>
      <c r="F11" s="131" t="s">
        <v>6273</v>
      </c>
      <c r="G11" s="148" t="s">
        <v>6504</v>
      </c>
      <c r="H11" s="266" t="s">
        <v>6273</v>
      </c>
      <c r="I11" s="267"/>
      <c r="J11" s="266" t="s">
        <v>6273</v>
      </c>
      <c r="K11" s="267"/>
      <c r="L11" s="270" t="s">
        <v>666</v>
      </c>
      <c r="M11" s="271"/>
      <c r="N11" s="129" t="str">
        <f>IF(ISERROR(MATCH(L11,AuxData!$AC:$AC,0)),"",IF(LOOKUP(L11,AuxData!$AC:$AC,AuxData!$AD:$AD)="","Not defined",LOOKUP(L11,AuxData!$AC:$AC,AuxData!$AD:$AD)))</f>
        <v>CELLNAME</v>
      </c>
      <c r="O11" s="128" t="str">
        <f>IF(L11="","",IF(ISERROR(MATCH(H11,AuxData!$AF:$AF,0)),"",IF(LOOKUP(H11,AuxData!$AF:$AF,AuxData!$AG:$AG)="","Not defined",LOOKUP(H11,AuxData!$AF:$AF,AuxData!$AG:$AG)&amp;"_"&amp;N11)))</f>
        <v>R5G_Cell_CELLNAME</v>
      </c>
      <c r="P11" s="274"/>
      <c r="Q11" s="274"/>
    </row>
    <row r="12" spans="2:17" s="59" customFormat="1" ht="18" customHeight="1" x14ac:dyDescent="0.25">
      <c r="B12" s="291"/>
      <c r="C12" s="268"/>
      <c r="D12" s="269"/>
      <c r="E12" s="64" t="s">
        <v>6504</v>
      </c>
      <c r="F12" s="131" t="s">
        <v>228</v>
      </c>
      <c r="G12" s="149" t="s">
        <v>395</v>
      </c>
      <c r="H12" s="264" t="s">
        <v>228</v>
      </c>
      <c r="I12" s="265"/>
      <c r="J12" s="266" t="s">
        <v>228</v>
      </c>
      <c r="K12" s="267"/>
      <c r="L12" s="270" t="s">
        <v>6351</v>
      </c>
      <c r="M12" s="271"/>
      <c r="N12" s="129" t="str">
        <f>IF(ISERROR(MATCH(L12,AuxData!$AC:$AC,0)),"",IF(LOOKUP(L12,AuxData!$AC:$AC,AuxData!$AD:$AD)="","Not defined",LOOKUP(L12,AuxData!$AC:$AC,AuxData!$AD:$AD)))</f>
        <v>OPERATOR</v>
      </c>
      <c r="O12" s="128" t="str">
        <f>IF(L12="","",IF(ISERROR(MATCH(H12,AuxData!$AF:$AF,0)),"",IF(LOOKUP(H12,AuxData!$AF:$AF,AuxData!$AG:$AG)="","Not defined",LOOKUP(H12,AuxData!$AF:$AF,AuxData!$AG:$AG)&amp;"_"&amp;N12)))</f>
        <v>R5G_PLMN_OPERATOR</v>
      </c>
      <c r="P12" s="274"/>
      <c r="Q12" s="274"/>
    </row>
    <row r="13" spans="2:17" s="59" customFormat="1" ht="18" customHeight="1" x14ac:dyDescent="0.25">
      <c r="B13" s="290" t="s">
        <v>11874</v>
      </c>
      <c r="C13" s="268"/>
      <c r="D13" s="269"/>
      <c r="E13" s="64" t="s">
        <v>6493</v>
      </c>
      <c r="F13" s="131" t="s">
        <v>11871</v>
      </c>
      <c r="G13" s="148" t="s">
        <v>6495</v>
      </c>
      <c r="H13" s="266" t="s">
        <v>6263</v>
      </c>
      <c r="I13" s="267"/>
      <c r="J13" s="266" t="s">
        <v>6263</v>
      </c>
      <c r="K13" s="267"/>
      <c r="L13" s="270" t="s">
        <v>6348</v>
      </c>
      <c r="M13" s="271"/>
      <c r="N13" s="129" t="str">
        <f>IF(ISERROR(MATCH(L13,AuxData!$AC:$AC,0)),"",IF(LOOKUP(L13,AuxData!$AC:$AC,AuxData!$AD:$AD)="","Not defined",LOOKUP(L13,AuxData!$AC:$AC,AuxData!$AD:$AD)))</f>
        <v>REGION</v>
      </c>
      <c r="O13" s="128" t="str">
        <f>IF(L13="","",IF(ISERROR(MATCH(H13,AuxData!$AF:$AF,0)),"",IF(LOOKUP(H13,AuxData!$AF:$AF,AuxData!$AG:$AG)="","Not defined",LOOKUP(H13,AuxData!$AF:$AF,AuxData!$AG:$AG)&amp;"_"&amp;N13)))</f>
        <v>R5G_Geo_REGION</v>
      </c>
      <c r="P13" s="274"/>
      <c r="Q13" s="274"/>
    </row>
    <row r="14" spans="2:17" s="59" customFormat="1" ht="18" customHeight="1" x14ac:dyDescent="0.25">
      <c r="B14" s="291"/>
      <c r="C14" s="268"/>
      <c r="D14" s="269"/>
      <c r="E14" s="64" t="s">
        <v>6495</v>
      </c>
      <c r="F14" s="131" t="s">
        <v>6346</v>
      </c>
      <c r="G14" s="148" t="s">
        <v>6496</v>
      </c>
      <c r="H14" s="266" t="s">
        <v>6263</v>
      </c>
      <c r="I14" s="267"/>
      <c r="J14" s="266" t="s">
        <v>6263</v>
      </c>
      <c r="K14" s="267"/>
      <c r="L14" s="270" t="s">
        <v>6346</v>
      </c>
      <c r="M14" s="271"/>
      <c r="N14" s="129" t="str">
        <f>IF(ISERROR(MATCH(L14,AuxData!$AC:$AC,0)),"",IF(LOOKUP(L14,AuxData!$AC:$AC,AuxData!$AD:$AD)="","Not defined",LOOKUP(L14,AuxData!$AC:$AC,AuxData!$AD:$AD)))</f>
        <v>UF</v>
      </c>
      <c r="O14" s="128" t="str">
        <f>IF(L14="","",IF(ISERROR(MATCH(H14,AuxData!$AF:$AF,0)),"",IF(LOOKUP(H14,AuxData!$AF:$AF,AuxData!$AG:$AG)="","Not defined",LOOKUP(H14,AuxData!$AF:$AF,AuxData!$AG:$AG)&amp;"_"&amp;N14)))</f>
        <v>R5G_Geo_UF</v>
      </c>
      <c r="P14" s="274"/>
      <c r="Q14" s="274"/>
    </row>
    <row r="15" spans="2:17" s="59" customFormat="1" ht="18" customHeight="1" x14ac:dyDescent="0.25">
      <c r="B15" s="291"/>
      <c r="C15" s="268"/>
      <c r="D15" s="269"/>
      <c r="E15" s="64" t="s">
        <v>6496</v>
      </c>
      <c r="F15" s="131" t="s">
        <v>6344</v>
      </c>
      <c r="G15" s="148" t="s">
        <v>6499</v>
      </c>
      <c r="H15" s="266" t="s">
        <v>6263</v>
      </c>
      <c r="I15" s="267"/>
      <c r="J15" s="266" t="s">
        <v>6263</v>
      </c>
      <c r="K15" s="267"/>
      <c r="L15" s="270" t="s">
        <v>6344</v>
      </c>
      <c r="M15" s="271"/>
      <c r="N15" s="129" t="str">
        <f>IF(ISERROR(MATCH(L15,AuxData!$AC:$AC,0)),"",IF(LOOKUP(L15,AuxData!$AC:$AC,AuxData!$AD:$AD)="","Not defined",LOOKUP(L15,AuxData!$AC:$AC,AuxData!$AD:$AD)))</f>
        <v>CN</v>
      </c>
      <c r="O15" s="128" t="str">
        <f>IF(L15="","",IF(ISERROR(MATCH(H15,AuxData!$AF:$AF,0)),"",IF(LOOKUP(H15,AuxData!$AF:$AF,AuxData!$AG:$AG)="","Not defined",LOOKUP(H15,AuxData!$AF:$AF,AuxData!$AG:$AG)&amp;"_"&amp;N15)))</f>
        <v>R5G_Geo_CN</v>
      </c>
      <c r="P15" s="274"/>
      <c r="Q15" s="274"/>
    </row>
    <row r="16" spans="2:17" s="59" customFormat="1" ht="18" customHeight="1" x14ac:dyDescent="0.25">
      <c r="B16" s="291"/>
      <c r="C16" s="268"/>
      <c r="D16" s="269"/>
      <c r="E16" s="65" t="s">
        <v>6499</v>
      </c>
      <c r="F16" s="132" t="s">
        <v>11872</v>
      </c>
      <c r="G16" s="149" t="s">
        <v>6501</v>
      </c>
      <c r="H16" s="266" t="s">
        <v>6266</v>
      </c>
      <c r="I16" s="267"/>
      <c r="J16" s="266" t="s">
        <v>6266</v>
      </c>
      <c r="K16" s="267"/>
      <c r="L16" s="270" t="s">
        <v>6266</v>
      </c>
      <c r="M16" s="271"/>
      <c r="N16" s="129" t="str">
        <f>IF(ISERROR(MATCH(L16,AuxData!$AC:$AC,0)),"",IF(LOOKUP(L16,AuxData!$AC:$AC,AuxData!$AD:$AD)="","Not defined",LOOKUP(L16,AuxData!$AC:$AC,AuxData!$AD:$AD)))</f>
        <v>MUNICIPIO</v>
      </c>
      <c r="O16" s="128" t="str">
        <f>IF(L16="","",IF(ISERROR(MATCH(H16,AuxData!$AF:$AF,0)),"",IF(LOOKUP(H16,AuxData!$AF:$AF,AuxData!$AG:$AG)="","Not defined",LOOKUP(H16,AuxData!$AF:$AF,AuxData!$AG:$AG)&amp;"_"&amp;N16)))</f>
        <v>R5G_Municipio_MUNICIPIO</v>
      </c>
      <c r="P16" s="274"/>
      <c r="Q16" s="274"/>
    </row>
    <row r="17" spans="2:17" s="59" customFormat="1" ht="18" customHeight="1" x14ac:dyDescent="0.25">
      <c r="B17" s="291"/>
      <c r="C17" s="268"/>
      <c r="D17" s="269"/>
      <c r="E17" s="64" t="s">
        <v>6501</v>
      </c>
      <c r="F17" s="131" t="s">
        <v>11873</v>
      </c>
      <c r="G17" s="149" t="s">
        <v>6503</v>
      </c>
      <c r="H17" s="266" t="s">
        <v>6270</v>
      </c>
      <c r="I17" s="267"/>
      <c r="J17" s="266" t="s">
        <v>6366</v>
      </c>
      <c r="K17" s="267"/>
      <c r="L17" s="270" t="s">
        <v>6367</v>
      </c>
      <c r="M17" s="271"/>
      <c r="N17" s="129" t="str">
        <f>IF(ISERROR(MATCH(L17,AuxData!$AC:$AC,0)),"",IF(LOOKUP(L17,AuxData!$AC:$AC,AuxData!$AD:$AD)="","Not defined",LOOKUP(L17,AuxData!$AC:$AC,AuxData!$AD:$AD)))</f>
        <v>gNoDEB_NEIGHBORHOOD</v>
      </c>
      <c r="O17" s="128" t="str">
        <f>IF(L17="","",IF(ISERROR(MATCH(H17,AuxData!$AF:$AF,0)),"",IF(LOOKUP(H17,AuxData!$AF:$AF,AuxData!$AG:$AG)="","Not defined",LOOKUP(H17,AuxData!$AF:$AF,AuxData!$AG:$AG)&amp;"_"&amp;N17)))</f>
        <v>R5G_gNodeB_gNoDEB_NEIGHBORHOOD</v>
      </c>
      <c r="P17" s="274"/>
      <c r="Q17" s="274"/>
    </row>
    <row r="18" spans="2:17" s="59" customFormat="1" ht="18" customHeight="1" x14ac:dyDescent="0.25">
      <c r="B18" s="291"/>
      <c r="C18" s="201"/>
      <c r="D18" s="202"/>
      <c r="E18" s="64" t="s">
        <v>6503</v>
      </c>
      <c r="F18" s="131" t="s">
        <v>11869</v>
      </c>
      <c r="G18" s="149" t="s">
        <v>6504</v>
      </c>
      <c r="H18" s="203" t="s">
        <v>6270</v>
      </c>
      <c r="I18" s="204"/>
      <c r="J18" s="203" t="s">
        <v>6270</v>
      </c>
      <c r="K18" s="204"/>
      <c r="L18" s="169" t="s">
        <v>6401</v>
      </c>
      <c r="M18" s="170"/>
      <c r="N18" s="129" t="str">
        <f>IF(ISERROR(MATCH(L18,AuxData!$AC:$AC,0)),"",IF(LOOKUP(L18,AuxData!$AC:$AC,AuxData!$AD:$AD)="","Not defined",LOOKUP(L18,AuxData!$AC:$AC,AuxData!$AD:$AD)))</f>
        <v>SITE_NAME</v>
      </c>
      <c r="O18" s="128" t="str">
        <f>IF(L18="","",IF(ISERROR(MATCH(H18,AuxData!$AF:$AF,0)),"",IF(LOOKUP(H18,AuxData!$AF:$AF,AuxData!$AG:$AG)="","Not defined",LOOKUP(H18,AuxData!$AF:$AF,AuxData!$AG:$AG)&amp;"_"&amp;N18)))</f>
        <v>R5G_gNodeB_SITE_NAME</v>
      </c>
      <c r="P18" s="274"/>
      <c r="Q18" s="274"/>
    </row>
    <row r="19" spans="2:17" s="59" customFormat="1" ht="18" customHeight="1" x14ac:dyDescent="0.25">
      <c r="B19" s="291"/>
      <c r="C19" s="201"/>
      <c r="D19" s="202"/>
      <c r="E19" s="65" t="s">
        <v>6504</v>
      </c>
      <c r="F19" s="131" t="s">
        <v>6270</v>
      </c>
      <c r="G19" s="149" t="s">
        <v>6510</v>
      </c>
      <c r="H19" s="203" t="s">
        <v>6270</v>
      </c>
      <c r="I19" s="204"/>
      <c r="J19" s="203" t="s">
        <v>6270</v>
      </c>
      <c r="K19" s="204"/>
      <c r="L19" s="169" t="s">
        <v>6406</v>
      </c>
      <c r="M19" s="170"/>
      <c r="N19" s="129" t="str">
        <f>IF(ISERROR(MATCH(L19,AuxData!$AC:$AC,0)),"",IF(LOOKUP(L19,AuxData!$AC:$AC,AuxData!$AD:$AD)="","Not defined",LOOKUP(L19,AuxData!$AC:$AC,AuxData!$AD:$AD)))</f>
        <v>GNODEBNAME</v>
      </c>
      <c r="O19" s="128" t="str">
        <f>IF(L19="","",IF(ISERROR(MATCH(H19,AuxData!$AF:$AF,0)),"",IF(LOOKUP(H19,AuxData!$AF:$AF,AuxData!$AG:$AG)="","Not defined",LOOKUP(H19,AuxData!$AF:$AF,AuxData!$AG:$AG)&amp;"_"&amp;N19)))</f>
        <v>R5G_gNodeB_GNODEBNAME</v>
      </c>
      <c r="P19" s="274"/>
      <c r="Q19" s="274"/>
    </row>
    <row r="20" spans="2:17" s="59" customFormat="1" ht="18" customHeight="1" x14ac:dyDescent="0.25">
      <c r="B20" s="291"/>
      <c r="C20" s="268"/>
      <c r="D20" s="269"/>
      <c r="E20" s="64" t="s">
        <v>6510</v>
      </c>
      <c r="F20" s="130" t="s">
        <v>11870</v>
      </c>
      <c r="G20" s="149" t="s">
        <v>6511</v>
      </c>
      <c r="H20" s="266" t="s">
        <v>6273</v>
      </c>
      <c r="I20" s="267"/>
      <c r="J20" s="266" t="s">
        <v>6273</v>
      </c>
      <c r="K20" s="267"/>
      <c r="L20" s="270" t="s">
        <v>6408</v>
      </c>
      <c r="M20" s="271"/>
      <c r="N20" s="129" t="str">
        <f>IF(ISERROR(MATCH(L20,AuxData!$AC:$AC,0)),"",IF(LOOKUP(L20,AuxData!$AC:$AC,AuxData!$AD:$AD)="","Not defined",LOOKUP(L20,AuxData!$AC:$AC,AuxData!$AD:$AD)))</f>
        <v>SIGLALOGICA</v>
      </c>
      <c r="O20" s="128" t="str">
        <f>IF(L20="","",IF(ISERROR(MATCH(H20,AuxData!$AF:$AF,0)),"",IF(LOOKUP(H20,AuxData!$AF:$AF,AuxData!$AG:$AG)="","Not defined",LOOKUP(H20,AuxData!$AF:$AF,AuxData!$AG:$AG)&amp;"_"&amp;N20)))</f>
        <v>R5G_Cell_SIGLALOGICA</v>
      </c>
      <c r="P20" s="274"/>
      <c r="Q20" s="274"/>
    </row>
    <row r="21" spans="2:17" s="59" customFormat="1" ht="18" customHeight="1" x14ac:dyDescent="0.25">
      <c r="B21" s="292"/>
      <c r="C21" s="268"/>
      <c r="D21" s="269"/>
      <c r="E21" s="65" t="s">
        <v>6511</v>
      </c>
      <c r="F21" s="131" t="s">
        <v>6273</v>
      </c>
      <c r="G21" s="148" t="s">
        <v>395</v>
      </c>
      <c r="H21" s="264" t="s">
        <v>6273</v>
      </c>
      <c r="I21" s="265"/>
      <c r="J21" s="266" t="s">
        <v>6273</v>
      </c>
      <c r="K21" s="267"/>
      <c r="L21" s="270" t="s">
        <v>666</v>
      </c>
      <c r="M21" s="271"/>
      <c r="N21" s="129" t="str">
        <f>IF(ISERROR(MATCH(L21,AuxData!$AC:$AC,0)),"",IF(LOOKUP(L21,AuxData!$AC:$AC,AuxData!$AD:$AD)="","Not defined",LOOKUP(L21,AuxData!$AC:$AC,AuxData!$AD:$AD)))</f>
        <v>CELLNAME</v>
      </c>
      <c r="O21" s="128" t="str">
        <f>IF(L21="","",IF(ISERROR(MATCH(H21,AuxData!$AF:$AF,0)),"",IF(LOOKUP(H21,AuxData!$AF:$AF,AuxData!$AG:$AG)="","Not defined",LOOKUP(H21,AuxData!$AF:$AF,AuxData!$AG:$AG)&amp;"_"&amp;N21)))</f>
        <v>R5G_Cell_CELLNAME</v>
      </c>
      <c r="P21" s="274"/>
      <c r="Q21" s="274"/>
    </row>
    <row r="22" spans="2:17" s="59" customFormat="1" ht="18" customHeight="1" x14ac:dyDescent="0.25">
      <c r="B22" s="259" t="s">
        <v>11861</v>
      </c>
      <c r="C22" s="201"/>
      <c r="D22" s="202"/>
      <c r="E22" s="64" t="s">
        <v>6493</v>
      </c>
      <c r="F22" s="130" t="s">
        <v>6363</v>
      </c>
      <c r="G22" s="148" t="s">
        <v>6495</v>
      </c>
      <c r="H22" s="203" t="s">
        <v>6273</v>
      </c>
      <c r="I22" s="204"/>
      <c r="J22" s="203" t="s">
        <v>6362</v>
      </c>
      <c r="K22" s="204"/>
      <c r="L22" s="169" t="s">
        <v>6363</v>
      </c>
      <c r="M22" s="170"/>
      <c r="N22" s="129" t="str">
        <f>IF(ISERROR(MATCH(L22,AuxData!$AC:$AC,0)),"",IF(LOOKUP(L22,AuxData!$AC:$AC,AuxData!$AD:$AD)="","Not defined",LOOKUP(L22,AuxData!$AC:$AC,AuxData!$AD:$AD)))</f>
        <v>NETWORK</v>
      </c>
      <c r="O22" s="128" t="str">
        <f>IF(L22="","",IF(ISERROR(MATCH(H22,AuxData!$AF:$AF,0)),"",IF(LOOKUP(H22,AuxData!$AF:$AF,AuxData!$AG:$AG)="","Not defined",LOOKUP(H22,AuxData!$AF:$AF,AuxData!$AG:$AG)&amp;"_"&amp;N22)))</f>
        <v>R5G_Cell_NETWORK</v>
      </c>
      <c r="P22" s="176"/>
      <c r="Q22" s="176"/>
    </row>
    <row r="23" spans="2:17" s="59" customFormat="1" ht="18" customHeight="1" x14ac:dyDescent="0.25">
      <c r="B23" s="255"/>
      <c r="C23" s="201"/>
      <c r="D23" s="202"/>
      <c r="E23" s="64" t="s">
        <v>6495</v>
      </c>
      <c r="F23" s="130" t="s">
        <v>222</v>
      </c>
      <c r="G23" s="148" t="s">
        <v>6496</v>
      </c>
      <c r="H23" s="203" t="s">
        <v>6273</v>
      </c>
      <c r="I23" s="204"/>
      <c r="J23" s="203" t="s">
        <v>6362</v>
      </c>
      <c r="K23" s="204"/>
      <c r="L23" s="169" t="s">
        <v>6364</v>
      </c>
      <c r="M23" s="170"/>
      <c r="N23" s="129" t="str">
        <f>IF(ISERROR(MATCH(L23,AuxData!$AC:$AC,0)),"",IF(LOOKUP(L23,AuxData!$AC:$AC,AuxData!$AD:$AD)="","Not defined",LOOKUP(L23,AuxData!$AC:$AC,AuxData!$AD:$AD)))</f>
        <v>CELL_OPERATOR</v>
      </c>
      <c r="O23" s="128" t="str">
        <f>IF(L23="","",IF(ISERROR(MATCH(H23,AuxData!$AF:$AF,0)),"",IF(LOOKUP(H23,AuxData!$AF:$AF,AuxData!$AG:$AG)="","Not defined",LOOKUP(H23,AuxData!$AF:$AF,AuxData!$AG:$AG)&amp;"_"&amp;N23)))</f>
        <v>R5G_Cell_CELL_OPERATOR</v>
      </c>
      <c r="P23" s="176"/>
      <c r="Q23" s="176"/>
    </row>
    <row r="24" spans="2:17" s="59" customFormat="1" ht="18" customHeight="1" x14ac:dyDescent="0.25">
      <c r="B24" s="255"/>
      <c r="C24" s="201"/>
      <c r="D24" s="202"/>
      <c r="E24" s="64" t="s">
        <v>6496</v>
      </c>
      <c r="F24" s="130" t="s">
        <v>228</v>
      </c>
      <c r="G24" s="148" t="s">
        <v>6499</v>
      </c>
      <c r="H24" s="203" t="s">
        <v>228</v>
      </c>
      <c r="I24" s="204"/>
      <c r="J24" s="203" t="s">
        <v>228</v>
      </c>
      <c r="K24" s="204"/>
      <c r="L24" s="169" t="s">
        <v>6351</v>
      </c>
      <c r="M24" s="170"/>
      <c r="N24" s="129" t="str">
        <f>IF(ISERROR(MATCH(L24,AuxData!$AC:$AC,0)),"",IF(LOOKUP(L24,AuxData!$AC:$AC,AuxData!$AD:$AD)="","Not defined",LOOKUP(L24,AuxData!$AC:$AC,AuxData!$AD:$AD)))</f>
        <v>OPERATOR</v>
      </c>
      <c r="O24" s="128" t="str">
        <f>IF(L24="","",IF(ISERROR(MATCH(H24,AuxData!$AF:$AF,0)),"",IF(LOOKUP(H24,AuxData!$AF:$AF,AuxData!$AG:$AG)="","Not defined",LOOKUP(H24,AuxData!$AF:$AF,AuxData!$AG:$AG)&amp;"_"&amp;N24)))</f>
        <v>R5G_PLMN_OPERATOR</v>
      </c>
      <c r="P24" s="176"/>
      <c r="Q24" s="176"/>
    </row>
    <row r="25" spans="2:17" s="59" customFormat="1" ht="18" customHeight="1" x14ac:dyDescent="0.25">
      <c r="B25" s="255"/>
      <c r="C25" s="201"/>
      <c r="D25" s="202"/>
      <c r="E25" s="65" t="s">
        <v>6499</v>
      </c>
      <c r="F25" s="131" t="s">
        <v>11871</v>
      </c>
      <c r="G25" s="148" t="s">
        <v>6501</v>
      </c>
      <c r="H25" s="203" t="s">
        <v>228</v>
      </c>
      <c r="I25" s="204"/>
      <c r="J25" s="203" t="s">
        <v>228</v>
      </c>
      <c r="K25" s="204"/>
      <c r="L25" s="169" t="s">
        <v>6348</v>
      </c>
      <c r="M25" s="170"/>
      <c r="N25" s="129" t="str">
        <f>IF(ISERROR(MATCH(L25,AuxData!$AC:$AC,0)),"",IF(LOOKUP(L25,AuxData!$AC:$AC,AuxData!$AD:$AD)="","Not defined",LOOKUP(L25,AuxData!$AC:$AC,AuxData!$AD:$AD)))</f>
        <v>REGION</v>
      </c>
      <c r="O25" s="128" t="str">
        <f>IF(L25="","",IF(ISERROR(MATCH(H25,AuxData!$AF:$AF,0)),"",IF(LOOKUP(H25,AuxData!$AF:$AF,AuxData!$AG:$AG)="","Not defined",LOOKUP(H25,AuxData!$AF:$AF,AuxData!$AG:$AG)&amp;"_"&amp;N25)))</f>
        <v>R5G_PLMN_REGION</v>
      </c>
      <c r="P25" s="176"/>
      <c r="Q25" s="176"/>
    </row>
    <row r="26" spans="2:17" s="59" customFormat="1" ht="18" customHeight="1" x14ac:dyDescent="0.25">
      <c r="B26" s="255"/>
      <c r="C26" s="201"/>
      <c r="D26" s="202"/>
      <c r="E26" s="64" t="s">
        <v>6501</v>
      </c>
      <c r="F26" s="131" t="s">
        <v>6346</v>
      </c>
      <c r="G26" s="148" t="s">
        <v>6503</v>
      </c>
      <c r="H26" s="203" t="s">
        <v>228</v>
      </c>
      <c r="I26" s="204"/>
      <c r="J26" s="203" t="s">
        <v>228</v>
      </c>
      <c r="K26" s="204"/>
      <c r="L26" s="169" t="s">
        <v>6346</v>
      </c>
      <c r="M26" s="170"/>
      <c r="N26" s="129" t="str">
        <f>IF(ISERROR(MATCH(L26,AuxData!$AC:$AC,0)),"",IF(LOOKUP(L26,AuxData!$AC:$AC,AuxData!$AD:$AD)="","Not defined",LOOKUP(L26,AuxData!$AC:$AC,AuxData!$AD:$AD)))</f>
        <v>UF</v>
      </c>
      <c r="O26" s="128" t="str">
        <f>IF(L26="","",IF(ISERROR(MATCH(H26,AuxData!$AF:$AF,0)),"",IF(LOOKUP(H26,AuxData!$AF:$AF,AuxData!$AG:$AG)="","Not defined",LOOKUP(H26,AuxData!$AF:$AF,AuxData!$AG:$AG)&amp;"_"&amp;N26)))</f>
        <v>R5G_PLMN_UF</v>
      </c>
      <c r="P26" s="176"/>
      <c r="Q26" s="176"/>
    </row>
    <row r="27" spans="2:17" s="59" customFormat="1" ht="18" customHeight="1" x14ac:dyDescent="0.25">
      <c r="B27" s="255"/>
      <c r="C27" s="201"/>
      <c r="D27" s="202"/>
      <c r="E27" s="64" t="s">
        <v>6503</v>
      </c>
      <c r="F27" s="132" t="s">
        <v>11872</v>
      </c>
      <c r="G27" s="148" t="s">
        <v>6504</v>
      </c>
      <c r="H27" s="203" t="s">
        <v>228</v>
      </c>
      <c r="I27" s="204"/>
      <c r="J27" s="203" t="s">
        <v>228</v>
      </c>
      <c r="K27" s="204"/>
      <c r="L27" s="169" t="s">
        <v>6266</v>
      </c>
      <c r="M27" s="170"/>
      <c r="N27" s="129" t="str">
        <f>IF(ISERROR(MATCH(L27,AuxData!$AC:$AC,0)),"",IF(LOOKUP(L27,AuxData!$AC:$AC,AuxData!$AD:$AD)="","Not defined",LOOKUP(L27,AuxData!$AC:$AC,AuxData!$AD:$AD)))</f>
        <v>MUNICIPIO</v>
      </c>
      <c r="O27" s="128" t="str">
        <f>IF(L27="","",IF(ISERROR(MATCH(H27,AuxData!$AF:$AF,0)),"",IF(LOOKUP(H27,AuxData!$AF:$AF,AuxData!$AG:$AG)="","Not defined",LOOKUP(H27,AuxData!$AF:$AF,AuxData!$AG:$AG)&amp;"_"&amp;N27)))</f>
        <v>R5G_PLMN_MUNICIPIO</v>
      </c>
      <c r="P27" s="176"/>
      <c r="Q27" s="176"/>
    </row>
    <row r="28" spans="2:17" s="59" customFormat="1" ht="18" customHeight="1" x14ac:dyDescent="0.25">
      <c r="B28" s="255"/>
      <c r="C28" s="201"/>
      <c r="D28" s="202"/>
      <c r="E28" s="65" t="s">
        <v>6504</v>
      </c>
      <c r="F28" s="131" t="s">
        <v>11869</v>
      </c>
      <c r="G28" s="148" t="s">
        <v>6510</v>
      </c>
      <c r="H28" s="203" t="s">
        <v>228</v>
      </c>
      <c r="I28" s="204"/>
      <c r="J28" s="203" t="s">
        <v>228</v>
      </c>
      <c r="K28" s="204"/>
      <c r="L28" s="169" t="s">
        <v>6401</v>
      </c>
      <c r="M28" s="170"/>
      <c r="N28" s="129" t="str">
        <f>IF(ISERROR(MATCH(L28,AuxData!$AC:$AC,0)),"",IF(LOOKUP(L28,AuxData!$AC:$AC,AuxData!$AD:$AD)="","Not defined",LOOKUP(L28,AuxData!$AC:$AC,AuxData!$AD:$AD)))</f>
        <v>SITE_NAME</v>
      </c>
      <c r="O28" s="128" t="str">
        <f>IF(L28="","",IF(ISERROR(MATCH(H28,AuxData!$AF:$AF,0)),"",IF(LOOKUP(H28,AuxData!$AF:$AF,AuxData!$AG:$AG)="","Not defined",LOOKUP(H28,AuxData!$AF:$AF,AuxData!$AG:$AG)&amp;"_"&amp;N28)))</f>
        <v>R5G_PLMN_SITE_NAME</v>
      </c>
      <c r="P28" s="176"/>
      <c r="Q28" s="176"/>
    </row>
    <row r="29" spans="2:17" s="59" customFormat="1" ht="18" customHeight="1" x14ac:dyDescent="0.25">
      <c r="B29" s="255"/>
      <c r="C29" s="201"/>
      <c r="D29" s="202"/>
      <c r="E29" s="64" t="s">
        <v>6510</v>
      </c>
      <c r="F29" s="131" t="s">
        <v>6270</v>
      </c>
      <c r="G29" s="148" t="s">
        <v>6511</v>
      </c>
      <c r="H29" s="203" t="s">
        <v>228</v>
      </c>
      <c r="I29" s="204"/>
      <c r="J29" s="203" t="s">
        <v>228</v>
      </c>
      <c r="K29" s="204"/>
      <c r="L29" s="169" t="s">
        <v>6406</v>
      </c>
      <c r="M29" s="170"/>
      <c r="N29" s="129" t="str">
        <f>IF(ISERROR(MATCH(L29,AuxData!$AC:$AC,0)),"",IF(LOOKUP(L29,AuxData!$AC:$AC,AuxData!$AD:$AD)="","Not defined",LOOKUP(L29,AuxData!$AC:$AC,AuxData!$AD:$AD)))</f>
        <v>GNODEBNAME</v>
      </c>
      <c r="O29" s="128" t="str">
        <f>IF(L29="","",IF(ISERROR(MATCH(H29,AuxData!$AF:$AF,0)),"",IF(LOOKUP(H29,AuxData!$AF:$AF,AuxData!$AG:$AG)="","Not defined",LOOKUP(H29,AuxData!$AF:$AF,AuxData!$AG:$AG)&amp;"_"&amp;N29)))</f>
        <v>R5G_PLMN_GNODEBNAME</v>
      </c>
      <c r="P29" s="176"/>
      <c r="Q29" s="176"/>
    </row>
    <row r="30" spans="2:17" s="59" customFormat="1" ht="18" customHeight="1" x14ac:dyDescent="0.25">
      <c r="B30" s="255"/>
      <c r="C30" s="201"/>
      <c r="D30" s="202"/>
      <c r="E30" s="65" t="s">
        <v>6511</v>
      </c>
      <c r="F30" s="130" t="s">
        <v>11870</v>
      </c>
      <c r="G30" s="148" t="s">
        <v>11862</v>
      </c>
      <c r="H30" s="203" t="s">
        <v>228</v>
      </c>
      <c r="I30" s="204"/>
      <c r="J30" s="203" t="s">
        <v>228</v>
      </c>
      <c r="K30" s="204"/>
      <c r="L30" s="169" t="s">
        <v>6408</v>
      </c>
      <c r="M30" s="170"/>
      <c r="N30" s="129" t="str">
        <f>IF(ISERROR(MATCH(L30,AuxData!$AC:$AC,0)),"",IF(LOOKUP(L30,AuxData!$AC:$AC,AuxData!$AD:$AD)="","Not defined",LOOKUP(L30,AuxData!$AC:$AC,AuxData!$AD:$AD)))</f>
        <v>SIGLALOGICA</v>
      </c>
      <c r="O30" s="128" t="str">
        <f>IF(L30="","",IF(ISERROR(MATCH(H30,AuxData!$AF:$AF,0)),"",IF(LOOKUP(H30,AuxData!$AF:$AF,AuxData!$AG:$AG)="","Not defined",LOOKUP(H30,AuxData!$AF:$AF,AuxData!$AG:$AG)&amp;"_"&amp;N30)))</f>
        <v>R5G_PLMN_SIGLALOGICA</v>
      </c>
      <c r="P30" s="176"/>
      <c r="Q30" s="176"/>
    </row>
    <row r="31" spans="2:17" s="59" customFormat="1" ht="18" customHeight="1" x14ac:dyDescent="0.25">
      <c r="B31" s="263"/>
      <c r="C31" s="201"/>
      <c r="D31" s="202"/>
      <c r="E31" s="64" t="s">
        <v>11862</v>
      </c>
      <c r="F31" s="131" t="s">
        <v>6273</v>
      </c>
      <c r="G31" s="148" t="s">
        <v>395</v>
      </c>
      <c r="H31" s="203" t="s">
        <v>228</v>
      </c>
      <c r="I31" s="204"/>
      <c r="J31" s="203" t="s">
        <v>228</v>
      </c>
      <c r="K31" s="204"/>
      <c r="L31" s="169" t="s">
        <v>666</v>
      </c>
      <c r="M31" s="170"/>
      <c r="N31" s="129" t="str">
        <f>IF(ISERROR(MATCH(L31,AuxData!$AC:$AC,0)),"",IF(LOOKUP(L31,AuxData!$AC:$AC,AuxData!$AD:$AD)="","Not defined",LOOKUP(L31,AuxData!$AC:$AC,AuxData!$AD:$AD)))</f>
        <v>CELLNAME</v>
      </c>
      <c r="O31" s="128" t="str">
        <f>IF(L31="","",IF(ISERROR(MATCH(H31,AuxData!$AF:$AF,0)),"",IF(LOOKUP(H31,AuxData!$AF:$AF,AuxData!$AG:$AG)="","Not defined",LOOKUP(H31,AuxData!$AF:$AF,AuxData!$AG:$AG)&amp;"_"&amp;N31)))</f>
        <v>R5G_PLMN_CELLNAME</v>
      </c>
      <c r="P31" s="176"/>
      <c r="Q31" s="176"/>
    </row>
    <row r="32" spans="2:17" s="59" customFormat="1" ht="18" customHeight="1" x14ac:dyDescent="0.25">
      <c r="B32" s="261" t="s">
        <v>11863</v>
      </c>
      <c r="C32" s="201"/>
      <c r="D32" s="202"/>
      <c r="E32" s="64" t="s">
        <v>6493</v>
      </c>
      <c r="F32" s="130" t="s">
        <v>11863</v>
      </c>
      <c r="G32" s="148" t="s">
        <v>6495</v>
      </c>
      <c r="H32" s="203" t="s">
        <v>6263</v>
      </c>
      <c r="I32" s="204"/>
      <c r="J32" s="203" t="s">
        <v>6263</v>
      </c>
      <c r="K32" s="204"/>
      <c r="L32" s="169" t="s">
        <v>6351</v>
      </c>
      <c r="M32" s="170"/>
      <c r="N32" s="129" t="str">
        <f>IF(ISERROR(MATCH(L32,AuxData!$AC:$AC,0)),"",IF(LOOKUP(L32,AuxData!$AC:$AC,AuxData!$AD:$AD)="","Not defined",LOOKUP(L32,AuxData!$AC:$AC,AuxData!$AD:$AD)))</f>
        <v>OPERATOR</v>
      </c>
      <c r="O32" s="128" t="str">
        <f>IF(L32="","",IF(ISERROR(MATCH(H32,AuxData!$AF:$AF,0)),"",IF(LOOKUP(H32,AuxData!$AF:$AF,AuxData!$AG:$AG)="","Not defined",LOOKUP(H32,AuxData!$AF:$AF,AuxData!$AG:$AG)&amp;"_"&amp;N32)))</f>
        <v>R5G_Geo_OPERATOR</v>
      </c>
      <c r="P32" s="176"/>
      <c r="Q32" s="176"/>
    </row>
    <row r="33" spans="2:17" s="59" customFormat="1" ht="18" customHeight="1" x14ac:dyDescent="0.25">
      <c r="B33" s="255"/>
      <c r="C33" s="201"/>
      <c r="D33" s="202"/>
      <c r="E33" s="64" t="s">
        <v>6495</v>
      </c>
      <c r="F33" s="130" t="s">
        <v>6363</v>
      </c>
      <c r="G33" s="148" t="s">
        <v>6496</v>
      </c>
      <c r="H33" s="203" t="s">
        <v>6273</v>
      </c>
      <c r="I33" s="204"/>
      <c r="J33" s="203" t="s">
        <v>6362</v>
      </c>
      <c r="K33" s="204"/>
      <c r="L33" s="169" t="s">
        <v>6363</v>
      </c>
      <c r="M33" s="170"/>
      <c r="N33" s="129" t="str">
        <f>IF(ISERROR(MATCH(L33,AuxData!$AC:$AC,0)),"",IF(LOOKUP(L33,AuxData!$AC:$AC,AuxData!$AD:$AD)="","Not defined",LOOKUP(L33,AuxData!$AC:$AC,AuxData!$AD:$AD)))</f>
        <v>NETWORK</v>
      </c>
      <c r="O33" s="128" t="str">
        <f>IF(L33="","",IF(ISERROR(MATCH(H33,AuxData!$AF:$AF,0)),"",IF(LOOKUP(H33,AuxData!$AF:$AF,AuxData!$AG:$AG)="","Not defined",LOOKUP(H33,AuxData!$AF:$AF,AuxData!$AG:$AG)&amp;"_"&amp;N33)))</f>
        <v>R5G_Cell_NETWORK</v>
      </c>
      <c r="P33" s="176"/>
      <c r="Q33" s="176"/>
    </row>
    <row r="34" spans="2:17" s="59" customFormat="1" ht="18" customHeight="1" x14ac:dyDescent="0.25">
      <c r="B34" s="255"/>
      <c r="C34" s="201"/>
      <c r="D34" s="202"/>
      <c r="E34" s="64" t="s">
        <v>6496</v>
      </c>
      <c r="F34" s="130" t="s">
        <v>222</v>
      </c>
      <c r="G34" s="148" t="s">
        <v>6499</v>
      </c>
      <c r="H34" s="203" t="s">
        <v>6273</v>
      </c>
      <c r="I34" s="204"/>
      <c r="J34" s="203" t="s">
        <v>6362</v>
      </c>
      <c r="K34" s="204"/>
      <c r="L34" s="169" t="s">
        <v>6364</v>
      </c>
      <c r="M34" s="170"/>
      <c r="N34" s="129" t="str">
        <f>IF(ISERROR(MATCH(L34,AuxData!$AC:$AC,0)),"",IF(LOOKUP(L34,AuxData!$AC:$AC,AuxData!$AD:$AD)="","Not defined",LOOKUP(L34,AuxData!$AC:$AC,AuxData!$AD:$AD)))</f>
        <v>CELL_OPERATOR</v>
      </c>
      <c r="O34" s="128" t="str">
        <f>IF(L34="","",IF(ISERROR(MATCH(H34,AuxData!$AF:$AF,0)),"",IF(LOOKUP(H34,AuxData!$AF:$AF,AuxData!$AG:$AG)="","Not defined",LOOKUP(H34,AuxData!$AF:$AF,AuxData!$AG:$AG)&amp;"_"&amp;N34)))</f>
        <v>R5G_Cell_CELL_OPERATOR</v>
      </c>
      <c r="P34" s="176"/>
      <c r="Q34" s="176"/>
    </row>
    <row r="35" spans="2:17" s="59" customFormat="1" ht="18" customHeight="1" x14ac:dyDescent="0.25">
      <c r="B35" s="255"/>
      <c r="C35" s="201"/>
      <c r="D35" s="202"/>
      <c r="E35" s="65" t="s">
        <v>6499</v>
      </c>
      <c r="F35" s="131" t="s">
        <v>11871</v>
      </c>
      <c r="G35" s="148" t="s">
        <v>6501</v>
      </c>
      <c r="H35" s="203" t="s">
        <v>6273</v>
      </c>
      <c r="I35" s="204"/>
      <c r="J35" s="203" t="s">
        <v>6273</v>
      </c>
      <c r="K35" s="204"/>
      <c r="L35" s="169" t="s">
        <v>6348</v>
      </c>
      <c r="M35" s="170"/>
      <c r="N35" s="129" t="str">
        <f>IF(ISERROR(MATCH(L35,AuxData!$AC:$AC,0)),"",IF(LOOKUP(L35,AuxData!$AC:$AC,AuxData!$AD:$AD)="","Not defined",LOOKUP(L35,AuxData!$AC:$AC,AuxData!$AD:$AD)))</f>
        <v>REGION</v>
      </c>
      <c r="O35" s="128" t="str">
        <f>IF(L35="","",IF(ISERROR(MATCH(H35,AuxData!$AF:$AF,0)),"",IF(LOOKUP(H35,AuxData!$AF:$AF,AuxData!$AG:$AG)="","Not defined",LOOKUP(H35,AuxData!$AF:$AF,AuxData!$AG:$AG)&amp;"_"&amp;N35)))</f>
        <v>R5G_Cell_REGION</v>
      </c>
      <c r="P35" s="176"/>
      <c r="Q35" s="176"/>
    </row>
    <row r="36" spans="2:17" s="59" customFormat="1" ht="18" customHeight="1" x14ac:dyDescent="0.25">
      <c r="B36" s="255"/>
      <c r="C36" s="201"/>
      <c r="D36" s="202"/>
      <c r="E36" s="64" t="s">
        <v>6501</v>
      </c>
      <c r="F36" s="131" t="s">
        <v>6346</v>
      </c>
      <c r="G36" s="148" t="s">
        <v>6503</v>
      </c>
      <c r="H36" s="203" t="s">
        <v>6273</v>
      </c>
      <c r="I36" s="204"/>
      <c r="J36" s="203" t="s">
        <v>6273</v>
      </c>
      <c r="K36" s="204"/>
      <c r="L36" s="169" t="s">
        <v>6346</v>
      </c>
      <c r="M36" s="170"/>
      <c r="N36" s="129" t="str">
        <f>IF(ISERROR(MATCH(L36,AuxData!$AC:$AC,0)),"",IF(LOOKUP(L36,AuxData!$AC:$AC,AuxData!$AD:$AD)="","Not defined",LOOKUP(L36,AuxData!$AC:$AC,AuxData!$AD:$AD)))</f>
        <v>UF</v>
      </c>
      <c r="O36" s="128" t="str">
        <f>IF(L36="","",IF(ISERROR(MATCH(H36,AuxData!$AF:$AF,0)),"",IF(LOOKUP(H36,AuxData!$AF:$AF,AuxData!$AG:$AG)="","Not defined",LOOKUP(H36,AuxData!$AF:$AF,AuxData!$AG:$AG)&amp;"_"&amp;N36)))</f>
        <v>R5G_Cell_UF</v>
      </c>
      <c r="P36" s="176"/>
      <c r="Q36" s="176"/>
    </row>
    <row r="37" spans="2:17" s="59" customFormat="1" ht="18" customHeight="1" x14ac:dyDescent="0.25">
      <c r="B37" s="255"/>
      <c r="C37" s="201"/>
      <c r="D37" s="202"/>
      <c r="E37" s="64" t="s">
        <v>6503</v>
      </c>
      <c r="F37" s="132" t="s">
        <v>11872</v>
      </c>
      <c r="G37" s="148" t="s">
        <v>6504</v>
      </c>
      <c r="H37" s="203" t="s">
        <v>6273</v>
      </c>
      <c r="I37" s="204"/>
      <c r="J37" s="203" t="s">
        <v>6273</v>
      </c>
      <c r="K37" s="204"/>
      <c r="L37" s="169" t="s">
        <v>6266</v>
      </c>
      <c r="M37" s="170"/>
      <c r="N37" s="129" t="str">
        <f>IF(ISERROR(MATCH(L37,AuxData!$AC:$AC,0)),"",IF(LOOKUP(L37,AuxData!$AC:$AC,AuxData!$AD:$AD)="","Not defined",LOOKUP(L37,AuxData!$AC:$AC,AuxData!$AD:$AD)))</f>
        <v>MUNICIPIO</v>
      </c>
      <c r="O37" s="128" t="str">
        <f>IF(L37="","",IF(ISERROR(MATCH(H37,AuxData!$AF:$AF,0)),"",IF(LOOKUP(H37,AuxData!$AF:$AF,AuxData!$AG:$AG)="","Not defined",LOOKUP(H37,AuxData!$AF:$AF,AuxData!$AG:$AG)&amp;"_"&amp;N37)))</f>
        <v>R5G_Cell_MUNICIPIO</v>
      </c>
      <c r="P37" s="176"/>
      <c r="Q37" s="176"/>
    </row>
    <row r="38" spans="2:17" s="59" customFormat="1" ht="18" customHeight="1" x14ac:dyDescent="0.25">
      <c r="B38" s="255"/>
      <c r="C38" s="201"/>
      <c r="D38" s="202"/>
      <c r="E38" s="65" t="s">
        <v>6504</v>
      </c>
      <c r="F38" s="131" t="s">
        <v>11869</v>
      </c>
      <c r="G38" s="148" t="s">
        <v>6510</v>
      </c>
      <c r="H38" s="203" t="s">
        <v>6273</v>
      </c>
      <c r="I38" s="204"/>
      <c r="J38" s="203" t="s">
        <v>6273</v>
      </c>
      <c r="K38" s="204"/>
      <c r="L38" s="169" t="s">
        <v>6401</v>
      </c>
      <c r="M38" s="170"/>
      <c r="N38" s="129" t="str">
        <f>IF(ISERROR(MATCH(L38,AuxData!$AC:$AC,0)),"",IF(LOOKUP(L38,AuxData!$AC:$AC,AuxData!$AD:$AD)="","Not defined",LOOKUP(L38,AuxData!$AC:$AC,AuxData!$AD:$AD)))</f>
        <v>SITE_NAME</v>
      </c>
      <c r="O38" s="128" t="str">
        <f>IF(L38="","",IF(ISERROR(MATCH(H38,AuxData!$AF:$AF,0)),"",IF(LOOKUP(H38,AuxData!$AF:$AF,AuxData!$AG:$AG)="","Not defined",LOOKUP(H38,AuxData!$AF:$AF,AuxData!$AG:$AG)&amp;"_"&amp;N38)))</f>
        <v>R5G_Cell_SITE_NAME</v>
      </c>
      <c r="P38" s="176"/>
      <c r="Q38" s="176"/>
    </row>
    <row r="39" spans="2:17" s="59" customFormat="1" ht="18" customHeight="1" x14ac:dyDescent="0.25">
      <c r="B39" s="255"/>
      <c r="C39" s="201"/>
      <c r="D39" s="202"/>
      <c r="E39" s="64" t="s">
        <v>6510</v>
      </c>
      <c r="F39" s="131" t="s">
        <v>6270</v>
      </c>
      <c r="G39" s="148" t="s">
        <v>6511</v>
      </c>
      <c r="H39" s="203" t="s">
        <v>6273</v>
      </c>
      <c r="I39" s="204"/>
      <c r="J39" s="203" t="s">
        <v>6273</v>
      </c>
      <c r="K39" s="204"/>
      <c r="L39" s="169" t="s">
        <v>6406</v>
      </c>
      <c r="M39" s="170"/>
      <c r="N39" s="129" t="str">
        <f>IF(ISERROR(MATCH(L39,AuxData!$AC:$AC,0)),"",IF(LOOKUP(L39,AuxData!$AC:$AC,AuxData!$AD:$AD)="","Not defined",LOOKUP(L39,AuxData!$AC:$AC,AuxData!$AD:$AD)))</f>
        <v>GNODEBNAME</v>
      </c>
      <c r="O39" s="128" t="str">
        <f>IF(L39="","",IF(ISERROR(MATCH(H39,AuxData!$AF:$AF,0)),"",IF(LOOKUP(H39,AuxData!$AF:$AF,AuxData!$AG:$AG)="","Not defined",LOOKUP(H39,AuxData!$AF:$AF,AuxData!$AG:$AG)&amp;"_"&amp;N39)))</f>
        <v>R5G_Cell_GNODEBNAME</v>
      </c>
      <c r="P39" s="176"/>
      <c r="Q39" s="176"/>
    </row>
    <row r="40" spans="2:17" s="59" customFormat="1" ht="18" customHeight="1" x14ac:dyDescent="0.25">
      <c r="B40" s="255"/>
      <c r="C40" s="201"/>
      <c r="D40" s="202"/>
      <c r="E40" s="65" t="s">
        <v>6511</v>
      </c>
      <c r="F40" s="130" t="s">
        <v>11870</v>
      </c>
      <c r="G40" s="148" t="s">
        <v>11862</v>
      </c>
      <c r="H40" s="203" t="s">
        <v>6273</v>
      </c>
      <c r="I40" s="204"/>
      <c r="J40" s="203" t="s">
        <v>6273</v>
      </c>
      <c r="K40" s="204"/>
      <c r="L40" s="169" t="s">
        <v>6408</v>
      </c>
      <c r="M40" s="170"/>
      <c r="N40" s="129" t="str">
        <f>IF(ISERROR(MATCH(L40,AuxData!$AC:$AC,0)),"",IF(LOOKUP(L40,AuxData!$AC:$AC,AuxData!$AD:$AD)="","Not defined",LOOKUP(L40,AuxData!$AC:$AC,AuxData!$AD:$AD)))</f>
        <v>SIGLALOGICA</v>
      </c>
      <c r="O40" s="128" t="str">
        <f>IF(L40="","",IF(ISERROR(MATCH(H40,AuxData!$AF:$AF,0)),"",IF(LOOKUP(H40,AuxData!$AF:$AF,AuxData!$AG:$AG)="","Not defined",LOOKUP(H40,AuxData!$AF:$AF,AuxData!$AG:$AG)&amp;"_"&amp;N40)))</f>
        <v>R5G_Cell_SIGLALOGICA</v>
      </c>
      <c r="P40" s="176"/>
      <c r="Q40" s="176"/>
    </row>
    <row r="41" spans="2:17" s="59" customFormat="1" ht="18" customHeight="1" x14ac:dyDescent="0.25">
      <c r="B41" s="262"/>
      <c r="C41" s="201"/>
      <c r="D41" s="202"/>
      <c r="E41" s="64" t="s">
        <v>11862</v>
      </c>
      <c r="F41" s="131" t="s">
        <v>6273</v>
      </c>
      <c r="G41" s="148" t="s">
        <v>395</v>
      </c>
      <c r="H41" s="203" t="s">
        <v>6273</v>
      </c>
      <c r="I41" s="204"/>
      <c r="J41" s="203" t="s">
        <v>6273</v>
      </c>
      <c r="K41" s="204"/>
      <c r="L41" s="169" t="s">
        <v>666</v>
      </c>
      <c r="M41" s="170"/>
      <c r="N41" s="129" t="str">
        <f>IF(ISERROR(MATCH(L41,AuxData!$AC:$AC,0)),"",IF(LOOKUP(L41,AuxData!$AC:$AC,AuxData!$AD:$AD)="","Not defined",LOOKUP(L41,AuxData!$AC:$AC,AuxData!$AD:$AD)))</f>
        <v>CELLNAME</v>
      </c>
      <c r="O41" s="128" t="str">
        <f>IF(L41="","",IF(ISERROR(MATCH(H41,AuxData!$AF:$AF,0)),"",IF(LOOKUP(H41,AuxData!$AF:$AF,AuxData!$AG:$AG)="","Not defined",LOOKUP(H41,AuxData!$AF:$AF,AuxData!$AG:$AG)&amp;"_"&amp;N41)))</f>
        <v>R5G_Cell_CELLNAME</v>
      </c>
      <c r="P41" s="176"/>
      <c r="Q41" s="176"/>
    </row>
    <row r="42" spans="2:17" s="59" customFormat="1" ht="18" customHeight="1" x14ac:dyDescent="0.25">
      <c r="B42" s="290" t="s">
        <v>6494</v>
      </c>
      <c r="C42" s="268"/>
      <c r="D42" s="269"/>
      <c r="E42" s="64" t="s">
        <v>6493</v>
      </c>
      <c r="F42" s="130" t="s">
        <v>297</v>
      </c>
      <c r="G42" s="148" t="s">
        <v>6495</v>
      </c>
      <c r="H42" s="266" t="s">
        <v>6263</v>
      </c>
      <c r="I42" s="267"/>
      <c r="J42" s="266" t="s">
        <v>6263</v>
      </c>
      <c r="K42" s="267"/>
      <c r="L42" s="270" t="s">
        <v>297</v>
      </c>
      <c r="M42" s="271"/>
      <c r="N42" s="129" t="str">
        <f>IF(ISERROR(MATCH(L42,AuxData!$AC:$AC,0)),"",IF(LOOKUP(L42,AuxData!$AC:$AC,AuxData!$AD:$AD)="","Not defined",LOOKUP(L42,AuxData!$AC:$AC,AuxData!$AD:$AD)))</f>
        <v>VENDOR</v>
      </c>
      <c r="O42" s="128" t="str">
        <f>IF(L42="","",IF(ISERROR(MATCH(H42,AuxData!$AF:$AF,0)),"",IF(LOOKUP(H42,AuxData!$AF:$AF,AuxData!$AG:$AG)="","Not defined",LOOKUP(H42,AuxData!$AF:$AF,AuxData!$AG:$AG)&amp;"_"&amp;N42)))</f>
        <v>R5G_Geo_VENDOR</v>
      </c>
      <c r="P42" s="274"/>
      <c r="Q42" s="274"/>
    </row>
    <row r="43" spans="2:17" s="59" customFormat="1" ht="18" customHeight="1" x14ac:dyDescent="0.25">
      <c r="B43" s="291"/>
      <c r="C43" s="268"/>
      <c r="D43" s="269"/>
      <c r="E43" s="64" t="s">
        <v>6495</v>
      </c>
      <c r="F43" s="131" t="s">
        <v>11871</v>
      </c>
      <c r="G43" s="148" t="s">
        <v>6496</v>
      </c>
      <c r="H43" s="266" t="s">
        <v>6263</v>
      </c>
      <c r="I43" s="267"/>
      <c r="J43" s="266" t="s">
        <v>6263</v>
      </c>
      <c r="K43" s="267"/>
      <c r="L43" s="270" t="s">
        <v>6348</v>
      </c>
      <c r="M43" s="271"/>
      <c r="N43" s="129" t="str">
        <f>IF(ISERROR(MATCH(L43,AuxData!$AC:$AC,0)),"",IF(LOOKUP(L43,AuxData!$AC:$AC,AuxData!$AD:$AD)="","Not defined",LOOKUP(L43,AuxData!$AC:$AC,AuxData!$AD:$AD)))</f>
        <v>REGION</v>
      </c>
      <c r="O43" s="128" t="str">
        <f>IF(L43="","",IF(ISERROR(MATCH(H43,AuxData!$AF:$AF,0)),"",IF(LOOKUP(H43,AuxData!$AF:$AF,AuxData!$AG:$AG)="","Not defined",LOOKUP(H43,AuxData!$AF:$AF,AuxData!$AG:$AG)&amp;"_"&amp;N43)))</f>
        <v>R5G_Geo_REGION</v>
      </c>
      <c r="P43" s="274"/>
      <c r="Q43" s="274"/>
    </row>
    <row r="44" spans="2:17" s="59" customFormat="1" ht="18" customHeight="1" x14ac:dyDescent="0.25">
      <c r="B44" s="291"/>
      <c r="C44" s="268"/>
      <c r="D44" s="269"/>
      <c r="E44" s="64" t="s">
        <v>6496</v>
      </c>
      <c r="F44" s="131" t="s">
        <v>6346</v>
      </c>
      <c r="G44" s="148" t="s">
        <v>6499</v>
      </c>
      <c r="H44" s="266" t="s">
        <v>6263</v>
      </c>
      <c r="I44" s="267"/>
      <c r="J44" s="266" t="s">
        <v>6263</v>
      </c>
      <c r="K44" s="267"/>
      <c r="L44" s="270" t="s">
        <v>6346</v>
      </c>
      <c r="M44" s="271"/>
      <c r="N44" s="129" t="str">
        <f>IF(ISERROR(MATCH(L44,AuxData!$AC:$AC,0)),"",IF(LOOKUP(L44,AuxData!$AC:$AC,AuxData!$AD:$AD)="","Not defined",LOOKUP(L44,AuxData!$AC:$AC,AuxData!$AD:$AD)))</f>
        <v>UF</v>
      </c>
      <c r="O44" s="128" t="str">
        <f>IF(L44="","",IF(ISERROR(MATCH(H44,AuxData!$AF:$AF,0)),"",IF(LOOKUP(H44,AuxData!$AF:$AF,AuxData!$AG:$AG)="","Not defined",LOOKUP(H44,AuxData!$AF:$AF,AuxData!$AG:$AG)&amp;"_"&amp;N44)))</f>
        <v>R5G_Geo_UF</v>
      </c>
      <c r="P44" s="274"/>
      <c r="Q44" s="274"/>
    </row>
    <row r="45" spans="2:17" s="59" customFormat="1" ht="18" customHeight="1" x14ac:dyDescent="0.25">
      <c r="B45" s="291"/>
      <c r="C45" s="268"/>
      <c r="D45" s="269"/>
      <c r="E45" s="65" t="s">
        <v>6499</v>
      </c>
      <c r="F45" s="131" t="s">
        <v>6344</v>
      </c>
      <c r="G45" s="149" t="s">
        <v>6501</v>
      </c>
      <c r="H45" s="266" t="s">
        <v>6263</v>
      </c>
      <c r="I45" s="267"/>
      <c r="J45" s="266" t="s">
        <v>6263</v>
      </c>
      <c r="K45" s="267"/>
      <c r="L45" s="270" t="s">
        <v>6344</v>
      </c>
      <c r="M45" s="271"/>
      <c r="N45" s="129" t="str">
        <f>IF(ISERROR(MATCH(L45,AuxData!$AC:$AC,0)),"",IF(LOOKUP(L45,AuxData!$AC:$AC,AuxData!$AD:$AD)="","Not defined",LOOKUP(L45,AuxData!$AC:$AC,AuxData!$AD:$AD)))</f>
        <v>CN</v>
      </c>
      <c r="O45" s="128" t="str">
        <f>IF(L45="","",IF(ISERROR(MATCH(H45,AuxData!$AF:$AF,0)),"",IF(LOOKUP(H45,AuxData!$AF:$AF,AuxData!$AG:$AG)="","Not defined",LOOKUP(H45,AuxData!$AF:$AF,AuxData!$AG:$AG)&amp;"_"&amp;N45)))</f>
        <v>R5G_Geo_CN</v>
      </c>
      <c r="P45" s="274"/>
      <c r="Q45" s="274"/>
    </row>
    <row r="46" spans="2:17" s="59" customFormat="1" ht="18" customHeight="1" x14ac:dyDescent="0.25">
      <c r="B46" s="291"/>
      <c r="C46" s="268"/>
      <c r="D46" s="269"/>
      <c r="E46" s="64" t="s">
        <v>6501</v>
      </c>
      <c r="F46" s="132" t="s">
        <v>11872</v>
      </c>
      <c r="G46" s="149" t="s">
        <v>6503</v>
      </c>
      <c r="H46" s="266" t="s">
        <v>6266</v>
      </c>
      <c r="I46" s="267"/>
      <c r="J46" s="266" t="s">
        <v>6266</v>
      </c>
      <c r="K46" s="267"/>
      <c r="L46" s="270" t="s">
        <v>6266</v>
      </c>
      <c r="M46" s="271"/>
      <c r="N46" s="129" t="str">
        <f>IF(ISERROR(MATCH(L46,AuxData!$AC:$AC,0)),"",IF(LOOKUP(L46,AuxData!$AC:$AC,AuxData!$AD:$AD)="","Not defined",LOOKUP(L46,AuxData!$AC:$AC,AuxData!$AD:$AD)))</f>
        <v>MUNICIPIO</v>
      </c>
      <c r="O46" s="128" t="str">
        <f>IF(L46="","",IF(ISERROR(MATCH(H46,AuxData!$AF:$AF,0)),"",IF(LOOKUP(H46,AuxData!$AF:$AF,AuxData!$AG:$AG)="","Not defined",LOOKUP(H46,AuxData!$AF:$AF,AuxData!$AG:$AG)&amp;"_"&amp;N46)))</f>
        <v>R5G_Municipio_MUNICIPIO</v>
      </c>
      <c r="P46" s="274"/>
      <c r="Q46" s="274"/>
    </row>
    <row r="47" spans="2:17" s="59" customFormat="1" ht="18" customHeight="1" x14ac:dyDescent="0.25">
      <c r="B47" s="291"/>
      <c r="C47" s="268"/>
      <c r="D47" s="269"/>
      <c r="E47" s="64" t="s">
        <v>6503</v>
      </c>
      <c r="F47" s="131" t="s">
        <v>11869</v>
      </c>
      <c r="G47" s="149" t="s">
        <v>6504</v>
      </c>
      <c r="H47" s="266" t="s">
        <v>6270</v>
      </c>
      <c r="I47" s="267"/>
      <c r="J47" s="266" t="s">
        <v>6270</v>
      </c>
      <c r="K47" s="267"/>
      <c r="L47" s="270" t="s">
        <v>6401</v>
      </c>
      <c r="M47" s="271"/>
      <c r="N47" s="129" t="str">
        <f>IF(ISERROR(MATCH(L47,AuxData!$AC:$AC,0)),"",IF(LOOKUP(L47,AuxData!$AC:$AC,AuxData!$AD:$AD)="","Not defined",LOOKUP(L47,AuxData!$AC:$AC,AuxData!$AD:$AD)))</f>
        <v>SITE_NAME</v>
      </c>
      <c r="O47" s="128" t="str">
        <f>IF(L47="","",IF(ISERROR(MATCH(H47,AuxData!$AF:$AF,0)),"",IF(LOOKUP(H47,AuxData!$AF:$AF,AuxData!$AG:$AG)="","Not defined",LOOKUP(H47,AuxData!$AF:$AF,AuxData!$AG:$AG)&amp;"_"&amp;N47)))</f>
        <v>R5G_gNodeB_SITE_NAME</v>
      </c>
      <c r="P47" s="274"/>
      <c r="Q47" s="274"/>
    </row>
    <row r="48" spans="2:17" s="59" customFormat="1" ht="18" customHeight="1" x14ac:dyDescent="0.25">
      <c r="B48" s="291"/>
      <c r="C48" s="201"/>
      <c r="D48" s="202"/>
      <c r="E48" s="64" t="s">
        <v>6504</v>
      </c>
      <c r="F48" s="131" t="s">
        <v>6270</v>
      </c>
      <c r="G48" s="149" t="s">
        <v>6510</v>
      </c>
      <c r="H48" s="266" t="s">
        <v>6270</v>
      </c>
      <c r="I48" s="267"/>
      <c r="J48" s="266" t="s">
        <v>6270</v>
      </c>
      <c r="K48" s="267"/>
      <c r="L48" s="169" t="s">
        <v>6406</v>
      </c>
      <c r="M48" s="170"/>
      <c r="N48" s="129" t="str">
        <f>IF(ISERROR(MATCH(L48,AuxData!$AC:$AC,0)),"",IF(LOOKUP(L48,AuxData!$AC:$AC,AuxData!$AD:$AD)="","Not defined",LOOKUP(L48,AuxData!$AC:$AC,AuxData!$AD:$AD)))</f>
        <v>GNODEBNAME</v>
      </c>
      <c r="O48" s="128" t="str">
        <f>IF(L48="","",IF(ISERROR(MATCH(H48,AuxData!$AF:$AF,0)),"",IF(LOOKUP(H48,AuxData!$AF:$AF,AuxData!$AG:$AG)="","Not defined",LOOKUP(H48,AuxData!$AF:$AF,AuxData!$AG:$AG)&amp;"_"&amp;N48)))</f>
        <v>R5G_gNodeB_GNODEBNAME</v>
      </c>
      <c r="P48" s="274"/>
      <c r="Q48" s="274"/>
    </row>
    <row r="49" spans="2:17" s="59" customFormat="1" ht="18" customHeight="1" x14ac:dyDescent="0.25">
      <c r="B49" s="291"/>
      <c r="C49" s="201"/>
      <c r="D49" s="202"/>
      <c r="E49" s="64" t="s">
        <v>6510</v>
      </c>
      <c r="F49" s="130" t="s">
        <v>11870</v>
      </c>
      <c r="G49" s="149" t="s">
        <v>6511</v>
      </c>
      <c r="H49" s="266" t="s">
        <v>6273</v>
      </c>
      <c r="I49" s="267"/>
      <c r="J49" s="203" t="s">
        <v>6273</v>
      </c>
      <c r="K49" s="204"/>
      <c r="L49" s="169" t="s">
        <v>6408</v>
      </c>
      <c r="M49" s="170"/>
      <c r="N49" s="129" t="str">
        <f>IF(ISERROR(MATCH(L49,AuxData!$AC:$AC,0)),"",IF(LOOKUP(L49,AuxData!$AC:$AC,AuxData!$AD:$AD)="","Not defined",LOOKUP(L49,AuxData!$AC:$AC,AuxData!$AD:$AD)))</f>
        <v>SIGLALOGICA</v>
      </c>
      <c r="O49" s="128" t="str">
        <f>IF(L49="","",IF(ISERROR(MATCH(H49,AuxData!$AF:$AF,0)),"",IF(LOOKUP(H49,AuxData!$AF:$AF,AuxData!$AG:$AG)="","Not defined",LOOKUP(H49,AuxData!$AF:$AF,AuxData!$AG:$AG)&amp;"_"&amp;N49)))</f>
        <v>R5G_Cell_SIGLALOGICA</v>
      </c>
      <c r="P49" s="274"/>
      <c r="Q49" s="274"/>
    </row>
    <row r="50" spans="2:17" s="59" customFormat="1" ht="18" customHeight="1" x14ac:dyDescent="0.25">
      <c r="B50" s="292"/>
      <c r="C50" s="268"/>
      <c r="D50" s="269"/>
      <c r="E50" s="64" t="s">
        <v>6511</v>
      </c>
      <c r="F50" s="131" t="s">
        <v>6273</v>
      </c>
      <c r="G50" s="148" t="s">
        <v>395</v>
      </c>
      <c r="H50" s="264" t="s">
        <v>6273</v>
      </c>
      <c r="I50" s="265"/>
      <c r="J50" s="266" t="s">
        <v>6273</v>
      </c>
      <c r="K50" s="267"/>
      <c r="L50" s="270" t="s">
        <v>666</v>
      </c>
      <c r="M50" s="271"/>
      <c r="N50" s="129" t="str">
        <f>IF(ISERROR(MATCH(L50,AuxData!$AC:$AC,0)),"",IF(LOOKUP(L50,AuxData!$AC:$AC,AuxData!$AD:$AD)="","Not defined",LOOKUP(L50,AuxData!$AC:$AC,AuxData!$AD:$AD)))</f>
        <v>CELLNAME</v>
      </c>
      <c r="O50" s="128" t="str">
        <f>IF(L50="","",IF(ISERROR(MATCH(H50,AuxData!$AF:$AF,0)),"",IF(LOOKUP(H50,AuxData!$AF:$AF,AuxData!$AG:$AG)="","Not defined",LOOKUP(H50,AuxData!$AF:$AF,AuxData!$AG:$AG)&amp;"_"&amp;N50)))</f>
        <v>R5G_Cell_CELLNAME</v>
      </c>
      <c r="P50" s="274"/>
      <c r="Q50" s="274"/>
    </row>
    <row r="51" spans="2:17" s="59" customFormat="1" ht="18" customHeight="1" x14ac:dyDescent="0.25">
      <c r="B51" s="290" t="s">
        <v>11875</v>
      </c>
      <c r="C51" s="268"/>
      <c r="D51" s="269"/>
      <c r="E51" s="64" t="s">
        <v>6493</v>
      </c>
      <c r="F51" s="130" t="s">
        <v>6363</v>
      </c>
      <c r="G51" s="148" t="s">
        <v>6495</v>
      </c>
      <c r="H51" s="264" t="s">
        <v>6273</v>
      </c>
      <c r="I51" s="265"/>
      <c r="J51" s="266" t="s">
        <v>6362</v>
      </c>
      <c r="K51" s="267"/>
      <c r="L51" s="270" t="s">
        <v>6363</v>
      </c>
      <c r="M51" s="271"/>
      <c r="N51" s="129" t="str">
        <f>IF(ISERROR(MATCH(L51,AuxData!$AC:$AC,0)),"",IF(LOOKUP(L51,AuxData!$AC:$AC,AuxData!$AD:$AD)="","Not defined",LOOKUP(L51,AuxData!$AC:$AC,AuxData!$AD:$AD)))</f>
        <v>NETWORK</v>
      </c>
      <c r="O51" s="128" t="str">
        <f>IF(L51="","",IF(ISERROR(MATCH(H51,AuxData!$AF:$AF,0)),"",IF(LOOKUP(H51,AuxData!$AF:$AF,AuxData!$AG:$AG)="","Not defined",LOOKUP(H51,AuxData!$AF:$AF,AuxData!$AG:$AG)&amp;"_"&amp;N51)))</f>
        <v>R5G_Cell_NETWORK</v>
      </c>
      <c r="P51" s="274"/>
      <c r="Q51" s="274"/>
    </row>
    <row r="52" spans="2:17" s="59" customFormat="1" ht="18" customHeight="1" x14ac:dyDescent="0.25">
      <c r="B52" s="291"/>
      <c r="C52" s="268"/>
      <c r="D52" s="269"/>
      <c r="E52" s="64" t="s">
        <v>6495</v>
      </c>
      <c r="F52" s="130" t="s">
        <v>222</v>
      </c>
      <c r="G52" s="148" t="s">
        <v>6496</v>
      </c>
      <c r="H52" s="264" t="s">
        <v>6273</v>
      </c>
      <c r="I52" s="265"/>
      <c r="J52" s="266" t="s">
        <v>6362</v>
      </c>
      <c r="K52" s="267"/>
      <c r="L52" s="270" t="s">
        <v>6364</v>
      </c>
      <c r="M52" s="271"/>
      <c r="N52" s="129" t="str">
        <f>IF(ISERROR(MATCH(L52,AuxData!$AC:$AC,0)),"",IF(LOOKUP(L52,AuxData!$AC:$AC,AuxData!$AD:$AD)="","Not defined",LOOKUP(L52,AuxData!$AC:$AC,AuxData!$AD:$AD)))</f>
        <v>CELL_OPERATOR</v>
      </c>
      <c r="O52" s="128" t="str">
        <f>IF(L52="","",IF(ISERROR(MATCH(H52,AuxData!$AF:$AF,0)),"",IF(LOOKUP(H52,AuxData!$AF:$AF,AuxData!$AG:$AG)="","Not defined",LOOKUP(H52,AuxData!$AF:$AF,AuxData!$AG:$AG)&amp;"_"&amp;N52)))</f>
        <v>R5G_Cell_CELL_OPERATOR</v>
      </c>
      <c r="P52" s="274"/>
      <c r="Q52" s="274"/>
    </row>
    <row r="53" spans="2:17" s="59" customFormat="1" ht="18" customHeight="1" x14ac:dyDescent="0.25">
      <c r="B53" s="291"/>
      <c r="C53" s="268"/>
      <c r="D53" s="269"/>
      <c r="E53" s="64" t="s">
        <v>6496</v>
      </c>
      <c r="F53" s="131" t="s">
        <v>11871</v>
      </c>
      <c r="G53" s="148" t="s">
        <v>6499</v>
      </c>
      <c r="H53" s="264" t="s">
        <v>6273</v>
      </c>
      <c r="I53" s="265"/>
      <c r="J53" s="266" t="s">
        <v>6273</v>
      </c>
      <c r="K53" s="267"/>
      <c r="L53" s="270" t="s">
        <v>6348</v>
      </c>
      <c r="M53" s="271"/>
      <c r="N53" s="129" t="str">
        <f>IF(ISERROR(MATCH(L53,AuxData!$AC:$AC,0)),"",IF(LOOKUP(L53,AuxData!$AC:$AC,AuxData!$AD:$AD)="","Not defined",LOOKUP(L53,AuxData!$AC:$AC,AuxData!$AD:$AD)))</f>
        <v>REGION</v>
      </c>
      <c r="O53" s="128" t="str">
        <f>IF(L53="","",IF(ISERROR(MATCH(H53,AuxData!$AF:$AF,0)),"",IF(LOOKUP(H53,AuxData!$AF:$AF,AuxData!$AG:$AG)="","Not defined",LOOKUP(H53,AuxData!$AF:$AF,AuxData!$AG:$AG)&amp;"_"&amp;N53)))</f>
        <v>R5G_Cell_REGION</v>
      </c>
      <c r="P53" s="274"/>
      <c r="Q53" s="274"/>
    </row>
    <row r="54" spans="2:17" s="59" customFormat="1" ht="18" customHeight="1" x14ac:dyDescent="0.25">
      <c r="B54" s="291"/>
      <c r="C54" s="268"/>
      <c r="D54" s="269"/>
      <c r="E54" s="65" t="s">
        <v>6499</v>
      </c>
      <c r="F54" s="131" t="s">
        <v>6346</v>
      </c>
      <c r="G54" s="149" t="s">
        <v>6501</v>
      </c>
      <c r="H54" s="264" t="s">
        <v>6273</v>
      </c>
      <c r="I54" s="265"/>
      <c r="J54" s="266" t="s">
        <v>6273</v>
      </c>
      <c r="K54" s="267"/>
      <c r="L54" s="270" t="s">
        <v>6346</v>
      </c>
      <c r="M54" s="271"/>
      <c r="N54" s="129" t="str">
        <f>IF(ISERROR(MATCH(L54,AuxData!$AC:$AC,0)),"",IF(LOOKUP(L54,AuxData!$AC:$AC,AuxData!$AD:$AD)="","Not defined",LOOKUP(L54,AuxData!$AC:$AC,AuxData!$AD:$AD)))</f>
        <v>UF</v>
      </c>
      <c r="O54" s="128" t="str">
        <f>IF(L54="","",IF(ISERROR(MATCH(H54,AuxData!$AF:$AF,0)),"",IF(LOOKUP(H54,AuxData!$AF:$AF,AuxData!$AG:$AG)="","Not defined",LOOKUP(H54,AuxData!$AF:$AF,AuxData!$AG:$AG)&amp;"_"&amp;N54)))</f>
        <v>R5G_Cell_UF</v>
      </c>
      <c r="P54" s="274"/>
      <c r="Q54" s="274"/>
    </row>
    <row r="55" spans="2:17" s="59" customFormat="1" ht="18" customHeight="1" x14ac:dyDescent="0.25">
      <c r="B55" s="291"/>
      <c r="C55" s="268"/>
      <c r="D55" s="269"/>
      <c r="E55" s="64" t="s">
        <v>6501</v>
      </c>
      <c r="F55" s="132" t="s">
        <v>11872</v>
      </c>
      <c r="G55" s="149" t="s">
        <v>6503</v>
      </c>
      <c r="H55" s="264" t="s">
        <v>6273</v>
      </c>
      <c r="I55" s="265"/>
      <c r="J55" s="266" t="s">
        <v>6273</v>
      </c>
      <c r="K55" s="267"/>
      <c r="L55" s="270" t="s">
        <v>6266</v>
      </c>
      <c r="M55" s="271"/>
      <c r="N55" s="129" t="str">
        <f>IF(ISERROR(MATCH(L55,AuxData!$AC:$AC,0)),"",IF(LOOKUP(L55,AuxData!$AC:$AC,AuxData!$AD:$AD)="","Not defined",LOOKUP(L55,AuxData!$AC:$AC,AuxData!$AD:$AD)))</f>
        <v>MUNICIPIO</v>
      </c>
      <c r="O55" s="128" t="str">
        <f>IF(L55="","",IF(ISERROR(MATCH(H55,AuxData!$AF:$AF,0)),"",IF(LOOKUP(H55,AuxData!$AF:$AF,AuxData!$AG:$AG)="","Not defined",LOOKUP(H55,AuxData!$AF:$AF,AuxData!$AG:$AG)&amp;"_"&amp;N55)))</f>
        <v>R5G_Cell_MUNICIPIO</v>
      </c>
      <c r="P55" s="274"/>
      <c r="Q55" s="274"/>
    </row>
    <row r="56" spans="2:17" s="59" customFormat="1" ht="18" customHeight="1" x14ac:dyDescent="0.25">
      <c r="B56" s="291"/>
      <c r="C56" s="268"/>
      <c r="D56" s="269"/>
      <c r="E56" s="64" t="s">
        <v>6503</v>
      </c>
      <c r="F56" s="131" t="s">
        <v>11875</v>
      </c>
      <c r="G56" s="149" t="s">
        <v>6504</v>
      </c>
      <c r="H56" s="264" t="s">
        <v>6273</v>
      </c>
      <c r="I56" s="265"/>
      <c r="J56" s="266" t="s">
        <v>11988</v>
      </c>
      <c r="K56" s="267"/>
      <c r="L56" s="270" t="s">
        <v>6507</v>
      </c>
      <c r="M56" s="271"/>
      <c r="N56" s="129" t="str">
        <f>IF(ISERROR(MATCH(L56,AuxData!$AC:$AC,0)),"",IF(LOOKUP(L56,AuxData!$AC:$AC,AuxData!$AD:$AD)="","Not defined",LOOKUP(L56,AuxData!$AC:$AC,AuxData!$AD:$AD)))</f>
        <v>CELL_BAND</v>
      </c>
      <c r="O56" s="128" t="str">
        <f>IF(L56="","",IF(ISERROR(MATCH(H56,AuxData!$AF:$AF,0)),"",IF(LOOKUP(H56,AuxData!$AF:$AF,AuxData!$AG:$AG)="","Not defined",LOOKUP(H56,AuxData!$AF:$AF,AuxData!$AG:$AG)&amp;"_"&amp;N56)))</f>
        <v>R5G_Cell_CELL_BAND</v>
      </c>
      <c r="P56" s="274"/>
      <c r="Q56" s="274"/>
    </row>
    <row r="57" spans="2:17" s="213" customFormat="1" ht="18" customHeight="1" x14ac:dyDescent="0.25">
      <c r="B57" s="291"/>
      <c r="C57" s="324"/>
      <c r="D57" s="325"/>
      <c r="E57" s="64" t="s">
        <v>6504</v>
      </c>
      <c r="F57" s="131" t="s">
        <v>12030</v>
      </c>
      <c r="G57" s="149" t="s">
        <v>6510</v>
      </c>
      <c r="H57" s="264" t="s">
        <v>6273</v>
      </c>
      <c r="I57" s="265"/>
      <c r="J57" s="266" t="s">
        <v>11988</v>
      </c>
      <c r="K57" s="267"/>
      <c r="L57" s="270" t="s">
        <v>12031</v>
      </c>
      <c r="M57" s="271"/>
      <c r="N57" s="129" t="str">
        <f>IF(ISERROR(MATCH(L57,AuxData!$AC:$AC,0)),"",IF(LOOKUP(L57,AuxData!$AC:$AC,AuxData!$AD:$AD)="","Not defined",LOOKUP(L57,AuxData!$AC:$AC,AuxData!$AD:$AD)))</f>
        <v>CELL_NARFCN</v>
      </c>
      <c r="O57" s="128" t="str">
        <f>IF(L57="","",IF(ISERROR(MATCH(H57,AuxData!$AF:$AF,0)),"",IF(LOOKUP(H57,AuxData!$AF:$AF,AuxData!$AG:$AG)="","Not defined",LOOKUP(H57,AuxData!$AF:$AF,AuxData!$AG:$AG)&amp;"_"&amp;N57)))</f>
        <v>R5G_Cell_CELL_NARFCN</v>
      </c>
      <c r="P57" s="274"/>
      <c r="Q57" s="274"/>
    </row>
    <row r="58" spans="2:17" s="59" customFormat="1" ht="18" customHeight="1" x14ac:dyDescent="0.25">
      <c r="B58" s="291"/>
      <c r="C58" s="268"/>
      <c r="D58" s="269"/>
      <c r="E58" s="65" t="s">
        <v>6510</v>
      </c>
      <c r="F58" s="131" t="s">
        <v>11870</v>
      </c>
      <c r="G58" s="149" t="s">
        <v>6511</v>
      </c>
      <c r="H58" s="264" t="s">
        <v>6273</v>
      </c>
      <c r="I58" s="265"/>
      <c r="J58" s="266" t="s">
        <v>6273</v>
      </c>
      <c r="K58" s="267"/>
      <c r="L58" s="270" t="s">
        <v>6408</v>
      </c>
      <c r="M58" s="271"/>
      <c r="N58" s="129" t="str">
        <f>IF(ISERROR(MATCH(L58,AuxData!$AC:$AC,0)),"",IF(LOOKUP(L58,AuxData!$AC:$AC,AuxData!$AD:$AD)="","Not defined",LOOKUP(L58,AuxData!$AC:$AC,AuxData!$AD:$AD)))</f>
        <v>SIGLALOGICA</v>
      </c>
      <c r="O58" s="128" t="str">
        <f>IF(L58="","",IF(ISERROR(MATCH(H58,AuxData!$AF:$AF,0)),"",IF(LOOKUP(H58,AuxData!$AF:$AF,AuxData!$AG:$AG)="","Not defined",LOOKUP(H58,AuxData!$AF:$AF,AuxData!$AG:$AG)&amp;"_"&amp;N58)))</f>
        <v>R5G_Cell_SIGLALOGICA</v>
      </c>
      <c r="P58" s="274"/>
      <c r="Q58" s="274"/>
    </row>
    <row r="59" spans="2:17" s="59" customFormat="1" ht="18" customHeight="1" x14ac:dyDescent="0.25">
      <c r="B59" s="291"/>
      <c r="C59" s="201"/>
      <c r="D59" s="202"/>
      <c r="E59" s="65" t="s">
        <v>6511</v>
      </c>
      <c r="F59" s="131" t="s">
        <v>6273</v>
      </c>
      <c r="G59" s="148" t="s">
        <v>395</v>
      </c>
      <c r="H59" s="264" t="s">
        <v>6273</v>
      </c>
      <c r="I59" s="265"/>
      <c r="J59" s="203" t="s">
        <v>6273</v>
      </c>
      <c r="K59" s="204"/>
      <c r="L59" s="169" t="s">
        <v>666</v>
      </c>
      <c r="M59" s="170"/>
      <c r="N59" s="129" t="str">
        <f>IF(ISERROR(MATCH(L59,AuxData!$AC:$AC,0)),"",IF(LOOKUP(L59,AuxData!$AC:$AC,AuxData!$AD:$AD)="","Not defined",LOOKUP(L59,AuxData!$AC:$AC,AuxData!$AD:$AD)))</f>
        <v>CELLNAME</v>
      </c>
      <c r="O59" s="128" t="str">
        <f>IF(L59="","",IF(ISERROR(MATCH(H59,AuxData!$AF:$AF,0)),"",IF(LOOKUP(H59,AuxData!$AF:$AF,AuxData!$AG:$AG)="","Not defined",LOOKUP(H59,AuxData!$AF:$AF,AuxData!$AG:$AG)&amp;"_"&amp;N59)))</f>
        <v>R5G_Cell_CELLNAME</v>
      </c>
      <c r="P59" s="274"/>
      <c r="Q59" s="274"/>
    </row>
    <row r="60" spans="2:17" s="59" customFormat="1" ht="18" customHeight="1" x14ac:dyDescent="0.25">
      <c r="B60" s="290" t="s">
        <v>6512</v>
      </c>
      <c r="C60" s="268"/>
      <c r="D60" s="269"/>
      <c r="E60" s="64" t="s">
        <v>6493</v>
      </c>
      <c r="F60" s="131" t="s">
        <v>6363</v>
      </c>
      <c r="G60" s="148" t="s">
        <v>6495</v>
      </c>
      <c r="H60" s="266" t="s">
        <v>6273</v>
      </c>
      <c r="I60" s="267"/>
      <c r="J60" s="266" t="s">
        <v>6362</v>
      </c>
      <c r="K60" s="267"/>
      <c r="L60" s="270" t="s">
        <v>6363</v>
      </c>
      <c r="M60" s="271"/>
      <c r="N60" s="129" t="str">
        <f>IF(ISERROR(MATCH(L60,AuxData!$AC:$AC,0)),"",IF(LOOKUP(L60,AuxData!$AC:$AC,AuxData!$AD:$AD)="","Not defined",LOOKUP(L60,AuxData!$AC:$AC,AuxData!$AD:$AD)))</f>
        <v>NETWORK</v>
      </c>
      <c r="O60" s="128" t="str">
        <f>IF(L60="","",IF(ISERROR(MATCH(H60,AuxData!$AF:$AF,0)),"",IF(LOOKUP(H60,AuxData!$AF:$AF,AuxData!$AG:$AG)="","Not defined",LOOKUP(H60,AuxData!$AF:$AF,AuxData!$AG:$AG)&amp;"_"&amp;N60)))</f>
        <v>R5G_Cell_NETWORK</v>
      </c>
      <c r="P60" s="274"/>
      <c r="Q60" s="274"/>
    </row>
    <row r="61" spans="2:17" s="59" customFormat="1" ht="18" customHeight="1" x14ac:dyDescent="0.25">
      <c r="B61" s="291"/>
      <c r="C61" s="268"/>
      <c r="D61" s="269"/>
      <c r="E61" s="64" t="s">
        <v>6495</v>
      </c>
      <c r="F61" s="130" t="s">
        <v>222</v>
      </c>
      <c r="G61" s="148" t="s">
        <v>6496</v>
      </c>
      <c r="H61" s="266" t="s">
        <v>6273</v>
      </c>
      <c r="I61" s="267"/>
      <c r="J61" s="266" t="s">
        <v>6362</v>
      </c>
      <c r="K61" s="267"/>
      <c r="L61" s="270" t="s">
        <v>6364</v>
      </c>
      <c r="M61" s="271"/>
      <c r="N61" s="129" t="str">
        <f>IF(ISERROR(MATCH(L61,AuxData!$AC:$AC,0)),"",IF(LOOKUP(L61,AuxData!$AC:$AC,AuxData!$AD:$AD)="","Not defined",LOOKUP(L61,AuxData!$AC:$AC,AuxData!$AD:$AD)))</f>
        <v>CELL_OPERATOR</v>
      </c>
      <c r="O61" s="128" t="str">
        <f>IF(L61="","",IF(ISERROR(MATCH(H61,AuxData!$AF:$AF,0)),"",IF(LOOKUP(H61,AuxData!$AF:$AF,AuxData!$AG:$AG)="","Not defined",LOOKUP(H61,AuxData!$AF:$AF,AuxData!$AG:$AG)&amp;"_"&amp;N61)))</f>
        <v>R5G_Cell_CELL_OPERATOR</v>
      </c>
      <c r="P61" s="274"/>
      <c r="Q61" s="274"/>
    </row>
    <row r="62" spans="2:17" s="59" customFormat="1" ht="18" customHeight="1" x14ac:dyDescent="0.25">
      <c r="B62" s="291"/>
      <c r="C62" s="268"/>
      <c r="D62" s="269"/>
      <c r="E62" s="64" t="s">
        <v>6496</v>
      </c>
      <c r="F62" s="131" t="s">
        <v>11871</v>
      </c>
      <c r="G62" s="148" t="s">
        <v>6499</v>
      </c>
      <c r="H62" s="266" t="s">
        <v>6273</v>
      </c>
      <c r="I62" s="267"/>
      <c r="J62" s="266" t="s">
        <v>6273</v>
      </c>
      <c r="K62" s="267"/>
      <c r="L62" s="270" t="s">
        <v>6348</v>
      </c>
      <c r="M62" s="271"/>
      <c r="N62" s="129" t="str">
        <f>IF(ISERROR(MATCH(L62,AuxData!$AC:$AC,0)),"",IF(LOOKUP(L62,AuxData!$AC:$AC,AuxData!$AD:$AD)="","Not defined",LOOKUP(L62,AuxData!$AC:$AC,AuxData!$AD:$AD)))</f>
        <v>REGION</v>
      </c>
      <c r="O62" s="128" t="str">
        <f>IF(L62="","",IF(ISERROR(MATCH(H62,AuxData!$AF:$AF,0)),"",IF(LOOKUP(H62,AuxData!$AF:$AF,AuxData!$AG:$AG)="","Not defined",LOOKUP(H62,AuxData!$AF:$AF,AuxData!$AG:$AG)&amp;"_"&amp;N62)))</f>
        <v>R5G_Cell_REGION</v>
      </c>
      <c r="P62" s="274"/>
      <c r="Q62" s="274"/>
    </row>
    <row r="63" spans="2:17" s="59" customFormat="1" ht="18" customHeight="1" x14ac:dyDescent="0.25">
      <c r="B63" s="291"/>
      <c r="C63" s="268"/>
      <c r="D63" s="269"/>
      <c r="E63" s="65" t="s">
        <v>6499</v>
      </c>
      <c r="F63" s="131" t="s">
        <v>6346</v>
      </c>
      <c r="G63" s="149" t="s">
        <v>6501</v>
      </c>
      <c r="H63" s="266" t="s">
        <v>6273</v>
      </c>
      <c r="I63" s="267"/>
      <c r="J63" s="266" t="s">
        <v>6273</v>
      </c>
      <c r="K63" s="267"/>
      <c r="L63" s="270" t="s">
        <v>6346</v>
      </c>
      <c r="M63" s="271"/>
      <c r="N63" s="129" t="str">
        <f>IF(ISERROR(MATCH(L63,AuxData!$AC:$AC,0)),"",IF(LOOKUP(L63,AuxData!$AC:$AC,AuxData!$AD:$AD)="","Not defined",LOOKUP(L63,AuxData!$AC:$AC,AuxData!$AD:$AD)))</f>
        <v>UF</v>
      </c>
      <c r="O63" s="128" t="str">
        <f>IF(L63="","",IF(ISERROR(MATCH(H63,AuxData!$AF:$AF,0)),"",IF(LOOKUP(H63,AuxData!$AF:$AF,AuxData!$AG:$AG)="","Not defined",LOOKUP(H63,AuxData!$AF:$AF,AuxData!$AG:$AG)&amp;"_"&amp;N63)))</f>
        <v>R5G_Cell_UF</v>
      </c>
      <c r="P63" s="274"/>
      <c r="Q63" s="274"/>
    </row>
    <row r="64" spans="2:17" s="59" customFormat="1" ht="18" customHeight="1" x14ac:dyDescent="0.25">
      <c r="B64" s="291"/>
      <c r="C64" s="268"/>
      <c r="D64" s="269"/>
      <c r="E64" s="64" t="s">
        <v>6501</v>
      </c>
      <c r="F64" s="132" t="s">
        <v>11872</v>
      </c>
      <c r="G64" s="149" t="s">
        <v>6503</v>
      </c>
      <c r="H64" s="264" t="s">
        <v>6273</v>
      </c>
      <c r="I64" s="265"/>
      <c r="J64" s="266" t="s">
        <v>6273</v>
      </c>
      <c r="K64" s="267"/>
      <c r="L64" s="270" t="s">
        <v>6266</v>
      </c>
      <c r="M64" s="271"/>
      <c r="N64" s="129" t="str">
        <f>IF(ISERROR(MATCH(L64,AuxData!$AC:$AC,0)),"",IF(LOOKUP(L64,AuxData!$AC:$AC,AuxData!$AD:$AD)="","Not defined",LOOKUP(L64,AuxData!$AC:$AC,AuxData!$AD:$AD)))</f>
        <v>MUNICIPIO</v>
      </c>
      <c r="O64" s="128" t="str">
        <f>IF(L64="","",IF(ISERROR(MATCH(H64,AuxData!$AF:$AF,0)),"",IF(LOOKUP(H64,AuxData!$AF:$AF,AuxData!$AG:$AG)="","Not defined",LOOKUP(H64,AuxData!$AF:$AF,AuxData!$AG:$AG)&amp;"_"&amp;N64)))</f>
        <v>R5G_Cell_MUNICIPIO</v>
      </c>
      <c r="P64" s="274"/>
      <c r="Q64" s="274"/>
    </row>
    <row r="65" spans="2:17" s="59" customFormat="1" ht="18" customHeight="1" x14ac:dyDescent="0.25">
      <c r="B65" s="291"/>
      <c r="C65" s="268"/>
      <c r="D65" s="269"/>
      <c r="E65" s="64" t="s">
        <v>6503</v>
      </c>
      <c r="F65" s="131" t="s">
        <v>12030</v>
      </c>
      <c r="G65" s="149" t="s">
        <v>6504</v>
      </c>
      <c r="H65" s="264" t="s">
        <v>6273</v>
      </c>
      <c r="I65" s="265"/>
      <c r="J65" s="266" t="s">
        <v>6506</v>
      </c>
      <c r="K65" s="267"/>
      <c r="L65" s="270" t="s">
        <v>6509</v>
      </c>
      <c r="M65" s="271"/>
      <c r="N65" s="129" t="str">
        <f>IF(ISERROR(MATCH(L65,AuxData!$AC:$AC,0)),"",IF(LOOKUP(L65,AuxData!$AC:$AC,AuxData!$AD:$AD)="","Not defined",LOOKUP(L65,AuxData!$AC:$AC,AuxData!$AD:$AD)))</f>
        <v/>
      </c>
      <c r="O65" s="128" t="str">
        <f>IF(L65="","",IF(ISERROR(MATCH(H65,AuxData!$AF:$AF,0)),"",IF(LOOKUP(H65,AuxData!$AF:$AF,AuxData!$AG:$AG)="","Not defined",LOOKUP(H65,AuxData!$AF:$AF,AuxData!$AG:$AG)&amp;"_"&amp;N65)))</f>
        <v>R5G_Cell_</v>
      </c>
      <c r="P65" s="274"/>
      <c r="Q65" s="274"/>
    </row>
    <row r="66" spans="2:17" s="59" customFormat="1" ht="18" customHeight="1" x14ac:dyDescent="0.25">
      <c r="B66" s="291"/>
      <c r="C66" s="268"/>
      <c r="D66" s="269"/>
      <c r="E66" s="65" t="s">
        <v>6504</v>
      </c>
      <c r="F66" s="131" t="s">
        <v>11869</v>
      </c>
      <c r="G66" s="149" t="s">
        <v>6510</v>
      </c>
      <c r="H66" s="264" t="s">
        <v>6273</v>
      </c>
      <c r="I66" s="265"/>
      <c r="J66" s="266" t="s">
        <v>6273</v>
      </c>
      <c r="K66" s="267"/>
      <c r="L66" s="270" t="s">
        <v>6401</v>
      </c>
      <c r="M66" s="271"/>
      <c r="N66" s="129" t="str">
        <f>IF(ISERROR(MATCH(L66,AuxData!$AC:$AC,0)),"",IF(LOOKUP(L66,AuxData!$AC:$AC,AuxData!$AD:$AD)="","Not defined",LOOKUP(L66,AuxData!$AC:$AC,AuxData!$AD:$AD)))</f>
        <v>SITE_NAME</v>
      </c>
      <c r="O66" s="128" t="str">
        <f>IF(L66="","",IF(ISERROR(MATCH(H66,AuxData!$AF:$AF,0)),"",IF(LOOKUP(H66,AuxData!$AF:$AF,AuxData!$AG:$AG)="","Not defined",LOOKUP(H66,AuxData!$AF:$AF,AuxData!$AG:$AG)&amp;"_"&amp;N66)))</f>
        <v>R5G_Cell_SITE_NAME</v>
      </c>
      <c r="P66" s="274"/>
      <c r="Q66" s="274"/>
    </row>
    <row r="67" spans="2:17" s="59" customFormat="1" ht="18" customHeight="1" x14ac:dyDescent="0.25">
      <c r="B67" s="291"/>
      <c r="C67" s="201"/>
      <c r="D67" s="202"/>
      <c r="E67" s="64" t="s">
        <v>6510</v>
      </c>
      <c r="F67" s="131" t="s">
        <v>6270</v>
      </c>
      <c r="G67" s="149" t="s">
        <v>6511</v>
      </c>
      <c r="H67" s="205" t="s">
        <v>6273</v>
      </c>
      <c r="I67" s="206"/>
      <c r="J67" s="203" t="s">
        <v>6273</v>
      </c>
      <c r="K67" s="204"/>
      <c r="L67" s="169" t="s">
        <v>6406</v>
      </c>
      <c r="M67" s="170"/>
      <c r="N67" s="129" t="str">
        <f>IF(ISERROR(MATCH(L67,AuxData!$AC:$AC,0)),"",IF(LOOKUP(L67,AuxData!$AC:$AC,AuxData!$AD:$AD)="","Not defined",LOOKUP(L67,AuxData!$AC:$AC,AuxData!$AD:$AD)))</f>
        <v>GNODEBNAME</v>
      </c>
      <c r="O67" s="128" t="str">
        <f>IF(L67="","",IF(ISERROR(MATCH(H67,AuxData!$AF:$AF,0)),"",IF(LOOKUP(H67,AuxData!$AF:$AF,AuxData!$AG:$AG)="","Not defined",LOOKUP(H67,AuxData!$AF:$AF,AuxData!$AG:$AG)&amp;"_"&amp;N67)))</f>
        <v>R5G_Cell_GNODEBNAME</v>
      </c>
      <c r="P67" s="274"/>
      <c r="Q67" s="274"/>
    </row>
    <row r="68" spans="2:17" s="59" customFormat="1" ht="18" customHeight="1" x14ac:dyDescent="0.25">
      <c r="B68" s="291"/>
      <c r="C68" s="201"/>
      <c r="D68" s="202"/>
      <c r="E68" s="65" t="s">
        <v>6511</v>
      </c>
      <c r="F68" s="130" t="s">
        <v>11870</v>
      </c>
      <c r="G68" s="149" t="s">
        <v>11862</v>
      </c>
      <c r="H68" s="205" t="s">
        <v>6273</v>
      </c>
      <c r="I68" s="206"/>
      <c r="J68" s="203" t="s">
        <v>6273</v>
      </c>
      <c r="K68" s="204"/>
      <c r="L68" s="169" t="s">
        <v>6408</v>
      </c>
      <c r="M68" s="170"/>
      <c r="N68" s="129" t="str">
        <f>IF(ISERROR(MATCH(L68,AuxData!$AC:$AC,0)),"",IF(LOOKUP(L68,AuxData!$AC:$AC,AuxData!$AD:$AD)="","Not defined",LOOKUP(L68,AuxData!$AC:$AC,AuxData!$AD:$AD)))</f>
        <v>SIGLALOGICA</v>
      </c>
      <c r="O68" s="128" t="str">
        <f>IF(L68="","",IF(ISERROR(MATCH(H68,AuxData!$AF:$AF,0)),"",IF(LOOKUP(H68,AuxData!$AF:$AF,AuxData!$AG:$AG)="","Not defined",LOOKUP(H68,AuxData!$AF:$AF,AuxData!$AG:$AG)&amp;"_"&amp;N68)))</f>
        <v>R5G_Cell_SIGLALOGICA</v>
      </c>
      <c r="P68" s="274"/>
      <c r="Q68" s="274"/>
    </row>
    <row r="69" spans="2:17" s="59" customFormat="1" ht="18" customHeight="1" x14ac:dyDescent="0.25">
      <c r="B69" s="291"/>
      <c r="C69" s="268"/>
      <c r="D69" s="269"/>
      <c r="E69" s="64" t="s">
        <v>11862</v>
      </c>
      <c r="F69" s="131" t="s">
        <v>6273</v>
      </c>
      <c r="G69" s="149" t="s">
        <v>11864</v>
      </c>
      <c r="H69" s="264" t="s">
        <v>6273</v>
      </c>
      <c r="I69" s="265"/>
      <c r="J69" s="266" t="s">
        <v>6273</v>
      </c>
      <c r="K69" s="267"/>
      <c r="L69" s="270" t="s">
        <v>666</v>
      </c>
      <c r="M69" s="271"/>
      <c r="N69" s="129" t="str">
        <f>IF(ISERROR(MATCH(L69,AuxData!$AC:$AC,0)),"",IF(LOOKUP(L69,AuxData!$AC:$AC,AuxData!$AD:$AD)="","Not defined",LOOKUP(L69,AuxData!$AC:$AC,AuxData!$AD:$AD)))</f>
        <v>CELLNAME</v>
      </c>
      <c r="O69" s="128" t="str">
        <f>IF(L69="","",IF(ISERROR(MATCH(H69,AuxData!$AF:$AF,0)),"",IF(LOOKUP(H69,AuxData!$AF:$AF,AuxData!$AG:$AG)="","Not defined",LOOKUP(H69,AuxData!$AF:$AF,AuxData!$AG:$AG)&amp;"_"&amp;N69)))</f>
        <v>R5G_Cell_CELLNAME</v>
      </c>
      <c r="P69" s="274"/>
      <c r="Q69" s="274"/>
    </row>
    <row r="70" spans="2:17" s="59" customFormat="1" ht="18" customHeight="1" x14ac:dyDescent="0.25">
      <c r="B70" s="291"/>
      <c r="C70" s="201"/>
      <c r="D70" s="202"/>
      <c r="E70" s="64" t="s">
        <v>11864</v>
      </c>
      <c r="F70" s="131" t="s">
        <v>6276</v>
      </c>
      <c r="G70" s="149" t="s">
        <v>11882</v>
      </c>
      <c r="H70" s="205" t="s">
        <v>6276</v>
      </c>
      <c r="I70" s="206"/>
      <c r="J70" s="203" t="s">
        <v>6276</v>
      </c>
      <c r="K70" s="204"/>
      <c r="L70" s="169" t="s">
        <v>6412</v>
      </c>
      <c r="M70" s="170"/>
      <c r="N70" s="129" t="str">
        <f>IF(ISERROR(MATCH(L70,AuxData!$AC:$AC,0)),"",IF(LOOKUP(L70,AuxData!$AC:$AC,AuxData!$AD:$AD)="","Not defined",LOOKUP(L70,AuxData!$AC:$AC,AuxData!$AD:$AD)))</f>
        <v>ADJLCELLNAME</v>
      </c>
      <c r="O70" s="128" t="str">
        <f>IF(L70="","",IF(ISERROR(MATCH(H70,AuxData!$AF:$AF,0)),"",IF(LOOKUP(H70,AuxData!$AF:$AF,AuxData!$AG:$AG)="","Not defined",LOOKUP(H70,AuxData!$AF:$AF,AuxData!$AG:$AG)&amp;"_"&amp;N70)))</f>
        <v>R5G_ADJL_ADJLCELLNAME</v>
      </c>
      <c r="P70" s="274"/>
      <c r="Q70" s="274"/>
    </row>
    <row r="71" spans="2:17" s="59" customFormat="1" ht="18" customHeight="1" x14ac:dyDescent="0.25">
      <c r="B71" s="292"/>
      <c r="C71" s="268"/>
      <c r="D71" s="269"/>
      <c r="E71" s="64" t="s">
        <v>11882</v>
      </c>
      <c r="F71" s="131" t="s">
        <v>6278</v>
      </c>
      <c r="G71" s="148" t="s">
        <v>395</v>
      </c>
      <c r="H71" s="264" t="s">
        <v>6278</v>
      </c>
      <c r="I71" s="265"/>
      <c r="J71" s="266" t="s">
        <v>6278</v>
      </c>
      <c r="K71" s="267"/>
      <c r="L71" s="270" t="s">
        <v>6414</v>
      </c>
      <c r="M71" s="271"/>
      <c r="N71" s="129" t="str">
        <f>IF(ISERROR(MATCH(L71,AuxData!$AC:$AC,0)),"",IF(LOOKUP(L71,AuxData!$AC:$AC,AuxData!$AD:$AD)="","Not defined",LOOKUP(L71,AuxData!$AC:$AC,AuxData!$AD:$AD)))</f>
        <v>ADJNCELLNAME</v>
      </c>
      <c r="O71" s="128" t="str">
        <f>IF(L71="","",IF(ISERROR(MATCH(H71,AuxData!$AF:$AF,0)),"",IF(LOOKUP(H71,AuxData!$AF:$AF,AuxData!$AG:$AG)="","Not defined",LOOKUP(H71,AuxData!$AF:$AF,AuxData!$AG:$AG)&amp;"_"&amp;N71)))</f>
        <v>R5G_ADJN_ADJNCELLNAME</v>
      </c>
      <c r="P71" s="274"/>
      <c r="Q71" s="274"/>
    </row>
    <row r="72" spans="2:17" s="59" customFormat="1" ht="18" customHeight="1" x14ac:dyDescent="0.25">
      <c r="B72" s="259" t="s">
        <v>11865</v>
      </c>
      <c r="C72" s="268"/>
      <c r="D72" s="269"/>
      <c r="E72" s="64" t="s">
        <v>6493</v>
      </c>
      <c r="F72" s="131" t="s">
        <v>11871</v>
      </c>
      <c r="G72" s="148" t="s">
        <v>6495</v>
      </c>
      <c r="H72" s="264" t="s">
        <v>6263</v>
      </c>
      <c r="I72" s="265"/>
      <c r="J72" s="266" t="s">
        <v>6263</v>
      </c>
      <c r="K72" s="267"/>
      <c r="L72" s="270" t="s">
        <v>6348</v>
      </c>
      <c r="M72" s="271"/>
      <c r="N72" s="129" t="str">
        <f>IF(ISERROR(MATCH(L72,AuxData!$AC:$AC,0)),"",IF(LOOKUP(L72,AuxData!$AC:$AC,AuxData!$AD:$AD)="","Not defined",LOOKUP(L72,AuxData!$AC:$AC,AuxData!$AD:$AD)))</f>
        <v>REGION</v>
      </c>
      <c r="O72" s="128" t="str">
        <f>IF(L72="","",IF(ISERROR(MATCH(H72,AuxData!$AF:$AF,0)),"",IF(LOOKUP(H72,AuxData!$AF:$AF,AuxData!$AG:$AG)="","Not defined",LOOKUP(H72,AuxData!$AF:$AF,AuxData!$AG:$AG)&amp;"_"&amp;N72)))</f>
        <v>R5G_Geo_REGION</v>
      </c>
      <c r="P72" s="176"/>
      <c r="Q72" s="176"/>
    </row>
    <row r="73" spans="2:17" s="59" customFormat="1" ht="18" customHeight="1" x14ac:dyDescent="0.25">
      <c r="B73" s="255"/>
      <c r="C73" s="268"/>
      <c r="D73" s="269"/>
      <c r="E73" s="64" t="s">
        <v>6495</v>
      </c>
      <c r="F73" s="131" t="s">
        <v>6346</v>
      </c>
      <c r="G73" s="148" t="s">
        <v>6496</v>
      </c>
      <c r="H73" s="264" t="s">
        <v>6263</v>
      </c>
      <c r="I73" s="265"/>
      <c r="J73" s="266" t="s">
        <v>6263</v>
      </c>
      <c r="K73" s="267"/>
      <c r="L73" s="270" t="s">
        <v>6346</v>
      </c>
      <c r="M73" s="271"/>
      <c r="N73" s="129" t="str">
        <f>IF(ISERROR(MATCH(L73,AuxData!$AC:$AC,0)),"",IF(LOOKUP(L73,AuxData!$AC:$AC,AuxData!$AD:$AD)="","Not defined",LOOKUP(L73,AuxData!$AC:$AC,AuxData!$AD:$AD)))</f>
        <v>UF</v>
      </c>
      <c r="O73" s="128" t="str">
        <f>IF(L73="","",IF(ISERROR(MATCH(H73,AuxData!$AF:$AF,0)),"",IF(LOOKUP(H73,AuxData!$AF:$AF,AuxData!$AG:$AG)="","Not defined",LOOKUP(H73,AuxData!$AF:$AF,AuxData!$AG:$AG)&amp;"_"&amp;N73)))</f>
        <v>R5G_Geo_UF</v>
      </c>
      <c r="P73" s="176"/>
      <c r="Q73" s="176"/>
    </row>
    <row r="74" spans="2:17" s="59" customFormat="1" ht="18" customHeight="1" x14ac:dyDescent="0.25">
      <c r="B74" s="255"/>
      <c r="C74" s="268"/>
      <c r="D74" s="269"/>
      <c r="E74" s="64" t="s">
        <v>6496</v>
      </c>
      <c r="F74" s="131" t="s">
        <v>6344</v>
      </c>
      <c r="G74" s="148" t="s">
        <v>6499</v>
      </c>
      <c r="H74" s="264" t="s">
        <v>6263</v>
      </c>
      <c r="I74" s="265"/>
      <c r="J74" s="266" t="s">
        <v>6263</v>
      </c>
      <c r="K74" s="267"/>
      <c r="L74" s="270" t="s">
        <v>6344</v>
      </c>
      <c r="M74" s="271"/>
      <c r="N74" s="129" t="str">
        <f>IF(ISERROR(MATCH(L74,AuxData!$AC:$AC,0)),"",IF(LOOKUP(L74,AuxData!$AC:$AC,AuxData!$AD:$AD)="","Not defined",LOOKUP(L74,AuxData!$AC:$AC,AuxData!$AD:$AD)))</f>
        <v>CN</v>
      </c>
      <c r="O74" s="128" t="str">
        <f>IF(L74="","",IF(ISERROR(MATCH(H74,AuxData!$AF:$AF,0)),"",IF(LOOKUP(H74,AuxData!$AF:$AF,AuxData!$AG:$AG)="","Not defined",LOOKUP(H74,AuxData!$AF:$AF,AuxData!$AG:$AG)&amp;"_"&amp;N74)))</f>
        <v>R5G_Geo_CN</v>
      </c>
      <c r="P74" s="176"/>
      <c r="Q74" s="176"/>
    </row>
    <row r="75" spans="2:17" s="59" customFormat="1" ht="18" customHeight="1" x14ac:dyDescent="0.25">
      <c r="B75" s="255"/>
      <c r="C75" s="268"/>
      <c r="D75" s="269"/>
      <c r="E75" s="65" t="s">
        <v>6499</v>
      </c>
      <c r="F75" s="132" t="s">
        <v>11872</v>
      </c>
      <c r="G75" s="148" t="s">
        <v>6501</v>
      </c>
      <c r="H75" s="264" t="s">
        <v>6266</v>
      </c>
      <c r="I75" s="265"/>
      <c r="J75" s="266" t="s">
        <v>6266</v>
      </c>
      <c r="K75" s="267"/>
      <c r="L75" s="270" t="s">
        <v>6266</v>
      </c>
      <c r="M75" s="271"/>
      <c r="N75" s="129" t="str">
        <f>IF(ISERROR(MATCH(L75,AuxData!$AC:$AC,0)),"",IF(LOOKUP(L75,AuxData!$AC:$AC,AuxData!$AD:$AD)="","Not defined",LOOKUP(L75,AuxData!$AC:$AC,AuxData!$AD:$AD)))</f>
        <v>MUNICIPIO</v>
      </c>
      <c r="O75" s="128" t="str">
        <f>IF(L75="","",IF(ISERROR(MATCH(H75,AuxData!$AF:$AF,0)),"",IF(LOOKUP(H75,AuxData!$AF:$AF,AuxData!$AG:$AG)="","Not defined",LOOKUP(H75,AuxData!$AF:$AF,AuxData!$AG:$AG)&amp;"_"&amp;N75)))</f>
        <v>R5G_Municipio_MUNICIPIO</v>
      </c>
      <c r="P75" s="176"/>
      <c r="Q75" s="176"/>
    </row>
    <row r="76" spans="2:17" s="59" customFormat="1" ht="18" customHeight="1" x14ac:dyDescent="0.25">
      <c r="B76" s="255"/>
      <c r="C76" s="268"/>
      <c r="D76" s="269"/>
      <c r="E76" s="64" t="s">
        <v>6501</v>
      </c>
      <c r="F76" s="131" t="s">
        <v>11869</v>
      </c>
      <c r="G76" s="148" t="s">
        <v>6503</v>
      </c>
      <c r="H76" s="264" t="s">
        <v>6270</v>
      </c>
      <c r="I76" s="265"/>
      <c r="J76" s="266" t="s">
        <v>6270</v>
      </c>
      <c r="K76" s="267"/>
      <c r="L76" s="270" t="s">
        <v>6401</v>
      </c>
      <c r="M76" s="271"/>
      <c r="N76" s="129" t="str">
        <f>IF(ISERROR(MATCH(L76,AuxData!$AC:$AC,0)),"",IF(LOOKUP(L76,AuxData!$AC:$AC,AuxData!$AD:$AD)="","Not defined",LOOKUP(L76,AuxData!$AC:$AC,AuxData!$AD:$AD)))</f>
        <v>SITE_NAME</v>
      </c>
      <c r="O76" s="128" t="str">
        <f>IF(L76="","",IF(ISERROR(MATCH(H76,AuxData!$AF:$AF,0)),"",IF(LOOKUP(H76,AuxData!$AF:$AF,AuxData!$AG:$AG)="","Not defined",LOOKUP(H76,AuxData!$AF:$AF,AuxData!$AG:$AG)&amp;"_"&amp;N76)))</f>
        <v>R5G_gNodeB_SITE_NAME</v>
      </c>
      <c r="P76" s="176"/>
      <c r="Q76" s="176"/>
    </row>
    <row r="77" spans="2:17" s="59" customFormat="1" ht="18" customHeight="1" x14ac:dyDescent="0.25">
      <c r="B77" s="255"/>
      <c r="C77" s="268"/>
      <c r="D77" s="269"/>
      <c r="E77" s="64" t="s">
        <v>6503</v>
      </c>
      <c r="F77" s="131" t="s">
        <v>6270</v>
      </c>
      <c r="G77" s="148" t="s">
        <v>6504</v>
      </c>
      <c r="H77" s="264" t="s">
        <v>6270</v>
      </c>
      <c r="I77" s="265"/>
      <c r="J77" s="266" t="s">
        <v>6270</v>
      </c>
      <c r="K77" s="267"/>
      <c r="L77" s="270" t="s">
        <v>6406</v>
      </c>
      <c r="M77" s="271"/>
      <c r="N77" s="129" t="str">
        <f>IF(ISERROR(MATCH(L77,AuxData!$AC:$AC,0)),"",IF(LOOKUP(L77,AuxData!$AC:$AC,AuxData!$AD:$AD)="","Not defined",LOOKUP(L77,AuxData!$AC:$AC,AuxData!$AD:$AD)))</f>
        <v>GNODEBNAME</v>
      </c>
      <c r="O77" s="128" t="str">
        <f>IF(L77="","",IF(ISERROR(MATCH(H77,AuxData!$AF:$AF,0)),"",IF(LOOKUP(H77,AuxData!$AF:$AF,AuxData!$AG:$AG)="","Not defined",LOOKUP(H77,AuxData!$AF:$AF,AuxData!$AG:$AG)&amp;"_"&amp;N77)))</f>
        <v>R5G_gNodeB_GNODEBNAME</v>
      </c>
      <c r="P77" s="176"/>
      <c r="Q77" s="176"/>
    </row>
    <row r="78" spans="2:17" s="59" customFormat="1" ht="18" customHeight="1" x14ac:dyDescent="0.25">
      <c r="B78" s="260"/>
      <c r="C78" s="268"/>
      <c r="D78" s="269"/>
      <c r="E78" s="65" t="s">
        <v>6504</v>
      </c>
      <c r="F78" s="131" t="s">
        <v>11865</v>
      </c>
      <c r="G78" s="148" t="s">
        <v>395</v>
      </c>
      <c r="H78" s="264" t="s">
        <v>6273</v>
      </c>
      <c r="I78" s="265"/>
      <c r="J78" s="266" t="s">
        <v>6273</v>
      </c>
      <c r="K78" s="267"/>
      <c r="L78" s="270" t="s">
        <v>6410</v>
      </c>
      <c r="M78" s="271"/>
      <c r="N78" s="129" t="str">
        <f>IF(ISERROR(MATCH(L78,AuxData!$AC:$AC,0)),"",IF(LOOKUP(L78,AuxData!$AC:$AC,AuxData!$AD:$AD)="","Not defined",LOOKUP(L78,AuxData!$AC:$AC,AuxData!$AD:$AD)))</f>
        <v>SETOR_FISICO</v>
      </c>
      <c r="O78" s="128" t="str">
        <f>IF(L78="","",IF(ISERROR(MATCH(H78,AuxData!$AF:$AF,0)),"",IF(LOOKUP(H78,AuxData!$AF:$AF,AuxData!$AG:$AG)="","Not defined",LOOKUP(H78,AuxData!$AF:$AF,AuxData!$AG:$AG)&amp;"_"&amp;N78)))</f>
        <v>R5G_Cell_SETOR_FISICO</v>
      </c>
      <c r="P78" s="176"/>
      <c r="Q78" s="176"/>
    </row>
    <row r="79" spans="2:17" s="59" customFormat="1" ht="18" customHeight="1" x14ac:dyDescent="0.25">
      <c r="B79" s="254" t="s">
        <v>11866</v>
      </c>
      <c r="C79" s="268"/>
      <c r="D79" s="269"/>
      <c r="E79" s="64" t="s">
        <v>6493</v>
      </c>
      <c r="F79" s="131" t="s">
        <v>11871</v>
      </c>
      <c r="G79" s="148" t="s">
        <v>6495</v>
      </c>
      <c r="H79" s="264" t="s">
        <v>6263</v>
      </c>
      <c r="I79" s="265"/>
      <c r="J79" s="266" t="s">
        <v>6263</v>
      </c>
      <c r="K79" s="267"/>
      <c r="L79" s="270" t="s">
        <v>6348</v>
      </c>
      <c r="M79" s="271"/>
      <c r="N79" s="129" t="str">
        <f>IF(ISERROR(MATCH(L79,AuxData!$AC:$AC,0)),"",IF(LOOKUP(L79,AuxData!$AC:$AC,AuxData!$AD:$AD)="","Not defined",LOOKUP(L79,AuxData!$AC:$AC,AuxData!$AD:$AD)))</f>
        <v>REGION</v>
      </c>
      <c r="O79" s="128" t="str">
        <f>IF(L79="","",IF(ISERROR(MATCH(H79,AuxData!$AF:$AF,0)),"",IF(LOOKUP(H79,AuxData!$AF:$AF,AuxData!$AG:$AG)="","Not defined",LOOKUP(H79,AuxData!$AF:$AF,AuxData!$AG:$AG)&amp;"_"&amp;N79)))</f>
        <v>R5G_Geo_REGION</v>
      </c>
      <c r="P79" s="176"/>
      <c r="Q79" s="176"/>
    </row>
    <row r="80" spans="2:17" s="59" customFormat="1" ht="18" customHeight="1" x14ac:dyDescent="0.25">
      <c r="B80" s="255"/>
      <c r="C80" s="268"/>
      <c r="D80" s="269"/>
      <c r="E80" s="64" t="s">
        <v>6495</v>
      </c>
      <c r="F80" s="131" t="s">
        <v>6346</v>
      </c>
      <c r="G80" s="148" t="s">
        <v>6496</v>
      </c>
      <c r="H80" s="264" t="s">
        <v>6263</v>
      </c>
      <c r="I80" s="265"/>
      <c r="J80" s="266" t="s">
        <v>6263</v>
      </c>
      <c r="K80" s="267"/>
      <c r="L80" s="270" t="s">
        <v>6346</v>
      </c>
      <c r="M80" s="271"/>
      <c r="N80" s="129" t="str">
        <f>IF(ISERROR(MATCH(L80,AuxData!$AC:$AC,0)),"",IF(LOOKUP(L80,AuxData!$AC:$AC,AuxData!$AD:$AD)="","Not defined",LOOKUP(L80,AuxData!$AC:$AC,AuxData!$AD:$AD)))</f>
        <v>UF</v>
      </c>
      <c r="O80" s="128" t="str">
        <f>IF(L80="","",IF(ISERROR(MATCH(H80,AuxData!$AF:$AF,0)),"",IF(LOOKUP(H80,AuxData!$AF:$AF,AuxData!$AG:$AG)="","Not defined",LOOKUP(H80,AuxData!$AF:$AF,AuxData!$AG:$AG)&amp;"_"&amp;N80)))</f>
        <v>R5G_Geo_UF</v>
      </c>
      <c r="P80" s="176"/>
      <c r="Q80" s="176"/>
    </row>
    <row r="81" spans="2:17" s="59" customFormat="1" ht="18" customHeight="1" x14ac:dyDescent="0.25">
      <c r="B81" s="255"/>
      <c r="C81" s="268"/>
      <c r="D81" s="269"/>
      <c r="E81" s="64" t="s">
        <v>6496</v>
      </c>
      <c r="F81" s="131" t="s">
        <v>6344</v>
      </c>
      <c r="G81" s="148" t="s">
        <v>6499</v>
      </c>
      <c r="H81" s="264" t="s">
        <v>6263</v>
      </c>
      <c r="I81" s="265"/>
      <c r="J81" s="266" t="s">
        <v>6263</v>
      </c>
      <c r="K81" s="267"/>
      <c r="L81" s="270" t="s">
        <v>6344</v>
      </c>
      <c r="M81" s="271"/>
      <c r="N81" s="129" t="str">
        <f>IF(ISERROR(MATCH(L81,AuxData!$AC:$AC,0)),"",IF(LOOKUP(L81,AuxData!$AC:$AC,AuxData!$AD:$AD)="","Not defined",LOOKUP(L81,AuxData!$AC:$AC,AuxData!$AD:$AD)))</f>
        <v>CN</v>
      </c>
      <c r="O81" s="128" t="str">
        <f>IF(L81="","",IF(ISERROR(MATCH(H81,AuxData!$AF:$AF,0)),"",IF(LOOKUP(H81,AuxData!$AF:$AF,AuxData!$AG:$AG)="","Not defined",LOOKUP(H81,AuxData!$AF:$AF,AuxData!$AG:$AG)&amp;"_"&amp;N81)))</f>
        <v>R5G_Geo_CN</v>
      </c>
      <c r="P81" s="176"/>
      <c r="Q81" s="176"/>
    </row>
    <row r="82" spans="2:17" s="59" customFormat="1" ht="18" customHeight="1" x14ac:dyDescent="0.25">
      <c r="B82" s="255"/>
      <c r="C82" s="268"/>
      <c r="D82" s="269"/>
      <c r="E82" s="65" t="s">
        <v>6499</v>
      </c>
      <c r="F82" s="132" t="s">
        <v>11872</v>
      </c>
      <c r="G82" s="148" t="s">
        <v>6501</v>
      </c>
      <c r="H82" s="264" t="s">
        <v>6266</v>
      </c>
      <c r="I82" s="265"/>
      <c r="J82" s="266" t="s">
        <v>6266</v>
      </c>
      <c r="K82" s="267"/>
      <c r="L82" s="270" t="s">
        <v>6266</v>
      </c>
      <c r="M82" s="271"/>
      <c r="N82" s="129" t="str">
        <f>IF(ISERROR(MATCH(L82,AuxData!$AC:$AC,0)),"",IF(LOOKUP(L82,AuxData!$AC:$AC,AuxData!$AD:$AD)="","Not defined",LOOKUP(L82,AuxData!$AC:$AC,AuxData!$AD:$AD)))</f>
        <v>MUNICIPIO</v>
      </c>
      <c r="O82" s="128" t="str">
        <f>IF(L82="","",IF(ISERROR(MATCH(H82,AuxData!$AF:$AF,0)),"",IF(LOOKUP(H82,AuxData!$AF:$AF,AuxData!$AG:$AG)="","Not defined",LOOKUP(H82,AuxData!$AF:$AF,AuxData!$AG:$AG)&amp;"_"&amp;N82)))</f>
        <v>R5G_Municipio_MUNICIPIO</v>
      </c>
      <c r="P82" s="176"/>
      <c r="Q82" s="176"/>
    </row>
    <row r="83" spans="2:17" s="59" customFormat="1" ht="18" customHeight="1" x14ac:dyDescent="0.25">
      <c r="B83" s="255"/>
      <c r="C83" s="268"/>
      <c r="D83" s="269"/>
      <c r="E83" s="64" t="s">
        <v>6501</v>
      </c>
      <c r="F83" s="131" t="s">
        <v>11869</v>
      </c>
      <c r="G83" s="148" t="s">
        <v>6503</v>
      </c>
      <c r="H83" s="264" t="s">
        <v>6270</v>
      </c>
      <c r="I83" s="265"/>
      <c r="J83" s="266" t="s">
        <v>6270</v>
      </c>
      <c r="K83" s="267"/>
      <c r="L83" s="270" t="s">
        <v>6401</v>
      </c>
      <c r="M83" s="271"/>
      <c r="N83" s="129" t="str">
        <f>IF(ISERROR(MATCH(L83,AuxData!$AC:$AC,0)),"",IF(LOOKUP(L83,AuxData!$AC:$AC,AuxData!$AD:$AD)="","Not defined",LOOKUP(L83,AuxData!$AC:$AC,AuxData!$AD:$AD)))</f>
        <v>SITE_NAME</v>
      </c>
      <c r="O83" s="128" t="str">
        <f>IF(L83="","",IF(ISERROR(MATCH(H83,AuxData!$AF:$AF,0)),"",IF(LOOKUP(H83,AuxData!$AF:$AF,AuxData!$AG:$AG)="","Not defined",LOOKUP(H83,AuxData!$AF:$AF,AuxData!$AG:$AG)&amp;"_"&amp;N83)))</f>
        <v>R5G_gNodeB_SITE_NAME</v>
      </c>
      <c r="P83" s="176"/>
      <c r="Q83" s="176"/>
    </row>
    <row r="84" spans="2:17" s="59" customFormat="1" ht="18" customHeight="1" x14ac:dyDescent="0.25">
      <c r="B84" s="260"/>
      <c r="C84" s="268"/>
      <c r="D84" s="269"/>
      <c r="E84" s="64" t="s">
        <v>6503</v>
      </c>
      <c r="F84" s="132" t="s">
        <v>11866</v>
      </c>
      <c r="G84" s="148" t="s">
        <v>395</v>
      </c>
      <c r="H84" s="264" t="s">
        <v>6270</v>
      </c>
      <c r="I84" s="265"/>
      <c r="J84" s="266" t="s">
        <v>6270</v>
      </c>
      <c r="K84" s="267"/>
      <c r="L84" s="270" t="s">
        <v>6404</v>
      </c>
      <c r="M84" s="271"/>
      <c r="N84" s="129" t="str">
        <f>IF(ISERROR(MATCH(L84,AuxData!$AC:$AC,0)),"",IF(LOOKUP(L84,AuxData!$AC:$AC,AuxData!$AD:$AD)="","Not defined",LOOKUP(L84,AuxData!$AC:$AC,AuxData!$AD:$AD)))</f>
        <v>ID_MASTER</v>
      </c>
      <c r="O84" s="128" t="str">
        <f>IF(L84="","",IF(ISERROR(MATCH(H84,AuxData!$AF:$AF,0)),"",IF(LOOKUP(H84,AuxData!$AF:$AF,AuxData!$AG:$AG)="","Not defined",LOOKUP(H84,AuxData!$AF:$AF,AuxData!$AG:$AG)&amp;"_"&amp;N84)))</f>
        <v>R5G_gNodeB_ID_MASTER</v>
      </c>
      <c r="P84" s="176"/>
      <c r="Q84" s="176"/>
    </row>
    <row r="85" spans="2:17" s="59" customFormat="1" ht="18" customHeight="1" x14ac:dyDescent="0.25">
      <c r="B85" s="254" t="s">
        <v>11867</v>
      </c>
      <c r="C85" s="268"/>
      <c r="D85" s="269"/>
      <c r="E85" s="64" t="s">
        <v>6493</v>
      </c>
      <c r="F85" s="131" t="s">
        <v>11871</v>
      </c>
      <c r="G85" s="148" t="s">
        <v>6495</v>
      </c>
      <c r="H85" s="264" t="s">
        <v>6263</v>
      </c>
      <c r="I85" s="265"/>
      <c r="J85" s="266" t="s">
        <v>6263</v>
      </c>
      <c r="K85" s="267"/>
      <c r="L85" s="270" t="s">
        <v>6348</v>
      </c>
      <c r="M85" s="271"/>
      <c r="N85" s="129" t="str">
        <f>IF(ISERROR(MATCH(L85,AuxData!$AC:$AC,0)),"",IF(LOOKUP(L85,AuxData!$AC:$AC,AuxData!$AD:$AD)="","Not defined",LOOKUP(L85,AuxData!$AC:$AC,AuxData!$AD:$AD)))</f>
        <v>REGION</v>
      </c>
      <c r="O85" s="128" t="str">
        <f>IF(L85="","",IF(ISERROR(MATCH(H85,AuxData!$AF:$AF,0)),"",IF(LOOKUP(H85,AuxData!$AF:$AF,AuxData!$AG:$AG)="","Not defined",LOOKUP(H85,AuxData!$AF:$AF,AuxData!$AG:$AG)&amp;"_"&amp;N85)))</f>
        <v>R5G_Geo_REGION</v>
      </c>
      <c r="P85" s="176"/>
      <c r="Q85" s="176"/>
    </row>
    <row r="86" spans="2:17" s="59" customFormat="1" ht="18" customHeight="1" x14ac:dyDescent="0.25">
      <c r="B86" s="255"/>
      <c r="C86" s="268"/>
      <c r="D86" s="269"/>
      <c r="E86" s="64" t="s">
        <v>6495</v>
      </c>
      <c r="F86" s="131" t="s">
        <v>6346</v>
      </c>
      <c r="G86" s="148" t="s">
        <v>6496</v>
      </c>
      <c r="H86" s="264" t="s">
        <v>6263</v>
      </c>
      <c r="I86" s="265"/>
      <c r="J86" s="266" t="s">
        <v>6263</v>
      </c>
      <c r="K86" s="267"/>
      <c r="L86" s="270" t="s">
        <v>6346</v>
      </c>
      <c r="M86" s="271"/>
      <c r="N86" s="129" t="str">
        <f>IF(ISERROR(MATCH(L86,AuxData!$AC:$AC,0)),"",IF(LOOKUP(L86,AuxData!$AC:$AC,AuxData!$AD:$AD)="","Not defined",LOOKUP(L86,AuxData!$AC:$AC,AuxData!$AD:$AD)))</f>
        <v>UF</v>
      </c>
      <c r="O86" s="128" t="str">
        <f>IF(L86="","",IF(ISERROR(MATCH(H86,AuxData!$AF:$AF,0)),"",IF(LOOKUP(H86,AuxData!$AF:$AF,AuxData!$AG:$AG)="","Not defined",LOOKUP(H86,AuxData!$AF:$AF,AuxData!$AG:$AG)&amp;"_"&amp;N86)))</f>
        <v>R5G_Geo_UF</v>
      </c>
      <c r="P86" s="176"/>
      <c r="Q86" s="176"/>
    </row>
    <row r="87" spans="2:17" s="59" customFormat="1" ht="18" customHeight="1" x14ac:dyDescent="0.25">
      <c r="B87" s="255"/>
      <c r="C87" s="268"/>
      <c r="D87" s="269"/>
      <c r="E87" s="64" t="s">
        <v>6496</v>
      </c>
      <c r="F87" s="131" t="s">
        <v>6344</v>
      </c>
      <c r="G87" s="148" t="s">
        <v>6499</v>
      </c>
      <c r="H87" s="264" t="s">
        <v>6263</v>
      </c>
      <c r="I87" s="265"/>
      <c r="J87" s="266" t="s">
        <v>6263</v>
      </c>
      <c r="K87" s="267"/>
      <c r="L87" s="270" t="s">
        <v>6344</v>
      </c>
      <c r="M87" s="271"/>
      <c r="N87" s="129" t="str">
        <f>IF(ISERROR(MATCH(L87,AuxData!$AC:$AC,0)),"",IF(LOOKUP(L87,AuxData!$AC:$AC,AuxData!$AD:$AD)="","Not defined",LOOKUP(L87,AuxData!$AC:$AC,AuxData!$AD:$AD)))</f>
        <v>CN</v>
      </c>
      <c r="O87" s="128" t="str">
        <f>IF(L87="","",IF(ISERROR(MATCH(H87,AuxData!$AF:$AF,0)),"",IF(LOOKUP(H87,AuxData!$AF:$AF,AuxData!$AG:$AG)="","Not defined",LOOKUP(H87,AuxData!$AF:$AF,AuxData!$AG:$AG)&amp;"_"&amp;N87)))</f>
        <v>R5G_Geo_CN</v>
      </c>
      <c r="P87" s="176"/>
      <c r="Q87" s="176"/>
    </row>
    <row r="88" spans="2:17" s="59" customFormat="1" ht="18" customHeight="1" x14ac:dyDescent="0.25">
      <c r="B88" s="255"/>
      <c r="C88" s="268"/>
      <c r="D88" s="269"/>
      <c r="E88" s="65" t="s">
        <v>6499</v>
      </c>
      <c r="F88" s="132" t="s">
        <v>11872</v>
      </c>
      <c r="G88" s="148" t="s">
        <v>6501</v>
      </c>
      <c r="H88" s="264" t="s">
        <v>6266</v>
      </c>
      <c r="I88" s="265"/>
      <c r="J88" s="266" t="s">
        <v>6266</v>
      </c>
      <c r="K88" s="267"/>
      <c r="L88" s="270" t="s">
        <v>6266</v>
      </c>
      <c r="M88" s="271"/>
      <c r="N88" s="129" t="str">
        <f>IF(ISERROR(MATCH(L88,AuxData!$AC:$AC,0)),"",IF(LOOKUP(L88,AuxData!$AC:$AC,AuxData!$AD:$AD)="","Not defined",LOOKUP(L88,AuxData!$AC:$AC,AuxData!$AD:$AD)))</f>
        <v>MUNICIPIO</v>
      </c>
      <c r="O88" s="128" t="str">
        <f>IF(L88="","",IF(ISERROR(MATCH(H88,AuxData!$AF:$AF,0)),"",IF(LOOKUP(H88,AuxData!$AF:$AF,AuxData!$AG:$AG)="","Not defined",LOOKUP(H88,AuxData!$AF:$AF,AuxData!$AG:$AG)&amp;"_"&amp;N88)))</f>
        <v>R5G_Municipio_MUNICIPIO</v>
      </c>
      <c r="P88" s="176"/>
      <c r="Q88" s="176"/>
    </row>
    <row r="89" spans="2:17" s="59" customFormat="1" ht="18" customHeight="1" x14ac:dyDescent="0.25">
      <c r="B89" s="255"/>
      <c r="C89" s="268"/>
      <c r="D89" s="269"/>
      <c r="E89" s="64" t="s">
        <v>6501</v>
      </c>
      <c r="F89" s="131" t="s">
        <v>11869</v>
      </c>
      <c r="G89" s="148" t="s">
        <v>6503</v>
      </c>
      <c r="H89" s="264" t="s">
        <v>6270</v>
      </c>
      <c r="I89" s="265"/>
      <c r="J89" s="266" t="s">
        <v>6270</v>
      </c>
      <c r="K89" s="267"/>
      <c r="L89" s="270" t="s">
        <v>6401</v>
      </c>
      <c r="M89" s="271"/>
      <c r="N89" s="129" t="str">
        <f>IF(ISERROR(MATCH(L89,AuxData!$AC:$AC,0)),"",IF(LOOKUP(L89,AuxData!$AC:$AC,AuxData!$AD:$AD)="","Not defined",LOOKUP(L89,AuxData!$AC:$AC,AuxData!$AD:$AD)))</f>
        <v>SITE_NAME</v>
      </c>
      <c r="O89" s="128" t="str">
        <f>IF(L89="","",IF(ISERROR(MATCH(H89,AuxData!$AF:$AF,0)),"",IF(LOOKUP(H89,AuxData!$AF:$AF,AuxData!$AG:$AG)="","Not defined",LOOKUP(H89,AuxData!$AF:$AF,AuxData!$AG:$AG)&amp;"_"&amp;N89)))</f>
        <v>R5G_gNodeB_SITE_NAME</v>
      </c>
      <c r="P89" s="176"/>
      <c r="Q89" s="176"/>
    </row>
    <row r="90" spans="2:17" s="59" customFormat="1" ht="18" customHeight="1" x14ac:dyDescent="0.25">
      <c r="B90" s="255"/>
      <c r="C90" s="268"/>
      <c r="D90" s="269"/>
      <c r="E90" s="64" t="s">
        <v>6503</v>
      </c>
      <c r="F90" s="131" t="s">
        <v>6270</v>
      </c>
      <c r="G90" s="148" t="s">
        <v>6504</v>
      </c>
      <c r="H90" s="264" t="s">
        <v>6270</v>
      </c>
      <c r="I90" s="265"/>
      <c r="J90" s="266" t="s">
        <v>6270</v>
      </c>
      <c r="K90" s="267"/>
      <c r="L90" s="270" t="s">
        <v>6406</v>
      </c>
      <c r="M90" s="271"/>
      <c r="N90" s="129" t="str">
        <f>IF(ISERROR(MATCH(L90,AuxData!$AC:$AC,0)),"",IF(LOOKUP(L90,AuxData!$AC:$AC,AuxData!$AD:$AD)="","Not defined",LOOKUP(L90,AuxData!$AC:$AC,AuxData!$AD:$AD)))</f>
        <v>GNODEBNAME</v>
      </c>
      <c r="O90" s="128" t="str">
        <f>IF(L90="","",IF(ISERROR(MATCH(H90,AuxData!$AF:$AF,0)),"",IF(LOOKUP(H90,AuxData!$AF:$AF,AuxData!$AG:$AG)="","Not defined",LOOKUP(H90,AuxData!$AF:$AF,AuxData!$AG:$AG)&amp;"_"&amp;N90)))</f>
        <v>R5G_gNodeB_GNODEBNAME</v>
      </c>
      <c r="P90" s="176"/>
      <c r="Q90" s="176"/>
    </row>
    <row r="91" spans="2:17" s="59" customFormat="1" ht="18" customHeight="1" x14ac:dyDescent="0.25">
      <c r="B91" s="255"/>
      <c r="C91" s="268"/>
      <c r="D91" s="269"/>
      <c r="E91" s="65" t="s">
        <v>6504</v>
      </c>
      <c r="F91" s="130" t="s">
        <v>11870</v>
      </c>
      <c r="G91" s="148" t="s">
        <v>6510</v>
      </c>
      <c r="H91" s="264" t="s">
        <v>6273</v>
      </c>
      <c r="I91" s="265"/>
      <c r="J91" s="266" t="s">
        <v>6273</v>
      </c>
      <c r="K91" s="267"/>
      <c r="L91" s="270" t="s">
        <v>6408</v>
      </c>
      <c r="M91" s="271"/>
      <c r="N91" s="129" t="str">
        <f>IF(ISERROR(MATCH(L91,AuxData!$AC:$AC,0)),"",IF(LOOKUP(L91,AuxData!$AC:$AC,AuxData!$AD:$AD)="","Not defined",LOOKUP(L91,AuxData!$AC:$AC,AuxData!$AD:$AD)))</f>
        <v>SIGLALOGICA</v>
      </c>
      <c r="O91" s="128" t="str">
        <f>IF(L91="","",IF(ISERROR(MATCH(H91,AuxData!$AF:$AF,0)),"",IF(LOOKUP(H91,AuxData!$AF:$AF,AuxData!$AG:$AG)="","Not defined",LOOKUP(H91,AuxData!$AF:$AF,AuxData!$AG:$AG)&amp;"_"&amp;N91)))</f>
        <v>R5G_Cell_SIGLALOGICA</v>
      </c>
      <c r="P91" s="176"/>
      <c r="Q91" s="176"/>
    </row>
    <row r="92" spans="2:17" s="59" customFormat="1" ht="18" customHeight="1" x14ac:dyDescent="0.25">
      <c r="B92" s="255"/>
      <c r="C92" s="268"/>
      <c r="D92" s="269"/>
      <c r="E92" s="64" t="s">
        <v>6510</v>
      </c>
      <c r="F92" s="131" t="s">
        <v>6273</v>
      </c>
      <c r="G92" s="148" t="s">
        <v>6511</v>
      </c>
      <c r="H92" s="264" t="s">
        <v>6273</v>
      </c>
      <c r="I92" s="265"/>
      <c r="J92" s="266" t="s">
        <v>6273</v>
      </c>
      <c r="K92" s="267"/>
      <c r="L92" s="270" t="s">
        <v>666</v>
      </c>
      <c r="M92" s="271"/>
      <c r="N92" s="129" t="str">
        <f>IF(ISERROR(MATCH(L92,AuxData!$AC:$AC,0)),"",IF(LOOKUP(L92,AuxData!$AC:$AC,AuxData!$AD:$AD)="","Not defined",LOOKUP(L92,AuxData!$AC:$AC,AuxData!$AD:$AD)))</f>
        <v>CELLNAME</v>
      </c>
      <c r="O92" s="128" t="str">
        <f>IF(L92="","",IF(ISERROR(MATCH(H92,AuxData!$AF:$AF,0)),"",IF(LOOKUP(H92,AuxData!$AF:$AF,AuxData!$AG:$AG)="","Not defined",LOOKUP(H92,AuxData!$AF:$AF,AuxData!$AG:$AG)&amp;"_"&amp;N92)))</f>
        <v>R5G_Cell_CELLNAME</v>
      </c>
      <c r="P92" s="176"/>
      <c r="Q92" s="176"/>
    </row>
    <row r="93" spans="2:17" s="59" customFormat="1" ht="18" customHeight="1" x14ac:dyDescent="0.25">
      <c r="B93" s="255"/>
      <c r="C93" s="201"/>
      <c r="D93" s="202"/>
      <c r="E93" s="65" t="s">
        <v>6511</v>
      </c>
      <c r="F93" s="131" t="s">
        <v>12033</v>
      </c>
      <c r="G93" s="148" t="s">
        <v>11862</v>
      </c>
      <c r="H93" s="205" t="s">
        <v>6280</v>
      </c>
      <c r="I93" s="206"/>
      <c r="J93" s="203" t="s">
        <v>6280</v>
      </c>
      <c r="K93" s="204"/>
      <c r="L93" s="169" t="s">
        <v>11989</v>
      </c>
      <c r="M93" s="170"/>
      <c r="N93" s="129" t="str">
        <f>IF(ISERROR(MATCH(L93,AuxData!$AC:$AC,0)),"",IF(LOOKUP(L93,AuxData!$AC:$AC,AuxData!$AD:$AD)="","Not defined",LOOKUP(L93,AuxData!$AC:$AC,AuxData!$AD:$AD)))</f>
        <v>SLICENAME</v>
      </c>
      <c r="O93" s="128" t="str">
        <f>IF(L93="","",IF(ISERROR(MATCH(H93,AuxData!$AF:$AF,0)),"",IF(LOOKUP(H93,AuxData!$AF:$AF,AuxData!$AG:$AG)="","Not defined",LOOKUP(H93,AuxData!$AF:$AF,AuxData!$AG:$AG)&amp;"_"&amp;N93)))</f>
        <v>R5G_PLMN_Slice_SLICENAME</v>
      </c>
      <c r="P93" s="176"/>
      <c r="Q93" s="176"/>
    </row>
    <row r="94" spans="2:17" s="59" customFormat="1" ht="18" customHeight="1" x14ac:dyDescent="0.25">
      <c r="B94" s="255"/>
      <c r="C94" s="268"/>
      <c r="D94" s="269"/>
      <c r="E94" s="64" t="s">
        <v>11862</v>
      </c>
      <c r="F94" s="131" t="s">
        <v>228</v>
      </c>
      <c r="G94" s="148" t="s">
        <v>395</v>
      </c>
      <c r="H94" s="264" t="s">
        <v>6280</v>
      </c>
      <c r="I94" s="265"/>
      <c r="J94" s="266" t="s">
        <v>6280</v>
      </c>
      <c r="K94" s="267"/>
      <c r="L94" s="270" t="s">
        <v>6351</v>
      </c>
      <c r="M94" s="271"/>
      <c r="N94" s="129" t="str">
        <f>IF(ISERROR(MATCH(L94,AuxData!$AC:$AC,0)),"",IF(LOOKUP(L94,AuxData!$AC:$AC,AuxData!$AD:$AD)="","Not defined",LOOKUP(L94,AuxData!$AC:$AC,AuxData!$AD:$AD)))</f>
        <v>OPERATOR</v>
      </c>
      <c r="O94" s="128" t="str">
        <f>IF(L94="","",IF(ISERROR(MATCH(H94,AuxData!$AF:$AF,0)),"",IF(LOOKUP(H94,AuxData!$AF:$AF,AuxData!$AG:$AG)="","Not defined",LOOKUP(H94,AuxData!$AF:$AF,AuxData!$AG:$AG)&amp;"_"&amp;N94)))</f>
        <v>R5G_PLMN_Slice_OPERATOR</v>
      </c>
      <c r="P94" s="176"/>
      <c r="Q94" s="176"/>
    </row>
    <row r="95" spans="2:17" s="59" customFormat="1" ht="18" customHeight="1" x14ac:dyDescent="0.25">
      <c r="B95" s="256" t="s">
        <v>11868</v>
      </c>
      <c r="C95" s="326"/>
      <c r="D95" s="269"/>
      <c r="E95" s="64" t="s">
        <v>6493</v>
      </c>
      <c r="F95" s="131" t="s">
        <v>6363</v>
      </c>
      <c r="G95" s="148" t="s">
        <v>6495</v>
      </c>
      <c r="H95" s="264" t="s">
        <v>6273</v>
      </c>
      <c r="I95" s="265"/>
      <c r="J95" s="266" t="s">
        <v>6362</v>
      </c>
      <c r="K95" s="267"/>
      <c r="L95" s="270" t="s">
        <v>6363</v>
      </c>
      <c r="M95" s="271"/>
      <c r="N95" s="129" t="str">
        <f>IF(ISERROR(MATCH(L95,AuxData!$AC:$AC,0)),"",IF(LOOKUP(L95,AuxData!$AC:$AC,AuxData!$AD:$AD)="","Not defined",LOOKUP(L95,AuxData!$AC:$AC,AuxData!$AD:$AD)))</f>
        <v>NETWORK</v>
      </c>
      <c r="O95" s="128" t="str">
        <f>IF(L95="","",IF(ISERROR(MATCH(H95,AuxData!$AF:$AF,0)),"",IF(LOOKUP(H95,AuxData!$AF:$AF,AuxData!$AG:$AG)="","Not defined",LOOKUP(H95,AuxData!$AF:$AF,AuxData!$AG:$AG)&amp;"_"&amp;N95)))</f>
        <v>R5G_Cell_NETWORK</v>
      </c>
      <c r="P95" s="176"/>
      <c r="Q95" s="176"/>
    </row>
    <row r="96" spans="2:17" s="59" customFormat="1" ht="18" customHeight="1" x14ac:dyDescent="0.25">
      <c r="B96" s="257"/>
      <c r="C96" s="326"/>
      <c r="D96" s="269"/>
      <c r="E96" s="64" t="s">
        <v>6495</v>
      </c>
      <c r="F96" s="131" t="s">
        <v>222</v>
      </c>
      <c r="G96" s="148" t="s">
        <v>6496</v>
      </c>
      <c r="H96" s="264" t="s">
        <v>6273</v>
      </c>
      <c r="I96" s="265"/>
      <c r="J96" s="266" t="s">
        <v>6362</v>
      </c>
      <c r="K96" s="267"/>
      <c r="L96" s="270" t="s">
        <v>6364</v>
      </c>
      <c r="M96" s="271"/>
      <c r="N96" s="129" t="str">
        <f>IF(ISERROR(MATCH(L96,AuxData!$AC:$AC,0)),"",IF(LOOKUP(L96,AuxData!$AC:$AC,AuxData!$AD:$AD)="","Not defined",LOOKUP(L96,AuxData!$AC:$AC,AuxData!$AD:$AD)))</f>
        <v>CELL_OPERATOR</v>
      </c>
      <c r="O96" s="128" t="str">
        <f>IF(L96="","",IF(ISERROR(MATCH(H96,AuxData!$AF:$AF,0)),"",IF(LOOKUP(H96,AuxData!$AF:$AF,AuxData!$AG:$AG)="","Not defined",LOOKUP(H96,AuxData!$AF:$AF,AuxData!$AG:$AG)&amp;"_"&amp;N96)))</f>
        <v>R5G_Cell_CELL_OPERATOR</v>
      </c>
      <c r="P96" s="176"/>
      <c r="Q96" s="176"/>
    </row>
    <row r="97" spans="2:17" s="59" customFormat="1" ht="18" customHeight="1" x14ac:dyDescent="0.25">
      <c r="B97" s="257"/>
      <c r="C97" s="326"/>
      <c r="D97" s="269"/>
      <c r="E97" s="64" t="s">
        <v>6496</v>
      </c>
      <c r="F97" s="131" t="s">
        <v>11876</v>
      </c>
      <c r="G97" s="148" t="s">
        <v>6499</v>
      </c>
      <c r="H97" s="264" t="s">
        <v>6280</v>
      </c>
      <c r="I97" s="265"/>
      <c r="J97" s="266" t="s">
        <v>6280</v>
      </c>
      <c r="K97" s="267"/>
      <c r="L97" s="270" t="s">
        <v>11989</v>
      </c>
      <c r="M97" s="271"/>
      <c r="N97" s="129" t="str">
        <f>IF(ISERROR(MATCH(L97,AuxData!$AC:$AC,0)),"",IF(LOOKUP(L97,AuxData!$AC:$AC,AuxData!$AD:$AD)="","Not defined",LOOKUP(L97,AuxData!$AC:$AC,AuxData!$AD:$AD)))</f>
        <v>SLICENAME</v>
      </c>
      <c r="O97" s="128" t="str">
        <f>IF(L97="","",IF(ISERROR(MATCH(H97,AuxData!$AF:$AF,0)),"",IF(LOOKUP(H97,AuxData!$AF:$AF,AuxData!$AG:$AG)="","Not defined",LOOKUP(H97,AuxData!$AF:$AF,AuxData!$AG:$AG)&amp;"_"&amp;N97)))</f>
        <v>R5G_PLMN_Slice_SLICENAME</v>
      </c>
      <c r="P97" s="176"/>
      <c r="Q97" s="176"/>
    </row>
    <row r="98" spans="2:17" s="59" customFormat="1" ht="18" customHeight="1" x14ac:dyDescent="0.25">
      <c r="B98" s="257"/>
      <c r="C98" s="326"/>
      <c r="D98" s="269"/>
      <c r="E98" s="65" t="s">
        <v>6499</v>
      </c>
      <c r="F98" s="131" t="s">
        <v>228</v>
      </c>
      <c r="G98" s="148" t="s">
        <v>6501</v>
      </c>
      <c r="H98" s="264" t="s">
        <v>6280</v>
      </c>
      <c r="I98" s="265"/>
      <c r="J98" s="266" t="s">
        <v>6280</v>
      </c>
      <c r="K98" s="267"/>
      <c r="L98" s="270" t="s">
        <v>6351</v>
      </c>
      <c r="M98" s="271"/>
      <c r="N98" s="129" t="str">
        <f>IF(ISERROR(MATCH(L98,AuxData!$AC:$AC,0)),"",IF(LOOKUP(L98,AuxData!$AC:$AC,AuxData!$AD:$AD)="","Not defined",LOOKUP(L98,AuxData!$AC:$AC,AuxData!$AD:$AD)))</f>
        <v>OPERATOR</v>
      </c>
      <c r="O98" s="128" t="str">
        <f>IF(L98="","",IF(ISERROR(MATCH(H98,AuxData!$AF:$AF,0)),"",IF(LOOKUP(H98,AuxData!$AF:$AF,AuxData!$AG:$AG)="","Not defined",LOOKUP(H98,AuxData!$AF:$AF,AuxData!$AG:$AG)&amp;"_"&amp;N98)))</f>
        <v>R5G_PLMN_Slice_OPERATOR</v>
      </c>
      <c r="P98" s="176"/>
      <c r="Q98" s="176"/>
    </row>
    <row r="99" spans="2:17" s="59" customFormat="1" ht="18" customHeight="1" x14ac:dyDescent="0.25">
      <c r="B99" s="257"/>
      <c r="C99" s="227"/>
      <c r="D99" s="202"/>
      <c r="E99" s="64" t="s">
        <v>6501</v>
      </c>
      <c r="F99" s="131" t="s">
        <v>11871</v>
      </c>
      <c r="G99" s="148" t="s">
        <v>6503</v>
      </c>
      <c r="H99" s="264" t="s">
        <v>6280</v>
      </c>
      <c r="I99" s="265"/>
      <c r="J99" s="266" t="s">
        <v>6280</v>
      </c>
      <c r="K99" s="267"/>
      <c r="L99" s="270" t="s">
        <v>6348</v>
      </c>
      <c r="M99" s="271"/>
      <c r="N99" s="129" t="str">
        <f>IF(ISERROR(MATCH(L99,AuxData!$AC:$AC,0)),"",IF(LOOKUP(L99,AuxData!$AC:$AC,AuxData!$AD:$AD)="","Not defined",LOOKUP(L99,AuxData!$AC:$AC,AuxData!$AD:$AD)))</f>
        <v>REGION</v>
      </c>
      <c r="O99" s="128" t="str">
        <f>IF(L99="","",IF(ISERROR(MATCH(H99,AuxData!$AF:$AF,0)),"",IF(LOOKUP(H99,AuxData!$AF:$AF,AuxData!$AG:$AG)="","Not defined",LOOKUP(H99,AuxData!$AF:$AF,AuxData!$AG:$AG)&amp;"_"&amp;N99)))</f>
        <v>R5G_PLMN_Slice_REGION</v>
      </c>
      <c r="P99" s="176"/>
      <c r="Q99" s="176"/>
    </row>
    <row r="100" spans="2:17" s="59" customFormat="1" ht="18" customHeight="1" x14ac:dyDescent="0.25">
      <c r="B100" s="257"/>
      <c r="C100" s="326"/>
      <c r="D100" s="269"/>
      <c r="E100" s="64" t="s">
        <v>6503</v>
      </c>
      <c r="F100" s="131" t="s">
        <v>6346</v>
      </c>
      <c r="G100" s="148" t="s">
        <v>6504</v>
      </c>
      <c r="H100" s="264" t="s">
        <v>6280</v>
      </c>
      <c r="I100" s="265"/>
      <c r="J100" s="266" t="s">
        <v>6280</v>
      </c>
      <c r="K100" s="267"/>
      <c r="L100" s="270" t="s">
        <v>6346</v>
      </c>
      <c r="M100" s="271"/>
      <c r="N100" s="129" t="str">
        <f>IF(ISERROR(MATCH(L100,AuxData!$AC:$AC,0)),"",IF(LOOKUP(L100,AuxData!$AC:$AC,AuxData!$AD:$AD)="","Not defined",LOOKUP(L100,AuxData!$AC:$AC,AuxData!$AD:$AD)))</f>
        <v>UF</v>
      </c>
      <c r="O100" s="128" t="str">
        <f>IF(L100="","",IF(ISERROR(MATCH(H100,AuxData!$AF:$AF,0)),"",IF(LOOKUP(H100,AuxData!$AF:$AF,AuxData!$AG:$AG)="","Not defined",LOOKUP(H100,AuxData!$AF:$AF,AuxData!$AG:$AG)&amp;"_"&amp;N100)))</f>
        <v>R5G_PLMN_Slice_UF</v>
      </c>
      <c r="P100" s="176"/>
      <c r="Q100" s="176"/>
    </row>
    <row r="101" spans="2:17" s="59" customFormat="1" ht="18" customHeight="1" x14ac:dyDescent="0.25">
      <c r="B101" s="257"/>
      <c r="C101" s="326"/>
      <c r="D101" s="269"/>
      <c r="E101" s="65" t="s">
        <v>6504</v>
      </c>
      <c r="F101" s="131" t="s">
        <v>11872</v>
      </c>
      <c r="G101" s="148" t="s">
        <v>6510</v>
      </c>
      <c r="H101" s="264" t="s">
        <v>6280</v>
      </c>
      <c r="I101" s="265"/>
      <c r="J101" s="266" t="s">
        <v>6280</v>
      </c>
      <c r="K101" s="267"/>
      <c r="L101" s="270" t="s">
        <v>6266</v>
      </c>
      <c r="M101" s="271"/>
      <c r="N101" s="129" t="str">
        <f>IF(ISERROR(MATCH(L101,AuxData!$AC:$AC,0)),"",IF(LOOKUP(L101,AuxData!$AC:$AC,AuxData!$AD:$AD)="","Not defined",LOOKUP(L101,AuxData!$AC:$AC,AuxData!$AD:$AD)))</f>
        <v>MUNICIPIO</v>
      </c>
      <c r="O101" s="128" t="str">
        <f>IF(L101="","",IF(ISERROR(MATCH(H101,AuxData!$AF:$AF,0)),"",IF(LOOKUP(H101,AuxData!$AF:$AF,AuxData!$AG:$AG)="","Not defined",LOOKUP(H101,AuxData!$AF:$AF,AuxData!$AG:$AG)&amp;"_"&amp;N101)))</f>
        <v>R5G_PLMN_Slice_MUNICIPIO</v>
      </c>
      <c r="P101" s="176"/>
      <c r="Q101" s="176"/>
    </row>
    <row r="102" spans="2:17" s="59" customFormat="1" ht="18" customHeight="1" x14ac:dyDescent="0.25">
      <c r="B102" s="257"/>
      <c r="C102" s="326"/>
      <c r="D102" s="269"/>
      <c r="E102" s="64" t="s">
        <v>6510</v>
      </c>
      <c r="F102" s="131" t="s">
        <v>11869</v>
      </c>
      <c r="G102" s="148" t="s">
        <v>6511</v>
      </c>
      <c r="H102" s="264" t="s">
        <v>6280</v>
      </c>
      <c r="I102" s="265"/>
      <c r="J102" s="266" t="s">
        <v>6280</v>
      </c>
      <c r="K102" s="267"/>
      <c r="L102" s="270" t="s">
        <v>6401</v>
      </c>
      <c r="M102" s="271"/>
      <c r="N102" s="129" t="str">
        <f>IF(ISERROR(MATCH(L102,AuxData!$AC:$AC,0)),"",IF(LOOKUP(L102,AuxData!$AC:$AC,AuxData!$AD:$AD)="","Not defined",LOOKUP(L102,AuxData!$AC:$AC,AuxData!$AD:$AD)))</f>
        <v>SITE_NAME</v>
      </c>
      <c r="O102" s="128" t="str">
        <f>IF(L102="","",IF(ISERROR(MATCH(H102,AuxData!$AF:$AF,0)),"",IF(LOOKUP(H102,AuxData!$AF:$AF,AuxData!$AG:$AG)="","Not defined",LOOKUP(H102,AuxData!$AF:$AF,AuxData!$AG:$AG)&amp;"_"&amp;N102)))</f>
        <v>R5G_PLMN_Slice_SITE_NAME</v>
      </c>
      <c r="P102" s="176"/>
      <c r="Q102" s="176"/>
    </row>
    <row r="103" spans="2:17" s="59" customFormat="1" ht="18" customHeight="1" x14ac:dyDescent="0.25">
      <c r="B103" s="257"/>
      <c r="C103" s="326"/>
      <c r="D103" s="269"/>
      <c r="E103" s="65" t="s">
        <v>6511</v>
      </c>
      <c r="F103" s="131" t="s">
        <v>6270</v>
      </c>
      <c r="G103" s="148" t="s">
        <v>11862</v>
      </c>
      <c r="H103" s="264" t="s">
        <v>6280</v>
      </c>
      <c r="I103" s="265"/>
      <c r="J103" s="266" t="s">
        <v>6280</v>
      </c>
      <c r="K103" s="267"/>
      <c r="L103" s="270" t="s">
        <v>6406</v>
      </c>
      <c r="M103" s="271"/>
      <c r="N103" s="129" t="str">
        <f>IF(ISERROR(MATCH(L103,AuxData!$AC:$AC,0)),"",IF(LOOKUP(L103,AuxData!$AC:$AC,AuxData!$AD:$AD)="","Not defined",LOOKUP(L103,AuxData!$AC:$AC,AuxData!$AD:$AD)))</f>
        <v>GNODEBNAME</v>
      </c>
      <c r="O103" s="128" t="str">
        <f>IF(L103="","",IF(ISERROR(MATCH(H103,AuxData!$AF:$AF,0)),"",IF(LOOKUP(H103,AuxData!$AF:$AF,AuxData!$AG:$AG)="","Not defined",LOOKUP(H103,AuxData!$AF:$AF,AuxData!$AG:$AG)&amp;"_"&amp;N103)))</f>
        <v>R5G_PLMN_Slice_GNODEBNAME</v>
      </c>
      <c r="P103" s="176"/>
      <c r="Q103" s="176"/>
    </row>
    <row r="104" spans="2:17" s="59" customFormat="1" ht="18" customHeight="1" x14ac:dyDescent="0.25">
      <c r="B104" s="257"/>
      <c r="C104" s="326"/>
      <c r="D104" s="269"/>
      <c r="E104" s="64" t="s">
        <v>11862</v>
      </c>
      <c r="F104" s="131" t="s">
        <v>11870</v>
      </c>
      <c r="G104" s="148" t="s">
        <v>11864</v>
      </c>
      <c r="H104" s="264" t="s">
        <v>6280</v>
      </c>
      <c r="I104" s="265"/>
      <c r="J104" s="266" t="s">
        <v>6280</v>
      </c>
      <c r="K104" s="267"/>
      <c r="L104" s="270" t="s">
        <v>6408</v>
      </c>
      <c r="M104" s="271"/>
      <c r="N104" s="129" t="str">
        <f>IF(ISERROR(MATCH(L104,AuxData!$AC:$AC,0)),"",IF(LOOKUP(L104,AuxData!$AC:$AC,AuxData!$AD:$AD)="","Not defined",LOOKUP(L104,AuxData!$AC:$AC,AuxData!$AD:$AD)))</f>
        <v>SIGLALOGICA</v>
      </c>
      <c r="O104" s="128" t="str">
        <f>IF(L104="","",IF(ISERROR(MATCH(H104,AuxData!$AF:$AF,0)),"",IF(LOOKUP(H104,AuxData!$AF:$AF,AuxData!$AG:$AG)="","Not defined",LOOKUP(H104,AuxData!$AF:$AF,AuxData!$AG:$AG)&amp;"_"&amp;N104)))</f>
        <v>R5G_PLMN_Slice_SIGLALOGICA</v>
      </c>
      <c r="P104" s="176"/>
      <c r="Q104" s="176"/>
    </row>
    <row r="105" spans="2:17" s="59" customFormat="1" ht="18" customHeight="1" x14ac:dyDescent="0.25">
      <c r="B105" s="258"/>
      <c r="C105" s="326"/>
      <c r="D105" s="269"/>
      <c r="E105" s="65" t="s">
        <v>11864</v>
      </c>
      <c r="F105" s="131" t="s">
        <v>6273</v>
      </c>
      <c r="G105" s="148" t="s">
        <v>395</v>
      </c>
      <c r="H105" s="264" t="s">
        <v>6280</v>
      </c>
      <c r="I105" s="265"/>
      <c r="J105" s="266" t="s">
        <v>6280</v>
      </c>
      <c r="K105" s="267"/>
      <c r="L105" s="270" t="s">
        <v>666</v>
      </c>
      <c r="M105" s="271"/>
      <c r="N105" s="129" t="str">
        <f>IF(ISERROR(MATCH(L105,AuxData!$AC:$AC,0)),"",IF(LOOKUP(L105,AuxData!$AC:$AC,AuxData!$AD:$AD)="","Not defined",LOOKUP(L105,AuxData!$AC:$AC,AuxData!$AD:$AD)))</f>
        <v>CELLNAME</v>
      </c>
      <c r="O105" s="128" t="str">
        <f>IF(L105="","",IF(ISERROR(MATCH(H105,AuxData!$AF:$AF,0)),"",IF(LOOKUP(H105,AuxData!$AF:$AF,AuxData!$AG:$AG)="","Not defined",LOOKUP(H105,AuxData!$AF:$AF,AuxData!$AG:$AG)&amp;"_"&amp;N105)))</f>
        <v>R5G_PLMN_Slice_CELLNAME</v>
      </c>
      <c r="P105" s="176"/>
      <c r="Q105" s="176"/>
    </row>
    <row r="106" spans="2:17" ht="18" customHeight="1" x14ac:dyDescent="0.25">
      <c r="B106" s="18"/>
      <c r="C106" s="18"/>
    </row>
    <row r="107" spans="2:17" ht="18" customHeight="1" x14ac:dyDescent="0.25">
      <c r="B107" s="308" t="s">
        <v>6514</v>
      </c>
      <c r="C107" s="309"/>
      <c r="D107" s="37" t="s">
        <v>6515</v>
      </c>
      <c r="E107" s="37" t="s">
        <v>6516</v>
      </c>
      <c r="F107" s="37" t="s">
        <v>6517</v>
      </c>
      <c r="G107" s="37" t="s">
        <v>6518</v>
      </c>
      <c r="H107" s="37" t="s">
        <v>6519</v>
      </c>
      <c r="I107" s="37" t="s">
        <v>6520</v>
      </c>
      <c r="J107" s="37" t="s">
        <v>6521</v>
      </c>
      <c r="K107" s="37" t="s">
        <v>6522</v>
      </c>
      <c r="L107" s="37" t="s">
        <v>6523</v>
      </c>
      <c r="M107" s="37" t="s">
        <v>6524</v>
      </c>
    </row>
    <row r="108" spans="2:17" ht="18" customHeight="1" x14ac:dyDescent="0.25">
      <c r="B108" s="310"/>
      <c r="C108" s="311"/>
      <c r="D108" s="66"/>
      <c r="E108" s="66"/>
      <c r="F108" s="66"/>
      <c r="G108" s="66"/>
      <c r="H108" s="66"/>
      <c r="I108" s="66"/>
      <c r="J108" s="66"/>
      <c r="K108" s="66"/>
      <c r="L108" s="66"/>
      <c r="M108" s="66"/>
    </row>
    <row r="109" spans="2:17" ht="18" customHeight="1" x14ac:dyDescent="0.25">
      <c r="D109" s="19"/>
      <c r="E109" s="19"/>
      <c r="F109" s="38"/>
      <c r="G109" s="38"/>
      <c r="H109" s="38"/>
      <c r="I109" s="38"/>
      <c r="J109" s="38"/>
      <c r="K109" s="38"/>
      <c r="L109" s="40"/>
      <c r="M109" s="40"/>
      <c r="N109" s="40"/>
      <c r="O109" s="40"/>
    </row>
    <row r="110" spans="2:17" ht="18" customHeight="1" x14ac:dyDescent="0.25">
      <c r="B110" s="312" t="s">
        <v>6525</v>
      </c>
      <c r="C110" s="313"/>
      <c r="D110" s="298" t="s">
        <v>6526</v>
      </c>
      <c r="E110" s="298"/>
      <c r="F110" s="295"/>
      <c r="G110" s="294" t="s">
        <v>6527</v>
      </c>
      <c r="H110" s="295"/>
      <c r="I110" s="294" t="s">
        <v>6528</v>
      </c>
      <c r="J110" s="298"/>
      <c r="K110" s="298"/>
      <c r="L110" s="42"/>
    </row>
    <row r="111" spans="2:17" ht="18" customHeight="1" x14ac:dyDescent="0.25">
      <c r="B111" s="314"/>
      <c r="C111" s="315"/>
      <c r="D111" s="17" t="s">
        <v>6529</v>
      </c>
      <c r="E111" s="296" t="s">
        <v>6530</v>
      </c>
      <c r="F111" s="297"/>
      <c r="G111" s="303" t="s">
        <v>6531</v>
      </c>
      <c r="H111" s="304"/>
      <c r="I111" s="303" t="s">
        <v>6532</v>
      </c>
      <c r="J111" s="306"/>
      <c r="K111" s="39" t="s">
        <v>6533</v>
      </c>
      <c r="L111" s="41"/>
    </row>
    <row r="112" spans="2:17" ht="18" customHeight="1" x14ac:dyDescent="0.25">
      <c r="B112" s="314"/>
      <c r="C112" s="315"/>
      <c r="D112" s="67"/>
      <c r="E112" s="301"/>
      <c r="F112" s="302"/>
      <c r="G112" s="299"/>
      <c r="H112" s="300"/>
      <c r="I112" s="299"/>
      <c r="J112" s="307"/>
      <c r="K112" s="68"/>
      <c r="L112" s="41"/>
    </row>
    <row r="113" spans="2:16" ht="18" customHeight="1" x14ac:dyDescent="0.25">
      <c r="B113" s="18"/>
      <c r="C113" s="18"/>
      <c r="D113" s="15"/>
      <c r="E113" s="15"/>
      <c r="F113" s="15"/>
      <c r="G113" s="15"/>
      <c r="H113" s="15"/>
      <c r="I113" s="15"/>
      <c r="J113" s="15"/>
      <c r="K113" s="15"/>
    </row>
    <row r="114" spans="2:16" ht="18" customHeight="1" x14ac:dyDescent="0.25">
      <c r="B114" s="316" t="s">
        <v>6534</v>
      </c>
      <c r="C114" s="317"/>
      <c r="D114" s="317"/>
      <c r="E114" s="317"/>
      <c r="F114" s="317"/>
      <c r="G114" s="317"/>
      <c r="H114" s="317"/>
      <c r="I114" s="317"/>
      <c r="J114" s="317"/>
      <c r="K114" s="317"/>
      <c r="L114" s="317"/>
      <c r="M114" s="317"/>
      <c r="N114" s="317"/>
      <c r="O114" s="318"/>
    </row>
    <row r="115" spans="2:16" ht="18" customHeight="1" x14ac:dyDescent="0.25">
      <c r="B115" s="322" t="s">
        <v>29</v>
      </c>
      <c r="C115" s="323"/>
      <c r="D115" s="305" t="s">
        <v>6535</v>
      </c>
      <c r="E115" s="305"/>
      <c r="F115" s="305"/>
      <c r="G115" s="319" t="s">
        <v>6536</v>
      </c>
      <c r="H115" s="320"/>
      <c r="I115" s="321"/>
      <c r="J115" s="277" t="s">
        <v>6537</v>
      </c>
      <c r="K115" s="277"/>
      <c r="L115" s="277" t="s">
        <v>6445</v>
      </c>
      <c r="M115" s="277"/>
      <c r="N115" s="277" t="s">
        <v>6446</v>
      </c>
      <c r="O115" s="278"/>
      <c r="P115" s="18"/>
    </row>
    <row r="116" spans="2:16" s="59" customFormat="1" ht="18" customHeight="1" x14ac:dyDescent="0.25">
      <c r="B116" s="279"/>
      <c r="C116" s="280"/>
      <c r="D116" s="283"/>
      <c r="E116" s="284"/>
      <c r="F116" s="285"/>
      <c r="G116" s="286"/>
      <c r="H116" s="286"/>
      <c r="I116" s="276"/>
      <c r="J116" s="281" t="str">
        <f>IF(ISERROR(MATCH(D116,AuxData!$AK:$AK,0)),"",IF(LOOKUP(D116,AuxData!$AK:$AK,AuxData!$AL:$AL)="","Not Defined",LOOKUP(D116,AuxData!$AK:$AK,AuxData!$AL:$AL)))</f>
        <v/>
      </c>
      <c r="K116" s="282"/>
      <c r="L116" s="275"/>
      <c r="M116" s="276"/>
      <c r="N116" s="275"/>
      <c r="O116" s="276"/>
      <c r="P116" s="85"/>
    </row>
    <row r="117" spans="2:16" s="59" customFormat="1" ht="18" customHeight="1" x14ac:dyDescent="0.25">
      <c r="B117" s="279"/>
      <c r="C117" s="280"/>
      <c r="D117" s="283"/>
      <c r="E117" s="284"/>
      <c r="F117" s="285"/>
      <c r="G117" s="286"/>
      <c r="H117" s="286"/>
      <c r="I117" s="276"/>
      <c r="J117" s="281" t="str">
        <f>IF(ISERROR(MATCH(D117,AuxData!$AK:$AK,0)),"",IF(LOOKUP(D117,AuxData!$AK:$AK,AuxData!$AL:$AL)="","Not Defined",LOOKUP(D117,AuxData!$AK:$AK,AuxData!$AL:$AL)))</f>
        <v/>
      </c>
      <c r="K117" s="282"/>
      <c r="L117" s="275"/>
      <c r="M117" s="276"/>
      <c r="N117" s="275"/>
      <c r="O117" s="276"/>
      <c r="P117" s="85"/>
    </row>
    <row r="118" spans="2:16" s="59" customFormat="1" ht="18" customHeight="1" x14ac:dyDescent="0.25">
      <c r="B118" s="279"/>
      <c r="C118" s="280"/>
      <c r="D118" s="283"/>
      <c r="E118" s="284"/>
      <c r="F118" s="285"/>
      <c r="G118" s="286"/>
      <c r="H118" s="286"/>
      <c r="I118" s="276"/>
      <c r="J118" s="281" t="str">
        <f>IF(ISERROR(MATCH(D118,AuxData!$AK:$AK,0)),"",IF(LOOKUP(D118,AuxData!$AK:$AK,AuxData!$AL:$AL)="","Not Defined",LOOKUP(D118,AuxData!$AK:$AK,AuxData!$AL:$AL)))</f>
        <v/>
      </c>
      <c r="K118" s="282"/>
      <c r="L118" s="275"/>
      <c r="M118" s="276"/>
      <c r="N118" s="275"/>
      <c r="O118" s="276"/>
      <c r="P118" s="85"/>
    </row>
    <row r="119" spans="2:16" s="59" customFormat="1" ht="18" customHeight="1" x14ac:dyDescent="0.25">
      <c r="B119" s="279"/>
      <c r="C119" s="280"/>
      <c r="D119" s="283"/>
      <c r="E119" s="284"/>
      <c r="F119" s="285"/>
      <c r="G119" s="286"/>
      <c r="H119" s="286"/>
      <c r="I119" s="276"/>
      <c r="J119" s="281" t="str">
        <f>IF(ISERROR(MATCH(D119,AuxData!$AK:$AK,0)),"",IF(LOOKUP(D119,AuxData!$AK:$AK,AuxData!$AL:$AL)="","Not Defined",LOOKUP(D119,AuxData!$AK:$AK,AuxData!$AL:$AL)))</f>
        <v/>
      </c>
      <c r="K119" s="282"/>
      <c r="L119" s="275"/>
      <c r="M119" s="276"/>
      <c r="N119" s="275"/>
      <c r="O119" s="276"/>
      <c r="P119" s="85"/>
    </row>
    <row r="120" spans="2:16" s="59" customFormat="1" ht="18" customHeight="1" x14ac:dyDescent="0.25">
      <c r="B120" s="279"/>
      <c r="C120" s="280"/>
      <c r="D120" s="283"/>
      <c r="E120" s="284"/>
      <c r="F120" s="285"/>
      <c r="G120" s="286"/>
      <c r="H120" s="286"/>
      <c r="I120" s="276"/>
      <c r="J120" s="281" t="str">
        <f>IF(ISERROR(MATCH(D120,AuxData!$AK:$AK,0)),"",IF(LOOKUP(D120,AuxData!$AK:$AK,AuxData!$AL:$AL)="","Not Defined",LOOKUP(D120,AuxData!$AK:$AK,AuxData!$AL:$AL)))</f>
        <v/>
      </c>
      <c r="K120" s="282"/>
      <c r="L120" s="275"/>
      <c r="M120" s="276"/>
      <c r="N120" s="275"/>
      <c r="O120" s="276"/>
      <c r="P120" s="85"/>
    </row>
    <row r="121" spans="2:16" s="59" customFormat="1" ht="18" customHeight="1" x14ac:dyDescent="0.25">
      <c r="B121" s="279"/>
      <c r="C121" s="280"/>
      <c r="D121" s="283"/>
      <c r="E121" s="284"/>
      <c r="F121" s="285"/>
      <c r="G121" s="286"/>
      <c r="H121" s="286"/>
      <c r="I121" s="276"/>
      <c r="J121" s="281" t="str">
        <f>IF(ISERROR(MATCH(D121,AuxData!$AK:$AK,0)),"",IF(LOOKUP(D121,AuxData!$AK:$AK,AuxData!$AL:$AL)="","Not Defined",LOOKUP(D121,AuxData!$AK:$AK,AuxData!$AL:$AL)))</f>
        <v/>
      </c>
      <c r="K121" s="282"/>
      <c r="L121" s="275"/>
      <c r="M121" s="276"/>
      <c r="N121" s="275"/>
      <c r="O121" s="276"/>
      <c r="P121" s="85"/>
    </row>
    <row r="122" spans="2:16" s="59" customFormat="1" ht="18" customHeight="1" x14ac:dyDescent="0.25">
      <c r="B122" s="279"/>
      <c r="C122" s="280"/>
      <c r="D122" s="283"/>
      <c r="E122" s="284"/>
      <c r="F122" s="285"/>
      <c r="G122" s="286"/>
      <c r="H122" s="286"/>
      <c r="I122" s="276"/>
      <c r="J122" s="281" t="str">
        <f>IF(ISERROR(MATCH(D122,AuxData!$AK:$AK,0)),"",IF(LOOKUP(D122,AuxData!$AK:$AK,AuxData!$AL:$AL)="","Not Defined",LOOKUP(D122,AuxData!$AK:$AK,AuxData!$AL:$AL)))</f>
        <v/>
      </c>
      <c r="K122" s="282"/>
      <c r="L122" s="275"/>
      <c r="M122" s="276"/>
      <c r="N122" s="275"/>
      <c r="O122" s="276"/>
      <c r="P122" s="85"/>
    </row>
    <row r="123" spans="2:16" s="59" customFormat="1" ht="18" customHeight="1" x14ac:dyDescent="0.25">
      <c r="B123" s="279"/>
      <c r="C123" s="280"/>
      <c r="D123" s="283"/>
      <c r="E123" s="284"/>
      <c r="F123" s="285"/>
      <c r="G123" s="286"/>
      <c r="H123" s="286"/>
      <c r="I123" s="276"/>
      <c r="J123" s="281" t="str">
        <f>IF(ISERROR(MATCH(D123,AuxData!$AK:$AK,0)),"",IF(LOOKUP(D123,AuxData!$AK:$AK,AuxData!$AL:$AL)="","Not Defined",LOOKUP(D123,AuxData!$AK:$AK,AuxData!$AL:$AL)))</f>
        <v/>
      </c>
      <c r="K123" s="282"/>
      <c r="L123" s="275"/>
      <c r="M123" s="276"/>
      <c r="N123" s="275"/>
      <c r="O123" s="276"/>
      <c r="P123" s="85"/>
    </row>
    <row r="124" spans="2:16" s="59" customFormat="1" ht="18" customHeight="1" x14ac:dyDescent="0.25">
      <c r="B124" s="279"/>
      <c r="C124" s="280"/>
      <c r="D124" s="283"/>
      <c r="E124" s="284"/>
      <c r="F124" s="285"/>
      <c r="G124" s="286"/>
      <c r="H124" s="286"/>
      <c r="I124" s="276"/>
      <c r="J124" s="281" t="str">
        <f>IF(ISERROR(MATCH(D124,AuxData!$AK:$AK,0)),"",IF(LOOKUP(D124,AuxData!$AK:$AK,AuxData!$AL:$AL)="","Not Defined",LOOKUP(D124,AuxData!$AK:$AK,AuxData!$AL:$AL)))</f>
        <v/>
      </c>
      <c r="K124" s="282"/>
      <c r="L124" s="275"/>
      <c r="M124" s="276"/>
      <c r="N124" s="275"/>
      <c r="O124" s="276"/>
      <c r="P124" s="85"/>
    </row>
    <row r="125" spans="2:16" s="59" customFormat="1" ht="18" customHeight="1" x14ac:dyDescent="0.25">
      <c r="B125" s="279"/>
      <c r="C125" s="280"/>
      <c r="D125" s="283"/>
      <c r="E125" s="284"/>
      <c r="F125" s="285"/>
      <c r="G125" s="286"/>
      <c r="H125" s="286"/>
      <c r="I125" s="276"/>
      <c r="J125" s="281" t="str">
        <f>IF(ISERROR(MATCH(D125,AuxData!$AK:$AK,0)),"",IF(LOOKUP(D125,AuxData!$AK:$AK,AuxData!$AL:$AL)="","Not Defined",LOOKUP(D125,AuxData!$AK:$AK,AuxData!$AL:$AL)))</f>
        <v/>
      </c>
      <c r="K125" s="282"/>
      <c r="L125" s="275"/>
      <c r="M125" s="276"/>
      <c r="N125" s="275"/>
      <c r="O125" s="276"/>
      <c r="P125" s="85"/>
    </row>
    <row r="126" spans="2:16" s="59" customFormat="1" ht="18" customHeight="1" x14ac:dyDescent="0.25">
      <c r="B126" s="279"/>
      <c r="C126" s="280"/>
      <c r="D126" s="283"/>
      <c r="E126" s="284"/>
      <c r="F126" s="285"/>
      <c r="G126" s="286"/>
      <c r="H126" s="286"/>
      <c r="I126" s="276"/>
      <c r="J126" s="281" t="str">
        <f>IF(ISERROR(MATCH(D126,AuxData!$AK:$AK,0)),"",IF(LOOKUP(D126,AuxData!$AK:$AK,AuxData!$AL:$AL)="","Not Defined",LOOKUP(D126,AuxData!$AK:$AK,AuxData!$AL:$AL)))</f>
        <v/>
      </c>
      <c r="K126" s="282"/>
      <c r="L126" s="275"/>
      <c r="M126" s="276"/>
      <c r="N126" s="275"/>
      <c r="O126" s="276"/>
      <c r="P126" s="85"/>
    </row>
    <row r="127" spans="2:16" s="59" customFormat="1" ht="18" customHeight="1" x14ac:dyDescent="0.25">
      <c r="B127" s="279"/>
      <c r="C127" s="280"/>
      <c r="D127" s="283"/>
      <c r="E127" s="284"/>
      <c r="F127" s="285"/>
      <c r="G127" s="286"/>
      <c r="H127" s="286"/>
      <c r="I127" s="276"/>
      <c r="J127" s="281" t="str">
        <f>IF(ISERROR(MATCH(D127,AuxData!$AK:$AK,0)),"",IF(LOOKUP(D127,AuxData!$AK:$AK,AuxData!$AL:$AL)="","Not Defined",LOOKUP(D127,AuxData!$AK:$AK,AuxData!$AL:$AL)))</f>
        <v/>
      </c>
      <c r="K127" s="282"/>
      <c r="L127" s="275"/>
      <c r="M127" s="276"/>
      <c r="N127" s="275"/>
      <c r="O127" s="276"/>
      <c r="P127" s="85"/>
    </row>
    <row r="128" spans="2:16" s="59" customFormat="1" ht="18" customHeight="1" x14ac:dyDescent="0.25">
      <c r="B128" s="279"/>
      <c r="C128" s="280"/>
      <c r="D128" s="283"/>
      <c r="E128" s="284"/>
      <c r="F128" s="285"/>
      <c r="G128" s="286"/>
      <c r="H128" s="286"/>
      <c r="I128" s="276"/>
      <c r="J128" s="281" t="str">
        <f>IF(ISERROR(MATCH(D128,AuxData!$AK:$AK,0)),"",IF(LOOKUP(D128,AuxData!$AK:$AK,AuxData!$AL:$AL)="","Not Defined",LOOKUP(D128,AuxData!$AK:$AK,AuxData!$AL:$AL)))</f>
        <v/>
      </c>
      <c r="K128" s="282"/>
      <c r="L128" s="275"/>
      <c r="M128" s="276"/>
      <c r="N128" s="275"/>
      <c r="O128" s="276"/>
      <c r="P128" s="85"/>
    </row>
    <row r="129" spans="2:16" s="59" customFormat="1" ht="18" customHeight="1" x14ac:dyDescent="0.25">
      <c r="B129" s="279"/>
      <c r="C129" s="280"/>
      <c r="D129" s="283"/>
      <c r="E129" s="284"/>
      <c r="F129" s="285"/>
      <c r="G129" s="286"/>
      <c r="H129" s="286"/>
      <c r="I129" s="276"/>
      <c r="J129" s="281" t="str">
        <f>IF(ISERROR(MATCH(D129,AuxData!$AK:$AK,0)),"",IF(LOOKUP(D129,AuxData!$AK:$AK,AuxData!$AL:$AL)="","Not Defined",LOOKUP(D129,AuxData!$AK:$AK,AuxData!$AL:$AL)))</f>
        <v/>
      </c>
      <c r="K129" s="282"/>
      <c r="L129" s="275"/>
      <c r="M129" s="276"/>
      <c r="N129" s="275"/>
      <c r="O129" s="276"/>
      <c r="P129" s="85"/>
    </row>
    <row r="130" spans="2:16" s="59" customFormat="1" ht="18" customHeight="1" x14ac:dyDescent="0.25">
      <c r="B130" s="279"/>
      <c r="C130" s="280"/>
      <c r="D130" s="283"/>
      <c r="E130" s="284"/>
      <c r="F130" s="285"/>
      <c r="G130" s="286"/>
      <c r="H130" s="286"/>
      <c r="I130" s="276"/>
      <c r="J130" s="281" t="str">
        <f>IF(ISERROR(MATCH(D130,AuxData!$AK:$AK,0)),"",IF(LOOKUP(D130,AuxData!$AK:$AK,AuxData!$AL:$AL)="","Not Defined",LOOKUP(D130,AuxData!$AK:$AK,AuxData!$AL:$AL)))</f>
        <v/>
      </c>
      <c r="K130" s="282"/>
      <c r="L130" s="275"/>
      <c r="M130" s="276"/>
      <c r="N130" s="275"/>
      <c r="O130" s="276"/>
      <c r="P130" s="85"/>
    </row>
    <row r="131" spans="2:16" s="59" customFormat="1" ht="18" customHeight="1" x14ac:dyDescent="0.25">
      <c r="B131" s="279"/>
      <c r="C131" s="280"/>
      <c r="D131" s="283"/>
      <c r="E131" s="284"/>
      <c r="F131" s="285"/>
      <c r="G131" s="286"/>
      <c r="H131" s="286"/>
      <c r="I131" s="276"/>
      <c r="J131" s="281" t="str">
        <f>IF(ISERROR(MATCH(D131,AuxData!$AK:$AK,0)),"",IF(LOOKUP(D131,AuxData!$AK:$AK,AuxData!$AL:$AL)="","Not Defined",LOOKUP(D131,AuxData!$AK:$AK,AuxData!$AL:$AL)))</f>
        <v/>
      </c>
      <c r="K131" s="282"/>
      <c r="L131" s="275"/>
      <c r="M131" s="276"/>
      <c r="N131" s="275"/>
      <c r="O131" s="276"/>
      <c r="P131" s="85"/>
    </row>
    <row r="132" spans="2:16" s="59" customFormat="1" ht="18" customHeight="1" x14ac:dyDescent="0.25">
      <c r="B132" s="279"/>
      <c r="C132" s="280"/>
      <c r="D132" s="283"/>
      <c r="E132" s="284"/>
      <c r="F132" s="285"/>
      <c r="G132" s="286"/>
      <c r="H132" s="286"/>
      <c r="I132" s="276"/>
      <c r="J132" s="281" t="str">
        <f>IF(ISERROR(MATCH(D132,AuxData!$AK:$AK,0)),"",IF(LOOKUP(D132,AuxData!$AK:$AK,AuxData!$AL:$AL)="","Not Defined",LOOKUP(D132,AuxData!$AK:$AK,AuxData!$AL:$AL)))</f>
        <v/>
      </c>
      <c r="K132" s="282"/>
      <c r="L132" s="275"/>
      <c r="M132" s="276"/>
      <c r="N132" s="275"/>
      <c r="O132" s="276"/>
      <c r="P132" s="85"/>
    </row>
    <row r="133" spans="2:16" s="59" customFormat="1" ht="18" customHeight="1" x14ac:dyDescent="0.25">
      <c r="B133" s="279"/>
      <c r="C133" s="280"/>
      <c r="D133" s="283"/>
      <c r="E133" s="284"/>
      <c r="F133" s="285"/>
      <c r="G133" s="286"/>
      <c r="H133" s="286"/>
      <c r="I133" s="276"/>
      <c r="J133" s="281" t="str">
        <f>IF(ISERROR(MATCH(D133,AuxData!$AK:$AK,0)),"",IF(LOOKUP(D133,AuxData!$AK:$AK,AuxData!$AL:$AL)="","Not Defined",LOOKUP(D133,AuxData!$AK:$AK,AuxData!$AL:$AL)))</f>
        <v/>
      </c>
      <c r="K133" s="282"/>
      <c r="L133" s="275"/>
      <c r="M133" s="276"/>
      <c r="N133" s="275"/>
      <c r="O133" s="276"/>
      <c r="P133" s="85"/>
    </row>
    <row r="134" spans="2:16" s="59" customFormat="1" ht="18" customHeight="1" x14ac:dyDescent="0.25">
      <c r="B134" s="279"/>
      <c r="C134" s="280"/>
      <c r="D134" s="283"/>
      <c r="E134" s="284"/>
      <c r="F134" s="285"/>
      <c r="G134" s="286"/>
      <c r="H134" s="286"/>
      <c r="I134" s="276"/>
      <c r="J134" s="281" t="str">
        <f>IF(ISERROR(MATCH(D134,AuxData!$AK:$AK,0)),"",IF(LOOKUP(D134,AuxData!$AK:$AK,AuxData!$AL:$AL)="","Not Defined",LOOKUP(D134,AuxData!$AK:$AK,AuxData!$AL:$AL)))</f>
        <v/>
      </c>
      <c r="K134" s="282"/>
      <c r="L134" s="275"/>
      <c r="M134" s="276"/>
      <c r="N134" s="275"/>
      <c r="O134" s="276"/>
      <c r="P134" s="85"/>
    </row>
    <row r="135" spans="2:16" s="59" customFormat="1" ht="18" customHeight="1" x14ac:dyDescent="0.25">
      <c r="B135" s="279"/>
      <c r="C135" s="280"/>
      <c r="D135" s="283"/>
      <c r="E135" s="284"/>
      <c r="F135" s="285"/>
      <c r="G135" s="286"/>
      <c r="H135" s="286"/>
      <c r="I135" s="276"/>
      <c r="J135" s="281" t="str">
        <f>IF(ISERROR(MATCH(D135,AuxData!$AK:$AK,0)),"",IF(LOOKUP(D135,AuxData!$AK:$AK,AuxData!$AL:$AL)="","Not Defined",LOOKUP(D135,AuxData!$AK:$AK,AuxData!$AL:$AL)))</f>
        <v/>
      </c>
      <c r="K135" s="282"/>
      <c r="L135" s="275"/>
      <c r="M135" s="276"/>
      <c r="N135" s="275"/>
      <c r="O135" s="276"/>
      <c r="P135" s="85"/>
    </row>
    <row r="136" spans="2:16" s="59" customFormat="1" ht="18" customHeight="1" x14ac:dyDescent="0.25">
      <c r="B136" s="279"/>
      <c r="C136" s="280"/>
      <c r="D136" s="283"/>
      <c r="E136" s="284"/>
      <c r="F136" s="285"/>
      <c r="G136" s="286"/>
      <c r="H136" s="286"/>
      <c r="I136" s="276"/>
      <c r="J136" s="281" t="str">
        <f>IF(ISERROR(MATCH(D136,AuxData!$AK:$AK,0)),"",IF(LOOKUP(D136,AuxData!$AK:$AK,AuxData!$AL:$AL)="","Not Defined",LOOKUP(D136,AuxData!$AK:$AK,AuxData!$AL:$AL)))</f>
        <v/>
      </c>
      <c r="K136" s="282"/>
      <c r="L136" s="275"/>
      <c r="M136" s="276"/>
      <c r="N136" s="275"/>
      <c r="O136" s="276"/>
      <c r="P136" s="85"/>
    </row>
    <row r="137" spans="2:16" s="59" customFormat="1" ht="18" customHeight="1" x14ac:dyDescent="0.25">
      <c r="B137" s="279"/>
      <c r="C137" s="280"/>
      <c r="D137" s="283"/>
      <c r="E137" s="284"/>
      <c r="F137" s="285"/>
      <c r="G137" s="286"/>
      <c r="H137" s="286"/>
      <c r="I137" s="276"/>
      <c r="J137" s="281" t="str">
        <f>IF(ISERROR(MATCH(D137,AuxData!$AK:$AK,0)),"",IF(LOOKUP(D137,AuxData!$AK:$AK,AuxData!$AL:$AL)="","Not Defined",LOOKUP(D137,AuxData!$AK:$AK,AuxData!$AL:$AL)))</f>
        <v/>
      </c>
      <c r="K137" s="282"/>
      <c r="L137" s="275"/>
      <c r="M137" s="276"/>
      <c r="N137" s="275"/>
      <c r="O137" s="276"/>
      <c r="P137" s="85"/>
    </row>
    <row r="138" spans="2:16" s="59" customFormat="1" ht="18" customHeight="1" x14ac:dyDescent="0.25">
      <c r="B138" s="279"/>
      <c r="C138" s="280"/>
      <c r="D138" s="283"/>
      <c r="E138" s="284"/>
      <c r="F138" s="285"/>
      <c r="G138" s="286"/>
      <c r="H138" s="286"/>
      <c r="I138" s="276"/>
      <c r="J138" s="281" t="str">
        <f>IF(ISERROR(MATCH(D138,AuxData!$AK:$AK,0)),"",IF(LOOKUP(D138,AuxData!$AK:$AK,AuxData!$AL:$AL)="","Not Defined",LOOKUP(D138,AuxData!$AK:$AK,AuxData!$AL:$AL)))</f>
        <v/>
      </c>
      <c r="K138" s="282"/>
      <c r="L138" s="275"/>
      <c r="M138" s="276"/>
      <c r="N138" s="275"/>
      <c r="O138" s="276"/>
      <c r="P138" s="85"/>
    </row>
    <row r="139" spans="2:16" s="59" customFormat="1" ht="18" customHeight="1" x14ac:dyDescent="0.25">
      <c r="B139" s="279"/>
      <c r="C139" s="280"/>
      <c r="D139" s="283"/>
      <c r="E139" s="284"/>
      <c r="F139" s="285"/>
      <c r="G139" s="286"/>
      <c r="H139" s="286"/>
      <c r="I139" s="276"/>
      <c r="J139" s="281" t="str">
        <f>IF(ISERROR(MATCH(D139,AuxData!$AK:$AK,0)),"",IF(LOOKUP(D139,AuxData!$AK:$AK,AuxData!$AL:$AL)="","Not Defined",LOOKUP(D139,AuxData!$AK:$AK,AuxData!$AL:$AL)))</f>
        <v/>
      </c>
      <c r="K139" s="282"/>
      <c r="L139" s="275"/>
      <c r="M139" s="276"/>
      <c r="N139" s="275"/>
      <c r="O139" s="276"/>
      <c r="P139" s="85"/>
    </row>
    <row r="140" spans="2:16" s="59" customFormat="1" ht="18" customHeight="1" x14ac:dyDescent="0.25">
      <c r="B140" s="279"/>
      <c r="C140" s="280"/>
      <c r="D140" s="283"/>
      <c r="E140" s="284"/>
      <c r="F140" s="285"/>
      <c r="G140" s="286"/>
      <c r="H140" s="286"/>
      <c r="I140" s="276"/>
      <c r="J140" s="281" t="str">
        <f>IF(ISERROR(MATCH(D140,AuxData!$AK:$AK,0)),"",IF(LOOKUP(D140,AuxData!$AK:$AK,AuxData!$AL:$AL)="","Not Defined",LOOKUP(D140,AuxData!$AK:$AK,AuxData!$AL:$AL)))</f>
        <v/>
      </c>
      <c r="K140" s="282"/>
      <c r="L140" s="275"/>
      <c r="M140" s="276"/>
      <c r="N140" s="275"/>
      <c r="O140" s="276"/>
      <c r="P140" s="85"/>
    </row>
    <row r="141" spans="2:16" s="59" customFormat="1" ht="18" customHeight="1" x14ac:dyDescent="0.25">
      <c r="B141" s="279"/>
      <c r="C141" s="280"/>
      <c r="D141" s="283"/>
      <c r="E141" s="284"/>
      <c r="F141" s="285"/>
      <c r="G141" s="286"/>
      <c r="H141" s="286"/>
      <c r="I141" s="276"/>
      <c r="J141" s="281" t="str">
        <f>IF(ISERROR(MATCH(D141,AuxData!$AK:$AK,0)),"",IF(LOOKUP(D141,AuxData!$AK:$AK,AuxData!$AL:$AL)="","Not Defined",LOOKUP(D141,AuxData!$AK:$AK,AuxData!$AL:$AL)))</f>
        <v/>
      </c>
      <c r="K141" s="282"/>
      <c r="L141" s="275"/>
      <c r="M141" s="276"/>
      <c r="N141" s="275"/>
      <c r="O141" s="276"/>
      <c r="P141" s="85"/>
    </row>
    <row r="142" spans="2:16" s="59" customFormat="1" ht="18" customHeight="1" x14ac:dyDescent="0.25">
      <c r="B142" s="279"/>
      <c r="C142" s="280"/>
      <c r="D142" s="283"/>
      <c r="E142" s="284"/>
      <c r="F142" s="285"/>
      <c r="G142" s="286"/>
      <c r="H142" s="286"/>
      <c r="I142" s="276"/>
      <c r="J142" s="281" t="str">
        <f>IF(ISERROR(MATCH(D142,AuxData!$AK:$AK,0)),"",IF(LOOKUP(D142,AuxData!$AK:$AK,AuxData!$AL:$AL)="","Not Defined",LOOKUP(D142,AuxData!$AK:$AK,AuxData!$AL:$AL)))</f>
        <v/>
      </c>
      <c r="K142" s="282"/>
      <c r="L142" s="275"/>
      <c r="M142" s="276"/>
      <c r="N142" s="275"/>
      <c r="O142" s="276"/>
      <c r="P142" s="85"/>
    </row>
    <row r="143" spans="2:16" s="59" customFormat="1" ht="18" customHeight="1" x14ac:dyDescent="0.25">
      <c r="B143" s="279"/>
      <c r="C143" s="280"/>
      <c r="D143" s="283"/>
      <c r="E143" s="284"/>
      <c r="F143" s="285"/>
      <c r="G143" s="286"/>
      <c r="H143" s="286"/>
      <c r="I143" s="276"/>
      <c r="J143" s="281" t="str">
        <f>IF(ISERROR(MATCH(D143,AuxData!$AK:$AK,0)),"",IF(LOOKUP(D143,AuxData!$AK:$AK,AuxData!$AL:$AL)="","Not Defined",LOOKUP(D143,AuxData!$AK:$AK,AuxData!$AL:$AL)))</f>
        <v/>
      </c>
      <c r="K143" s="282"/>
      <c r="L143" s="275"/>
      <c r="M143" s="276"/>
      <c r="N143" s="275"/>
      <c r="O143" s="276"/>
      <c r="P143" s="85"/>
    </row>
    <row r="144" spans="2:16" s="59" customFormat="1" ht="18" customHeight="1" x14ac:dyDescent="0.25">
      <c r="B144" s="279"/>
      <c r="C144" s="280"/>
      <c r="D144" s="283"/>
      <c r="E144" s="284"/>
      <c r="F144" s="285"/>
      <c r="G144" s="286"/>
      <c r="H144" s="286"/>
      <c r="I144" s="276"/>
      <c r="J144" s="281" t="str">
        <f>IF(ISERROR(MATCH(D144,AuxData!$AK:$AK,0)),"",IF(LOOKUP(D144,AuxData!$AK:$AK,AuxData!$AL:$AL)="","Not Defined",LOOKUP(D144,AuxData!$AK:$AK,AuxData!$AL:$AL)))</f>
        <v/>
      </c>
      <c r="K144" s="282"/>
      <c r="L144" s="275"/>
      <c r="M144" s="276"/>
      <c r="N144" s="275"/>
      <c r="O144" s="276"/>
      <c r="P144" s="85"/>
    </row>
    <row r="145" spans="2:16" s="59" customFormat="1" ht="18" customHeight="1" x14ac:dyDescent="0.25">
      <c r="B145" s="279"/>
      <c r="C145" s="280"/>
      <c r="D145" s="283"/>
      <c r="E145" s="284"/>
      <c r="F145" s="285"/>
      <c r="G145" s="286"/>
      <c r="H145" s="286"/>
      <c r="I145" s="276"/>
      <c r="J145" s="281" t="str">
        <f>IF(ISERROR(MATCH(D145,AuxData!$AK:$AK,0)),"",IF(LOOKUP(D145,AuxData!$AK:$AK,AuxData!$AL:$AL)="","Not Defined",LOOKUP(D145,AuxData!$AK:$AK,AuxData!$AL:$AL)))</f>
        <v/>
      </c>
      <c r="K145" s="282"/>
      <c r="L145" s="275"/>
      <c r="M145" s="276"/>
      <c r="N145" s="275"/>
      <c r="O145" s="276"/>
      <c r="P145" s="85"/>
    </row>
    <row r="146" spans="2:16" s="59" customFormat="1" ht="18" customHeight="1" x14ac:dyDescent="0.25">
      <c r="B146" s="279"/>
      <c r="C146" s="280"/>
      <c r="D146" s="283"/>
      <c r="E146" s="284"/>
      <c r="F146" s="285"/>
      <c r="G146" s="286"/>
      <c r="H146" s="286"/>
      <c r="I146" s="276"/>
      <c r="J146" s="281" t="str">
        <f>IF(ISERROR(MATCH(D146,AuxData!$AK:$AK,0)),"",IF(LOOKUP(D146,AuxData!$AK:$AK,AuxData!$AL:$AL)="","Not Defined",LOOKUP(D146,AuxData!$AK:$AK,AuxData!$AL:$AL)))</f>
        <v/>
      </c>
      <c r="K146" s="282"/>
      <c r="L146" s="275"/>
      <c r="M146" s="276"/>
      <c r="N146" s="275"/>
      <c r="O146" s="276"/>
      <c r="P146" s="85"/>
    </row>
    <row r="147" spans="2:16" s="59" customFormat="1" ht="18" customHeight="1" x14ac:dyDescent="0.25">
      <c r="B147" s="279"/>
      <c r="C147" s="280"/>
      <c r="D147" s="283"/>
      <c r="E147" s="284"/>
      <c r="F147" s="285"/>
      <c r="G147" s="286"/>
      <c r="H147" s="286"/>
      <c r="I147" s="276"/>
      <c r="J147" s="281" t="str">
        <f>IF(ISERROR(MATCH(D147,AuxData!$AK:$AK,0)),"",IF(LOOKUP(D147,AuxData!$AK:$AK,AuxData!$AL:$AL)="","Not Defined",LOOKUP(D147,AuxData!$AK:$AK,AuxData!$AL:$AL)))</f>
        <v/>
      </c>
      <c r="K147" s="282"/>
      <c r="L147" s="275"/>
      <c r="M147" s="276"/>
      <c r="N147" s="275"/>
      <c r="O147" s="276"/>
      <c r="P147" s="85"/>
    </row>
    <row r="148" spans="2:16" s="59" customFormat="1" ht="18" customHeight="1" x14ac:dyDescent="0.25">
      <c r="B148" s="279"/>
      <c r="C148" s="280"/>
      <c r="D148" s="283"/>
      <c r="E148" s="284"/>
      <c r="F148" s="285"/>
      <c r="G148" s="286"/>
      <c r="H148" s="286"/>
      <c r="I148" s="276"/>
      <c r="J148" s="281" t="str">
        <f>IF(ISERROR(MATCH(D148,AuxData!$AK:$AK,0)),"",IF(LOOKUP(D148,AuxData!$AK:$AK,AuxData!$AL:$AL)="","Not Defined",LOOKUP(D148,AuxData!$AK:$AK,AuxData!$AL:$AL)))</f>
        <v/>
      </c>
      <c r="K148" s="282"/>
      <c r="L148" s="275"/>
      <c r="M148" s="276"/>
      <c r="N148" s="275"/>
      <c r="O148" s="276"/>
      <c r="P148" s="85"/>
    </row>
    <row r="149" spans="2:16" s="59" customFormat="1" ht="18" customHeight="1" x14ac:dyDescent="0.25">
      <c r="B149" s="279"/>
      <c r="C149" s="280"/>
      <c r="D149" s="283"/>
      <c r="E149" s="284"/>
      <c r="F149" s="285"/>
      <c r="G149" s="286"/>
      <c r="H149" s="286"/>
      <c r="I149" s="276"/>
      <c r="J149" s="281" t="str">
        <f>IF(ISERROR(MATCH(D149,AuxData!$AK:$AK,0)),"",IF(LOOKUP(D149,AuxData!$AK:$AK,AuxData!$AL:$AL)="","Not Defined",LOOKUP(D149,AuxData!$AK:$AK,AuxData!$AL:$AL)))</f>
        <v/>
      </c>
      <c r="K149" s="282"/>
      <c r="L149" s="275"/>
      <c r="M149" s="276"/>
      <c r="N149" s="275"/>
      <c r="O149" s="276"/>
      <c r="P149" s="85"/>
    </row>
    <row r="150" spans="2:16" s="59" customFormat="1" ht="18" customHeight="1" x14ac:dyDescent="0.25">
      <c r="B150" s="279"/>
      <c r="C150" s="280"/>
      <c r="D150" s="283"/>
      <c r="E150" s="284"/>
      <c r="F150" s="285"/>
      <c r="G150" s="286"/>
      <c r="H150" s="286"/>
      <c r="I150" s="276"/>
      <c r="J150" s="281" t="str">
        <f>IF(ISERROR(MATCH(D150,AuxData!$AK:$AK,0)),"",IF(LOOKUP(D150,AuxData!$AK:$AK,AuxData!$AL:$AL)="","Not Defined",LOOKUP(D150,AuxData!$AK:$AK,AuxData!$AL:$AL)))</f>
        <v/>
      </c>
      <c r="K150" s="282"/>
      <c r="L150" s="275"/>
      <c r="M150" s="276"/>
      <c r="N150" s="275"/>
      <c r="O150" s="276"/>
      <c r="P150" s="85"/>
    </row>
    <row r="151" spans="2:16" s="59" customFormat="1" ht="18" customHeight="1" x14ac:dyDescent="0.25">
      <c r="B151" s="279"/>
      <c r="C151" s="280"/>
      <c r="D151" s="283"/>
      <c r="E151" s="284"/>
      <c r="F151" s="285"/>
      <c r="G151" s="286"/>
      <c r="H151" s="286"/>
      <c r="I151" s="276"/>
      <c r="J151" s="281" t="str">
        <f>IF(ISERROR(MATCH(D151,AuxData!$AK:$AK,0)),"",IF(LOOKUP(D151,AuxData!$AK:$AK,AuxData!$AL:$AL)="","Not Defined",LOOKUP(D151,AuxData!$AK:$AK,AuxData!$AL:$AL)))</f>
        <v/>
      </c>
      <c r="K151" s="282"/>
      <c r="L151" s="275"/>
      <c r="M151" s="276"/>
      <c r="N151" s="275"/>
      <c r="O151" s="276"/>
      <c r="P151" s="85"/>
    </row>
    <row r="152" spans="2:16" s="59" customFormat="1" ht="18" customHeight="1" x14ac:dyDescent="0.25">
      <c r="B152" s="279"/>
      <c r="C152" s="280"/>
      <c r="D152" s="283"/>
      <c r="E152" s="284"/>
      <c r="F152" s="285"/>
      <c r="G152" s="286"/>
      <c r="H152" s="286"/>
      <c r="I152" s="276"/>
      <c r="J152" s="281" t="str">
        <f>IF(ISERROR(MATCH(D152,AuxData!$AK:$AK,0)),"",IF(LOOKUP(D152,AuxData!$AK:$AK,AuxData!$AL:$AL)="","Not Defined",LOOKUP(D152,AuxData!$AK:$AK,AuxData!$AL:$AL)))</f>
        <v/>
      </c>
      <c r="K152" s="282"/>
      <c r="L152" s="275"/>
      <c r="M152" s="276"/>
      <c r="N152" s="275"/>
      <c r="O152" s="276"/>
      <c r="P152" s="85"/>
    </row>
    <row r="153" spans="2:16" s="59" customFormat="1" ht="18" customHeight="1" x14ac:dyDescent="0.25">
      <c r="B153" s="279"/>
      <c r="C153" s="280"/>
      <c r="D153" s="283"/>
      <c r="E153" s="284"/>
      <c r="F153" s="285"/>
      <c r="G153" s="286"/>
      <c r="H153" s="286"/>
      <c r="I153" s="276"/>
      <c r="J153" s="281" t="str">
        <f>IF(ISERROR(MATCH(D153,AuxData!$AK:$AK,0)),"",IF(LOOKUP(D153,AuxData!$AK:$AK,AuxData!$AL:$AL)="","Not Defined",LOOKUP(D153,AuxData!$AK:$AK,AuxData!$AL:$AL)))</f>
        <v/>
      </c>
      <c r="K153" s="282"/>
      <c r="L153" s="275"/>
      <c r="M153" s="276"/>
      <c r="N153" s="275"/>
      <c r="O153" s="276"/>
      <c r="P153" s="85"/>
    </row>
    <row r="154" spans="2:16" s="59" customFormat="1" ht="18" customHeight="1" x14ac:dyDescent="0.25">
      <c r="B154" s="279"/>
      <c r="C154" s="280"/>
      <c r="D154" s="283"/>
      <c r="E154" s="284"/>
      <c r="F154" s="285"/>
      <c r="G154" s="286"/>
      <c r="H154" s="286"/>
      <c r="I154" s="276"/>
      <c r="J154" s="281" t="str">
        <f>IF(ISERROR(MATCH(D154,AuxData!$AK:$AK,0)),"",IF(LOOKUP(D154,AuxData!$AK:$AK,AuxData!$AL:$AL)="","Not Defined",LOOKUP(D154,AuxData!$AK:$AK,AuxData!$AL:$AL)))</f>
        <v/>
      </c>
      <c r="K154" s="282"/>
      <c r="L154" s="275"/>
      <c r="M154" s="276"/>
      <c r="N154" s="275"/>
      <c r="O154" s="276"/>
      <c r="P154" s="85"/>
    </row>
    <row r="155" spans="2:16" s="59" customFormat="1" ht="18" customHeight="1" x14ac:dyDescent="0.25">
      <c r="B155" s="279"/>
      <c r="C155" s="280"/>
      <c r="D155" s="283"/>
      <c r="E155" s="284"/>
      <c r="F155" s="285"/>
      <c r="G155" s="286"/>
      <c r="H155" s="286"/>
      <c r="I155" s="276"/>
      <c r="J155" s="281" t="str">
        <f>IF(ISERROR(MATCH(D155,AuxData!$AK:$AK,0)),"",IF(LOOKUP(D155,AuxData!$AK:$AK,AuxData!$AL:$AL)="","Not Defined",LOOKUP(D155,AuxData!$AK:$AK,AuxData!$AL:$AL)))</f>
        <v/>
      </c>
      <c r="K155" s="282"/>
      <c r="L155" s="275"/>
      <c r="M155" s="276"/>
      <c r="N155" s="275"/>
      <c r="O155" s="276"/>
      <c r="P155" s="85"/>
    </row>
    <row r="156" spans="2:16" s="59" customFormat="1" ht="18" customHeight="1" x14ac:dyDescent="0.25">
      <c r="B156" s="279"/>
      <c r="C156" s="280"/>
      <c r="D156" s="283"/>
      <c r="E156" s="284"/>
      <c r="F156" s="285"/>
      <c r="G156" s="286"/>
      <c r="H156" s="286"/>
      <c r="I156" s="276"/>
      <c r="J156" s="281" t="str">
        <f>IF(ISERROR(MATCH(D156,AuxData!$AK:$AK,0)),"",IF(LOOKUP(D156,AuxData!$AK:$AK,AuxData!$AL:$AL)="","Not Defined",LOOKUP(D156,AuxData!$AK:$AK,AuxData!$AL:$AL)))</f>
        <v/>
      </c>
      <c r="K156" s="282"/>
      <c r="L156" s="275"/>
      <c r="M156" s="276"/>
      <c r="N156" s="275"/>
      <c r="O156" s="276"/>
      <c r="P156" s="85"/>
    </row>
    <row r="157" spans="2:16" s="59" customFormat="1" ht="18" customHeight="1" x14ac:dyDescent="0.25">
      <c r="B157" s="279"/>
      <c r="C157" s="280"/>
      <c r="D157" s="283"/>
      <c r="E157" s="284"/>
      <c r="F157" s="285"/>
      <c r="G157" s="286"/>
      <c r="H157" s="286"/>
      <c r="I157" s="276"/>
      <c r="J157" s="281" t="str">
        <f>IF(ISERROR(MATCH(D157,AuxData!$AK:$AK,0)),"",IF(LOOKUP(D157,AuxData!$AK:$AK,AuxData!$AL:$AL)="","Not Defined",LOOKUP(D157,AuxData!$AK:$AK,AuxData!$AL:$AL)))</f>
        <v/>
      </c>
      <c r="K157" s="282"/>
      <c r="L157" s="275"/>
      <c r="M157" s="276"/>
      <c r="N157" s="275"/>
      <c r="O157" s="276"/>
      <c r="P157" s="85"/>
    </row>
    <row r="158" spans="2:16" s="59" customFormat="1" ht="18" customHeight="1" x14ac:dyDescent="0.25">
      <c r="B158" s="279"/>
      <c r="C158" s="280"/>
      <c r="D158" s="283"/>
      <c r="E158" s="284"/>
      <c r="F158" s="285"/>
      <c r="G158" s="286"/>
      <c r="H158" s="286"/>
      <c r="I158" s="276"/>
      <c r="J158" s="281" t="str">
        <f>IF(ISERROR(MATCH(D158,AuxData!$AK:$AK,0)),"",IF(LOOKUP(D158,AuxData!$AK:$AK,AuxData!$AL:$AL)="","Not Defined",LOOKUP(D158,AuxData!$AK:$AK,AuxData!$AL:$AL)))</f>
        <v/>
      </c>
      <c r="K158" s="282"/>
      <c r="L158" s="275"/>
      <c r="M158" s="276"/>
      <c r="N158" s="275"/>
      <c r="O158" s="276"/>
      <c r="P158" s="85"/>
    </row>
    <row r="159" spans="2:16" s="59" customFormat="1" ht="18" customHeight="1" x14ac:dyDescent="0.25">
      <c r="B159" s="279"/>
      <c r="C159" s="280"/>
      <c r="D159" s="283"/>
      <c r="E159" s="284"/>
      <c r="F159" s="285"/>
      <c r="G159" s="286"/>
      <c r="H159" s="286"/>
      <c r="I159" s="276"/>
      <c r="J159" s="281" t="str">
        <f>IF(ISERROR(MATCH(D159,AuxData!$AK:$AK,0)),"",IF(LOOKUP(D159,AuxData!$AK:$AK,AuxData!$AL:$AL)="","Not Defined",LOOKUP(D159,AuxData!$AK:$AK,AuxData!$AL:$AL)))</f>
        <v/>
      </c>
      <c r="K159" s="282"/>
      <c r="L159" s="275"/>
      <c r="M159" s="276"/>
      <c r="N159" s="275"/>
      <c r="O159" s="276"/>
      <c r="P159" s="85"/>
    </row>
    <row r="160" spans="2:16" s="59" customFormat="1" ht="18" customHeight="1" x14ac:dyDescent="0.25">
      <c r="B160" s="279"/>
      <c r="C160" s="280"/>
      <c r="D160" s="283"/>
      <c r="E160" s="284"/>
      <c r="F160" s="285"/>
      <c r="G160" s="286"/>
      <c r="H160" s="286"/>
      <c r="I160" s="276"/>
      <c r="J160" s="281" t="str">
        <f>IF(ISERROR(MATCH(D160,AuxData!$AK:$AK,0)),"",IF(LOOKUP(D160,AuxData!$AK:$AK,AuxData!$AL:$AL)="","Not Defined",LOOKUP(D160,AuxData!$AK:$AK,AuxData!$AL:$AL)))</f>
        <v/>
      </c>
      <c r="K160" s="282"/>
      <c r="L160" s="275"/>
      <c r="M160" s="276"/>
      <c r="N160" s="275"/>
      <c r="O160" s="276"/>
      <c r="P160" s="85"/>
    </row>
    <row r="161" spans="2:16" s="59" customFormat="1" ht="18" customHeight="1" x14ac:dyDescent="0.25">
      <c r="B161" s="279"/>
      <c r="C161" s="280"/>
      <c r="D161" s="283"/>
      <c r="E161" s="284"/>
      <c r="F161" s="285"/>
      <c r="G161" s="286"/>
      <c r="H161" s="286"/>
      <c r="I161" s="276"/>
      <c r="J161" s="281" t="str">
        <f>IF(ISERROR(MATCH(D161,AuxData!$AK:$AK,0)),"",IF(LOOKUP(D161,AuxData!$AK:$AK,AuxData!$AL:$AL)="","Not Defined",LOOKUP(D161,AuxData!$AK:$AK,AuxData!$AL:$AL)))</f>
        <v/>
      </c>
      <c r="K161" s="282"/>
      <c r="L161" s="275"/>
      <c r="M161" s="276"/>
      <c r="N161" s="275"/>
      <c r="O161" s="276"/>
      <c r="P161" s="85"/>
    </row>
    <row r="162" spans="2:16" s="59" customFormat="1" ht="18" customHeight="1" x14ac:dyDescent="0.25">
      <c r="B162" s="279"/>
      <c r="C162" s="280"/>
      <c r="D162" s="283"/>
      <c r="E162" s="284"/>
      <c r="F162" s="285"/>
      <c r="G162" s="286"/>
      <c r="H162" s="286"/>
      <c r="I162" s="276"/>
      <c r="J162" s="281" t="str">
        <f>IF(ISERROR(MATCH(D162,AuxData!$AK:$AK,0)),"",IF(LOOKUP(D162,AuxData!$AK:$AK,AuxData!$AL:$AL)="","Not Defined",LOOKUP(D162,AuxData!$AK:$AK,AuxData!$AL:$AL)))</f>
        <v/>
      </c>
      <c r="K162" s="282"/>
      <c r="L162" s="275"/>
      <c r="M162" s="276"/>
      <c r="N162" s="275"/>
      <c r="O162" s="276"/>
      <c r="P162" s="85"/>
    </row>
    <row r="163" spans="2:16" s="59" customFormat="1" ht="18" customHeight="1" x14ac:dyDescent="0.25">
      <c r="B163" s="279"/>
      <c r="C163" s="280"/>
      <c r="D163" s="283"/>
      <c r="E163" s="284"/>
      <c r="F163" s="285"/>
      <c r="G163" s="286"/>
      <c r="H163" s="286"/>
      <c r="I163" s="276"/>
      <c r="J163" s="281" t="str">
        <f>IF(ISERROR(MATCH(D163,AuxData!$AK:$AK,0)),"",IF(LOOKUP(D163,AuxData!$AK:$AK,AuxData!$AL:$AL)="","Not Defined",LOOKUP(D163,AuxData!$AK:$AK,AuxData!$AL:$AL)))</f>
        <v/>
      </c>
      <c r="K163" s="282"/>
      <c r="L163" s="275"/>
      <c r="M163" s="276"/>
      <c r="N163" s="275"/>
      <c r="O163" s="276"/>
      <c r="P163" s="85"/>
    </row>
    <row r="164" spans="2:16" s="59" customFormat="1" ht="18" customHeight="1" x14ac:dyDescent="0.25">
      <c r="B164" s="279"/>
      <c r="C164" s="280"/>
      <c r="D164" s="283"/>
      <c r="E164" s="284"/>
      <c r="F164" s="285"/>
      <c r="G164" s="286"/>
      <c r="H164" s="286"/>
      <c r="I164" s="276"/>
      <c r="J164" s="281" t="str">
        <f>IF(ISERROR(MATCH(D164,AuxData!$AK:$AK,0)),"",IF(LOOKUP(D164,AuxData!$AK:$AK,AuxData!$AL:$AL)="","Not Defined",LOOKUP(D164,AuxData!$AK:$AK,AuxData!$AL:$AL)))</f>
        <v/>
      </c>
      <c r="K164" s="282"/>
      <c r="L164" s="275"/>
      <c r="M164" s="276"/>
      <c r="N164" s="275"/>
      <c r="O164" s="276"/>
      <c r="P164" s="85"/>
    </row>
    <row r="165" spans="2:16" s="59" customFormat="1" ht="18" customHeight="1" x14ac:dyDescent="0.25">
      <c r="B165" s="279"/>
      <c r="C165" s="280"/>
      <c r="D165" s="283"/>
      <c r="E165" s="284"/>
      <c r="F165" s="285"/>
      <c r="G165" s="286"/>
      <c r="H165" s="286"/>
      <c r="I165" s="276"/>
      <c r="J165" s="281" t="str">
        <f>IF(ISERROR(MATCH(D165,AuxData!$AK:$AK,0)),"",IF(LOOKUP(D165,AuxData!$AK:$AK,AuxData!$AL:$AL)="","Not Defined",LOOKUP(D165,AuxData!$AK:$AK,AuxData!$AL:$AL)))</f>
        <v/>
      </c>
      <c r="K165" s="282"/>
      <c r="L165" s="275"/>
      <c r="M165" s="276"/>
      <c r="N165" s="275"/>
      <c r="O165" s="276"/>
      <c r="P165" s="85"/>
    </row>
    <row r="166" spans="2:16" s="59" customFormat="1" ht="18" customHeight="1" x14ac:dyDescent="0.25">
      <c r="B166" s="279"/>
      <c r="C166" s="280"/>
      <c r="D166" s="283"/>
      <c r="E166" s="284"/>
      <c r="F166" s="285"/>
      <c r="G166" s="286"/>
      <c r="H166" s="286"/>
      <c r="I166" s="276"/>
      <c r="J166" s="281" t="str">
        <f>IF(ISERROR(MATCH(D166,AuxData!$AK:$AK,0)),"",IF(LOOKUP(D166,AuxData!$AK:$AK,AuxData!$AL:$AL)="","Not Defined",LOOKUP(D166,AuxData!$AK:$AK,AuxData!$AL:$AL)))</f>
        <v/>
      </c>
      <c r="K166" s="282"/>
      <c r="L166" s="275"/>
      <c r="M166" s="276"/>
      <c r="N166" s="275"/>
      <c r="O166" s="276"/>
      <c r="P166" s="85"/>
    </row>
    <row r="167" spans="2:16" s="59" customFormat="1" ht="18" customHeight="1" x14ac:dyDescent="0.25">
      <c r="B167" s="279"/>
      <c r="C167" s="280"/>
      <c r="D167" s="283"/>
      <c r="E167" s="284"/>
      <c r="F167" s="285"/>
      <c r="G167" s="286"/>
      <c r="H167" s="286"/>
      <c r="I167" s="276"/>
      <c r="J167" s="281" t="str">
        <f>IF(ISERROR(MATCH(D167,AuxData!$AK:$AK,0)),"",IF(LOOKUP(D167,AuxData!$AK:$AK,AuxData!$AL:$AL)="","Not Defined",LOOKUP(D167,AuxData!$AK:$AK,AuxData!$AL:$AL)))</f>
        <v/>
      </c>
      <c r="K167" s="282"/>
      <c r="L167" s="275"/>
      <c r="M167" s="276"/>
      <c r="N167" s="275"/>
      <c r="O167" s="276"/>
      <c r="P167" s="85"/>
    </row>
    <row r="168" spans="2:16" s="59" customFormat="1" ht="18" customHeight="1" x14ac:dyDescent="0.25">
      <c r="B168" s="279"/>
      <c r="C168" s="280"/>
      <c r="D168" s="283"/>
      <c r="E168" s="284"/>
      <c r="F168" s="285"/>
      <c r="G168" s="286"/>
      <c r="H168" s="286"/>
      <c r="I168" s="276"/>
      <c r="J168" s="281" t="str">
        <f>IF(ISERROR(MATCH(D168,AuxData!$AK:$AK,0)),"",IF(LOOKUP(D168,AuxData!$AK:$AK,AuxData!$AL:$AL)="","Not Defined",LOOKUP(D168,AuxData!$AK:$AK,AuxData!$AL:$AL)))</f>
        <v/>
      </c>
      <c r="K168" s="282"/>
      <c r="L168" s="275"/>
      <c r="M168" s="276"/>
      <c r="N168" s="275"/>
      <c r="O168" s="276"/>
      <c r="P168" s="85"/>
    </row>
    <row r="169" spans="2:16" s="59" customFormat="1" ht="18" customHeight="1" x14ac:dyDescent="0.25">
      <c r="B169" s="279"/>
      <c r="C169" s="280"/>
      <c r="D169" s="283"/>
      <c r="E169" s="284"/>
      <c r="F169" s="285"/>
      <c r="G169" s="286"/>
      <c r="H169" s="286"/>
      <c r="I169" s="276"/>
      <c r="J169" s="281" t="str">
        <f>IF(ISERROR(MATCH(D169,AuxData!$AK:$AK,0)),"",IF(LOOKUP(D169,AuxData!$AK:$AK,AuxData!$AL:$AL)="","Not Defined",LOOKUP(D169,AuxData!$AK:$AK,AuxData!$AL:$AL)))</f>
        <v/>
      </c>
      <c r="K169" s="282"/>
      <c r="L169" s="275"/>
      <c r="M169" s="276"/>
      <c r="N169" s="275"/>
      <c r="O169" s="276"/>
      <c r="P169" s="85"/>
    </row>
    <row r="170" spans="2:16" s="59" customFormat="1" ht="18" customHeight="1" x14ac:dyDescent="0.25">
      <c r="B170" s="279"/>
      <c r="C170" s="280"/>
      <c r="D170" s="283"/>
      <c r="E170" s="284"/>
      <c r="F170" s="285"/>
      <c r="G170" s="286"/>
      <c r="H170" s="286"/>
      <c r="I170" s="276"/>
      <c r="J170" s="281" t="str">
        <f>IF(ISERROR(MATCH(D170,AuxData!$AK:$AK,0)),"",IF(LOOKUP(D170,AuxData!$AK:$AK,AuxData!$AL:$AL)="","Not Defined",LOOKUP(D170,AuxData!$AK:$AK,AuxData!$AL:$AL)))</f>
        <v/>
      </c>
      <c r="K170" s="282"/>
      <c r="L170" s="275"/>
      <c r="M170" s="276"/>
      <c r="N170" s="275"/>
      <c r="O170" s="276"/>
      <c r="P170" s="85"/>
    </row>
    <row r="171" spans="2:16" s="59" customFormat="1" ht="18" customHeight="1" x14ac:dyDescent="0.25">
      <c r="B171" s="279"/>
      <c r="C171" s="280"/>
      <c r="D171" s="283"/>
      <c r="E171" s="284"/>
      <c r="F171" s="285"/>
      <c r="G171" s="286"/>
      <c r="H171" s="286"/>
      <c r="I171" s="276"/>
      <c r="J171" s="281" t="str">
        <f>IF(ISERROR(MATCH(D171,AuxData!$AK:$AK,0)),"",IF(LOOKUP(D171,AuxData!$AK:$AK,AuxData!$AL:$AL)="","Not Defined",LOOKUP(D171,AuxData!$AK:$AK,AuxData!$AL:$AL)))</f>
        <v/>
      </c>
      <c r="K171" s="282"/>
      <c r="L171" s="275"/>
      <c r="M171" s="276"/>
      <c r="N171" s="275"/>
      <c r="O171" s="276"/>
      <c r="P171" s="85"/>
    </row>
    <row r="172" spans="2:16" s="59" customFormat="1" ht="18" customHeight="1" x14ac:dyDescent="0.25">
      <c r="B172" s="279"/>
      <c r="C172" s="280"/>
      <c r="D172" s="283"/>
      <c r="E172" s="284"/>
      <c r="F172" s="285"/>
      <c r="G172" s="286"/>
      <c r="H172" s="286"/>
      <c r="I172" s="276"/>
      <c r="J172" s="281" t="str">
        <f>IF(ISERROR(MATCH(D172,AuxData!$AK:$AK,0)),"",IF(LOOKUP(D172,AuxData!$AK:$AK,AuxData!$AL:$AL)="","Not Defined",LOOKUP(D172,AuxData!$AK:$AK,AuxData!$AL:$AL)))</f>
        <v/>
      </c>
      <c r="K172" s="282"/>
      <c r="L172" s="275"/>
      <c r="M172" s="276"/>
      <c r="N172" s="275"/>
      <c r="O172" s="276"/>
      <c r="P172" s="85"/>
    </row>
    <row r="173" spans="2:16" s="59" customFormat="1" ht="18" customHeight="1" x14ac:dyDescent="0.25">
      <c r="B173" s="279"/>
      <c r="C173" s="280"/>
      <c r="D173" s="283"/>
      <c r="E173" s="284"/>
      <c r="F173" s="285"/>
      <c r="G173" s="286"/>
      <c r="H173" s="286"/>
      <c r="I173" s="276"/>
      <c r="J173" s="281" t="str">
        <f>IF(ISERROR(MATCH(D173,AuxData!$AK:$AK,0)),"",IF(LOOKUP(D173,AuxData!$AK:$AK,AuxData!$AL:$AL)="","Not Defined",LOOKUP(D173,AuxData!$AK:$AK,AuxData!$AL:$AL)))</f>
        <v/>
      </c>
      <c r="K173" s="282"/>
      <c r="L173" s="275"/>
      <c r="M173" s="276"/>
      <c r="N173" s="275"/>
      <c r="O173" s="276"/>
      <c r="P173" s="85"/>
    </row>
    <row r="174" spans="2:16" s="59" customFormat="1" ht="18" customHeight="1" x14ac:dyDescent="0.25">
      <c r="B174" s="279"/>
      <c r="C174" s="280"/>
      <c r="D174" s="283"/>
      <c r="E174" s="284"/>
      <c r="F174" s="285"/>
      <c r="G174" s="286"/>
      <c r="H174" s="286"/>
      <c r="I174" s="276"/>
      <c r="J174" s="281" t="str">
        <f>IF(ISERROR(MATCH(D174,AuxData!$AK:$AK,0)),"",IF(LOOKUP(D174,AuxData!$AK:$AK,AuxData!$AL:$AL)="","Not Defined",LOOKUP(D174,AuxData!$AK:$AK,AuxData!$AL:$AL)))</f>
        <v/>
      </c>
      <c r="K174" s="282"/>
      <c r="L174" s="275"/>
      <c r="M174" s="276"/>
      <c r="N174" s="275"/>
      <c r="O174" s="276"/>
      <c r="P174" s="85"/>
    </row>
    <row r="175" spans="2:16" s="59" customFormat="1" ht="18" customHeight="1" x14ac:dyDescent="0.25">
      <c r="B175" s="279"/>
      <c r="C175" s="280"/>
      <c r="D175" s="283"/>
      <c r="E175" s="284"/>
      <c r="F175" s="285"/>
      <c r="G175" s="286"/>
      <c r="H175" s="286"/>
      <c r="I175" s="276"/>
      <c r="J175" s="281" t="str">
        <f>IF(ISERROR(MATCH(D175,AuxData!$AK:$AK,0)),"",IF(LOOKUP(D175,AuxData!$AK:$AK,AuxData!$AL:$AL)="","Not Defined",LOOKUP(D175,AuxData!$AK:$AK,AuxData!$AL:$AL)))</f>
        <v/>
      </c>
      <c r="K175" s="282"/>
      <c r="L175" s="275"/>
      <c r="M175" s="276"/>
      <c r="N175" s="275"/>
      <c r="O175" s="276"/>
      <c r="P175" s="85"/>
    </row>
    <row r="176" spans="2:16" s="59" customFormat="1" ht="18" customHeight="1" x14ac:dyDescent="0.25">
      <c r="B176" s="279"/>
      <c r="C176" s="280"/>
      <c r="D176" s="283"/>
      <c r="E176" s="284"/>
      <c r="F176" s="285"/>
      <c r="G176" s="286"/>
      <c r="H176" s="286"/>
      <c r="I176" s="276"/>
      <c r="J176" s="281" t="str">
        <f>IF(ISERROR(MATCH(D176,AuxData!$AK:$AK,0)),"",IF(LOOKUP(D176,AuxData!$AK:$AK,AuxData!$AL:$AL)="","Not Defined",LOOKUP(D176,AuxData!$AK:$AK,AuxData!$AL:$AL)))</f>
        <v/>
      </c>
      <c r="K176" s="282"/>
      <c r="L176" s="275"/>
      <c r="M176" s="276"/>
      <c r="N176" s="275"/>
      <c r="O176" s="276"/>
      <c r="P176" s="85"/>
    </row>
    <row r="177" spans="2:16" s="59" customFormat="1" ht="18" customHeight="1" x14ac:dyDescent="0.25">
      <c r="B177" s="279"/>
      <c r="C177" s="280"/>
      <c r="D177" s="283"/>
      <c r="E177" s="284"/>
      <c r="F177" s="285"/>
      <c r="G177" s="286"/>
      <c r="H177" s="286"/>
      <c r="I177" s="276"/>
      <c r="J177" s="281" t="str">
        <f>IF(ISERROR(MATCH(D177,AuxData!$AK:$AK,0)),"",IF(LOOKUP(D177,AuxData!$AK:$AK,AuxData!$AL:$AL)="","Not Defined",LOOKUP(D177,AuxData!$AK:$AK,AuxData!$AL:$AL)))</f>
        <v/>
      </c>
      <c r="K177" s="282"/>
      <c r="L177" s="275"/>
      <c r="M177" s="276"/>
      <c r="N177" s="275"/>
      <c r="O177" s="276"/>
      <c r="P177" s="85"/>
    </row>
    <row r="178" spans="2:16" s="59" customFormat="1" ht="18" customHeight="1" x14ac:dyDescent="0.25">
      <c r="B178" s="279"/>
      <c r="C178" s="280"/>
      <c r="D178" s="283"/>
      <c r="E178" s="284"/>
      <c r="F178" s="285"/>
      <c r="G178" s="286"/>
      <c r="H178" s="286"/>
      <c r="I178" s="276"/>
      <c r="J178" s="281" t="str">
        <f>IF(ISERROR(MATCH(D178,AuxData!$AK:$AK,0)),"",IF(LOOKUP(D178,AuxData!$AK:$AK,AuxData!$AL:$AL)="","Not Defined",LOOKUP(D178,AuxData!$AK:$AK,AuxData!$AL:$AL)))</f>
        <v/>
      </c>
      <c r="K178" s="282"/>
      <c r="L178" s="275"/>
      <c r="M178" s="276"/>
      <c r="N178" s="275"/>
      <c r="O178" s="276"/>
      <c r="P178" s="85"/>
    </row>
    <row r="179" spans="2:16" s="59" customFormat="1" ht="18" customHeight="1" x14ac:dyDescent="0.25">
      <c r="B179" s="279"/>
      <c r="C179" s="280"/>
      <c r="D179" s="283"/>
      <c r="E179" s="284"/>
      <c r="F179" s="285"/>
      <c r="G179" s="286"/>
      <c r="H179" s="286"/>
      <c r="I179" s="276"/>
      <c r="J179" s="281" t="str">
        <f>IF(ISERROR(MATCH(D179,AuxData!$AK:$AK,0)),"",IF(LOOKUP(D179,AuxData!$AK:$AK,AuxData!$AL:$AL)="","Not Defined",LOOKUP(D179,AuxData!$AK:$AK,AuxData!$AL:$AL)))</f>
        <v/>
      </c>
      <c r="K179" s="282"/>
      <c r="L179" s="275"/>
      <c r="M179" s="276"/>
      <c r="N179" s="275"/>
      <c r="O179" s="276"/>
      <c r="P179" s="85"/>
    </row>
    <row r="180" spans="2:16" s="59" customFormat="1" ht="18" customHeight="1" x14ac:dyDescent="0.25">
      <c r="B180" s="279"/>
      <c r="C180" s="280"/>
      <c r="D180" s="283"/>
      <c r="E180" s="284"/>
      <c r="F180" s="285"/>
      <c r="G180" s="286"/>
      <c r="H180" s="286"/>
      <c r="I180" s="276"/>
      <c r="J180" s="281" t="str">
        <f>IF(ISERROR(MATCH(D180,AuxData!$AK:$AK,0)),"",IF(LOOKUP(D180,AuxData!$AK:$AK,AuxData!$AL:$AL)="","Not Defined",LOOKUP(D180,AuxData!$AK:$AK,AuxData!$AL:$AL)))</f>
        <v/>
      </c>
      <c r="K180" s="282"/>
      <c r="L180" s="275"/>
      <c r="M180" s="276"/>
      <c r="N180" s="275"/>
      <c r="O180" s="276"/>
      <c r="P180" s="85"/>
    </row>
    <row r="181" spans="2:16" s="59" customFormat="1" ht="18" customHeight="1" x14ac:dyDescent="0.25">
      <c r="B181" s="279"/>
      <c r="C181" s="280"/>
      <c r="D181" s="283"/>
      <c r="E181" s="284"/>
      <c r="F181" s="285"/>
      <c r="G181" s="286"/>
      <c r="H181" s="286"/>
      <c r="I181" s="276"/>
      <c r="J181" s="281" t="str">
        <f>IF(ISERROR(MATCH(D181,AuxData!$AK:$AK,0)),"",IF(LOOKUP(D181,AuxData!$AK:$AK,AuxData!$AL:$AL)="","Not Defined",LOOKUP(D181,AuxData!$AK:$AK,AuxData!$AL:$AL)))</f>
        <v/>
      </c>
      <c r="K181" s="282"/>
      <c r="L181" s="275"/>
      <c r="M181" s="276"/>
      <c r="N181" s="275"/>
      <c r="O181" s="276"/>
      <c r="P181" s="85"/>
    </row>
    <row r="182" spans="2:16" s="59" customFormat="1" ht="18" customHeight="1" x14ac:dyDescent="0.25">
      <c r="B182" s="279"/>
      <c r="C182" s="280"/>
      <c r="D182" s="283"/>
      <c r="E182" s="284"/>
      <c r="F182" s="285"/>
      <c r="G182" s="286"/>
      <c r="H182" s="286"/>
      <c r="I182" s="276"/>
      <c r="J182" s="281" t="str">
        <f>IF(ISERROR(MATCH(D182,AuxData!$AK:$AK,0)),"",IF(LOOKUP(D182,AuxData!$AK:$AK,AuxData!$AL:$AL)="","Not Defined",LOOKUP(D182,AuxData!$AK:$AK,AuxData!$AL:$AL)))</f>
        <v/>
      </c>
      <c r="K182" s="282"/>
      <c r="L182" s="275"/>
      <c r="M182" s="276"/>
      <c r="N182" s="275"/>
      <c r="O182" s="276"/>
      <c r="P182" s="85"/>
    </row>
    <row r="183" spans="2:16" s="59" customFormat="1" ht="18" customHeight="1" x14ac:dyDescent="0.25">
      <c r="B183" s="279"/>
      <c r="C183" s="280"/>
      <c r="D183" s="283"/>
      <c r="E183" s="284"/>
      <c r="F183" s="285"/>
      <c r="G183" s="286"/>
      <c r="H183" s="286"/>
      <c r="I183" s="276"/>
      <c r="J183" s="281" t="str">
        <f>IF(ISERROR(MATCH(D183,AuxData!$AK:$AK,0)),"",IF(LOOKUP(D183,AuxData!$AK:$AK,AuxData!$AL:$AL)="","Not Defined",LOOKUP(D183,AuxData!$AK:$AK,AuxData!$AL:$AL)))</f>
        <v/>
      </c>
      <c r="K183" s="282"/>
      <c r="L183" s="275"/>
      <c r="M183" s="276"/>
      <c r="N183" s="275"/>
      <c r="O183" s="276"/>
      <c r="P183" s="85"/>
    </row>
    <row r="184" spans="2:16" s="59" customFormat="1" ht="18" customHeight="1" x14ac:dyDescent="0.25">
      <c r="B184" s="279"/>
      <c r="C184" s="280"/>
      <c r="D184" s="283"/>
      <c r="E184" s="284"/>
      <c r="F184" s="285"/>
      <c r="G184" s="286"/>
      <c r="H184" s="286"/>
      <c r="I184" s="276"/>
      <c r="J184" s="281" t="str">
        <f>IF(ISERROR(MATCH(D184,AuxData!$AK:$AK,0)),"",IF(LOOKUP(D184,AuxData!$AK:$AK,AuxData!$AL:$AL)="","Not Defined",LOOKUP(D184,AuxData!$AK:$AK,AuxData!$AL:$AL)))</f>
        <v/>
      </c>
      <c r="K184" s="282"/>
      <c r="L184" s="275"/>
      <c r="M184" s="276"/>
      <c r="N184" s="275"/>
      <c r="O184" s="276"/>
      <c r="P184" s="85"/>
    </row>
    <row r="185" spans="2:16" s="59" customFormat="1" ht="18" customHeight="1" x14ac:dyDescent="0.25">
      <c r="B185" s="279"/>
      <c r="C185" s="280"/>
      <c r="D185" s="283"/>
      <c r="E185" s="284"/>
      <c r="F185" s="285"/>
      <c r="G185" s="286"/>
      <c r="H185" s="286"/>
      <c r="I185" s="276"/>
      <c r="J185" s="281" t="str">
        <f>IF(ISERROR(MATCH(D185,AuxData!$AK:$AK,0)),"",IF(LOOKUP(D185,AuxData!$AK:$AK,AuxData!$AL:$AL)="","Not Defined",LOOKUP(D185,AuxData!$AK:$AK,AuxData!$AL:$AL)))</f>
        <v/>
      </c>
      <c r="K185" s="282"/>
      <c r="L185" s="275"/>
      <c r="M185" s="276"/>
      <c r="N185" s="275"/>
      <c r="O185" s="276"/>
      <c r="P185" s="85"/>
    </row>
    <row r="186" spans="2:16" s="59" customFormat="1" ht="18" customHeight="1" x14ac:dyDescent="0.25">
      <c r="B186" s="279"/>
      <c r="C186" s="280"/>
      <c r="D186" s="283"/>
      <c r="E186" s="284"/>
      <c r="F186" s="285"/>
      <c r="G186" s="286"/>
      <c r="H186" s="286"/>
      <c r="I186" s="276"/>
      <c r="J186" s="281" t="str">
        <f>IF(ISERROR(MATCH(D186,AuxData!$AK:$AK,0)),"",IF(LOOKUP(D186,AuxData!$AK:$AK,AuxData!$AL:$AL)="","Not Defined",LOOKUP(D186,AuxData!$AK:$AK,AuxData!$AL:$AL)))</f>
        <v/>
      </c>
      <c r="K186" s="282"/>
      <c r="L186" s="275"/>
      <c r="M186" s="276"/>
      <c r="N186" s="275"/>
      <c r="O186" s="276"/>
      <c r="P186" s="85"/>
    </row>
    <row r="187" spans="2:16" s="59" customFormat="1" ht="18" customHeight="1" x14ac:dyDescent="0.25">
      <c r="B187" s="279"/>
      <c r="C187" s="280"/>
      <c r="D187" s="283"/>
      <c r="E187" s="284"/>
      <c r="F187" s="285"/>
      <c r="G187" s="286"/>
      <c r="H187" s="286"/>
      <c r="I187" s="276"/>
      <c r="J187" s="281" t="str">
        <f>IF(ISERROR(MATCH(D187,AuxData!$AK:$AK,0)),"",IF(LOOKUP(D187,AuxData!$AK:$AK,AuxData!$AL:$AL)="","Not Defined",LOOKUP(D187,AuxData!$AK:$AK,AuxData!$AL:$AL)))</f>
        <v/>
      </c>
      <c r="K187" s="282"/>
      <c r="L187" s="275"/>
      <c r="M187" s="276"/>
      <c r="N187" s="275"/>
      <c r="O187" s="276"/>
      <c r="P187" s="85"/>
    </row>
    <row r="188" spans="2:16" ht="18" customHeight="1" x14ac:dyDescent="0.25"/>
    <row r="189" spans="2:16" ht="15" customHeight="1" x14ac:dyDescent="0.25"/>
    <row r="190" spans="2:16" ht="15" customHeight="1" x14ac:dyDescent="0.25"/>
    <row r="191" spans="2:16" ht="15" customHeight="1" x14ac:dyDescent="0.25"/>
    <row r="192" spans="2:16"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sheetData>
  <sheetProtection formatCells="0" formatColumns="0" formatRows="0" insertRows="0" deleteRows="0"/>
  <mergeCells count="743">
    <mergeCell ref="C100:D100"/>
    <mergeCell ref="C101:D101"/>
    <mergeCell ref="C102:D102"/>
    <mergeCell ref="C103:D103"/>
    <mergeCell ref="C104:D104"/>
    <mergeCell ref="C105:D105"/>
    <mergeCell ref="C90:D90"/>
    <mergeCell ref="C91:D91"/>
    <mergeCell ref="C92:D92"/>
    <mergeCell ref="C94:D94"/>
    <mergeCell ref="C95:D95"/>
    <mergeCell ref="C96:D96"/>
    <mergeCell ref="C97:D97"/>
    <mergeCell ref="C98:D98"/>
    <mergeCell ref="C81:D81"/>
    <mergeCell ref="C82:D82"/>
    <mergeCell ref="C83:D83"/>
    <mergeCell ref="C84:D84"/>
    <mergeCell ref="C85:D85"/>
    <mergeCell ref="C86:D86"/>
    <mergeCell ref="C87:D87"/>
    <mergeCell ref="C88:D88"/>
    <mergeCell ref="C89:D89"/>
    <mergeCell ref="C72:D72"/>
    <mergeCell ref="C73:D73"/>
    <mergeCell ref="C74:D74"/>
    <mergeCell ref="C75:D75"/>
    <mergeCell ref="C76:D76"/>
    <mergeCell ref="C77:D77"/>
    <mergeCell ref="C78:D78"/>
    <mergeCell ref="C79:D79"/>
    <mergeCell ref="C80:D80"/>
    <mergeCell ref="H57:I57"/>
    <mergeCell ref="J57:K57"/>
    <mergeCell ref="L57:M57"/>
    <mergeCell ref="H69:I69"/>
    <mergeCell ref="J69:K69"/>
    <mergeCell ref="L69:M69"/>
    <mergeCell ref="H61:I61"/>
    <mergeCell ref="J61:K61"/>
    <mergeCell ref="L61:M61"/>
    <mergeCell ref="H62:I62"/>
    <mergeCell ref="J62:K62"/>
    <mergeCell ref="L62:M62"/>
    <mergeCell ref="H63:I63"/>
    <mergeCell ref="J63:K63"/>
    <mergeCell ref="L63:M63"/>
    <mergeCell ref="H64:I64"/>
    <mergeCell ref="J64:K64"/>
    <mergeCell ref="L64:M64"/>
    <mergeCell ref="B51:B59"/>
    <mergeCell ref="H51:I51"/>
    <mergeCell ref="J51:K51"/>
    <mergeCell ref="L51:M51"/>
    <mergeCell ref="P51:Q59"/>
    <mergeCell ref="H52:I52"/>
    <mergeCell ref="J52:K52"/>
    <mergeCell ref="L52:M52"/>
    <mergeCell ref="H53:I53"/>
    <mergeCell ref="J53:K53"/>
    <mergeCell ref="L53:M53"/>
    <mergeCell ref="H54:I54"/>
    <mergeCell ref="J54:K54"/>
    <mergeCell ref="L54:M54"/>
    <mergeCell ref="H55:I55"/>
    <mergeCell ref="J55:K55"/>
    <mergeCell ref="L55:M55"/>
    <mergeCell ref="H56:I56"/>
    <mergeCell ref="J56:K56"/>
    <mergeCell ref="L56:M56"/>
    <mergeCell ref="H58:I58"/>
    <mergeCell ref="J58:K58"/>
    <mergeCell ref="L58:M58"/>
    <mergeCell ref="C57:D57"/>
    <mergeCell ref="P13:Q21"/>
    <mergeCell ref="H14:I14"/>
    <mergeCell ref="J14:K14"/>
    <mergeCell ref="L14:M14"/>
    <mergeCell ref="H15:I15"/>
    <mergeCell ref="J15:K15"/>
    <mergeCell ref="L15:M15"/>
    <mergeCell ref="H16:I16"/>
    <mergeCell ref="J16:K16"/>
    <mergeCell ref="L16:M16"/>
    <mergeCell ref="H17:I17"/>
    <mergeCell ref="J17:K17"/>
    <mergeCell ref="L17:M17"/>
    <mergeCell ref="H20:I20"/>
    <mergeCell ref="J20:K20"/>
    <mergeCell ref="L20:M20"/>
    <mergeCell ref="H21:I21"/>
    <mergeCell ref="J21:K21"/>
    <mergeCell ref="L21:M21"/>
    <mergeCell ref="H45:I45"/>
    <mergeCell ref="J45:K45"/>
    <mergeCell ref="L45:M45"/>
    <mergeCell ref="B13:B21"/>
    <mergeCell ref="C21:D21"/>
    <mergeCell ref="C42:D42"/>
    <mergeCell ref="C43:D43"/>
    <mergeCell ref="C44:D44"/>
    <mergeCell ref="C45:D45"/>
    <mergeCell ref="B187:C187"/>
    <mergeCell ref="B114:O114"/>
    <mergeCell ref="L115:M115"/>
    <mergeCell ref="L116:M116"/>
    <mergeCell ref="G115:I115"/>
    <mergeCell ref="B132:C132"/>
    <mergeCell ref="B133:C133"/>
    <mergeCell ref="B134:C134"/>
    <mergeCell ref="B135:C135"/>
    <mergeCell ref="B136:C136"/>
    <mergeCell ref="B137:C137"/>
    <mergeCell ref="B138:C138"/>
    <mergeCell ref="B139:C139"/>
    <mergeCell ref="B140:C140"/>
    <mergeCell ref="B115:C115"/>
    <mergeCell ref="B116:C116"/>
    <mergeCell ref="B117:C117"/>
    <mergeCell ref="B121:C121"/>
    <mergeCell ref="N128:O128"/>
    <mergeCell ref="J129:K129"/>
    <mergeCell ref="N129:O129"/>
    <mergeCell ref="B181:C181"/>
    <mergeCell ref="B182:C182"/>
    <mergeCell ref="B183:C183"/>
    <mergeCell ref="B184:C184"/>
    <mergeCell ref="B185:C185"/>
    <mergeCell ref="B186:C186"/>
    <mergeCell ref="B180:C180"/>
    <mergeCell ref="I111:J111"/>
    <mergeCell ref="I112:J112"/>
    <mergeCell ref="I110:K110"/>
    <mergeCell ref="B107:C108"/>
    <mergeCell ref="B110:C112"/>
    <mergeCell ref="B118:C118"/>
    <mergeCell ref="B119:C119"/>
    <mergeCell ref="B120:C120"/>
    <mergeCell ref="J128:K128"/>
    <mergeCell ref="D183:F183"/>
    <mergeCell ref="J132:K132"/>
    <mergeCell ref="D184:F184"/>
    <mergeCell ref="D185:F185"/>
    <mergeCell ref="D186:F186"/>
    <mergeCell ref="J127:K127"/>
    <mergeCell ref="J126:K126"/>
    <mergeCell ref="B126:C126"/>
    <mergeCell ref="G127:I127"/>
    <mergeCell ref="G128:I128"/>
    <mergeCell ref="G129:I129"/>
    <mergeCell ref="P6:Q12"/>
    <mergeCell ref="P42:Q50"/>
    <mergeCell ref="C5:D5"/>
    <mergeCell ref="B122:C122"/>
    <mergeCell ref="B123:C123"/>
    <mergeCell ref="G110:H110"/>
    <mergeCell ref="E111:F111"/>
    <mergeCell ref="D110:F110"/>
    <mergeCell ref="G112:H112"/>
    <mergeCell ref="E112:F112"/>
    <mergeCell ref="L11:M11"/>
    <mergeCell ref="B60:B71"/>
    <mergeCell ref="J60:K60"/>
    <mergeCell ref="N123:O123"/>
    <mergeCell ref="G111:H111"/>
    <mergeCell ref="D115:F115"/>
    <mergeCell ref="D116:F116"/>
    <mergeCell ref="D117:F117"/>
    <mergeCell ref="D118:F118"/>
    <mergeCell ref="D119:F119"/>
    <mergeCell ref="D120:F120"/>
    <mergeCell ref="H60:I60"/>
    <mergeCell ref="J43:K43"/>
    <mergeCell ref="L43:M43"/>
    <mergeCell ref="B4:O4"/>
    <mergeCell ref="B42:B50"/>
    <mergeCell ref="J5:K5"/>
    <mergeCell ref="L5:M5"/>
    <mergeCell ref="L42:M42"/>
    <mergeCell ref="H13:I13"/>
    <mergeCell ref="B6:B12"/>
    <mergeCell ref="H6:I6"/>
    <mergeCell ref="J6:K6"/>
    <mergeCell ref="L6:M6"/>
    <mergeCell ref="J13:K13"/>
    <mergeCell ref="L13:M13"/>
    <mergeCell ref="H46:I46"/>
    <mergeCell ref="J46:K46"/>
    <mergeCell ref="H11:I11"/>
    <mergeCell ref="J11:K11"/>
    <mergeCell ref="H50:I50"/>
    <mergeCell ref="J50:K50"/>
    <mergeCell ref="J12:K12"/>
    <mergeCell ref="L12:M12"/>
    <mergeCell ref="L46:M46"/>
    <mergeCell ref="H47:I47"/>
    <mergeCell ref="J47:K47"/>
    <mergeCell ref="H43:I43"/>
    <mergeCell ref="N132:O132"/>
    <mergeCell ref="J133:K133"/>
    <mergeCell ref="N133:O133"/>
    <mergeCell ref="J134:K134"/>
    <mergeCell ref="N134:O134"/>
    <mergeCell ref="G132:I132"/>
    <mergeCell ref="G133:I133"/>
    <mergeCell ref="G134:I134"/>
    <mergeCell ref="H66:I66"/>
    <mergeCell ref="J66:K66"/>
    <mergeCell ref="L66:M66"/>
    <mergeCell ref="H71:I71"/>
    <mergeCell ref="J71:K71"/>
    <mergeCell ref="L71:M71"/>
    <mergeCell ref="J119:K119"/>
    <mergeCell ref="J120:K120"/>
    <mergeCell ref="J115:K115"/>
    <mergeCell ref="J117:K117"/>
    <mergeCell ref="J118:K118"/>
    <mergeCell ref="J116:K116"/>
    <mergeCell ref="N126:O126"/>
    <mergeCell ref="L126:M126"/>
    <mergeCell ref="N124:O124"/>
    <mergeCell ref="H72:I72"/>
    <mergeCell ref="L50:M50"/>
    <mergeCell ref="H42:I42"/>
    <mergeCell ref="J42:K42"/>
    <mergeCell ref="H5:I5"/>
    <mergeCell ref="J130:K130"/>
    <mergeCell ref="D132:F132"/>
    <mergeCell ref="D133:F133"/>
    <mergeCell ref="D134:F134"/>
    <mergeCell ref="H65:I65"/>
    <mergeCell ref="J65:K65"/>
    <mergeCell ref="L65:M65"/>
    <mergeCell ref="L47:M47"/>
    <mergeCell ref="G116:I116"/>
    <mergeCell ref="G123:I123"/>
    <mergeCell ref="J123:K123"/>
    <mergeCell ref="G117:I117"/>
    <mergeCell ref="G118:I118"/>
    <mergeCell ref="G119:I119"/>
    <mergeCell ref="G120:I120"/>
    <mergeCell ref="L60:M60"/>
    <mergeCell ref="H12:I12"/>
    <mergeCell ref="H44:I44"/>
    <mergeCell ref="J44:K44"/>
    <mergeCell ref="L44:M44"/>
    <mergeCell ref="D126:F126"/>
    <mergeCell ref="L124:M124"/>
    <mergeCell ref="L125:M125"/>
    <mergeCell ref="G121:I121"/>
    <mergeCell ref="G122:I122"/>
    <mergeCell ref="J121:K121"/>
    <mergeCell ref="J122:K122"/>
    <mergeCell ref="G126:I126"/>
    <mergeCell ref="D187:F187"/>
    <mergeCell ref="D121:F121"/>
    <mergeCell ref="D122:F122"/>
    <mergeCell ref="D123:F123"/>
    <mergeCell ref="J124:K124"/>
    <mergeCell ref="L121:M121"/>
    <mergeCell ref="L122:M122"/>
    <mergeCell ref="L123:M123"/>
    <mergeCell ref="J125:K125"/>
    <mergeCell ref="G124:I124"/>
    <mergeCell ref="G125:I125"/>
    <mergeCell ref="D124:F124"/>
    <mergeCell ref="D125:F125"/>
    <mergeCell ref="G130:I130"/>
    <mergeCell ref="G131:I131"/>
    <mergeCell ref="D127:F127"/>
    <mergeCell ref="D128:F128"/>
    <mergeCell ref="D129:F129"/>
    <mergeCell ref="D130:F130"/>
    <mergeCell ref="D131:F131"/>
    <mergeCell ref="B127:C127"/>
    <mergeCell ref="B128:C128"/>
    <mergeCell ref="B129:C129"/>
    <mergeCell ref="B130:C130"/>
    <mergeCell ref="B131:C131"/>
    <mergeCell ref="D135:F135"/>
    <mergeCell ref="D136:F136"/>
    <mergeCell ref="D137:F137"/>
    <mergeCell ref="G138:I138"/>
    <mergeCell ref="J138:K138"/>
    <mergeCell ref="N138:O138"/>
    <mergeCell ref="G139:I139"/>
    <mergeCell ref="J139:K139"/>
    <mergeCell ref="N139:O139"/>
    <mergeCell ref="L136:M136"/>
    <mergeCell ref="L137:M137"/>
    <mergeCell ref="G135:I135"/>
    <mergeCell ref="J135:K135"/>
    <mergeCell ref="N135:O135"/>
    <mergeCell ref="G136:I136"/>
    <mergeCell ref="J136:K136"/>
    <mergeCell ref="N136:O136"/>
    <mergeCell ref="G137:I137"/>
    <mergeCell ref="J137:K137"/>
    <mergeCell ref="N137:O137"/>
    <mergeCell ref="N140:O140"/>
    <mergeCell ref="D138:F138"/>
    <mergeCell ref="D139:F139"/>
    <mergeCell ref="D140:F140"/>
    <mergeCell ref="G141:I141"/>
    <mergeCell ref="J141:K141"/>
    <mergeCell ref="N141:O141"/>
    <mergeCell ref="L138:M138"/>
    <mergeCell ref="L139:M139"/>
    <mergeCell ref="L140:M140"/>
    <mergeCell ref="B141:C141"/>
    <mergeCell ref="B142:C142"/>
    <mergeCell ref="B143:C143"/>
    <mergeCell ref="G144:I144"/>
    <mergeCell ref="J144:K144"/>
    <mergeCell ref="N144:O144"/>
    <mergeCell ref="G145:I145"/>
    <mergeCell ref="J145:K145"/>
    <mergeCell ref="N145:O145"/>
    <mergeCell ref="L141:M141"/>
    <mergeCell ref="L142:M142"/>
    <mergeCell ref="L143:M143"/>
    <mergeCell ref="G142:I142"/>
    <mergeCell ref="J142:K142"/>
    <mergeCell ref="N142:O142"/>
    <mergeCell ref="G143:I143"/>
    <mergeCell ref="J143:K143"/>
    <mergeCell ref="N143:O143"/>
    <mergeCell ref="D141:F141"/>
    <mergeCell ref="D142:F142"/>
    <mergeCell ref="D143:F143"/>
    <mergeCell ref="N146:O146"/>
    <mergeCell ref="D144:F144"/>
    <mergeCell ref="D145:F145"/>
    <mergeCell ref="D146:F146"/>
    <mergeCell ref="B144:C144"/>
    <mergeCell ref="B145:C145"/>
    <mergeCell ref="B146:C146"/>
    <mergeCell ref="L144:M144"/>
    <mergeCell ref="L145:M145"/>
    <mergeCell ref="L146:M146"/>
    <mergeCell ref="B147:C147"/>
    <mergeCell ref="B148:C148"/>
    <mergeCell ref="B149:C149"/>
    <mergeCell ref="G150:I150"/>
    <mergeCell ref="J150:K150"/>
    <mergeCell ref="N150:O150"/>
    <mergeCell ref="B150:C150"/>
    <mergeCell ref="L147:M147"/>
    <mergeCell ref="L148:M148"/>
    <mergeCell ref="L149:M149"/>
    <mergeCell ref="G147:I147"/>
    <mergeCell ref="J147:K147"/>
    <mergeCell ref="N147:O147"/>
    <mergeCell ref="G148:I148"/>
    <mergeCell ref="J148:K148"/>
    <mergeCell ref="N148:O148"/>
    <mergeCell ref="G149:I149"/>
    <mergeCell ref="J149:K149"/>
    <mergeCell ref="N149:O149"/>
    <mergeCell ref="N151:O151"/>
    <mergeCell ref="G152:I152"/>
    <mergeCell ref="J152:K152"/>
    <mergeCell ref="N152:O152"/>
    <mergeCell ref="D150:F150"/>
    <mergeCell ref="D151:F151"/>
    <mergeCell ref="D152:F152"/>
    <mergeCell ref="L150:M150"/>
    <mergeCell ref="D147:F147"/>
    <mergeCell ref="D148:F148"/>
    <mergeCell ref="D149:F149"/>
    <mergeCell ref="B151:C151"/>
    <mergeCell ref="B152:C152"/>
    <mergeCell ref="G153:I153"/>
    <mergeCell ref="J153:K153"/>
    <mergeCell ref="N153:O153"/>
    <mergeCell ref="G154:I154"/>
    <mergeCell ref="J154:K154"/>
    <mergeCell ref="N154:O154"/>
    <mergeCell ref="G155:I155"/>
    <mergeCell ref="J155:K155"/>
    <mergeCell ref="N155:O155"/>
    <mergeCell ref="D153:F153"/>
    <mergeCell ref="D154:F154"/>
    <mergeCell ref="D155:F155"/>
    <mergeCell ref="B153:C153"/>
    <mergeCell ref="B154:C154"/>
    <mergeCell ref="B155:C155"/>
    <mergeCell ref="L151:M151"/>
    <mergeCell ref="L152:M152"/>
    <mergeCell ref="L153:M153"/>
    <mergeCell ref="L154:M154"/>
    <mergeCell ref="L155:M155"/>
    <mergeCell ref="G151:I151"/>
    <mergeCell ref="J151:K151"/>
    <mergeCell ref="B156:C156"/>
    <mergeCell ref="B157:C157"/>
    <mergeCell ref="B158:C158"/>
    <mergeCell ref="G159:I159"/>
    <mergeCell ref="J159:K159"/>
    <mergeCell ref="N159:O159"/>
    <mergeCell ref="B159:C159"/>
    <mergeCell ref="L156:M156"/>
    <mergeCell ref="L157:M157"/>
    <mergeCell ref="L158:M158"/>
    <mergeCell ref="G156:I156"/>
    <mergeCell ref="J156:K156"/>
    <mergeCell ref="N156:O156"/>
    <mergeCell ref="G157:I157"/>
    <mergeCell ref="J157:K157"/>
    <mergeCell ref="N157:O157"/>
    <mergeCell ref="G158:I158"/>
    <mergeCell ref="J158:K158"/>
    <mergeCell ref="N158:O158"/>
    <mergeCell ref="N160:O160"/>
    <mergeCell ref="G161:I161"/>
    <mergeCell ref="J161:K161"/>
    <mergeCell ref="N161:O161"/>
    <mergeCell ref="D159:F159"/>
    <mergeCell ref="D160:F160"/>
    <mergeCell ref="D161:F161"/>
    <mergeCell ref="L159:M159"/>
    <mergeCell ref="D156:F156"/>
    <mergeCell ref="D157:F157"/>
    <mergeCell ref="D158:F158"/>
    <mergeCell ref="N167:O167"/>
    <mergeCell ref="B160:C160"/>
    <mergeCell ref="B161:C161"/>
    <mergeCell ref="G162:I162"/>
    <mergeCell ref="J162:K162"/>
    <mergeCell ref="N162:O162"/>
    <mergeCell ref="G163:I163"/>
    <mergeCell ref="J163:K163"/>
    <mergeCell ref="N163:O163"/>
    <mergeCell ref="G164:I164"/>
    <mergeCell ref="J164:K164"/>
    <mergeCell ref="N164:O164"/>
    <mergeCell ref="D162:F162"/>
    <mergeCell ref="D163:F163"/>
    <mergeCell ref="D164:F164"/>
    <mergeCell ref="B162:C162"/>
    <mergeCell ref="B163:C163"/>
    <mergeCell ref="B164:C164"/>
    <mergeCell ref="L160:M160"/>
    <mergeCell ref="L161:M161"/>
    <mergeCell ref="L162:M162"/>
    <mergeCell ref="L163:M163"/>
    <mergeCell ref="L164:M164"/>
    <mergeCell ref="G160:I160"/>
    <mergeCell ref="N170:O170"/>
    <mergeCell ref="D168:F168"/>
    <mergeCell ref="D169:F169"/>
    <mergeCell ref="D170:F170"/>
    <mergeCell ref="L168:M168"/>
    <mergeCell ref="D165:F165"/>
    <mergeCell ref="D166:F166"/>
    <mergeCell ref="D167:F167"/>
    <mergeCell ref="B165:C165"/>
    <mergeCell ref="B166:C166"/>
    <mergeCell ref="B167:C167"/>
    <mergeCell ref="G168:I168"/>
    <mergeCell ref="J168:K168"/>
    <mergeCell ref="N168:O168"/>
    <mergeCell ref="B168:C168"/>
    <mergeCell ref="L165:M165"/>
    <mergeCell ref="L166:M166"/>
    <mergeCell ref="L167:M167"/>
    <mergeCell ref="G165:I165"/>
    <mergeCell ref="J165:K165"/>
    <mergeCell ref="N165:O165"/>
    <mergeCell ref="G166:I166"/>
    <mergeCell ref="J166:K166"/>
    <mergeCell ref="N166:O166"/>
    <mergeCell ref="B169:C169"/>
    <mergeCell ref="B170:C170"/>
    <mergeCell ref="G171:I171"/>
    <mergeCell ref="J171:K171"/>
    <mergeCell ref="N171:O171"/>
    <mergeCell ref="G172:I172"/>
    <mergeCell ref="J172:K172"/>
    <mergeCell ref="N172:O172"/>
    <mergeCell ref="G173:I173"/>
    <mergeCell ref="J173:K173"/>
    <mergeCell ref="N173:O173"/>
    <mergeCell ref="D171:F171"/>
    <mergeCell ref="D172:F172"/>
    <mergeCell ref="D173:F173"/>
    <mergeCell ref="B171:C171"/>
    <mergeCell ref="B172:C172"/>
    <mergeCell ref="B173:C173"/>
    <mergeCell ref="L169:M169"/>
    <mergeCell ref="L170:M170"/>
    <mergeCell ref="L171:M171"/>
    <mergeCell ref="L172:M172"/>
    <mergeCell ref="L173:M173"/>
    <mergeCell ref="G169:I169"/>
    <mergeCell ref="N169:O169"/>
    <mergeCell ref="L176:M176"/>
    <mergeCell ref="G174:I174"/>
    <mergeCell ref="J174:K174"/>
    <mergeCell ref="G175:I175"/>
    <mergeCell ref="J175:K175"/>
    <mergeCell ref="B178:C178"/>
    <mergeCell ref="B179:C179"/>
    <mergeCell ref="L178:M178"/>
    <mergeCell ref="L179:M179"/>
    <mergeCell ref="G176:I176"/>
    <mergeCell ref="J176:K176"/>
    <mergeCell ref="G178:I178"/>
    <mergeCell ref="J178:K178"/>
    <mergeCell ref="G179:I179"/>
    <mergeCell ref="J179:K179"/>
    <mergeCell ref="G177:I177"/>
    <mergeCell ref="J177:K177"/>
    <mergeCell ref="N180:O180"/>
    <mergeCell ref="G181:I181"/>
    <mergeCell ref="J181:K181"/>
    <mergeCell ref="N181:O181"/>
    <mergeCell ref="G182:I182"/>
    <mergeCell ref="J182:K182"/>
    <mergeCell ref="N182:O182"/>
    <mergeCell ref="D180:F180"/>
    <mergeCell ref="D181:F181"/>
    <mergeCell ref="D182:F182"/>
    <mergeCell ref="G180:I180"/>
    <mergeCell ref="J180:K180"/>
    <mergeCell ref="L180:M180"/>
    <mergeCell ref="L181:M181"/>
    <mergeCell ref="L182:M182"/>
    <mergeCell ref="N187:O187"/>
    <mergeCell ref="G186:I186"/>
    <mergeCell ref="J186:K186"/>
    <mergeCell ref="N186:O186"/>
    <mergeCell ref="G183:I183"/>
    <mergeCell ref="J183:K183"/>
    <mergeCell ref="N183:O183"/>
    <mergeCell ref="G184:I184"/>
    <mergeCell ref="J184:K184"/>
    <mergeCell ref="N184:O184"/>
    <mergeCell ref="G185:I185"/>
    <mergeCell ref="J185:K185"/>
    <mergeCell ref="N185:O185"/>
    <mergeCell ref="L183:M183"/>
    <mergeCell ref="L184:M184"/>
    <mergeCell ref="L185:M185"/>
    <mergeCell ref="L186:M186"/>
    <mergeCell ref="L187:M187"/>
    <mergeCell ref="G187:I187"/>
    <mergeCell ref="J187:K187"/>
    <mergeCell ref="J169:K169"/>
    <mergeCell ref="G146:I146"/>
    <mergeCell ref="J146:K146"/>
    <mergeCell ref="G140:I140"/>
    <mergeCell ref="J140:K140"/>
    <mergeCell ref="G170:I170"/>
    <mergeCell ref="J170:K170"/>
    <mergeCell ref="G167:I167"/>
    <mergeCell ref="J167:K167"/>
    <mergeCell ref="J160:K160"/>
    <mergeCell ref="B124:C124"/>
    <mergeCell ref="B125:C125"/>
    <mergeCell ref="N179:O179"/>
    <mergeCell ref="N177:O177"/>
    <mergeCell ref="N174:O174"/>
    <mergeCell ref="N175:O175"/>
    <mergeCell ref="N176:O176"/>
    <mergeCell ref="L134:M134"/>
    <mergeCell ref="L135:M135"/>
    <mergeCell ref="N178:O178"/>
    <mergeCell ref="J131:K131"/>
    <mergeCell ref="D177:F177"/>
    <mergeCell ref="D178:F178"/>
    <mergeCell ref="D179:F179"/>
    <mergeCell ref="L177:M177"/>
    <mergeCell ref="D174:F174"/>
    <mergeCell ref="D175:F175"/>
    <mergeCell ref="D176:F176"/>
    <mergeCell ref="B174:C174"/>
    <mergeCell ref="B175:C175"/>
    <mergeCell ref="B176:C176"/>
    <mergeCell ref="B177:C177"/>
    <mergeCell ref="L174:M174"/>
    <mergeCell ref="L175:M175"/>
    <mergeCell ref="P60:Q71"/>
    <mergeCell ref="L128:M128"/>
    <mergeCell ref="L129:M129"/>
    <mergeCell ref="L130:M130"/>
    <mergeCell ref="L131:M131"/>
    <mergeCell ref="L132:M132"/>
    <mergeCell ref="L133:M133"/>
    <mergeCell ref="N125:O125"/>
    <mergeCell ref="N115:O115"/>
    <mergeCell ref="N131:O131"/>
    <mergeCell ref="N127:O127"/>
    <mergeCell ref="N117:O117"/>
    <mergeCell ref="N116:O116"/>
    <mergeCell ref="N118:O118"/>
    <mergeCell ref="N119:O119"/>
    <mergeCell ref="N120:O120"/>
    <mergeCell ref="L117:M117"/>
    <mergeCell ref="L118:M118"/>
    <mergeCell ref="L119:M119"/>
    <mergeCell ref="L120:M120"/>
    <mergeCell ref="L127:M127"/>
    <mergeCell ref="N121:O121"/>
    <mergeCell ref="N122:O122"/>
    <mergeCell ref="N130:O130"/>
    <mergeCell ref="C6:D6"/>
    <mergeCell ref="C11:D11"/>
    <mergeCell ref="C12:D12"/>
    <mergeCell ref="C13:D13"/>
    <mergeCell ref="C14:D14"/>
    <mergeCell ref="C15:D15"/>
    <mergeCell ref="C16:D16"/>
    <mergeCell ref="C17:D17"/>
    <mergeCell ref="C20:D20"/>
    <mergeCell ref="C66:D66"/>
    <mergeCell ref="C69:D69"/>
    <mergeCell ref="C46:D46"/>
    <mergeCell ref="C47:D47"/>
    <mergeCell ref="C50:D50"/>
    <mergeCell ref="C51:D51"/>
    <mergeCell ref="C52:D52"/>
    <mergeCell ref="C53:D53"/>
    <mergeCell ref="C54:D54"/>
    <mergeCell ref="C55:D55"/>
    <mergeCell ref="C56:D56"/>
    <mergeCell ref="J72:K72"/>
    <mergeCell ref="L72:M72"/>
    <mergeCell ref="H73:I73"/>
    <mergeCell ref="J73:K73"/>
    <mergeCell ref="L73:M73"/>
    <mergeCell ref="H74:I74"/>
    <mergeCell ref="J74:K74"/>
    <mergeCell ref="L74:M74"/>
    <mergeCell ref="H75:I75"/>
    <mergeCell ref="J75:K75"/>
    <mergeCell ref="L75:M75"/>
    <mergeCell ref="J80:K80"/>
    <mergeCell ref="L80:M80"/>
    <mergeCell ref="H81:I81"/>
    <mergeCell ref="J81:K81"/>
    <mergeCell ref="L81:M81"/>
    <mergeCell ref="L76:M76"/>
    <mergeCell ref="H77:I77"/>
    <mergeCell ref="J77:K77"/>
    <mergeCell ref="L77:M77"/>
    <mergeCell ref="H78:I78"/>
    <mergeCell ref="J78:K78"/>
    <mergeCell ref="L78:M78"/>
    <mergeCell ref="L100:M100"/>
    <mergeCell ref="H95:I95"/>
    <mergeCell ref="J95:K95"/>
    <mergeCell ref="L95:M95"/>
    <mergeCell ref="H96:I96"/>
    <mergeCell ref="J96:K96"/>
    <mergeCell ref="J94:K94"/>
    <mergeCell ref="L94:M94"/>
    <mergeCell ref="H88:I88"/>
    <mergeCell ref="J88:K88"/>
    <mergeCell ref="L88:M88"/>
    <mergeCell ref="H89:I89"/>
    <mergeCell ref="J89:K89"/>
    <mergeCell ref="L89:M89"/>
    <mergeCell ref="H90:I90"/>
    <mergeCell ref="J90:K90"/>
    <mergeCell ref="L90:M90"/>
    <mergeCell ref="L91:M91"/>
    <mergeCell ref="H92:I92"/>
    <mergeCell ref="J92:K92"/>
    <mergeCell ref="L92:M92"/>
    <mergeCell ref="H94:I94"/>
    <mergeCell ref="J87:K87"/>
    <mergeCell ref="L87:M87"/>
    <mergeCell ref="H82:I82"/>
    <mergeCell ref="J82:K82"/>
    <mergeCell ref="L82:M82"/>
    <mergeCell ref="H83:I83"/>
    <mergeCell ref="J83:K83"/>
    <mergeCell ref="L83:M83"/>
    <mergeCell ref="H7:I7"/>
    <mergeCell ref="H48:I48"/>
    <mergeCell ref="H49:I49"/>
    <mergeCell ref="H59:I59"/>
    <mergeCell ref="H85:I85"/>
    <mergeCell ref="J85:K85"/>
    <mergeCell ref="L85:M85"/>
    <mergeCell ref="H86:I86"/>
    <mergeCell ref="J86:K86"/>
    <mergeCell ref="L86:M86"/>
    <mergeCell ref="J48:K48"/>
    <mergeCell ref="L84:M84"/>
    <mergeCell ref="H79:I79"/>
    <mergeCell ref="J79:K79"/>
    <mergeCell ref="L79:M79"/>
    <mergeCell ref="H80:I80"/>
    <mergeCell ref="L104:M104"/>
    <mergeCell ref="H105:I105"/>
    <mergeCell ref="J105:K105"/>
    <mergeCell ref="L105:M105"/>
    <mergeCell ref="H103:I103"/>
    <mergeCell ref="J103:K103"/>
    <mergeCell ref="L103:M103"/>
    <mergeCell ref="L96:M96"/>
    <mergeCell ref="H97:I97"/>
    <mergeCell ref="J97:K97"/>
    <mergeCell ref="L97:M97"/>
    <mergeCell ref="H101:I101"/>
    <mergeCell ref="J101:K101"/>
    <mergeCell ref="L101:M101"/>
    <mergeCell ref="H102:I102"/>
    <mergeCell ref="J102:K102"/>
    <mergeCell ref="L102:M102"/>
    <mergeCell ref="H98:I98"/>
    <mergeCell ref="J98:K98"/>
    <mergeCell ref="L98:M98"/>
    <mergeCell ref="H99:I99"/>
    <mergeCell ref="J99:K99"/>
    <mergeCell ref="L99:M99"/>
    <mergeCell ref="H100:I100"/>
    <mergeCell ref="B85:B94"/>
    <mergeCell ref="B95:B105"/>
    <mergeCell ref="B72:B78"/>
    <mergeCell ref="B32:B41"/>
    <mergeCell ref="B22:B31"/>
    <mergeCell ref="B79:B84"/>
    <mergeCell ref="H104:I104"/>
    <mergeCell ref="J104:K104"/>
    <mergeCell ref="H91:I91"/>
    <mergeCell ref="J91:K91"/>
    <mergeCell ref="J100:K100"/>
    <mergeCell ref="H84:I84"/>
    <mergeCell ref="J84:K84"/>
    <mergeCell ref="H76:I76"/>
    <mergeCell ref="J76:K76"/>
    <mergeCell ref="C71:D71"/>
    <mergeCell ref="C58:D58"/>
    <mergeCell ref="C60:D60"/>
    <mergeCell ref="C61:D61"/>
    <mergeCell ref="C62:D62"/>
    <mergeCell ref="C63:D63"/>
    <mergeCell ref="C64:D64"/>
    <mergeCell ref="C65:D65"/>
    <mergeCell ref="H87:I87"/>
  </mergeCells>
  <phoneticPr fontId="12" type="noConversion"/>
  <dataValidations xWindow="935" yWindow="712" count="7">
    <dataValidation type="custom" allowBlank="1" showInputMessage="1" showErrorMessage="1" promptTitle="Select option" prompt="Select this option with the letter &quot;x&quot;" sqref="K112 G112 D112:E112 I112" xr:uid="{00000000-0002-0000-0D00-000000000000}">
      <formula1>OR(D$112="X",D$112="x")</formula1>
    </dataValidation>
    <dataValidation type="list" allowBlank="1" showInputMessage="1" showErrorMessage="1" sqref="D116:F187" xr:uid="{00000000-0002-0000-0D00-000001000000}">
      <formula1>INDIRECT(SUBSTITUTE($B116," ","") &amp; "MetricsClassColumn")</formula1>
    </dataValidation>
    <dataValidation type="custom" allowBlank="1" showInputMessage="1" showErrorMessage="1" promptTitle="Select option" prompt="Select this option with the letter &quot;x&quot;" sqref="D108:M108" xr:uid="{00000000-0002-0000-0D00-000002000000}">
      <formula1>OR(D$108="X",D$108="x")</formula1>
    </dataValidation>
    <dataValidation type="list" allowBlank="1" showInputMessage="1" showErrorMessage="1" sqref="B116:C187 H6:I105" xr:uid="{00000000-0002-0000-0D00-000003000000}">
      <formula1>ClassesDataListAux</formula1>
    </dataValidation>
    <dataValidation type="list" allowBlank="1" showInputMessage="1" showErrorMessage="1" sqref="L116:O187" xr:uid="{00000000-0002-0000-0D00-000004000000}">
      <formula1>AggregationsOptionsList</formula1>
    </dataValidation>
    <dataValidation type="list" allowBlank="1" showInputMessage="1" showErrorMessage="1" sqref="J6:K105" xr:uid="{00000000-0002-0000-0D00-000005000000}">
      <formula1>INDIRECT(SUBSTITUTE(H6, " ","")&amp;"DimensionsClassColumn")</formula1>
    </dataValidation>
    <dataValidation type="list" allowBlank="1" showInputMessage="1" showErrorMessage="1" sqref="L6:M105" xr:uid="{00000000-0002-0000-0D00-000006000000}">
      <formula1>INDIRECT(SUBSTITUTE(J6," ","")&amp;"AttributesDimensionsColumn")</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ignoredErrors>
    <ignoredError sqref="J116:K187 N42:O42 N11:O12 N60:O60 N50:O50 N6:O6 N46:O47"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2289" r:id="rId4" name="Button 1">
              <controlPr defaultSize="0" print="0" autoFill="0" autoPict="0" macro="[0]!RefreshDataFromOtherSheets" altText="Refresh">
                <anchor moveWithCells="1">
                  <from>
                    <xdr:col>3</xdr:col>
                    <xdr:colOff>0</xdr:colOff>
                    <xdr:row>1</xdr:row>
                    <xdr:rowOff>57150</xdr:rowOff>
                  </from>
                  <to>
                    <xdr:col>4</xdr:col>
                    <xdr:colOff>85725</xdr:colOff>
                    <xdr:row>1</xdr:row>
                    <xdr:rowOff>285750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dimension ref="B1:P172"/>
  <sheetViews>
    <sheetView showGridLines="0" zoomScale="80" zoomScaleNormal="80" workbookViewId="0">
      <pane xSplit="1" ySplit="3" topLeftCell="B4" activePane="bottomRight" state="frozen"/>
      <selection pane="topRight" activeCell="B1" sqref="B1"/>
      <selection pane="bottomLeft" activeCell="A4" sqref="A4"/>
      <selection pane="bottomRight" activeCell="E23" sqref="E23"/>
    </sheetView>
  </sheetViews>
  <sheetFormatPr defaultColWidth="24" defaultRowHeight="15" customHeight="1" zeroHeight="1" x14ac:dyDescent="0.25"/>
  <cols>
    <col min="1" max="1" width="1.28515625" customWidth="1"/>
    <col min="2" max="2" width="26" customWidth="1"/>
    <col min="3" max="3" width="9.28515625" customWidth="1"/>
    <col min="4" max="4" width="7" customWidth="1"/>
    <col min="5" max="5" width="12.28515625" customWidth="1"/>
    <col min="6" max="6" width="19.5703125" bestFit="1" customWidth="1"/>
    <col min="7" max="7" width="14.28515625" customWidth="1"/>
    <col min="8" max="8" width="18.5703125" customWidth="1"/>
    <col min="9" max="9" width="7.7109375" customWidth="1"/>
    <col min="10" max="10" width="20" customWidth="1"/>
    <col min="11" max="11" width="10" customWidth="1"/>
    <col min="12" max="12" width="44" customWidth="1"/>
    <col min="13" max="13" width="20" customWidth="1"/>
    <col min="14" max="14" width="25.5703125" customWidth="1"/>
    <col min="15" max="15" width="43.28515625" customWidth="1"/>
  </cols>
  <sheetData>
    <row r="1" spans="2:16" ht="7.5" customHeight="1" x14ac:dyDescent="0.25"/>
    <row r="2" spans="2:16" ht="24" customHeight="1" x14ac:dyDescent="0.25">
      <c r="B2" s="1" t="s">
        <v>6487</v>
      </c>
      <c r="C2" s="31"/>
      <c r="D2" s="31"/>
      <c r="E2" s="31"/>
      <c r="F2" s="31"/>
      <c r="G2" s="31"/>
      <c r="H2" s="31"/>
      <c r="I2" s="31"/>
      <c r="J2" s="31"/>
      <c r="K2" s="31"/>
      <c r="L2" s="31"/>
      <c r="M2" s="31"/>
      <c r="N2" s="31"/>
      <c r="O2" s="31"/>
    </row>
    <row r="3" spans="2:16" ht="3.75" customHeight="1" x14ac:dyDescent="0.25"/>
    <row r="4" spans="2:16" ht="18" customHeight="1" x14ac:dyDescent="0.25">
      <c r="B4" s="337" t="s">
        <v>293</v>
      </c>
      <c r="C4" s="338"/>
      <c r="D4" s="338"/>
      <c r="E4" s="338"/>
      <c r="F4" s="338"/>
      <c r="G4" s="338"/>
      <c r="H4" s="338"/>
      <c r="I4" s="338"/>
      <c r="J4" s="338"/>
      <c r="K4" s="338"/>
      <c r="L4" s="338"/>
      <c r="M4" s="338"/>
      <c r="N4" s="338"/>
      <c r="O4" s="338"/>
    </row>
    <row r="5" spans="2:16" ht="18" customHeight="1" x14ac:dyDescent="0.25">
      <c r="B5" s="36" t="s">
        <v>6488</v>
      </c>
      <c r="C5" s="287" t="s">
        <v>25</v>
      </c>
      <c r="D5" s="287"/>
      <c r="E5" s="36" t="s">
        <v>6489</v>
      </c>
      <c r="F5" s="36" t="s">
        <v>6490</v>
      </c>
      <c r="G5" s="36" t="s">
        <v>6491</v>
      </c>
      <c r="H5" s="287" t="s">
        <v>29</v>
      </c>
      <c r="I5" s="287"/>
      <c r="J5" s="287" t="s">
        <v>6357</v>
      </c>
      <c r="K5" s="287"/>
      <c r="L5" s="287" t="s">
        <v>6333</v>
      </c>
      <c r="M5" s="287"/>
      <c r="N5" s="126" t="s">
        <v>6334</v>
      </c>
      <c r="O5" s="120" t="s">
        <v>6492</v>
      </c>
    </row>
    <row r="6" spans="2:16" s="59" customFormat="1" ht="18" customHeight="1" x14ac:dyDescent="0.25">
      <c r="B6" s="335" t="s">
        <v>6539</v>
      </c>
      <c r="C6" s="331"/>
      <c r="D6" s="332"/>
      <c r="E6" s="63" t="s">
        <v>6493</v>
      </c>
      <c r="F6" s="131" t="s">
        <v>11877</v>
      </c>
      <c r="G6" s="148" t="s">
        <v>6495</v>
      </c>
      <c r="H6" s="266" t="s">
        <v>6284</v>
      </c>
      <c r="I6" s="267"/>
      <c r="J6" s="266" t="s">
        <v>6374</v>
      </c>
      <c r="K6" s="267"/>
      <c r="L6" s="327" t="s">
        <v>6380</v>
      </c>
      <c r="M6" s="328"/>
      <c r="N6" s="129" t="str">
        <f>IF(ISERROR(MATCH(L6,AuxData!$AC:$AC,0)),"",IF(LOOKUP(L6,AuxData!$AC:$AC,AuxData!$AD:$AD)="","Not defined",LOOKUP(L6,AuxData!$AC:$AC,AuxData!$AD:$AD)))</f>
        <v>GNODEB_REGION</v>
      </c>
      <c r="O6" s="128" t="str">
        <f>IF(L6="","",IF(ISERROR(MATCH(H6,AuxData!$AF:$AF,0)),"",IF(LOOKUP(H6,AuxData!$AF:$AF,AuxData!$AG:$AG)="","Not defined",LOOKUP(H6,AuxData!$AF:$AF,AuxData!$AG:$AG)&amp;"_"&amp;N6)))</f>
        <v>R5G_HUA_gNodeB_GNODEB_REGION</v>
      </c>
      <c r="P6" s="165"/>
    </row>
    <row r="7" spans="2:16" s="59" customFormat="1" ht="18" customHeight="1" x14ac:dyDescent="0.25">
      <c r="B7" s="334"/>
      <c r="C7" s="331"/>
      <c r="D7" s="332"/>
      <c r="E7" s="63" t="s">
        <v>6495</v>
      </c>
      <c r="F7" s="131" t="s">
        <v>11878</v>
      </c>
      <c r="G7" s="148" t="s">
        <v>6496</v>
      </c>
      <c r="H7" s="266" t="s">
        <v>6284</v>
      </c>
      <c r="I7" s="267"/>
      <c r="J7" s="266" t="s">
        <v>6374</v>
      </c>
      <c r="K7" s="267"/>
      <c r="L7" s="327" t="s">
        <v>6378</v>
      </c>
      <c r="M7" s="328"/>
      <c r="N7" s="129" t="str">
        <f>IF(ISERROR(MATCH(L7,AuxData!$AC:$AC,0)),"",IF(LOOKUP(L7,AuxData!$AC:$AC,AuxData!$AD:$AD)="","Not defined",LOOKUP(L7,AuxData!$AC:$AC,AuxData!$AD:$AD)))</f>
        <v>GNODEB_UF</v>
      </c>
      <c r="O7" s="128" t="str">
        <f>IF(L7="","",IF(ISERROR(MATCH(H7,AuxData!$AF:$AF,0)),"",IF(LOOKUP(H7,AuxData!$AF:$AF,AuxData!$AG:$AG)="","Not defined",LOOKUP(H7,AuxData!$AF:$AF,AuxData!$AG:$AG)&amp;"_"&amp;N7)))</f>
        <v>R5G_HUA_gNodeB_GNODEB_UF</v>
      </c>
      <c r="P7" s="165"/>
    </row>
    <row r="8" spans="2:16" s="59" customFormat="1" ht="18" customHeight="1" x14ac:dyDescent="0.25">
      <c r="B8" s="334"/>
      <c r="C8" s="331"/>
      <c r="D8" s="332"/>
      <c r="E8" s="63" t="s">
        <v>6496</v>
      </c>
      <c r="F8" s="131" t="s">
        <v>6344</v>
      </c>
      <c r="G8" s="148" t="s">
        <v>6499</v>
      </c>
      <c r="H8" s="266" t="s">
        <v>6284</v>
      </c>
      <c r="I8" s="267"/>
      <c r="J8" s="266" t="s">
        <v>6374</v>
      </c>
      <c r="K8" s="267"/>
      <c r="L8" s="327" t="s">
        <v>12034</v>
      </c>
      <c r="M8" s="328"/>
      <c r="N8" s="129" t="str">
        <f>IF(ISERROR(MATCH(L8,AuxData!$AC:$AC,0)),"",IF(LOOKUP(L8,AuxData!$AC:$AC,AuxData!$AD:$AD)="","Not defined",LOOKUP(L8,AuxData!$AC:$AC,AuxData!$AD:$AD)))</f>
        <v>GNODEB_CN</v>
      </c>
      <c r="O8" s="128" t="str">
        <f>IF(L8="","",IF(ISERROR(MATCH(H9,AuxData!$AF:$AF,0)),"",IF(LOOKUP(H9,AuxData!$AF:$AF,AuxData!$AG:$AG)="","Not defined",LOOKUP(H9,AuxData!$AF:$AF,AuxData!$AG:$AG)&amp;"_"&amp;N8)))</f>
        <v>R5G_HUA_gNodeB_GNODEB_CN</v>
      </c>
      <c r="P8" s="165"/>
    </row>
    <row r="9" spans="2:16" s="59" customFormat="1" ht="18" customHeight="1" x14ac:dyDescent="0.25">
      <c r="B9" s="334"/>
      <c r="C9" s="331"/>
      <c r="D9" s="332"/>
      <c r="E9" s="63" t="s">
        <v>6499</v>
      </c>
      <c r="F9" s="131" t="s">
        <v>6270</v>
      </c>
      <c r="G9" s="148" t="s">
        <v>6501</v>
      </c>
      <c r="H9" s="266" t="s">
        <v>6284</v>
      </c>
      <c r="I9" s="267"/>
      <c r="J9" s="266" t="s">
        <v>6284</v>
      </c>
      <c r="K9" s="267"/>
      <c r="L9" s="211" t="s">
        <v>6406</v>
      </c>
      <c r="M9" s="212"/>
      <c r="N9" s="129" t="str">
        <f>IF(ISERROR(MATCH(L9,AuxData!$AC:$AC,0)),"",IF(LOOKUP(L9,AuxData!$AC:$AC,AuxData!$AD:$AD)="","Not defined",LOOKUP(L9,AuxData!$AC:$AC,AuxData!$AD:$AD)))</f>
        <v>GNODEBNAME</v>
      </c>
      <c r="O9" s="128" t="str">
        <f>IF(L9="","",IF(ISERROR(MATCH(H10,AuxData!$AF:$AF,0)),"",IF(LOOKUP(H10,AuxData!$AF:$AF,AuxData!$AG:$AG)="","Not defined",LOOKUP(H10,AuxData!$AF:$AF,AuxData!$AG:$AG)&amp;"_"&amp;N9)))</f>
        <v>R5G_HUA_IPPATH_GNODEBNAME</v>
      </c>
      <c r="P9" s="165"/>
    </row>
    <row r="10" spans="2:16" s="59" customFormat="1" ht="18" customHeight="1" x14ac:dyDescent="0.25">
      <c r="B10" s="336"/>
      <c r="C10" s="331"/>
      <c r="D10" s="332"/>
      <c r="E10" s="63" t="s">
        <v>6501</v>
      </c>
      <c r="F10" s="131" t="s">
        <v>6539</v>
      </c>
      <c r="G10" s="151" t="s">
        <v>395</v>
      </c>
      <c r="H10" s="266" t="s">
        <v>6287</v>
      </c>
      <c r="I10" s="267"/>
      <c r="J10" s="266" t="s">
        <v>6287</v>
      </c>
      <c r="K10" s="267"/>
      <c r="L10" s="167" t="s">
        <v>6540</v>
      </c>
      <c r="M10" s="167" t="s">
        <v>6420</v>
      </c>
      <c r="N10" s="129" t="str">
        <f>IF(ISERROR(MATCH(M10,AuxData!$AC:$AC,0)),"",IF(LOOKUP(M10,AuxData!$AC:$AC,AuxData!$AD:$AD)="","Not defined",LOOKUP(M10,AuxData!$AC:$AC,AuxData!$AD:$AD)))</f>
        <v>PEERELEMENTNAME</v>
      </c>
      <c r="O10" s="128" t="str">
        <f>IF(L10="","",IF(ISERROR(MATCH(H10,AuxData!$AF:$AF,0)),"",IF(LOOKUP(H10,AuxData!$AF:$AF,AuxData!$AG:$AG)="","Not defined",LOOKUP(H10,AuxData!$AF:$AF,AuxData!$AG:$AG)&amp;"_"&amp;N10)))</f>
        <v>R5G_HUA_IPPATH_PEERELEMENTNAME</v>
      </c>
      <c r="P10" s="165"/>
    </row>
    <row r="11" spans="2:16" s="59" customFormat="1" ht="18" customHeight="1" x14ac:dyDescent="0.25">
      <c r="B11" s="333" t="s">
        <v>6545</v>
      </c>
      <c r="C11" s="209"/>
      <c r="D11" s="210"/>
      <c r="E11" s="63" t="s">
        <v>6493</v>
      </c>
      <c r="F11" s="131" t="s">
        <v>11877</v>
      </c>
      <c r="G11" s="148" t="s">
        <v>6495</v>
      </c>
      <c r="H11" s="266" t="s">
        <v>6284</v>
      </c>
      <c r="I11" s="267"/>
      <c r="J11" s="266" t="s">
        <v>6374</v>
      </c>
      <c r="K11" s="267"/>
      <c r="L11" s="327" t="s">
        <v>6380</v>
      </c>
      <c r="M11" s="328"/>
      <c r="N11" s="129" t="str">
        <f>IF(ISERROR(MATCH(L11,AuxData!$AC:$AC,0)),"",IF(LOOKUP(L11,AuxData!$AC:$AC,AuxData!$AD:$AD)="","Not defined",LOOKUP(L11,AuxData!$AC:$AC,AuxData!$AD:$AD)))</f>
        <v>GNODEB_REGION</v>
      </c>
      <c r="O11" s="128" t="str">
        <f>IF(L11="","",IF(ISERROR(MATCH(H11,AuxData!$AF:$AF,0)),"",IF(LOOKUP(H11,AuxData!$AF:$AF,AuxData!$AG:$AG)="","Not defined",LOOKUP(H11,AuxData!$AF:$AF,AuxData!$AG:$AG)&amp;"_"&amp;N11)))</f>
        <v>R5G_HUA_gNodeB_GNODEB_REGION</v>
      </c>
      <c r="P11" s="165"/>
    </row>
    <row r="12" spans="2:16" s="59" customFormat="1" ht="18" customHeight="1" x14ac:dyDescent="0.25">
      <c r="B12" s="291"/>
      <c r="C12" s="209"/>
      <c r="D12" s="210"/>
      <c r="E12" s="63" t="s">
        <v>6495</v>
      </c>
      <c r="F12" s="131" t="s">
        <v>11878</v>
      </c>
      <c r="G12" s="148" t="s">
        <v>6496</v>
      </c>
      <c r="H12" s="266" t="s">
        <v>6284</v>
      </c>
      <c r="I12" s="267"/>
      <c r="J12" s="266" t="s">
        <v>6374</v>
      </c>
      <c r="K12" s="267"/>
      <c r="L12" s="327" t="s">
        <v>6378</v>
      </c>
      <c r="M12" s="328"/>
      <c r="N12" s="129" t="str">
        <f>IF(ISERROR(MATCH(L12,AuxData!$AC:$AC,0)),"",IF(LOOKUP(L12,AuxData!$AC:$AC,AuxData!$AD:$AD)="","Not defined",LOOKUP(L12,AuxData!$AC:$AC,AuxData!$AD:$AD)))</f>
        <v>GNODEB_UF</v>
      </c>
      <c r="O12" s="128" t="str">
        <f>IF(L12="","",IF(ISERROR(MATCH(H12,AuxData!$AF:$AF,0)),"",IF(LOOKUP(H12,AuxData!$AF:$AF,AuxData!$AG:$AG)="","Not defined",LOOKUP(H12,AuxData!$AF:$AF,AuxData!$AG:$AG)&amp;"_"&amp;N12)))</f>
        <v>R5G_HUA_gNodeB_GNODEB_UF</v>
      </c>
      <c r="P12" s="165"/>
    </row>
    <row r="13" spans="2:16" s="59" customFormat="1" ht="18" customHeight="1" x14ac:dyDescent="0.25">
      <c r="B13" s="291"/>
      <c r="C13" s="209"/>
      <c r="D13" s="210"/>
      <c r="E13" s="63" t="s">
        <v>6496</v>
      </c>
      <c r="F13" s="131" t="s">
        <v>6344</v>
      </c>
      <c r="G13" s="148" t="s">
        <v>6499</v>
      </c>
      <c r="H13" s="266" t="s">
        <v>6284</v>
      </c>
      <c r="I13" s="267"/>
      <c r="J13" s="266" t="s">
        <v>6374</v>
      </c>
      <c r="K13" s="267"/>
      <c r="L13" s="327" t="s">
        <v>12034</v>
      </c>
      <c r="M13" s="328"/>
      <c r="N13" s="129" t="str">
        <f>IF(ISERROR(MATCH(L13,AuxData!$AC:$AC,0)),"",IF(LOOKUP(L13,AuxData!$AC:$AC,AuxData!$AD:$AD)="","Not defined",LOOKUP(L13,AuxData!$AC:$AC,AuxData!$AD:$AD)))</f>
        <v>GNODEB_CN</v>
      </c>
      <c r="O13" s="128" t="str">
        <f>IF(L13="","",IF(ISERROR(MATCH(H14,AuxData!$AF:$AF,0)),"",IF(LOOKUP(H14,AuxData!$AF:$AF,AuxData!$AG:$AG)="","Not defined",LOOKUP(H14,AuxData!$AF:$AF,AuxData!$AG:$AG)&amp;"_"&amp;N13)))</f>
        <v>R5G_HUA_gNodeB_GNODEB_CN</v>
      </c>
      <c r="P13" s="165"/>
    </row>
    <row r="14" spans="2:16" s="59" customFormat="1" ht="18" customHeight="1" x14ac:dyDescent="0.25">
      <c r="B14" s="291"/>
      <c r="C14" s="331"/>
      <c r="D14" s="332"/>
      <c r="E14" s="63" t="s">
        <v>6499</v>
      </c>
      <c r="F14" s="131" t="s">
        <v>6270</v>
      </c>
      <c r="G14" s="148" t="s">
        <v>6501</v>
      </c>
      <c r="H14" s="266" t="s">
        <v>6284</v>
      </c>
      <c r="I14" s="267"/>
      <c r="J14" s="266" t="s">
        <v>6284</v>
      </c>
      <c r="K14" s="267"/>
      <c r="L14" s="329" t="s">
        <v>669</v>
      </c>
      <c r="M14" s="330"/>
      <c r="N14" s="127" t="str">
        <f>IF(ISERROR(MATCH(L14,AuxData!$AC:$AC,0)),"",IF(LOOKUP(L14,AuxData!$AC:$AC,AuxData!$AD:$AD)="","Not defined",LOOKUP(L14,AuxData!$AC:$AC,AuxData!$AD:$AD)))</f>
        <v>GNODEBFUNCTIONNAME</v>
      </c>
      <c r="O14" s="128" t="str">
        <f>IF(L14="","",IF(ISERROR(MATCH(H14,AuxData!$AF:$AF,0)),"",IF(LOOKUP(H14,AuxData!$AF:$AF,AuxData!$AG:$AG)="","Not defined",LOOKUP(H14,AuxData!$AF:$AF,AuxData!$AG:$AG)&amp;"_"&amp;N14)))</f>
        <v>R5G_HUA_gNodeB_GNODEBFUNCTIONNAME</v>
      </c>
      <c r="P14" s="165"/>
    </row>
    <row r="15" spans="2:16" s="59" customFormat="1" ht="18" customHeight="1" x14ac:dyDescent="0.25">
      <c r="B15" s="334"/>
      <c r="C15" s="331"/>
      <c r="D15" s="332"/>
      <c r="E15" s="63" t="s">
        <v>6501</v>
      </c>
      <c r="F15" s="131" t="s">
        <v>6546</v>
      </c>
      <c r="G15" s="151" t="s">
        <v>395</v>
      </c>
      <c r="H15" s="266" t="s">
        <v>6290</v>
      </c>
      <c r="I15" s="267"/>
      <c r="J15" s="266" t="s">
        <v>6290</v>
      </c>
      <c r="K15" s="267"/>
      <c r="L15" s="211" t="s">
        <v>224</v>
      </c>
      <c r="M15" s="167"/>
      <c r="N15" s="127" t="str">
        <f>IF(ISERROR(MATCH(L15,AuxData!$AC:$AC,0)),"",IF(LOOKUP(L15,AuxData!$AC:$AC,AuxData!$AD:$AD)="","Not defined",LOOKUP(L15,AuxData!$AC:$AC,AuxData!$AD:$AD)))</f>
        <v>LINKNO</v>
      </c>
      <c r="O15" s="128" t="str">
        <f>IF(L15="","",IF(ISERROR(MATCH(H15,AuxData!$AF:$AF,0)),"",IF(LOOKUP(H15,AuxData!$AF:$AF,AuxData!$AG:$AG)="","Not defined",LOOKUP(H15,AuxData!$AF:$AF,AuxData!$AG:$AG)&amp;"_"&amp;N15)))</f>
        <v>R5G_HUA_SCTP_LINKNO</v>
      </c>
      <c r="P15" s="165"/>
    </row>
    <row r="16" spans="2:16" s="59" customFormat="1" ht="18" customHeight="1" x14ac:dyDescent="0.25">
      <c r="B16" s="333" t="s">
        <v>6561</v>
      </c>
      <c r="C16" s="209"/>
      <c r="D16" s="210"/>
      <c r="E16" s="63" t="s">
        <v>6493</v>
      </c>
      <c r="F16" s="131" t="s">
        <v>11877</v>
      </c>
      <c r="G16" s="148" t="s">
        <v>6495</v>
      </c>
      <c r="H16" s="266" t="s">
        <v>6284</v>
      </c>
      <c r="I16" s="267"/>
      <c r="J16" s="266" t="s">
        <v>6374</v>
      </c>
      <c r="K16" s="267"/>
      <c r="L16" s="327" t="s">
        <v>6380</v>
      </c>
      <c r="M16" s="328"/>
      <c r="N16" s="129" t="str">
        <f>IF(ISERROR(MATCH(L16,AuxData!$AC:$AC,0)),"",IF(LOOKUP(L16,AuxData!$AC:$AC,AuxData!$AD:$AD)="","Not defined",LOOKUP(L16,AuxData!$AC:$AC,AuxData!$AD:$AD)))</f>
        <v>GNODEB_REGION</v>
      </c>
      <c r="O16" s="128" t="str">
        <f>IF(L16="","",IF(ISERROR(MATCH(H16,AuxData!$AF:$AF,0)),"",IF(LOOKUP(H16,AuxData!$AF:$AF,AuxData!$AG:$AG)="","Not defined",LOOKUP(H16,AuxData!$AF:$AF,AuxData!$AG:$AG)&amp;"_"&amp;N16)))</f>
        <v>R5G_HUA_gNodeB_GNODEB_REGION</v>
      </c>
      <c r="P16" s="165"/>
    </row>
    <row r="17" spans="2:16" s="59" customFormat="1" ht="18" customHeight="1" x14ac:dyDescent="0.25">
      <c r="B17" s="291"/>
      <c r="C17" s="209"/>
      <c r="D17" s="210"/>
      <c r="E17" s="63" t="s">
        <v>6495</v>
      </c>
      <c r="F17" s="131" t="s">
        <v>11878</v>
      </c>
      <c r="G17" s="148" t="s">
        <v>6496</v>
      </c>
      <c r="H17" s="266" t="s">
        <v>6284</v>
      </c>
      <c r="I17" s="267"/>
      <c r="J17" s="266" t="s">
        <v>6374</v>
      </c>
      <c r="K17" s="267"/>
      <c r="L17" s="327" t="s">
        <v>6378</v>
      </c>
      <c r="M17" s="328"/>
      <c r="N17" s="129" t="str">
        <f>IF(ISERROR(MATCH(L17,AuxData!$AC:$AC,0)),"",IF(LOOKUP(L17,AuxData!$AC:$AC,AuxData!$AD:$AD)="","Not defined",LOOKUP(L17,AuxData!$AC:$AC,AuxData!$AD:$AD)))</f>
        <v>GNODEB_UF</v>
      </c>
      <c r="O17" s="128" t="str">
        <f>IF(L17="","",IF(ISERROR(MATCH(H17,AuxData!$AF:$AF,0)),"",IF(LOOKUP(H17,AuxData!$AF:$AF,AuxData!$AG:$AG)="","Not defined",LOOKUP(H17,AuxData!$AF:$AF,AuxData!$AG:$AG)&amp;"_"&amp;N17)))</f>
        <v>R5G_HUA_gNodeB_GNODEB_UF</v>
      </c>
      <c r="P17" s="165"/>
    </row>
    <row r="18" spans="2:16" s="59" customFormat="1" ht="18" customHeight="1" x14ac:dyDescent="0.25">
      <c r="B18" s="291"/>
      <c r="C18" s="209"/>
      <c r="D18" s="210"/>
      <c r="E18" s="63" t="s">
        <v>6496</v>
      </c>
      <c r="F18" s="131" t="s">
        <v>6344</v>
      </c>
      <c r="G18" s="148" t="s">
        <v>6499</v>
      </c>
      <c r="H18" s="266" t="s">
        <v>6284</v>
      </c>
      <c r="I18" s="267"/>
      <c r="J18" s="266" t="s">
        <v>6374</v>
      </c>
      <c r="K18" s="267"/>
      <c r="L18" s="327" t="s">
        <v>12034</v>
      </c>
      <c r="M18" s="328"/>
      <c r="N18" s="129" t="str">
        <f>IF(ISERROR(MATCH(L18,AuxData!$AC:$AC,0)),"",IF(LOOKUP(L18,AuxData!$AC:$AC,AuxData!$AD:$AD)="","Not defined",LOOKUP(L18,AuxData!$AC:$AC,AuxData!$AD:$AD)))</f>
        <v>GNODEB_CN</v>
      </c>
      <c r="O18" s="128" t="str">
        <f>IF(L18="","",IF(ISERROR(MATCH(H19,AuxData!$AF:$AF,0)),"",IF(LOOKUP(H19,AuxData!$AF:$AF,AuxData!$AG:$AG)="","Not defined",LOOKUP(H19,AuxData!$AF:$AF,AuxData!$AG:$AG)&amp;"_"&amp;N18)))</f>
        <v>R5G_HUA_gNodeB_GNODEB_CN</v>
      </c>
      <c r="P18" s="165"/>
    </row>
    <row r="19" spans="2:16" s="59" customFormat="1" ht="18" customHeight="1" x14ac:dyDescent="0.25">
      <c r="B19" s="291"/>
      <c r="C19" s="331"/>
      <c r="D19" s="332"/>
      <c r="E19" s="63" t="s">
        <v>6499</v>
      </c>
      <c r="F19" s="171" t="s">
        <v>6270</v>
      </c>
      <c r="G19" s="148" t="s">
        <v>6501</v>
      </c>
      <c r="H19" s="266" t="s">
        <v>6284</v>
      </c>
      <c r="I19" s="267"/>
      <c r="J19" s="266" t="s">
        <v>6284</v>
      </c>
      <c r="K19" s="267"/>
      <c r="L19" s="329" t="s">
        <v>6406</v>
      </c>
      <c r="M19" s="330"/>
      <c r="N19" s="129" t="str">
        <f>IF(ISERROR(MATCH(L19,AuxData!$AC:$AC,0)),"",IF(LOOKUP(L19,AuxData!$AC:$AC,AuxData!$AD:$AD)="","Not defined",LOOKUP(L19,AuxData!$AC:$AC,AuxData!$AD:$AD)))</f>
        <v>GNODEBNAME</v>
      </c>
      <c r="O19" s="128" t="str">
        <f>IF(L19="","",IF(ISERROR(MATCH(H19,AuxData!$AF:$AF,0)),"",IF(LOOKUP(H19,AuxData!$AF:$AF,AuxData!$AG:$AG)="","Not defined",LOOKUP(H19,AuxData!$AF:$AF,AuxData!$AG:$AG)&amp;"_"&amp;N19)))</f>
        <v>R5G_HUA_gNodeB_GNODEBNAME</v>
      </c>
      <c r="P19" s="165"/>
    </row>
    <row r="20" spans="2:16" s="59" customFormat="1" ht="18" customHeight="1" x14ac:dyDescent="0.25">
      <c r="B20" s="291"/>
      <c r="C20" s="331"/>
      <c r="D20" s="332"/>
      <c r="E20" s="63" t="s">
        <v>6501</v>
      </c>
      <c r="F20" s="131" t="s">
        <v>6562</v>
      </c>
      <c r="G20" s="148" t="s">
        <v>6503</v>
      </c>
      <c r="H20" s="264" t="s">
        <v>6301</v>
      </c>
      <c r="I20" s="265"/>
      <c r="J20" s="266" t="s">
        <v>6301</v>
      </c>
      <c r="K20" s="267"/>
      <c r="L20" s="329" t="s">
        <v>232</v>
      </c>
      <c r="M20" s="330"/>
      <c r="N20" s="129" t="str">
        <f>IF(ISERROR(MATCH(L20,AuxData!$AC:$AC,0)),"",IF(LOOKUP(L20,AuxData!$AC:$AC,AuxData!$AD:$AD)="","Not defined",LOOKUP(L20,AuxData!$AC:$AC,AuxData!$AD:$AD)))</f>
        <v>CABINETNO</v>
      </c>
      <c r="O20" s="128" t="str">
        <f>IF(L20="","",IF(ISERROR(MATCH(H20,AuxData!$AF:$AF,0)),"",IF(LOOKUP(H20,AuxData!$AF:$AF,AuxData!$AG:$AG)="","Not defined",LOOKUP(H20,AuxData!$AF:$AF,AuxData!$AG:$AG)&amp;"_"&amp;N20)))</f>
        <v>R5G_HUA_gNodeB_Cabinet_CABINETNO</v>
      </c>
      <c r="P20" s="165"/>
    </row>
    <row r="21" spans="2:16" s="59" customFormat="1" ht="18" customHeight="1" x14ac:dyDescent="0.25">
      <c r="B21" s="291"/>
      <c r="C21" s="331"/>
      <c r="D21" s="332"/>
      <c r="E21" s="63" t="s">
        <v>6503</v>
      </c>
      <c r="F21" s="131" t="s">
        <v>12036</v>
      </c>
      <c r="G21" s="148" t="s">
        <v>6504</v>
      </c>
      <c r="H21" s="264" t="s">
        <v>6304</v>
      </c>
      <c r="I21" s="265"/>
      <c r="J21" s="266" t="s">
        <v>6304</v>
      </c>
      <c r="K21" s="267"/>
      <c r="L21" s="329" t="s">
        <v>241</v>
      </c>
      <c r="M21" s="330"/>
      <c r="N21" s="129" t="str">
        <f>IF(ISERROR(MATCH(L21,AuxData!$AC:$AC,0)),"",IF(LOOKUP(L21,AuxData!$AC:$AC,AuxData!$AD:$AD)="","Not defined",LOOKUP(L21,AuxData!$AC:$AC,AuxData!$AD:$AD)))</f>
        <v>SUBRACKNO</v>
      </c>
      <c r="O21" s="128" t="str">
        <f>IF(L21="","",IF(ISERROR(MATCH(H21,AuxData!$AF:$AF,0)),"",IF(LOOKUP(H21,AuxData!$AF:$AF,AuxData!$AG:$AG)="","Not defined",LOOKUP(H21,AuxData!$AF:$AF,AuxData!$AG:$AG)&amp;"_"&amp;N21)))</f>
        <v>R5G_HUA_gNodeB_Subrack_SUBRACKNO</v>
      </c>
      <c r="P21" s="165"/>
    </row>
    <row r="22" spans="2:16" s="59" customFormat="1" ht="18" customHeight="1" x14ac:dyDescent="0.25">
      <c r="B22" s="291"/>
      <c r="C22" s="331"/>
      <c r="D22" s="332"/>
      <c r="E22" s="63" t="s">
        <v>6504</v>
      </c>
      <c r="F22" s="132" t="s">
        <v>6566</v>
      </c>
      <c r="G22" s="148" t="s">
        <v>6510</v>
      </c>
      <c r="H22" s="264" t="s">
        <v>6307</v>
      </c>
      <c r="I22" s="265"/>
      <c r="J22" s="266" t="s">
        <v>6307</v>
      </c>
      <c r="K22" s="267"/>
      <c r="L22" s="329" t="s">
        <v>239</v>
      </c>
      <c r="M22" s="330"/>
      <c r="N22" s="129" t="str">
        <f>IF(ISERROR(MATCH(L22,AuxData!$AC:$AC,0)),"",IF(LOOKUP(L22,AuxData!$AC:$AC,AuxData!$AD:$AD)="","Not defined",LOOKUP(L22,AuxData!$AC:$AC,AuxData!$AD:$AD)))</f>
        <v>SLOTNO</v>
      </c>
      <c r="O22" s="128" t="str">
        <f>IF(L22="","",IF(ISERROR(MATCH(H22,AuxData!$AF:$AF,0)),"",IF(LOOKUP(H22,AuxData!$AF:$AF,AuxData!$AG:$AG)="","Not defined",LOOKUP(H22,AuxData!$AF:$AF,AuxData!$AG:$AG)&amp;"_"&amp;N22)))</f>
        <v>R5G_HUA_gNodeB_Slot_SLOTNO</v>
      </c>
      <c r="P22" s="165"/>
    </row>
    <row r="23" spans="2:16" s="59" customFormat="1" ht="18" customHeight="1" x14ac:dyDescent="0.25">
      <c r="B23" s="292"/>
      <c r="C23" s="331"/>
      <c r="D23" s="332"/>
      <c r="E23" s="63" t="s">
        <v>6510</v>
      </c>
      <c r="F23" s="132" t="s">
        <v>6568</v>
      </c>
      <c r="G23" s="151" t="s">
        <v>395</v>
      </c>
      <c r="H23" s="264" t="s">
        <v>6310</v>
      </c>
      <c r="I23" s="265"/>
      <c r="J23" s="266" t="s">
        <v>6310</v>
      </c>
      <c r="K23" s="267"/>
      <c r="L23" s="329" t="s">
        <v>230</v>
      </c>
      <c r="M23" s="330"/>
      <c r="N23" s="129" t="str">
        <f>IF(ISERROR(MATCH(L23,AuxData!$AC:$AC,0)),"",IF(LOOKUP(L23,AuxData!$AC:$AC,AuxData!$AD:$AD)="","Not defined",LOOKUP(L23,AuxData!$AC:$AC,AuxData!$AD:$AD)))</f>
        <v/>
      </c>
      <c r="O23" s="128" t="str">
        <f>IF(L23="","",IF(ISERROR(MATCH(H23,AuxData!$AF:$AF,0)),"",IF(LOOKUP(H23,AuxData!$AF:$AF,AuxData!$AG:$AG)="","Not defined",LOOKUP(H23,AuxData!$AF:$AF,AuxData!$AG:$AG)&amp;"_"&amp;N23)))</f>
        <v>R5G_HUA_gNodeB_BoardType_</v>
      </c>
      <c r="P23" s="165"/>
    </row>
    <row r="24" spans="2:16" s="59" customFormat="1" ht="18" customHeight="1" x14ac:dyDescent="0.25">
      <c r="B24" s="290" t="s">
        <v>6572</v>
      </c>
      <c r="C24" s="209"/>
      <c r="D24" s="210"/>
      <c r="E24" s="64" t="s">
        <v>6493</v>
      </c>
      <c r="F24" s="131" t="s">
        <v>11877</v>
      </c>
      <c r="G24" s="148" t="s">
        <v>6495</v>
      </c>
      <c r="H24" s="266" t="s">
        <v>6284</v>
      </c>
      <c r="I24" s="267"/>
      <c r="J24" s="203" t="s">
        <v>6374</v>
      </c>
      <c r="K24" s="204"/>
      <c r="L24" s="329" t="s">
        <v>6380</v>
      </c>
      <c r="M24" s="330"/>
      <c r="N24" s="129" t="str">
        <f>IF(ISERROR(MATCH(L24,AuxData!$AC:$AC,0)),"",IF(LOOKUP(L24,AuxData!$AC:$AC,AuxData!$AD:$AD)="","Not defined",LOOKUP(L24,AuxData!$AC:$AC,AuxData!$AD:$AD)))</f>
        <v>GNODEB_REGION</v>
      </c>
      <c r="O24" s="128" t="str">
        <f>IF(L24="","",IF(ISERROR(MATCH(H24,AuxData!$AF:$AF,0)),"",IF(LOOKUP(H24,AuxData!$AF:$AF,AuxData!$AG:$AG)="","Not defined",LOOKUP(H24,AuxData!$AF:$AF,AuxData!$AG:$AG)&amp;"_"&amp;N24)))</f>
        <v>R5G_HUA_gNodeB_GNODEB_REGION</v>
      </c>
      <c r="P24" s="165"/>
    </row>
    <row r="25" spans="2:16" s="59" customFormat="1" ht="18" customHeight="1" x14ac:dyDescent="0.25">
      <c r="B25" s="291"/>
      <c r="C25" s="209"/>
      <c r="D25" s="210"/>
      <c r="E25" s="64" t="s">
        <v>6495</v>
      </c>
      <c r="F25" s="131" t="s">
        <v>11878</v>
      </c>
      <c r="G25" s="151" t="s">
        <v>6496</v>
      </c>
      <c r="H25" s="266" t="s">
        <v>6284</v>
      </c>
      <c r="I25" s="267"/>
      <c r="J25" s="203" t="s">
        <v>6374</v>
      </c>
      <c r="K25" s="204"/>
      <c r="L25" s="329" t="s">
        <v>6378</v>
      </c>
      <c r="M25" s="330"/>
      <c r="N25" s="129" t="str">
        <f>IF(ISERROR(MATCH(L25,AuxData!$AC:$AC,0)),"",IF(LOOKUP(L25,AuxData!$AC:$AC,AuxData!$AD:$AD)="","Not defined",LOOKUP(L25,AuxData!$AC:$AC,AuxData!$AD:$AD)))</f>
        <v>GNODEB_UF</v>
      </c>
      <c r="O25" s="128" t="str">
        <f>IF(L25="","",IF(ISERROR(MATCH(H25,AuxData!$AF:$AF,0)),"",IF(LOOKUP(H25,AuxData!$AF:$AF,AuxData!$AG:$AG)="","Not defined",LOOKUP(H25,AuxData!$AF:$AF,AuxData!$AG:$AG)&amp;"_"&amp;N25)))</f>
        <v>R5G_HUA_gNodeB_GNODEB_UF</v>
      </c>
      <c r="P25" s="165"/>
    </row>
    <row r="26" spans="2:16" s="59" customFormat="1" ht="18" customHeight="1" x14ac:dyDescent="0.25">
      <c r="B26" s="291"/>
      <c r="C26" s="209"/>
      <c r="D26" s="210"/>
      <c r="E26" s="64" t="s">
        <v>6496</v>
      </c>
      <c r="F26" s="131" t="s">
        <v>6344</v>
      </c>
      <c r="G26" s="151" t="s">
        <v>6499</v>
      </c>
      <c r="H26" s="266" t="s">
        <v>6284</v>
      </c>
      <c r="I26" s="267"/>
      <c r="J26" s="203" t="s">
        <v>6374</v>
      </c>
      <c r="K26" s="204"/>
      <c r="L26" s="329" t="s">
        <v>12034</v>
      </c>
      <c r="M26" s="330"/>
      <c r="N26" s="129" t="str">
        <f>IF(ISERROR(MATCH(L26,AuxData!$AC:$AC,0)),"",IF(LOOKUP(L26,AuxData!$AC:$AC,AuxData!$AD:$AD)="","Not defined",LOOKUP(L26,AuxData!$AC:$AC,AuxData!$AD:$AD)))</f>
        <v>GNODEB_CN</v>
      </c>
      <c r="O26" s="128" t="str">
        <f>IF(L26="","",IF(ISERROR(MATCH(H26,AuxData!$AF:$AF,0)),"",IF(LOOKUP(H26,AuxData!$AF:$AF,AuxData!$AG:$AG)="","Not defined",LOOKUP(H26,AuxData!$AF:$AF,AuxData!$AG:$AG)&amp;"_"&amp;N26)))</f>
        <v>R5G_HUA_gNodeB_GNODEB_CN</v>
      </c>
      <c r="P26" s="165"/>
    </row>
    <row r="27" spans="2:16" s="59" customFormat="1" ht="18" customHeight="1" x14ac:dyDescent="0.25">
      <c r="B27" s="291"/>
      <c r="C27" s="331"/>
      <c r="D27" s="332"/>
      <c r="E27" s="65" t="s">
        <v>6499</v>
      </c>
      <c r="F27" s="131" t="s">
        <v>6270</v>
      </c>
      <c r="G27" s="148" t="s">
        <v>6501</v>
      </c>
      <c r="H27" s="266" t="s">
        <v>6284</v>
      </c>
      <c r="I27" s="267"/>
      <c r="J27" s="266" t="s">
        <v>6284</v>
      </c>
      <c r="K27" s="267"/>
      <c r="L27" s="270" t="s">
        <v>669</v>
      </c>
      <c r="M27" s="271"/>
      <c r="N27" s="129" t="str">
        <f>IF(ISERROR(MATCH(L27,AuxData!$AC:$AC,0)),"",IF(LOOKUP(L27,AuxData!$AC:$AC,AuxData!$AD:$AD)="","Not defined",LOOKUP(L27,AuxData!$AC:$AC,AuxData!$AD:$AD)))</f>
        <v>GNODEBFUNCTIONNAME</v>
      </c>
      <c r="O27" s="128" t="str">
        <f>IF(L27="","",IF(ISERROR(MATCH(H27,AuxData!$AF:$AF,0)),"",IF(LOOKUP(H27,AuxData!$AF:$AF,AuxData!$AG:$AG)="","Not defined",LOOKUP(H27,AuxData!$AF:$AF,AuxData!$AG:$AG)&amp;"_"&amp;N27)))</f>
        <v>R5G_HUA_gNodeB_GNODEBFUNCTIONNAME</v>
      </c>
      <c r="P27" s="165"/>
    </row>
    <row r="28" spans="2:16" s="59" customFormat="1" ht="18" customHeight="1" x14ac:dyDescent="0.25">
      <c r="B28" s="291"/>
      <c r="C28" s="331"/>
      <c r="D28" s="332"/>
      <c r="E28" s="64" t="s">
        <v>6501</v>
      </c>
      <c r="F28" s="131" t="s">
        <v>6562</v>
      </c>
      <c r="G28" s="150" t="s">
        <v>6503</v>
      </c>
      <c r="H28" s="264" t="s">
        <v>6301</v>
      </c>
      <c r="I28" s="265"/>
      <c r="J28" s="266" t="s">
        <v>6301</v>
      </c>
      <c r="K28" s="267"/>
      <c r="L28" s="329" t="s">
        <v>232</v>
      </c>
      <c r="M28" s="330"/>
      <c r="N28" s="129" t="str">
        <f>IF(ISERROR(MATCH(L28,AuxData!$AC:$AC,0)),"",IF(LOOKUP(L28,AuxData!$AC:$AC,AuxData!$AD:$AD)="","Not defined",LOOKUP(L28,AuxData!$AC:$AC,AuxData!$AD:$AD)))</f>
        <v>CABINETNO</v>
      </c>
      <c r="O28" s="128" t="str">
        <f>IF(L28="","",IF(ISERROR(MATCH(H28,AuxData!$AF:$AF,0)),"",IF(LOOKUP(H28,AuxData!$AF:$AF,AuxData!$AG:$AG)="","Not defined",LOOKUP(H28,AuxData!$AF:$AF,AuxData!$AG:$AG)&amp;"_"&amp;N28)))</f>
        <v>R5G_HUA_gNodeB_Cabinet_CABINETNO</v>
      </c>
      <c r="P28" s="165"/>
    </row>
    <row r="29" spans="2:16" s="59" customFormat="1" ht="18" customHeight="1" x14ac:dyDescent="0.25">
      <c r="B29" s="291"/>
      <c r="C29" s="331"/>
      <c r="D29" s="332"/>
      <c r="E29" s="64" t="s">
        <v>6503</v>
      </c>
      <c r="F29" s="131" t="s">
        <v>12036</v>
      </c>
      <c r="G29" s="150" t="s">
        <v>6504</v>
      </c>
      <c r="H29" s="264" t="s">
        <v>6304</v>
      </c>
      <c r="I29" s="265"/>
      <c r="J29" s="266" t="s">
        <v>6304</v>
      </c>
      <c r="K29" s="267"/>
      <c r="L29" s="329" t="s">
        <v>241</v>
      </c>
      <c r="M29" s="330"/>
      <c r="N29" s="129" t="str">
        <f>IF(ISERROR(MATCH(L29,AuxData!$AC:$AC,0)),"",IF(LOOKUP(L29,AuxData!$AC:$AC,AuxData!$AD:$AD)="","Not defined",LOOKUP(L29,AuxData!$AC:$AC,AuxData!$AD:$AD)))</f>
        <v>SUBRACKNO</v>
      </c>
      <c r="O29" s="128" t="str">
        <f>IF(L29="","",IF(ISERROR(MATCH(H29,AuxData!$AF:$AF,0)),"",IF(LOOKUP(H29,AuxData!$AF:$AF,AuxData!$AG:$AG)="","Not defined",LOOKUP(H29,AuxData!$AF:$AF,AuxData!$AG:$AG)&amp;"_"&amp;N29)))</f>
        <v>R5G_HUA_gNodeB_Subrack_SUBRACKNO</v>
      </c>
      <c r="P29" s="165"/>
    </row>
    <row r="30" spans="2:16" s="59" customFormat="1" ht="18" customHeight="1" x14ac:dyDescent="0.25">
      <c r="B30" s="291"/>
      <c r="C30" s="331"/>
      <c r="D30" s="332"/>
      <c r="E30" s="64" t="s">
        <v>6504</v>
      </c>
      <c r="F30" s="132" t="s">
        <v>6566</v>
      </c>
      <c r="G30" s="150" t="s">
        <v>6510</v>
      </c>
      <c r="H30" s="264" t="s">
        <v>6307</v>
      </c>
      <c r="I30" s="265"/>
      <c r="J30" s="266" t="s">
        <v>6307</v>
      </c>
      <c r="K30" s="267"/>
      <c r="L30" s="329" t="s">
        <v>239</v>
      </c>
      <c r="M30" s="330"/>
      <c r="N30" s="129" t="str">
        <f>IF(ISERROR(MATCH(L30,AuxData!$AC:$AC,0)),"",IF(LOOKUP(L30,AuxData!$AC:$AC,AuxData!$AD:$AD)="","Not defined",LOOKUP(L30,AuxData!$AC:$AC,AuxData!$AD:$AD)))</f>
        <v>SLOTNO</v>
      </c>
      <c r="O30" s="128" t="str">
        <f>IF(L30="","",IF(ISERROR(MATCH(H30,AuxData!$AF:$AF,0)),"",IF(LOOKUP(H30,AuxData!$AF:$AF,AuxData!$AG:$AG)="","Not defined",LOOKUP(H30,AuxData!$AF:$AF,AuxData!$AG:$AG)&amp;"_"&amp;N30)))</f>
        <v>R5G_HUA_gNodeB_Slot_SLOTNO</v>
      </c>
      <c r="P30" s="165"/>
    </row>
    <row r="31" spans="2:16" s="59" customFormat="1" ht="18" customHeight="1" x14ac:dyDescent="0.25">
      <c r="B31" s="291"/>
      <c r="C31" s="331"/>
      <c r="D31" s="332"/>
      <c r="E31" s="64" t="s">
        <v>6510</v>
      </c>
      <c r="F31" s="131" t="s">
        <v>6573</v>
      </c>
      <c r="G31" s="150" t="s">
        <v>6511</v>
      </c>
      <c r="H31" s="264" t="s">
        <v>6314</v>
      </c>
      <c r="I31" s="265"/>
      <c r="J31" s="266" t="s">
        <v>6314</v>
      </c>
      <c r="K31" s="267"/>
      <c r="L31" s="329" t="s">
        <v>6430</v>
      </c>
      <c r="M31" s="330"/>
      <c r="N31" s="129" t="str">
        <f>IF(ISERROR(MATCH(L31,AuxData!$AC:$AC,0)),"",IF(LOOKUP(L31,AuxData!$AC:$AC,AuxData!$AD:$AD)="","Not defined",LOOKUP(L31,AuxData!$AC:$AC,AuxData!$AD:$AD)))</f>
        <v/>
      </c>
      <c r="O31" s="128" t="str">
        <f>IF(L31="","",IF(ISERROR(MATCH(H31,AuxData!$AF:$AF,0)),"",IF(LOOKUP(H31,AuxData!$AF:$AF,AuxData!$AG:$AG)="","Not defined",LOOKUP(H31,AuxData!$AF:$AF,AuxData!$AG:$AG)&amp;"_"&amp;N31)))</f>
        <v/>
      </c>
      <c r="P31" s="165"/>
    </row>
    <row r="32" spans="2:16" s="59" customFormat="1" ht="18" customHeight="1" x14ac:dyDescent="0.25">
      <c r="B32" s="292"/>
      <c r="C32" s="331"/>
      <c r="D32" s="332"/>
      <c r="E32" s="64" t="s">
        <v>6511</v>
      </c>
      <c r="F32" s="132" t="s">
        <v>6575</v>
      </c>
      <c r="G32" s="151" t="s">
        <v>395</v>
      </c>
      <c r="H32" s="264" t="s">
        <v>6317</v>
      </c>
      <c r="I32" s="265"/>
      <c r="J32" s="266" t="s">
        <v>6317</v>
      </c>
      <c r="K32" s="267"/>
      <c r="L32" s="329" t="s">
        <v>257</v>
      </c>
      <c r="M32" s="330"/>
      <c r="N32" s="129" t="str">
        <f>IF(ISERROR(MATCH(L32,AuxData!$AC:$AC,0)),"",IF(LOOKUP(L32,AuxData!$AC:$AC,AuxData!$AD:$AD)="","Not defined",LOOKUP(L32,AuxData!$AC:$AC,AuxData!$AD:$AD)))</f>
        <v/>
      </c>
      <c r="O32" s="128" t="str">
        <f>IF(L32="","",IF(ISERROR(MATCH(H32,AuxData!$AF:$AF,0)),"",IF(LOOKUP(H32,AuxData!$AF:$AF,AuxData!$AG:$AG)="","Not defined",LOOKUP(H32,AuxData!$AF:$AF,AuxData!$AG:$AG)&amp;"_"&amp;N32)))</f>
        <v/>
      </c>
      <c r="P32" s="165"/>
    </row>
    <row r="33" spans="2:16" s="59" customFormat="1" ht="18" customHeight="1" x14ac:dyDescent="0.25">
      <c r="B33" s="339" t="s">
        <v>11879</v>
      </c>
      <c r="C33" s="331"/>
      <c r="D33" s="332"/>
      <c r="E33" s="63" t="s">
        <v>6493</v>
      </c>
      <c r="F33" s="131" t="s">
        <v>11877</v>
      </c>
      <c r="G33" s="172" t="s">
        <v>6495</v>
      </c>
      <c r="H33" s="266" t="s">
        <v>6284</v>
      </c>
      <c r="I33" s="267"/>
      <c r="J33" s="203" t="s">
        <v>6374</v>
      </c>
      <c r="K33" s="204"/>
      <c r="L33" s="329" t="s">
        <v>6380</v>
      </c>
      <c r="M33" s="330"/>
      <c r="N33" s="127" t="str">
        <f>IF(ISERROR(MATCH(L33,AuxData!$AC:$AC,0)),"",IF(LOOKUP(L33,AuxData!$AC:$AC,AuxData!$AD:$AD)="","Not defined",LOOKUP(L33,AuxData!$AC:$AC,AuxData!$AD:$AD)))</f>
        <v>GNODEB_REGION</v>
      </c>
      <c r="O33" s="128" t="str">
        <f>IF(L33="","",IF(ISERROR(MATCH(H33,AuxData!$AF:$AF,0)),"",IF(LOOKUP(H33,AuxData!$AF:$AF,AuxData!$AG:$AG)="","Not defined",LOOKUP(H33,AuxData!$AF:$AF,AuxData!$AG:$AG)&amp;"_"&amp;N33)))</f>
        <v>R5G_HUA_gNodeB_GNODEB_REGION</v>
      </c>
      <c r="P33" s="165"/>
    </row>
    <row r="34" spans="2:16" s="59" customFormat="1" ht="18" customHeight="1" x14ac:dyDescent="0.25">
      <c r="B34" s="340"/>
      <c r="C34" s="331"/>
      <c r="D34" s="332"/>
      <c r="E34" s="64" t="s">
        <v>6495</v>
      </c>
      <c r="F34" s="131" t="s">
        <v>11878</v>
      </c>
      <c r="G34" s="172" t="s">
        <v>6496</v>
      </c>
      <c r="H34" s="266" t="s">
        <v>6284</v>
      </c>
      <c r="I34" s="267"/>
      <c r="J34" s="203" t="s">
        <v>6374</v>
      </c>
      <c r="K34" s="204"/>
      <c r="L34" s="329" t="s">
        <v>6378</v>
      </c>
      <c r="M34" s="330"/>
      <c r="N34" s="127" t="str">
        <f>IF(ISERROR(MATCH(L34,AuxData!$AC:$AC,0)),"",IF(LOOKUP(L34,AuxData!$AC:$AC,AuxData!$AD:$AD)="","Not defined",LOOKUP(L34,AuxData!$AC:$AC,AuxData!$AD:$AD)))</f>
        <v>GNODEB_UF</v>
      </c>
      <c r="O34" s="128" t="str">
        <f>IF(L34="","",IF(ISERROR(MATCH(H34,AuxData!$AF:$AF,0)),"",IF(LOOKUP(H34,AuxData!$AF:$AF,AuxData!$AG:$AG)="","Not defined",LOOKUP(H34,AuxData!$AF:$AF,AuxData!$AG:$AG)&amp;"_"&amp;N34)))</f>
        <v>R5G_HUA_gNodeB_GNODEB_UF</v>
      </c>
      <c r="P34" s="165"/>
    </row>
    <row r="35" spans="2:16" s="59" customFormat="1" ht="18" customHeight="1" x14ac:dyDescent="0.25">
      <c r="B35" s="340"/>
      <c r="C35" s="209"/>
      <c r="D35" s="210"/>
      <c r="E35" s="64" t="s">
        <v>6496</v>
      </c>
      <c r="F35" s="131" t="s">
        <v>6344</v>
      </c>
      <c r="G35" s="172" t="s">
        <v>6499</v>
      </c>
      <c r="H35" s="266" t="s">
        <v>6284</v>
      </c>
      <c r="I35" s="267"/>
      <c r="J35" s="203" t="s">
        <v>6374</v>
      </c>
      <c r="K35" s="204"/>
      <c r="L35" s="329" t="s">
        <v>12034</v>
      </c>
      <c r="M35" s="330"/>
      <c r="N35" s="127" t="str">
        <f>IF(ISERROR(MATCH(L35,AuxData!$AC:$AC,0)),"",IF(LOOKUP(L35,AuxData!$AC:$AC,AuxData!$AD:$AD)="","Not defined",LOOKUP(L35,AuxData!$AC:$AC,AuxData!$AD:$AD)))</f>
        <v>GNODEB_CN</v>
      </c>
      <c r="O35" s="128" t="str">
        <f>IF(L35="","",IF(ISERROR(MATCH(H35,AuxData!$AF:$AF,0)),"",IF(LOOKUP(H35,AuxData!$AF:$AF,AuxData!$AG:$AG)="","Not defined",LOOKUP(H35,AuxData!$AF:$AF,AuxData!$AG:$AG)&amp;"_"&amp;N35)))</f>
        <v>R5G_HUA_gNodeB_GNODEB_CN</v>
      </c>
      <c r="P35" s="165"/>
    </row>
    <row r="36" spans="2:16" s="59" customFormat="1" ht="18" customHeight="1" x14ac:dyDescent="0.25">
      <c r="B36" s="340"/>
      <c r="C36" s="209"/>
      <c r="D36" s="210"/>
      <c r="E36" s="64" t="s">
        <v>6499</v>
      </c>
      <c r="F36" s="171" t="s">
        <v>6270</v>
      </c>
      <c r="G36" s="172" t="s">
        <v>6501</v>
      </c>
      <c r="H36" s="169" t="s">
        <v>6284</v>
      </c>
      <c r="I36" s="170"/>
      <c r="J36" s="169" t="s">
        <v>6284</v>
      </c>
      <c r="K36" s="170"/>
      <c r="L36" s="173" t="s">
        <v>6406</v>
      </c>
      <c r="M36" s="175"/>
      <c r="N36" s="127" t="str">
        <f>IF(ISERROR(MATCH(L36,AuxData!$AC:$AC,0)),"",IF(LOOKUP(L36,AuxData!$AC:$AC,AuxData!$AD:$AD)="","Not defined",LOOKUP(L36,AuxData!$AC:$AC,AuxData!$AD:$AD)))</f>
        <v>GNODEBNAME</v>
      </c>
      <c r="O36" s="128" t="str">
        <f>IF(L36="","",IF(ISERROR(MATCH(H36,AuxData!$AF:$AF,0)),"",IF(LOOKUP(H36,AuxData!$AF:$AF,AuxData!$AG:$AG)="","Not defined",LOOKUP(H36,AuxData!$AF:$AF,AuxData!$AG:$AG)&amp;"_"&amp;N36)))</f>
        <v>R5G_HUA_gNodeB_GNODEBNAME</v>
      </c>
      <c r="P36" s="165"/>
    </row>
    <row r="37" spans="2:16" s="59" customFormat="1" ht="18" customHeight="1" x14ac:dyDescent="0.25">
      <c r="B37" s="341"/>
      <c r="C37" s="331"/>
      <c r="D37" s="332"/>
      <c r="E37" s="64" t="s">
        <v>6501</v>
      </c>
      <c r="F37" s="171" t="s">
        <v>11881</v>
      </c>
      <c r="G37" s="174" t="s">
        <v>395</v>
      </c>
      <c r="H37" s="329" t="s">
        <v>6322</v>
      </c>
      <c r="I37" s="330"/>
      <c r="J37" s="329" t="s">
        <v>6322</v>
      </c>
      <c r="K37" s="330"/>
      <c r="L37" s="173" t="s">
        <v>12037</v>
      </c>
      <c r="M37" s="167"/>
      <c r="N37" s="127" t="str">
        <f>IF(ISERROR(MATCH(L37,AuxData!$AC:$AC,0)),"",IF(LOOKUP(L37,AuxData!$AC:$AC,AuxData!$AD:$AD)="","Not defined",LOOKUP(L37,AuxData!$AC:$AC,AuxData!$AD:$AD)))</f>
        <v/>
      </c>
      <c r="O37" s="128" t="str">
        <f>IF(L37="","",IF(ISERROR(MATCH(H37,AuxData!$AF:$AF,0)),"",IF(LOOKUP(H37,AuxData!$AF:$AF,AuxData!$AG:$AG)="","Not defined",LOOKUP(H37,AuxData!$AF:$AF,AuxData!$AG:$AG)&amp;"_"&amp;N37)))</f>
        <v/>
      </c>
      <c r="P37" s="165"/>
    </row>
    <row r="38" spans="2:16" s="59" customFormat="1" ht="18" customHeight="1" x14ac:dyDescent="0.25">
      <c r="B38" s="339" t="s">
        <v>11880</v>
      </c>
      <c r="C38" s="331"/>
      <c r="D38" s="332"/>
      <c r="E38" s="63" t="s">
        <v>6493</v>
      </c>
      <c r="F38" s="131" t="s">
        <v>11877</v>
      </c>
      <c r="G38" s="172" t="s">
        <v>6495</v>
      </c>
      <c r="H38" s="266" t="s">
        <v>6284</v>
      </c>
      <c r="I38" s="267"/>
      <c r="J38" s="203" t="s">
        <v>6374</v>
      </c>
      <c r="K38" s="204"/>
      <c r="L38" s="329" t="s">
        <v>6380</v>
      </c>
      <c r="M38" s="330"/>
      <c r="N38" s="127" t="str">
        <f>IF(ISERROR(MATCH(L38,AuxData!$AC:$AC,0)),"",IF(LOOKUP(L38,AuxData!$AC:$AC,AuxData!$AD:$AD)="","Not defined",LOOKUP(L38,AuxData!$AC:$AC,AuxData!$AD:$AD)))</f>
        <v>GNODEB_REGION</v>
      </c>
      <c r="O38" s="128" t="str">
        <f>IF(L38="","",IF(ISERROR(MATCH(H38,AuxData!$AF:$AF,0)),"",IF(LOOKUP(H38,AuxData!$AF:$AF,AuxData!$AG:$AG)="","Not defined",LOOKUP(H38,AuxData!$AF:$AF,AuxData!$AG:$AG)&amp;"_"&amp;N38)))</f>
        <v>R5G_HUA_gNodeB_GNODEB_REGION</v>
      </c>
      <c r="P38" s="165"/>
    </row>
    <row r="39" spans="2:16" s="59" customFormat="1" ht="18" customHeight="1" x14ac:dyDescent="0.25">
      <c r="B39" s="340"/>
      <c r="C39" s="331"/>
      <c r="D39" s="332"/>
      <c r="E39" s="64" t="s">
        <v>6495</v>
      </c>
      <c r="F39" s="131" t="s">
        <v>11878</v>
      </c>
      <c r="G39" s="172" t="s">
        <v>6496</v>
      </c>
      <c r="H39" s="266" t="s">
        <v>6284</v>
      </c>
      <c r="I39" s="267"/>
      <c r="J39" s="203" t="s">
        <v>6374</v>
      </c>
      <c r="K39" s="204"/>
      <c r="L39" s="329" t="s">
        <v>6378</v>
      </c>
      <c r="M39" s="330"/>
      <c r="N39" s="127" t="str">
        <f>IF(ISERROR(MATCH(L39,AuxData!$AC:$AC,0)),"",IF(LOOKUP(L39,AuxData!$AC:$AC,AuxData!$AD:$AD)="","Not defined",LOOKUP(L39,AuxData!$AC:$AC,AuxData!$AD:$AD)))</f>
        <v>GNODEB_UF</v>
      </c>
      <c r="O39" s="128" t="str">
        <f>IF(L39="","",IF(ISERROR(MATCH(H39,AuxData!$AF:$AF,0)),"",IF(LOOKUP(H39,AuxData!$AF:$AF,AuxData!$AG:$AG)="","Not defined",LOOKUP(H39,AuxData!$AF:$AF,AuxData!$AG:$AG)&amp;"_"&amp;N39)))</f>
        <v>R5G_HUA_gNodeB_GNODEB_UF</v>
      </c>
      <c r="P39" s="165"/>
    </row>
    <row r="40" spans="2:16" s="59" customFormat="1" ht="18" customHeight="1" x14ac:dyDescent="0.25">
      <c r="B40" s="340"/>
      <c r="C40" s="209"/>
      <c r="D40" s="210"/>
      <c r="E40" s="64" t="s">
        <v>6496</v>
      </c>
      <c r="F40" s="131" t="s">
        <v>6344</v>
      </c>
      <c r="G40" s="172" t="s">
        <v>6499</v>
      </c>
      <c r="H40" s="266" t="s">
        <v>6284</v>
      </c>
      <c r="I40" s="267"/>
      <c r="J40" s="203" t="s">
        <v>6374</v>
      </c>
      <c r="K40" s="204"/>
      <c r="L40" s="329" t="s">
        <v>12034</v>
      </c>
      <c r="M40" s="330"/>
      <c r="N40" s="127" t="str">
        <f>IF(ISERROR(MATCH(L40,AuxData!$AC:$AC,0)),"",IF(LOOKUP(L40,AuxData!$AC:$AC,AuxData!$AD:$AD)="","Not defined",LOOKUP(L40,AuxData!$AC:$AC,AuxData!$AD:$AD)))</f>
        <v>GNODEB_CN</v>
      </c>
      <c r="O40" s="128" t="str">
        <f>IF(L40="","",IF(ISERROR(MATCH(H40,AuxData!$AF:$AF,0)),"",IF(LOOKUP(H40,AuxData!$AF:$AF,AuxData!$AG:$AG)="","Not defined",LOOKUP(H40,AuxData!$AF:$AF,AuxData!$AG:$AG)&amp;"_"&amp;N40)))</f>
        <v>R5G_HUA_gNodeB_GNODEB_CN</v>
      </c>
      <c r="P40" s="165"/>
    </row>
    <row r="41" spans="2:16" s="59" customFormat="1" ht="18" customHeight="1" x14ac:dyDescent="0.25">
      <c r="B41" s="340"/>
      <c r="C41" s="209"/>
      <c r="D41" s="210"/>
      <c r="E41" s="64" t="s">
        <v>6499</v>
      </c>
      <c r="F41" s="171" t="s">
        <v>6270</v>
      </c>
      <c r="G41" s="172" t="s">
        <v>6501</v>
      </c>
      <c r="H41" s="169" t="s">
        <v>6284</v>
      </c>
      <c r="I41" s="170"/>
      <c r="J41" s="169" t="s">
        <v>6284</v>
      </c>
      <c r="K41" s="170"/>
      <c r="L41" s="173" t="s">
        <v>6406</v>
      </c>
      <c r="M41" s="175"/>
      <c r="N41" s="127" t="str">
        <f>IF(ISERROR(MATCH(L41,AuxData!$AC:$AC,0)),"",IF(LOOKUP(L41,AuxData!$AC:$AC,AuxData!$AD:$AD)="","Not defined",LOOKUP(L41,AuxData!$AC:$AC,AuxData!$AD:$AD)))</f>
        <v>GNODEBNAME</v>
      </c>
      <c r="O41" s="128" t="str">
        <f>IF(L41="","",IF(ISERROR(MATCH(H41,AuxData!$AF:$AF,0)),"",IF(LOOKUP(H41,AuxData!$AF:$AF,AuxData!$AG:$AG)="","Not defined",LOOKUP(H41,AuxData!$AF:$AF,AuxData!$AG:$AG)&amp;"_"&amp;N41)))</f>
        <v>R5G_HUA_gNodeB_GNODEBNAME</v>
      </c>
      <c r="P41" s="165"/>
    </row>
    <row r="42" spans="2:16" s="59" customFormat="1" ht="18" customHeight="1" x14ac:dyDescent="0.25">
      <c r="B42" s="341"/>
      <c r="C42" s="331"/>
      <c r="D42" s="332"/>
      <c r="E42" s="64" t="s">
        <v>6501</v>
      </c>
      <c r="F42" s="131" t="s">
        <v>6546</v>
      </c>
      <c r="G42" s="174" t="s">
        <v>395</v>
      </c>
      <c r="H42" s="329" t="s">
        <v>6324</v>
      </c>
      <c r="I42" s="330"/>
      <c r="J42" s="329" t="s">
        <v>6324</v>
      </c>
      <c r="K42" s="330"/>
      <c r="L42" s="167" t="s">
        <v>224</v>
      </c>
      <c r="M42" s="167"/>
      <c r="N42" s="127" t="str">
        <f>IF(ISERROR(MATCH(L42,AuxData!$AC:$AC,0)),"",IF(LOOKUP(L42,AuxData!$AC:$AC,AuxData!$AD:$AD)="","Not defined",LOOKUP(L42,AuxData!$AC:$AC,AuxData!$AD:$AD)))</f>
        <v>LINKNO</v>
      </c>
      <c r="O42" s="128" t="str">
        <f>IF(L42="","",IF(ISERROR(MATCH(H42,AuxData!$AF:$AF,0)),"",IF(LOOKUP(H42,AuxData!$AF:$AF,AuxData!$AG:$AG)="","Not defined",LOOKUP(H42,AuxData!$AF:$AF,AuxData!$AG:$AG)&amp;"_"&amp;N42)))</f>
        <v/>
      </c>
      <c r="P42" s="165"/>
    </row>
    <row r="43" spans="2:16" ht="18" customHeight="1" x14ac:dyDescent="0.25">
      <c r="B43" s="18"/>
      <c r="C43" s="18"/>
    </row>
    <row r="44" spans="2:16" ht="18" customHeight="1" x14ac:dyDescent="0.25">
      <c r="B44" s="308" t="s">
        <v>6514</v>
      </c>
      <c r="C44" s="309"/>
      <c r="D44" s="37" t="s">
        <v>6515</v>
      </c>
      <c r="E44" s="37" t="s">
        <v>6516</v>
      </c>
      <c r="F44" s="37" t="s">
        <v>6517</v>
      </c>
      <c r="G44" s="37" t="s">
        <v>6518</v>
      </c>
      <c r="H44" s="37" t="s">
        <v>6519</v>
      </c>
      <c r="I44" s="37" t="s">
        <v>6520</v>
      </c>
      <c r="J44" s="37" t="s">
        <v>6521</v>
      </c>
      <c r="K44" s="37" t="s">
        <v>6522</v>
      </c>
      <c r="L44" s="37" t="s">
        <v>6523</v>
      </c>
      <c r="M44" s="37" t="s">
        <v>6524</v>
      </c>
    </row>
    <row r="45" spans="2:16" ht="18" customHeight="1" x14ac:dyDescent="0.25">
      <c r="B45" s="310"/>
      <c r="C45" s="311"/>
      <c r="D45" s="66"/>
      <c r="E45" s="66"/>
      <c r="F45" s="66" t="s">
        <v>6269</v>
      </c>
      <c r="G45" s="66" t="s">
        <v>6269</v>
      </c>
      <c r="H45" s="66" t="s">
        <v>6269</v>
      </c>
      <c r="I45" s="66" t="s">
        <v>6269</v>
      </c>
      <c r="J45" s="66" t="s">
        <v>6269</v>
      </c>
      <c r="K45" s="66"/>
      <c r="L45" s="66"/>
      <c r="M45" s="66"/>
    </row>
    <row r="46" spans="2:16" ht="18" customHeight="1" x14ac:dyDescent="0.25">
      <c r="D46" s="19"/>
      <c r="E46" s="19"/>
      <c r="F46" s="38"/>
      <c r="G46" s="38"/>
      <c r="H46" s="38"/>
      <c r="I46" s="38"/>
      <c r="J46" s="38"/>
      <c r="K46" s="38"/>
      <c r="L46" s="40"/>
      <c r="M46" s="40"/>
      <c r="N46" s="40"/>
      <c r="O46" s="40"/>
    </row>
    <row r="47" spans="2:16" ht="18" customHeight="1" x14ac:dyDescent="0.25">
      <c r="B47" s="312" t="s">
        <v>6525</v>
      </c>
      <c r="C47" s="313"/>
      <c r="D47" s="298" t="s">
        <v>6526</v>
      </c>
      <c r="E47" s="298"/>
      <c r="F47" s="295"/>
      <c r="G47" s="294" t="s">
        <v>6527</v>
      </c>
      <c r="H47" s="295"/>
      <c r="I47" s="294" t="s">
        <v>6528</v>
      </c>
      <c r="J47" s="298"/>
      <c r="K47" s="298"/>
      <c r="L47" s="42"/>
    </row>
    <row r="48" spans="2:16" ht="18" customHeight="1" x14ac:dyDescent="0.25">
      <c r="B48" s="314"/>
      <c r="C48" s="315"/>
      <c r="D48" s="17" t="s">
        <v>6529</v>
      </c>
      <c r="E48" s="296" t="s">
        <v>6530</v>
      </c>
      <c r="F48" s="297"/>
      <c r="G48" s="303" t="s">
        <v>6531</v>
      </c>
      <c r="H48" s="304"/>
      <c r="I48" s="303" t="s">
        <v>6532</v>
      </c>
      <c r="J48" s="306"/>
      <c r="K48" s="39" t="s">
        <v>6533</v>
      </c>
      <c r="L48" s="41"/>
    </row>
    <row r="49" spans="2:15" ht="18" customHeight="1" x14ac:dyDescent="0.25">
      <c r="B49" s="314"/>
      <c r="C49" s="315"/>
      <c r="D49" s="67"/>
      <c r="E49" s="301"/>
      <c r="F49" s="302"/>
      <c r="G49" s="299"/>
      <c r="H49" s="300"/>
      <c r="I49" s="299"/>
      <c r="J49" s="307"/>
      <c r="K49" s="68"/>
      <c r="L49" s="41"/>
    </row>
    <row r="50" spans="2:15" ht="18" customHeight="1" x14ac:dyDescent="0.25">
      <c r="B50" s="18"/>
      <c r="C50" s="18"/>
      <c r="D50" s="15"/>
      <c r="E50" s="15"/>
      <c r="F50" s="15"/>
      <c r="G50" s="15"/>
      <c r="H50" s="15"/>
      <c r="I50" s="15"/>
      <c r="J50" s="15"/>
      <c r="K50" s="15"/>
    </row>
    <row r="51" spans="2:15" ht="18" customHeight="1" x14ac:dyDescent="0.25">
      <c r="B51" s="316" t="s">
        <v>6534</v>
      </c>
      <c r="C51" s="317"/>
      <c r="D51" s="317"/>
      <c r="E51" s="317"/>
      <c r="F51" s="317"/>
      <c r="G51" s="317"/>
      <c r="H51" s="317"/>
      <c r="I51" s="317"/>
      <c r="J51" s="317"/>
      <c r="K51" s="317"/>
      <c r="L51" s="317"/>
      <c r="M51" s="317"/>
      <c r="N51" s="317"/>
      <c r="O51" s="318"/>
    </row>
    <row r="52" spans="2:15" ht="18" customHeight="1" x14ac:dyDescent="0.25">
      <c r="B52" s="322" t="s">
        <v>29</v>
      </c>
      <c r="C52" s="323"/>
      <c r="D52" s="305" t="s">
        <v>6535</v>
      </c>
      <c r="E52" s="305"/>
      <c r="F52" s="305"/>
      <c r="G52" s="319" t="s">
        <v>6536</v>
      </c>
      <c r="H52" s="320"/>
      <c r="I52" s="321"/>
      <c r="J52" s="277" t="s">
        <v>6537</v>
      </c>
      <c r="K52" s="277"/>
      <c r="L52" s="277" t="s">
        <v>6445</v>
      </c>
      <c r="M52" s="277"/>
      <c r="N52" s="277" t="s">
        <v>6446</v>
      </c>
      <c r="O52" s="278"/>
    </row>
    <row r="53" spans="2:15" s="59" customFormat="1" ht="18" customHeight="1" x14ac:dyDescent="0.25">
      <c r="B53" s="279"/>
      <c r="C53" s="280"/>
      <c r="D53" s="283"/>
      <c r="E53" s="284"/>
      <c r="F53" s="285"/>
      <c r="G53" s="286"/>
      <c r="H53" s="286"/>
      <c r="I53" s="276"/>
      <c r="J53" s="281" t="str">
        <f>IF(ISERROR(MATCH(D53,AuxData!$AK:$AK,0)),"",IF(LOOKUP(D53,AuxData!$AK:$AK,AuxData!$AL:$AL)="","Not Defined",LOOKUP(D53,AuxData!$AK:$AK,AuxData!$AL:$AL)))</f>
        <v/>
      </c>
      <c r="K53" s="282"/>
      <c r="L53" s="275"/>
      <c r="M53" s="276"/>
      <c r="N53" s="275"/>
      <c r="O53" s="276"/>
    </row>
    <row r="54" spans="2:15" s="59" customFormat="1" ht="18" customHeight="1" x14ac:dyDescent="0.25">
      <c r="B54" s="279"/>
      <c r="C54" s="280"/>
      <c r="D54" s="283"/>
      <c r="E54" s="284"/>
      <c r="F54" s="285"/>
      <c r="G54" s="286"/>
      <c r="H54" s="286"/>
      <c r="I54" s="276"/>
      <c r="J54" s="281" t="str">
        <f>IF(ISERROR(MATCH(D54,AuxData!$AK:$AK,0)),"",IF(LOOKUP(D54,AuxData!$AK:$AK,AuxData!$AL:$AL)="","Not Defined",LOOKUP(D54,AuxData!$AK:$AK,AuxData!$AL:$AL)))</f>
        <v/>
      </c>
      <c r="K54" s="282"/>
      <c r="L54" s="275"/>
      <c r="M54" s="276"/>
      <c r="N54" s="275"/>
      <c r="O54" s="276"/>
    </row>
    <row r="55" spans="2:15" s="59" customFormat="1" ht="18" customHeight="1" x14ac:dyDescent="0.25">
      <c r="B55" s="279"/>
      <c r="C55" s="280"/>
      <c r="D55" s="283"/>
      <c r="E55" s="284"/>
      <c r="F55" s="285"/>
      <c r="G55" s="286"/>
      <c r="H55" s="286"/>
      <c r="I55" s="276"/>
      <c r="J55" s="281" t="str">
        <f>IF(ISERROR(MATCH(D55,AuxData!$AK:$AK,0)),"",IF(LOOKUP(D55,AuxData!$AK:$AK,AuxData!$AL:$AL)="","Not Defined",LOOKUP(D55,AuxData!$AK:$AK,AuxData!$AL:$AL)))</f>
        <v/>
      </c>
      <c r="K55" s="282"/>
      <c r="L55" s="275"/>
      <c r="M55" s="276"/>
      <c r="N55" s="275"/>
      <c r="O55" s="276"/>
    </row>
    <row r="56" spans="2:15" s="59" customFormat="1" ht="18" customHeight="1" x14ac:dyDescent="0.25">
      <c r="B56" s="279"/>
      <c r="C56" s="280"/>
      <c r="D56" s="283"/>
      <c r="E56" s="284"/>
      <c r="F56" s="285"/>
      <c r="G56" s="286"/>
      <c r="H56" s="286"/>
      <c r="I56" s="276"/>
      <c r="J56" s="281" t="str">
        <f>IF(ISERROR(MATCH(D56,AuxData!$AK:$AK,0)),"",IF(LOOKUP(D56,AuxData!$AK:$AK,AuxData!$AL:$AL)="","Not Defined",LOOKUP(D56,AuxData!$AK:$AK,AuxData!$AL:$AL)))</f>
        <v/>
      </c>
      <c r="K56" s="282"/>
      <c r="L56" s="275"/>
      <c r="M56" s="276"/>
      <c r="N56" s="275"/>
      <c r="O56" s="276"/>
    </row>
    <row r="57" spans="2:15" s="59" customFormat="1" ht="18" customHeight="1" x14ac:dyDescent="0.25">
      <c r="B57" s="279"/>
      <c r="C57" s="280"/>
      <c r="D57" s="283"/>
      <c r="E57" s="284"/>
      <c r="F57" s="285"/>
      <c r="G57" s="286"/>
      <c r="H57" s="286"/>
      <c r="I57" s="276"/>
      <c r="J57" s="281" t="str">
        <f>IF(ISERROR(MATCH(D57,AuxData!$AK:$AK,0)),"",IF(LOOKUP(D57,AuxData!$AK:$AK,AuxData!$AL:$AL)="","Not Defined",LOOKUP(D57,AuxData!$AK:$AK,AuxData!$AL:$AL)))</f>
        <v/>
      </c>
      <c r="K57" s="282"/>
      <c r="L57" s="275"/>
      <c r="M57" s="276"/>
      <c r="N57" s="275"/>
      <c r="O57" s="276"/>
    </row>
    <row r="58" spans="2:15" s="59" customFormat="1" ht="18" customHeight="1" x14ac:dyDescent="0.25">
      <c r="B58" s="279"/>
      <c r="C58" s="280"/>
      <c r="D58" s="283"/>
      <c r="E58" s="284"/>
      <c r="F58" s="285"/>
      <c r="G58" s="286"/>
      <c r="H58" s="286"/>
      <c r="I58" s="276"/>
      <c r="J58" s="281" t="str">
        <f>IF(ISERROR(MATCH(D58,AuxData!$AK:$AK,0)),"",IF(LOOKUP(D58,AuxData!$AK:$AK,AuxData!$AL:$AL)="","Not Defined",LOOKUP(D58,AuxData!$AK:$AK,AuxData!$AL:$AL)))</f>
        <v/>
      </c>
      <c r="K58" s="282"/>
      <c r="L58" s="275"/>
      <c r="M58" s="276"/>
      <c r="N58" s="275"/>
      <c r="O58" s="276"/>
    </row>
    <row r="59" spans="2:15" s="59" customFormat="1" ht="18" customHeight="1" x14ac:dyDescent="0.25">
      <c r="B59" s="279"/>
      <c r="C59" s="280"/>
      <c r="D59" s="283"/>
      <c r="E59" s="284"/>
      <c r="F59" s="285"/>
      <c r="G59" s="286"/>
      <c r="H59" s="286"/>
      <c r="I59" s="276"/>
      <c r="J59" s="281" t="str">
        <f>IF(ISERROR(MATCH(D59,AuxData!$AK:$AK,0)),"",IF(LOOKUP(D59,AuxData!$AK:$AK,AuxData!$AL:$AL)="","Not Defined",LOOKUP(D59,AuxData!$AK:$AK,AuxData!$AL:$AL)))</f>
        <v/>
      </c>
      <c r="K59" s="282"/>
      <c r="L59" s="275"/>
      <c r="M59" s="276"/>
      <c r="N59" s="275"/>
      <c r="O59" s="276"/>
    </row>
    <row r="60" spans="2:15" s="59" customFormat="1" ht="18" customHeight="1" x14ac:dyDescent="0.25">
      <c r="B60" s="279"/>
      <c r="C60" s="280"/>
      <c r="D60" s="283"/>
      <c r="E60" s="284"/>
      <c r="F60" s="285"/>
      <c r="G60" s="286"/>
      <c r="H60" s="286"/>
      <c r="I60" s="276"/>
      <c r="J60" s="281" t="str">
        <f>IF(ISERROR(MATCH(D60,AuxData!$AK:$AK,0)),"",IF(LOOKUP(D60,AuxData!$AK:$AK,AuxData!$AL:$AL)="","Not Defined",LOOKUP(D60,AuxData!$AK:$AK,AuxData!$AL:$AL)))</f>
        <v/>
      </c>
      <c r="K60" s="282"/>
      <c r="L60" s="275"/>
      <c r="M60" s="276"/>
      <c r="N60" s="275"/>
      <c r="O60" s="276"/>
    </row>
    <row r="61" spans="2:15" s="59" customFormat="1" ht="18" customHeight="1" x14ac:dyDescent="0.25">
      <c r="B61" s="279"/>
      <c r="C61" s="280"/>
      <c r="D61" s="283"/>
      <c r="E61" s="284"/>
      <c r="F61" s="285"/>
      <c r="G61" s="286"/>
      <c r="H61" s="286"/>
      <c r="I61" s="276"/>
      <c r="J61" s="281" t="str">
        <f>IF(ISERROR(MATCH(D61,AuxData!$AK:$AK,0)),"",IF(LOOKUP(D61,AuxData!$AK:$AK,AuxData!$AL:$AL)="","Not Defined",LOOKUP(D61,AuxData!$AK:$AK,AuxData!$AL:$AL)))</f>
        <v/>
      </c>
      <c r="K61" s="282"/>
      <c r="L61" s="275"/>
      <c r="M61" s="276"/>
      <c r="N61" s="275"/>
      <c r="O61" s="276"/>
    </row>
    <row r="62" spans="2:15" s="59" customFormat="1" ht="18" customHeight="1" x14ac:dyDescent="0.25">
      <c r="B62" s="279"/>
      <c r="C62" s="280"/>
      <c r="D62" s="283"/>
      <c r="E62" s="284"/>
      <c r="F62" s="285"/>
      <c r="G62" s="286"/>
      <c r="H62" s="286"/>
      <c r="I62" s="276"/>
      <c r="J62" s="281" t="str">
        <f>IF(ISERROR(MATCH(D62,AuxData!$AK:$AK,0)),"",IF(LOOKUP(D62,AuxData!$AK:$AK,AuxData!$AL:$AL)="","Not Defined",LOOKUP(D62,AuxData!$AK:$AK,AuxData!$AL:$AL)))</f>
        <v/>
      </c>
      <c r="K62" s="282"/>
      <c r="L62" s="275"/>
      <c r="M62" s="276"/>
      <c r="N62" s="275"/>
      <c r="O62" s="276"/>
    </row>
    <row r="63" spans="2:15" s="59" customFormat="1" ht="18" customHeight="1" x14ac:dyDescent="0.25">
      <c r="B63" s="279"/>
      <c r="C63" s="280"/>
      <c r="D63" s="283"/>
      <c r="E63" s="284"/>
      <c r="F63" s="285"/>
      <c r="G63" s="286"/>
      <c r="H63" s="286"/>
      <c r="I63" s="276"/>
      <c r="J63" s="281" t="str">
        <f>IF(ISERROR(MATCH(D63,AuxData!$AK:$AK,0)),"",IF(LOOKUP(D63,AuxData!$AK:$AK,AuxData!$AL:$AL)="","Not Defined",LOOKUP(D63,AuxData!$AK:$AK,AuxData!$AL:$AL)))</f>
        <v/>
      </c>
      <c r="K63" s="282"/>
      <c r="L63" s="275"/>
      <c r="M63" s="276"/>
      <c r="N63" s="275"/>
      <c r="O63" s="276"/>
    </row>
    <row r="64" spans="2:15" s="59" customFormat="1" ht="18" customHeight="1" x14ac:dyDescent="0.25">
      <c r="B64" s="279"/>
      <c r="C64" s="280"/>
      <c r="D64" s="283"/>
      <c r="E64" s="284"/>
      <c r="F64" s="285"/>
      <c r="G64" s="286"/>
      <c r="H64" s="286"/>
      <c r="I64" s="276"/>
      <c r="J64" s="281" t="str">
        <f>IF(ISERROR(MATCH(D64,AuxData!$AK:$AK,0)),"",IF(LOOKUP(D64,AuxData!$AK:$AK,AuxData!$AL:$AL)="","Not Defined",LOOKUP(D64,AuxData!$AK:$AK,AuxData!$AL:$AL)))</f>
        <v/>
      </c>
      <c r="K64" s="282"/>
      <c r="L64" s="275"/>
      <c r="M64" s="276"/>
      <c r="N64" s="275"/>
      <c r="O64" s="276"/>
    </row>
    <row r="65" spans="2:15" s="59" customFormat="1" ht="18" customHeight="1" x14ac:dyDescent="0.25">
      <c r="B65" s="279"/>
      <c r="C65" s="280"/>
      <c r="D65" s="283"/>
      <c r="E65" s="284"/>
      <c r="F65" s="285"/>
      <c r="G65" s="286"/>
      <c r="H65" s="286"/>
      <c r="I65" s="276"/>
      <c r="J65" s="281" t="str">
        <f>IF(ISERROR(MATCH(D65,AuxData!$AK:$AK,0)),"",IF(LOOKUP(D65,AuxData!$AK:$AK,AuxData!$AL:$AL)="","Not Defined",LOOKUP(D65,AuxData!$AK:$AK,AuxData!$AL:$AL)))</f>
        <v/>
      </c>
      <c r="K65" s="282"/>
      <c r="L65" s="275"/>
      <c r="M65" s="276"/>
      <c r="N65" s="275"/>
      <c r="O65" s="276"/>
    </row>
    <row r="66" spans="2:15" s="59" customFormat="1" ht="18" customHeight="1" x14ac:dyDescent="0.25">
      <c r="B66" s="279"/>
      <c r="C66" s="280"/>
      <c r="D66" s="283"/>
      <c r="E66" s="284"/>
      <c r="F66" s="285"/>
      <c r="G66" s="286"/>
      <c r="H66" s="286"/>
      <c r="I66" s="276"/>
      <c r="J66" s="281" t="str">
        <f>IF(ISERROR(MATCH(D66,AuxData!$AK:$AK,0)),"",IF(LOOKUP(D66,AuxData!$AK:$AK,AuxData!$AL:$AL)="","Not Defined",LOOKUP(D66,AuxData!$AK:$AK,AuxData!$AL:$AL)))</f>
        <v/>
      </c>
      <c r="K66" s="282"/>
      <c r="L66" s="275"/>
      <c r="M66" s="276"/>
      <c r="N66" s="275"/>
      <c r="O66" s="276"/>
    </row>
    <row r="67" spans="2:15" s="59" customFormat="1" ht="18" customHeight="1" x14ac:dyDescent="0.25">
      <c r="B67" s="279"/>
      <c r="C67" s="280"/>
      <c r="D67" s="283"/>
      <c r="E67" s="284"/>
      <c r="F67" s="285"/>
      <c r="G67" s="286"/>
      <c r="H67" s="286"/>
      <c r="I67" s="276"/>
      <c r="J67" s="281" t="str">
        <f>IF(ISERROR(MATCH(D67,AuxData!$AK:$AK,0)),"",IF(LOOKUP(D67,AuxData!$AK:$AK,AuxData!$AL:$AL)="","Not Defined",LOOKUP(D67,AuxData!$AK:$AK,AuxData!$AL:$AL)))</f>
        <v/>
      </c>
      <c r="K67" s="282"/>
      <c r="L67" s="275"/>
      <c r="M67" s="276"/>
      <c r="N67" s="275"/>
      <c r="O67" s="276"/>
    </row>
    <row r="68" spans="2:15" s="59" customFormat="1" ht="18" customHeight="1" x14ac:dyDescent="0.25">
      <c r="B68" s="279"/>
      <c r="C68" s="280"/>
      <c r="D68" s="283"/>
      <c r="E68" s="284"/>
      <c r="F68" s="285"/>
      <c r="G68" s="286"/>
      <c r="H68" s="286"/>
      <c r="I68" s="276"/>
      <c r="J68" s="281" t="str">
        <f>IF(ISERROR(MATCH(D68,AuxData!$AK:$AK,0)),"",IF(LOOKUP(D68,AuxData!$AK:$AK,AuxData!$AL:$AL)="","Not Defined",LOOKUP(D68,AuxData!$AK:$AK,AuxData!$AL:$AL)))</f>
        <v/>
      </c>
      <c r="K68" s="282"/>
      <c r="L68" s="275"/>
      <c r="M68" s="276"/>
      <c r="N68" s="275"/>
      <c r="O68" s="276"/>
    </row>
    <row r="69" spans="2:15" s="59" customFormat="1" ht="18" customHeight="1" x14ac:dyDescent="0.25">
      <c r="B69" s="279"/>
      <c r="C69" s="280"/>
      <c r="D69" s="283"/>
      <c r="E69" s="284"/>
      <c r="F69" s="285"/>
      <c r="G69" s="286"/>
      <c r="H69" s="286"/>
      <c r="I69" s="276"/>
      <c r="J69" s="281" t="str">
        <f>IF(ISERROR(MATCH(D69,AuxData!$AK:$AK,0)),"",IF(LOOKUP(D69,AuxData!$AK:$AK,AuxData!$AL:$AL)="","Not Defined",LOOKUP(D69,AuxData!$AK:$AK,AuxData!$AL:$AL)))</f>
        <v/>
      </c>
      <c r="K69" s="282"/>
      <c r="L69" s="275"/>
      <c r="M69" s="276"/>
      <c r="N69" s="275"/>
      <c r="O69" s="276"/>
    </row>
    <row r="70" spans="2:15" s="59" customFormat="1" ht="18" customHeight="1" x14ac:dyDescent="0.25">
      <c r="B70" s="279"/>
      <c r="C70" s="280"/>
      <c r="D70" s="283"/>
      <c r="E70" s="284"/>
      <c r="F70" s="285"/>
      <c r="G70" s="286"/>
      <c r="H70" s="286"/>
      <c r="I70" s="276"/>
      <c r="J70" s="281" t="str">
        <f>IF(ISERROR(MATCH(D70,AuxData!$AK:$AK,0)),"",IF(LOOKUP(D70,AuxData!$AK:$AK,AuxData!$AL:$AL)="","Not Defined",LOOKUP(D70,AuxData!$AK:$AK,AuxData!$AL:$AL)))</f>
        <v/>
      </c>
      <c r="K70" s="282"/>
      <c r="L70" s="275"/>
      <c r="M70" s="276"/>
      <c r="N70" s="275"/>
      <c r="O70" s="276"/>
    </row>
    <row r="71" spans="2:15" s="59" customFormat="1" ht="18" customHeight="1" x14ac:dyDescent="0.25">
      <c r="B71" s="279"/>
      <c r="C71" s="280"/>
      <c r="D71" s="283"/>
      <c r="E71" s="284"/>
      <c r="F71" s="285"/>
      <c r="G71" s="286"/>
      <c r="H71" s="286"/>
      <c r="I71" s="276"/>
      <c r="J71" s="281" t="str">
        <f>IF(ISERROR(MATCH(D71,AuxData!$AK:$AK,0)),"",IF(LOOKUP(D71,AuxData!$AK:$AK,AuxData!$AL:$AL)="","Not Defined",LOOKUP(D71,AuxData!$AK:$AK,AuxData!$AL:$AL)))</f>
        <v/>
      </c>
      <c r="K71" s="282"/>
      <c r="L71" s="275"/>
      <c r="M71" s="276"/>
      <c r="N71" s="275"/>
      <c r="O71" s="276"/>
    </row>
    <row r="72" spans="2:15" s="59" customFormat="1" ht="18" customHeight="1" x14ac:dyDescent="0.25">
      <c r="B72" s="279"/>
      <c r="C72" s="280"/>
      <c r="D72" s="283"/>
      <c r="E72" s="284"/>
      <c r="F72" s="285"/>
      <c r="G72" s="286"/>
      <c r="H72" s="286"/>
      <c r="I72" s="276"/>
      <c r="J72" s="281" t="str">
        <f>IF(ISERROR(MATCH(D72,AuxData!$AK:$AK,0)),"",IF(LOOKUP(D72,AuxData!$AK:$AK,AuxData!$AL:$AL)="","Not Defined",LOOKUP(D72,AuxData!$AK:$AK,AuxData!$AL:$AL)))</f>
        <v/>
      </c>
      <c r="K72" s="282"/>
      <c r="L72" s="275"/>
      <c r="M72" s="276"/>
      <c r="N72" s="275"/>
      <c r="O72" s="276"/>
    </row>
    <row r="73" spans="2:15" s="59" customFormat="1" ht="18" customHeight="1" x14ac:dyDescent="0.25">
      <c r="B73" s="279"/>
      <c r="C73" s="280"/>
      <c r="D73" s="283"/>
      <c r="E73" s="284"/>
      <c r="F73" s="285"/>
      <c r="G73" s="286"/>
      <c r="H73" s="286"/>
      <c r="I73" s="276"/>
      <c r="J73" s="281" t="str">
        <f>IF(ISERROR(MATCH(D73,AuxData!$AK:$AK,0)),"",IF(LOOKUP(D73,AuxData!$AK:$AK,AuxData!$AL:$AL)="","Not Defined",LOOKUP(D73,AuxData!$AK:$AK,AuxData!$AL:$AL)))</f>
        <v/>
      </c>
      <c r="K73" s="282"/>
      <c r="L73" s="275"/>
      <c r="M73" s="276"/>
      <c r="N73" s="275"/>
      <c r="O73" s="276"/>
    </row>
    <row r="74" spans="2:15" s="59" customFormat="1" ht="18" customHeight="1" x14ac:dyDescent="0.25">
      <c r="B74" s="279"/>
      <c r="C74" s="280"/>
      <c r="D74" s="283"/>
      <c r="E74" s="284"/>
      <c r="F74" s="285"/>
      <c r="G74" s="286"/>
      <c r="H74" s="286"/>
      <c r="I74" s="276"/>
      <c r="J74" s="281" t="str">
        <f>IF(ISERROR(MATCH(D74,AuxData!$AK:$AK,0)),"",IF(LOOKUP(D74,AuxData!$AK:$AK,AuxData!$AL:$AL)="","Not Defined",LOOKUP(D74,AuxData!$AK:$AK,AuxData!$AL:$AL)))</f>
        <v/>
      </c>
      <c r="K74" s="282"/>
      <c r="L74" s="275"/>
      <c r="M74" s="276"/>
      <c r="N74" s="275"/>
      <c r="O74" s="276"/>
    </row>
    <row r="75" spans="2:15" s="59" customFormat="1" ht="18" customHeight="1" x14ac:dyDescent="0.25">
      <c r="B75" s="279"/>
      <c r="C75" s="280"/>
      <c r="D75" s="283"/>
      <c r="E75" s="284"/>
      <c r="F75" s="285"/>
      <c r="G75" s="286"/>
      <c r="H75" s="286"/>
      <c r="I75" s="276"/>
      <c r="J75" s="281" t="str">
        <f>IF(ISERROR(MATCH(D75,AuxData!$AK:$AK,0)),"",IF(LOOKUP(D75,AuxData!$AK:$AK,AuxData!$AL:$AL)="","Not Defined",LOOKUP(D75,AuxData!$AK:$AK,AuxData!$AL:$AL)))</f>
        <v/>
      </c>
      <c r="K75" s="282"/>
      <c r="L75" s="275"/>
      <c r="M75" s="276"/>
      <c r="N75" s="275"/>
      <c r="O75" s="276"/>
    </row>
    <row r="76" spans="2:15" s="59" customFormat="1" ht="18" customHeight="1" x14ac:dyDescent="0.25">
      <c r="B76" s="279"/>
      <c r="C76" s="280"/>
      <c r="D76" s="283"/>
      <c r="E76" s="284"/>
      <c r="F76" s="285"/>
      <c r="G76" s="286"/>
      <c r="H76" s="286"/>
      <c r="I76" s="276"/>
      <c r="J76" s="281" t="str">
        <f>IF(ISERROR(MATCH(D76,AuxData!$AK:$AK,0)),"",IF(LOOKUP(D76,AuxData!$AK:$AK,AuxData!$AL:$AL)="","Not Defined",LOOKUP(D76,AuxData!$AK:$AK,AuxData!$AL:$AL)))</f>
        <v/>
      </c>
      <c r="K76" s="282"/>
      <c r="L76" s="275"/>
      <c r="M76" s="276"/>
      <c r="N76" s="275"/>
      <c r="O76" s="276"/>
    </row>
    <row r="77" spans="2:15" s="59" customFormat="1" ht="18" customHeight="1" x14ac:dyDescent="0.25">
      <c r="B77" s="279"/>
      <c r="C77" s="280"/>
      <c r="D77" s="283"/>
      <c r="E77" s="284"/>
      <c r="F77" s="285"/>
      <c r="G77" s="286"/>
      <c r="H77" s="286"/>
      <c r="I77" s="276"/>
      <c r="J77" s="281" t="str">
        <f>IF(ISERROR(MATCH(D77,AuxData!$AK:$AK,0)),"",IF(LOOKUP(D77,AuxData!$AK:$AK,AuxData!$AL:$AL)="","Not Defined",LOOKUP(D77,AuxData!$AK:$AK,AuxData!$AL:$AL)))</f>
        <v/>
      </c>
      <c r="K77" s="282"/>
      <c r="L77" s="275"/>
      <c r="M77" s="276"/>
      <c r="N77" s="275"/>
      <c r="O77" s="276"/>
    </row>
    <row r="78" spans="2:15" s="59" customFormat="1" ht="18" customHeight="1" x14ac:dyDescent="0.25">
      <c r="B78" s="279"/>
      <c r="C78" s="280"/>
      <c r="D78" s="283"/>
      <c r="E78" s="284"/>
      <c r="F78" s="285"/>
      <c r="G78" s="286"/>
      <c r="H78" s="286"/>
      <c r="I78" s="276"/>
      <c r="J78" s="281" t="str">
        <f>IF(ISERROR(MATCH(D78,AuxData!$AK:$AK,0)),"",IF(LOOKUP(D78,AuxData!$AK:$AK,AuxData!$AL:$AL)="","Not Defined",LOOKUP(D78,AuxData!$AK:$AK,AuxData!$AL:$AL)))</f>
        <v/>
      </c>
      <c r="K78" s="282"/>
      <c r="L78" s="275"/>
      <c r="M78" s="276"/>
      <c r="N78" s="275"/>
      <c r="O78" s="276"/>
    </row>
    <row r="79" spans="2:15" s="59" customFormat="1" ht="18" customHeight="1" x14ac:dyDescent="0.25">
      <c r="B79" s="279"/>
      <c r="C79" s="280"/>
      <c r="D79" s="283"/>
      <c r="E79" s="284"/>
      <c r="F79" s="285"/>
      <c r="G79" s="286"/>
      <c r="H79" s="286"/>
      <c r="I79" s="276"/>
      <c r="J79" s="281" t="str">
        <f>IF(ISERROR(MATCH(D79,AuxData!$AK:$AK,0)),"",IF(LOOKUP(D79,AuxData!$AK:$AK,AuxData!$AL:$AL)="","Not Defined",LOOKUP(D79,AuxData!$AK:$AK,AuxData!$AL:$AL)))</f>
        <v/>
      </c>
      <c r="K79" s="282"/>
      <c r="L79" s="275"/>
      <c r="M79" s="276"/>
      <c r="N79" s="275"/>
      <c r="O79" s="276"/>
    </row>
    <row r="80" spans="2:15" s="59" customFormat="1" ht="18" customHeight="1" x14ac:dyDescent="0.25">
      <c r="B80" s="279"/>
      <c r="C80" s="280"/>
      <c r="D80" s="283"/>
      <c r="E80" s="284"/>
      <c r="F80" s="285"/>
      <c r="G80" s="286"/>
      <c r="H80" s="286"/>
      <c r="I80" s="276"/>
      <c r="J80" s="281" t="str">
        <f>IF(ISERROR(MATCH(D80,AuxData!$AK:$AK,0)),"",IF(LOOKUP(D80,AuxData!$AK:$AK,AuxData!$AL:$AL)="","Not Defined",LOOKUP(D80,AuxData!$AK:$AK,AuxData!$AL:$AL)))</f>
        <v/>
      </c>
      <c r="K80" s="282"/>
      <c r="L80" s="275"/>
      <c r="M80" s="276"/>
      <c r="N80" s="275"/>
      <c r="O80" s="276"/>
    </row>
    <row r="81" spans="2:15" s="59" customFormat="1" ht="18" customHeight="1" x14ac:dyDescent="0.25">
      <c r="B81" s="279"/>
      <c r="C81" s="280"/>
      <c r="D81" s="283"/>
      <c r="E81" s="284"/>
      <c r="F81" s="285"/>
      <c r="G81" s="286"/>
      <c r="H81" s="286"/>
      <c r="I81" s="276"/>
      <c r="J81" s="281" t="str">
        <f>IF(ISERROR(MATCH(D81,AuxData!$AK:$AK,0)),"",IF(LOOKUP(D81,AuxData!$AK:$AK,AuxData!$AL:$AL)="","Not Defined",LOOKUP(D81,AuxData!$AK:$AK,AuxData!$AL:$AL)))</f>
        <v/>
      </c>
      <c r="K81" s="282"/>
      <c r="L81" s="275"/>
      <c r="M81" s="276"/>
      <c r="N81" s="275"/>
      <c r="O81" s="276"/>
    </row>
    <row r="82" spans="2:15" s="59" customFormat="1" ht="18" customHeight="1" x14ac:dyDescent="0.25">
      <c r="B82" s="279"/>
      <c r="C82" s="280"/>
      <c r="D82" s="283"/>
      <c r="E82" s="284"/>
      <c r="F82" s="285"/>
      <c r="G82" s="286"/>
      <c r="H82" s="286"/>
      <c r="I82" s="276"/>
      <c r="J82" s="281" t="str">
        <f>IF(ISERROR(MATCH(D82,AuxData!$AK:$AK,0)),"",IF(LOOKUP(D82,AuxData!$AK:$AK,AuxData!$AL:$AL)="","Not Defined",LOOKUP(D82,AuxData!$AK:$AK,AuxData!$AL:$AL)))</f>
        <v/>
      </c>
      <c r="K82" s="282"/>
      <c r="L82" s="275"/>
      <c r="M82" s="276"/>
      <c r="N82" s="275"/>
      <c r="O82" s="276"/>
    </row>
    <row r="83" spans="2:15" s="59" customFormat="1" ht="18" customHeight="1" x14ac:dyDescent="0.25">
      <c r="B83" s="279"/>
      <c r="C83" s="280"/>
      <c r="D83" s="283"/>
      <c r="E83" s="284"/>
      <c r="F83" s="285"/>
      <c r="G83" s="286"/>
      <c r="H83" s="286"/>
      <c r="I83" s="276"/>
      <c r="J83" s="281" t="str">
        <f>IF(ISERROR(MATCH(D83,AuxData!$AK:$AK,0)),"",IF(LOOKUP(D83,AuxData!$AK:$AK,AuxData!$AL:$AL)="","Not Defined",LOOKUP(D83,AuxData!$AK:$AK,AuxData!$AL:$AL)))</f>
        <v/>
      </c>
      <c r="K83" s="282"/>
      <c r="L83" s="275"/>
      <c r="M83" s="276"/>
      <c r="N83" s="275"/>
      <c r="O83" s="276"/>
    </row>
    <row r="84" spans="2:15" s="59" customFormat="1" ht="18" customHeight="1" x14ac:dyDescent="0.25">
      <c r="B84" s="279"/>
      <c r="C84" s="280"/>
      <c r="D84" s="283"/>
      <c r="E84" s="284"/>
      <c r="F84" s="285"/>
      <c r="G84" s="286"/>
      <c r="H84" s="286"/>
      <c r="I84" s="276"/>
      <c r="J84" s="281" t="str">
        <f>IF(ISERROR(MATCH(D84,AuxData!$AK:$AK,0)),"",IF(LOOKUP(D84,AuxData!$AK:$AK,AuxData!$AL:$AL)="","Not Defined",LOOKUP(D84,AuxData!$AK:$AK,AuxData!$AL:$AL)))</f>
        <v/>
      </c>
      <c r="K84" s="282"/>
      <c r="L84" s="275"/>
      <c r="M84" s="276"/>
      <c r="N84" s="275"/>
      <c r="O84" s="276"/>
    </row>
    <row r="85" spans="2:15" s="59" customFormat="1" ht="18" customHeight="1" x14ac:dyDescent="0.25">
      <c r="B85" s="279"/>
      <c r="C85" s="280"/>
      <c r="D85" s="283"/>
      <c r="E85" s="284"/>
      <c r="F85" s="285"/>
      <c r="G85" s="286"/>
      <c r="H85" s="286"/>
      <c r="I85" s="276"/>
      <c r="J85" s="281" t="str">
        <f>IF(ISERROR(MATCH(D85,AuxData!$AK:$AK,0)),"",IF(LOOKUP(D85,AuxData!$AK:$AK,AuxData!$AL:$AL)="","Not Defined",LOOKUP(D85,AuxData!$AK:$AK,AuxData!$AL:$AL)))</f>
        <v/>
      </c>
      <c r="K85" s="282"/>
      <c r="L85" s="275"/>
      <c r="M85" s="276"/>
      <c r="N85" s="275"/>
      <c r="O85" s="276"/>
    </row>
    <row r="86" spans="2:15" s="59" customFormat="1" ht="18" customHeight="1" x14ac:dyDescent="0.25">
      <c r="B86" s="279"/>
      <c r="C86" s="280"/>
      <c r="D86" s="283"/>
      <c r="E86" s="284"/>
      <c r="F86" s="285"/>
      <c r="G86" s="286"/>
      <c r="H86" s="286"/>
      <c r="I86" s="276"/>
      <c r="J86" s="281" t="str">
        <f>IF(ISERROR(MATCH(D86,AuxData!$AK:$AK,0)),"",IF(LOOKUP(D86,AuxData!$AK:$AK,AuxData!$AL:$AL)="","Not Defined",LOOKUP(D86,AuxData!$AK:$AK,AuxData!$AL:$AL)))</f>
        <v/>
      </c>
      <c r="K86" s="282"/>
      <c r="L86" s="275"/>
      <c r="M86" s="276"/>
      <c r="N86" s="275"/>
      <c r="O86" s="276"/>
    </row>
    <row r="87" spans="2:15" s="59" customFormat="1" ht="18" customHeight="1" x14ac:dyDescent="0.25">
      <c r="B87" s="279"/>
      <c r="C87" s="280"/>
      <c r="D87" s="283"/>
      <c r="E87" s="284"/>
      <c r="F87" s="285"/>
      <c r="G87" s="286"/>
      <c r="H87" s="286"/>
      <c r="I87" s="276"/>
      <c r="J87" s="281" t="str">
        <f>IF(ISERROR(MATCH(D87,AuxData!$AK:$AK,0)),"",IF(LOOKUP(D87,AuxData!$AK:$AK,AuxData!$AL:$AL)="","Not Defined",LOOKUP(D87,AuxData!$AK:$AK,AuxData!$AL:$AL)))</f>
        <v/>
      </c>
      <c r="K87" s="282"/>
      <c r="L87" s="275"/>
      <c r="M87" s="276"/>
      <c r="N87" s="275"/>
      <c r="O87" s="276"/>
    </row>
    <row r="88" spans="2:15" s="59" customFormat="1" ht="18" customHeight="1" x14ac:dyDescent="0.25">
      <c r="B88" s="279"/>
      <c r="C88" s="280"/>
      <c r="D88" s="283"/>
      <c r="E88" s="284"/>
      <c r="F88" s="285"/>
      <c r="G88" s="286"/>
      <c r="H88" s="286"/>
      <c r="I88" s="276"/>
      <c r="J88" s="281" t="str">
        <f>IF(ISERROR(MATCH(D88,AuxData!$AK:$AK,0)),"",IF(LOOKUP(D88,AuxData!$AK:$AK,AuxData!$AL:$AL)="","Not Defined",LOOKUP(D88,AuxData!$AK:$AK,AuxData!$AL:$AL)))</f>
        <v/>
      </c>
      <c r="K88" s="282"/>
      <c r="L88" s="275"/>
      <c r="M88" s="276"/>
      <c r="N88" s="275"/>
      <c r="O88" s="276"/>
    </row>
    <row r="89" spans="2:15" s="59" customFormat="1" ht="18" customHeight="1" x14ac:dyDescent="0.25">
      <c r="B89" s="279"/>
      <c r="C89" s="280"/>
      <c r="D89" s="283"/>
      <c r="E89" s="284"/>
      <c r="F89" s="285"/>
      <c r="G89" s="286"/>
      <c r="H89" s="286"/>
      <c r="I89" s="276"/>
      <c r="J89" s="281" t="str">
        <f>IF(ISERROR(MATCH(D89,AuxData!$AK:$AK,0)),"",IF(LOOKUP(D89,AuxData!$AK:$AK,AuxData!$AL:$AL)="","Not Defined",LOOKUP(D89,AuxData!$AK:$AK,AuxData!$AL:$AL)))</f>
        <v/>
      </c>
      <c r="K89" s="282"/>
      <c r="L89" s="275"/>
      <c r="M89" s="276"/>
      <c r="N89" s="275"/>
      <c r="O89" s="276"/>
    </row>
    <row r="90" spans="2:15" s="59" customFormat="1" ht="18" customHeight="1" x14ac:dyDescent="0.25">
      <c r="B90" s="279"/>
      <c r="C90" s="280"/>
      <c r="D90" s="283"/>
      <c r="E90" s="284"/>
      <c r="F90" s="285"/>
      <c r="G90" s="286"/>
      <c r="H90" s="286"/>
      <c r="I90" s="276"/>
      <c r="J90" s="281" t="str">
        <f>IF(ISERROR(MATCH(D90,AuxData!$AK:$AK,0)),"",IF(LOOKUP(D90,AuxData!$AK:$AK,AuxData!$AL:$AL)="","Not Defined",LOOKUP(D90,AuxData!$AK:$AK,AuxData!$AL:$AL)))</f>
        <v/>
      </c>
      <c r="K90" s="282"/>
      <c r="L90" s="275"/>
      <c r="M90" s="276"/>
      <c r="N90" s="275"/>
      <c r="O90" s="276"/>
    </row>
    <row r="91" spans="2:15" s="59" customFormat="1" ht="18" customHeight="1" x14ac:dyDescent="0.25">
      <c r="B91" s="279"/>
      <c r="C91" s="280"/>
      <c r="D91" s="283"/>
      <c r="E91" s="284"/>
      <c r="F91" s="285"/>
      <c r="G91" s="286"/>
      <c r="H91" s="286"/>
      <c r="I91" s="276"/>
      <c r="J91" s="281" t="str">
        <f>IF(ISERROR(MATCH(D91,AuxData!$AK:$AK,0)),"",IF(LOOKUP(D91,AuxData!$AK:$AK,AuxData!$AL:$AL)="","Not Defined",LOOKUP(D91,AuxData!$AK:$AK,AuxData!$AL:$AL)))</f>
        <v/>
      </c>
      <c r="K91" s="282"/>
      <c r="L91" s="275"/>
      <c r="M91" s="276"/>
      <c r="N91" s="275"/>
      <c r="O91" s="276"/>
    </row>
    <row r="92" spans="2:15" s="59" customFormat="1" ht="18" customHeight="1" x14ac:dyDescent="0.25">
      <c r="B92" s="279"/>
      <c r="C92" s="280"/>
      <c r="D92" s="283"/>
      <c r="E92" s="284"/>
      <c r="F92" s="285"/>
      <c r="G92" s="286"/>
      <c r="H92" s="286"/>
      <c r="I92" s="276"/>
      <c r="J92" s="281" t="str">
        <f>IF(ISERROR(MATCH(D92,AuxData!$AK:$AK,0)),"",IF(LOOKUP(D92,AuxData!$AK:$AK,AuxData!$AL:$AL)="","Not Defined",LOOKUP(D92,AuxData!$AK:$AK,AuxData!$AL:$AL)))</f>
        <v/>
      </c>
      <c r="K92" s="282"/>
      <c r="L92" s="275"/>
      <c r="M92" s="276"/>
      <c r="N92" s="275"/>
      <c r="O92" s="276"/>
    </row>
    <row r="93" spans="2:15" s="59" customFormat="1" ht="18" customHeight="1" x14ac:dyDescent="0.25">
      <c r="B93" s="279"/>
      <c r="C93" s="280"/>
      <c r="D93" s="283"/>
      <c r="E93" s="284"/>
      <c r="F93" s="285"/>
      <c r="G93" s="286"/>
      <c r="H93" s="286"/>
      <c r="I93" s="276"/>
      <c r="J93" s="281" t="str">
        <f>IF(ISERROR(MATCH(D93,AuxData!$AK:$AK,0)),"",IF(LOOKUP(D93,AuxData!$AK:$AK,AuxData!$AL:$AL)="","Not Defined",LOOKUP(D93,AuxData!$AK:$AK,AuxData!$AL:$AL)))</f>
        <v/>
      </c>
      <c r="K93" s="282"/>
      <c r="L93" s="275"/>
      <c r="M93" s="276"/>
      <c r="N93" s="275"/>
      <c r="O93" s="276"/>
    </row>
    <row r="94" spans="2:15" s="59" customFormat="1" ht="18" customHeight="1" x14ac:dyDescent="0.25">
      <c r="B94" s="279"/>
      <c r="C94" s="280"/>
      <c r="D94" s="283"/>
      <c r="E94" s="284"/>
      <c r="F94" s="285"/>
      <c r="G94" s="286"/>
      <c r="H94" s="286"/>
      <c r="I94" s="276"/>
      <c r="J94" s="281" t="str">
        <f>IF(ISERROR(MATCH(D94,AuxData!$AK:$AK,0)),"",IF(LOOKUP(D94,AuxData!$AK:$AK,AuxData!$AL:$AL)="","Not Defined",LOOKUP(D94,AuxData!$AK:$AK,AuxData!$AL:$AL)))</f>
        <v/>
      </c>
      <c r="K94" s="282"/>
      <c r="L94" s="275"/>
      <c r="M94" s="276"/>
      <c r="N94" s="275"/>
      <c r="O94" s="276"/>
    </row>
    <row r="95" spans="2:15" s="59" customFormat="1" ht="18" customHeight="1" x14ac:dyDescent="0.25">
      <c r="B95" s="279"/>
      <c r="C95" s="280"/>
      <c r="D95" s="283"/>
      <c r="E95" s="284"/>
      <c r="F95" s="285"/>
      <c r="G95" s="286"/>
      <c r="H95" s="286"/>
      <c r="I95" s="276"/>
      <c r="J95" s="281" t="str">
        <f>IF(ISERROR(MATCH(D95,AuxData!$AK:$AK,0)),"",IF(LOOKUP(D95,AuxData!$AK:$AK,AuxData!$AL:$AL)="","Not Defined",LOOKUP(D95,AuxData!$AK:$AK,AuxData!$AL:$AL)))</f>
        <v/>
      </c>
      <c r="K95" s="282"/>
      <c r="L95" s="275"/>
      <c r="M95" s="276"/>
      <c r="N95" s="275"/>
      <c r="O95" s="276"/>
    </row>
    <row r="96" spans="2:15" s="59" customFormat="1" ht="18" customHeight="1" x14ac:dyDescent="0.25">
      <c r="B96" s="279"/>
      <c r="C96" s="280"/>
      <c r="D96" s="283"/>
      <c r="E96" s="284"/>
      <c r="F96" s="285"/>
      <c r="G96" s="286"/>
      <c r="H96" s="286"/>
      <c r="I96" s="276"/>
      <c r="J96" s="281" t="str">
        <f>IF(ISERROR(MATCH(D96,AuxData!$AK:$AK,0)),"",IF(LOOKUP(D96,AuxData!$AK:$AK,AuxData!$AL:$AL)="","Not Defined",LOOKUP(D96,AuxData!$AK:$AK,AuxData!$AL:$AL)))</f>
        <v/>
      </c>
      <c r="K96" s="282"/>
      <c r="L96" s="275"/>
      <c r="M96" s="276"/>
      <c r="N96" s="275"/>
      <c r="O96" s="276"/>
    </row>
    <row r="97" spans="2:15" s="59" customFormat="1" ht="18" customHeight="1" x14ac:dyDescent="0.25">
      <c r="B97" s="279"/>
      <c r="C97" s="280"/>
      <c r="D97" s="283"/>
      <c r="E97" s="284"/>
      <c r="F97" s="285"/>
      <c r="G97" s="286"/>
      <c r="H97" s="286"/>
      <c r="I97" s="276"/>
      <c r="J97" s="281" t="str">
        <f>IF(ISERROR(MATCH(D97,AuxData!$AK:$AK,0)),"",IF(LOOKUP(D97,AuxData!$AK:$AK,AuxData!$AL:$AL)="","Not Defined",LOOKUP(D97,AuxData!$AK:$AK,AuxData!$AL:$AL)))</f>
        <v/>
      </c>
      <c r="K97" s="282"/>
      <c r="L97" s="275"/>
      <c r="M97" s="276"/>
      <c r="N97" s="275"/>
      <c r="O97" s="276"/>
    </row>
    <row r="98" spans="2:15" s="59" customFormat="1" ht="18" customHeight="1" x14ac:dyDescent="0.25">
      <c r="B98" s="279"/>
      <c r="C98" s="280"/>
      <c r="D98" s="283"/>
      <c r="E98" s="284"/>
      <c r="F98" s="285"/>
      <c r="G98" s="286"/>
      <c r="H98" s="286"/>
      <c r="I98" s="276"/>
      <c r="J98" s="281" t="str">
        <f>IF(ISERROR(MATCH(D98,AuxData!$AK:$AK,0)),"",IF(LOOKUP(D98,AuxData!$AK:$AK,AuxData!$AL:$AL)="","Not Defined",LOOKUP(D98,AuxData!$AK:$AK,AuxData!$AL:$AL)))</f>
        <v/>
      </c>
      <c r="K98" s="282"/>
      <c r="L98" s="275"/>
      <c r="M98" s="276"/>
      <c r="N98" s="275"/>
      <c r="O98" s="276"/>
    </row>
    <row r="99" spans="2:15" s="59" customFormat="1" ht="18" customHeight="1" x14ac:dyDescent="0.25">
      <c r="B99" s="279"/>
      <c r="C99" s="280"/>
      <c r="D99" s="283"/>
      <c r="E99" s="284"/>
      <c r="F99" s="285"/>
      <c r="G99" s="286"/>
      <c r="H99" s="286"/>
      <c r="I99" s="276"/>
      <c r="J99" s="281" t="str">
        <f>IF(ISERROR(MATCH(D99,AuxData!$AK:$AK,0)),"",IF(LOOKUP(D99,AuxData!$AK:$AK,AuxData!$AL:$AL)="","Not Defined",LOOKUP(D99,AuxData!$AK:$AK,AuxData!$AL:$AL)))</f>
        <v/>
      </c>
      <c r="K99" s="282"/>
      <c r="L99" s="275"/>
      <c r="M99" s="276"/>
      <c r="N99" s="275"/>
      <c r="O99" s="276"/>
    </row>
    <row r="100" spans="2:15" s="59" customFormat="1" ht="18" customHeight="1" x14ac:dyDescent="0.25">
      <c r="B100" s="279"/>
      <c r="C100" s="280"/>
      <c r="D100" s="283"/>
      <c r="E100" s="284"/>
      <c r="F100" s="285"/>
      <c r="G100" s="286"/>
      <c r="H100" s="286"/>
      <c r="I100" s="276"/>
      <c r="J100" s="281" t="str">
        <f>IF(ISERROR(MATCH(D100,AuxData!$AK:$AK,0)),"",IF(LOOKUP(D100,AuxData!$AK:$AK,AuxData!$AL:$AL)="","Not Defined",LOOKUP(D100,AuxData!$AK:$AK,AuxData!$AL:$AL)))</f>
        <v/>
      </c>
      <c r="K100" s="282"/>
      <c r="L100" s="275"/>
      <c r="M100" s="276"/>
      <c r="N100" s="275"/>
      <c r="O100" s="276"/>
    </row>
    <row r="101" spans="2:15" s="59" customFormat="1" ht="18" customHeight="1" x14ac:dyDescent="0.25">
      <c r="B101" s="279"/>
      <c r="C101" s="280"/>
      <c r="D101" s="283"/>
      <c r="E101" s="284"/>
      <c r="F101" s="285"/>
      <c r="G101" s="286"/>
      <c r="H101" s="286"/>
      <c r="I101" s="276"/>
      <c r="J101" s="281" t="str">
        <f>IF(ISERROR(MATCH(D101,AuxData!$AK:$AK,0)),"",IF(LOOKUP(D101,AuxData!$AK:$AK,AuxData!$AL:$AL)="","Not Defined",LOOKUP(D101,AuxData!$AK:$AK,AuxData!$AL:$AL)))</f>
        <v/>
      </c>
      <c r="K101" s="282"/>
      <c r="L101" s="275"/>
      <c r="M101" s="276"/>
      <c r="N101" s="275"/>
      <c r="O101" s="276"/>
    </row>
    <row r="102" spans="2:15" s="59" customFormat="1" ht="18" customHeight="1" x14ac:dyDescent="0.25">
      <c r="B102" s="279"/>
      <c r="C102" s="280"/>
      <c r="D102" s="283"/>
      <c r="E102" s="284"/>
      <c r="F102" s="285"/>
      <c r="G102" s="286"/>
      <c r="H102" s="286"/>
      <c r="I102" s="276"/>
      <c r="J102" s="281" t="str">
        <f>IF(ISERROR(MATCH(D102,AuxData!$AK:$AK,0)),"",IF(LOOKUP(D102,AuxData!$AK:$AK,AuxData!$AL:$AL)="","Not Defined",LOOKUP(D102,AuxData!$AK:$AK,AuxData!$AL:$AL)))</f>
        <v/>
      </c>
      <c r="K102" s="282"/>
      <c r="L102" s="275"/>
      <c r="M102" s="276"/>
      <c r="N102" s="275"/>
      <c r="O102" s="276"/>
    </row>
    <row r="103" spans="2:15" s="59" customFormat="1" ht="18" customHeight="1" x14ac:dyDescent="0.25">
      <c r="B103" s="279"/>
      <c r="C103" s="280"/>
      <c r="D103" s="283"/>
      <c r="E103" s="284"/>
      <c r="F103" s="285"/>
      <c r="G103" s="286"/>
      <c r="H103" s="286"/>
      <c r="I103" s="276"/>
      <c r="J103" s="281" t="str">
        <f>IF(ISERROR(MATCH(D103,AuxData!$AK:$AK,0)),"",IF(LOOKUP(D103,AuxData!$AK:$AK,AuxData!$AL:$AL)="","Not Defined",LOOKUP(D103,AuxData!$AK:$AK,AuxData!$AL:$AL)))</f>
        <v/>
      </c>
      <c r="K103" s="282"/>
      <c r="L103" s="275"/>
      <c r="M103" s="276"/>
      <c r="N103" s="275"/>
      <c r="O103" s="276"/>
    </row>
    <row r="104" spans="2:15" s="59" customFormat="1" ht="18" customHeight="1" x14ac:dyDescent="0.25">
      <c r="B104" s="279"/>
      <c r="C104" s="280"/>
      <c r="D104" s="283"/>
      <c r="E104" s="284"/>
      <c r="F104" s="285"/>
      <c r="G104" s="286"/>
      <c r="H104" s="286"/>
      <c r="I104" s="276"/>
      <c r="J104" s="281" t="str">
        <f>IF(ISERROR(MATCH(D104,AuxData!$AK:$AK,0)),"",IF(LOOKUP(D104,AuxData!$AK:$AK,AuxData!$AL:$AL)="","Not Defined",LOOKUP(D104,AuxData!$AK:$AK,AuxData!$AL:$AL)))</f>
        <v/>
      </c>
      <c r="K104" s="282"/>
      <c r="L104" s="275"/>
      <c r="M104" s="276"/>
      <c r="N104" s="275"/>
      <c r="O104" s="276"/>
    </row>
    <row r="105" spans="2:15" s="59" customFormat="1" ht="18" customHeight="1" x14ac:dyDescent="0.25">
      <c r="B105" s="279"/>
      <c r="C105" s="280"/>
      <c r="D105" s="283"/>
      <c r="E105" s="284"/>
      <c r="F105" s="285"/>
      <c r="G105" s="286"/>
      <c r="H105" s="286"/>
      <c r="I105" s="276"/>
      <c r="J105" s="281" t="str">
        <f>IF(ISERROR(MATCH(D105,AuxData!$AK:$AK,0)),"",IF(LOOKUP(D105,AuxData!$AK:$AK,AuxData!$AL:$AL)="","Not Defined",LOOKUP(D105,AuxData!$AK:$AK,AuxData!$AL:$AL)))</f>
        <v/>
      </c>
      <c r="K105" s="282"/>
      <c r="L105" s="275"/>
      <c r="M105" s="276"/>
      <c r="N105" s="275"/>
      <c r="O105" s="276"/>
    </row>
    <row r="106" spans="2:15" s="59" customFormat="1" ht="18" customHeight="1" x14ac:dyDescent="0.25">
      <c r="B106" s="279"/>
      <c r="C106" s="280"/>
      <c r="D106" s="283"/>
      <c r="E106" s="284"/>
      <c r="F106" s="285"/>
      <c r="G106" s="286"/>
      <c r="H106" s="286"/>
      <c r="I106" s="276"/>
      <c r="J106" s="281" t="str">
        <f>IF(ISERROR(MATCH(D106,AuxData!$AK:$AK,0)),"",IF(LOOKUP(D106,AuxData!$AK:$AK,AuxData!$AL:$AL)="","Not Defined",LOOKUP(D106,AuxData!$AK:$AK,AuxData!$AL:$AL)))</f>
        <v/>
      </c>
      <c r="K106" s="282"/>
      <c r="L106" s="275"/>
      <c r="M106" s="276"/>
      <c r="N106" s="275"/>
      <c r="O106" s="276"/>
    </row>
    <row r="107" spans="2:15" s="59" customFormat="1" ht="18" customHeight="1" x14ac:dyDescent="0.25">
      <c r="B107" s="279"/>
      <c r="C107" s="280"/>
      <c r="D107" s="283"/>
      <c r="E107" s="284"/>
      <c r="F107" s="285"/>
      <c r="G107" s="286"/>
      <c r="H107" s="286"/>
      <c r="I107" s="276"/>
      <c r="J107" s="281" t="str">
        <f>IF(ISERROR(MATCH(D107,AuxData!$AK:$AK,0)),"",IF(LOOKUP(D107,AuxData!$AK:$AK,AuxData!$AL:$AL)="","Not Defined",LOOKUP(D107,AuxData!$AK:$AK,AuxData!$AL:$AL)))</f>
        <v/>
      </c>
      <c r="K107" s="282"/>
      <c r="L107" s="275"/>
      <c r="M107" s="276"/>
      <c r="N107" s="275"/>
      <c r="O107" s="276"/>
    </row>
    <row r="108" spans="2:15" s="59" customFormat="1" ht="18" customHeight="1" x14ac:dyDescent="0.25">
      <c r="B108" s="279"/>
      <c r="C108" s="280"/>
      <c r="D108" s="283"/>
      <c r="E108" s="284"/>
      <c r="F108" s="285"/>
      <c r="G108" s="286"/>
      <c r="H108" s="286"/>
      <c r="I108" s="276"/>
      <c r="J108" s="281" t="str">
        <f>IF(ISERROR(MATCH(D108,AuxData!$AK:$AK,0)),"",IF(LOOKUP(D108,AuxData!$AK:$AK,AuxData!$AL:$AL)="","Not Defined",LOOKUP(D108,AuxData!$AK:$AK,AuxData!$AL:$AL)))</f>
        <v/>
      </c>
      <c r="K108" s="282"/>
      <c r="L108" s="275"/>
      <c r="M108" s="276"/>
      <c r="N108" s="275"/>
      <c r="O108" s="276"/>
    </row>
    <row r="109" spans="2:15" s="59" customFormat="1" ht="18" customHeight="1" x14ac:dyDescent="0.25">
      <c r="B109" s="279"/>
      <c r="C109" s="280"/>
      <c r="D109" s="283"/>
      <c r="E109" s="284"/>
      <c r="F109" s="285"/>
      <c r="G109" s="286"/>
      <c r="H109" s="286"/>
      <c r="I109" s="276"/>
      <c r="J109" s="281" t="str">
        <f>IF(ISERROR(MATCH(D109,AuxData!$AK:$AK,0)),"",IF(LOOKUP(D109,AuxData!$AK:$AK,AuxData!$AL:$AL)="","Not Defined",LOOKUP(D109,AuxData!$AK:$AK,AuxData!$AL:$AL)))</f>
        <v/>
      </c>
      <c r="K109" s="282"/>
      <c r="L109" s="275"/>
      <c r="M109" s="276"/>
      <c r="N109" s="275"/>
      <c r="O109" s="276"/>
    </row>
    <row r="110" spans="2:15" s="59" customFormat="1" ht="18" customHeight="1" x14ac:dyDescent="0.25">
      <c r="B110" s="279"/>
      <c r="C110" s="280"/>
      <c r="D110" s="283"/>
      <c r="E110" s="284"/>
      <c r="F110" s="285"/>
      <c r="G110" s="286"/>
      <c r="H110" s="286"/>
      <c r="I110" s="276"/>
      <c r="J110" s="281" t="str">
        <f>IF(ISERROR(MATCH(D110,AuxData!$AK:$AK,0)),"",IF(LOOKUP(D110,AuxData!$AK:$AK,AuxData!$AL:$AL)="","Not Defined",LOOKUP(D110,AuxData!$AK:$AK,AuxData!$AL:$AL)))</f>
        <v/>
      </c>
      <c r="K110" s="282"/>
      <c r="L110" s="275"/>
      <c r="M110" s="276"/>
      <c r="N110" s="275"/>
      <c r="O110" s="276"/>
    </row>
    <row r="111" spans="2:15" s="59" customFormat="1" ht="18" customHeight="1" x14ac:dyDescent="0.25">
      <c r="B111" s="279"/>
      <c r="C111" s="280"/>
      <c r="D111" s="283"/>
      <c r="E111" s="284"/>
      <c r="F111" s="285"/>
      <c r="G111" s="286"/>
      <c r="H111" s="286"/>
      <c r="I111" s="276"/>
      <c r="J111" s="281" t="str">
        <f>IF(ISERROR(MATCH(D111,AuxData!$AK:$AK,0)),"",IF(LOOKUP(D111,AuxData!$AK:$AK,AuxData!$AL:$AL)="","Not Defined",LOOKUP(D111,AuxData!$AK:$AK,AuxData!$AL:$AL)))</f>
        <v/>
      </c>
      <c r="K111" s="282"/>
      <c r="L111" s="275"/>
      <c r="M111" s="276"/>
      <c r="N111" s="275"/>
      <c r="O111" s="276"/>
    </row>
    <row r="112" spans="2:15" s="59" customFormat="1" ht="18" customHeight="1" x14ac:dyDescent="0.25">
      <c r="B112" s="279"/>
      <c r="C112" s="280"/>
      <c r="D112" s="283"/>
      <c r="E112" s="284"/>
      <c r="F112" s="285"/>
      <c r="G112" s="286"/>
      <c r="H112" s="286"/>
      <c r="I112" s="276"/>
      <c r="J112" s="281" t="str">
        <f>IF(ISERROR(MATCH(D112,AuxData!$AK:$AK,0)),"",IF(LOOKUP(D112,AuxData!$AK:$AK,AuxData!$AL:$AL)="","Not Defined",LOOKUP(D112,AuxData!$AK:$AK,AuxData!$AL:$AL)))</f>
        <v/>
      </c>
      <c r="K112" s="282"/>
      <c r="L112" s="275"/>
      <c r="M112" s="276"/>
      <c r="N112" s="275"/>
      <c r="O112" s="276"/>
    </row>
    <row r="113" spans="2:15" s="59" customFormat="1" ht="18" customHeight="1" x14ac:dyDescent="0.25">
      <c r="B113" s="279"/>
      <c r="C113" s="280"/>
      <c r="D113" s="283"/>
      <c r="E113" s="284"/>
      <c r="F113" s="285"/>
      <c r="G113" s="286"/>
      <c r="H113" s="286"/>
      <c r="I113" s="276"/>
      <c r="J113" s="281" t="str">
        <f>IF(ISERROR(MATCH(D113,AuxData!$AK:$AK,0)),"",IF(LOOKUP(D113,AuxData!$AK:$AK,AuxData!$AL:$AL)="","Not Defined",LOOKUP(D113,AuxData!$AK:$AK,AuxData!$AL:$AL)))</f>
        <v/>
      </c>
      <c r="K113" s="282"/>
      <c r="L113" s="275"/>
      <c r="M113" s="276"/>
      <c r="N113" s="275"/>
      <c r="O113" s="276"/>
    </row>
    <row r="114" spans="2:15" s="59" customFormat="1" ht="18" customHeight="1" x14ac:dyDescent="0.25">
      <c r="B114" s="279"/>
      <c r="C114" s="280"/>
      <c r="D114" s="283"/>
      <c r="E114" s="284"/>
      <c r="F114" s="285"/>
      <c r="G114" s="286"/>
      <c r="H114" s="286"/>
      <c r="I114" s="276"/>
      <c r="J114" s="281" t="str">
        <f>IF(ISERROR(MATCH(D114,AuxData!$AK:$AK,0)),"",IF(LOOKUP(D114,AuxData!$AK:$AK,AuxData!$AL:$AL)="","Not Defined",LOOKUP(D114,AuxData!$AK:$AK,AuxData!$AL:$AL)))</f>
        <v/>
      </c>
      <c r="K114" s="282"/>
      <c r="L114" s="275"/>
      <c r="M114" s="276"/>
      <c r="N114" s="275"/>
      <c r="O114" s="276"/>
    </row>
    <row r="115" spans="2:15" s="59" customFormat="1" ht="18" customHeight="1" x14ac:dyDescent="0.25">
      <c r="B115" s="279"/>
      <c r="C115" s="280"/>
      <c r="D115" s="283"/>
      <c r="E115" s="284"/>
      <c r="F115" s="285"/>
      <c r="G115" s="286"/>
      <c r="H115" s="286"/>
      <c r="I115" s="276"/>
      <c r="J115" s="281" t="str">
        <f>IF(ISERROR(MATCH(D115,AuxData!$AK:$AK,0)),"",IF(LOOKUP(D115,AuxData!$AK:$AK,AuxData!$AL:$AL)="","Not Defined",LOOKUP(D115,AuxData!$AK:$AK,AuxData!$AL:$AL)))</f>
        <v/>
      </c>
      <c r="K115" s="282"/>
      <c r="L115" s="275"/>
      <c r="M115" s="276"/>
      <c r="N115" s="275"/>
      <c r="O115" s="276"/>
    </row>
    <row r="116" spans="2:15" s="59" customFormat="1" ht="18" customHeight="1" x14ac:dyDescent="0.25">
      <c r="B116" s="279"/>
      <c r="C116" s="280"/>
      <c r="D116" s="283"/>
      <c r="E116" s="284"/>
      <c r="F116" s="285"/>
      <c r="G116" s="286"/>
      <c r="H116" s="286"/>
      <c r="I116" s="276"/>
      <c r="J116" s="281" t="str">
        <f>IF(ISERROR(MATCH(D116,AuxData!$AK:$AK,0)),"",IF(LOOKUP(D116,AuxData!$AK:$AK,AuxData!$AL:$AL)="","Not Defined",LOOKUP(D116,AuxData!$AK:$AK,AuxData!$AL:$AL)))</f>
        <v/>
      </c>
      <c r="K116" s="282"/>
      <c r="L116" s="275"/>
      <c r="M116" s="276"/>
      <c r="N116" s="275"/>
      <c r="O116" s="276"/>
    </row>
    <row r="117" spans="2:15" s="59" customFormat="1" ht="18" customHeight="1" x14ac:dyDescent="0.25">
      <c r="B117" s="279"/>
      <c r="C117" s="280"/>
      <c r="D117" s="283"/>
      <c r="E117" s="284"/>
      <c r="F117" s="285"/>
      <c r="G117" s="286"/>
      <c r="H117" s="286"/>
      <c r="I117" s="276"/>
      <c r="J117" s="281" t="str">
        <f>IF(ISERROR(MATCH(D117,AuxData!$AK:$AK,0)),"",IF(LOOKUP(D117,AuxData!$AK:$AK,AuxData!$AL:$AL)="","Not Defined",LOOKUP(D117,AuxData!$AK:$AK,AuxData!$AL:$AL)))</f>
        <v/>
      </c>
      <c r="K117" s="282"/>
      <c r="L117" s="275"/>
      <c r="M117" s="276"/>
      <c r="N117" s="275"/>
      <c r="O117" s="276"/>
    </row>
    <row r="118" spans="2:15" s="59" customFormat="1" ht="18" customHeight="1" x14ac:dyDescent="0.25">
      <c r="B118" s="279"/>
      <c r="C118" s="280"/>
      <c r="D118" s="283"/>
      <c r="E118" s="284"/>
      <c r="F118" s="285"/>
      <c r="G118" s="286"/>
      <c r="H118" s="286"/>
      <c r="I118" s="276"/>
      <c r="J118" s="281" t="str">
        <f>IF(ISERROR(MATCH(D118,AuxData!$AK:$AK,0)),"",IF(LOOKUP(D118,AuxData!$AK:$AK,AuxData!$AL:$AL)="","Not Defined",LOOKUP(D118,AuxData!$AK:$AK,AuxData!$AL:$AL)))</f>
        <v/>
      </c>
      <c r="K118" s="282"/>
      <c r="L118" s="275"/>
      <c r="M118" s="276"/>
      <c r="N118" s="275"/>
      <c r="O118" s="276"/>
    </row>
    <row r="119" spans="2:15" s="59" customFormat="1" ht="18" customHeight="1" x14ac:dyDescent="0.25">
      <c r="B119" s="279"/>
      <c r="C119" s="280"/>
      <c r="D119" s="283"/>
      <c r="E119" s="284"/>
      <c r="F119" s="285"/>
      <c r="G119" s="286"/>
      <c r="H119" s="286"/>
      <c r="I119" s="276"/>
      <c r="J119" s="281" t="str">
        <f>IF(ISERROR(MATCH(D119,AuxData!$AK:$AK,0)),"",IF(LOOKUP(D119,AuxData!$AK:$AK,AuxData!$AL:$AL)="","Not Defined",LOOKUP(D119,AuxData!$AK:$AK,AuxData!$AL:$AL)))</f>
        <v/>
      </c>
      <c r="K119" s="282"/>
      <c r="L119" s="275"/>
      <c r="M119" s="276"/>
      <c r="N119" s="275"/>
      <c r="O119" s="276"/>
    </row>
    <row r="120" spans="2:15" s="59" customFormat="1" ht="18" customHeight="1" x14ac:dyDescent="0.25">
      <c r="B120" s="279"/>
      <c r="C120" s="280"/>
      <c r="D120" s="283"/>
      <c r="E120" s="284"/>
      <c r="F120" s="285"/>
      <c r="G120" s="286"/>
      <c r="H120" s="286"/>
      <c r="I120" s="276"/>
      <c r="J120" s="281" t="str">
        <f>IF(ISERROR(MATCH(D120,AuxData!$AK:$AK,0)),"",IF(LOOKUP(D120,AuxData!$AK:$AK,AuxData!$AL:$AL)="","Not Defined",LOOKUP(D120,AuxData!$AK:$AK,AuxData!$AL:$AL)))</f>
        <v/>
      </c>
      <c r="K120" s="282"/>
      <c r="L120" s="275"/>
      <c r="M120" s="276"/>
      <c r="N120" s="275"/>
      <c r="O120" s="276"/>
    </row>
    <row r="121" spans="2:15" s="59" customFormat="1" ht="18" customHeight="1" x14ac:dyDescent="0.25">
      <c r="B121" s="279"/>
      <c r="C121" s="280"/>
      <c r="D121" s="283"/>
      <c r="E121" s="284"/>
      <c r="F121" s="285"/>
      <c r="G121" s="286"/>
      <c r="H121" s="286"/>
      <c r="I121" s="276"/>
      <c r="J121" s="281" t="str">
        <f>IF(ISERROR(MATCH(D121,AuxData!$AK:$AK,0)),"",IF(LOOKUP(D121,AuxData!$AK:$AK,AuxData!$AL:$AL)="","Not Defined",LOOKUP(D121,AuxData!$AK:$AK,AuxData!$AL:$AL)))</f>
        <v/>
      </c>
      <c r="K121" s="282"/>
      <c r="L121" s="275"/>
      <c r="M121" s="276"/>
      <c r="N121" s="275"/>
      <c r="O121" s="276"/>
    </row>
    <row r="122" spans="2:15" s="59" customFormat="1" ht="18" customHeight="1" x14ac:dyDescent="0.25">
      <c r="B122" s="279"/>
      <c r="C122" s="280"/>
      <c r="D122" s="283"/>
      <c r="E122" s="284"/>
      <c r="F122" s="285"/>
      <c r="G122" s="286"/>
      <c r="H122" s="286"/>
      <c r="I122" s="276"/>
      <c r="J122" s="281" t="str">
        <f>IF(ISERROR(MATCH(D122,AuxData!$AK:$AK,0)),"",IF(LOOKUP(D122,AuxData!$AK:$AK,AuxData!$AL:$AL)="","Not Defined",LOOKUP(D122,AuxData!$AK:$AK,AuxData!$AL:$AL)))</f>
        <v/>
      </c>
      <c r="K122" s="282"/>
      <c r="L122" s="275"/>
      <c r="M122" s="276"/>
      <c r="N122" s="275"/>
      <c r="O122" s="276"/>
    </row>
    <row r="123" spans="2:15" s="59" customFormat="1" ht="18" customHeight="1" x14ac:dyDescent="0.25">
      <c r="B123" s="279"/>
      <c r="C123" s="280"/>
      <c r="D123" s="283"/>
      <c r="E123" s="284"/>
      <c r="F123" s="285"/>
      <c r="G123" s="286"/>
      <c r="H123" s="286"/>
      <c r="I123" s="276"/>
      <c r="J123" s="281" t="str">
        <f>IF(ISERROR(MATCH(D123,AuxData!$AK:$AK,0)),"",IF(LOOKUP(D123,AuxData!$AK:$AK,AuxData!$AL:$AL)="","Not Defined",LOOKUP(D123,AuxData!$AK:$AK,AuxData!$AL:$AL)))</f>
        <v/>
      </c>
      <c r="K123" s="282"/>
      <c r="L123" s="275"/>
      <c r="M123" s="276"/>
      <c r="N123" s="275"/>
      <c r="O123" s="276"/>
    </row>
    <row r="124" spans="2:15" s="59" customFormat="1" ht="18" customHeight="1" x14ac:dyDescent="0.25">
      <c r="B124" s="279"/>
      <c r="C124" s="280"/>
      <c r="D124" s="283"/>
      <c r="E124" s="284"/>
      <c r="F124" s="285"/>
      <c r="G124" s="286"/>
      <c r="H124" s="286"/>
      <c r="I124" s="276"/>
      <c r="J124" s="281" t="str">
        <f>IF(ISERROR(MATCH(D124,AuxData!$AK:$AK,0)),"",IF(LOOKUP(D124,AuxData!$AK:$AK,AuxData!$AL:$AL)="","Not Defined",LOOKUP(D124,AuxData!$AK:$AK,AuxData!$AL:$AL)))</f>
        <v/>
      </c>
      <c r="K124" s="282"/>
      <c r="L124" s="275"/>
      <c r="M124" s="276"/>
      <c r="N124" s="275"/>
      <c r="O124" s="276"/>
    </row>
    <row r="125" spans="2:15" ht="18" customHeight="1" x14ac:dyDescent="0.25"/>
    <row r="126" spans="2:15" ht="15" customHeight="1" x14ac:dyDescent="0.25"/>
    <row r="127" spans="2:15" ht="15" customHeight="1" x14ac:dyDescent="0.25"/>
    <row r="128" spans="2:15"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sheetData>
  <sheetProtection formatCells="0" formatColumns="0" formatRows="0" insertRows="0" deleteRows="0"/>
  <mergeCells count="576">
    <mergeCell ref="B38:B42"/>
    <mergeCell ref="C38:D38"/>
    <mergeCell ref="H38:I38"/>
    <mergeCell ref="L38:M38"/>
    <mergeCell ref="C39:D39"/>
    <mergeCell ref="C42:D42"/>
    <mergeCell ref="H42:I42"/>
    <mergeCell ref="J42:K42"/>
    <mergeCell ref="H39:I39"/>
    <mergeCell ref="L39:M39"/>
    <mergeCell ref="H40:I40"/>
    <mergeCell ref="L40:M40"/>
    <mergeCell ref="B33:B37"/>
    <mergeCell ref="C33:D33"/>
    <mergeCell ref="H33:I33"/>
    <mergeCell ref="L33:M33"/>
    <mergeCell ref="C34:D34"/>
    <mergeCell ref="C37:D37"/>
    <mergeCell ref="H37:I37"/>
    <mergeCell ref="J37:K37"/>
    <mergeCell ref="H34:I34"/>
    <mergeCell ref="L34:M34"/>
    <mergeCell ref="H35:I35"/>
    <mergeCell ref="L35:M35"/>
    <mergeCell ref="J20:K20"/>
    <mergeCell ref="H21:I21"/>
    <mergeCell ref="H27:I27"/>
    <mergeCell ref="J27:K27"/>
    <mergeCell ref="L26:M26"/>
    <mergeCell ref="L28:M28"/>
    <mergeCell ref="L29:M29"/>
    <mergeCell ref="L30:M30"/>
    <mergeCell ref="L31:M31"/>
    <mergeCell ref="H23:I23"/>
    <mergeCell ref="J23:K23"/>
    <mergeCell ref="L23:M23"/>
    <mergeCell ref="L24:M24"/>
    <mergeCell ref="L25:M25"/>
    <mergeCell ref="J32:K32"/>
    <mergeCell ref="J29:K29"/>
    <mergeCell ref="H30:I30"/>
    <mergeCell ref="L27:M27"/>
    <mergeCell ref="H28:I28"/>
    <mergeCell ref="J28:K28"/>
    <mergeCell ref="H29:I29"/>
    <mergeCell ref="H24:I24"/>
    <mergeCell ref="L32:M32"/>
    <mergeCell ref="B124:C124"/>
    <mergeCell ref="D124:F124"/>
    <mergeCell ref="G124:I124"/>
    <mergeCell ref="J124:K124"/>
    <mergeCell ref="L124:M124"/>
    <mergeCell ref="N124:O124"/>
    <mergeCell ref="B123:C123"/>
    <mergeCell ref="D123:F123"/>
    <mergeCell ref="G123:I123"/>
    <mergeCell ref="J123:K123"/>
    <mergeCell ref="L123:M123"/>
    <mergeCell ref="N123:O123"/>
    <mergeCell ref="B122:C122"/>
    <mergeCell ref="D122:F122"/>
    <mergeCell ref="G122:I122"/>
    <mergeCell ref="J122:K122"/>
    <mergeCell ref="L122:M122"/>
    <mergeCell ref="N122:O122"/>
    <mergeCell ref="B121:C121"/>
    <mergeCell ref="D121:F121"/>
    <mergeCell ref="G121:I121"/>
    <mergeCell ref="J121:K121"/>
    <mergeCell ref="L121:M121"/>
    <mergeCell ref="N121:O121"/>
    <mergeCell ref="B120:C120"/>
    <mergeCell ref="D120:F120"/>
    <mergeCell ref="G120:I120"/>
    <mergeCell ref="J120:K120"/>
    <mergeCell ref="L120:M120"/>
    <mergeCell ref="N120:O120"/>
    <mergeCell ref="B119:C119"/>
    <mergeCell ref="D119:F119"/>
    <mergeCell ref="G119:I119"/>
    <mergeCell ref="J119:K119"/>
    <mergeCell ref="L119:M119"/>
    <mergeCell ref="N119:O119"/>
    <mergeCell ref="B118:C118"/>
    <mergeCell ref="D118:F118"/>
    <mergeCell ref="G118:I118"/>
    <mergeCell ref="J118:K118"/>
    <mergeCell ref="L118:M118"/>
    <mergeCell ref="N118:O118"/>
    <mergeCell ref="B117:C117"/>
    <mergeCell ref="D117:F117"/>
    <mergeCell ref="G117:I117"/>
    <mergeCell ref="J117:K117"/>
    <mergeCell ref="L117:M117"/>
    <mergeCell ref="N117:O117"/>
    <mergeCell ref="B116:C116"/>
    <mergeCell ref="D116:F116"/>
    <mergeCell ref="G116:I116"/>
    <mergeCell ref="J116:K116"/>
    <mergeCell ref="L116:M116"/>
    <mergeCell ref="N116:O116"/>
    <mergeCell ref="B115:C115"/>
    <mergeCell ref="D115:F115"/>
    <mergeCell ref="G115:I115"/>
    <mergeCell ref="J115:K115"/>
    <mergeCell ref="L115:M115"/>
    <mergeCell ref="N115:O115"/>
    <mergeCell ref="B114:C114"/>
    <mergeCell ref="D114:F114"/>
    <mergeCell ref="G114:I114"/>
    <mergeCell ref="J114:K114"/>
    <mergeCell ref="L114:M114"/>
    <mergeCell ref="N114:O114"/>
    <mergeCell ref="B113:C113"/>
    <mergeCell ref="D113:F113"/>
    <mergeCell ref="G113:I113"/>
    <mergeCell ref="J113:K113"/>
    <mergeCell ref="L113:M113"/>
    <mergeCell ref="N113:O113"/>
    <mergeCell ref="B112:C112"/>
    <mergeCell ref="D112:F112"/>
    <mergeCell ref="G112:I112"/>
    <mergeCell ref="J112:K112"/>
    <mergeCell ref="L112:M112"/>
    <mergeCell ref="N112:O112"/>
    <mergeCell ref="B111:C111"/>
    <mergeCell ref="D111:F111"/>
    <mergeCell ref="G111:I111"/>
    <mergeCell ref="J111:K111"/>
    <mergeCell ref="L111:M111"/>
    <mergeCell ref="N111:O111"/>
    <mergeCell ref="B110:C110"/>
    <mergeCell ref="D110:F110"/>
    <mergeCell ref="G110:I110"/>
    <mergeCell ref="J110:K110"/>
    <mergeCell ref="L110:M110"/>
    <mergeCell ref="N110:O110"/>
    <mergeCell ref="B109:C109"/>
    <mergeCell ref="D109:F109"/>
    <mergeCell ref="G109:I109"/>
    <mergeCell ref="J109:K109"/>
    <mergeCell ref="L109:M109"/>
    <mergeCell ref="N109:O109"/>
    <mergeCell ref="B108:C108"/>
    <mergeCell ref="D108:F108"/>
    <mergeCell ref="G108:I108"/>
    <mergeCell ref="J108:K108"/>
    <mergeCell ref="L108:M108"/>
    <mergeCell ref="N108:O108"/>
    <mergeCell ref="B107:C107"/>
    <mergeCell ref="D107:F107"/>
    <mergeCell ref="G107:I107"/>
    <mergeCell ref="J107:K107"/>
    <mergeCell ref="L107:M107"/>
    <mergeCell ref="N107:O107"/>
    <mergeCell ref="B106:C106"/>
    <mergeCell ref="D106:F106"/>
    <mergeCell ref="G106:I106"/>
    <mergeCell ref="J106:K106"/>
    <mergeCell ref="L106:M106"/>
    <mergeCell ref="N106:O106"/>
    <mergeCell ref="B105:C105"/>
    <mergeCell ref="D105:F105"/>
    <mergeCell ref="G105:I105"/>
    <mergeCell ref="J105:K105"/>
    <mergeCell ref="L105:M105"/>
    <mergeCell ref="N105:O105"/>
    <mergeCell ref="B104:C104"/>
    <mergeCell ref="D104:F104"/>
    <mergeCell ref="G104:I104"/>
    <mergeCell ref="J104:K104"/>
    <mergeCell ref="L104:M104"/>
    <mergeCell ref="N104:O104"/>
    <mergeCell ref="B103:C103"/>
    <mergeCell ref="D103:F103"/>
    <mergeCell ref="G103:I103"/>
    <mergeCell ref="J103:K103"/>
    <mergeCell ref="L103:M103"/>
    <mergeCell ref="N103:O103"/>
    <mergeCell ref="B102:C102"/>
    <mergeCell ref="D102:F102"/>
    <mergeCell ref="G102:I102"/>
    <mergeCell ref="J102:K102"/>
    <mergeCell ref="L102:M102"/>
    <mergeCell ref="N102:O102"/>
    <mergeCell ref="B101:C101"/>
    <mergeCell ref="D101:F101"/>
    <mergeCell ref="G101:I101"/>
    <mergeCell ref="J101:K101"/>
    <mergeCell ref="L101:M101"/>
    <mergeCell ref="N101:O101"/>
    <mergeCell ref="B100:C100"/>
    <mergeCell ref="D100:F100"/>
    <mergeCell ref="G100:I100"/>
    <mergeCell ref="J100:K100"/>
    <mergeCell ref="L100:M100"/>
    <mergeCell ref="N100:O100"/>
    <mergeCell ref="B99:C99"/>
    <mergeCell ref="D99:F99"/>
    <mergeCell ref="G99:I99"/>
    <mergeCell ref="J99:K99"/>
    <mergeCell ref="L99:M99"/>
    <mergeCell ref="N99:O99"/>
    <mergeCell ref="B98:C98"/>
    <mergeCell ref="D98:F98"/>
    <mergeCell ref="G98:I98"/>
    <mergeCell ref="J98:K98"/>
    <mergeCell ref="L98:M98"/>
    <mergeCell ref="N98:O98"/>
    <mergeCell ref="B97:C97"/>
    <mergeCell ref="D97:F97"/>
    <mergeCell ref="G97:I97"/>
    <mergeCell ref="J97:K97"/>
    <mergeCell ref="L97:M97"/>
    <mergeCell ref="N97:O97"/>
    <mergeCell ref="B96:C96"/>
    <mergeCell ref="D96:F96"/>
    <mergeCell ref="G96:I96"/>
    <mergeCell ref="J96:K96"/>
    <mergeCell ref="L96:M96"/>
    <mergeCell ref="N96:O96"/>
    <mergeCell ref="B95:C95"/>
    <mergeCell ref="D95:F95"/>
    <mergeCell ref="G95:I95"/>
    <mergeCell ref="J95:K95"/>
    <mergeCell ref="L95:M95"/>
    <mergeCell ref="N95:O95"/>
    <mergeCell ref="B94:C94"/>
    <mergeCell ref="D94:F94"/>
    <mergeCell ref="G94:I94"/>
    <mergeCell ref="J94:K94"/>
    <mergeCell ref="L94:M94"/>
    <mergeCell ref="N94:O94"/>
    <mergeCell ref="B93:C93"/>
    <mergeCell ref="D93:F93"/>
    <mergeCell ref="G93:I93"/>
    <mergeCell ref="J93:K93"/>
    <mergeCell ref="L93:M93"/>
    <mergeCell ref="N93:O93"/>
    <mergeCell ref="B92:C92"/>
    <mergeCell ref="D92:F92"/>
    <mergeCell ref="G92:I92"/>
    <mergeCell ref="J92:K92"/>
    <mergeCell ref="L92:M92"/>
    <mergeCell ref="N92:O92"/>
    <mergeCell ref="B91:C91"/>
    <mergeCell ref="D91:F91"/>
    <mergeCell ref="G91:I91"/>
    <mergeCell ref="J91:K91"/>
    <mergeCell ref="L91:M91"/>
    <mergeCell ref="N91:O91"/>
    <mergeCell ref="B90:C90"/>
    <mergeCell ref="D90:F90"/>
    <mergeCell ref="G90:I90"/>
    <mergeCell ref="J90:K90"/>
    <mergeCell ref="L90:M90"/>
    <mergeCell ref="N90:O90"/>
    <mergeCell ref="B89:C89"/>
    <mergeCell ref="D89:F89"/>
    <mergeCell ref="G89:I89"/>
    <mergeCell ref="J89:K89"/>
    <mergeCell ref="L89:M89"/>
    <mergeCell ref="N89:O89"/>
    <mergeCell ref="B88:C88"/>
    <mergeCell ref="D88:F88"/>
    <mergeCell ref="G88:I88"/>
    <mergeCell ref="J88:K88"/>
    <mergeCell ref="L88:M88"/>
    <mergeCell ref="N88:O88"/>
    <mergeCell ref="B87:C87"/>
    <mergeCell ref="D87:F87"/>
    <mergeCell ref="G87:I87"/>
    <mergeCell ref="J87:K87"/>
    <mergeCell ref="L87:M87"/>
    <mergeCell ref="N87:O87"/>
    <mergeCell ref="B86:C86"/>
    <mergeCell ref="D86:F86"/>
    <mergeCell ref="G86:I86"/>
    <mergeCell ref="J86:K86"/>
    <mergeCell ref="L86:M86"/>
    <mergeCell ref="N86:O86"/>
    <mergeCell ref="B85:C85"/>
    <mergeCell ref="D85:F85"/>
    <mergeCell ref="G85:I85"/>
    <mergeCell ref="J85:K85"/>
    <mergeCell ref="L85:M85"/>
    <mergeCell ref="N85:O85"/>
    <mergeCell ref="B84:C84"/>
    <mergeCell ref="D84:F84"/>
    <mergeCell ref="G84:I84"/>
    <mergeCell ref="J84:K84"/>
    <mergeCell ref="L84:M84"/>
    <mergeCell ref="N84:O84"/>
    <mergeCell ref="B83:C83"/>
    <mergeCell ref="D83:F83"/>
    <mergeCell ref="G83:I83"/>
    <mergeCell ref="J83:K83"/>
    <mergeCell ref="L83:M83"/>
    <mergeCell ref="N83:O83"/>
    <mergeCell ref="B82:C82"/>
    <mergeCell ref="D82:F82"/>
    <mergeCell ref="G82:I82"/>
    <mergeCell ref="J82:K82"/>
    <mergeCell ref="L82:M82"/>
    <mergeCell ref="N82:O82"/>
    <mergeCell ref="B81:C81"/>
    <mergeCell ref="D81:F81"/>
    <mergeCell ref="G81:I81"/>
    <mergeCell ref="J81:K81"/>
    <mergeCell ref="L81:M81"/>
    <mergeCell ref="N81:O81"/>
    <mergeCell ref="B80:C80"/>
    <mergeCell ref="D80:F80"/>
    <mergeCell ref="G80:I80"/>
    <mergeCell ref="J80:K80"/>
    <mergeCell ref="L80:M80"/>
    <mergeCell ref="N80:O80"/>
    <mergeCell ref="B79:C79"/>
    <mergeCell ref="D79:F79"/>
    <mergeCell ref="G79:I79"/>
    <mergeCell ref="J79:K79"/>
    <mergeCell ref="L79:M79"/>
    <mergeCell ref="N79:O79"/>
    <mergeCell ref="B78:C78"/>
    <mergeCell ref="D78:F78"/>
    <mergeCell ref="G78:I78"/>
    <mergeCell ref="J78:K78"/>
    <mergeCell ref="L78:M78"/>
    <mergeCell ref="N78:O78"/>
    <mergeCell ref="B77:C77"/>
    <mergeCell ref="D77:F77"/>
    <mergeCell ref="G77:I77"/>
    <mergeCell ref="J77:K77"/>
    <mergeCell ref="L77:M77"/>
    <mergeCell ref="N77:O77"/>
    <mergeCell ref="B76:C76"/>
    <mergeCell ref="D76:F76"/>
    <mergeCell ref="G76:I76"/>
    <mergeCell ref="J76:K76"/>
    <mergeCell ref="L76:M76"/>
    <mergeCell ref="N76:O76"/>
    <mergeCell ref="B75:C75"/>
    <mergeCell ref="D75:F75"/>
    <mergeCell ref="G75:I75"/>
    <mergeCell ref="J75:K75"/>
    <mergeCell ref="L75:M75"/>
    <mergeCell ref="N75:O75"/>
    <mergeCell ref="B74:C74"/>
    <mergeCell ref="D74:F74"/>
    <mergeCell ref="G74:I74"/>
    <mergeCell ref="J74:K74"/>
    <mergeCell ref="L74:M74"/>
    <mergeCell ref="N74:O74"/>
    <mergeCell ref="B73:C73"/>
    <mergeCell ref="D73:F73"/>
    <mergeCell ref="G73:I73"/>
    <mergeCell ref="J73:K73"/>
    <mergeCell ref="L73:M73"/>
    <mergeCell ref="N73:O73"/>
    <mergeCell ref="B72:C72"/>
    <mergeCell ref="D72:F72"/>
    <mergeCell ref="G72:I72"/>
    <mergeCell ref="J72:K72"/>
    <mergeCell ref="L72:M72"/>
    <mergeCell ref="N72:O72"/>
    <mergeCell ref="B71:C71"/>
    <mergeCell ref="D71:F71"/>
    <mergeCell ref="G71:I71"/>
    <mergeCell ref="J71:K71"/>
    <mergeCell ref="L71:M71"/>
    <mergeCell ref="N71:O71"/>
    <mergeCell ref="B70:C70"/>
    <mergeCell ref="D70:F70"/>
    <mergeCell ref="G70:I70"/>
    <mergeCell ref="J70:K70"/>
    <mergeCell ref="L70:M70"/>
    <mergeCell ref="N70:O70"/>
    <mergeCell ref="B69:C69"/>
    <mergeCell ref="D69:F69"/>
    <mergeCell ref="G69:I69"/>
    <mergeCell ref="J69:K69"/>
    <mergeCell ref="L69:M69"/>
    <mergeCell ref="N69:O69"/>
    <mergeCell ref="B68:C68"/>
    <mergeCell ref="D68:F68"/>
    <mergeCell ref="G68:I68"/>
    <mergeCell ref="J68:K68"/>
    <mergeCell ref="L68:M68"/>
    <mergeCell ref="N68:O68"/>
    <mergeCell ref="B67:C67"/>
    <mergeCell ref="D67:F67"/>
    <mergeCell ref="G67:I67"/>
    <mergeCell ref="J67:K67"/>
    <mergeCell ref="L67:M67"/>
    <mergeCell ref="N67:O67"/>
    <mergeCell ref="B66:C66"/>
    <mergeCell ref="D66:F66"/>
    <mergeCell ref="G66:I66"/>
    <mergeCell ref="J66:K66"/>
    <mergeCell ref="L66:M66"/>
    <mergeCell ref="N66:O66"/>
    <mergeCell ref="B65:C65"/>
    <mergeCell ref="D65:F65"/>
    <mergeCell ref="G65:I65"/>
    <mergeCell ref="J65:K65"/>
    <mergeCell ref="L65:M65"/>
    <mergeCell ref="N65:O65"/>
    <mergeCell ref="B64:C64"/>
    <mergeCell ref="D64:F64"/>
    <mergeCell ref="G64:I64"/>
    <mergeCell ref="J64:K64"/>
    <mergeCell ref="L64:M64"/>
    <mergeCell ref="N64:O64"/>
    <mergeCell ref="B63:C63"/>
    <mergeCell ref="D63:F63"/>
    <mergeCell ref="G63:I63"/>
    <mergeCell ref="J63:K63"/>
    <mergeCell ref="L63:M63"/>
    <mergeCell ref="N63:O63"/>
    <mergeCell ref="B62:C62"/>
    <mergeCell ref="D62:F62"/>
    <mergeCell ref="G62:I62"/>
    <mergeCell ref="J62:K62"/>
    <mergeCell ref="L62:M62"/>
    <mergeCell ref="N62:O62"/>
    <mergeCell ref="B61:C61"/>
    <mergeCell ref="D61:F61"/>
    <mergeCell ref="G61:I61"/>
    <mergeCell ref="J61:K61"/>
    <mergeCell ref="L61:M61"/>
    <mergeCell ref="N61:O61"/>
    <mergeCell ref="B60:C60"/>
    <mergeCell ref="D60:F60"/>
    <mergeCell ref="G60:I60"/>
    <mergeCell ref="J60:K60"/>
    <mergeCell ref="L60:M60"/>
    <mergeCell ref="N60:O60"/>
    <mergeCell ref="B59:C59"/>
    <mergeCell ref="D59:F59"/>
    <mergeCell ref="G59:I59"/>
    <mergeCell ref="J59:K59"/>
    <mergeCell ref="L59:M59"/>
    <mergeCell ref="N59:O59"/>
    <mergeCell ref="B58:C58"/>
    <mergeCell ref="D58:F58"/>
    <mergeCell ref="G58:I58"/>
    <mergeCell ref="J58:K58"/>
    <mergeCell ref="L58:M58"/>
    <mergeCell ref="N58:O58"/>
    <mergeCell ref="B57:C57"/>
    <mergeCell ref="D57:F57"/>
    <mergeCell ref="G57:I57"/>
    <mergeCell ref="J57:K57"/>
    <mergeCell ref="L57:M57"/>
    <mergeCell ref="N57:O57"/>
    <mergeCell ref="B56:C56"/>
    <mergeCell ref="D56:F56"/>
    <mergeCell ref="G56:I56"/>
    <mergeCell ref="J56:K56"/>
    <mergeCell ref="L56:M56"/>
    <mergeCell ref="N56:O56"/>
    <mergeCell ref="B55:C55"/>
    <mergeCell ref="D55:F55"/>
    <mergeCell ref="G55:I55"/>
    <mergeCell ref="J55:K55"/>
    <mergeCell ref="L55:M55"/>
    <mergeCell ref="N55:O55"/>
    <mergeCell ref="I49:J49"/>
    <mergeCell ref="B51:O51"/>
    <mergeCell ref="B54:C54"/>
    <mergeCell ref="D54:F54"/>
    <mergeCell ref="G54:I54"/>
    <mergeCell ref="J54:K54"/>
    <mergeCell ref="L54:M54"/>
    <mergeCell ref="N54:O54"/>
    <mergeCell ref="B53:C53"/>
    <mergeCell ref="D53:F53"/>
    <mergeCell ref="G53:I53"/>
    <mergeCell ref="J53:K53"/>
    <mergeCell ref="L53:M53"/>
    <mergeCell ref="N53:O53"/>
    <mergeCell ref="B4:O4"/>
    <mergeCell ref="H10:I10"/>
    <mergeCell ref="J10:K10"/>
    <mergeCell ref="C14:D14"/>
    <mergeCell ref="C15:D15"/>
    <mergeCell ref="J30:K30"/>
    <mergeCell ref="H31:I31"/>
    <mergeCell ref="J31:K31"/>
    <mergeCell ref="B52:C52"/>
    <mergeCell ref="D52:F52"/>
    <mergeCell ref="G52:I52"/>
    <mergeCell ref="J52:K52"/>
    <mergeCell ref="L52:M52"/>
    <mergeCell ref="N52:O52"/>
    <mergeCell ref="B44:C45"/>
    <mergeCell ref="B47:C49"/>
    <mergeCell ref="D47:F47"/>
    <mergeCell ref="G47:H47"/>
    <mergeCell ref="I47:K47"/>
    <mergeCell ref="E48:F48"/>
    <mergeCell ref="G48:H48"/>
    <mergeCell ref="I48:J48"/>
    <mergeCell ref="E49:F49"/>
    <mergeCell ref="G49:H49"/>
    <mergeCell ref="C5:D5"/>
    <mergeCell ref="H5:I5"/>
    <mergeCell ref="J5:K5"/>
    <mergeCell ref="L5:M5"/>
    <mergeCell ref="B6:B10"/>
    <mergeCell ref="H6:I6"/>
    <mergeCell ref="J6:K6"/>
    <mergeCell ref="L6:M6"/>
    <mergeCell ref="C6:D6"/>
    <mergeCell ref="C10:D10"/>
    <mergeCell ref="L7:M7"/>
    <mergeCell ref="L8:M8"/>
    <mergeCell ref="B24:B32"/>
    <mergeCell ref="H26:I26"/>
    <mergeCell ref="H13:I13"/>
    <mergeCell ref="C28:D28"/>
    <mergeCell ref="C29:D29"/>
    <mergeCell ref="C30:D30"/>
    <mergeCell ref="C31:D31"/>
    <mergeCell ref="C32:D32"/>
    <mergeCell ref="C21:D21"/>
    <mergeCell ref="C22:D22"/>
    <mergeCell ref="C23:D23"/>
    <mergeCell ref="C27:D27"/>
    <mergeCell ref="C19:D19"/>
    <mergeCell ref="C20:D20"/>
    <mergeCell ref="H20:I20"/>
    <mergeCell ref="H18:I18"/>
    <mergeCell ref="H19:I19"/>
    <mergeCell ref="H14:I14"/>
    <mergeCell ref="H32:I32"/>
    <mergeCell ref="H15:I15"/>
    <mergeCell ref="H16:I16"/>
    <mergeCell ref="H17:I17"/>
    <mergeCell ref="H25:I25"/>
    <mergeCell ref="H22:I22"/>
    <mergeCell ref="J13:K13"/>
    <mergeCell ref="H8:I8"/>
    <mergeCell ref="C7:D7"/>
    <mergeCell ref="C8:D8"/>
    <mergeCell ref="C9:D9"/>
    <mergeCell ref="H7:I7"/>
    <mergeCell ref="H9:I9"/>
    <mergeCell ref="B11:B15"/>
    <mergeCell ref="B16:B23"/>
    <mergeCell ref="H11:I11"/>
    <mergeCell ref="J11:K11"/>
    <mergeCell ref="H12:I12"/>
    <mergeCell ref="J12:K12"/>
    <mergeCell ref="J18:K18"/>
    <mergeCell ref="J21:K21"/>
    <mergeCell ref="J19:K19"/>
    <mergeCell ref="J14:K14"/>
    <mergeCell ref="J7:K7"/>
    <mergeCell ref="J8:K8"/>
    <mergeCell ref="J9:K9"/>
    <mergeCell ref="J15:K15"/>
    <mergeCell ref="J16:K16"/>
    <mergeCell ref="J17:K17"/>
    <mergeCell ref="J22:K22"/>
    <mergeCell ref="L11:M11"/>
    <mergeCell ref="L12:M12"/>
    <mergeCell ref="L13:M13"/>
    <mergeCell ref="L16:M16"/>
    <mergeCell ref="L17:M17"/>
    <mergeCell ref="L18:M18"/>
    <mergeCell ref="L20:M20"/>
    <mergeCell ref="L21:M21"/>
    <mergeCell ref="L22:M22"/>
    <mergeCell ref="L14:M14"/>
    <mergeCell ref="L19:M19"/>
  </mergeCells>
  <phoneticPr fontId="12" type="noConversion"/>
  <dataValidations count="7">
    <dataValidation type="list" allowBlank="1" showInputMessage="1" showErrorMessage="1" sqref="L53:O124" xr:uid="{00000000-0002-0000-0E00-000000000000}">
      <formula1>AggregationsOptionsList</formula1>
    </dataValidation>
    <dataValidation type="list" allowBlank="1" showInputMessage="1" showErrorMessage="1" sqref="B53:C124 J27:K27 J14:K14 J19:K19 J36:K36 H6:I36 H41:K41 H38:I40" xr:uid="{00000000-0002-0000-0E00-000001000000}">
      <formula1>ClassesDataListAux</formula1>
    </dataValidation>
    <dataValidation type="custom" allowBlank="1" showInputMessage="1" showErrorMessage="1" promptTitle="Select option" prompt="Select this option with the letter &quot;x&quot;" sqref="D45:M45" xr:uid="{00000000-0002-0000-0E00-000002000000}">
      <formula1>OR(D$45="X",D$45="x")</formula1>
    </dataValidation>
    <dataValidation type="list" allowBlank="1" showInputMessage="1" showErrorMessage="1" sqref="D53:F124" xr:uid="{00000000-0002-0000-0E00-000003000000}">
      <formula1>INDIRECT(SUBSTITUTE($B53," ","") &amp; "MetricsClassColumn")</formula1>
    </dataValidation>
    <dataValidation type="custom" allowBlank="1" showInputMessage="1" showErrorMessage="1" promptTitle="Select option" prompt="Select this option with the letter &quot;x&quot;" sqref="K49 G49 D49:E49 I49" xr:uid="{00000000-0002-0000-0E00-000004000000}">
      <formula1>OR(D$49="X",D$49="x")</formula1>
    </dataValidation>
    <dataValidation type="list" allowBlank="1" showInputMessage="1" showErrorMessage="1" sqref="L11:L26 M6:M26 L6:L9 L38:L41 L27:M31 L33:L36 M33:M42" xr:uid="{00000000-0002-0000-0E00-000005000000}">
      <formula1>INDIRECT(SUBSTITUTE(J6," ","")&amp;"AttributesDimensionsColumn")</formula1>
    </dataValidation>
    <dataValidation type="list" allowBlank="1" showInputMessage="1" showErrorMessage="1" sqref="J28:K35 J6:K13 J15:K18 J20:K26 J38:K40" xr:uid="{00000000-0002-0000-0E00-000006000000}">
      <formula1>INDIRECT(SUBSTITUTE(H6, " ","")&amp;"DimensionsClassColumn")</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1745" r:id="rId4" name="Button 1">
              <controlPr defaultSize="0" print="0" autoFill="0" autoPict="0" macro="[0]!RefreshDataFromOtherSheets" altText="Refresh">
                <anchor moveWithCells="1">
                  <from>
                    <xdr:col>3</xdr:col>
                    <xdr:colOff>0</xdr:colOff>
                    <xdr:row>1</xdr:row>
                    <xdr:rowOff>57150</xdr:rowOff>
                  </from>
                  <to>
                    <xdr:col>4</xdr:col>
                    <xdr:colOff>457200</xdr:colOff>
                    <xdr:row>1</xdr:row>
                    <xdr:rowOff>285750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BMH124"/>
  <sheetViews>
    <sheetView showGridLines="0" zoomScale="85" zoomScaleNormal="85" workbookViewId="0">
      <pane xSplit="1" ySplit="3" topLeftCell="B4" activePane="bottomRight" state="frozen"/>
      <selection pane="topRight" activeCell="B1" sqref="B1"/>
      <selection pane="bottomLeft" activeCell="A4" sqref="A4"/>
      <selection pane="bottomRight" activeCell="B3" sqref="B3"/>
    </sheetView>
  </sheetViews>
  <sheetFormatPr defaultColWidth="0" defaultRowHeight="15" customHeight="1" zeroHeight="1" x14ac:dyDescent="0.25"/>
  <cols>
    <col min="1" max="1" width="1.28515625" customWidth="1"/>
    <col min="2" max="2" width="26" customWidth="1"/>
    <col min="3" max="3" width="12.5703125" customWidth="1"/>
    <col min="4" max="13" width="20" customWidth="1"/>
    <col min="14" max="14" width="25.5703125" customWidth="1"/>
    <col min="15" max="15" width="33.28515625" customWidth="1"/>
    <col min="16" max="16" width="1.28515625" customWidth="1"/>
    <col min="17" max="17" width="18.7109375" hidden="1" customWidth="1"/>
    <col min="18" max="18" width="19.7109375" hidden="1" customWidth="1"/>
    <col min="19" max="19" width="14" hidden="1" customWidth="1"/>
    <col min="20" max="20" width="9" hidden="1" customWidth="1"/>
    <col min="21" max="21" width="24" hidden="1" customWidth="1"/>
    <col min="22" max="22" width="18.7109375" hidden="1" customWidth="1"/>
    <col min="23" max="23" width="19.7109375" hidden="1" customWidth="1"/>
    <col min="24" max="24" width="14" hidden="1" customWidth="1"/>
    <col min="25" max="25" width="9" hidden="1" customWidth="1"/>
    <col min="26" max="31" width="24" hidden="1" customWidth="1"/>
    <col min="32" max="1698" width="0" hidden="1" customWidth="1"/>
    <col min="1699" max="16384" width="9" hidden="1"/>
  </cols>
  <sheetData>
    <row r="1" spans="2:17" ht="7.5" customHeight="1" x14ac:dyDescent="0.25"/>
    <row r="2" spans="2:17" ht="24" customHeight="1" x14ac:dyDescent="0.25">
      <c r="B2" s="1" t="s">
        <v>6592</v>
      </c>
      <c r="C2" s="31"/>
      <c r="D2" s="31"/>
      <c r="E2" s="31"/>
      <c r="F2" s="31"/>
      <c r="G2" s="31"/>
      <c r="H2" s="31"/>
      <c r="I2" s="31"/>
      <c r="J2" s="31"/>
      <c r="K2" s="31"/>
      <c r="L2" s="31"/>
      <c r="M2" s="31"/>
      <c r="N2" s="31"/>
      <c r="O2" s="31"/>
      <c r="P2" s="4"/>
    </row>
    <row r="3" spans="2:17" ht="3.75" customHeight="1" x14ac:dyDescent="0.25"/>
    <row r="4" spans="2:17" ht="18" customHeight="1" x14ac:dyDescent="0.25">
      <c r="B4" s="288" t="s">
        <v>293</v>
      </c>
      <c r="C4" s="288"/>
      <c r="D4" s="288"/>
      <c r="E4" s="288"/>
      <c r="F4" s="288"/>
      <c r="G4" s="288"/>
      <c r="H4" s="288"/>
      <c r="I4" s="288"/>
      <c r="J4" s="288"/>
      <c r="K4" s="288"/>
      <c r="L4" s="288"/>
      <c r="M4" s="288"/>
      <c r="N4" s="288"/>
      <c r="O4" s="289"/>
    </row>
    <row r="5" spans="2:17" ht="18" customHeight="1" x14ac:dyDescent="0.25">
      <c r="B5" s="36" t="s">
        <v>6488</v>
      </c>
      <c r="C5" s="293" t="s">
        <v>25</v>
      </c>
      <c r="D5" s="293"/>
      <c r="E5" s="36" t="s">
        <v>6489</v>
      </c>
      <c r="F5" s="36" t="s">
        <v>6490</v>
      </c>
      <c r="G5" s="36" t="s">
        <v>6491</v>
      </c>
      <c r="H5" s="287" t="s">
        <v>29</v>
      </c>
      <c r="I5" s="287"/>
      <c r="J5" s="287" t="s">
        <v>6357</v>
      </c>
      <c r="K5" s="287"/>
      <c r="L5" s="287" t="s">
        <v>6333</v>
      </c>
      <c r="M5" s="287"/>
      <c r="N5" s="126" t="s">
        <v>6334</v>
      </c>
      <c r="O5" s="120" t="s">
        <v>6492</v>
      </c>
    </row>
    <row r="6" spans="2:17" s="59" customFormat="1" ht="18" customHeight="1" x14ac:dyDescent="0.25">
      <c r="B6" s="291" t="s">
        <v>6363</v>
      </c>
      <c r="C6" s="272"/>
      <c r="D6" s="273"/>
      <c r="E6" s="63" t="s">
        <v>6493</v>
      </c>
      <c r="F6" s="130" t="s">
        <v>6494</v>
      </c>
      <c r="G6" s="148" t="s">
        <v>6495</v>
      </c>
      <c r="H6" s="266" t="s">
        <v>6270</v>
      </c>
      <c r="I6" s="267"/>
      <c r="J6" s="266" t="s">
        <v>6388</v>
      </c>
      <c r="K6" s="267"/>
      <c r="L6" s="266" t="s">
        <v>297</v>
      </c>
      <c r="M6" s="267"/>
      <c r="N6" s="127" t="str">
        <f>IF(ISERROR(MATCH(L6,AuxData!$AC:$AC,0)),"",IF(LOOKUP(L6,AuxData!$AC:$AC,AuxData!$AD:$AD)="","Not defined",LOOKUP(L6,AuxData!$AC:$AC,AuxData!$AD:$AD)))</f>
        <v>VENDOR</v>
      </c>
      <c r="O6" s="128" t="str">
        <f>IF(L6="","",IF(ISERROR(MATCH(H6,AuxData!$AF:$AF,0)),"",IF(LOOKUP(H6,AuxData!$AF:$AF,AuxData!$AG:$AG)="","Not defined",LOOKUP(H6,AuxData!$AF:$AF,AuxData!$AG:$AG)&amp;"_"&amp;N6)))</f>
        <v>R5G_gNodeB_VENDOR</v>
      </c>
      <c r="P6" s="274"/>
      <c r="Q6" s="274"/>
    </row>
    <row r="7" spans="2:17" s="59" customFormat="1" ht="18" customHeight="1" x14ac:dyDescent="0.25">
      <c r="B7" s="291"/>
      <c r="C7" s="268" t="s">
        <v>6406</v>
      </c>
      <c r="D7" s="269"/>
      <c r="E7" s="64" t="s">
        <v>6495</v>
      </c>
      <c r="F7" s="131" t="s">
        <v>6270</v>
      </c>
      <c r="G7" s="148" t="s">
        <v>6496</v>
      </c>
      <c r="H7" s="266" t="s">
        <v>6270</v>
      </c>
      <c r="I7" s="267"/>
      <c r="J7" s="266" t="s">
        <v>6270</v>
      </c>
      <c r="K7" s="267"/>
      <c r="L7" s="270" t="s">
        <v>669</v>
      </c>
      <c r="M7" s="271"/>
      <c r="N7" s="129" t="str">
        <f>IF(ISERROR(MATCH(L7,AuxData!$AC:$AC,0)),"",IF(LOOKUP(L7,AuxData!$AC:$AC,AuxData!$AD:$AD)="","Not defined",LOOKUP(L7,AuxData!$AC:$AC,AuxData!$AD:$AD)))</f>
        <v>GNODEBFUNCTIONNAME</v>
      </c>
      <c r="O7" s="128" t="str">
        <f>IF(L7="","",IF(ISERROR(MATCH(H7,AuxData!$AF:$AF,0)),"",IF(LOOKUP(H7,AuxData!$AF:$AF,AuxData!$AG:$AG)="","Not defined",LOOKUP(H7,AuxData!$AF:$AF,AuxData!$AG:$AG)&amp;"_"&amp;N7)))</f>
        <v>R5G_gNodeB_GNODEBFUNCTIONNAME</v>
      </c>
      <c r="P7" s="274"/>
      <c r="Q7" s="274"/>
    </row>
    <row r="8" spans="2:17" s="59" customFormat="1" ht="18" customHeight="1" x14ac:dyDescent="0.25">
      <c r="B8" s="291"/>
      <c r="C8" s="268" t="s">
        <v>6406</v>
      </c>
      <c r="D8" s="269"/>
      <c r="E8" s="64" t="s">
        <v>6496</v>
      </c>
      <c r="F8" s="131" t="s">
        <v>6273</v>
      </c>
      <c r="G8" s="149" t="s">
        <v>395</v>
      </c>
      <c r="H8" s="264" t="s">
        <v>6273</v>
      </c>
      <c r="I8" s="265"/>
      <c r="J8" s="266" t="s">
        <v>6273</v>
      </c>
      <c r="K8" s="267"/>
      <c r="L8" s="270" t="s">
        <v>666</v>
      </c>
      <c r="M8" s="271"/>
      <c r="N8" s="129" t="str">
        <f>IF(ISERROR(MATCH(L8,AuxData!$AC:$AC,0)),"",IF(LOOKUP(L8,AuxData!$AC:$AC,AuxData!$AD:$AD)="","Not defined",LOOKUP(L8,AuxData!$AC:$AC,AuxData!$AD:$AD)))</f>
        <v>CELLNAME</v>
      </c>
      <c r="O8" s="128" t="str">
        <f>IF(L8="","",IF(ISERROR(MATCH(H8,AuxData!$AF:$AF,0)),"",IF(LOOKUP(H8,AuxData!$AF:$AF,AuxData!$AG:$AG)="","Not defined",LOOKUP(H8,AuxData!$AF:$AF,AuxData!$AG:$AG)&amp;"_"&amp;N8)))</f>
        <v>R5G_Cell_CELLNAME</v>
      </c>
      <c r="P8" s="274"/>
      <c r="Q8" s="274"/>
    </row>
    <row r="9" spans="2:17" s="59" customFormat="1" ht="18" customHeight="1" x14ac:dyDescent="0.25">
      <c r="B9" s="290" t="s">
        <v>6497</v>
      </c>
      <c r="C9" s="268"/>
      <c r="D9" s="269"/>
      <c r="E9" s="64" t="s">
        <v>6493</v>
      </c>
      <c r="F9" s="131" t="s">
        <v>6348</v>
      </c>
      <c r="G9" s="148" t="s">
        <v>6495</v>
      </c>
      <c r="H9" s="266" t="s">
        <v>6270</v>
      </c>
      <c r="I9" s="267"/>
      <c r="J9" s="266" t="s">
        <v>6365</v>
      </c>
      <c r="K9" s="267"/>
      <c r="L9" s="270" t="s">
        <v>6380</v>
      </c>
      <c r="M9" s="271"/>
      <c r="N9" s="129" t="str">
        <f>IF(ISERROR(MATCH(L9,AuxData!$AC:$AC,0)),"",IF(LOOKUP(L9,AuxData!$AC:$AC,AuxData!$AD:$AD)="","Not defined",LOOKUP(L9,AuxData!$AC:$AC,AuxData!$AD:$AD)))</f>
        <v>GNODEB_REGION</v>
      </c>
      <c r="O9" s="128" t="str">
        <f>IF(L9="","",IF(ISERROR(MATCH(H9,AuxData!$AF:$AF,0)),"",IF(LOOKUP(H9,AuxData!$AF:$AF,AuxData!$AG:$AG)="","Not defined",LOOKUP(H9,AuxData!$AF:$AF,AuxData!$AG:$AG)&amp;"_"&amp;N9)))</f>
        <v>R5G_gNodeB_GNODEB_REGION</v>
      </c>
      <c r="P9" s="274"/>
      <c r="Q9" s="274"/>
    </row>
    <row r="10" spans="2:17" s="59" customFormat="1" ht="18" customHeight="1" x14ac:dyDescent="0.25">
      <c r="B10" s="291"/>
      <c r="C10" s="268"/>
      <c r="D10" s="269"/>
      <c r="E10" s="64" t="s">
        <v>6495</v>
      </c>
      <c r="F10" s="131" t="s">
        <v>6346</v>
      </c>
      <c r="G10" s="148" t="s">
        <v>6496</v>
      </c>
      <c r="H10" s="266" t="s">
        <v>6270</v>
      </c>
      <c r="I10" s="267"/>
      <c r="J10" s="266" t="s">
        <v>6365</v>
      </c>
      <c r="K10" s="267"/>
      <c r="L10" s="270" t="s">
        <v>6378</v>
      </c>
      <c r="M10" s="271"/>
      <c r="N10" s="129" t="str">
        <f>IF(ISERROR(MATCH(L10,AuxData!$AC:$AC,0)),"",IF(LOOKUP(L10,AuxData!$AC:$AC,AuxData!$AD:$AD)="","Not defined",LOOKUP(L10,AuxData!$AC:$AC,AuxData!$AD:$AD)))</f>
        <v>GNODEB_UF</v>
      </c>
      <c r="O10" s="128" t="str">
        <f>IF(L10="","",IF(ISERROR(MATCH(H10,AuxData!$AF:$AF,0)),"",IF(LOOKUP(H10,AuxData!$AF:$AF,AuxData!$AG:$AG)="","Not defined",LOOKUP(H10,AuxData!$AF:$AF,AuxData!$AG:$AG)&amp;"_"&amp;N10)))</f>
        <v>R5G_gNodeB_GNODEB_UF</v>
      </c>
      <c r="P10" s="274"/>
      <c r="Q10" s="274"/>
    </row>
    <row r="11" spans="2:17" s="59" customFormat="1" ht="18" customHeight="1" x14ac:dyDescent="0.25">
      <c r="B11" s="291"/>
      <c r="C11" s="268"/>
      <c r="D11" s="269"/>
      <c r="E11" s="64" t="s">
        <v>6496</v>
      </c>
      <c r="F11" s="131" t="s">
        <v>6498</v>
      </c>
      <c r="G11" s="148" t="s">
        <v>6499</v>
      </c>
      <c r="H11" s="266" t="s">
        <v>6270</v>
      </c>
      <c r="I11" s="267"/>
      <c r="J11" s="266" t="s">
        <v>6365</v>
      </c>
      <c r="K11" s="267"/>
      <c r="L11" s="270" t="s">
        <v>6375</v>
      </c>
      <c r="M11" s="271"/>
      <c r="N11" s="129" t="str">
        <f>IF(ISERROR(MATCH(L11,AuxData!$AC:$AC,0)),"",IF(LOOKUP(L11,AuxData!$AC:$AC,AuxData!$AD:$AD)="","Not defined",LOOKUP(L11,AuxData!$AC:$AC,AuxData!$AD:$AD)))</f>
        <v/>
      </c>
      <c r="O11" s="128" t="str">
        <f>IF(L11="","",IF(ISERROR(MATCH(H11,AuxData!$AF:$AF,0)),"",IF(LOOKUP(H11,AuxData!$AF:$AF,AuxData!$AG:$AG)="","Not defined",LOOKUP(H11,AuxData!$AF:$AF,AuxData!$AG:$AG)&amp;"_"&amp;N11)))</f>
        <v>R5G_gNodeB_</v>
      </c>
      <c r="P11" s="274"/>
      <c r="Q11" s="274"/>
    </row>
    <row r="12" spans="2:17" s="59" customFormat="1" ht="18" customHeight="1" x14ac:dyDescent="0.25">
      <c r="B12" s="291"/>
      <c r="C12" s="268"/>
      <c r="D12" s="269"/>
      <c r="E12" s="65" t="s">
        <v>6499</v>
      </c>
      <c r="F12" s="132" t="s">
        <v>6500</v>
      </c>
      <c r="G12" s="149" t="s">
        <v>6501</v>
      </c>
      <c r="H12" s="266" t="s">
        <v>6270</v>
      </c>
      <c r="I12" s="267"/>
      <c r="J12" s="266" t="s">
        <v>6365</v>
      </c>
      <c r="K12" s="267"/>
      <c r="L12" s="270" t="s">
        <v>6376</v>
      </c>
      <c r="M12" s="271"/>
      <c r="N12" s="129" t="str">
        <f>IF(ISERROR(MATCH(L12,AuxData!$AC:$AC,0)),"",IF(LOOKUP(L12,AuxData!$AC:$AC,AuxData!$AD:$AD)="","Not defined",LOOKUP(L12,AuxData!$AC:$AC,AuxData!$AD:$AD)))</f>
        <v/>
      </c>
      <c r="O12" s="128" t="str">
        <f>IF(L12="","",IF(ISERROR(MATCH(H12,AuxData!$AF:$AF,0)),"",IF(LOOKUP(H12,AuxData!$AF:$AF,AuxData!$AG:$AG)="","Not defined",LOOKUP(H12,AuxData!$AF:$AF,AuxData!$AG:$AG)&amp;"_"&amp;N12)))</f>
        <v>R5G_gNodeB_</v>
      </c>
      <c r="P12" s="274"/>
      <c r="Q12" s="274"/>
    </row>
    <row r="13" spans="2:17" s="59" customFormat="1" ht="18" customHeight="1" x14ac:dyDescent="0.25">
      <c r="B13" s="291"/>
      <c r="C13" s="268"/>
      <c r="D13" s="269"/>
      <c r="E13" s="64" t="s">
        <v>6501</v>
      </c>
      <c r="F13" s="131" t="s">
        <v>6502</v>
      </c>
      <c r="G13" s="149" t="s">
        <v>6503</v>
      </c>
      <c r="H13" s="266" t="s">
        <v>6270</v>
      </c>
      <c r="I13" s="267"/>
      <c r="J13" s="266" t="s">
        <v>6365</v>
      </c>
      <c r="K13" s="267"/>
      <c r="L13" s="270" t="s">
        <v>6367</v>
      </c>
      <c r="M13" s="271"/>
      <c r="N13" s="129" t="str">
        <f>IF(ISERROR(MATCH(L13,AuxData!$AC:$AC,0)),"",IF(LOOKUP(L13,AuxData!$AC:$AC,AuxData!$AD:$AD)="","Not defined",LOOKUP(L13,AuxData!$AC:$AC,AuxData!$AD:$AD)))</f>
        <v>gNoDEB_NEIGHBORHOOD</v>
      </c>
      <c r="O13" s="128" t="str">
        <f>IF(L13="","",IF(ISERROR(MATCH(H13,AuxData!$AF:$AF,0)),"",IF(LOOKUP(H13,AuxData!$AF:$AF,AuxData!$AG:$AG)="","Not defined",LOOKUP(H13,AuxData!$AF:$AF,AuxData!$AG:$AG)&amp;"_"&amp;N13)))</f>
        <v>R5G_gNodeB_gNoDEB_NEIGHBORHOOD</v>
      </c>
      <c r="P13" s="274"/>
      <c r="Q13" s="274"/>
    </row>
    <row r="14" spans="2:17" s="59" customFormat="1" ht="18" customHeight="1" x14ac:dyDescent="0.25">
      <c r="B14" s="291"/>
      <c r="C14" s="268" t="s">
        <v>6406</v>
      </c>
      <c r="D14" s="269"/>
      <c r="E14" s="64" t="s">
        <v>6503</v>
      </c>
      <c r="F14" s="131" t="s">
        <v>6270</v>
      </c>
      <c r="G14" s="149" t="s">
        <v>6504</v>
      </c>
      <c r="H14" s="266" t="s">
        <v>6270</v>
      </c>
      <c r="I14" s="267"/>
      <c r="J14" s="266" t="s">
        <v>6270</v>
      </c>
      <c r="K14" s="267"/>
      <c r="L14" s="270" t="s">
        <v>669</v>
      </c>
      <c r="M14" s="271"/>
      <c r="N14" s="129" t="str">
        <f>IF(ISERROR(MATCH(L14,AuxData!$AC:$AC,0)),"",IF(LOOKUP(L14,AuxData!$AC:$AC,AuxData!$AD:$AD)="","Not defined",LOOKUP(L14,AuxData!$AC:$AC,AuxData!$AD:$AD)))</f>
        <v>GNODEBFUNCTIONNAME</v>
      </c>
      <c r="O14" s="128" t="str">
        <f>IF(L14="","",IF(ISERROR(MATCH(H14,AuxData!$AF:$AF,0)),"",IF(LOOKUP(H14,AuxData!$AF:$AF,AuxData!$AG:$AG)="","Not defined",LOOKUP(H14,AuxData!$AF:$AF,AuxData!$AG:$AG)&amp;"_"&amp;N14)))</f>
        <v>R5G_gNodeB_GNODEBFUNCTIONNAME</v>
      </c>
      <c r="P14" s="274"/>
      <c r="Q14" s="274"/>
    </row>
    <row r="15" spans="2:17" s="59" customFormat="1" ht="18" customHeight="1" x14ac:dyDescent="0.25">
      <c r="B15" s="292"/>
      <c r="C15" s="268" t="s">
        <v>6406</v>
      </c>
      <c r="D15" s="269"/>
      <c r="E15" s="65" t="s">
        <v>6504</v>
      </c>
      <c r="F15" s="131" t="s">
        <v>6273</v>
      </c>
      <c r="G15" s="148" t="s">
        <v>395</v>
      </c>
      <c r="H15" s="264" t="s">
        <v>6273</v>
      </c>
      <c r="I15" s="265"/>
      <c r="J15" s="266" t="s">
        <v>6273</v>
      </c>
      <c r="K15" s="267"/>
      <c r="L15" s="270" t="s">
        <v>666</v>
      </c>
      <c r="M15" s="271"/>
      <c r="N15" s="129" t="str">
        <f>IF(ISERROR(MATCH(L15,AuxData!$AC:$AC,0)),"",IF(LOOKUP(L15,AuxData!$AC:$AC,AuxData!$AD:$AD)="","Not defined",LOOKUP(L15,AuxData!$AC:$AC,AuxData!$AD:$AD)))</f>
        <v>CELLNAME</v>
      </c>
      <c r="O15" s="128" t="str">
        <f>IF(L15="","",IF(ISERROR(MATCH(H15,AuxData!$AF:$AF,0)),"",IF(LOOKUP(H15,AuxData!$AF:$AF,AuxData!$AG:$AG)="","Not defined",LOOKUP(H15,AuxData!$AF:$AF,AuxData!$AG:$AG)&amp;"_"&amp;N15)))</f>
        <v>R5G_Cell_CELLNAME</v>
      </c>
      <c r="P15" s="274"/>
      <c r="Q15" s="274"/>
    </row>
    <row r="16" spans="2:17" s="59" customFormat="1" ht="18" customHeight="1" x14ac:dyDescent="0.25">
      <c r="B16" s="290" t="s">
        <v>297</v>
      </c>
      <c r="C16" s="268"/>
      <c r="D16" s="269"/>
      <c r="E16" s="64" t="s">
        <v>6493</v>
      </c>
      <c r="F16" s="130" t="s">
        <v>6494</v>
      </c>
      <c r="G16" s="148" t="s">
        <v>6495</v>
      </c>
      <c r="H16" s="266" t="s">
        <v>6270</v>
      </c>
      <c r="I16" s="267"/>
      <c r="J16" s="266" t="s">
        <v>6388</v>
      </c>
      <c r="K16" s="267"/>
      <c r="L16" s="270" t="s">
        <v>297</v>
      </c>
      <c r="M16" s="271"/>
      <c r="N16" s="129" t="str">
        <f>IF(ISERROR(MATCH(L16,AuxData!$AC:$AC,0)),"",IF(LOOKUP(L16,AuxData!$AC:$AC,AuxData!$AD:$AD)="","Not defined",LOOKUP(L16,AuxData!$AC:$AC,AuxData!$AD:$AD)))</f>
        <v>VENDOR</v>
      </c>
      <c r="O16" s="128" t="str">
        <f>IF(L16="","",IF(ISERROR(MATCH(H16,AuxData!$AF:$AF,0)),"",IF(LOOKUP(H16,AuxData!$AF:$AF,AuxData!$AG:$AG)="","Not defined",LOOKUP(H16,AuxData!$AF:$AF,AuxData!$AG:$AG)&amp;"_"&amp;N16)))</f>
        <v>R5G_gNodeB_VENDOR</v>
      </c>
      <c r="P16" s="274"/>
      <c r="Q16" s="274"/>
    </row>
    <row r="17" spans="2:17" s="59" customFormat="1" ht="18" customHeight="1" x14ac:dyDescent="0.25">
      <c r="B17" s="291"/>
      <c r="C17" s="268"/>
      <c r="D17" s="269"/>
      <c r="E17" s="64" t="s">
        <v>6495</v>
      </c>
      <c r="F17" s="131" t="s">
        <v>6348</v>
      </c>
      <c r="G17" s="148" t="s">
        <v>6496</v>
      </c>
      <c r="H17" s="266" t="s">
        <v>6270</v>
      </c>
      <c r="I17" s="267"/>
      <c r="J17" s="266" t="s">
        <v>6365</v>
      </c>
      <c r="K17" s="267"/>
      <c r="L17" s="270" t="s">
        <v>6380</v>
      </c>
      <c r="M17" s="271"/>
      <c r="N17" s="129" t="str">
        <f>IF(ISERROR(MATCH(L17,AuxData!$AC:$AC,0)),"",IF(LOOKUP(L17,AuxData!$AC:$AC,AuxData!$AD:$AD)="","Not defined",LOOKUP(L17,AuxData!$AC:$AC,AuxData!$AD:$AD)))</f>
        <v>GNODEB_REGION</v>
      </c>
      <c r="O17" s="128" t="str">
        <f>IF(L17="","",IF(ISERROR(MATCH(H17,AuxData!$AF:$AF,0)),"",IF(LOOKUP(H17,AuxData!$AF:$AF,AuxData!$AG:$AG)="","Not defined",LOOKUP(H17,AuxData!$AF:$AF,AuxData!$AG:$AG)&amp;"_"&amp;N17)))</f>
        <v>R5G_gNodeB_GNODEB_REGION</v>
      </c>
      <c r="P17" s="274"/>
      <c r="Q17" s="274"/>
    </row>
    <row r="18" spans="2:17" s="59" customFormat="1" ht="18" customHeight="1" x14ac:dyDescent="0.25">
      <c r="B18" s="291"/>
      <c r="C18" s="268"/>
      <c r="D18" s="269"/>
      <c r="E18" s="64" t="s">
        <v>6496</v>
      </c>
      <c r="F18" s="131" t="s">
        <v>6346</v>
      </c>
      <c r="G18" s="148" t="s">
        <v>6499</v>
      </c>
      <c r="H18" s="266" t="s">
        <v>6270</v>
      </c>
      <c r="I18" s="267"/>
      <c r="J18" s="266" t="s">
        <v>6365</v>
      </c>
      <c r="K18" s="267"/>
      <c r="L18" s="270" t="s">
        <v>6378</v>
      </c>
      <c r="M18" s="271"/>
      <c r="N18" s="129" t="str">
        <f>IF(ISERROR(MATCH(L18,AuxData!$AC:$AC,0)),"",IF(LOOKUP(L18,AuxData!$AC:$AC,AuxData!$AD:$AD)="","Not defined",LOOKUP(L18,AuxData!$AC:$AC,AuxData!$AD:$AD)))</f>
        <v>GNODEB_UF</v>
      </c>
      <c r="O18" s="128" t="str">
        <f>IF(L18="","",IF(ISERROR(MATCH(H18,AuxData!$AF:$AF,0)),"",IF(LOOKUP(H18,AuxData!$AF:$AF,AuxData!$AG:$AG)="","Not defined",LOOKUP(H18,AuxData!$AF:$AF,AuxData!$AG:$AG)&amp;"_"&amp;N18)))</f>
        <v>R5G_gNodeB_GNODEB_UF</v>
      </c>
      <c r="P18" s="274"/>
      <c r="Q18" s="274"/>
    </row>
    <row r="19" spans="2:17" s="59" customFormat="1" ht="18" customHeight="1" x14ac:dyDescent="0.25">
      <c r="B19" s="291"/>
      <c r="C19" s="268"/>
      <c r="D19" s="269"/>
      <c r="E19" s="65" t="s">
        <v>6499</v>
      </c>
      <c r="F19" s="131" t="s">
        <v>6498</v>
      </c>
      <c r="G19" s="149" t="s">
        <v>6501</v>
      </c>
      <c r="H19" s="266" t="s">
        <v>6270</v>
      </c>
      <c r="I19" s="267"/>
      <c r="J19" s="266" t="s">
        <v>6365</v>
      </c>
      <c r="K19" s="267"/>
      <c r="L19" s="270" t="s">
        <v>6375</v>
      </c>
      <c r="M19" s="271"/>
      <c r="N19" s="129" t="str">
        <f>IF(ISERROR(MATCH(L19,AuxData!$AC:$AC,0)),"",IF(LOOKUP(L19,AuxData!$AC:$AC,AuxData!$AD:$AD)="","Not defined",LOOKUP(L19,AuxData!$AC:$AC,AuxData!$AD:$AD)))</f>
        <v/>
      </c>
      <c r="O19" s="128" t="str">
        <f>IF(L19="","",IF(ISERROR(MATCH(H19,AuxData!$AF:$AF,0)),"",IF(LOOKUP(H19,AuxData!$AF:$AF,AuxData!$AG:$AG)="","Not defined",LOOKUP(H19,AuxData!$AF:$AF,AuxData!$AG:$AG)&amp;"_"&amp;N19)))</f>
        <v>R5G_gNodeB_</v>
      </c>
      <c r="P19" s="274"/>
      <c r="Q19" s="274"/>
    </row>
    <row r="20" spans="2:17" s="59" customFormat="1" ht="18" customHeight="1" x14ac:dyDescent="0.25">
      <c r="B20" s="291"/>
      <c r="C20" s="268"/>
      <c r="D20" s="269"/>
      <c r="E20" s="64" t="s">
        <v>6501</v>
      </c>
      <c r="F20" s="132" t="s">
        <v>6500</v>
      </c>
      <c r="G20" s="149" t="s">
        <v>6503</v>
      </c>
      <c r="H20" s="266" t="s">
        <v>6270</v>
      </c>
      <c r="I20" s="267"/>
      <c r="J20" s="266" t="s">
        <v>6365</v>
      </c>
      <c r="K20" s="267"/>
      <c r="L20" s="270" t="s">
        <v>6376</v>
      </c>
      <c r="M20" s="271"/>
      <c r="N20" s="129" t="str">
        <f>IF(ISERROR(MATCH(L20,AuxData!$AC:$AC,0)),"",IF(LOOKUP(L20,AuxData!$AC:$AC,AuxData!$AD:$AD)="","Not defined",LOOKUP(L20,AuxData!$AC:$AC,AuxData!$AD:$AD)))</f>
        <v/>
      </c>
      <c r="O20" s="128" t="str">
        <f>IF(L20="","",IF(ISERROR(MATCH(H20,AuxData!$AF:$AF,0)),"",IF(LOOKUP(H20,AuxData!$AF:$AF,AuxData!$AG:$AG)="","Not defined",LOOKUP(H20,AuxData!$AF:$AF,AuxData!$AG:$AG)&amp;"_"&amp;N20)))</f>
        <v>R5G_gNodeB_</v>
      </c>
      <c r="P20" s="274"/>
      <c r="Q20" s="274"/>
    </row>
    <row r="21" spans="2:17" s="59" customFormat="1" ht="18" customHeight="1" x14ac:dyDescent="0.25">
      <c r="B21" s="291"/>
      <c r="C21" s="268" t="s">
        <v>6406</v>
      </c>
      <c r="D21" s="269"/>
      <c r="E21" s="64" t="s">
        <v>6503</v>
      </c>
      <c r="F21" s="131" t="s">
        <v>6270</v>
      </c>
      <c r="G21" s="149" t="s">
        <v>6504</v>
      </c>
      <c r="H21" s="266" t="s">
        <v>6270</v>
      </c>
      <c r="I21" s="267"/>
      <c r="J21" s="266" t="s">
        <v>6270</v>
      </c>
      <c r="K21" s="267"/>
      <c r="L21" s="270" t="s">
        <v>669</v>
      </c>
      <c r="M21" s="271"/>
      <c r="N21" s="129" t="str">
        <f>IF(ISERROR(MATCH(L21,AuxData!$AC:$AC,0)),"",IF(LOOKUP(L21,AuxData!$AC:$AC,AuxData!$AD:$AD)="","Not defined",LOOKUP(L21,AuxData!$AC:$AC,AuxData!$AD:$AD)))</f>
        <v>GNODEBFUNCTIONNAME</v>
      </c>
      <c r="O21" s="128" t="str">
        <f>IF(L21="","",IF(ISERROR(MATCH(H21,AuxData!$AF:$AF,0)),"",IF(LOOKUP(H21,AuxData!$AF:$AF,AuxData!$AG:$AG)="","Not defined",LOOKUP(H21,AuxData!$AF:$AF,AuxData!$AG:$AG)&amp;"_"&amp;N21)))</f>
        <v>R5G_gNodeB_GNODEBFUNCTIONNAME</v>
      </c>
      <c r="P21" s="274"/>
      <c r="Q21" s="274"/>
    </row>
    <row r="22" spans="2:17" s="59" customFormat="1" ht="18" customHeight="1" x14ac:dyDescent="0.25">
      <c r="B22" s="292"/>
      <c r="C22" s="268" t="s">
        <v>6406</v>
      </c>
      <c r="D22" s="269"/>
      <c r="E22" s="65" t="s">
        <v>6504</v>
      </c>
      <c r="F22" s="131" t="s">
        <v>6273</v>
      </c>
      <c r="G22" s="148" t="s">
        <v>395</v>
      </c>
      <c r="H22" s="264" t="s">
        <v>6273</v>
      </c>
      <c r="I22" s="265"/>
      <c r="J22" s="266" t="s">
        <v>6273</v>
      </c>
      <c r="K22" s="267"/>
      <c r="L22" s="270" t="s">
        <v>666</v>
      </c>
      <c r="M22" s="271"/>
      <c r="N22" s="129" t="str">
        <f>IF(ISERROR(MATCH(L22,AuxData!$AC:$AC,0)),"",IF(LOOKUP(L22,AuxData!$AC:$AC,AuxData!$AD:$AD)="","Not defined",LOOKUP(L22,AuxData!$AC:$AC,AuxData!$AD:$AD)))</f>
        <v>CELLNAME</v>
      </c>
      <c r="O22" s="128" t="str">
        <f>IF(L22="","",IF(ISERROR(MATCH(H22,AuxData!$AF:$AF,0)),"",IF(LOOKUP(H22,AuxData!$AF:$AF,AuxData!$AG:$AG)="","Not defined",LOOKUP(H22,AuxData!$AF:$AF,AuxData!$AG:$AG)&amp;"_"&amp;N22)))</f>
        <v>R5G_Cell_CELLNAME</v>
      </c>
      <c r="P22" s="274"/>
      <c r="Q22" s="274"/>
    </row>
    <row r="23" spans="2:17" s="59" customFormat="1" ht="18" customHeight="1" x14ac:dyDescent="0.25">
      <c r="B23" s="290" t="s">
        <v>6505</v>
      </c>
      <c r="C23" s="268"/>
      <c r="D23" s="269"/>
      <c r="E23" s="64" t="s">
        <v>6493</v>
      </c>
      <c r="F23" s="131" t="s">
        <v>6348</v>
      </c>
      <c r="G23" s="148" t="s">
        <v>6495</v>
      </c>
      <c r="H23" s="266" t="s">
        <v>6270</v>
      </c>
      <c r="I23" s="267"/>
      <c r="J23" s="266" t="s">
        <v>6365</v>
      </c>
      <c r="K23" s="267"/>
      <c r="L23" s="270" t="s">
        <v>6380</v>
      </c>
      <c r="M23" s="271"/>
      <c r="N23" s="129" t="str">
        <f>IF(ISERROR(MATCH(L23,AuxData!$AC:$AC,0)),"",IF(LOOKUP(L23,AuxData!$AC:$AC,AuxData!$AD:$AD)="","Not defined",LOOKUP(L23,AuxData!$AC:$AC,AuxData!$AD:$AD)))</f>
        <v>GNODEB_REGION</v>
      </c>
      <c r="O23" s="128" t="str">
        <f>IF(L23="","",IF(ISERROR(MATCH(H23,AuxData!$AF:$AF,0)),"",IF(LOOKUP(H23,AuxData!$AF:$AF,AuxData!$AG:$AG)="","Not defined",LOOKUP(H23,AuxData!$AF:$AF,AuxData!$AG:$AG)&amp;"_"&amp;N23)))</f>
        <v>R5G_gNodeB_GNODEB_REGION</v>
      </c>
      <c r="P23" s="274"/>
      <c r="Q23" s="274"/>
    </row>
    <row r="24" spans="2:17" s="59" customFormat="1" ht="18" customHeight="1" x14ac:dyDescent="0.25">
      <c r="B24" s="291"/>
      <c r="C24" s="268"/>
      <c r="D24" s="269"/>
      <c r="E24" s="64" t="s">
        <v>6495</v>
      </c>
      <c r="F24" s="131" t="s">
        <v>6346</v>
      </c>
      <c r="G24" s="148" t="s">
        <v>6496</v>
      </c>
      <c r="H24" s="266" t="s">
        <v>6270</v>
      </c>
      <c r="I24" s="267"/>
      <c r="J24" s="266" t="s">
        <v>6365</v>
      </c>
      <c r="K24" s="267"/>
      <c r="L24" s="270" t="s">
        <v>6378</v>
      </c>
      <c r="M24" s="271"/>
      <c r="N24" s="129" t="str">
        <f>IF(ISERROR(MATCH(L24,AuxData!$AC:$AC,0)),"",IF(LOOKUP(L24,AuxData!$AC:$AC,AuxData!$AD:$AD)="","Not defined",LOOKUP(L24,AuxData!$AC:$AC,AuxData!$AD:$AD)))</f>
        <v>GNODEB_UF</v>
      </c>
      <c r="O24" s="128" t="str">
        <f>IF(L24="","",IF(ISERROR(MATCH(H24,AuxData!$AF:$AF,0)),"",IF(LOOKUP(H24,AuxData!$AF:$AF,AuxData!$AG:$AG)="","Not defined",LOOKUP(H24,AuxData!$AF:$AF,AuxData!$AG:$AG)&amp;"_"&amp;N24)))</f>
        <v>R5G_gNodeB_GNODEB_UF</v>
      </c>
      <c r="P24" s="274"/>
      <c r="Q24" s="274"/>
    </row>
    <row r="25" spans="2:17" s="59" customFormat="1" ht="18" customHeight="1" x14ac:dyDescent="0.25">
      <c r="B25" s="291"/>
      <c r="C25" s="268"/>
      <c r="D25" s="269"/>
      <c r="E25" s="64" t="s">
        <v>6496</v>
      </c>
      <c r="F25" s="131" t="s">
        <v>6498</v>
      </c>
      <c r="G25" s="148" t="s">
        <v>6499</v>
      </c>
      <c r="H25" s="266" t="s">
        <v>6270</v>
      </c>
      <c r="I25" s="267"/>
      <c r="J25" s="266" t="s">
        <v>6365</v>
      </c>
      <c r="K25" s="267"/>
      <c r="L25" s="270" t="s">
        <v>6375</v>
      </c>
      <c r="M25" s="271"/>
      <c r="N25" s="129" t="str">
        <f>IF(ISERROR(MATCH(L25,AuxData!$AC:$AC,0)),"",IF(LOOKUP(L25,AuxData!$AC:$AC,AuxData!$AD:$AD)="","Not defined",LOOKUP(L25,AuxData!$AC:$AC,AuxData!$AD:$AD)))</f>
        <v/>
      </c>
      <c r="O25" s="128" t="str">
        <f>IF(L25="","",IF(ISERROR(MATCH(H25,AuxData!$AF:$AF,0)),"",IF(LOOKUP(H25,AuxData!$AF:$AF,AuxData!$AG:$AG)="","Not defined",LOOKUP(H25,AuxData!$AF:$AF,AuxData!$AG:$AG)&amp;"_"&amp;N25)))</f>
        <v>R5G_gNodeB_</v>
      </c>
      <c r="P25" s="274"/>
      <c r="Q25" s="274"/>
    </row>
    <row r="26" spans="2:17" s="59" customFormat="1" ht="18" customHeight="1" x14ac:dyDescent="0.25">
      <c r="B26" s="291"/>
      <c r="C26" s="268"/>
      <c r="D26" s="269"/>
      <c r="E26" s="65" t="s">
        <v>6499</v>
      </c>
      <c r="F26" s="132" t="s">
        <v>6500</v>
      </c>
      <c r="G26" s="149" t="s">
        <v>6501</v>
      </c>
      <c r="H26" s="266" t="s">
        <v>6270</v>
      </c>
      <c r="I26" s="267"/>
      <c r="J26" s="266" t="s">
        <v>6365</v>
      </c>
      <c r="K26" s="267"/>
      <c r="L26" s="270" t="s">
        <v>6376</v>
      </c>
      <c r="M26" s="271"/>
      <c r="N26" s="129" t="str">
        <f>IF(ISERROR(MATCH(L26,AuxData!$AC:$AC,0)),"",IF(LOOKUP(L26,AuxData!$AC:$AC,AuxData!$AD:$AD)="","Not defined",LOOKUP(L26,AuxData!$AC:$AC,AuxData!$AD:$AD)))</f>
        <v/>
      </c>
      <c r="O26" s="128" t="str">
        <f>IF(L26="","",IF(ISERROR(MATCH(H26,AuxData!$AF:$AF,0)),"",IF(LOOKUP(H26,AuxData!$AF:$AF,AuxData!$AG:$AG)="","Not defined",LOOKUP(H26,AuxData!$AF:$AF,AuxData!$AG:$AG)&amp;"_"&amp;N26)))</f>
        <v>R5G_gNodeB_</v>
      </c>
      <c r="P26" s="274"/>
      <c r="Q26" s="274"/>
    </row>
    <row r="27" spans="2:17" s="59" customFormat="1" ht="18" customHeight="1" x14ac:dyDescent="0.25">
      <c r="B27" s="291"/>
      <c r="C27" s="268"/>
      <c r="D27" s="269"/>
      <c r="E27" s="64" t="s">
        <v>6501</v>
      </c>
      <c r="F27" s="132" t="s">
        <v>6505</v>
      </c>
      <c r="G27" s="149" t="s">
        <v>6503</v>
      </c>
      <c r="H27" s="264" t="s">
        <v>6273</v>
      </c>
      <c r="I27" s="265"/>
      <c r="J27" s="266" t="s">
        <v>6506</v>
      </c>
      <c r="K27" s="267"/>
      <c r="L27" s="270" t="s">
        <v>6507</v>
      </c>
      <c r="M27" s="271"/>
      <c r="N27" s="129" t="str">
        <f>IF(ISERROR(MATCH(L27,AuxData!$AC:$AC,0)),"",IF(LOOKUP(L27,AuxData!$AC:$AC,AuxData!$AD:$AD)="","Not defined",LOOKUP(L27,AuxData!$AC:$AC,AuxData!$AD:$AD)))</f>
        <v>CELL_BAND</v>
      </c>
      <c r="O27" s="128" t="str">
        <f>IF(L27="","",IF(ISERROR(MATCH(H27,AuxData!$AF:$AF,0)),"",IF(LOOKUP(H27,AuxData!$AF:$AF,AuxData!$AG:$AG)="","Not defined",LOOKUP(H27,AuxData!$AF:$AF,AuxData!$AG:$AG)&amp;"_"&amp;N27)))</f>
        <v>R5G_Cell_CELL_BAND</v>
      </c>
      <c r="P27" s="274"/>
      <c r="Q27" s="274"/>
    </row>
    <row r="28" spans="2:17" s="59" customFormat="1" ht="18" customHeight="1" x14ac:dyDescent="0.25">
      <c r="B28" s="291"/>
      <c r="C28" s="268"/>
      <c r="D28" s="269"/>
      <c r="E28" s="64" t="s">
        <v>6503</v>
      </c>
      <c r="F28" s="131" t="s">
        <v>6508</v>
      </c>
      <c r="G28" s="149" t="s">
        <v>6504</v>
      </c>
      <c r="H28" s="264" t="s">
        <v>6273</v>
      </c>
      <c r="I28" s="265"/>
      <c r="J28" s="266" t="s">
        <v>6506</v>
      </c>
      <c r="K28" s="267"/>
      <c r="L28" s="270" t="s">
        <v>6509</v>
      </c>
      <c r="M28" s="271"/>
      <c r="N28" s="129" t="str">
        <f>IF(ISERROR(MATCH(L28,AuxData!$AC:$AC,0)),"",IF(LOOKUP(L28,AuxData!$AC:$AC,AuxData!$AD:$AD)="","Not defined",LOOKUP(L28,AuxData!$AC:$AC,AuxData!$AD:$AD)))</f>
        <v/>
      </c>
      <c r="O28" s="128" t="str">
        <f>IF(L28="","",IF(ISERROR(MATCH(H28,AuxData!$AF:$AF,0)),"",IF(LOOKUP(H28,AuxData!$AF:$AF,AuxData!$AG:$AG)="","Not defined",LOOKUP(H28,AuxData!$AF:$AF,AuxData!$AG:$AG)&amp;"_"&amp;N28)))</f>
        <v>R5G_Cell_</v>
      </c>
      <c r="P28" s="274"/>
      <c r="Q28" s="274"/>
    </row>
    <row r="29" spans="2:17" s="59" customFormat="1" ht="18" customHeight="1" x14ac:dyDescent="0.25">
      <c r="B29" s="291"/>
      <c r="C29" s="268"/>
      <c r="D29" s="269"/>
      <c r="E29" s="65" t="s">
        <v>6504</v>
      </c>
      <c r="F29" s="180" t="s">
        <v>297</v>
      </c>
      <c r="G29" s="181" t="s">
        <v>6510</v>
      </c>
      <c r="H29" s="344" t="s">
        <v>6273</v>
      </c>
      <c r="I29" s="345"/>
      <c r="J29" s="342" t="s">
        <v>6388</v>
      </c>
      <c r="K29" s="343"/>
      <c r="L29" s="342" t="s">
        <v>297</v>
      </c>
      <c r="M29" s="343"/>
      <c r="N29" s="129" t="s">
        <v>6352</v>
      </c>
      <c r="O29" s="128" t="str">
        <f>IF(L29="","",IF(ISERROR(MATCH(H29,AuxData!$AF:$AF,0)),"",IF(LOOKUP(H29,AuxData!$AF:$AF,AuxData!$AG:$AG)="","Not defined",LOOKUP(H29,AuxData!$AF:$AF,AuxData!$AG:$AG)&amp;"_"&amp;N29)))</f>
        <v>R5G_Cell_VENDOR</v>
      </c>
      <c r="P29" s="274"/>
      <c r="Q29" s="274"/>
    </row>
    <row r="30" spans="2:17" s="59" customFormat="1" ht="18" customHeight="1" x14ac:dyDescent="0.25">
      <c r="B30" s="291"/>
      <c r="C30" s="268" t="s">
        <v>6406</v>
      </c>
      <c r="D30" s="269"/>
      <c r="E30" s="65" t="s">
        <v>6510</v>
      </c>
      <c r="F30" s="131" t="s">
        <v>6270</v>
      </c>
      <c r="G30" s="149" t="s">
        <v>6511</v>
      </c>
      <c r="H30" s="264" t="s">
        <v>6273</v>
      </c>
      <c r="I30" s="265"/>
      <c r="J30" s="266" t="s">
        <v>6273</v>
      </c>
      <c r="K30" s="267"/>
      <c r="L30" s="270" t="s">
        <v>669</v>
      </c>
      <c r="M30" s="271"/>
      <c r="N30" s="129" t="str">
        <f>IF(ISERROR(MATCH(L30,AuxData!$AC:$AC,0)),"",IF(LOOKUP(L30,AuxData!$AC:$AC,AuxData!$AD:$AD)="","Not defined",LOOKUP(L30,AuxData!$AC:$AC,AuxData!$AD:$AD)))</f>
        <v>GNODEBFUNCTIONNAME</v>
      </c>
      <c r="O30" s="128" t="str">
        <f>IF(L30="","",IF(ISERROR(MATCH(H30,AuxData!$AF:$AF,0)),"",IF(LOOKUP(H30,AuxData!$AF:$AF,AuxData!$AG:$AG)="","Not defined",LOOKUP(H30,AuxData!$AF:$AF,AuxData!$AG:$AG)&amp;"_"&amp;N30)))</f>
        <v>R5G_Cell_GNODEBFUNCTIONNAME</v>
      </c>
      <c r="P30" s="274"/>
      <c r="Q30" s="274"/>
    </row>
    <row r="31" spans="2:17" s="59" customFormat="1" ht="18" customHeight="1" x14ac:dyDescent="0.25">
      <c r="B31" s="292"/>
      <c r="C31" s="268" t="s">
        <v>6406</v>
      </c>
      <c r="D31" s="269"/>
      <c r="E31" s="65" t="s">
        <v>6511</v>
      </c>
      <c r="F31" s="131" t="s">
        <v>6273</v>
      </c>
      <c r="G31" s="148" t="s">
        <v>395</v>
      </c>
      <c r="H31" s="264" t="s">
        <v>6273</v>
      </c>
      <c r="I31" s="265"/>
      <c r="J31" s="266" t="s">
        <v>6273</v>
      </c>
      <c r="K31" s="267"/>
      <c r="L31" s="270" t="s">
        <v>666</v>
      </c>
      <c r="M31" s="271"/>
      <c r="N31" s="129" t="str">
        <f>IF(ISERROR(MATCH(L31,AuxData!$AC:$AC,0)),"",IF(LOOKUP(L31,AuxData!$AC:$AC,AuxData!$AD:$AD)="","Not defined",LOOKUP(L31,AuxData!$AC:$AC,AuxData!$AD:$AD)))</f>
        <v>CELLNAME</v>
      </c>
      <c r="O31" s="128" t="str">
        <f>IF(L31="","",IF(ISERROR(MATCH(H31,AuxData!$AF:$AF,0)),"",IF(LOOKUP(H31,AuxData!$AF:$AF,AuxData!$AG:$AG)="","Not defined",LOOKUP(H31,AuxData!$AF:$AF,AuxData!$AG:$AG)&amp;"_"&amp;N31)))</f>
        <v>R5G_Cell_CELLNAME</v>
      </c>
      <c r="P31" s="274"/>
      <c r="Q31" s="274"/>
    </row>
    <row r="32" spans="2:17" s="59" customFormat="1" ht="18" customHeight="1" x14ac:dyDescent="0.25">
      <c r="B32" s="290" t="s">
        <v>6512</v>
      </c>
      <c r="C32" s="268"/>
      <c r="D32" s="269"/>
      <c r="E32" s="64" t="s">
        <v>6493</v>
      </c>
      <c r="F32" s="131" t="s">
        <v>6348</v>
      </c>
      <c r="G32" s="148" t="s">
        <v>6495</v>
      </c>
      <c r="H32" s="266" t="s">
        <v>6270</v>
      </c>
      <c r="I32" s="267"/>
      <c r="J32" s="266" t="s">
        <v>6365</v>
      </c>
      <c r="K32" s="267"/>
      <c r="L32" s="270" t="s">
        <v>6380</v>
      </c>
      <c r="M32" s="271"/>
      <c r="N32" s="129" t="str">
        <f>IF(ISERROR(MATCH(L32,AuxData!$AC:$AC,0)),"",IF(LOOKUP(L32,AuxData!$AC:$AC,AuxData!$AD:$AD)="","Not defined",LOOKUP(L32,AuxData!$AC:$AC,AuxData!$AD:$AD)))</f>
        <v>GNODEB_REGION</v>
      </c>
      <c r="O32" s="128" t="str">
        <f>IF(L32="","",IF(ISERROR(MATCH(H32,AuxData!$AF:$AF,0)),"",IF(LOOKUP(H32,AuxData!$AF:$AF,AuxData!$AG:$AG)="","Not defined",LOOKUP(H32,AuxData!$AF:$AF,AuxData!$AG:$AG)&amp;"_"&amp;N32)))</f>
        <v>R5G_gNodeB_GNODEB_REGION</v>
      </c>
      <c r="P32" s="274"/>
      <c r="Q32" s="274"/>
    </row>
    <row r="33" spans="2:17" s="59" customFormat="1" ht="18" customHeight="1" x14ac:dyDescent="0.25">
      <c r="B33" s="291"/>
      <c r="C33" s="268"/>
      <c r="D33" s="269"/>
      <c r="E33" s="64" t="s">
        <v>6495</v>
      </c>
      <c r="F33" s="131" t="s">
        <v>6346</v>
      </c>
      <c r="G33" s="148" t="s">
        <v>6496</v>
      </c>
      <c r="H33" s="266" t="s">
        <v>6270</v>
      </c>
      <c r="I33" s="267"/>
      <c r="J33" s="266" t="s">
        <v>6365</v>
      </c>
      <c r="K33" s="267"/>
      <c r="L33" s="270" t="s">
        <v>6378</v>
      </c>
      <c r="M33" s="271"/>
      <c r="N33" s="129" t="str">
        <f>IF(ISERROR(MATCH(L33,AuxData!$AC:$AC,0)),"",IF(LOOKUP(L33,AuxData!$AC:$AC,AuxData!$AD:$AD)="","Not defined",LOOKUP(L33,AuxData!$AC:$AC,AuxData!$AD:$AD)))</f>
        <v>GNODEB_UF</v>
      </c>
      <c r="O33" s="128" t="str">
        <f>IF(L33="","",IF(ISERROR(MATCH(H33,AuxData!$AF:$AF,0)),"",IF(LOOKUP(H33,AuxData!$AF:$AF,AuxData!$AG:$AG)="","Not defined",LOOKUP(H33,AuxData!$AF:$AF,AuxData!$AG:$AG)&amp;"_"&amp;N33)))</f>
        <v>R5G_gNodeB_GNODEB_UF</v>
      </c>
      <c r="P33" s="274"/>
      <c r="Q33" s="274"/>
    </row>
    <row r="34" spans="2:17" s="59" customFormat="1" ht="18" customHeight="1" x14ac:dyDescent="0.25">
      <c r="B34" s="291"/>
      <c r="C34" s="268"/>
      <c r="D34" s="269"/>
      <c r="E34" s="64" t="s">
        <v>6496</v>
      </c>
      <c r="F34" s="131" t="s">
        <v>6498</v>
      </c>
      <c r="G34" s="148" t="s">
        <v>6499</v>
      </c>
      <c r="H34" s="266" t="s">
        <v>6270</v>
      </c>
      <c r="I34" s="267"/>
      <c r="J34" s="266" t="s">
        <v>6365</v>
      </c>
      <c r="K34" s="267"/>
      <c r="L34" s="270" t="s">
        <v>6375</v>
      </c>
      <c r="M34" s="271"/>
      <c r="N34" s="129" t="str">
        <f>IF(ISERROR(MATCH(L34,AuxData!$AC:$AC,0)),"",IF(LOOKUP(L34,AuxData!$AC:$AC,AuxData!$AD:$AD)="","Not defined",LOOKUP(L34,AuxData!$AC:$AC,AuxData!$AD:$AD)))</f>
        <v/>
      </c>
      <c r="O34" s="128" t="str">
        <f>IF(L34="","",IF(ISERROR(MATCH(H34,AuxData!$AF:$AF,0)),"",IF(LOOKUP(H34,AuxData!$AF:$AF,AuxData!$AG:$AG)="","Not defined",LOOKUP(H34,AuxData!$AF:$AF,AuxData!$AG:$AG)&amp;"_"&amp;N34)))</f>
        <v>R5G_gNodeB_</v>
      </c>
      <c r="P34" s="274"/>
      <c r="Q34" s="274"/>
    </row>
    <row r="35" spans="2:17" s="59" customFormat="1" ht="18" customHeight="1" x14ac:dyDescent="0.25">
      <c r="B35" s="291"/>
      <c r="C35" s="268"/>
      <c r="D35" s="269"/>
      <c r="E35" s="65" t="s">
        <v>6499</v>
      </c>
      <c r="F35" s="132" t="s">
        <v>6500</v>
      </c>
      <c r="G35" s="149" t="s">
        <v>6501</v>
      </c>
      <c r="H35" s="266" t="s">
        <v>6270</v>
      </c>
      <c r="I35" s="267"/>
      <c r="J35" s="266" t="s">
        <v>6365</v>
      </c>
      <c r="K35" s="267"/>
      <c r="L35" s="270" t="s">
        <v>6376</v>
      </c>
      <c r="M35" s="271"/>
      <c r="N35" s="129" t="str">
        <f>IF(ISERROR(MATCH(L35,AuxData!$AC:$AC,0)),"",IF(LOOKUP(L35,AuxData!$AC:$AC,AuxData!$AD:$AD)="","Not defined",LOOKUP(L35,AuxData!$AC:$AC,AuxData!$AD:$AD)))</f>
        <v/>
      </c>
      <c r="O35" s="128" t="str">
        <f>IF(L35="","",IF(ISERROR(MATCH(H35,AuxData!$AF:$AF,0)),"",IF(LOOKUP(H35,AuxData!$AF:$AF,AuxData!$AG:$AG)="","Not defined",LOOKUP(H35,AuxData!$AF:$AF,AuxData!$AG:$AG)&amp;"_"&amp;N35)))</f>
        <v>R5G_gNodeB_</v>
      </c>
      <c r="P35" s="274"/>
      <c r="Q35" s="274"/>
    </row>
    <row r="36" spans="2:17" s="59" customFormat="1" ht="18" customHeight="1" x14ac:dyDescent="0.25">
      <c r="B36" s="291"/>
      <c r="C36" s="268"/>
      <c r="D36" s="269"/>
      <c r="E36" s="64" t="s">
        <v>6501</v>
      </c>
      <c r="F36" s="132" t="s">
        <v>6505</v>
      </c>
      <c r="G36" s="149" t="s">
        <v>6503</v>
      </c>
      <c r="H36" s="264" t="s">
        <v>6273</v>
      </c>
      <c r="I36" s="265"/>
      <c r="J36" s="266" t="s">
        <v>6506</v>
      </c>
      <c r="K36" s="267"/>
      <c r="L36" s="270" t="s">
        <v>6507</v>
      </c>
      <c r="M36" s="271"/>
      <c r="N36" s="129" t="str">
        <f>IF(ISERROR(MATCH(L36,AuxData!$AC:$AC,0)),"",IF(LOOKUP(L36,AuxData!$AC:$AC,AuxData!$AD:$AD)="","Not defined",LOOKUP(L36,AuxData!$AC:$AC,AuxData!$AD:$AD)))</f>
        <v>CELL_BAND</v>
      </c>
      <c r="O36" s="128" t="str">
        <f>IF(L36="","",IF(ISERROR(MATCH(H36,AuxData!$AF:$AF,0)),"",IF(LOOKUP(H36,AuxData!$AF:$AF,AuxData!$AG:$AG)="","Not defined",LOOKUP(H36,AuxData!$AF:$AF,AuxData!$AG:$AG)&amp;"_"&amp;N36)))</f>
        <v>R5G_Cell_CELL_BAND</v>
      </c>
      <c r="P36" s="274"/>
      <c r="Q36" s="274"/>
    </row>
    <row r="37" spans="2:17" s="59" customFormat="1" ht="18" customHeight="1" x14ac:dyDescent="0.25">
      <c r="B37" s="291"/>
      <c r="C37" s="268"/>
      <c r="D37" s="269"/>
      <c r="E37" s="64" t="s">
        <v>6503</v>
      </c>
      <c r="F37" s="131" t="s">
        <v>6508</v>
      </c>
      <c r="G37" s="149" t="s">
        <v>6504</v>
      </c>
      <c r="H37" s="264" t="s">
        <v>6273</v>
      </c>
      <c r="I37" s="265"/>
      <c r="J37" s="266" t="s">
        <v>6506</v>
      </c>
      <c r="K37" s="267"/>
      <c r="L37" s="270" t="s">
        <v>6509</v>
      </c>
      <c r="M37" s="271"/>
      <c r="N37" s="129" t="str">
        <f>IF(ISERROR(MATCH(L37,AuxData!$AC:$AC,0)),"",IF(LOOKUP(L37,AuxData!$AC:$AC,AuxData!$AD:$AD)="","Not defined",LOOKUP(L37,AuxData!$AC:$AC,AuxData!$AD:$AD)))</f>
        <v/>
      </c>
      <c r="O37" s="128" t="str">
        <f>IF(L37="","",IF(ISERROR(MATCH(H37,AuxData!$AF:$AF,0)),"",IF(LOOKUP(H37,AuxData!$AF:$AF,AuxData!$AG:$AG)="","Not defined",LOOKUP(H37,AuxData!$AF:$AF,AuxData!$AG:$AG)&amp;"_"&amp;N37)))</f>
        <v>R5G_Cell_</v>
      </c>
      <c r="P37" s="274"/>
      <c r="Q37" s="274"/>
    </row>
    <row r="38" spans="2:17" s="59" customFormat="1" ht="18" customHeight="1" x14ac:dyDescent="0.25">
      <c r="B38" s="291"/>
      <c r="C38" s="268" t="s">
        <v>6406</v>
      </c>
      <c r="D38" s="269"/>
      <c r="E38" s="65" t="s">
        <v>6504</v>
      </c>
      <c r="F38" s="131" t="s">
        <v>6513</v>
      </c>
      <c r="G38" s="149" t="s">
        <v>6510</v>
      </c>
      <c r="H38" s="264" t="s">
        <v>6273</v>
      </c>
      <c r="I38" s="265"/>
      <c r="J38" s="266" t="s">
        <v>6270</v>
      </c>
      <c r="K38" s="267"/>
      <c r="L38" s="270" t="s">
        <v>669</v>
      </c>
      <c r="M38" s="271"/>
      <c r="N38" s="129" t="str">
        <f>IF(ISERROR(MATCH(L38,AuxData!$AC:$AC,0)),"",IF(LOOKUP(L38,AuxData!$AC:$AC,AuxData!$AD:$AD)="","Not defined",LOOKUP(L38,AuxData!$AC:$AC,AuxData!$AD:$AD)))</f>
        <v>GNODEBFUNCTIONNAME</v>
      </c>
      <c r="O38" s="128" t="str">
        <f>IF(L38="","",IF(ISERROR(MATCH(H38,AuxData!$AF:$AF,0)),"",IF(LOOKUP(H38,AuxData!$AF:$AF,AuxData!$AG:$AG)="","Not defined",LOOKUP(H38,AuxData!$AF:$AF,AuxData!$AG:$AG)&amp;"_"&amp;N38)))</f>
        <v>R5G_Cell_GNODEBFUNCTIONNAME</v>
      </c>
      <c r="P38" s="274"/>
      <c r="Q38" s="274"/>
    </row>
    <row r="39" spans="2:17" s="59" customFormat="1" ht="18" customHeight="1" x14ac:dyDescent="0.25">
      <c r="B39" s="291"/>
      <c r="C39" s="268" t="s">
        <v>6406</v>
      </c>
      <c r="D39" s="269"/>
      <c r="E39" s="65" t="s">
        <v>6510</v>
      </c>
      <c r="F39" s="131" t="s">
        <v>6273</v>
      </c>
      <c r="G39" s="149" t="s">
        <v>6511</v>
      </c>
      <c r="H39" s="264" t="s">
        <v>6273</v>
      </c>
      <c r="I39" s="265"/>
      <c r="J39" s="266" t="s">
        <v>6273</v>
      </c>
      <c r="K39" s="267"/>
      <c r="L39" s="270" t="s">
        <v>666</v>
      </c>
      <c r="M39" s="271"/>
      <c r="N39" s="129" t="str">
        <f>IF(ISERROR(MATCH(L39,AuxData!$AC:$AC,0)),"",IF(LOOKUP(L39,AuxData!$AC:$AC,AuxData!$AD:$AD)="","Not defined",LOOKUP(L39,AuxData!$AC:$AC,AuxData!$AD:$AD)))</f>
        <v>CELLNAME</v>
      </c>
      <c r="O39" s="128" t="str">
        <f>IF(L39="","",IF(ISERROR(MATCH(H39,AuxData!$AF:$AF,0)),"",IF(LOOKUP(H39,AuxData!$AF:$AF,AuxData!$AG:$AG)="","Not defined",LOOKUP(H39,AuxData!$AF:$AF,AuxData!$AG:$AG)&amp;"_"&amp;N39)))</f>
        <v>R5G_Cell_CELLNAME</v>
      </c>
      <c r="P39" s="274"/>
      <c r="Q39" s="274"/>
    </row>
    <row r="40" spans="2:17" s="59" customFormat="1" ht="18" customHeight="1" x14ac:dyDescent="0.25">
      <c r="B40" s="292"/>
      <c r="C40" s="268" t="s">
        <v>6406</v>
      </c>
      <c r="D40" s="269"/>
      <c r="E40" s="65" t="s">
        <v>6511</v>
      </c>
      <c r="F40" s="131" t="s">
        <v>6278</v>
      </c>
      <c r="G40" s="148" t="s">
        <v>395</v>
      </c>
      <c r="H40" s="264" t="s">
        <v>6278</v>
      </c>
      <c r="I40" s="265"/>
      <c r="J40" s="266" t="s">
        <v>6278</v>
      </c>
      <c r="K40" s="267"/>
      <c r="L40" s="270" t="s">
        <v>6414</v>
      </c>
      <c r="M40" s="271"/>
      <c r="N40" s="129" t="str">
        <f>IF(ISERROR(MATCH(L40,AuxData!$AC:$AC,0)),"",IF(LOOKUP(L40,AuxData!$AC:$AC,AuxData!$AD:$AD)="","Not defined",LOOKUP(L40,AuxData!$AC:$AC,AuxData!$AD:$AD)))</f>
        <v>ADJNCELLNAME</v>
      </c>
      <c r="O40" s="128" t="str">
        <f>IF(L40="","",IF(ISERROR(MATCH(H40,AuxData!$AF:$AF,0)),"",IF(LOOKUP(H40,AuxData!$AF:$AF,AuxData!$AG:$AG)="","Not defined",LOOKUP(H40,AuxData!$AF:$AF,AuxData!$AG:$AG)&amp;"_"&amp;N40)))</f>
        <v>R5G_ADJN_ADJNCELLNAME</v>
      </c>
      <c r="P40" s="274"/>
      <c r="Q40" s="274"/>
    </row>
    <row r="41" spans="2:17" ht="18" customHeight="1" x14ac:dyDescent="0.25">
      <c r="B41" s="18"/>
      <c r="C41" s="18"/>
    </row>
    <row r="42" spans="2:17" ht="18" customHeight="1" x14ac:dyDescent="0.25">
      <c r="B42" s="308" t="s">
        <v>6514</v>
      </c>
      <c r="C42" s="309"/>
      <c r="D42" s="37" t="s">
        <v>6515</v>
      </c>
      <c r="E42" s="37" t="s">
        <v>6516</v>
      </c>
      <c r="F42" s="37" t="s">
        <v>6517</v>
      </c>
      <c r="G42" s="37" t="s">
        <v>6518</v>
      </c>
      <c r="H42" s="37" t="s">
        <v>6519</v>
      </c>
      <c r="I42" s="37" t="s">
        <v>6520</v>
      </c>
      <c r="J42" s="37" t="s">
        <v>6521</v>
      </c>
      <c r="K42" s="37" t="s">
        <v>6522</v>
      </c>
      <c r="L42" s="37" t="s">
        <v>6523</v>
      </c>
      <c r="M42" s="37" t="s">
        <v>6524</v>
      </c>
    </row>
    <row r="43" spans="2:17" ht="18" customHeight="1" x14ac:dyDescent="0.25">
      <c r="B43" s="310"/>
      <c r="C43" s="311"/>
      <c r="D43" s="66"/>
      <c r="E43" s="66"/>
      <c r="F43" s="66"/>
      <c r="G43" s="66"/>
      <c r="H43" s="66"/>
      <c r="I43" s="66"/>
      <c r="J43" s="66"/>
      <c r="K43" s="66"/>
      <c r="L43" s="66"/>
      <c r="M43" s="66"/>
    </row>
    <row r="44" spans="2:17" ht="18" customHeight="1" x14ac:dyDescent="0.25">
      <c r="D44" s="19"/>
      <c r="E44" s="19"/>
      <c r="F44" s="38"/>
      <c r="G44" s="38"/>
      <c r="H44" s="38"/>
      <c r="I44" s="38"/>
      <c r="J44" s="38"/>
      <c r="K44" s="38"/>
      <c r="L44" s="40"/>
      <c r="M44" s="40"/>
      <c r="N44" s="40"/>
      <c r="O44" s="40"/>
    </row>
    <row r="45" spans="2:17" ht="18" customHeight="1" x14ac:dyDescent="0.25">
      <c r="B45" s="312" t="s">
        <v>6525</v>
      </c>
      <c r="C45" s="313"/>
      <c r="D45" s="298" t="s">
        <v>6526</v>
      </c>
      <c r="E45" s="298"/>
      <c r="F45" s="295"/>
      <c r="G45" s="294" t="s">
        <v>6527</v>
      </c>
      <c r="H45" s="295"/>
      <c r="I45" s="294" t="s">
        <v>6528</v>
      </c>
      <c r="J45" s="298"/>
      <c r="K45" s="298"/>
      <c r="L45" s="42"/>
    </row>
    <row r="46" spans="2:17" ht="18" customHeight="1" x14ac:dyDescent="0.25">
      <c r="B46" s="314"/>
      <c r="C46" s="315"/>
      <c r="D46" s="17" t="s">
        <v>6529</v>
      </c>
      <c r="E46" s="296" t="s">
        <v>6530</v>
      </c>
      <c r="F46" s="297"/>
      <c r="G46" s="303" t="s">
        <v>6531</v>
      </c>
      <c r="H46" s="304"/>
      <c r="I46" s="303" t="s">
        <v>6532</v>
      </c>
      <c r="J46" s="306"/>
      <c r="K46" s="39" t="s">
        <v>6533</v>
      </c>
      <c r="L46" s="41"/>
    </row>
    <row r="47" spans="2:17" ht="18" customHeight="1" x14ac:dyDescent="0.25">
      <c r="B47" s="314"/>
      <c r="C47" s="315"/>
      <c r="D47" s="67"/>
      <c r="E47" s="301"/>
      <c r="F47" s="302"/>
      <c r="G47" s="299"/>
      <c r="H47" s="300"/>
      <c r="I47" s="299"/>
      <c r="J47" s="307"/>
      <c r="K47" s="68"/>
      <c r="L47" s="41"/>
    </row>
    <row r="48" spans="2:17" ht="18" customHeight="1" x14ac:dyDescent="0.25">
      <c r="B48" s="18"/>
      <c r="C48" s="18"/>
      <c r="D48" s="15"/>
      <c r="E48" s="15"/>
      <c r="F48" s="15"/>
      <c r="G48" s="15"/>
      <c r="H48" s="15"/>
      <c r="I48" s="15"/>
      <c r="J48" s="15"/>
      <c r="K48" s="15"/>
    </row>
    <row r="49" spans="2:16" ht="18" customHeight="1" x14ac:dyDescent="0.25">
      <c r="B49" s="316" t="s">
        <v>6534</v>
      </c>
      <c r="C49" s="317"/>
      <c r="D49" s="317"/>
      <c r="E49" s="317"/>
      <c r="F49" s="317"/>
      <c r="G49" s="317"/>
      <c r="H49" s="317"/>
      <c r="I49" s="317"/>
      <c r="J49" s="317"/>
      <c r="K49" s="317"/>
      <c r="L49" s="317"/>
      <c r="M49" s="317"/>
      <c r="N49" s="317"/>
      <c r="O49" s="318"/>
    </row>
    <row r="50" spans="2:16" ht="18" customHeight="1" x14ac:dyDescent="0.25">
      <c r="B50" s="322" t="s">
        <v>29</v>
      </c>
      <c r="C50" s="323"/>
      <c r="D50" s="305" t="s">
        <v>6535</v>
      </c>
      <c r="E50" s="305"/>
      <c r="F50" s="305"/>
      <c r="G50" s="319" t="s">
        <v>6536</v>
      </c>
      <c r="H50" s="320"/>
      <c r="I50" s="321"/>
      <c r="J50" s="277" t="s">
        <v>6537</v>
      </c>
      <c r="K50" s="277"/>
      <c r="L50" s="277" t="s">
        <v>6445</v>
      </c>
      <c r="M50" s="277"/>
      <c r="N50" s="277" t="s">
        <v>6446</v>
      </c>
      <c r="O50" s="278"/>
      <c r="P50" s="18"/>
    </row>
    <row r="51" spans="2:16" s="59" customFormat="1" ht="18" customHeight="1" x14ac:dyDescent="0.25">
      <c r="B51" s="279"/>
      <c r="C51" s="280"/>
      <c r="D51" s="283"/>
      <c r="E51" s="284"/>
      <c r="F51" s="285"/>
      <c r="G51" s="286"/>
      <c r="H51" s="286"/>
      <c r="I51" s="276"/>
      <c r="J51" s="281" t="str">
        <f>IF(ISERROR(MATCH(D51,AuxData!$AK:$AK,0)),"",IF(LOOKUP(D51,AuxData!$AK:$AK,AuxData!$AL:$AL)="","Not Defined",LOOKUP(D51,AuxData!$AK:$AK,AuxData!$AL:$AL)))</f>
        <v/>
      </c>
      <c r="K51" s="282"/>
      <c r="L51" s="275"/>
      <c r="M51" s="276"/>
      <c r="N51" s="275"/>
      <c r="O51" s="276"/>
      <c r="P51" s="85"/>
    </row>
    <row r="52" spans="2:16" s="59" customFormat="1" ht="18" customHeight="1" x14ac:dyDescent="0.25">
      <c r="B52" s="279"/>
      <c r="C52" s="280"/>
      <c r="D52" s="283"/>
      <c r="E52" s="284"/>
      <c r="F52" s="285"/>
      <c r="G52" s="286"/>
      <c r="H52" s="286"/>
      <c r="I52" s="276"/>
      <c r="J52" s="281" t="str">
        <f>IF(ISERROR(MATCH(D52,AuxData!$AK:$AK,0)),"",IF(LOOKUP(D52,AuxData!$AK:$AK,AuxData!$AL:$AL)="","Not Defined",LOOKUP(D52,AuxData!$AK:$AK,AuxData!$AL:$AL)))</f>
        <v/>
      </c>
      <c r="K52" s="282"/>
      <c r="L52" s="275"/>
      <c r="M52" s="276"/>
      <c r="N52" s="275"/>
      <c r="O52" s="276"/>
      <c r="P52" s="85"/>
    </row>
    <row r="53" spans="2:16" s="59" customFormat="1" ht="18" customHeight="1" x14ac:dyDescent="0.25">
      <c r="B53" s="279"/>
      <c r="C53" s="280"/>
      <c r="D53" s="283"/>
      <c r="E53" s="284"/>
      <c r="F53" s="285"/>
      <c r="G53" s="286"/>
      <c r="H53" s="286"/>
      <c r="I53" s="276"/>
      <c r="J53" s="281" t="str">
        <f>IF(ISERROR(MATCH(D53,AuxData!$AK:$AK,0)),"",IF(LOOKUP(D53,AuxData!$AK:$AK,AuxData!$AL:$AL)="","Not Defined",LOOKUP(D53,AuxData!$AK:$AK,AuxData!$AL:$AL)))</f>
        <v/>
      </c>
      <c r="K53" s="282"/>
      <c r="L53" s="275"/>
      <c r="M53" s="276"/>
      <c r="N53" s="275"/>
      <c r="O53" s="276"/>
      <c r="P53" s="85"/>
    </row>
    <row r="54" spans="2:16" s="59" customFormat="1" ht="18" customHeight="1" x14ac:dyDescent="0.25">
      <c r="B54" s="279"/>
      <c r="C54" s="280"/>
      <c r="D54" s="283"/>
      <c r="E54" s="284"/>
      <c r="F54" s="285"/>
      <c r="G54" s="286"/>
      <c r="H54" s="286"/>
      <c r="I54" s="276"/>
      <c r="J54" s="281" t="str">
        <f>IF(ISERROR(MATCH(D54,AuxData!$AK:$AK,0)),"",IF(LOOKUP(D54,AuxData!$AK:$AK,AuxData!$AL:$AL)="","Not Defined",LOOKUP(D54,AuxData!$AK:$AK,AuxData!$AL:$AL)))</f>
        <v/>
      </c>
      <c r="K54" s="282"/>
      <c r="L54" s="275"/>
      <c r="M54" s="276"/>
      <c r="N54" s="275"/>
      <c r="O54" s="276"/>
      <c r="P54" s="85"/>
    </row>
    <row r="55" spans="2:16" s="59" customFormat="1" ht="18" customHeight="1" x14ac:dyDescent="0.25">
      <c r="B55" s="279"/>
      <c r="C55" s="280"/>
      <c r="D55" s="283"/>
      <c r="E55" s="284"/>
      <c r="F55" s="285"/>
      <c r="G55" s="286"/>
      <c r="H55" s="286"/>
      <c r="I55" s="276"/>
      <c r="J55" s="281" t="str">
        <f>IF(ISERROR(MATCH(D55,AuxData!$AK:$AK,0)),"",IF(LOOKUP(D55,AuxData!$AK:$AK,AuxData!$AL:$AL)="","Not Defined",LOOKUP(D55,AuxData!$AK:$AK,AuxData!$AL:$AL)))</f>
        <v/>
      </c>
      <c r="K55" s="282"/>
      <c r="L55" s="275"/>
      <c r="M55" s="276"/>
      <c r="N55" s="275"/>
      <c r="O55" s="276"/>
      <c r="P55" s="85"/>
    </row>
    <row r="56" spans="2:16" s="59" customFormat="1" ht="18" customHeight="1" x14ac:dyDescent="0.25">
      <c r="B56" s="279"/>
      <c r="C56" s="280"/>
      <c r="D56" s="283"/>
      <c r="E56" s="284"/>
      <c r="F56" s="285"/>
      <c r="G56" s="286"/>
      <c r="H56" s="286"/>
      <c r="I56" s="276"/>
      <c r="J56" s="281" t="str">
        <f>IF(ISERROR(MATCH(D56,AuxData!$AK:$AK,0)),"",IF(LOOKUP(D56,AuxData!$AK:$AK,AuxData!$AL:$AL)="","Not Defined",LOOKUP(D56,AuxData!$AK:$AK,AuxData!$AL:$AL)))</f>
        <v/>
      </c>
      <c r="K56" s="282"/>
      <c r="L56" s="275"/>
      <c r="M56" s="276"/>
      <c r="N56" s="275"/>
      <c r="O56" s="276"/>
      <c r="P56" s="85"/>
    </row>
    <row r="57" spans="2:16" s="59" customFormat="1" ht="18" customHeight="1" x14ac:dyDescent="0.25">
      <c r="B57" s="279"/>
      <c r="C57" s="280"/>
      <c r="D57" s="283"/>
      <c r="E57" s="284"/>
      <c r="F57" s="285"/>
      <c r="G57" s="286"/>
      <c r="H57" s="286"/>
      <c r="I57" s="276"/>
      <c r="J57" s="281" t="str">
        <f>IF(ISERROR(MATCH(D57,AuxData!$AK:$AK,0)),"",IF(LOOKUP(D57,AuxData!$AK:$AK,AuxData!$AL:$AL)="","Not Defined",LOOKUP(D57,AuxData!$AK:$AK,AuxData!$AL:$AL)))</f>
        <v/>
      </c>
      <c r="K57" s="282"/>
      <c r="L57" s="275"/>
      <c r="M57" s="276"/>
      <c r="N57" s="275"/>
      <c r="O57" s="276"/>
      <c r="P57" s="85"/>
    </row>
    <row r="58" spans="2:16" s="59" customFormat="1" ht="18" customHeight="1" x14ac:dyDescent="0.25">
      <c r="B58" s="279"/>
      <c r="C58" s="280"/>
      <c r="D58" s="283"/>
      <c r="E58" s="284"/>
      <c r="F58" s="285"/>
      <c r="G58" s="286"/>
      <c r="H58" s="286"/>
      <c r="I58" s="276"/>
      <c r="J58" s="281" t="str">
        <f>IF(ISERROR(MATCH(D58,AuxData!$AK:$AK,0)),"",IF(LOOKUP(D58,AuxData!$AK:$AK,AuxData!$AL:$AL)="","Not Defined",LOOKUP(D58,AuxData!$AK:$AK,AuxData!$AL:$AL)))</f>
        <v/>
      </c>
      <c r="K58" s="282"/>
      <c r="L58" s="275"/>
      <c r="M58" s="276"/>
      <c r="N58" s="275"/>
      <c r="O58" s="276"/>
      <c r="P58" s="85"/>
    </row>
    <row r="59" spans="2:16" s="59" customFormat="1" ht="18" customHeight="1" x14ac:dyDescent="0.25">
      <c r="B59" s="279"/>
      <c r="C59" s="280"/>
      <c r="D59" s="283"/>
      <c r="E59" s="284"/>
      <c r="F59" s="285"/>
      <c r="G59" s="286"/>
      <c r="H59" s="286"/>
      <c r="I59" s="276"/>
      <c r="J59" s="281" t="str">
        <f>IF(ISERROR(MATCH(D59,AuxData!$AK:$AK,0)),"",IF(LOOKUP(D59,AuxData!$AK:$AK,AuxData!$AL:$AL)="","Not Defined",LOOKUP(D59,AuxData!$AK:$AK,AuxData!$AL:$AL)))</f>
        <v/>
      </c>
      <c r="K59" s="282"/>
      <c r="L59" s="275"/>
      <c r="M59" s="276"/>
      <c r="N59" s="275"/>
      <c r="O59" s="276"/>
      <c r="P59" s="85"/>
    </row>
    <row r="60" spans="2:16" s="59" customFormat="1" ht="18" customHeight="1" x14ac:dyDescent="0.25">
      <c r="B60" s="279"/>
      <c r="C60" s="280"/>
      <c r="D60" s="283"/>
      <c r="E60" s="284"/>
      <c r="F60" s="285"/>
      <c r="G60" s="286"/>
      <c r="H60" s="286"/>
      <c r="I60" s="276"/>
      <c r="J60" s="281" t="str">
        <f>IF(ISERROR(MATCH(D60,AuxData!$AK:$AK,0)),"",IF(LOOKUP(D60,AuxData!$AK:$AK,AuxData!$AL:$AL)="","Not Defined",LOOKUP(D60,AuxData!$AK:$AK,AuxData!$AL:$AL)))</f>
        <v/>
      </c>
      <c r="K60" s="282"/>
      <c r="L60" s="275"/>
      <c r="M60" s="276"/>
      <c r="N60" s="275"/>
      <c r="O60" s="276"/>
      <c r="P60" s="85"/>
    </row>
    <row r="61" spans="2:16" s="59" customFormat="1" ht="18" customHeight="1" x14ac:dyDescent="0.25">
      <c r="B61" s="279"/>
      <c r="C61" s="280"/>
      <c r="D61" s="283"/>
      <c r="E61" s="284"/>
      <c r="F61" s="285"/>
      <c r="G61" s="286"/>
      <c r="H61" s="286"/>
      <c r="I61" s="276"/>
      <c r="J61" s="281" t="str">
        <f>IF(ISERROR(MATCH(D61,AuxData!$AK:$AK,0)),"",IF(LOOKUP(D61,AuxData!$AK:$AK,AuxData!$AL:$AL)="","Not Defined",LOOKUP(D61,AuxData!$AK:$AK,AuxData!$AL:$AL)))</f>
        <v/>
      </c>
      <c r="K61" s="282"/>
      <c r="L61" s="275"/>
      <c r="M61" s="276"/>
      <c r="N61" s="275"/>
      <c r="O61" s="276"/>
      <c r="P61" s="85"/>
    </row>
    <row r="62" spans="2:16" s="59" customFormat="1" ht="18" customHeight="1" x14ac:dyDescent="0.25">
      <c r="B62" s="279"/>
      <c r="C62" s="280"/>
      <c r="D62" s="283"/>
      <c r="E62" s="284"/>
      <c r="F62" s="285"/>
      <c r="G62" s="286"/>
      <c r="H62" s="286"/>
      <c r="I62" s="276"/>
      <c r="J62" s="281" t="str">
        <f>IF(ISERROR(MATCH(D62,AuxData!$AK:$AK,0)),"",IF(LOOKUP(D62,AuxData!$AK:$AK,AuxData!$AL:$AL)="","Not Defined",LOOKUP(D62,AuxData!$AK:$AK,AuxData!$AL:$AL)))</f>
        <v/>
      </c>
      <c r="K62" s="282"/>
      <c r="L62" s="275"/>
      <c r="M62" s="276"/>
      <c r="N62" s="275"/>
      <c r="O62" s="276"/>
      <c r="P62" s="85"/>
    </row>
    <row r="63" spans="2:16" s="59" customFormat="1" ht="18" customHeight="1" x14ac:dyDescent="0.25">
      <c r="B63" s="279"/>
      <c r="C63" s="280"/>
      <c r="D63" s="283"/>
      <c r="E63" s="284"/>
      <c r="F63" s="285"/>
      <c r="G63" s="286"/>
      <c r="H63" s="286"/>
      <c r="I63" s="276"/>
      <c r="J63" s="281" t="str">
        <f>IF(ISERROR(MATCH(D63,AuxData!$AK:$AK,0)),"",IF(LOOKUP(D63,AuxData!$AK:$AK,AuxData!$AL:$AL)="","Not Defined",LOOKUP(D63,AuxData!$AK:$AK,AuxData!$AL:$AL)))</f>
        <v/>
      </c>
      <c r="K63" s="282"/>
      <c r="L63" s="275"/>
      <c r="M63" s="276"/>
      <c r="N63" s="275"/>
      <c r="O63" s="276"/>
      <c r="P63" s="85"/>
    </row>
    <row r="64" spans="2:16" s="59" customFormat="1" ht="18" customHeight="1" x14ac:dyDescent="0.25">
      <c r="B64" s="279"/>
      <c r="C64" s="280"/>
      <c r="D64" s="283"/>
      <c r="E64" s="284"/>
      <c r="F64" s="285"/>
      <c r="G64" s="286"/>
      <c r="H64" s="286"/>
      <c r="I64" s="276"/>
      <c r="J64" s="281" t="str">
        <f>IF(ISERROR(MATCH(D64,AuxData!$AK:$AK,0)),"",IF(LOOKUP(D64,AuxData!$AK:$AK,AuxData!$AL:$AL)="","Not Defined",LOOKUP(D64,AuxData!$AK:$AK,AuxData!$AL:$AL)))</f>
        <v/>
      </c>
      <c r="K64" s="282"/>
      <c r="L64" s="275"/>
      <c r="M64" s="276"/>
      <c r="N64" s="275"/>
      <c r="O64" s="276"/>
      <c r="P64" s="85"/>
    </row>
    <row r="65" spans="2:16" s="59" customFormat="1" ht="18" customHeight="1" x14ac:dyDescent="0.25">
      <c r="B65" s="279"/>
      <c r="C65" s="280"/>
      <c r="D65" s="283"/>
      <c r="E65" s="284"/>
      <c r="F65" s="285"/>
      <c r="G65" s="286"/>
      <c r="H65" s="286"/>
      <c r="I65" s="276"/>
      <c r="J65" s="281" t="str">
        <f>IF(ISERROR(MATCH(D65,AuxData!$AK:$AK,0)),"",IF(LOOKUP(D65,AuxData!$AK:$AK,AuxData!$AL:$AL)="","Not Defined",LOOKUP(D65,AuxData!$AK:$AK,AuxData!$AL:$AL)))</f>
        <v/>
      </c>
      <c r="K65" s="282"/>
      <c r="L65" s="275"/>
      <c r="M65" s="276"/>
      <c r="N65" s="275"/>
      <c r="O65" s="276"/>
      <c r="P65" s="85"/>
    </row>
    <row r="66" spans="2:16" s="59" customFormat="1" ht="18" customHeight="1" x14ac:dyDescent="0.25">
      <c r="B66" s="279"/>
      <c r="C66" s="280"/>
      <c r="D66" s="283"/>
      <c r="E66" s="284"/>
      <c r="F66" s="285"/>
      <c r="G66" s="286"/>
      <c r="H66" s="286"/>
      <c r="I66" s="276"/>
      <c r="J66" s="281" t="str">
        <f>IF(ISERROR(MATCH(D66,AuxData!$AK:$AK,0)),"",IF(LOOKUP(D66,AuxData!$AK:$AK,AuxData!$AL:$AL)="","Not Defined",LOOKUP(D66,AuxData!$AK:$AK,AuxData!$AL:$AL)))</f>
        <v/>
      </c>
      <c r="K66" s="282"/>
      <c r="L66" s="275"/>
      <c r="M66" s="276"/>
      <c r="N66" s="275"/>
      <c r="O66" s="276"/>
      <c r="P66" s="85"/>
    </row>
    <row r="67" spans="2:16" s="59" customFormat="1" ht="18" customHeight="1" x14ac:dyDescent="0.25">
      <c r="B67" s="279"/>
      <c r="C67" s="280"/>
      <c r="D67" s="283"/>
      <c r="E67" s="284"/>
      <c r="F67" s="285"/>
      <c r="G67" s="286"/>
      <c r="H67" s="286"/>
      <c r="I67" s="276"/>
      <c r="J67" s="281" t="str">
        <f>IF(ISERROR(MATCH(D67,AuxData!$AK:$AK,0)),"",IF(LOOKUP(D67,AuxData!$AK:$AK,AuxData!$AL:$AL)="","Not Defined",LOOKUP(D67,AuxData!$AK:$AK,AuxData!$AL:$AL)))</f>
        <v/>
      </c>
      <c r="K67" s="282"/>
      <c r="L67" s="275"/>
      <c r="M67" s="276"/>
      <c r="N67" s="275"/>
      <c r="O67" s="276"/>
      <c r="P67" s="85"/>
    </row>
    <row r="68" spans="2:16" s="59" customFormat="1" ht="18" customHeight="1" x14ac:dyDescent="0.25">
      <c r="B68" s="279"/>
      <c r="C68" s="280"/>
      <c r="D68" s="283"/>
      <c r="E68" s="284"/>
      <c r="F68" s="285"/>
      <c r="G68" s="286"/>
      <c r="H68" s="286"/>
      <c r="I68" s="276"/>
      <c r="J68" s="281" t="str">
        <f>IF(ISERROR(MATCH(D68,AuxData!$AK:$AK,0)),"",IF(LOOKUP(D68,AuxData!$AK:$AK,AuxData!$AL:$AL)="","Not Defined",LOOKUP(D68,AuxData!$AK:$AK,AuxData!$AL:$AL)))</f>
        <v/>
      </c>
      <c r="K68" s="282"/>
      <c r="L68" s="275"/>
      <c r="M68" s="276"/>
      <c r="N68" s="275"/>
      <c r="O68" s="276"/>
      <c r="P68" s="85"/>
    </row>
    <row r="69" spans="2:16" s="59" customFormat="1" ht="18" customHeight="1" x14ac:dyDescent="0.25">
      <c r="B69" s="279"/>
      <c r="C69" s="280"/>
      <c r="D69" s="283"/>
      <c r="E69" s="284"/>
      <c r="F69" s="285"/>
      <c r="G69" s="286"/>
      <c r="H69" s="286"/>
      <c r="I69" s="276"/>
      <c r="J69" s="281" t="str">
        <f>IF(ISERROR(MATCH(D69,AuxData!$AK:$AK,0)),"",IF(LOOKUP(D69,AuxData!$AK:$AK,AuxData!$AL:$AL)="","Not Defined",LOOKUP(D69,AuxData!$AK:$AK,AuxData!$AL:$AL)))</f>
        <v/>
      </c>
      <c r="K69" s="282"/>
      <c r="L69" s="275"/>
      <c r="M69" s="276"/>
      <c r="N69" s="275"/>
      <c r="O69" s="276"/>
      <c r="P69" s="85"/>
    </row>
    <row r="70" spans="2:16" s="59" customFormat="1" ht="18" customHeight="1" x14ac:dyDescent="0.25">
      <c r="B70" s="279"/>
      <c r="C70" s="280"/>
      <c r="D70" s="283"/>
      <c r="E70" s="284"/>
      <c r="F70" s="285"/>
      <c r="G70" s="286"/>
      <c r="H70" s="286"/>
      <c r="I70" s="276"/>
      <c r="J70" s="281" t="str">
        <f>IF(ISERROR(MATCH(D70,AuxData!$AK:$AK,0)),"",IF(LOOKUP(D70,AuxData!$AK:$AK,AuxData!$AL:$AL)="","Not Defined",LOOKUP(D70,AuxData!$AK:$AK,AuxData!$AL:$AL)))</f>
        <v/>
      </c>
      <c r="K70" s="282"/>
      <c r="L70" s="275"/>
      <c r="M70" s="276"/>
      <c r="N70" s="275"/>
      <c r="O70" s="276"/>
      <c r="P70" s="85"/>
    </row>
    <row r="71" spans="2:16" s="59" customFormat="1" ht="18" customHeight="1" x14ac:dyDescent="0.25">
      <c r="B71" s="279"/>
      <c r="C71" s="280"/>
      <c r="D71" s="283"/>
      <c r="E71" s="284"/>
      <c r="F71" s="285"/>
      <c r="G71" s="286"/>
      <c r="H71" s="286"/>
      <c r="I71" s="276"/>
      <c r="J71" s="281" t="str">
        <f>IF(ISERROR(MATCH(D71,AuxData!$AK:$AK,0)),"",IF(LOOKUP(D71,AuxData!$AK:$AK,AuxData!$AL:$AL)="","Not Defined",LOOKUP(D71,AuxData!$AK:$AK,AuxData!$AL:$AL)))</f>
        <v/>
      </c>
      <c r="K71" s="282"/>
      <c r="L71" s="275"/>
      <c r="M71" s="276"/>
      <c r="N71" s="275"/>
      <c r="O71" s="276"/>
      <c r="P71" s="85"/>
    </row>
    <row r="72" spans="2:16" s="59" customFormat="1" ht="18" customHeight="1" x14ac:dyDescent="0.25">
      <c r="B72" s="279"/>
      <c r="C72" s="280"/>
      <c r="D72" s="283"/>
      <c r="E72" s="284"/>
      <c r="F72" s="285"/>
      <c r="G72" s="286"/>
      <c r="H72" s="286"/>
      <c r="I72" s="276"/>
      <c r="J72" s="281" t="str">
        <f>IF(ISERROR(MATCH(D72,AuxData!$AK:$AK,0)),"",IF(LOOKUP(D72,AuxData!$AK:$AK,AuxData!$AL:$AL)="","Not Defined",LOOKUP(D72,AuxData!$AK:$AK,AuxData!$AL:$AL)))</f>
        <v/>
      </c>
      <c r="K72" s="282"/>
      <c r="L72" s="275"/>
      <c r="M72" s="276"/>
      <c r="N72" s="275"/>
      <c r="O72" s="276"/>
      <c r="P72" s="85"/>
    </row>
    <row r="73" spans="2:16" s="59" customFormat="1" ht="18" customHeight="1" x14ac:dyDescent="0.25">
      <c r="B73" s="279"/>
      <c r="C73" s="280"/>
      <c r="D73" s="283"/>
      <c r="E73" s="284"/>
      <c r="F73" s="285"/>
      <c r="G73" s="286"/>
      <c r="H73" s="286"/>
      <c r="I73" s="276"/>
      <c r="J73" s="281" t="str">
        <f>IF(ISERROR(MATCH(D73,AuxData!$AK:$AK,0)),"",IF(LOOKUP(D73,AuxData!$AK:$AK,AuxData!$AL:$AL)="","Not Defined",LOOKUP(D73,AuxData!$AK:$AK,AuxData!$AL:$AL)))</f>
        <v/>
      </c>
      <c r="K73" s="282"/>
      <c r="L73" s="275"/>
      <c r="M73" s="276"/>
      <c r="N73" s="275"/>
      <c r="O73" s="276"/>
      <c r="P73" s="85"/>
    </row>
    <row r="74" spans="2:16" s="59" customFormat="1" ht="18" customHeight="1" x14ac:dyDescent="0.25">
      <c r="B74" s="279"/>
      <c r="C74" s="280"/>
      <c r="D74" s="283"/>
      <c r="E74" s="284"/>
      <c r="F74" s="285"/>
      <c r="G74" s="286"/>
      <c r="H74" s="286"/>
      <c r="I74" s="276"/>
      <c r="J74" s="281" t="str">
        <f>IF(ISERROR(MATCH(D74,AuxData!$AK:$AK,0)),"",IF(LOOKUP(D74,AuxData!$AK:$AK,AuxData!$AL:$AL)="","Not Defined",LOOKUP(D74,AuxData!$AK:$AK,AuxData!$AL:$AL)))</f>
        <v/>
      </c>
      <c r="K74" s="282"/>
      <c r="L74" s="275"/>
      <c r="M74" s="276"/>
      <c r="N74" s="275"/>
      <c r="O74" s="276"/>
      <c r="P74" s="85"/>
    </row>
    <row r="75" spans="2:16" s="59" customFormat="1" ht="18" customHeight="1" x14ac:dyDescent="0.25">
      <c r="B75" s="279"/>
      <c r="C75" s="280"/>
      <c r="D75" s="283"/>
      <c r="E75" s="284"/>
      <c r="F75" s="285"/>
      <c r="G75" s="286"/>
      <c r="H75" s="286"/>
      <c r="I75" s="276"/>
      <c r="J75" s="281" t="str">
        <f>IF(ISERROR(MATCH(D75,AuxData!$AK:$AK,0)),"",IF(LOOKUP(D75,AuxData!$AK:$AK,AuxData!$AL:$AL)="","Not Defined",LOOKUP(D75,AuxData!$AK:$AK,AuxData!$AL:$AL)))</f>
        <v/>
      </c>
      <c r="K75" s="282"/>
      <c r="L75" s="275"/>
      <c r="M75" s="276"/>
      <c r="N75" s="275"/>
      <c r="O75" s="276"/>
      <c r="P75" s="85"/>
    </row>
    <row r="76" spans="2:16" s="59" customFormat="1" ht="18" customHeight="1" x14ac:dyDescent="0.25">
      <c r="B76" s="279"/>
      <c r="C76" s="280"/>
      <c r="D76" s="283"/>
      <c r="E76" s="284"/>
      <c r="F76" s="285"/>
      <c r="G76" s="286"/>
      <c r="H76" s="286"/>
      <c r="I76" s="276"/>
      <c r="J76" s="281" t="str">
        <f>IF(ISERROR(MATCH(D76,AuxData!$AK:$AK,0)),"",IF(LOOKUP(D76,AuxData!$AK:$AK,AuxData!$AL:$AL)="","Not Defined",LOOKUP(D76,AuxData!$AK:$AK,AuxData!$AL:$AL)))</f>
        <v/>
      </c>
      <c r="K76" s="282"/>
      <c r="L76" s="275"/>
      <c r="M76" s="276"/>
      <c r="N76" s="275"/>
      <c r="O76" s="276"/>
      <c r="P76" s="85"/>
    </row>
    <row r="77" spans="2:16" s="59" customFormat="1" ht="18" customHeight="1" x14ac:dyDescent="0.25">
      <c r="B77" s="279"/>
      <c r="C77" s="280"/>
      <c r="D77" s="283"/>
      <c r="E77" s="284"/>
      <c r="F77" s="285"/>
      <c r="G77" s="286"/>
      <c r="H77" s="286"/>
      <c r="I77" s="276"/>
      <c r="J77" s="281" t="str">
        <f>IF(ISERROR(MATCH(D77,AuxData!$AK:$AK,0)),"",IF(LOOKUP(D77,AuxData!$AK:$AK,AuxData!$AL:$AL)="","Not Defined",LOOKUP(D77,AuxData!$AK:$AK,AuxData!$AL:$AL)))</f>
        <v/>
      </c>
      <c r="K77" s="282"/>
      <c r="L77" s="275"/>
      <c r="M77" s="276"/>
      <c r="N77" s="275"/>
      <c r="O77" s="276"/>
      <c r="P77" s="85"/>
    </row>
    <row r="78" spans="2:16" s="59" customFormat="1" ht="18" customHeight="1" x14ac:dyDescent="0.25">
      <c r="B78" s="279"/>
      <c r="C78" s="280"/>
      <c r="D78" s="283"/>
      <c r="E78" s="284"/>
      <c r="F78" s="285"/>
      <c r="G78" s="286"/>
      <c r="H78" s="286"/>
      <c r="I78" s="276"/>
      <c r="J78" s="281" t="str">
        <f>IF(ISERROR(MATCH(D78,AuxData!$AK:$AK,0)),"",IF(LOOKUP(D78,AuxData!$AK:$AK,AuxData!$AL:$AL)="","Not Defined",LOOKUP(D78,AuxData!$AK:$AK,AuxData!$AL:$AL)))</f>
        <v/>
      </c>
      <c r="K78" s="282"/>
      <c r="L78" s="275"/>
      <c r="M78" s="276"/>
      <c r="N78" s="275"/>
      <c r="O78" s="276"/>
      <c r="P78" s="85"/>
    </row>
    <row r="79" spans="2:16" s="59" customFormat="1" ht="18" customHeight="1" x14ac:dyDescent="0.25">
      <c r="B79" s="279"/>
      <c r="C79" s="280"/>
      <c r="D79" s="283"/>
      <c r="E79" s="284"/>
      <c r="F79" s="285"/>
      <c r="G79" s="286"/>
      <c r="H79" s="286"/>
      <c r="I79" s="276"/>
      <c r="J79" s="281" t="str">
        <f>IF(ISERROR(MATCH(D79,AuxData!$AK:$AK,0)),"",IF(LOOKUP(D79,AuxData!$AK:$AK,AuxData!$AL:$AL)="","Not Defined",LOOKUP(D79,AuxData!$AK:$AK,AuxData!$AL:$AL)))</f>
        <v/>
      </c>
      <c r="K79" s="282"/>
      <c r="L79" s="275"/>
      <c r="M79" s="276"/>
      <c r="N79" s="275"/>
      <c r="O79" s="276"/>
      <c r="P79" s="85"/>
    </row>
    <row r="80" spans="2:16" s="59" customFormat="1" ht="18" customHeight="1" x14ac:dyDescent="0.25">
      <c r="B80" s="279"/>
      <c r="C80" s="280"/>
      <c r="D80" s="283"/>
      <c r="E80" s="284"/>
      <c r="F80" s="285"/>
      <c r="G80" s="286"/>
      <c r="H80" s="286"/>
      <c r="I80" s="276"/>
      <c r="J80" s="281" t="str">
        <f>IF(ISERROR(MATCH(D80,AuxData!$AK:$AK,0)),"",IF(LOOKUP(D80,AuxData!$AK:$AK,AuxData!$AL:$AL)="","Not Defined",LOOKUP(D80,AuxData!$AK:$AK,AuxData!$AL:$AL)))</f>
        <v/>
      </c>
      <c r="K80" s="282"/>
      <c r="L80" s="275"/>
      <c r="M80" s="276"/>
      <c r="N80" s="275"/>
      <c r="O80" s="276"/>
      <c r="P80" s="85"/>
    </row>
    <row r="81" spans="2:16" s="59" customFormat="1" ht="18" customHeight="1" x14ac:dyDescent="0.25">
      <c r="B81" s="279"/>
      <c r="C81" s="280"/>
      <c r="D81" s="283"/>
      <c r="E81" s="284"/>
      <c r="F81" s="285"/>
      <c r="G81" s="286"/>
      <c r="H81" s="286"/>
      <c r="I81" s="276"/>
      <c r="J81" s="281" t="str">
        <f>IF(ISERROR(MATCH(D81,AuxData!$AK:$AK,0)),"",IF(LOOKUP(D81,AuxData!$AK:$AK,AuxData!$AL:$AL)="","Not Defined",LOOKUP(D81,AuxData!$AK:$AK,AuxData!$AL:$AL)))</f>
        <v/>
      </c>
      <c r="K81" s="282"/>
      <c r="L81" s="275"/>
      <c r="M81" s="276"/>
      <c r="N81" s="275"/>
      <c r="O81" s="276"/>
      <c r="P81" s="85"/>
    </row>
    <row r="82" spans="2:16" s="59" customFormat="1" ht="18" customHeight="1" x14ac:dyDescent="0.25">
      <c r="B82" s="279"/>
      <c r="C82" s="280"/>
      <c r="D82" s="283"/>
      <c r="E82" s="284"/>
      <c r="F82" s="285"/>
      <c r="G82" s="286"/>
      <c r="H82" s="286"/>
      <c r="I82" s="276"/>
      <c r="J82" s="281" t="str">
        <f>IF(ISERROR(MATCH(D82,AuxData!$AK:$AK,0)),"",IF(LOOKUP(D82,AuxData!$AK:$AK,AuxData!$AL:$AL)="","Not Defined",LOOKUP(D82,AuxData!$AK:$AK,AuxData!$AL:$AL)))</f>
        <v/>
      </c>
      <c r="K82" s="282"/>
      <c r="L82" s="275"/>
      <c r="M82" s="276"/>
      <c r="N82" s="275"/>
      <c r="O82" s="276"/>
      <c r="P82" s="85"/>
    </row>
    <row r="83" spans="2:16" s="59" customFormat="1" ht="18" customHeight="1" x14ac:dyDescent="0.25">
      <c r="B83" s="279"/>
      <c r="C83" s="280"/>
      <c r="D83" s="283"/>
      <c r="E83" s="284"/>
      <c r="F83" s="285"/>
      <c r="G83" s="286"/>
      <c r="H83" s="286"/>
      <c r="I83" s="276"/>
      <c r="J83" s="281" t="str">
        <f>IF(ISERROR(MATCH(D83,AuxData!$AK:$AK,0)),"",IF(LOOKUP(D83,AuxData!$AK:$AK,AuxData!$AL:$AL)="","Not Defined",LOOKUP(D83,AuxData!$AK:$AK,AuxData!$AL:$AL)))</f>
        <v/>
      </c>
      <c r="K83" s="282"/>
      <c r="L83" s="275"/>
      <c r="M83" s="276"/>
      <c r="N83" s="275"/>
      <c r="O83" s="276"/>
      <c r="P83" s="85"/>
    </row>
    <row r="84" spans="2:16" s="59" customFormat="1" ht="18" customHeight="1" x14ac:dyDescent="0.25">
      <c r="B84" s="279"/>
      <c r="C84" s="280"/>
      <c r="D84" s="283"/>
      <c r="E84" s="284"/>
      <c r="F84" s="285"/>
      <c r="G84" s="286"/>
      <c r="H84" s="286"/>
      <c r="I84" s="276"/>
      <c r="J84" s="281" t="str">
        <f>IF(ISERROR(MATCH(D84,AuxData!$AK:$AK,0)),"",IF(LOOKUP(D84,AuxData!$AK:$AK,AuxData!$AL:$AL)="","Not Defined",LOOKUP(D84,AuxData!$AK:$AK,AuxData!$AL:$AL)))</f>
        <v/>
      </c>
      <c r="K84" s="282"/>
      <c r="L84" s="275"/>
      <c r="M84" s="276"/>
      <c r="N84" s="275"/>
      <c r="O84" s="276"/>
      <c r="P84" s="85"/>
    </row>
    <row r="85" spans="2:16" s="59" customFormat="1" ht="18" customHeight="1" x14ac:dyDescent="0.25">
      <c r="B85" s="279"/>
      <c r="C85" s="280"/>
      <c r="D85" s="283"/>
      <c r="E85" s="284"/>
      <c r="F85" s="285"/>
      <c r="G85" s="286"/>
      <c r="H85" s="286"/>
      <c r="I85" s="276"/>
      <c r="J85" s="281" t="str">
        <f>IF(ISERROR(MATCH(D85,AuxData!$AK:$AK,0)),"",IF(LOOKUP(D85,AuxData!$AK:$AK,AuxData!$AL:$AL)="","Not Defined",LOOKUP(D85,AuxData!$AK:$AK,AuxData!$AL:$AL)))</f>
        <v/>
      </c>
      <c r="K85" s="282"/>
      <c r="L85" s="275"/>
      <c r="M85" s="276"/>
      <c r="N85" s="275"/>
      <c r="O85" s="276"/>
      <c r="P85" s="85"/>
    </row>
    <row r="86" spans="2:16" s="59" customFormat="1" ht="18" customHeight="1" x14ac:dyDescent="0.25">
      <c r="B86" s="279"/>
      <c r="C86" s="280"/>
      <c r="D86" s="283"/>
      <c r="E86" s="284"/>
      <c r="F86" s="285"/>
      <c r="G86" s="286"/>
      <c r="H86" s="286"/>
      <c r="I86" s="276"/>
      <c r="J86" s="281" t="str">
        <f>IF(ISERROR(MATCH(D86,AuxData!$AK:$AK,0)),"",IF(LOOKUP(D86,AuxData!$AK:$AK,AuxData!$AL:$AL)="","Not Defined",LOOKUP(D86,AuxData!$AK:$AK,AuxData!$AL:$AL)))</f>
        <v/>
      </c>
      <c r="K86" s="282"/>
      <c r="L86" s="275"/>
      <c r="M86" s="276"/>
      <c r="N86" s="275"/>
      <c r="O86" s="276"/>
      <c r="P86" s="85"/>
    </row>
    <row r="87" spans="2:16" s="59" customFormat="1" ht="18" customHeight="1" x14ac:dyDescent="0.25">
      <c r="B87" s="279"/>
      <c r="C87" s="280"/>
      <c r="D87" s="283"/>
      <c r="E87" s="284"/>
      <c r="F87" s="285"/>
      <c r="G87" s="286"/>
      <c r="H87" s="286"/>
      <c r="I87" s="276"/>
      <c r="J87" s="281" t="str">
        <f>IF(ISERROR(MATCH(D87,AuxData!$AK:$AK,0)),"",IF(LOOKUP(D87,AuxData!$AK:$AK,AuxData!$AL:$AL)="","Not Defined",LOOKUP(D87,AuxData!$AK:$AK,AuxData!$AL:$AL)))</f>
        <v/>
      </c>
      <c r="K87" s="282"/>
      <c r="L87" s="275"/>
      <c r="M87" s="276"/>
      <c r="N87" s="275"/>
      <c r="O87" s="276"/>
      <c r="P87" s="85"/>
    </row>
    <row r="88" spans="2:16" s="59" customFormat="1" ht="18" customHeight="1" x14ac:dyDescent="0.25">
      <c r="B88" s="279"/>
      <c r="C88" s="280"/>
      <c r="D88" s="283"/>
      <c r="E88" s="284"/>
      <c r="F88" s="285"/>
      <c r="G88" s="286"/>
      <c r="H88" s="286"/>
      <c r="I88" s="276"/>
      <c r="J88" s="281" t="str">
        <f>IF(ISERROR(MATCH(D88,AuxData!$AK:$AK,0)),"",IF(LOOKUP(D88,AuxData!$AK:$AK,AuxData!$AL:$AL)="","Not Defined",LOOKUP(D88,AuxData!$AK:$AK,AuxData!$AL:$AL)))</f>
        <v/>
      </c>
      <c r="K88" s="282"/>
      <c r="L88" s="275"/>
      <c r="M88" s="276"/>
      <c r="N88" s="275"/>
      <c r="O88" s="276"/>
      <c r="P88" s="85"/>
    </row>
    <row r="89" spans="2:16" s="59" customFormat="1" ht="18" customHeight="1" x14ac:dyDescent="0.25">
      <c r="B89" s="279"/>
      <c r="C89" s="280"/>
      <c r="D89" s="283"/>
      <c r="E89" s="284"/>
      <c r="F89" s="285"/>
      <c r="G89" s="286"/>
      <c r="H89" s="286"/>
      <c r="I89" s="276"/>
      <c r="J89" s="281" t="str">
        <f>IF(ISERROR(MATCH(D89,AuxData!$AK:$AK,0)),"",IF(LOOKUP(D89,AuxData!$AK:$AK,AuxData!$AL:$AL)="","Not Defined",LOOKUP(D89,AuxData!$AK:$AK,AuxData!$AL:$AL)))</f>
        <v/>
      </c>
      <c r="K89" s="282"/>
      <c r="L89" s="275"/>
      <c r="M89" s="276"/>
      <c r="N89" s="275"/>
      <c r="O89" s="276"/>
      <c r="P89" s="85"/>
    </row>
    <row r="90" spans="2:16" s="59" customFormat="1" ht="18" customHeight="1" x14ac:dyDescent="0.25">
      <c r="B90" s="279"/>
      <c r="C90" s="280"/>
      <c r="D90" s="283"/>
      <c r="E90" s="284"/>
      <c r="F90" s="285"/>
      <c r="G90" s="286"/>
      <c r="H90" s="286"/>
      <c r="I90" s="276"/>
      <c r="J90" s="281" t="str">
        <f>IF(ISERROR(MATCH(D90,AuxData!$AK:$AK,0)),"",IF(LOOKUP(D90,AuxData!$AK:$AK,AuxData!$AL:$AL)="","Not Defined",LOOKUP(D90,AuxData!$AK:$AK,AuxData!$AL:$AL)))</f>
        <v/>
      </c>
      <c r="K90" s="282"/>
      <c r="L90" s="275"/>
      <c r="M90" s="276"/>
      <c r="N90" s="275"/>
      <c r="O90" s="276"/>
      <c r="P90" s="85"/>
    </row>
    <row r="91" spans="2:16" s="59" customFormat="1" ht="18" customHeight="1" x14ac:dyDescent="0.25">
      <c r="B91" s="279"/>
      <c r="C91" s="280"/>
      <c r="D91" s="283"/>
      <c r="E91" s="284"/>
      <c r="F91" s="285"/>
      <c r="G91" s="286"/>
      <c r="H91" s="286"/>
      <c r="I91" s="276"/>
      <c r="J91" s="281" t="str">
        <f>IF(ISERROR(MATCH(D91,AuxData!$AK:$AK,0)),"",IF(LOOKUP(D91,AuxData!$AK:$AK,AuxData!$AL:$AL)="","Not Defined",LOOKUP(D91,AuxData!$AK:$AK,AuxData!$AL:$AL)))</f>
        <v/>
      </c>
      <c r="K91" s="282"/>
      <c r="L91" s="275"/>
      <c r="M91" s="276"/>
      <c r="N91" s="275"/>
      <c r="O91" s="276"/>
      <c r="P91" s="85"/>
    </row>
    <row r="92" spans="2:16" s="59" customFormat="1" ht="18" customHeight="1" x14ac:dyDescent="0.25">
      <c r="B92" s="279"/>
      <c r="C92" s="280"/>
      <c r="D92" s="283"/>
      <c r="E92" s="284"/>
      <c r="F92" s="285"/>
      <c r="G92" s="286"/>
      <c r="H92" s="286"/>
      <c r="I92" s="276"/>
      <c r="J92" s="281" t="str">
        <f>IF(ISERROR(MATCH(D92,AuxData!$AK:$AK,0)),"",IF(LOOKUP(D92,AuxData!$AK:$AK,AuxData!$AL:$AL)="","Not Defined",LOOKUP(D92,AuxData!$AK:$AK,AuxData!$AL:$AL)))</f>
        <v/>
      </c>
      <c r="K92" s="282"/>
      <c r="L92" s="275"/>
      <c r="M92" s="276"/>
      <c r="N92" s="275"/>
      <c r="O92" s="276"/>
      <c r="P92" s="85"/>
    </row>
    <row r="93" spans="2:16" s="59" customFormat="1" ht="18" customHeight="1" x14ac:dyDescent="0.25">
      <c r="B93" s="279"/>
      <c r="C93" s="280"/>
      <c r="D93" s="283"/>
      <c r="E93" s="284"/>
      <c r="F93" s="285"/>
      <c r="G93" s="286"/>
      <c r="H93" s="286"/>
      <c r="I93" s="276"/>
      <c r="J93" s="281" t="str">
        <f>IF(ISERROR(MATCH(D93,AuxData!$AK:$AK,0)),"",IF(LOOKUP(D93,AuxData!$AK:$AK,AuxData!$AL:$AL)="","Not Defined",LOOKUP(D93,AuxData!$AK:$AK,AuxData!$AL:$AL)))</f>
        <v/>
      </c>
      <c r="K93" s="282"/>
      <c r="L93" s="275"/>
      <c r="M93" s="276"/>
      <c r="N93" s="275"/>
      <c r="O93" s="276"/>
      <c r="P93" s="85"/>
    </row>
    <row r="94" spans="2:16" s="59" customFormat="1" ht="18" customHeight="1" x14ac:dyDescent="0.25">
      <c r="B94" s="279"/>
      <c r="C94" s="280"/>
      <c r="D94" s="283"/>
      <c r="E94" s="284"/>
      <c r="F94" s="285"/>
      <c r="G94" s="286"/>
      <c r="H94" s="286"/>
      <c r="I94" s="276"/>
      <c r="J94" s="281" t="str">
        <f>IF(ISERROR(MATCH(D94,AuxData!$AK:$AK,0)),"",IF(LOOKUP(D94,AuxData!$AK:$AK,AuxData!$AL:$AL)="","Not Defined",LOOKUP(D94,AuxData!$AK:$AK,AuxData!$AL:$AL)))</f>
        <v/>
      </c>
      <c r="K94" s="282"/>
      <c r="L94" s="275"/>
      <c r="M94" s="276"/>
      <c r="N94" s="275"/>
      <c r="O94" s="276"/>
      <c r="P94" s="85"/>
    </row>
    <row r="95" spans="2:16" s="59" customFormat="1" ht="18" customHeight="1" x14ac:dyDescent="0.25">
      <c r="B95" s="279"/>
      <c r="C95" s="280"/>
      <c r="D95" s="283"/>
      <c r="E95" s="284"/>
      <c r="F95" s="285"/>
      <c r="G95" s="286"/>
      <c r="H95" s="286"/>
      <c r="I95" s="276"/>
      <c r="J95" s="281" t="str">
        <f>IF(ISERROR(MATCH(D95,AuxData!$AK:$AK,0)),"",IF(LOOKUP(D95,AuxData!$AK:$AK,AuxData!$AL:$AL)="","Not Defined",LOOKUP(D95,AuxData!$AK:$AK,AuxData!$AL:$AL)))</f>
        <v/>
      </c>
      <c r="K95" s="282"/>
      <c r="L95" s="275"/>
      <c r="M95" s="276"/>
      <c r="N95" s="275"/>
      <c r="O95" s="276"/>
      <c r="P95" s="85"/>
    </row>
    <row r="96" spans="2:16" s="59" customFormat="1" ht="18" customHeight="1" x14ac:dyDescent="0.25">
      <c r="B96" s="279"/>
      <c r="C96" s="280"/>
      <c r="D96" s="283"/>
      <c r="E96" s="284"/>
      <c r="F96" s="285"/>
      <c r="G96" s="286"/>
      <c r="H96" s="286"/>
      <c r="I96" s="276"/>
      <c r="J96" s="281" t="str">
        <f>IF(ISERROR(MATCH(D96,AuxData!$AK:$AK,0)),"",IF(LOOKUP(D96,AuxData!$AK:$AK,AuxData!$AL:$AL)="","Not Defined",LOOKUP(D96,AuxData!$AK:$AK,AuxData!$AL:$AL)))</f>
        <v/>
      </c>
      <c r="K96" s="282"/>
      <c r="L96" s="275"/>
      <c r="M96" s="276"/>
      <c r="N96" s="275"/>
      <c r="O96" s="276"/>
      <c r="P96" s="85"/>
    </row>
    <row r="97" spans="2:16" s="59" customFormat="1" ht="18" customHeight="1" x14ac:dyDescent="0.25">
      <c r="B97" s="279"/>
      <c r="C97" s="280"/>
      <c r="D97" s="283"/>
      <c r="E97" s="284"/>
      <c r="F97" s="285"/>
      <c r="G97" s="286"/>
      <c r="H97" s="286"/>
      <c r="I97" s="276"/>
      <c r="J97" s="281" t="str">
        <f>IF(ISERROR(MATCH(D97,AuxData!$AK:$AK,0)),"",IF(LOOKUP(D97,AuxData!$AK:$AK,AuxData!$AL:$AL)="","Not Defined",LOOKUP(D97,AuxData!$AK:$AK,AuxData!$AL:$AL)))</f>
        <v/>
      </c>
      <c r="K97" s="282"/>
      <c r="L97" s="275"/>
      <c r="M97" s="276"/>
      <c r="N97" s="275"/>
      <c r="O97" s="276"/>
      <c r="P97" s="85"/>
    </row>
    <row r="98" spans="2:16" s="59" customFormat="1" ht="18" customHeight="1" x14ac:dyDescent="0.25">
      <c r="B98" s="279"/>
      <c r="C98" s="280"/>
      <c r="D98" s="283"/>
      <c r="E98" s="284"/>
      <c r="F98" s="285"/>
      <c r="G98" s="286"/>
      <c r="H98" s="286"/>
      <c r="I98" s="276"/>
      <c r="J98" s="281" t="str">
        <f>IF(ISERROR(MATCH(D98,AuxData!$AK:$AK,0)),"",IF(LOOKUP(D98,AuxData!$AK:$AK,AuxData!$AL:$AL)="","Not Defined",LOOKUP(D98,AuxData!$AK:$AK,AuxData!$AL:$AL)))</f>
        <v/>
      </c>
      <c r="K98" s="282"/>
      <c r="L98" s="275"/>
      <c r="M98" s="276"/>
      <c r="N98" s="275"/>
      <c r="O98" s="276"/>
      <c r="P98" s="85"/>
    </row>
    <row r="99" spans="2:16" s="59" customFormat="1" ht="18" customHeight="1" x14ac:dyDescent="0.25">
      <c r="B99" s="279"/>
      <c r="C99" s="280"/>
      <c r="D99" s="283"/>
      <c r="E99" s="284"/>
      <c r="F99" s="285"/>
      <c r="G99" s="286"/>
      <c r="H99" s="286"/>
      <c r="I99" s="276"/>
      <c r="J99" s="281" t="str">
        <f>IF(ISERROR(MATCH(D99,AuxData!$AK:$AK,0)),"",IF(LOOKUP(D99,AuxData!$AK:$AK,AuxData!$AL:$AL)="","Not Defined",LOOKUP(D99,AuxData!$AK:$AK,AuxData!$AL:$AL)))</f>
        <v/>
      </c>
      <c r="K99" s="282"/>
      <c r="L99" s="275"/>
      <c r="M99" s="276"/>
      <c r="N99" s="275"/>
      <c r="O99" s="276"/>
      <c r="P99" s="85"/>
    </row>
    <row r="100" spans="2:16" s="59" customFormat="1" ht="18" customHeight="1" x14ac:dyDescent="0.25">
      <c r="B100" s="279"/>
      <c r="C100" s="280"/>
      <c r="D100" s="283"/>
      <c r="E100" s="284"/>
      <c r="F100" s="285"/>
      <c r="G100" s="286"/>
      <c r="H100" s="286"/>
      <c r="I100" s="276"/>
      <c r="J100" s="281" t="str">
        <f>IF(ISERROR(MATCH(D100,AuxData!$AK:$AK,0)),"",IF(LOOKUP(D100,AuxData!$AK:$AK,AuxData!$AL:$AL)="","Not Defined",LOOKUP(D100,AuxData!$AK:$AK,AuxData!$AL:$AL)))</f>
        <v/>
      </c>
      <c r="K100" s="282"/>
      <c r="L100" s="275"/>
      <c r="M100" s="276"/>
      <c r="N100" s="275"/>
      <c r="O100" s="276"/>
      <c r="P100" s="85"/>
    </row>
    <row r="101" spans="2:16" s="59" customFormat="1" ht="18" customHeight="1" x14ac:dyDescent="0.25">
      <c r="B101" s="279"/>
      <c r="C101" s="280"/>
      <c r="D101" s="283"/>
      <c r="E101" s="284"/>
      <c r="F101" s="285"/>
      <c r="G101" s="286"/>
      <c r="H101" s="286"/>
      <c r="I101" s="276"/>
      <c r="J101" s="281" t="str">
        <f>IF(ISERROR(MATCH(D101,AuxData!$AK:$AK,0)),"",IF(LOOKUP(D101,AuxData!$AK:$AK,AuxData!$AL:$AL)="","Not Defined",LOOKUP(D101,AuxData!$AK:$AK,AuxData!$AL:$AL)))</f>
        <v/>
      </c>
      <c r="K101" s="282"/>
      <c r="L101" s="275"/>
      <c r="M101" s="276"/>
      <c r="N101" s="275"/>
      <c r="O101" s="276"/>
      <c r="P101" s="85"/>
    </row>
    <row r="102" spans="2:16" s="59" customFormat="1" ht="18" customHeight="1" x14ac:dyDescent="0.25">
      <c r="B102" s="279"/>
      <c r="C102" s="280"/>
      <c r="D102" s="283"/>
      <c r="E102" s="284"/>
      <c r="F102" s="285"/>
      <c r="G102" s="286"/>
      <c r="H102" s="286"/>
      <c r="I102" s="276"/>
      <c r="J102" s="281" t="str">
        <f>IF(ISERROR(MATCH(D102,AuxData!$AK:$AK,0)),"",IF(LOOKUP(D102,AuxData!$AK:$AK,AuxData!$AL:$AL)="","Not Defined",LOOKUP(D102,AuxData!$AK:$AK,AuxData!$AL:$AL)))</f>
        <v/>
      </c>
      <c r="K102" s="282"/>
      <c r="L102" s="275"/>
      <c r="M102" s="276"/>
      <c r="N102" s="275"/>
      <c r="O102" s="276"/>
      <c r="P102" s="85"/>
    </row>
    <row r="103" spans="2:16" s="59" customFormat="1" ht="18" customHeight="1" x14ac:dyDescent="0.25">
      <c r="B103" s="279"/>
      <c r="C103" s="280"/>
      <c r="D103" s="283"/>
      <c r="E103" s="284"/>
      <c r="F103" s="285"/>
      <c r="G103" s="286"/>
      <c r="H103" s="286"/>
      <c r="I103" s="276"/>
      <c r="J103" s="281" t="str">
        <f>IF(ISERROR(MATCH(D103,AuxData!$AK:$AK,0)),"",IF(LOOKUP(D103,AuxData!$AK:$AK,AuxData!$AL:$AL)="","Not Defined",LOOKUP(D103,AuxData!$AK:$AK,AuxData!$AL:$AL)))</f>
        <v/>
      </c>
      <c r="K103" s="282"/>
      <c r="L103" s="275"/>
      <c r="M103" s="276"/>
      <c r="N103" s="275"/>
      <c r="O103" s="276"/>
      <c r="P103" s="85"/>
    </row>
    <row r="104" spans="2:16" s="59" customFormat="1" ht="18" customHeight="1" x14ac:dyDescent="0.25">
      <c r="B104" s="279"/>
      <c r="C104" s="280"/>
      <c r="D104" s="283"/>
      <c r="E104" s="284"/>
      <c r="F104" s="285"/>
      <c r="G104" s="286"/>
      <c r="H104" s="286"/>
      <c r="I104" s="276"/>
      <c r="J104" s="281" t="str">
        <f>IF(ISERROR(MATCH(D104,AuxData!$AK:$AK,0)),"",IF(LOOKUP(D104,AuxData!$AK:$AK,AuxData!$AL:$AL)="","Not Defined",LOOKUP(D104,AuxData!$AK:$AK,AuxData!$AL:$AL)))</f>
        <v/>
      </c>
      <c r="K104" s="282"/>
      <c r="L104" s="275"/>
      <c r="M104" s="276"/>
      <c r="N104" s="275"/>
      <c r="O104" s="276"/>
      <c r="P104" s="85"/>
    </row>
    <row r="105" spans="2:16" s="59" customFormat="1" ht="18" customHeight="1" x14ac:dyDescent="0.25">
      <c r="B105" s="279"/>
      <c r="C105" s="280"/>
      <c r="D105" s="283"/>
      <c r="E105" s="284"/>
      <c r="F105" s="285"/>
      <c r="G105" s="286"/>
      <c r="H105" s="286"/>
      <c r="I105" s="276"/>
      <c r="J105" s="281" t="str">
        <f>IF(ISERROR(MATCH(D105,AuxData!$AK:$AK,0)),"",IF(LOOKUP(D105,AuxData!$AK:$AK,AuxData!$AL:$AL)="","Not Defined",LOOKUP(D105,AuxData!$AK:$AK,AuxData!$AL:$AL)))</f>
        <v/>
      </c>
      <c r="K105" s="282"/>
      <c r="L105" s="275"/>
      <c r="M105" s="276"/>
      <c r="N105" s="275"/>
      <c r="O105" s="276"/>
      <c r="P105" s="85"/>
    </row>
    <row r="106" spans="2:16" s="59" customFormat="1" ht="18" customHeight="1" x14ac:dyDescent="0.25">
      <c r="B106" s="279"/>
      <c r="C106" s="280"/>
      <c r="D106" s="283"/>
      <c r="E106" s="284"/>
      <c r="F106" s="285"/>
      <c r="G106" s="286"/>
      <c r="H106" s="286"/>
      <c r="I106" s="276"/>
      <c r="J106" s="281" t="str">
        <f>IF(ISERROR(MATCH(D106,AuxData!$AK:$AK,0)),"",IF(LOOKUP(D106,AuxData!$AK:$AK,AuxData!$AL:$AL)="","Not Defined",LOOKUP(D106,AuxData!$AK:$AK,AuxData!$AL:$AL)))</f>
        <v/>
      </c>
      <c r="K106" s="282"/>
      <c r="L106" s="275"/>
      <c r="M106" s="276"/>
      <c r="N106" s="275"/>
      <c r="O106" s="276"/>
      <c r="P106" s="85"/>
    </row>
    <row r="107" spans="2:16" s="59" customFormat="1" ht="18" customHeight="1" x14ac:dyDescent="0.25">
      <c r="B107" s="279"/>
      <c r="C107" s="280"/>
      <c r="D107" s="283"/>
      <c r="E107" s="284"/>
      <c r="F107" s="285"/>
      <c r="G107" s="286"/>
      <c r="H107" s="286"/>
      <c r="I107" s="276"/>
      <c r="J107" s="281" t="str">
        <f>IF(ISERROR(MATCH(D107,AuxData!$AK:$AK,0)),"",IF(LOOKUP(D107,AuxData!$AK:$AK,AuxData!$AL:$AL)="","Not Defined",LOOKUP(D107,AuxData!$AK:$AK,AuxData!$AL:$AL)))</f>
        <v/>
      </c>
      <c r="K107" s="282"/>
      <c r="L107" s="275"/>
      <c r="M107" s="276"/>
      <c r="N107" s="275"/>
      <c r="O107" s="276"/>
      <c r="P107" s="85"/>
    </row>
    <row r="108" spans="2:16" s="59" customFormat="1" ht="18" customHeight="1" x14ac:dyDescent="0.25">
      <c r="B108" s="279"/>
      <c r="C108" s="280"/>
      <c r="D108" s="283"/>
      <c r="E108" s="284"/>
      <c r="F108" s="285"/>
      <c r="G108" s="286"/>
      <c r="H108" s="286"/>
      <c r="I108" s="276"/>
      <c r="J108" s="281" t="str">
        <f>IF(ISERROR(MATCH(D108,AuxData!$AK:$AK,0)),"",IF(LOOKUP(D108,AuxData!$AK:$AK,AuxData!$AL:$AL)="","Not Defined",LOOKUP(D108,AuxData!$AK:$AK,AuxData!$AL:$AL)))</f>
        <v/>
      </c>
      <c r="K108" s="282"/>
      <c r="L108" s="275"/>
      <c r="M108" s="276"/>
      <c r="N108" s="275"/>
      <c r="O108" s="276"/>
      <c r="P108" s="85"/>
    </row>
    <row r="109" spans="2:16" s="59" customFormat="1" ht="18" customHeight="1" x14ac:dyDescent="0.25">
      <c r="B109" s="279"/>
      <c r="C109" s="280"/>
      <c r="D109" s="283"/>
      <c r="E109" s="284"/>
      <c r="F109" s="285"/>
      <c r="G109" s="286"/>
      <c r="H109" s="286"/>
      <c r="I109" s="276"/>
      <c r="J109" s="281" t="str">
        <f>IF(ISERROR(MATCH(D109,AuxData!$AK:$AK,0)),"",IF(LOOKUP(D109,AuxData!$AK:$AK,AuxData!$AL:$AL)="","Not Defined",LOOKUP(D109,AuxData!$AK:$AK,AuxData!$AL:$AL)))</f>
        <v/>
      </c>
      <c r="K109" s="282"/>
      <c r="L109" s="275"/>
      <c r="M109" s="276"/>
      <c r="N109" s="275"/>
      <c r="O109" s="276"/>
      <c r="P109" s="85"/>
    </row>
    <row r="110" spans="2:16" s="59" customFormat="1" ht="18" customHeight="1" x14ac:dyDescent="0.25">
      <c r="B110" s="279"/>
      <c r="C110" s="280"/>
      <c r="D110" s="283"/>
      <c r="E110" s="284"/>
      <c r="F110" s="285"/>
      <c r="G110" s="286"/>
      <c r="H110" s="286"/>
      <c r="I110" s="276"/>
      <c r="J110" s="281" t="str">
        <f>IF(ISERROR(MATCH(D110,AuxData!$AK:$AK,0)),"",IF(LOOKUP(D110,AuxData!$AK:$AK,AuxData!$AL:$AL)="","Not Defined",LOOKUP(D110,AuxData!$AK:$AK,AuxData!$AL:$AL)))</f>
        <v/>
      </c>
      <c r="K110" s="282"/>
      <c r="L110" s="275"/>
      <c r="M110" s="276"/>
      <c r="N110" s="275"/>
      <c r="O110" s="276"/>
      <c r="P110" s="85"/>
    </row>
    <row r="111" spans="2:16" s="59" customFormat="1" ht="18" customHeight="1" x14ac:dyDescent="0.25">
      <c r="B111" s="279"/>
      <c r="C111" s="280"/>
      <c r="D111" s="283"/>
      <c r="E111" s="284"/>
      <c r="F111" s="285"/>
      <c r="G111" s="286"/>
      <c r="H111" s="286"/>
      <c r="I111" s="276"/>
      <c r="J111" s="281" t="str">
        <f>IF(ISERROR(MATCH(D111,AuxData!$AK:$AK,0)),"",IF(LOOKUP(D111,AuxData!$AK:$AK,AuxData!$AL:$AL)="","Not Defined",LOOKUP(D111,AuxData!$AK:$AK,AuxData!$AL:$AL)))</f>
        <v/>
      </c>
      <c r="K111" s="282"/>
      <c r="L111" s="275"/>
      <c r="M111" s="276"/>
      <c r="N111" s="275"/>
      <c r="O111" s="276"/>
      <c r="P111" s="85"/>
    </row>
    <row r="112" spans="2:16" s="59" customFormat="1" ht="18" customHeight="1" x14ac:dyDescent="0.25">
      <c r="B112" s="279"/>
      <c r="C112" s="280"/>
      <c r="D112" s="283"/>
      <c r="E112" s="284"/>
      <c r="F112" s="285"/>
      <c r="G112" s="286"/>
      <c r="H112" s="286"/>
      <c r="I112" s="276"/>
      <c r="J112" s="281" t="str">
        <f>IF(ISERROR(MATCH(D112,AuxData!$AK:$AK,0)),"",IF(LOOKUP(D112,AuxData!$AK:$AK,AuxData!$AL:$AL)="","Not Defined",LOOKUP(D112,AuxData!$AK:$AK,AuxData!$AL:$AL)))</f>
        <v/>
      </c>
      <c r="K112" s="282"/>
      <c r="L112" s="275"/>
      <c r="M112" s="276"/>
      <c r="N112" s="275"/>
      <c r="O112" s="276"/>
      <c r="P112" s="85"/>
    </row>
    <row r="113" spans="2:16" s="59" customFormat="1" ht="18" customHeight="1" x14ac:dyDescent="0.25">
      <c r="B113" s="279"/>
      <c r="C113" s="280"/>
      <c r="D113" s="283"/>
      <c r="E113" s="284"/>
      <c r="F113" s="285"/>
      <c r="G113" s="286"/>
      <c r="H113" s="286"/>
      <c r="I113" s="276"/>
      <c r="J113" s="281" t="str">
        <f>IF(ISERROR(MATCH(D113,AuxData!$AK:$AK,0)),"",IF(LOOKUP(D113,AuxData!$AK:$AK,AuxData!$AL:$AL)="","Not Defined",LOOKUP(D113,AuxData!$AK:$AK,AuxData!$AL:$AL)))</f>
        <v/>
      </c>
      <c r="K113" s="282"/>
      <c r="L113" s="275"/>
      <c r="M113" s="276"/>
      <c r="N113" s="275"/>
      <c r="O113" s="276"/>
      <c r="P113" s="85"/>
    </row>
    <row r="114" spans="2:16" s="59" customFormat="1" ht="18" customHeight="1" x14ac:dyDescent="0.25">
      <c r="B114" s="279"/>
      <c r="C114" s="280"/>
      <c r="D114" s="283"/>
      <c r="E114" s="284"/>
      <c r="F114" s="285"/>
      <c r="G114" s="286"/>
      <c r="H114" s="286"/>
      <c r="I114" s="276"/>
      <c r="J114" s="281" t="str">
        <f>IF(ISERROR(MATCH(D114,AuxData!$AK:$AK,0)),"",IF(LOOKUP(D114,AuxData!$AK:$AK,AuxData!$AL:$AL)="","Not Defined",LOOKUP(D114,AuxData!$AK:$AK,AuxData!$AL:$AL)))</f>
        <v/>
      </c>
      <c r="K114" s="282"/>
      <c r="L114" s="275"/>
      <c r="M114" s="276"/>
      <c r="N114" s="275"/>
      <c r="O114" s="276"/>
      <c r="P114" s="85"/>
    </row>
    <row r="115" spans="2:16" s="59" customFormat="1" ht="18" customHeight="1" x14ac:dyDescent="0.25">
      <c r="B115" s="279"/>
      <c r="C115" s="280"/>
      <c r="D115" s="283"/>
      <c r="E115" s="284"/>
      <c r="F115" s="285"/>
      <c r="G115" s="286"/>
      <c r="H115" s="286"/>
      <c r="I115" s="276"/>
      <c r="J115" s="281" t="str">
        <f>IF(ISERROR(MATCH(D115,AuxData!$AK:$AK,0)),"",IF(LOOKUP(D115,AuxData!$AK:$AK,AuxData!$AL:$AL)="","Not Defined",LOOKUP(D115,AuxData!$AK:$AK,AuxData!$AL:$AL)))</f>
        <v/>
      </c>
      <c r="K115" s="282"/>
      <c r="L115" s="275"/>
      <c r="M115" s="276"/>
      <c r="N115" s="275"/>
      <c r="O115" s="276"/>
      <c r="P115" s="85"/>
    </row>
    <row r="116" spans="2:16" s="59" customFormat="1" ht="18" customHeight="1" x14ac:dyDescent="0.25">
      <c r="B116" s="279"/>
      <c r="C116" s="280"/>
      <c r="D116" s="283"/>
      <c r="E116" s="284"/>
      <c r="F116" s="285"/>
      <c r="G116" s="286"/>
      <c r="H116" s="286"/>
      <c r="I116" s="276"/>
      <c r="J116" s="281" t="str">
        <f>IF(ISERROR(MATCH(D116,AuxData!$AK:$AK,0)),"",IF(LOOKUP(D116,AuxData!$AK:$AK,AuxData!$AL:$AL)="","Not Defined",LOOKUP(D116,AuxData!$AK:$AK,AuxData!$AL:$AL)))</f>
        <v/>
      </c>
      <c r="K116" s="282"/>
      <c r="L116" s="275"/>
      <c r="M116" s="276"/>
      <c r="N116" s="275"/>
      <c r="O116" s="276"/>
      <c r="P116" s="85"/>
    </row>
    <row r="117" spans="2:16" s="59" customFormat="1" ht="18" customHeight="1" x14ac:dyDescent="0.25">
      <c r="B117" s="279"/>
      <c r="C117" s="280"/>
      <c r="D117" s="283"/>
      <c r="E117" s="284"/>
      <c r="F117" s="285"/>
      <c r="G117" s="286"/>
      <c r="H117" s="286"/>
      <c r="I117" s="276"/>
      <c r="J117" s="281" t="str">
        <f>IF(ISERROR(MATCH(D117,AuxData!$AK:$AK,0)),"",IF(LOOKUP(D117,AuxData!$AK:$AK,AuxData!$AL:$AL)="","Not Defined",LOOKUP(D117,AuxData!$AK:$AK,AuxData!$AL:$AL)))</f>
        <v/>
      </c>
      <c r="K117" s="282"/>
      <c r="L117" s="275"/>
      <c r="M117" s="276"/>
      <c r="N117" s="275"/>
      <c r="O117" s="276"/>
      <c r="P117" s="85"/>
    </row>
    <row r="118" spans="2:16" s="59" customFormat="1" ht="18" customHeight="1" x14ac:dyDescent="0.25">
      <c r="B118" s="279"/>
      <c r="C118" s="280"/>
      <c r="D118" s="283"/>
      <c r="E118" s="284"/>
      <c r="F118" s="285"/>
      <c r="G118" s="286"/>
      <c r="H118" s="286"/>
      <c r="I118" s="276"/>
      <c r="J118" s="281" t="str">
        <f>IF(ISERROR(MATCH(D118,AuxData!$AK:$AK,0)),"",IF(LOOKUP(D118,AuxData!$AK:$AK,AuxData!$AL:$AL)="","Not Defined",LOOKUP(D118,AuxData!$AK:$AK,AuxData!$AL:$AL)))</f>
        <v/>
      </c>
      <c r="K118" s="282"/>
      <c r="L118" s="275"/>
      <c r="M118" s="276"/>
      <c r="N118" s="275"/>
      <c r="O118" s="276"/>
      <c r="P118" s="85"/>
    </row>
    <row r="119" spans="2:16" s="59" customFormat="1" ht="18" customHeight="1" x14ac:dyDescent="0.25">
      <c r="B119" s="279"/>
      <c r="C119" s="280"/>
      <c r="D119" s="283"/>
      <c r="E119" s="284"/>
      <c r="F119" s="285"/>
      <c r="G119" s="286"/>
      <c r="H119" s="286"/>
      <c r="I119" s="276"/>
      <c r="J119" s="281" t="str">
        <f>IF(ISERROR(MATCH(D119,AuxData!$AK:$AK,0)),"",IF(LOOKUP(D119,AuxData!$AK:$AK,AuxData!$AL:$AL)="","Not Defined",LOOKUP(D119,AuxData!$AK:$AK,AuxData!$AL:$AL)))</f>
        <v/>
      </c>
      <c r="K119" s="282"/>
      <c r="L119" s="275"/>
      <c r="M119" s="276"/>
      <c r="N119" s="275"/>
      <c r="O119" s="276"/>
      <c r="P119" s="85"/>
    </row>
    <row r="120" spans="2:16" s="59" customFormat="1" ht="18" customHeight="1" x14ac:dyDescent="0.25">
      <c r="B120" s="279"/>
      <c r="C120" s="280"/>
      <c r="D120" s="283"/>
      <c r="E120" s="284"/>
      <c r="F120" s="285"/>
      <c r="G120" s="286"/>
      <c r="H120" s="286"/>
      <c r="I120" s="276"/>
      <c r="J120" s="281" t="str">
        <f>IF(ISERROR(MATCH(D120,AuxData!$AK:$AK,0)),"",IF(LOOKUP(D120,AuxData!$AK:$AK,AuxData!$AL:$AL)="","Not Defined",LOOKUP(D120,AuxData!$AK:$AK,AuxData!$AL:$AL)))</f>
        <v/>
      </c>
      <c r="K120" s="282"/>
      <c r="L120" s="275"/>
      <c r="M120" s="276"/>
      <c r="N120" s="275"/>
      <c r="O120" s="276"/>
      <c r="P120" s="85"/>
    </row>
    <row r="121" spans="2:16" s="59" customFormat="1" ht="18" customHeight="1" x14ac:dyDescent="0.25">
      <c r="B121" s="279"/>
      <c r="C121" s="280"/>
      <c r="D121" s="283"/>
      <c r="E121" s="284"/>
      <c r="F121" s="285"/>
      <c r="G121" s="286"/>
      <c r="H121" s="286"/>
      <c r="I121" s="276"/>
      <c r="J121" s="281" t="str">
        <f>IF(ISERROR(MATCH(D121,AuxData!$AK:$AK,0)),"",IF(LOOKUP(D121,AuxData!$AK:$AK,AuxData!$AL:$AL)="","Not Defined",LOOKUP(D121,AuxData!$AK:$AK,AuxData!$AL:$AL)))</f>
        <v/>
      </c>
      <c r="K121" s="282"/>
      <c r="L121" s="275"/>
      <c r="M121" s="276"/>
      <c r="N121" s="275"/>
      <c r="O121" s="276"/>
      <c r="P121" s="85"/>
    </row>
    <row r="122" spans="2:16" s="59" customFormat="1" ht="18" customHeight="1" x14ac:dyDescent="0.25">
      <c r="B122" s="279"/>
      <c r="C122" s="280"/>
      <c r="D122" s="283"/>
      <c r="E122" s="284"/>
      <c r="F122" s="285"/>
      <c r="G122" s="286"/>
      <c r="H122" s="286"/>
      <c r="I122" s="276"/>
      <c r="J122" s="281" t="str">
        <f>IF(ISERROR(MATCH(D122,AuxData!$AK:$AK,0)),"",IF(LOOKUP(D122,AuxData!$AK:$AK,AuxData!$AL:$AL)="","Not Defined",LOOKUP(D122,AuxData!$AK:$AK,AuxData!$AL:$AL)))</f>
        <v/>
      </c>
      <c r="K122" s="282"/>
      <c r="L122" s="275"/>
      <c r="M122" s="276"/>
      <c r="N122" s="275"/>
      <c r="O122" s="276"/>
      <c r="P122" s="85"/>
    </row>
    <row r="123" spans="2:16" ht="18" customHeight="1" x14ac:dyDescent="0.25"/>
    <row r="124" spans="2:16" ht="15" customHeight="1" x14ac:dyDescent="0.25"/>
  </sheetData>
  <sheetProtection formatCells="0" formatColumns="0" formatRows="0" insertRows="0" deleteRows="0"/>
  <mergeCells count="605">
    <mergeCell ref="B42:C43"/>
    <mergeCell ref="B45:C47"/>
    <mergeCell ref="D45:F45"/>
    <mergeCell ref="I45:K45"/>
    <mergeCell ref="E47:F47"/>
    <mergeCell ref="G47:H47"/>
    <mergeCell ref="I47:J47"/>
    <mergeCell ref="B49:O49"/>
    <mergeCell ref="B122:C122"/>
    <mergeCell ref="D122:F122"/>
    <mergeCell ref="G122:I122"/>
    <mergeCell ref="J122:K122"/>
    <mergeCell ref="L122:M122"/>
    <mergeCell ref="N122:O122"/>
    <mergeCell ref="B50:C50"/>
    <mergeCell ref="N53:O53"/>
    <mergeCell ref="N54:O54"/>
    <mergeCell ref="N51:O51"/>
    <mergeCell ref="N52:O52"/>
    <mergeCell ref="B53:C53"/>
    <mergeCell ref="D53:F53"/>
    <mergeCell ref="G53:I53"/>
    <mergeCell ref="J53:K53"/>
    <mergeCell ref="B54:C54"/>
    <mergeCell ref="P6:Q8"/>
    <mergeCell ref="P9:Q15"/>
    <mergeCell ref="P16:Q22"/>
    <mergeCell ref="B23:B31"/>
    <mergeCell ref="P23:Q31"/>
    <mergeCell ref="B32:B40"/>
    <mergeCell ref="P32:Q40"/>
    <mergeCell ref="C40:D40"/>
    <mergeCell ref="H40:I40"/>
    <mergeCell ref="J40:K40"/>
    <mergeCell ref="L40:M40"/>
    <mergeCell ref="L36:M36"/>
    <mergeCell ref="H37:I37"/>
    <mergeCell ref="J37:K37"/>
    <mergeCell ref="L37:M37"/>
    <mergeCell ref="B6:B8"/>
    <mergeCell ref="B9:B15"/>
    <mergeCell ref="B16:B22"/>
    <mergeCell ref="L14:M14"/>
    <mergeCell ref="H15:I15"/>
    <mergeCell ref="J15:K15"/>
    <mergeCell ref="L15:M15"/>
    <mergeCell ref="H16:I16"/>
    <mergeCell ref="J16:K16"/>
    <mergeCell ref="L16:M16"/>
    <mergeCell ref="L9:M9"/>
    <mergeCell ref="H10:I10"/>
    <mergeCell ref="J10:K10"/>
    <mergeCell ref="L10:M10"/>
    <mergeCell ref="L11:M11"/>
    <mergeCell ref="H12:I12"/>
    <mergeCell ref="J12:K12"/>
    <mergeCell ref="L12:M12"/>
    <mergeCell ref="H11:I11"/>
    <mergeCell ref="J11:K11"/>
    <mergeCell ref="H13:I13"/>
    <mergeCell ref="J13:K13"/>
    <mergeCell ref="L31:M31"/>
    <mergeCell ref="L32:M32"/>
    <mergeCell ref="L33:M33"/>
    <mergeCell ref="H25:I25"/>
    <mergeCell ref="J25:K25"/>
    <mergeCell ref="L25:M25"/>
    <mergeCell ref="L26:M26"/>
    <mergeCell ref="H27:I27"/>
    <mergeCell ref="J27:K27"/>
    <mergeCell ref="L27:M27"/>
    <mergeCell ref="H32:I32"/>
    <mergeCell ref="J32:K32"/>
    <mergeCell ref="H33:I33"/>
    <mergeCell ref="J33:K33"/>
    <mergeCell ref="H31:I31"/>
    <mergeCell ref="J31:K31"/>
    <mergeCell ref="J29:K29"/>
    <mergeCell ref="L30:M30"/>
    <mergeCell ref="L28:M28"/>
    <mergeCell ref="L29:M29"/>
    <mergeCell ref="H28:I28"/>
    <mergeCell ref="J28:K28"/>
    <mergeCell ref="H29:I29"/>
    <mergeCell ref="B4:O4"/>
    <mergeCell ref="H5:I5"/>
    <mergeCell ref="J5:K5"/>
    <mergeCell ref="C5:D5"/>
    <mergeCell ref="H6:I6"/>
    <mergeCell ref="J6:K6"/>
    <mergeCell ref="L5:M5"/>
    <mergeCell ref="L6:M6"/>
    <mergeCell ref="L7:M7"/>
    <mergeCell ref="C6:D6"/>
    <mergeCell ref="C7:D7"/>
    <mergeCell ref="H7:I7"/>
    <mergeCell ref="J7:K7"/>
    <mergeCell ref="H17:I17"/>
    <mergeCell ref="J17:K17"/>
    <mergeCell ref="H18:I18"/>
    <mergeCell ref="J18:K18"/>
    <mergeCell ref="H22:I22"/>
    <mergeCell ref="J22:K22"/>
    <mergeCell ref="H26:I26"/>
    <mergeCell ref="J26:K26"/>
    <mergeCell ref="H14:I14"/>
    <mergeCell ref="J14:K14"/>
    <mergeCell ref="H19:I19"/>
    <mergeCell ref="J19:K19"/>
    <mergeCell ref="H20:I20"/>
    <mergeCell ref="J20:K20"/>
    <mergeCell ref="H21:I21"/>
    <mergeCell ref="J21:K21"/>
    <mergeCell ref="H39:I39"/>
    <mergeCell ref="J39:K39"/>
    <mergeCell ref="H36:I36"/>
    <mergeCell ref="J36:K36"/>
    <mergeCell ref="H8:I8"/>
    <mergeCell ref="J8:K8"/>
    <mergeCell ref="L8:M8"/>
    <mergeCell ref="H9:I9"/>
    <mergeCell ref="J9:K9"/>
    <mergeCell ref="L17:M17"/>
    <mergeCell ref="L13:M13"/>
    <mergeCell ref="H30:I30"/>
    <mergeCell ref="J30:K30"/>
    <mergeCell ref="L18:M18"/>
    <mergeCell ref="L19:M19"/>
    <mergeCell ref="L20:M20"/>
    <mergeCell ref="L21:M21"/>
    <mergeCell ref="L22:M22"/>
    <mergeCell ref="H23:I23"/>
    <mergeCell ref="J23:K23"/>
    <mergeCell ref="L23:M23"/>
    <mergeCell ref="H24:I24"/>
    <mergeCell ref="J24:K24"/>
    <mergeCell ref="L24:M24"/>
    <mergeCell ref="L34:M34"/>
    <mergeCell ref="L38:M38"/>
    <mergeCell ref="L39:M39"/>
    <mergeCell ref="L35:M35"/>
    <mergeCell ref="N50:O50"/>
    <mergeCell ref="G45:H45"/>
    <mergeCell ref="E46:F46"/>
    <mergeCell ref="G46:H46"/>
    <mergeCell ref="I46:J46"/>
    <mergeCell ref="D50:F50"/>
    <mergeCell ref="G50:I50"/>
    <mergeCell ref="J50:K50"/>
    <mergeCell ref="L50:M50"/>
    <mergeCell ref="C35:D35"/>
    <mergeCell ref="C36:D36"/>
    <mergeCell ref="C37:D37"/>
    <mergeCell ref="C38:D38"/>
    <mergeCell ref="C39:D39"/>
    <mergeCell ref="H35:I35"/>
    <mergeCell ref="J35:K35"/>
    <mergeCell ref="H38:I38"/>
    <mergeCell ref="J38:K38"/>
    <mergeCell ref="H34:I34"/>
    <mergeCell ref="J34:K34"/>
    <mergeCell ref="D54:F54"/>
    <mergeCell ref="G54:I54"/>
    <mergeCell ref="J54:K54"/>
    <mergeCell ref="L51:M51"/>
    <mergeCell ref="L52:M52"/>
    <mergeCell ref="L53:M53"/>
    <mergeCell ref="L54:M54"/>
    <mergeCell ref="B51:C51"/>
    <mergeCell ref="D51:F51"/>
    <mergeCell ref="G51:I51"/>
    <mergeCell ref="J51:K51"/>
    <mergeCell ref="B52:C52"/>
    <mergeCell ref="D52:F52"/>
    <mergeCell ref="G52:I52"/>
    <mergeCell ref="J52:K52"/>
    <mergeCell ref="N57:O57"/>
    <mergeCell ref="N58:O58"/>
    <mergeCell ref="N55:O55"/>
    <mergeCell ref="N56:O56"/>
    <mergeCell ref="B55:C55"/>
    <mergeCell ref="D55:F55"/>
    <mergeCell ref="G55:I55"/>
    <mergeCell ref="J55:K55"/>
    <mergeCell ref="B56:C56"/>
    <mergeCell ref="D56:F56"/>
    <mergeCell ref="G56:I56"/>
    <mergeCell ref="J56:K56"/>
    <mergeCell ref="L55:M55"/>
    <mergeCell ref="L56:M56"/>
    <mergeCell ref="L57:M57"/>
    <mergeCell ref="L58:M58"/>
    <mergeCell ref="B57:C57"/>
    <mergeCell ref="D57:F57"/>
    <mergeCell ref="G57:I57"/>
    <mergeCell ref="J57:K57"/>
    <mergeCell ref="B58:C58"/>
    <mergeCell ref="D58:F58"/>
    <mergeCell ref="G58:I58"/>
    <mergeCell ref="J58:K58"/>
    <mergeCell ref="N61:O61"/>
    <mergeCell ref="N62:O62"/>
    <mergeCell ref="N59:O59"/>
    <mergeCell ref="N60:O60"/>
    <mergeCell ref="B60:C60"/>
    <mergeCell ref="D60:F60"/>
    <mergeCell ref="G60:I60"/>
    <mergeCell ref="J60:K60"/>
    <mergeCell ref="B61:C61"/>
    <mergeCell ref="D61:F61"/>
    <mergeCell ref="G61:I61"/>
    <mergeCell ref="J61:K61"/>
    <mergeCell ref="L59:M59"/>
    <mergeCell ref="L60:M60"/>
    <mergeCell ref="L61:M61"/>
    <mergeCell ref="L62:M62"/>
    <mergeCell ref="B59:C59"/>
    <mergeCell ref="D59:F59"/>
    <mergeCell ref="G59:I59"/>
    <mergeCell ref="J59:K59"/>
    <mergeCell ref="B62:C62"/>
    <mergeCell ref="D62:F62"/>
    <mergeCell ref="G62:I62"/>
    <mergeCell ref="J62:K62"/>
    <mergeCell ref="N65:O65"/>
    <mergeCell ref="N66:O66"/>
    <mergeCell ref="N63:O63"/>
    <mergeCell ref="N64:O64"/>
    <mergeCell ref="B65:C65"/>
    <mergeCell ref="D65:F65"/>
    <mergeCell ref="G65:I65"/>
    <mergeCell ref="J65:K65"/>
    <mergeCell ref="B66:C66"/>
    <mergeCell ref="D66:F66"/>
    <mergeCell ref="G66:I66"/>
    <mergeCell ref="J66:K66"/>
    <mergeCell ref="L63:M63"/>
    <mergeCell ref="L64:M64"/>
    <mergeCell ref="L65:M65"/>
    <mergeCell ref="L66:M66"/>
    <mergeCell ref="B63:C63"/>
    <mergeCell ref="D63:F63"/>
    <mergeCell ref="G63:I63"/>
    <mergeCell ref="J63:K63"/>
    <mergeCell ref="B64:C64"/>
    <mergeCell ref="D64:F64"/>
    <mergeCell ref="G64:I64"/>
    <mergeCell ref="J64:K64"/>
    <mergeCell ref="N69:O69"/>
    <mergeCell ref="N70:O70"/>
    <mergeCell ref="N67:O67"/>
    <mergeCell ref="N68:O68"/>
    <mergeCell ref="B67:C67"/>
    <mergeCell ref="D67:F67"/>
    <mergeCell ref="G67:I67"/>
    <mergeCell ref="J67:K67"/>
    <mergeCell ref="B68:C68"/>
    <mergeCell ref="D68:F68"/>
    <mergeCell ref="G68:I68"/>
    <mergeCell ref="J68:K68"/>
    <mergeCell ref="L67:M67"/>
    <mergeCell ref="L68:M68"/>
    <mergeCell ref="L69:M69"/>
    <mergeCell ref="L70:M70"/>
    <mergeCell ref="B69:C69"/>
    <mergeCell ref="D69:F69"/>
    <mergeCell ref="G69:I69"/>
    <mergeCell ref="J69:K69"/>
    <mergeCell ref="B70:C70"/>
    <mergeCell ref="D70:F70"/>
    <mergeCell ref="G70:I70"/>
    <mergeCell ref="J70:K70"/>
    <mergeCell ref="N73:O73"/>
    <mergeCell ref="N74:O74"/>
    <mergeCell ref="N71:O71"/>
    <mergeCell ref="N72:O72"/>
    <mergeCell ref="B72:C72"/>
    <mergeCell ref="D72:F72"/>
    <mergeCell ref="G72:I72"/>
    <mergeCell ref="J72:K72"/>
    <mergeCell ref="B73:C73"/>
    <mergeCell ref="D73:F73"/>
    <mergeCell ref="G73:I73"/>
    <mergeCell ref="J73:K73"/>
    <mergeCell ref="L71:M71"/>
    <mergeCell ref="L72:M72"/>
    <mergeCell ref="L73:M73"/>
    <mergeCell ref="L74:M74"/>
    <mergeCell ref="B71:C71"/>
    <mergeCell ref="D71:F71"/>
    <mergeCell ref="G71:I71"/>
    <mergeCell ref="J71:K71"/>
    <mergeCell ref="B74:C74"/>
    <mergeCell ref="D74:F74"/>
    <mergeCell ref="G74:I74"/>
    <mergeCell ref="J74:K74"/>
    <mergeCell ref="N77:O77"/>
    <mergeCell ref="N78:O78"/>
    <mergeCell ref="N75:O75"/>
    <mergeCell ref="N76:O76"/>
    <mergeCell ref="B77:C77"/>
    <mergeCell ref="D77:F77"/>
    <mergeCell ref="G77:I77"/>
    <mergeCell ref="J77:K77"/>
    <mergeCell ref="B78:C78"/>
    <mergeCell ref="D78:F78"/>
    <mergeCell ref="G78:I78"/>
    <mergeCell ref="J78:K78"/>
    <mergeCell ref="L75:M75"/>
    <mergeCell ref="L76:M76"/>
    <mergeCell ref="L77:M77"/>
    <mergeCell ref="L78:M78"/>
    <mergeCell ref="B75:C75"/>
    <mergeCell ref="D75:F75"/>
    <mergeCell ref="G75:I75"/>
    <mergeCell ref="J75:K75"/>
    <mergeCell ref="B76:C76"/>
    <mergeCell ref="D76:F76"/>
    <mergeCell ref="G76:I76"/>
    <mergeCell ref="J76:K76"/>
    <mergeCell ref="N81:O81"/>
    <mergeCell ref="N82:O82"/>
    <mergeCell ref="N79:O79"/>
    <mergeCell ref="N80:O80"/>
    <mergeCell ref="B79:C79"/>
    <mergeCell ref="D79:F79"/>
    <mergeCell ref="G79:I79"/>
    <mergeCell ref="J79:K79"/>
    <mergeCell ref="B80:C80"/>
    <mergeCell ref="D80:F80"/>
    <mergeCell ref="G80:I80"/>
    <mergeCell ref="J80:K80"/>
    <mergeCell ref="L79:M79"/>
    <mergeCell ref="L80:M80"/>
    <mergeCell ref="L81:M81"/>
    <mergeCell ref="L82:M82"/>
    <mergeCell ref="B81:C81"/>
    <mergeCell ref="D81:F81"/>
    <mergeCell ref="G81:I81"/>
    <mergeCell ref="J81:K81"/>
    <mergeCell ref="B82:C82"/>
    <mergeCell ref="D82:F82"/>
    <mergeCell ref="G82:I82"/>
    <mergeCell ref="J82:K82"/>
    <mergeCell ref="N85:O85"/>
    <mergeCell ref="N86:O86"/>
    <mergeCell ref="N83:O83"/>
    <mergeCell ref="N84:O84"/>
    <mergeCell ref="B84:C84"/>
    <mergeCell ref="D84:F84"/>
    <mergeCell ref="G84:I84"/>
    <mergeCell ref="J84:K84"/>
    <mergeCell ref="B85:C85"/>
    <mergeCell ref="D85:F85"/>
    <mergeCell ref="G85:I85"/>
    <mergeCell ref="J85:K85"/>
    <mergeCell ref="L83:M83"/>
    <mergeCell ref="L84:M84"/>
    <mergeCell ref="L85:M85"/>
    <mergeCell ref="L86:M86"/>
    <mergeCell ref="B83:C83"/>
    <mergeCell ref="D83:F83"/>
    <mergeCell ref="G83:I83"/>
    <mergeCell ref="J83:K83"/>
    <mergeCell ref="B86:C86"/>
    <mergeCell ref="D86:F86"/>
    <mergeCell ref="G86:I86"/>
    <mergeCell ref="J86:K86"/>
    <mergeCell ref="N89:O89"/>
    <mergeCell ref="N90:O90"/>
    <mergeCell ref="N87:O87"/>
    <mergeCell ref="N88:O88"/>
    <mergeCell ref="B89:C89"/>
    <mergeCell ref="D89:F89"/>
    <mergeCell ref="G89:I89"/>
    <mergeCell ref="J89:K89"/>
    <mergeCell ref="B90:C90"/>
    <mergeCell ref="D90:F90"/>
    <mergeCell ref="G90:I90"/>
    <mergeCell ref="J90:K90"/>
    <mergeCell ref="L87:M87"/>
    <mergeCell ref="L88:M88"/>
    <mergeCell ref="L89:M89"/>
    <mergeCell ref="L90:M90"/>
    <mergeCell ref="B87:C87"/>
    <mergeCell ref="D87:F87"/>
    <mergeCell ref="G87:I87"/>
    <mergeCell ref="J87:K87"/>
    <mergeCell ref="B88:C88"/>
    <mergeCell ref="D88:F88"/>
    <mergeCell ref="G88:I88"/>
    <mergeCell ref="J88:K88"/>
    <mergeCell ref="N93:O93"/>
    <mergeCell ref="N94:O94"/>
    <mergeCell ref="N91:O91"/>
    <mergeCell ref="N92:O92"/>
    <mergeCell ref="B91:C91"/>
    <mergeCell ref="D91:F91"/>
    <mergeCell ref="G91:I91"/>
    <mergeCell ref="J91:K91"/>
    <mergeCell ref="B92:C92"/>
    <mergeCell ref="D92:F92"/>
    <mergeCell ref="G92:I92"/>
    <mergeCell ref="J92:K92"/>
    <mergeCell ref="L91:M91"/>
    <mergeCell ref="L92:M92"/>
    <mergeCell ref="L93:M93"/>
    <mergeCell ref="L94:M94"/>
    <mergeCell ref="B93:C93"/>
    <mergeCell ref="D93:F93"/>
    <mergeCell ref="G93:I93"/>
    <mergeCell ref="J93:K93"/>
    <mergeCell ref="B94:C94"/>
    <mergeCell ref="D94:F94"/>
    <mergeCell ref="G94:I94"/>
    <mergeCell ref="J94:K94"/>
    <mergeCell ref="N97:O97"/>
    <mergeCell ref="N98:O98"/>
    <mergeCell ref="N95:O95"/>
    <mergeCell ref="N96:O96"/>
    <mergeCell ref="B96:C96"/>
    <mergeCell ref="D96:F96"/>
    <mergeCell ref="G96:I96"/>
    <mergeCell ref="J96:K96"/>
    <mergeCell ref="B97:C97"/>
    <mergeCell ref="D97:F97"/>
    <mergeCell ref="G97:I97"/>
    <mergeCell ref="J97:K97"/>
    <mergeCell ref="L95:M95"/>
    <mergeCell ref="L96:M96"/>
    <mergeCell ref="L97:M97"/>
    <mergeCell ref="L98:M98"/>
    <mergeCell ref="B95:C95"/>
    <mergeCell ref="D95:F95"/>
    <mergeCell ref="G95:I95"/>
    <mergeCell ref="J95:K95"/>
    <mergeCell ref="B98:C98"/>
    <mergeCell ref="D98:F98"/>
    <mergeCell ref="G98:I98"/>
    <mergeCell ref="J98:K98"/>
    <mergeCell ref="N101:O101"/>
    <mergeCell ref="N102:O102"/>
    <mergeCell ref="N99:O99"/>
    <mergeCell ref="N100:O100"/>
    <mergeCell ref="B101:C101"/>
    <mergeCell ref="D101:F101"/>
    <mergeCell ref="G101:I101"/>
    <mergeCell ref="J101:K101"/>
    <mergeCell ref="B102:C102"/>
    <mergeCell ref="D102:F102"/>
    <mergeCell ref="G102:I102"/>
    <mergeCell ref="J102:K102"/>
    <mergeCell ref="L99:M99"/>
    <mergeCell ref="L100:M100"/>
    <mergeCell ref="L101:M101"/>
    <mergeCell ref="L102:M102"/>
    <mergeCell ref="B99:C99"/>
    <mergeCell ref="D99:F99"/>
    <mergeCell ref="G99:I99"/>
    <mergeCell ref="J99:K99"/>
    <mergeCell ref="B100:C100"/>
    <mergeCell ref="D100:F100"/>
    <mergeCell ref="G100:I100"/>
    <mergeCell ref="J100:K100"/>
    <mergeCell ref="N105:O105"/>
    <mergeCell ref="N106:O106"/>
    <mergeCell ref="N103:O103"/>
    <mergeCell ref="N104:O104"/>
    <mergeCell ref="B103:C103"/>
    <mergeCell ref="D103:F103"/>
    <mergeCell ref="G103:I103"/>
    <mergeCell ref="J103:K103"/>
    <mergeCell ref="B104:C104"/>
    <mergeCell ref="D104:F104"/>
    <mergeCell ref="G104:I104"/>
    <mergeCell ref="J104:K104"/>
    <mergeCell ref="L103:M103"/>
    <mergeCell ref="L104:M104"/>
    <mergeCell ref="L105:M105"/>
    <mergeCell ref="L106:M106"/>
    <mergeCell ref="B105:C105"/>
    <mergeCell ref="D105:F105"/>
    <mergeCell ref="G105:I105"/>
    <mergeCell ref="J105:K105"/>
    <mergeCell ref="B106:C106"/>
    <mergeCell ref="D106:F106"/>
    <mergeCell ref="G106:I106"/>
    <mergeCell ref="J106:K106"/>
    <mergeCell ref="N109:O109"/>
    <mergeCell ref="N110:O110"/>
    <mergeCell ref="N107:O107"/>
    <mergeCell ref="N108:O108"/>
    <mergeCell ref="B108:C108"/>
    <mergeCell ref="D108:F108"/>
    <mergeCell ref="G108:I108"/>
    <mergeCell ref="J108:K108"/>
    <mergeCell ref="B109:C109"/>
    <mergeCell ref="D109:F109"/>
    <mergeCell ref="G109:I109"/>
    <mergeCell ref="J109:K109"/>
    <mergeCell ref="L107:M107"/>
    <mergeCell ref="L108:M108"/>
    <mergeCell ref="L109:M109"/>
    <mergeCell ref="L110:M110"/>
    <mergeCell ref="B107:C107"/>
    <mergeCell ref="D107:F107"/>
    <mergeCell ref="G107:I107"/>
    <mergeCell ref="J107:K107"/>
    <mergeCell ref="B110:C110"/>
    <mergeCell ref="D110:F110"/>
    <mergeCell ref="G110:I110"/>
    <mergeCell ref="J110:K110"/>
    <mergeCell ref="N113:O113"/>
    <mergeCell ref="N114:O114"/>
    <mergeCell ref="N111:O111"/>
    <mergeCell ref="N112:O112"/>
    <mergeCell ref="B113:C113"/>
    <mergeCell ref="D113:F113"/>
    <mergeCell ref="G113:I113"/>
    <mergeCell ref="J113:K113"/>
    <mergeCell ref="B114:C114"/>
    <mergeCell ref="D114:F114"/>
    <mergeCell ref="G114:I114"/>
    <mergeCell ref="J114:K114"/>
    <mergeCell ref="L111:M111"/>
    <mergeCell ref="L112:M112"/>
    <mergeCell ref="L113:M113"/>
    <mergeCell ref="L114:M114"/>
    <mergeCell ref="B111:C111"/>
    <mergeCell ref="D111:F111"/>
    <mergeCell ref="G111:I111"/>
    <mergeCell ref="J111:K111"/>
    <mergeCell ref="B112:C112"/>
    <mergeCell ref="D112:F112"/>
    <mergeCell ref="G112:I112"/>
    <mergeCell ref="J112:K112"/>
    <mergeCell ref="L118:M118"/>
    <mergeCell ref="B117:C117"/>
    <mergeCell ref="D117:F117"/>
    <mergeCell ref="G117:I117"/>
    <mergeCell ref="J117:K117"/>
    <mergeCell ref="B118:C118"/>
    <mergeCell ref="D118:F118"/>
    <mergeCell ref="G118:I118"/>
    <mergeCell ref="J118:K118"/>
    <mergeCell ref="G115:I115"/>
    <mergeCell ref="J115:K115"/>
    <mergeCell ref="B116:C116"/>
    <mergeCell ref="D116:F116"/>
    <mergeCell ref="G116:I116"/>
    <mergeCell ref="J116:K116"/>
    <mergeCell ref="L115:M115"/>
    <mergeCell ref="L116:M116"/>
    <mergeCell ref="L117:M117"/>
    <mergeCell ref="N117:O117"/>
    <mergeCell ref="N118:O118"/>
    <mergeCell ref="N115:O115"/>
    <mergeCell ref="N116:O116"/>
    <mergeCell ref="N121:O121"/>
    <mergeCell ref="N119:O119"/>
    <mergeCell ref="N120:O120"/>
    <mergeCell ref="B120:C120"/>
    <mergeCell ref="D120:F120"/>
    <mergeCell ref="G120:I120"/>
    <mergeCell ref="J120:K120"/>
    <mergeCell ref="B121:C121"/>
    <mergeCell ref="D121:F121"/>
    <mergeCell ref="G121:I121"/>
    <mergeCell ref="J121:K121"/>
    <mergeCell ref="L119:M119"/>
    <mergeCell ref="L120:M120"/>
    <mergeCell ref="L121:M121"/>
    <mergeCell ref="B119:C119"/>
    <mergeCell ref="D119:F119"/>
    <mergeCell ref="G119:I119"/>
    <mergeCell ref="J119:K119"/>
    <mergeCell ref="B115:C115"/>
    <mergeCell ref="D115:F115"/>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33:D33"/>
    <mergeCell ref="C34:D34"/>
    <mergeCell ref="C24:D24"/>
    <mergeCell ref="C25:D25"/>
    <mergeCell ref="C26:D26"/>
    <mergeCell ref="C27:D27"/>
    <mergeCell ref="C28:D28"/>
    <mergeCell ref="C29:D29"/>
    <mergeCell ref="C30:D30"/>
    <mergeCell ref="C31:D31"/>
    <mergeCell ref="C32:D32"/>
  </mergeCells>
  <dataValidations count="7">
    <dataValidation type="list" allowBlank="1" showInputMessage="1" showErrorMessage="1" sqref="D51:F122" xr:uid="{D9750894-CEA7-4F18-9DB2-BB39187B5E12}">
      <formula1>INDIRECT(SUBSTITUTE($B51," ","") &amp; "MetricsClassColumn")</formula1>
    </dataValidation>
    <dataValidation type="list" allowBlank="1" showInputMessage="1" showErrorMessage="1" sqref="L6:M40" xr:uid="{8051A64E-3782-42C5-928F-E709AD6B5086}">
      <formula1>INDIRECT(SUBSTITUTE(J6," ","")&amp;"AttributesDimensionsColumn")</formula1>
    </dataValidation>
    <dataValidation type="list" allowBlank="1" showInputMessage="1" showErrorMessage="1" sqref="B51:C122 H6:I40" xr:uid="{E4084856-3ADA-42D9-86BB-766A49D7D2F0}">
      <formula1>ClassesDataListAux</formula1>
    </dataValidation>
    <dataValidation type="list" allowBlank="1" showInputMessage="1" showErrorMessage="1" sqref="L51:O122" xr:uid="{88FC492A-6084-44B3-947F-4FA5A1E6F7D6}">
      <formula1>AggregationsOptionsList</formula1>
    </dataValidation>
    <dataValidation type="list" allowBlank="1" showInputMessage="1" showErrorMessage="1" sqref="J6:K40" xr:uid="{2662EF1B-2E5A-4DC9-AA8F-D54097D355B8}">
      <formula1>INDIRECT(SUBSTITUTE(H6, " ","")&amp;"DimensionsClassColumn")</formula1>
    </dataValidation>
    <dataValidation type="custom" allowBlank="1" showInputMessage="1" showErrorMessage="1" promptTitle="Select option" prompt="Select this option with the letter &quot;x&quot;" sqref="D43:M43" xr:uid="{2E77C7ED-1F8A-4777-AE98-5FABB7F3ADD6}">
      <formula1>OR(D$43="X",D$43="x")</formula1>
    </dataValidation>
    <dataValidation type="custom" allowBlank="1" showInputMessage="1" showErrorMessage="1" promptTitle="Select option" prompt="Select this option with the letter &quot;x&quot;" sqref="K47 I47 D47:E47 G47" xr:uid="{EC7FD36E-14F4-4475-B706-ED9EB159C0EC}">
      <formula1>OR(D$47="X",D$47="x")</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0]!RefreshDataFromOtherSheets" altText="Refresh">
                <anchor moveWithCells="1">
                  <from>
                    <xdr:col>2</xdr:col>
                    <xdr:colOff>876300</xdr:colOff>
                    <xdr:row>1</xdr:row>
                    <xdr:rowOff>38100</xdr:rowOff>
                  </from>
                  <to>
                    <xdr:col>3</xdr:col>
                    <xdr:colOff>923925</xdr:colOff>
                    <xdr:row>1</xdr:row>
                    <xdr:rowOff>266700</xdr:rowOff>
                  </to>
                </anchor>
              </controlPr>
            </control>
          </mc:Choice>
        </mc:AlternateContent>
        <mc:AlternateContent xmlns:mc="http://schemas.openxmlformats.org/markup-compatibility/2006">
          <mc:Choice Requires="x14">
            <control shapeId="13314" r:id="rId5" name="Button 2">
              <controlPr defaultSize="0" print="0" autoFill="0" autoPict="0" macro="[0]!RefreshDataFromOtherSheets" altText="Refresh">
                <anchor moveWithCells="1">
                  <from>
                    <xdr:col>3</xdr:col>
                    <xdr:colOff>0</xdr:colOff>
                    <xdr:row>1</xdr:row>
                    <xdr:rowOff>57150</xdr:rowOff>
                  </from>
                  <to>
                    <xdr:col>3</xdr:col>
                    <xdr:colOff>914400</xdr:colOff>
                    <xdr:row>2</xdr:row>
                    <xdr:rowOff>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3"/>
  <dimension ref="B1:XFC136"/>
  <sheetViews>
    <sheetView showGridLines="0" zoomScale="90" zoomScaleNormal="90" workbookViewId="0">
      <pane xSplit="1" ySplit="3" topLeftCell="E37" activePane="bottomRight" state="frozen"/>
      <selection pane="topRight" activeCell="B1" sqref="B1"/>
      <selection pane="bottomLeft" activeCell="A4" sqref="A4"/>
      <selection pane="bottomRight" activeCell="L41" sqref="L41"/>
    </sheetView>
  </sheetViews>
  <sheetFormatPr defaultColWidth="0" defaultRowHeight="15" customHeight="1" zeroHeight="1" x14ac:dyDescent="0.25"/>
  <cols>
    <col min="1" max="1" width="1.28515625" customWidth="1"/>
    <col min="2" max="2" width="26" customWidth="1"/>
    <col min="3" max="3" width="13" customWidth="1"/>
    <col min="4" max="8" width="20" customWidth="1"/>
    <col min="9" max="9" width="7" bestFit="1" customWidth="1"/>
    <col min="10" max="10" width="20" customWidth="1"/>
    <col min="11" max="11" width="10.28515625" bestFit="1" customWidth="1"/>
    <col min="12" max="12" width="30.5703125" customWidth="1"/>
    <col min="13" max="13" width="16.5703125" bestFit="1" customWidth="1"/>
    <col min="14" max="14" width="26.5703125" customWidth="1"/>
    <col min="15" max="15" width="26.7109375" customWidth="1"/>
    <col min="16" max="16" width="44.28515625" customWidth="1"/>
    <col min="17" max="17" width="18.7109375" hidden="1" customWidth="1"/>
    <col min="18" max="18" width="19.7109375" hidden="1" customWidth="1"/>
    <col min="19" max="19" width="14" hidden="1" customWidth="1"/>
    <col min="20" max="20" width="9" hidden="1" customWidth="1"/>
    <col min="21" max="21" width="24" hidden="1" customWidth="1"/>
    <col min="22" max="22" width="18.7109375" hidden="1" customWidth="1"/>
    <col min="23" max="23" width="19.7109375" hidden="1" customWidth="1"/>
    <col min="24" max="24" width="14" hidden="1" customWidth="1"/>
    <col min="25" max="25" width="9" hidden="1" customWidth="1"/>
    <col min="26" max="31" width="24" hidden="1" customWidth="1"/>
    <col min="32" max="16383" width="9" hidden="1"/>
    <col min="16384" max="16384" width="13" customWidth="1"/>
  </cols>
  <sheetData>
    <row r="1" spans="2:16" ht="7.5" customHeight="1" x14ac:dyDescent="0.25"/>
    <row r="2" spans="2:16" ht="24" customHeight="1" x14ac:dyDescent="0.25">
      <c r="B2" s="1" t="s">
        <v>6592</v>
      </c>
      <c r="C2" s="31"/>
      <c r="D2" s="31"/>
      <c r="E2" s="31"/>
      <c r="F2" s="31"/>
      <c r="G2" s="31"/>
      <c r="H2" s="31"/>
      <c r="I2" s="31"/>
      <c r="J2" s="31"/>
      <c r="K2" s="31"/>
      <c r="L2" s="31"/>
      <c r="M2" s="31"/>
      <c r="N2" s="31"/>
      <c r="O2" s="31"/>
      <c r="P2" s="31"/>
    </row>
    <row r="3" spans="2:16" ht="3.75" customHeight="1" x14ac:dyDescent="0.25"/>
    <row r="4" spans="2:16" ht="18" customHeight="1" x14ac:dyDescent="0.25">
      <c r="B4" s="337" t="s">
        <v>293</v>
      </c>
      <c r="C4" s="338"/>
      <c r="D4" s="338"/>
      <c r="E4" s="338"/>
      <c r="F4" s="338"/>
      <c r="G4" s="338"/>
      <c r="H4" s="338"/>
      <c r="I4" s="338"/>
      <c r="J4" s="338"/>
      <c r="K4" s="338"/>
      <c r="L4" s="338"/>
      <c r="M4" s="338"/>
      <c r="N4" s="338"/>
      <c r="O4" s="338"/>
      <c r="P4" s="338"/>
    </row>
    <row r="5" spans="2:16" ht="18" customHeight="1" x14ac:dyDescent="0.25">
      <c r="B5" s="120" t="s">
        <v>6488</v>
      </c>
      <c r="C5" s="353" t="s">
        <v>25</v>
      </c>
      <c r="D5" s="353"/>
      <c r="E5" s="120" t="s">
        <v>6489</v>
      </c>
      <c r="F5" s="120" t="s">
        <v>6490</v>
      </c>
      <c r="G5" s="120" t="s">
        <v>6491</v>
      </c>
      <c r="H5" s="353" t="s">
        <v>29</v>
      </c>
      <c r="I5" s="353"/>
      <c r="J5" s="353" t="s">
        <v>6357</v>
      </c>
      <c r="K5" s="353"/>
      <c r="L5" s="353" t="s">
        <v>6333</v>
      </c>
      <c r="M5" s="294"/>
      <c r="N5" s="37" t="s">
        <v>6334</v>
      </c>
      <c r="O5" s="37" t="s">
        <v>6492</v>
      </c>
      <c r="P5" s="164" t="s">
        <v>6538</v>
      </c>
    </row>
    <row r="6" spans="2:16" s="59" customFormat="1" ht="18" customHeight="1" x14ac:dyDescent="0.25">
      <c r="B6" s="335" t="s">
        <v>6539</v>
      </c>
      <c r="C6" s="331" t="s">
        <v>6406</v>
      </c>
      <c r="D6" s="332"/>
      <c r="E6" s="63" t="s">
        <v>6493</v>
      </c>
      <c r="F6" s="131" t="s">
        <v>6270</v>
      </c>
      <c r="G6" s="148" t="s">
        <v>6495</v>
      </c>
      <c r="H6" s="266" t="s">
        <v>6284</v>
      </c>
      <c r="I6" s="267"/>
      <c r="J6" s="266" t="s">
        <v>6284</v>
      </c>
      <c r="K6" s="267"/>
      <c r="L6" s="327" t="s">
        <v>669</v>
      </c>
      <c r="M6" s="328"/>
      <c r="N6" s="133" t="str">
        <f>IF(ISERROR(MATCH(L6,AuxData!$AC:$AC,0)),"",IF(LOOKUP(L6,AuxData!$AC:$AC,AuxData!$AD:$AD)="","Not defined",LOOKUP(L6,AuxData!$AC:$AC,AuxData!$AD:$AD)))</f>
        <v>GNODEBFUNCTIONNAME</v>
      </c>
      <c r="O6" s="133" t="str">
        <f>IF(L6="","",IF(ISERROR(MATCH(H6,AuxData!$AF:$AF,0)),"",IF(LOOKUP(H6,AuxData!$AF:$AF,AuxData!$AG:$AG)="","Not defined",LOOKUP(H6,AuxData!$AF:$AF,AuxData!$AG:$AG)&amp;"_"&amp;N6)))</f>
        <v>R5G_HUA_gNodeB_GNODEBFUNCTIONNAME</v>
      </c>
      <c r="P6" s="162" t="s">
        <v>669</v>
      </c>
    </row>
    <row r="7" spans="2:16" s="59" customFormat="1" ht="18" customHeight="1" x14ac:dyDescent="0.25">
      <c r="B7" s="336"/>
      <c r="C7" s="331" t="s">
        <v>6406</v>
      </c>
      <c r="D7" s="332"/>
      <c r="E7" s="64" t="s">
        <v>6495</v>
      </c>
      <c r="F7" s="131" t="s">
        <v>6539</v>
      </c>
      <c r="G7" s="151" t="s">
        <v>395</v>
      </c>
      <c r="H7" s="266" t="s">
        <v>6287</v>
      </c>
      <c r="I7" s="267"/>
      <c r="J7" s="266" t="s">
        <v>6419</v>
      </c>
      <c r="K7" s="267"/>
      <c r="L7" s="167" t="s">
        <v>6540</v>
      </c>
      <c r="M7" s="167" t="s">
        <v>6420</v>
      </c>
      <c r="N7" s="133" t="str">
        <f>IF(ISERROR(MATCH(M7,AuxData!$AC:$AC,0)),"",IF(LOOKUP(M7,AuxData!$AC:$AC,AuxData!$AD:$AD)="","Not defined",LOOKUP(M7,AuxData!$AC:$AC,AuxData!$AD:$AD)))</f>
        <v>PEERELEMENTNAME</v>
      </c>
      <c r="O7" s="133" t="str">
        <f>IF(L7="","",IF(ISERROR(MATCH(H7,AuxData!$AF:$AF,0)),"",IF(LOOKUP(H7,AuxData!$AF:$AF,AuxData!$AG:$AG)="","Not defined",LOOKUP(H7,AuxData!$AF:$AF,AuxData!$AG:$AG)&amp;"_"&amp;N7)))</f>
        <v>R5G_HUA_IPPATH_PEERELEMENTNAME</v>
      </c>
      <c r="P7" s="162" t="s">
        <v>6541</v>
      </c>
    </row>
    <row r="8" spans="2:16" s="59" customFormat="1" ht="18" customHeight="1" x14ac:dyDescent="0.25">
      <c r="B8" s="336" t="s">
        <v>6542</v>
      </c>
      <c r="C8" s="331" t="s">
        <v>6406</v>
      </c>
      <c r="D8" s="332"/>
      <c r="E8" s="63" t="s">
        <v>6493</v>
      </c>
      <c r="F8" s="131" t="s">
        <v>6270</v>
      </c>
      <c r="G8" s="148" t="s">
        <v>6495</v>
      </c>
      <c r="H8" s="266" t="s">
        <v>6284</v>
      </c>
      <c r="I8" s="267"/>
      <c r="J8" s="266" t="s">
        <v>6284</v>
      </c>
      <c r="K8" s="267"/>
      <c r="L8" s="329" t="s">
        <v>669</v>
      </c>
      <c r="M8" s="330"/>
      <c r="N8" s="133" t="str">
        <f>IF(ISERROR(MATCH(L8,AuxData!$AC:$AC,0)),"",IF(LOOKUP(L8,AuxData!$AC:$AC,AuxData!$AD:$AD)="","Not defined",LOOKUP(L8,AuxData!$AC:$AC,AuxData!$AD:$AD)))</f>
        <v>GNODEBFUNCTIONNAME</v>
      </c>
      <c r="O8" s="133" t="str">
        <f>IF(L8="","",IF(ISERROR(MATCH(H8,AuxData!$AF:$AF,0)),"",IF(LOOKUP(H8,AuxData!$AF:$AF,AuxData!$AG:$AG)="","Not defined",LOOKUP(H8,AuxData!$AF:$AF,AuxData!$AG:$AG)&amp;"_"&amp;N8)))</f>
        <v>R5G_HUA_gNodeB_GNODEBFUNCTIONNAME</v>
      </c>
      <c r="P8" s="162" t="s">
        <v>669</v>
      </c>
    </row>
    <row r="9" spans="2:16" s="59" customFormat="1" ht="18" customHeight="1" x14ac:dyDescent="0.25">
      <c r="B9" s="336"/>
      <c r="C9" s="331" t="s">
        <v>6406</v>
      </c>
      <c r="D9" s="332"/>
      <c r="E9" s="64" t="s">
        <v>6495</v>
      </c>
      <c r="F9" s="131" t="s">
        <v>6542</v>
      </c>
      <c r="G9" s="151" t="s">
        <v>395</v>
      </c>
      <c r="H9" s="266" t="s">
        <v>6289</v>
      </c>
      <c r="I9" s="267"/>
      <c r="J9" s="266" t="s">
        <v>6421</v>
      </c>
      <c r="K9" s="267"/>
      <c r="L9" s="167" t="s">
        <v>6543</v>
      </c>
      <c r="M9" s="167" t="s">
        <v>6422</v>
      </c>
      <c r="N9" s="133" t="str">
        <f>IF(ISERROR(MATCH(M9,AuxData!$AC:$AC,0)),"",IF(LOOKUP(M9,AuxData!$AC:$AC,AuxData!$AD:$AD)="","Not defined",LOOKUP(M9,AuxData!$AC:$AC,AuxData!$AD:$AD)))</f>
        <v/>
      </c>
      <c r="O9" s="133" t="str">
        <f>IF(L9="","",IF(ISERROR(MATCH(H9,AuxData!$AF:$AF,0)),"",IF(LOOKUP(H9,AuxData!$AF:$AF,AuxData!$AG:$AG)="","Not defined",LOOKUP(H9,AuxData!$AF:$AF,AuxData!$AG:$AG)&amp;"_"&amp;N9)))</f>
        <v/>
      </c>
      <c r="P9" s="162" t="s">
        <v>6544</v>
      </c>
    </row>
    <row r="10" spans="2:16" s="59" customFormat="1" ht="18" customHeight="1" x14ac:dyDescent="0.25">
      <c r="B10" s="336" t="s">
        <v>6545</v>
      </c>
      <c r="C10" s="331" t="s">
        <v>6406</v>
      </c>
      <c r="D10" s="332"/>
      <c r="E10" s="63" t="s">
        <v>6493</v>
      </c>
      <c r="F10" s="131" t="s">
        <v>6270</v>
      </c>
      <c r="G10" s="148" t="s">
        <v>6495</v>
      </c>
      <c r="H10" s="266" t="s">
        <v>6284</v>
      </c>
      <c r="I10" s="267"/>
      <c r="J10" s="266" t="s">
        <v>6284</v>
      </c>
      <c r="K10" s="267"/>
      <c r="L10" s="329" t="s">
        <v>669</v>
      </c>
      <c r="M10" s="330"/>
      <c r="N10" s="133" t="str">
        <f>IF(ISERROR(MATCH(L10,AuxData!$AC:$AC,0)),"",IF(LOOKUP(L10,AuxData!$AC:$AC,AuxData!$AD:$AD)="","Not defined",LOOKUP(L10,AuxData!$AC:$AC,AuxData!$AD:$AD)))</f>
        <v>GNODEBFUNCTIONNAME</v>
      </c>
      <c r="O10" s="133" t="str">
        <f>IF(L10="","",IF(ISERROR(MATCH(H10,AuxData!$AF:$AF,0)),"",IF(LOOKUP(H10,AuxData!$AF:$AF,AuxData!$AG:$AG)="","Not defined",LOOKUP(H10,AuxData!$AF:$AF,AuxData!$AG:$AG)&amp;"_"&amp;N10)))</f>
        <v>R5G_HUA_gNodeB_GNODEBFUNCTIONNAME</v>
      </c>
      <c r="P10" s="162" t="s">
        <v>669</v>
      </c>
    </row>
    <row r="11" spans="2:16" s="59" customFormat="1" ht="18" customHeight="1" x14ac:dyDescent="0.25">
      <c r="B11" s="336"/>
      <c r="C11" s="331" t="s">
        <v>6406</v>
      </c>
      <c r="D11" s="332"/>
      <c r="E11" s="64" t="s">
        <v>6495</v>
      </c>
      <c r="F11" s="131" t="s">
        <v>6546</v>
      </c>
      <c r="G11" s="151" t="s">
        <v>395</v>
      </c>
      <c r="H11" s="266" t="s">
        <v>6290</v>
      </c>
      <c r="I11" s="267"/>
      <c r="J11" s="266" t="s">
        <v>6424</v>
      </c>
      <c r="K11" s="267"/>
      <c r="L11" s="167" t="s">
        <v>6547</v>
      </c>
      <c r="M11" s="167" t="s">
        <v>6420</v>
      </c>
      <c r="N11" s="133" t="str">
        <f>IF(ISERROR(MATCH(M11,AuxData!$AC:$AC,0)),"",IF(LOOKUP(M11,AuxData!$AC:$AC,AuxData!$AD:$AD)="","Not defined",LOOKUP(M11,AuxData!$AC:$AC,AuxData!$AD:$AD)))</f>
        <v>PEERELEMENTNAME</v>
      </c>
      <c r="O11" s="133" t="str">
        <f>IF(L11="","",IF(ISERROR(MATCH(H11,AuxData!$AF:$AF,0)),"",IF(LOOKUP(H11,AuxData!$AF:$AF,AuxData!$AG:$AG)="","Not defined",LOOKUP(H11,AuxData!$AF:$AF,AuxData!$AG:$AG)&amp;"_"&amp;N11)))</f>
        <v>R5G_HUA_SCTP_PEERELEMENTNAME</v>
      </c>
      <c r="P11" s="162" t="s">
        <v>6548</v>
      </c>
    </row>
    <row r="12" spans="2:16" s="59" customFormat="1" ht="18" customHeight="1" x14ac:dyDescent="0.25">
      <c r="B12" s="336" t="s">
        <v>6549</v>
      </c>
      <c r="C12" s="331" t="s">
        <v>6406</v>
      </c>
      <c r="D12" s="332"/>
      <c r="E12" s="63" t="s">
        <v>6493</v>
      </c>
      <c r="F12" s="131" t="s">
        <v>6270</v>
      </c>
      <c r="G12" s="148" t="s">
        <v>6495</v>
      </c>
      <c r="H12" s="266" t="s">
        <v>6284</v>
      </c>
      <c r="I12" s="267"/>
      <c r="J12" s="266" t="s">
        <v>6284</v>
      </c>
      <c r="K12" s="267"/>
      <c r="L12" s="329" t="s">
        <v>669</v>
      </c>
      <c r="M12" s="330"/>
      <c r="N12" s="133" t="str">
        <f>IF(ISERROR(MATCH(L12,AuxData!$AC:$AC,0)),"",IF(LOOKUP(L12,AuxData!$AC:$AC,AuxData!$AD:$AD)="","Not defined",LOOKUP(L12,AuxData!$AC:$AC,AuxData!$AD:$AD)))</f>
        <v>GNODEBFUNCTIONNAME</v>
      </c>
      <c r="O12" s="133" t="str">
        <f>IF(L12="","",IF(ISERROR(MATCH(H12,AuxData!$AF:$AF,0)),"",IF(LOOKUP(H12,AuxData!$AF:$AF,AuxData!$AG:$AG)="","Not defined",LOOKUP(H12,AuxData!$AF:$AF,AuxData!$AG:$AG)&amp;"_"&amp;N12)))</f>
        <v>R5G_HUA_gNodeB_GNODEBFUNCTIONNAME</v>
      </c>
      <c r="P12" s="162" t="s">
        <v>669</v>
      </c>
    </row>
    <row r="13" spans="2:16" s="59" customFormat="1" ht="18" customHeight="1" x14ac:dyDescent="0.25">
      <c r="B13" s="346"/>
      <c r="C13" s="331" t="s">
        <v>6406</v>
      </c>
      <c r="D13" s="332"/>
      <c r="E13" s="64" t="s">
        <v>6495</v>
      </c>
      <c r="F13" s="131" t="s">
        <v>6550</v>
      </c>
      <c r="G13" s="151" t="s">
        <v>395</v>
      </c>
      <c r="H13" s="266" t="s">
        <v>6292</v>
      </c>
      <c r="I13" s="267"/>
      <c r="J13" s="266" t="s">
        <v>6292</v>
      </c>
      <c r="K13" s="267"/>
      <c r="L13" s="167"/>
      <c r="M13" s="167" t="s">
        <v>6551</v>
      </c>
      <c r="N13" s="133" t="str">
        <f>IF(ISERROR(MATCH(M13,AuxData!$AC:$AC,0)),"",IF(LOOKUP(M13,AuxData!$AC:$AC,AuxData!$AD:$AD)="","Not defined",LOOKUP(M13,AuxData!$AC:$AC,AuxData!$AD:$AD)))</f>
        <v/>
      </c>
      <c r="O13" s="133" t="str">
        <f>IF(L13="","",IF(ISERROR(MATCH(H13,AuxData!$AF:$AF,0)),"",IF(LOOKUP(H13,AuxData!$AF:$AF,AuxData!$AG:$AG)="","Not defined",LOOKUP(H13,AuxData!$AF:$AF,AuxData!$AG:$AG)&amp;"_"&amp;N13)))</f>
        <v/>
      </c>
      <c r="P13" s="162" t="s">
        <v>6552</v>
      </c>
    </row>
    <row r="14" spans="2:16" s="59" customFormat="1" ht="18" customHeight="1" x14ac:dyDescent="0.25">
      <c r="B14" s="336" t="s">
        <v>6553</v>
      </c>
      <c r="C14" s="331" t="s">
        <v>6406</v>
      </c>
      <c r="D14" s="332"/>
      <c r="E14" s="63" t="s">
        <v>6493</v>
      </c>
      <c r="F14" s="131" t="s">
        <v>6270</v>
      </c>
      <c r="G14" s="148" t="s">
        <v>6495</v>
      </c>
      <c r="H14" s="266" t="s">
        <v>6284</v>
      </c>
      <c r="I14" s="267"/>
      <c r="J14" s="266" t="s">
        <v>6284</v>
      </c>
      <c r="K14" s="267"/>
      <c r="L14" s="329" t="s">
        <v>669</v>
      </c>
      <c r="M14" s="330"/>
      <c r="N14" s="133" t="str">
        <f>IF(ISERROR(MATCH(L14,AuxData!$AC:$AC,0)),"",IF(LOOKUP(L14,AuxData!$AC:$AC,AuxData!$AD:$AD)="","Not defined",LOOKUP(L14,AuxData!$AC:$AC,AuxData!$AD:$AD)))</f>
        <v>GNODEBFUNCTIONNAME</v>
      </c>
      <c r="O14" s="133" t="str">
        <f>IF(L14="","",IF(ISERROR(MATCH(H14,AuxData!$AF:$AF,0)),"",IF(LOOKUP(H14,AuxData!$AF:$AF,AuxData!$AG:$AG)="","Not defined",LOOKUP(H14,AuxData!$AF:$AF,AuxData!$AG:$AG)&amp;"_"&amp;N14)))</f>
        <v>R5G_HUA_gNodeB_GNODEBFUNCTIONNAME</v>
      </c>
      <c r="P14" s="162" t="s">
        <v>669</v>
      </c>
    </row>
    <row r="15" spans="2:16" s="59" customFormat="1" ht="18" customHeight="1" x14ac:dyDescent="0.25">
      <c r="B15" s="336"/>
      <c r="C15" s="331" t="s">
        <v>6406</v>
      </c>
      <c r="D15" s="332"/>
      <c r="E15" s="64" t="s">
        <v>6495</v>
      </c>
      <c r="F15" s="131" t="s">
        <v>6554</v>
      </c>
      <c r="G15" s="151" t="s">
        <v>395</v>
      </c>
      <c r="H15" s="264" t="s">
        <v>6293</v>
      </c>
      <c r="I15" s="265"/>
      <c r="J15" s="264" t="s">
        <v>6425</v>
      </c>
      <c r="K15" s="265"/>
      <c r="L15" s="167"/>
      <c r="M15" s="167" t="s">
        <v>226</v>
      </c>
      <c r="N15" s="133" t="str">
        <f>IF(ISERROR(MATCH(M15,AuxData!$AC:$AC,0)),"",IF(LOOKUP(M15,AuxData!$AC:$AC,AuxData!$AD:$AD)="","Not defined",LOOKUP(M15,AuxData!$AC:$AC,AuxData!$AD:$AD)))</f>
        <v/>
      </c>
      <c r="O15" s="133" t="str">
        <f>IF(L15="","",IF(ISERROR(MATCH(H15,AuxData!$AF:$AF,0)),"",IF(LOOKUP(H15,AuxData!$AF:$AF,AuxData!$AG:$AG)="","Not defined",LOOKUP(H15,AuxData!$AF:$AF,AuxData!$AG:$AG)&amp;"_"&amp;N15)))</f>
        <v/>
      </c>
      <c r="P15" s="162" t="s">
        <v>6555</v>
      </c>
    </row>
    <row r="16" spans="2:16" s="59" customFormat="1" ht="18" customHeight="1" x14ac:dyDescent="0.25">
      <c r="B16" s="336" t="s">
        <v>6556</v>
      </c>
      <c r="C16" s="331" t="s">
        <v>6406</v>
      </c>
      <c r="D16" s="332"/>
      <c r="E16" s="63" t="s">
        <v>6493</v>
      </c>
      <c r="F16" s="131" t="s">
        <v>6270</v>
      </c>
      <c r="G16" s="148" t="s">
        <v>6495</v>
      </c>
      <c r="H16" s="266" t="s">
        <v>6284</v>
      </c>
      <c r="I16" s="267"/>
      <c r="J16" s="266" t="s">
        <v>6284</v>
      </c>
      <c r="K16" s="267"/>
      <c r="L16" s="270" t="s">
        <v>669</v>
      </c>
      <c r="M16" s="271"/>
      <c r="N16" s="127" t="str">
        <f>IF(ISERROR(MATCH(L16,AuxData!$AC:$AC,0)),"",IF(LOOKUP(L16,AuxData!$AC:$AC,AuxData!$AD:$AD)="","Not defined",LOOKUP(L16,AuxData!$AC:$AC,AuxData!$AD:$AD)))</f>
        <v>GNODEBFUNCTIONNAME</v>
      </c>
      <c r="O16" s="133" t="str">
        <f>IF(L16="","",IF(ISERROR(MATCH(H16,AuxData!$AF:$AF,0)),"",IF(LOOKUP(H16,AuxData!$AF:$AF,AuxData!$AG:$AG)="","Not defined",LOOKUP(H16,AuxData!$AF:$AF,AuxData!$AG:$AG)&amp;"_"&amp;N16)))</f>
        <v>R5G_HUA_gNodeB_GNODEBFUNCTIONNAME</v>
      </c>
      <c r="P16" s="162" t="s">
        <v>669</v>
      </c>
    </row>
    <row r="17" spans="2:16" s="59" customFormat="1" ht="18" customHeight="1" x14ac:dyDescent="0.25">
      <c r="B17" s="333"/>
      <c r="C17" s="331" t="s">
        <v>6406</v>
      </c>
      <c r="D17" s="332"/>
      <c r="E17" s="64" t="s">
        <v>6495</v>
      </c>
      <c r="F17" s="131" t="s">
        <v>6273</v>
      </c>
      <c r="G17" s="131" t="s">
        <v>6496</v>
      </c>
      <c r="H17" s="131" t="s">
        <v>6294</v>
      </c>
      <c r="I17" s="131"/>
      <c r="J17" s="131" t="s">
        <v>6294</v>
      </c>
      <c r="K17" s="131"/>
      <c r="L17" s="131" t="s">
        <v>666</v>
      </c>
      <c r="M17" s="131"/>
      <c r="N17" s="127" t="str">
        <f>IF(ISERROR(MATCH(L17,AuxData!$AC:$AC,0)),"",IF(LOOKUP(L17,AuxData!$AC:$AC,AuxData!$AD:$AD)="","Not defined",LOOKUP(L17,AuxData!$AC:$AC,AuxData!$AD:$AD)))</f>
        <v>CELLNAME</v>
      </c>
      <c r="O17" s="133" t="str">
        <f>IF(L17="","",IF(ISERROR(MATCH(H17,AuxData!$AF:$AF,0)),"",IF(LOOKUP(H17,AuxData!$AF:$AF,AuxData!$AG:$AG)="","Not defined",LOOKUP(H17,AuxData!$AF:$AF,AuxData!$AG:$AG)&amp;"_"&amp;N17)))</f>
        <v/>
      </c>
      <c r="P17" s="162" t="s">
        <v>6593</v>
      </c>
    </row>
    <row r="18" spans="2:16" s="59" customFormat="1" ht="18" customHeight="1" x14ac:dyDescent="0.25">
      <c r="B18" s="346"/>
      <c r="C18" s="331" t="s">
        <v>6406</v>
      </c>
      <c r="D18" s="332"/>
      <c r="E18" s="64" t="s">
        <v>6496</v>
      </c>
      <c r="F18" s="131" t="s">
        <v>6558</v>
      </c>
      <c r="G18" s="131" t="s">
        <v>395</v>
      </c>
      <c r="H18" s="131" t="s">
        <v>6295</v>
      </c>
      <c r="I18" s="131"/>
      <c r="J18" s="131" t="s">
        <v>6295</v>
      </c>
      <c r="K18" s="131"/>
      <c r="L18" s="131" t="s">
        <v>6351</v>
      </c>
      <c r="M18" s="131"/>
      <c r="N18" s="129" t="s">
        <v>424</v>
      </c>
      <c r="O18" s="133" t="str">
        <f>IF(L18="","",IF(ISERROR(MATCH(H18,AuxData!$AF:$AF,0)),"",IF(LOOKUP(H18,AuxData!$AF:$AF,AuxData!$AG:$AG)="","Not defined",LOOKUP(H18,AuxData!$AF:$AF,AuxData!$AG:$AG)&amp;"_"&amp;N18)))</f>
        <v/>
      </c>
      <c r="P18" s="162" t="s">
        <v>6351</v>
      </c>
    </row>
    <row r="19" spans="2:16" s="59" customFormat="1" ht="18" customHeight="1" x14ac:dyDescent="0.25">
      <c r="B19" s="336" t="s">
        <v>6559</v>
      </c>
      <c r="C19" s="331" t="s">
        <v>6406</v>
      </c>
      <c r="D19" s="332"/>
      <c r="E19" s="63" t="s">
        <v>6493</v>
      </c>
      <c r="F19" s="131" t="s">
        <v>6270</v>
      </c>
      <c r="G19" s="131" t="s">
        <v>6495</v>
      </c>
      <c r="H19" s="131" t="s">
        <v>6284</v>
      </c>
      <c r="I19" s="131"/>
      <c r="J19" s="131" t="s">
        <v>6284</v>
      </c>
      <c r="K19" s="131"/>
      <c r="L19" s="131" t="s">
        <v>669</v>
      </c>
      <c r="M19" s="131"/>
      <c r="N19" s="127" t="str">
        <f>IF(ISERROR(MATCH(L19,AuxData!$AC:$AC,0)),"",IF(LOOKUP(L19,AuxData!$AC:$AC,AuxData!$AD:$AD)="","Not defined",LOOKUP(L19,AuxData!$AC:$AC,AuxData!$AD:$AD)))</f>
        <v>GNODEBFUNCTIONNAME</v>
      </c>
      <c r="O19" s="133" t="str">
        <f>IF(L19="","",IF(ISERROR(MATCH(H19,AuxData!$AF:$AF,0)),"",IF(LOOKUP(H19,AuxData!$AF:$AF,AuxData!$AG:$AG)="","Not defined",LOOKUP(H19,AuxData!$AF:$AF,AuxData!$AG:$AG)&amp;"_"&amp;N19)))</f>
        <v>R5G_HUA_gNodeB_GNODEBFUNCTIONNAME</v>
      </c>
      <c r="P19" s="162" t="s">
        <v>669</v>
      </c>
    </row>
    <row r="20" spans="2:16" s="59" customFormat="1" ht="18" customHeight="1" x14ac:dyDescent="0.25">
      <c r="B20" s="333"/>
      <c r="C20" s="331" t="s">
        <v>6406</v>
      </c>
      <c r="D20" s="332"/>
      <c r="E20" s="64" t="s">
        <v>6495</v>
      </c>
      <c r="F20" s="131" t="s">
        <v>6273</v>
      </c>
      <c r="G20" s="131" t="s">
        <v>6496</v>
      </c>
      <c r="H20" s="131" t="s">
        <v>6294</v>
      </c>
      <c r="I20" s="131"/>
      <c r="J20" s="131" t="s">
        <v>6294</v>
      </c>
      <c r="K20" s="131"/>
      <c r="L20" s="131" t="s">
        <v>666</v>
      </c>
      <c r="M20" s="131"/>
      <c r="N20" s="127" t="str">
        <f>IF(ISERROR(MATCH(L20,AuxData!$AC:$AC,0)),"",IF(LOOKUP(L20,AuxData!$AC:$AC,AuxData!$AD:$AD)="","Not defined",LOOKUP(L20,AuxData!$AC:$AC,AuxData!$AD:$AD)))</f>
        <v>CELLNAME</v>
      </c>
      <c r="O20" s="133" t="str">
        <f>IF(L20="","",IF(ISERROR(MATCH(H20,AuxData!$AF:$AF,0)),"",IF(LOOKUP(H20,AuxData!$AF:$AF,AuxData!$AG:$AG)="","Not defined",LOOKUP(H20,AuxData!$AF:$AF,AuxData!$AG:$AG)&amp;"_"&amp;N20)))</f>
        <v/>
      </c>
      <c r="P20" s="162"/>
    </row>
    <row r="21" spans="2:16" s="59" customFormat="1" ht="18" customHeight="1" x14ac:dyDescent="0.25">
      <c r="B21" s="346"/>
      <c r="C21" s="331" t="s">
        <v>6406</v>
      </c>
      <c r="D21" s="332"/>
      <c r="E21" s="64" t="s">
        <v>6496</v>
      </c>
      <c r="F21" s="131" t="s">
        <v>6560</v>
      </c>
      <c r="G21" s="131" t="s">
        <v>395</v>
      </c>
      <c r="H21" s="131" t="s">
        <v>6296</v>
      </c>
      <c r="I21" s="131"/>
      <c r="J21" s="131" t="s">
        <v>6296</v>
      </c>
      <c r="K21" s="131"/>
      <c r="L21" s="131" t="s">
        <v>6560</v>
      </c>
      <c r="M21" s="131"/>
      <c r="N21" s="129" t="s">
        <v>6560</v>
      </c>
      <c r="O21" s="133" t="str">
        <f>IF(L21="","",IF(ISERROR(MATCH(H21,AuxData!$AF:$AF,0)),"",IF(LOOKUP(H21,AuxData!$AF:$AF,AuxData!$AG:$AG)="","Not defined",LOOKUP(H21,AuxData!$AF:$AF,AuxData!$AG:$AG)&amp;"_"&amp;N21)))</f>
        <v/>
      </c>
      <c r="P21" s="162" t="s">
        <v>6560</v>
      </c>
    </row>
    <row r="22" spans="2:16" s="59" customFormat="1" ht="18" customHeight="1" x14ac:dyDescent="0.25">
      <c r="B22" s="290" t="s">
        <v>6561</v>
      </c>
      <c r="C22" s="331" t="s">
        <v>6406</v>
      </c>
      <c r="D22" s="332"/>
      <c r="E22" s="64" t="s">
        <v>6493</v>
      </c>
      <c r="F22" s="131" t="s">
        <v>6270</v>
      </c>
      <c r="G22" s="131" t="s">
        <v>6495</v>
      </c>
      <c r="H22" s="131" t="s">
        <v>6284</v>
      </c>
      <c r="I22" s="131"/>
      <c r="J22" s="131" t="s">
        <v>6284</v>
      </c>
      <c r="K22" s="131"/>
      <c r="L22" s="131" t="s">
        <v>669</v>
      </c>
      <c r="M22" s="131"/>
      <c r="N22" s="133" t="str">
        <f>IF(ISERROR(MATCH(L22,AuxData!$AC:$AC,0)),"",IF(LOOKUP(L22,AuxData!$AC:$AC,AuxData!$AD:$AD)="","Not defined",LOOKUP(L22,AuxData!$AC:$AC,AuxData!$AD:$AD)))</f>
        <v>GNODEBFUNCTIONNAME</v>
      </c>
      <c r="O22" s="133" t="str">
        <f>IF(L22="","",IF(ISERROR(MATCH(H22,AuxData!$AF:$AF,0)),"",IF(LOOKUP(H22,AuxData!$AF:$AF,AuxData!$AG:$AG)="","Not defined",LOOKUP(H22,AuxData!$AF:$AF,AuxData!$AG:$AG)&amp;"_"&amp;N22)))</f>
        <v>R5G_HUA_gNodeB_GNODEBFUNCTIONNAME</v>
      </c>
      <c r="P22" s="162" t="s">
        <v>669</v>
      </c>
    </row>
    <row r="23" spans="2:16" s="59" customFormat="1" ht="18" customHeight="1" x14ac:dyDescent="0.25">
      <c r="B23" s="291"/>
      <c r="C23" s="331" t="s">
        <v>6406</v>
      </c>
      <c r="D23" s="332"/>
      <c r="E23" s="64" t="s">
        <v>6495</v>
      </c>
      <c r="F23" s="131" t="s">
        <v>6562</v>
      </c>
      <c r="G23" s="150" t="s">
        <v>6496</v>
      </c>
      <c r="H23" s="264" t="s">
        <v>6301</v>
      </c>
      <c r="I23" s="265"/>
      <c r="J23" s="266" t="s">
        <v>6301</v>
      </c>
      <c r="K23" s="267"/>
      <c r="L23" s="167"/>
      <c r="M23" s="167" t="s">
        <v>232</v>
      </c>
      <c r="N23" s="133" t="str">
        <f>IF(ISERROR(MATCH(M23,AuxData!$AC:$AC,0)),"",IF(LOOKUP(M23,AuxData!$AC:$AC,AuxData!$AD:$AD)="","Not defined",LOOKUP(M23,AuxData!$AC:$AC,AuxData!$AD:$AD)))</f>
        <v>CABINETNO</v>
      </c>
      <c r="O23" s="133" t="str">
        <f>IF(L23="","",IF(ISERROR(MATCH(H23,AuxData!$AF:$AF,0)),"",IF(LOOKUP(H23,AuxData!$AF:$AF,AuxData!$AG:$AG)="","Not defined",LOOKUP(H23,AuxData!$AF:$AF,AuxData!$AG:$AG)&amp;"_"&amp;N23)))</f>
        <v/>
      </c>
      <c r="P23" s="162" t="s">
        <v>6563</v>
      </c>
    </row>
    <row r="24" spans="2:16" s="59" customFormat="1" ht="18" customHeight="1" x14ac:dyDescent="0.25">
      <c r="B24" s="291"/>
      <c r="C24" s="331" t="s">
        <v>6406</v>
      </c>
      <c r="D24" s="332"/>
      <c r="E24" s="64" t="s">
        <v>6496</v>
      </c>
      <c r="F24" s="131" t="s">
        <v>6564</v>
      </c>
      <c r="G24" s="150" t="s">
        <v>6499</v>
      </c>
      <c r="H24" s="264" t="s">
        <v>6304</v>
      </c>
      <c r="I24" s="265"/>
      <c r="J24" s="266" t="s">
        <v>6304</v>
      </c>
      <c r="K24" s="267"/>
      <c r="L24" s="167"/>
      <c r="M24" s="167" t="s">
        <v>241</v>
      </c>
      <c r="N24" s="133" t="str">
        <f>IF(ISERROR(MATCH(M24,AuxData!$AC:$AC,0)),"",IF(LOOKUP(M24,AuxData!$AC:$AC,AuxData!$AD:$AD)="","Not defined",LOOKUP(M24,AuxData!$AC:$AC,AuxData!$AD:$AD)))</f>
        <v>SUBRACKNO</v>
      </c>
      <c r="O24" s="133" t="str">
        <f>IF(L24="","",IF(ISERROR(MATCH(H24,AuxData!$AF:$AF,0)),"",IF(LOOKUP(H24,AuxData!$AF:$AF,AuxData!$AG:$AG)="","Not defined",LOOKUP(H24,AuxData!$AF:$AF,AuxData!$AG:$AG)&amp;"_"&amp;N24)))</f>
        <v/>
      </c>
      <c r="P24" s="162" t="s">
        <v>6565</v>
      </c>
    </row>
    <row r="25" spans="2:16" s="59" customFormat="1" ht="18" customHeight="1" x14ac:dyDescent="0.25">
      <c r="B25" s="291"/>
      <c r="C25" s="331" t="s">
        <v>6406</v>
      </c>
      <c r="D25" s="332"/>
      <c r="E25" s="65" t="s">
        <v>6499</v>
      </c>
      <c r="F25" s="132" t="s">
        <v>6566</v>
      </c>
      <c r="G25" s="150" t="s">
        <v>6501</v>
      </c>
      <c r="H25" s="264" t="s">
        <v>6307</v>
      </c>
      <c r="I25" s="265"/>
      <c r="J25" s="266" t="s">
        <v>6307</v>
      </c>
      <c r="K25" s="267"/>
      <c r="L25" s="167"/>
      <c r="M25" s="167" t="s">
        <v>239</v>
      </c>
      <c r="N25" s="133" t="str">
        <f>IF(ISERROR(MATCH(M25,AuxData!$AC:$AC,0)),"",IF(LOOKUP(M25,AuxData!$AC:$AC,AuxData!$AD:$AD)="","Not defined",LOOKUP(M25,AuxData!$AC:$AC,AuxData!$AD:$AD)))</f>
        <v>SLOTNO</v>
      </c>
      <c r="O25" s="133" t="str">
        <f>IF(L25="","",IF(ISERROR(MATCH(H25,AuxData!$AF:$AF,0)),"",IF(LOOKUP(H25,AuxData!$AF:$AF,AuxData!$AG:$AG)="","Not defined",LOOKUP(H25,AuxData!$AF:$AF,AuxData!$AG:$AG)&amp;"_"&amp;N25)))</f>
        <v/>
      </c>
      <c r="P25" s="162" t="s">
        <v>6567</v>
      </c>
    </row>
    <row r="26" spans="2:16" s="59" customFormat="1" ht="18" customHeight="1" x14ac:dyDescent="0.25">
      <c r="B26" s="291"/>
      <c r="C26" s="331" t="s">
        <v>6406</v>
      </c>
      <c r="D26" s="332"/>
      <c r="E26" s="64" t="s">
        <v>6501</v>
      </c>
      <c r="F26" s="132" t="s">
        <v>6568</v>
      </c>
      <c r="G26" s="151" t="s">
        <v>395</v>
      </c>
      <c r="H26" s="264" t="s">
        <v>6310</v>
      </c>
      <c r="I26" s="265"/>
      <c r="J26" s="266" t="s">
        <v>6310</v>
      </c>
      <c r="K26" s="267"/>
      <c r="L26" s="167"/>
      <c r="M26" s="167" t="s">
        <v>230</v>
      </c>
      <c r="N26" s="133" t="str">
        <f>IF(ISERROR(MATCH(M26,AuxData!$AC:$AC,0)),"",IF(LOOKUP(M26,AuxData!$AC:$AC,AuxData!$AD:$AD)="","Not defined",LOOKUP(M26,AuxData!$AC:$AC,AuxData!$AD:$AD)))</f>
        <v/>
      </c>
      <c r="O26" s="133" t="str">
        <f>IF(L26="","",IF(ISERROR(MATCH(H26,AuxData!$AF:$AF,0)),"",IF(LOOKUP(H26,AuxData!$AF:$AF,AuxData!$AG:$AG)="","Not defined",LOOKUP(H26,AuxData!$AF:$AF,AuxData!$AG:$AG)&amp;"_"&amp;N26)))</f>
        <v/>
      </c>
      <c r="P26" s="162" t="s">
        <v>6569</v>
      </c>
    </row>
    <row r="27" spans="2:16" s="59" customFormat="1" ht="18" customHeight="1" x14ac:dyDescent="0.25">
      <c r="B27" s="290" t="s">
        <v>6570</v>
      </c>
      <c r="C27" s="331" t="s">
        <v>6406</v>
      </c>
      <c r="D27" s="332"/>
      <c r="E27" s="64" t="s">
        <v>6493</v>
      </c>
      <c r="F27" s="131" t="s">
        <v>6270</v>
      </c>
      <c r="G27" s="148" t="s">
        <v>6495</v>
      </c>
      <c r="H27" s="266" t="s">
        <v>6284</v>
      </c>
      <c r="I27" s="267"/>
      <c r="J27" s="266" t="s">
        <v>6284</v>
      </c>
      <c r="K27" s="267"/>
      <c r="L27" s="270" t="s">
        <v>669</v>
      </c>
      <c r="M27" s="271"/>
      <c r="N27" s="133" t="str">
        <f>IF(ISERROR(MATCH(L27,AuxData!$AC:$AC,0)),"",IF(LOOKUP(L27,AuxData!$AC:$AC,AuxData!$AD:$AD)="","Not defined",LOOKUP(L27,AuxData!$AC:$AC,AuxData!$AD:$AD)))</f>
        <v>GNODEBFUNCTIONNAME</v>
      </c>
      <c r="O27" s="133" t="str">
        <f>IF(L27="","",IF(ISERROR(MATCH(H27,AuxData!$AF:$AF,0)),"",IF(LOOKUP(H27,AuxData!$AF:$AF,AuxData!$AG:$AG)="","Not defined",LOOKUP(H27,AuxData!$AF:$AF,AuxData!$AG:$AG)&amp;"_"&amp;N27)))</f>
        <v>R5G_HUA_gNodeB_GNODEBFUNCTIONNAME</v>
      </c>
      <c r="P27" s="162" t="s">
        <v>669</v>
      </c>
    </row>
    <row r="28" spans="2:16" s="59" customFormat="1" ht="18" customHeight="1" x14ac:dyDescent="0.25">
      <c r="B28" s="291"/>
      <c r="C28" s="331" t="s">
        <v>6406</v>
      </c>
      <c r="D28" s="332"/>
      <c r="E28" s="64" t="s">
        <v>6495</v>
      </c>
      <c r="F28" s="131" t="s">
        <v>6562</v>
      </c>
      <c r="G28" s="150" t="s">
        <v>6496</v>
      </c>
      <c r="H28" s="264" t="s">
        <v>6301</v>
      </c>
      <c r="I28" s="265"/>
      <c r="J28" s="266" t="s">
        <v>6301</v>
      </c>
      <c r="K28" s="267"/>
      <c r="L28" s="167"/>
      <c r="M28" s="167" t="s">
        <v>232</v>
      </c>
      <c r="N28" s="133" t="str">
        <f>IF(ISERROR(MATCH(M28,AuxData!$AC:$AC,0)),"",IF(LOOKUP(M28,AuxData!$AC:$AC,AuxData!$AD:$AD)="","Not defined",LOOKUP(M28,AuxData!$AC:$AC,AuxData!$AD:$AD)))</f>
        <v>CABINETNO</v>
      </c>
      <c r="O28" s="133" t="str">
        <f>IF(L28="","",IF(ISERROR(MATCH(H28,AuxData!$AF:$AF,0)),"",IF(LOOKUP(H28,AuxData!$AF:$AF,AuxData!$AG:$AG)="","Not defined",LOOKUP(H28,AuxData!$AF:$AF,AuxData!$AG:$AG)&amp;"_"&amp;N28)))</f>
        <v/>
      </c>
      <c r="P28" s="162" t="s">
        <v>6563</v>
      </c>
    </row>
    <row r="29" spans="2:16" s="59" customFormat="1" ht="18" customHeight="1" x14ac:dyDescent="0.25">
      <c r="B29" s="291"/>
      <c r="C29" s="331" t="s">
        <v>6406</v>
      </c>
      <c r="D29" s="332"/>
      <c r="E29" s="64" t="s">
        <v>6496</v>
      </c>
      <c r="F29" s="131" t="s">
        <v>6564</v>
      </c>
      <c r="G29" s="150" t="s">
        <v>6499</v>
      </c>
      <c r="H29" s="264" t="s">
        <v>6304</v>
      </c>
      <c r="I29" s="265"/>
      <c r="J29" s="266" t="s">
        <v>6304</v>
      </c>
      <c r="K29" s="267"/>
      <c r="L29" s="167"/>
      <c r="M29" s="167" t="s">
        <v>241</v>
      </c>
      <c r="N29" s="133" t="str">
        <f>IF(ISERROR(MATCH(M29,AuxData!$AC:$AC,0)),"",IF(LOOKUP(M29,AuxData!$AC:$AC,AuxData!$AD:$AD)="","Not defined",LOOKUP(M29,AuxData!$AC:$AC,AuxData!$AD:$AD)))</f>
        <v>SUBRACKNO</v>
      </c>
      <c r="O29" s="133" t="str">
        <f>IF(L29="","",IF(ISERROR(MATCH(H29,AuxData!$AF:$AF,0)),"",IF(LOOKUP(H29,AuxData!$AF:$AF,AuxData!$AG:$AG)="","Not defined",LOOKUP(H29,AuxData!$AF:$AF,AuxData!$AG:$AG)&amp;"_"&amp;N29)))</f>
        <v/>
      </c>
      <c r="P29" s="162" t="s">
        <v>6565</v>
      </c>
    </row>
    <row r="30" spans="2:16" s="59" customFormat="1" ht="18" customHeight="1" x14ac:dyDescent="0.25">
      <c r="B30" s="291"/>
      <c r="C30" s="331" t="s">
        <v>6406</v>
      </c>
      <c r="D30" s="332"/>
      <c r="E30" s="65" t="s">
        <v>6499</v>
      </c>
      <c r="F30" s="132" t="s">
        <v>6566</v>
      </c>
      <c r="G30" s="150" t="s">
        <v>6501</v>
      </c>
      <c r="H30" s="264" t="s">
        <v>6307</v>
      </c>
      <c r="I30" s="265"/>
      <c r="J30" s="266" t="s">
        <v>6307</v>
      </c>
      <c r="K30" s="267"/>
      <c r="L30" s="167"/>
      <c r="M30" s="167" t="s">
        <v>239</v>
      </c>
      <c r="N30" s="133" t="str">
        <f>IF(ISERROR(MATCH(M30,AuxData!$AC:$AC,0)),"",IF(LOOKUP(M30,AuxData!$AC:$AC,AuxData!$AD:$AD)="","Not defined",LOOKUP(M30,AuxData!$AC:$AC,AuxData!$AD:$AD)))</f>
        <v>SLOTNO</v>
      </c>
      <c r="O30" s="133" t="str">
        <f>IF(L30="","",IF(ISERROR(MATCH(H30,AuxData!$AF:$AF,0)),"",IF(LOOKUP(H30,AuxData!$AF:$AF,AuxData!$AG:$AG)="","Not defined",LOOKUP(H30,AuxData!$AF:$AF,AuxData!$AG:$AG)&amp;"_"&amp;N30)))</f>
        <v/>
      </c>
      <c r="P30" s="162" t="s">
        <v>6567</v>
      </c>
    </row>
    <row r="31" spans="2:16" s="59" customFormat="1" ht="18" customHeight="1" x14ac:dyDescent="0.25">
      <c r="B31" s="291"/>
      <c r="C31" s="331" t="s">
        <v>6406</v>
      </c>
      <c r="D31" s="332"/>
      <c r="E31" s="64" t="s">
        <v>6501</v>
      </c>
      <c r="F31" s="132" t="s">
        <v>6570</v>
      </c>
      <c r="G31" s="151" t="s">
        <v>395</v>
      </c>
      <c r="H31" s="264" t="s">
        <v>6313</v>
      </c>
      <c r="I31" s="265"/>
      <c r="J31" s="266" t="s">
        <v>6313</v>
      </c>
      <c r="K31" s="267"/>
      <c r="L31" s="167"/>
      <c r="M31" s="167" t="s">
        <v>6570</v>
      </c>
      <c r="N31" s="133" t="str">
        <f>IF(ISERROR(MATCH(M31,AuxData!$AC:$AC,0)),"",IF(LOOKUP(M31,AuxData!$AC:$AC,AuxData!$AD:$AD)="","Not defined",LOOKUP(M31,AuxData!$AC:$AC,AuxData!$AD:$AD)))</f>
        <v/>
      </c>
      <c r="O31" s="133" t="str">
        <f>IF(L31="","",IF(ISERROR(MATCH(H31,AuxData!$AF:$AF,0)),"",IF(LOOKUP(H31,AuxData!$AF:$AF,AuxData!$AG:$AG)="","Not defined",LOOKUP(H31,AuxData!$AF:$AF,AuxData!$AG:$AG)&amp;"_"&amp;N31)))</f>
        <v/>
      </c>
      <c r="P31" s="162" t="s">
        <v>6571</v>
      </c>
    </row>
    <row r="32" spans="2:16" s="59" customFormat="1" ht="18" customHeight="1" x14ac:dyDescent="0.25">
      <c r="B32" s="290" t="s">
        <v>6572</v>
      </c>
      <c r="C32" s="331" t="s">
        <v>6406</v>
      </c>
      <c r="D32" s="332"/>
      <c r="E32" s="64" t="s">
        <v>6493</v>
      </c>
      <c r="F32" s="131" t="s">
        <v>6270</v>
      </c>
      <c r="G32" s="148" t="s">
        <v>6495</v>
      </c>
      <c r="H32" s="266" t="s">
        <v>6284</v>
      </c>
      <c r="I32" s="267"/>
      <c r="J32" s="266" t="s">
        <v>6284</v>
      </c>
      <c r="K32" s="267"/>
      <c r="L32" s="270" t="s">
        <v>669</v>
      </c>
      <c r="M32" s="271"/>
      <c r="N32" s="133" t="str">
        <f>IF(ISERROR(MATCH(L32,AuxData!$AC:$AC,0)),"",IF(LOOKUP(L32,AuxData!$AC:$AC,AuxData!$AD:$AD)="","Not defined",LOOKUP(L32,AuxData!$AC:$AC,AuxData!$AD:$AD)))</f>
        <v>GNODEBFUNCTIONNAME</v>
      </c>
      <c r="O32" s="133" t="str">
        <f>IF(L32="","",IF(ISERROR(MATCH(H32,AuxData!$AF:$AF,0)),"",IF(LOOKUP(H32,AuxData!$AF:$AF,AuxData!$AG:$AG)="","Not defined",LOOKUP(H32,AuxData!$AF:$AF,AuxData!$AG:$AG)&amp;"_"&amp;N32)))</f>
        <v>R5G_HUA_gNodeB_GNODEBFUNCTIONNAME</v>
      </c>
      <c r="P32" s="162" t="s">
        <v>669</v>
      </c>
    </row>
    <row r="33" spans="2:16" s="59" customFormat="1" ht="18" customHeight="1" x14ac:dyDescent="0.25">
      <c r="B33" s="291"/>
      <c r="C33" s="331" t="s">
        <v>6406</v>
      </c>
      <c r="D33" s="332"/>
      <c r="E33" s="64" t="s">
        <v>6495</v>
      </c>
      <c r="F33" s="131" t="s">
        <v>6562</v>
      </c>
      <c r="G33" s="150" t="s">
        <v>6496</v>
      </c>
      <c r="H33" s="264" t="s">
        <v>6301</v>
      </c>
      <c r="I33" s="265"/>
      <c r="J33" s="266" t="s">
        <v>6301</v>
      </c>
      <c r="K33" s="267"/>
      <c r="L33" s="167"/>
      <c r="M33" s="167" t="s">
        <v>232</v>
      </c>
      <c r="N33" s="133" t="str">
        <f>IF(ISERROR(MATCH(M33,AuxData!$AC:$AC,0)),"",IF(LOOKUP(M33,AuxData!$AC:$AC,AuxData!$AD:$AD)="","Not defined",LOOKUP(M33,AuxData!$AC:$AC,AuxData!$AD:$AD)))</f>
        <v>CABINETNO</v>
      </c>
      <c r="O33" s="133" t="str">
        <f>IF(L33="","",IF(ISERROR(MATCH(H33,AuxData!$AF:$AF,0)),"",IF(LOOKUP(H33,AuxData!$AF:$AF,AuxData!$AG:$AG)="","Not defined",LOOKUP(H33,AuxData!$AF:$AF,AuxData!$AG:$AG)&amp;"_"&amp;N33)))</f>
        <v/>
      </c>
      <c r="P33" s="162" t="s">
        <v>6563</v>
      </c>
    </row>
    <row r="34" spans="2:16" s="59" customFormat="1" ht="18" customHeight="1" x14ac:dyDescent="0.25">
      <c r="B34" s="291"/>
      <c r="C34" s="331" t="s">
        <v>6406</v>
      </c>
      <c r="D34" s="332"/>
      <c r="E34" s="64" t="s">
        <v>6496</v>
      </c>
      <c r="F34" s="131" t="s">
        <v>6564</v>
      </c>
      <c r="G34" s="150" t="s">
        <v>6499</v>
      </c>
      <c r="H34" s="264" t="s">
        <v>6304</v>
      </c>
      <c r="I34" s="265"/>
      <c r="J34" s="266" t="s">
        <v>6304</v>
      </c>
      <c r="K34" s="267"/>
      <c r="L34" s="167"/>
      <c r="M34" s="167" t="s">
        <v>241</v>
      </c>
      <c r="N34" s="133" t="str">
        <f>IF(ISERROR(MATCH(M34,AuxData!$AC:$AC,0)),"",IF(LOOKUP(M34,AuxData!$AC:$AC,AuxData!$AD:$AD)="","Not defined",LOOKUP(M34,AuxData!$AC:$AC,AuxData!$AD:$AD)))</f>
        <v>SUBRACKNO</v>
      </c>
      <c r="O34" s="133" t="str">
        <f>IF(L34="","",IF(ISERROR(MATCH(H34,AuxData!$AF:$AF,0)),"",IF(LOOKUP(H34,AuxData!$AF:$AF,AuxData!$AG:$AG)="","Not defined",LOOKUP(H34,AuxData!$AF:$AF,AuxData!$AG:$AG)&amp;"_"&amp;N34)))</f>
        <v/>
      </c>
      <c r="P34" s="162" t="s">
        <v>6565</v>
      </c>
    </row>
    <row r="35" spans="2:16" s="59" customFormat="1" ht="18" customHeight="1" x14ac:dyDescent="0.25">
      <c r="B35" s="291"/>
      <c r="C35" s="331" t="s">
        <v>6406</v>
      </c>
      <c r="D35" s="332"/>
      <c r="E35" s="65" t="s">
        <v>6499</v>
      </c>
      <c r="F35" s="132" t="s">
        <v>6566</v>
      </c>
      <c r="G35" s="150" t="s">
        <v>6501</v>
      </c>
      <c r="H35" s="264" t="s">
        <v>6307</v>
      </c>
      <c r="I35" s="265"/>
      <c r="J35" s="266" t="s">
        <v>6307</v>
      </c>
      <c r="K35" s="267"/>
      <c r="L35" s="167"/>
      <c r="M35" s="167" t="s">
        <v>239</v>
      </c>
      <c r="N35" s="133" t="str">
        <f>IF(ISERROR(MATCH(M35,AuxData!$AC:$AC,0)),"",IF(LOOKUP(M35,AuxData!$AC:$AC,AuxData!$AD:$AD)="","Not defined",LOOKUP(M35,AuxData!$AC:$AC,AuxData!$AD:$AD)))</f>
        <v>SLOTNO</v>
      </c>
      <c r="O35" s="133" t="str">
        <f>IF(L35="","",IF(ISERROR(MATCH(H35,AuxData!$AF:$AF,0)),"",IF(LOOKUP(H35,AuxData!$AF:$AF,AuxData!$AG:$AG)="","Not defined",LOOKUP(H35,AuxData!$AF:$AF,AuxData!$AG:$AG)&amp;"_"&amp;N35)))</f>
        <v/>
      </c>
      <c r="P35" s="162" t="s">
        <v>6567</v>
      </c>
    </row>
    <row r="36" spans="2:16" s="59" customFormat="1" ht="18" customHeight="1" x14ac:dyDescent="0.25">
      <c r="B36" s="291"/>
      <c r="C36" s="331" t="s">
        <v>6406</v>
      </c>
      <c r="D36" s="332"/>
      <c r="E36" s="64" t="s">
        <v>6501</v>
      </c>
      <c r="F36" s="131" t="s">
        <v>6573</v>
      </c>
      <c r="G36" s="151" t="s">
        <v>6503</v>
      </c>
      <c r="H36" s="264" t="s">
        <v>6314</v>
      </c>
      <c r="I36" s="265"/>
      <c r="J36" s="266" t="s">
        <v>6314</v>
      </c>
      <c r="K36" s="267"/>
      <c r="L36" s="167"/>
      <c r="M36" s="167" t="s">
        <v>6430</v>
      </c>
      <c r="N36" s="133" t="str">
        <f>IF(ISERROR(MATCH(M36,AuxData!$AC:$AC,0)),"",IF(LOOKUP(M36,AuxData!$AC:$AC,AuxData!$AD:$AD)="","Not defined",LOOKUP(M36,AuxData!$AC:$AC,AuxData!$AD:$AD)))</f>
        <v/>
      </c>
      <c r="O36" s="133" t="str">
        <f>IF(L36="","",IF(ISERROR(MATCH(H36,AuxData!$AF:$AF,0)),"",IF(LOOKUP(H36,AuxData!$AF:$AF,AuxData!$AG:$AG)="","Not defined",LOOKUP(H36,AuxData!$AF:$AF,AuxData!$AG:$AG)&amp;"_"&amp;N36)))</f>
        <v/>
      </c>
      <c r="P36" s="162" t="s">
        <v>6574</v>
      </c>
    </row>
    <row r="37" spans="2:16" s="59" customFormat="1" ht="18" customHeight="1" x14ac:dyDescent="0.25">
      <c r="B37" s="291"/>
      <c r="C37" s="331" t="s">
        <v>6406</v>
      </c>
      <c r="D37" s="332"/>
      <c r="E37" s="64" t="s">
        <v>6503</v>
      </c>
      <c r="F37" s="132" t="s">
        <v>6575</v>
      </c>
      <c r="G37" s="151" t="s">
        <v>395</v>
      </c>
      <c r="H37" s="264" t="s">
        <v>6317</v>
      </c>
      <c r="I37" s="265"/>
      <c r="J37" s="266" t="s">
        <v>6317</v>
      </c>
      <c r="K37" s="267"/>
      <c r="L37" s="167"/>
      <c r="M37" s="167" t="s">
        <v>257</v>
      </c>
      <c r="N37" s="133" t="str">
        <f>IF(ISERROR(MATCH(M37,AuxData!$AC:$AC,0)),"",IF(LOOKUP(M37,AuxData!$AC:$AC,AuxData!$AD:$AD)="","Not defined",LOOKUP(M37,AuxData!$AC:$AC,AuxData!$AD:$AD)))</f>
        <v/>
      </c>
      <c r="O37" s="133" t="str">
        <f>IF(L37="","",IF(ISERROR(MATCH(H37,AuxData!$AF:$AF,0)),"",IF(LOOKUP(H37,AuxData!$AF:$AF,AuxData!$AG:$AG)="","Not defined",LOOKUP(H37,AuxData!$AF:$AF,AuxData!$AG:$AG)&amp;"_"&amp;N37)))</f>
        <v/>
      </c>
      <c r="P37" s="162" t="s">
        <v>6576</v>
      </c>
    </row>
    <row r="38" spans="2:16" s="59" customFormat="1" ht="18" customHeight="1" x14ac:dyDescent="0.25">
      <c r="B38" s="290" t="s">
        <v>6577</v>
      </c>
      <c r="C38" s="331" t="s">
        <v>6406</v>
      </c>
      <c r="D38" s="332"/>
      <c r="E38" s="64" t="s">
        <v>6493</v>
      </c>
      <c r="F38" s="131" t="s">
        <v>6270</v>
      </c>
      <c r="G38" s="148" t="s">
        <v>6495</v>
      </c>
      <c r="H38" s="266" t="s">
        <v>6284</v>
      </c>
      <c r="I38" s="267"/>
      <c r="J38" s="266" t="s">
        <v>6284</v>
      </c>
      <c r="K38" s="267"/>
      <c r="L38" s="270" t="s">
        <v>669</v>
      </c>
      <c r="M38" s="271"/>
      <c r="N38" s="133" t="str">
        <f>IF(ISERROR(MATCH(L38,AuxData!$AC:$AC,0)),"",IF(LOOKUP(L38,AuxData!$AC:$AC,AuxData!$AD:$AD)="","Not defined",LOOKUP(L38,AuxData!$AC:$AC,AuxData!$AD:$AD)))</f>
        <v>GNODEBFUNCTIONNAME</v>
      </c>
      <c r="O38" s="133" t="str">
        <f>IF(L38="","",IF(ISERROR(MATCH(H38,AuxData!$AF:$AF,0)),"",IF(LOOKUP(H38,AuxData!$AF:$AF,AuxData!$AG:$AG)="","Not defined",LOOKUP(H38,AuxData!$AF:$AF,AuxData!$AG:$AG)&amp;"_"&amp;N38)))</f>
        <v>R5G_HUA_gNodeB_GNODEBFUNCTIONNAME</v>
      </c>
      <c r="P38" s="162" t="s">
        <v>669</v>
      </c>
    </row>
    <row r="39" spans="2:16" s="59" customFormat="1" ht="18" customHeight="1" x14ac:dyDescent="0.25">
      <c r="B39" s="291"/>
      <c r="C39" s="331" t="s">
        <v>6406</v>
      </c>
      <c r="D39" s="332"/>
      <c r="E39" s="64" t="s">
        <v>6495</v>
      </c>
      <c r="F39" s="131" t="s">
        <v>6562</v>
      </c>
      <c r="G39" s="148" t="s">
        <v>6496</v>
      </c>
      <c r="H39" s="264" t="s">
        <v>6301</v>
      </c>
      <c r="I39" s="265"/>
      <c r="J39" s="266" t="s">
        <v>6301</v>
      </c>
      <c r="K39" s="267"/>
      <c r="L39" s="167"/>
      <c r="M39" s="167" t="s">
        <v>232</v>
      </c>
      <c r="N39" s="133" t="str">
        <f>IF(ISERROR(MATCH(M39,AuxData!$AC:$AC,0)),"",IF(LOOKUP(M39,AuxData!$AC:$AC,AuxData!$AD:$AD)="","Not defined",LOOKUP(M39,AuxData!$AC:$AC,AuxData!$AD:$AD)))</f>
        <v>CABINETNO</v>
      </c>
      <c r="O39" s="133" t="str">
        <f>IF(L39="","",IF(ISERROR(MATCH(H39,AuxData!$AF:$AF,0)),"",IF(LOOKUP(H39,AuxData!$AF:$AF,AuxData!$AG:$AG)="","Not defined",LOOKUP(H39,AuxData!$AF:$AF,AuxData!$AG:$AG)&amp;"_"&amp;N39)))</f>
        <v/>
      </c>
      <c r="P39" s="162" t="s">
        <v>6563</v>
      </c>
    </row>
    <row r="40" spans="2:16" s="59" customFormat="1" ht="18" customHeight="1" x14ac:dyDescent="0.25">
      <c r="B40" s="291"/>
      <c r="C40" s="331" t="s">
        <v>6406</v>
      </c>
      <c r="D40" s="332"/>
      <c r="E40" s="64" t="s">
        <v>6496</v>
      </c>
      <c r="F40" s="131" t="s">
        <v>6564</v>
      </c>
      <c r="G40" s="148" t="s">
        <v>6499</v>
      </c>
      <c r="H40" s="264" t="s">
        <v>6304</v>
      </c>
      <c r="I40" s="265"/>
      <c r="J40" s="266" t="s">
        <v>6304</v>
      </c>
      <c r="K40" s="267"/>
      <c r="L40" s="167"/>
      <c r="M40" s="167" t="s">
        <v>241</v>
      </c>
      <c r="N40" s="133" t="str">
        <f>IF(ISERROR(MATCH(M40,AuxData!$AC:$AC,0)),"",IF(LOOKUP(M40,AuxData!$AC:$AC,AuxData!$AD:$AD)="","Not defined",LOOKUP(M40,AuxData!$AC:$AC,AuxData!$AD:$AD)))</f>
        <v>SUBRACKNO</v>
      </c>
      <c r="O40" s="133" t="str">
        <f>IF(L40="","",IF(ISERROR(MATCH(H40,AuxData!$AF:$AF,0)),"",IF(LOOKUP(H40,AuxData!$AF:$AF,AuxData!$AG:$AG)="","Not defined",LOOKUP(H40,AuxData!$AF:$AF,AuxData!$AG:$AG)&amp;"_"&amp;N40)))</f>
        <v/>
      </c>
      <c r="P40" s="162" t="s">
        <v>6565</v>
      </c>
    </row>
    <row r="41" spans="2:16" s="59" customFormat="1" ht="18" customHeight="1" x14ac:dyDescent="0.25">
      <c r="B41" s="291"/>
      <c r="C41" s="331" t="s">
        <v>6406</v>
      </c>
      <c r="D41" s="332"/>
      <c r="E41" s="65" t="s">
        <v>6499</v>
      </c>
      <c r="F41" s="132" t="s">
        <v>6566</v>
      </c>
      <c r="G41" s="149" t="s">
        <v>6501</v>
      </c>
      <c r="H41" s="264" t="s">
        <v>6307</v>
      </c>
      <c r="I41" s="265"/>
      <c r="J41" s="266" t="s">
        <v>6307</v>
      </c>
      <c r="K41" s="267"/>
      <c r="L41" s="167"/>
      <c r="M41" s="167" t="s">
        <v>239</v>
      </c>
      <c r="N41" s="133" t="str">
        <f>IF(ISERROR(MATCH(M41,AuxData!$AC:$AC,0)),"",IF(LOOKUP(M41,AuxData!$AC:$AC,AuxData!$AD:$AD)="","Not defined",LOOKUP(M41,AuxData!$AC:$AC,AuxData!$AD:$AD)))</f>
        <v>SLOTNO</v>
      </c>
      <c r="O41" s="133" t="str">
        <f>IF(L41="","",IF(ISERROR(MATCH(H41,AuxData!$AF:$AF,0)),"",IF(LOOKUP(H41,AuxData!$AF:$AF,AuxData!$AG:$AG)="","Not defined",LOOKUP(H41,AuxData!$AF:$AF,AuxData!$AG:$AG)&amp;"_"&amp;N41)))</f>
        <v/>
      </c>
      <c r="P41" s="162" t="s">
        <v>6567</v>
      </c>
    </row>
    <row r="42" spans="2:16" s="59" customFormat="1" ht="18" customHeight="1" x14ac:dyDescent="0.25">
      <c r="B42" s="291"/>
      <c r="C42" s="331" t="s">
        <v>6406</v>
      </c>
      <c r="D42" s="332"/>
      <c r="E42" s="64" t="s">
        <v>6501</v>
      </c>
      <c r="F42" s="131" t="s">
        <v>6573</v>
      </c>
      <c r="G42" s="149" t="s">
        <v>6503</v>
      </c>
      <c r="H42" s="264" t="s">
        <v>6314</v>
      </c>
      <c r="I42" s="265"/>
      <c r="J42" s="266" t="s">
        <v>6314</v>
      </c>
      <c r="K42" s="267"/>
      <c r="L42" s="163"/>
      <c r="M42" s="163" t="s">
        <v>6430</v>
      </c>
      <c r="N42" s="133" t="str">
        <f>IF(ISERROR(MATCH(M42,AuxData!$AC:$AC,0)),"",IF(LOOKUP(M42,AuxData!$AC:$AC,AuxData!$AD:$AD)="","Not defined",LOOKUP(M42,AuxData!$AC:$AC,AuxData!$AD:$AD)))</f>
        <v/>
      </c>
      <c r="O42" s="133" t="str">
        <f>IF(L42="","",IF(ISERROR(MATCH(H42,AuxData!$AF:$AF,0)),"",IF(LOOKUP(H42,AuxData!$AF:$AF,AuxData!$AG:$AG)="","Not defined",LOOKUP(H42,AuxData!$AF:$AF,AuxData!$AG:$AG)&amp;"_"&amp;N42)))</f>
        <v/>
      </c>
      <c r="P42" s="162" t="s">
        <v>6574</v>
      </c>
    </row>
    <row r="43" spans="2:16" s="59" customFormat="1" ht="18" customHeight="1" x14ac:dyDescent="0.25">
      <c r="B43" s="291"/>
      <c r="C43" s="331" t="s">
        <v>6406</v>
      </c>
      <c r="D43" s="332"/>
      <c r="E43" s="64" t="s">
        <v>6503</v>
      </c>
      <c r="F43" s="132" t="s">
        <v>6578</v>
      </c>
      <c r="G43" s="149" t="s">
        <v>6504</v>
      </c>
      <c r="H43" s="264" t="s">
        <v>6320</v>
      </c>
      <c r="I43" s="265"/>
      <c r="J43" s="266" t="s">
        <v>6320</v>
      </c>
      <c r="K43" s="267"/>
      <c r="L43" s="163"/>
      <c r="M43" s="163" t="s">
        <v>6432</v>
      </c>
      <c r="N43" s="133" t="str">
        <f>IF(ISERROR(MATCH(M43,AuxData!$AC:$AC,0)),"",IF(LOOKUP(M43,AuxData!$AC:$AC,AuxData!$AD:$AD)="","Not defined",LOOKUP(M43,AuxData!$AC:$AC,AuxData!$AD:$AD)))</f>
        <v/>
      </c>
      <c r="O43" s="133" t="str">
        <f>IF(L43="","",IF(ISERROR(MATCH(H43,AuxData!$AF:$AF,0)),"",IF(LOOKUP(H43,AuxData!$AF:$AF,AuxData!$AG:$AG)="","Not defined",LOOKUP(H43,AuxData!$AF:$AF,AuxData!$AG:$AG)&amp;"_"&amp;N43)))</f>
        <v/>
      </c>
      <c r="P43" s="162" t="s">
        <v>6579</v>
      </c>
    </row>
    <row r="44" spans="2:16" s="59" customFormat="1" ht="18" customHeight="1" x14ac:dyDescent="0.25">
      <c r="B44" s="291"/>
      <c r="C44" s="331" t="s">
        <v>6406</v>
      </c>
      <c r="D44" s="332"/>
      <c r="E44" s="65" t="s">
        <v>6504</v>
      </c>
      <c r="F44" s="131" t="s">
        <v>6580</v>
      </c>
      <c r="G44" s="149" t="s">
        <v>6510</v>
      </c>
      <c r="H44" s="264" t="s">
        <v>6321</v>
      </c>
      <c r="I44" s="265"/>
      <c r="J44" s="266" t="s">
        <v>6321</v>
      </c>
      <c r="K44" s="267"/>
      <c r="L44" s="163"/>
      <c r="M44" s="163" t="s">
        <v>6581</v>
      </c>
      <c r="N44" s="133" t="str">
        <f>IF(ISERROR(MATCH(M44,AuxData!$AC:$AC,0)),"",IF(LOOKUP(M44,AuxData!$AC:$AC,AuxData!$AD:$AD)="","Not defined",LOOKUP(M44,AuxData!$AC:$AC,AuxData!$AD:$AD)))</f>
        <v/>
      </c>
      <c r="O44" s="133" t="str">
        <f>IF(L44="","",IF(ISERROR(MATCH(H44,AuxData!$AF:$AF,0)),"",IF(LOOKUP(H44,AuxData!$AF:$AF,AuxData!$AG:$AG)="","Not defined",LOOKUP(H44,AuxData!$AF:$AF,AuxData!$AG:$AG)&amp;"_"&amp;N44)))</f>
        <v/>
      </c>
      <c r="P44" s="162" t="s">
        <v>6582</v>
      </c>
    </row>
    <row r="45" spans="2:16" s="59" customFormat="1" ht="18" customHeight="1" x14ac:dyDescent="0.25">
      <c r="B45" s="334"/>
      <c r="C45" s="331" t="s">
        <v>6406</v>
      </c>
      <c r="D45" s="332"/>
      <c r="E45" s="65" t="s">
        <v>6510</v>
      </c>
      <c r="F45" s="132" t="s">
        <v>6583</v>
      </c>
      <c r="G45" s="151" t="s">
        <v>395</v>
      </c>
      <c r="H45" s="264" t="s">
        <v>6321</v>
      </c>
      <c r="I45" s="265"/>
      <c r="J45" s="266" t="s">
        <v>6321</v>
      </c>
      <c r="K45" s="267"/>
      <c r="L45" s="163"/>
      <c r="M45" s="163" t="s">
        <v>6433</v>
      </c>
      <c r="N45" s="133" t="str">
        <f>IF(ISERROR(MATCH(M45,AuxData!$AC:$AC,0)),"",IF(LOOKUP(M45,AuxData!$AC:$AC,AuxData!$AD:$AD)="","Not defined",LOOKUP(M45,AuxData!$AC:$AC,AuxData!$AD:$AD)))</f>
        <v/>
      </c>
      <c r="O45" s="133" t="str">
        <f>IF(L45="","",IF(ISERROR(MATCH(H45,AuxData!$AF:$AF,0)),"",IF(LOOKUP(H45,AuxData!$AF:$AF,AuxData!$AG:$AG)="","Not defined",LOOKUP(H45,AuxData!$AF:$AF,AuxData!$AG:$AG)&amp;"_"&amp;N45)))</f>
        <v/>
      </c>
      <c r="P45" s="162" t="s">
        <v>6584</v>
      </c>
    </row>
    <row r="46" spans="2:16" s="59" customFormat="1" ht="18" customHeight="1" x14ac:dyDescent="0.25">
      <c r="B46" s="350" t="s">
        <v>6585</v>
      </c>
      <c r="C46" s="331" t="s">
        <v>6406</v>
      </c>
      <c r="D46" s="332"/>
      <c r="E46" s="63" t="s">
        <v>6493</v>
      </c>
      <c r="F46" s="171" t="s">
        <v>6270</v>
      </c>
      <c r="G46" s="172" t="s">
        <v>6495</v>
      </c>
      <c r="H46" s="329" t="s">
        <v>6284</v>
      </c>
      <c r="I46" s="330"/>
      <c r="J46" s="329" t="s">
        <v>6284</v>
      </c>
      <c r="K46" s="330"/>
      <c r="L46" s="327" t="s">
        <v>669</v>
      </c>
      <c r="M46" s="328"/>
      <c r="N46" s="127" t="str">
        <f>IF(ISERROR(MATCH(L46,AuxData!$AC:$AC,0)),"",IF(LOOKUP(L46,AuxData!$AC:$AC,AuxData!$AD:$AD)="","Not defined",LOOKUP(L46,AuxData!$AC:$AC,AuxData!$AD:$AD)))</f>
        <v>GNODEBFUNCTIONNAME</v>
      </c>
      <c r="O46" s="128" t="str">
        <f>IF(L46="","",IF(ISERROR(MATCH(H46,AuxData!$AF:$AF,0)),"",IF(LOOKUP(H46,AuxData!$AF:$AF,AuxData!$AG:$AG)="","Not defined",LOOKUP(H46,AuxData!$AF:$AF,AuxData!$AG:$AG)&amp;"_"&amp;N46)))</f>
        <v>R5G_HUA_gNodeB_GNODEBFUNCTIONNAME</v>
      </c>
      <c r="P46" s="162" t="s">
        <v>669</v>
      </c>
    </row>
    <row r="47" spans="2:16" s="59" customFormat="1" ht="18" customHeight="1" x14ac:dyDescent="0.25">
      <c r="B47" s="351"/>
      <c r="C47" s="331" t="s">
        <v>6406</v>
      </c>
      <c r="D47" s="332"/>
      <c r="E47" s="64" t="s">
        <v>6495</v>
      </c>
      <c r="F47" s="171" t="s">
        <v>6273</v>
      </c>
      <c r="G47" s="172" t="s">
        <v>6496</v>
      </c>
      <c r="H47" s="169" t="s">
        <v>6294</v>
      </c>
      <c r="I47" s="170"/>
      <c r="J47" s="169" t="s">
        <v>6294</v>
      </c>
      <c r="K47" s="170"/>
      <c r="L47" s="173" t="s">
        <v>666</v>
      </c>
      <c r="M47" s="175"/>
      <c r="N47" s="127" t="str">
        <f>IF(ISERROR(MATCH(L47,AuxData!$AC:$AC,0)),"",IF(LOOKUP(L47,AuxData!$AC:$AC,AuxData!$AD:$AD)="","Not defined",LOOKUP(L47,AuxData!$AC:$AC,AuxData!$AD:$AD)))</f>
        <v>CELLNAME</v>
      </c>
      <c r="O47" s="128" t="str">
        <f>IF(L47="","",IF(ISERROR(MATCH(H47,AuxData!$AF:$AF,0)),"",IF(LOOKUP(H47,AuxData!$AF:$AF,AuxData!$AG:$AG)="","Not defined",LOOKUP(H47,AuxData!$AF:$AF,AuxData!$AG:$AG)&amp;"_"&amp;N47)))</f>
        <v/>
      </c>
      <c r="P47" s="162" t="s">
        <v>6557</v>
      </c>
    </row>
    <row r="48" spans="2:16" s="59" customFormat="1" ht="18" customHeight="1" x14ac:dyDescent="0.25">
      <c r="B48" s="352"/>
      <c r="C48" s="331" t="s">
        <v>6406</v>
      </c>
      <c r="D48" s="332"/>
      <c r="E48" s="64" t="s">
        <v>6496</v>
      </c>
      <c r="F48" s="171" t="s">
        <v>6586</v>
      </c>
      <c r="G48" s="174" t="s">
        <v>395</v>
      </c>
      <c r="H48" s="329" t="s">
        <v>6299</v>
      </c>
      <c r="I48" s="330"/>
      <c r="J48" s="329" t="s">
        <v>6299</v>
      </c>
      <c r="K48" s="330"/>
      <c r="L48" s="167" t="s">
        <v>6587</v>
      </c>
      <c r="M48" s="167" t="s">
        <v>221</v>
      </c>
      <c r="N48" s="129" t="s">
        <v>221</v>
      </c>
      <c r="O48" s="128" t="str">
        <f>IF(L48="","",IF(ISERROR(MATCH(H48,AuxData!$AF:$AF,0)),"",IF(LOOKUP(H48,AuxData!$AF:$AF,AuxData!$AG:$AG)="","Not defined",LOOKUP(H48,AuxData!$AF:$AF,AuxData!$AG:$AG)&amp;"_"&amp;N48)))</f>
        <v/>
      </c>
      <c r="P48" s="162" t="s">
        <v>6588</v>
      </c>
    </row>
    <row r="49" spans="2:16" s="59" customFormat="1" ht="18" customHeight="1" x14ac:dyDescent="0.25">
      <c r="B49" s="350" t="s">
        <v>6589</v>
      </c>
      <c r="C49" s="331" t="s">
        <v>6406</v>
      </c>
      <c r="D49" s="332"/>
      <c r="E49" s="63" t="s">
        <v>6493</v>
      </c>
      <c r="F49" s="171" t="s">
        <v>6270</v>
      </c>
      <c r="G49" s="172" t="s">
        <v>6495</v>
      </c>
      <c r="H49" s="329" t="s">
        <v>6284</v>
      </c>
      <c r="I49" s="330"/>
      <c r="J49" s="329" t="s">
        <v>6284</v>
      </c>
      <c r="K49" s="330"/>
      <c r="L49" s="327" t="s">
        <v>669</v>
      </c>
      <c r="M49" s="328"/>
      <c r="N49" s="127" t="str">
        <f>IF(ISERROR(MATCH(L49,AuxData!$AC:$AC,0)),"",IF(LOOKUP(L49,AuxData!$AC:$AC,AuxData!$AD:$AD)="","Not defined",LOOKUP(L49,AuxData!$AC:$AC,AuxData!$AD:$AD)))</f>
        <v>GNODEBFUNCTIONNAME</v>
      </c>
      <c r="O49" s="128" t="str">
        <f>IF(L49="","",IF(ISERROR(MATCH(H49,AuxData!$AF:$AF,0)),"",IF(LOOKUP(H49,AuxData!$AF:$AF,AuxData!$AG:$AG)="","Not defined",LOOKUP(H49,AuxData!$AF:$AF,AuxData!$AG:$AG)&amp;"_"&amp;N49)))</f>
        <v>R5G_HUA_gNodeB_GNODEBFUNCTIONNAME</v>
      </c>
      <c r="P49" s="162" t="s">
        <v>669</v>
      </c>
    </row>
    <row r="50" spans="2:16" s="59" customFormat="1" ht="18" customHeight="1" x14ac:dyDescent="0.25">
      <c r="B50" s="351"/>
      <c r="C50" s="331" t="s">
        <v>6406</v>
      </c>
      <c r="D50" s="332"/>
      <c r="E50" s="64" t="s">
        <v>6495</v>
      </c>
      <c r="F50" s="171" t="s">
        <v>6273</v>
      </c>
      <c r="G50" s="172" t="s">
        <v>6496</v>
      </c>
      <c r="H50" s="169" t="s">
        <v>6294</v>
      </c>
      <c r="I50" s="170"/>
      <c r="J50" s="169" t="s">
        <v>6294</v>
      </c>
      <c r="K50" s="170"/>
      <c r="L50" s="173" t="s">
        <v>666</v>
      </c>
      <c r="M50" s="175"/>
      <c r="N50" s="127" t="str">
        <f>IF(ISERROR(MATCH(L50,AuxData!$AC:$AC,0)),"",IF(LOOKUP(L50,AuxData!$AC:$AC,AuxData!$AD:$AD)="","Not defined",LOOKUP(L50,AuxData!$AC:$AC,AuxData!$AD:$AD)))</f>
        <v>CELLNAME</v>
      </c>
      <c r="O50" s="128" t="str">
        <f>IF(L50="","",IF(ISERROR(MATCH(H50,AuxData!$AF:$AF,0)),"",IF(LOOKUP(H50,AuxData!$AF:$AF,AuxData!$AG:$AG)="","Not defined",LOOKUP(H50,AuxData!$AF:$AF,AuxData!$AG:$AG)&amp;"_"&amp;N50)))</f>
        <v/>
      </c>
      <c r="P50" s="162" t="s">
        <v>6557</v>
      </c>
    </row>
    <row r="51" spans="2:16" s="59" customFormat="1" ht="18" customHeight="1" x14ac:dyDescent="0.25">
      <c r="B51" s="352"/>
      <c r="C51" s="331" t="s">
        <v>6406</v>
      </c>
      <c r="D51" s="332"/>
      <c r="E51" s="64" t="s">
        <v>6496</v>
      </c>
      <c r="F51" s="171" t="s">
        <v>6590</v>
      </c>
      <c r="G51" s="174" t="s">
        <v>395</v>
      </c>
      <c r="H51" s="329" t="s">
        <v>6297</v>
      </c>
      <c r="I51" s="330"/>
      <c r="J51" s="329" t="s">
        <v>6297</v>
      </c>
      <c r="K51" s="330"/>
      <c r="L51" s="167" t="s">
        <v>5628</v>
      </c>
      <c r="M51" s="167"/>
      <c r="N51" s="129" t="s">
        <v>6590</v>
      </c>
      <c r="O51" s="128" t="str">
        <f>IF(L51="","",IF(ISERROR(MATCH(H51,AuxData!$AF:$AF,0)),"",IF(LOOKUP(H51,AuxData!$AF:$AF,AuxData!$AG:$AG)="","Not defined",LOOKUP(H51,AuxData!$AF:$AF,AuxData!$AG:$AG)&amp;"_"&amp;N51)))</f>
        <v/>
      </c>
      <c r="P51" s="162" t="s">
        <v>6591</v>
      </c>
    </row>
    <row r="52" spans="2:16" ht="18" customHeight="1" x14ac:dyDescent="0.25">
      <c r="B52" s="18"/>
      <c r="C52" s="18"/>
    </row>
    <row r="53" spans="2:16" ht="18" customHeight="1" x14ac:dyDescent="0.25">
      <c r="B53" s="308" t="s">
        <v>6514</v>
      </c>
      <c r="C53" s="309"/>
      <c r="D53" s="37" t="s">
        <v>6515</v>
      </c>
      <c r="E53" s="37" t="s">
        <v>6516</v>
      </c>
      <c r="F53" s="37" t="s">
        <v>6517</v>
      </c>
      <c r="G53" s="37" t="s">
        <v>6518</v>
      </c>
      <c r="H53" s="37" t="s">
        <v>6519</v>
      </c>
      <c r="I53" s="37" t="s">
        <v>6520</v>
      </c>
      <c r="J53" s="136" t="s">
        <v>6521</v>
      </c>
      <c r="K53" s="138"/>
      <c r="L53" s="18"/>
      <c r="M53" s="18"/>
    </row>
    <row r="54" spans="2:16" ht="18" customHeight="1" x14ac:dyDescent="0.25">
      <c r="B54" s="310"/>
      <c r="C54" s="311"/>
      <c r="D54" s="66"/>
      <c r="E54" s="66"/>
      <c r="F54" s="66" t="s">
        <v>6269</v>
      </c>
      <c r="G54" s="66" t="s">
        <v>6269</v>
      </c>
      <c r="H54" s="66" t="s">
        <v>6269</v>
      </c>
      <c r="I54" s="66" t="s">
        <v>6269</v>
      </c>
      <c r="J54" s="137" t="s">
        <v>6269</v>
      </c>
      <c r="K54" s="139"/>
      <c r="L54" s="85"/>
      <c r="M54" s="85"/>
    </row>
    <row r="55" spans="2:16" ht="18" customHeight="1" x14ac:dyDescent="0.25">
      <c r="D55" s="19"/>
      <c r="E55" s="19"/>
      <c r="F55" s="38"/>
      <c r="G55" s="38"/>
      <c r="H55" s="38"/>
      <c r="I55" s="38"/>
      <c r="J55" s="38"/>
      <c r="K55" s="38"/>
      <c r="L55" s="40"/>
      <c r="M55" s="40"/>
      <c r="N55" s="40"/>
      <c r="O55" s="40"/>
    </row>
    <row r="56" spans="2:16" ht="18" customHeight="1" x14ac:dyDescent="0.25">
      <c r="B56" s="312" t="s">
        <v>6525</v>
      </c>
      <c r="C56" s="313"/>
      <c r="D56" s="298" t="s">
        <v>6526</v>
      </c>
      <c r="E56" s="298"/>
      <c r="F56" s="295"/>
      <c r="G56" s="294" t="s">
        <v>6527</v>
      </c>
      <c r="H56" s="295"/>
      <c r="I56" s="294" t="s">
        <v>6528</v>
      </c>
      <c r="J56" s="298"/>
      <c r="K56" s="298"/>
      <c r="L56" s="42"/>
    </row>
    <row r="57" spans="2:16" ht="18" customHeight="1" x14ac:dyDescent="0.25">
      <c r="B57" s="314"/>
      <c r="C57" s="315"/>
      <c r="D57" s="17" t="s">
        <v>6529</v>
      </c>
      <c r="E57" s="296" t="s">
        <v>6530</v>
      </c>
      <c r="F57" s="297"/>
      <c r="G57" s="303" t="s">
        <v>6531</v>
      </c>
      <c r="H57" s="304"/>
      <c r="I57" s="303" t="s">
        <v>6532</v>
      </c>
      <c r="J57" s="306"/>
      <c r="K57" s="39" t="s">
        <v>6533</v>
      </c>
      <c r="L57" s="41"/>
    </row>
    <row r="58" spans="2:16" ht="18" customHeight="1" x14ac:dyDescent="0.25">
      <c r="B58" s="314"/>
      <c r="C58" s="315"/>
      <c r="D58" s="67"/>
      <c r="E58" s="301"/>
      <c r="F58" s="302"/>
      <c r="G58" s="299"/>
      <c r="H58" s="300"/>
      <c r="I58" s="299"/>
      <c r="J58" s="307"/>
      <c r="K58" s="68"/>
      <c r="L58" s="41"/>
    </row>
    <row r="59" spans="2:16" ht="18" customHeight="1" x14ac:dyDescent="0.25">
      <c r="B59" s="18"/>
      <c r="C59" s="18"/>
      <c r="D59" s="15"/>
      <c r="E59" s="15"/>
      <c r="F59" s="15"/>
      <c r="G59" s="15"/>
      <c r="H59" s="15"/>
      <c r="I59" s="15"/>
      <c r="J59" s="15"/>
      <c r="K59" s="15"/>
    </row>
    <row r="60" spans="2:16" ht="18" customHeight="1" x14ac:dyDescent="0.25">
      <c r="B60" s="316" t="s">
        <v>6534</v>
      </c>
      <c r="C60" s="317"/>
      <c r="D60" s="317"/>
      <c r="E60" s="317"/>
      <c r="F60" s="317"/>
      <c r="G60" s="317"/>
      <c r="H60" s="317"/>
      <c r="I60" s="317"/>
      <c r="J60" s="317"/>
      <c r="K60" s="317"/>
      <c r="L60" s="317"/>
      <c r="M60" s="317"/>
      <c r="N60" s="317"/>
      <c r="O60" s="318"/>
    </row>
    <row r="61" spans="2:16" ht="18" customHeight="1" x14ac:dyDescent="0.25">
      <c r="B61" s="322" t="s">
        <v>29</v>
      </c>
      <c r="C61" s="323"/>
      <c r="D61" s="305" t="s">
        <v>6535</v>
      </c>
      <c r="E61" s="305"/>
      <c r="F61" s="305"/>
      <c r="G61" s="319" t="s">
        <v>6536</v>
      </c>
      <c r="H61" s="320"/>
      <c r="I61" s="321"/>
      <c r="J61" s="277" t="s">
        <v>6537</v>
      </c>
      <c r="K61" s="277"/>
      <c r="L61" s="277" t="s">
        <v>6445</v>
      </c>
      <c r="M61" s="277"/>
      <c r="N61" s="277" t="s">
        <v>6446</v>
      </c>
      <c r="O61" s="278"/>
    </row>
    <row r="62" spans="2:16" s="59" customFormat="1" ht="18" customHeight="1" x14ac:dyDescent="0.25">
      <c r="B62" s="279"/>
      <c r="C62" s="280"/>
      <c r="D62" s="347"/>
      <c r="E62" s="347"/>
      <c r="F62" s="347"/>
      <c r="G62" s="286"/>
      <c r="H62" s="286"/>
      <c r="I62" s="276"/>
      <c r="J62" s="348" t="str">
        <f>IF(ISERROR(MATCH(D62,AuxData!$AK:$AK,0)),"",IF(LOOKUP(D62,AuxData!$AK:$AK,AuxData!$AL:$AL)="","Not Defined",LOOKUP(D62,AuxData!$AK:$AK,AuxData!$AL:$AL)))</f>
        <v/>
      </c>
      <c r="K62" s="349"/>
      <c r="L62" s="275"/>
      <c r="M62" s="276"/>
      <c r="N62" s="275"/>
      <c r="O62" s="276"/>
    </row>
    <row r="63" spans="2:16" s="59" customFormat="1" ht="18" customHeight="1" x14ac:dyDescent="0.25">
      <c r="B63" s="279"/>
      <c r="C63" s="280"/>
      <c r="D63" s="347"/>
      <c r="E63" s="347"/>
      <c r="F63" s="347"/>
      <c r="G63" s="286"/>
      <c r="H63" s="286"/>
      <c r="I63" s="276"/>
      <c r="J63" s="348" t="str">
        <f>IF(ISERROR(MATCH(D63,AuxData!$AK:$AK,0)),"",IF(LOOKUP(D63,AuxData!$AK:$AK,AuxData!$AL:$AL)="","Not Defined",LOOKUP(D63,AuxData!$AK:$AK,AuxData!$AL:$AL)))</f>
        <v/>
      </c>
      <c r="K63" s="349"/>
      <c r="L63" s="275"/>
      <c r="M63" s="276"/>
      <c r="N63" s="275"/>
      <c r="O63" s="276"/>
    </row>
    <row r="64" spans="2:16" s="59" customFormat="1" ht="18" customHeight="1" x14ac:dyDescent="0.25">
      <c r="B64" s="279"/>
      <c r="C64" s="280"/>
      <c r="D64" s="347"/>
      <c r="E64" s="347"/>
      <c r="F64" s="347"/>
      <c r="G64" s="286"/>
      <c r="H64" s="286"/>
      <c r="I64" s="276"/>
      <c r="J64" s="348" t="str">
        <f>IF(ISERROR(MATCH(D64,AuxData!$AK:$AK,0)),"",IF(LOOKUP(D64,AuxData!$AK:$AK,AuxData!$AL:$AL)="","Not Defined",LOOKUP(D64,AuxData!$AK:$AK,AuxData!$AL:$AL)))</f>
        <v/>
      </c>
      <c r="K64" s="349"/>
      <c r="L64" s="275"/>
      <c r="M64" s="276"/>
      <c r="N64" s="275"/>
      <c r="O64" s="276"/>
    </row>
    <row r="65" spans="2:15" s="59" customFormat="1" ht="18" customHeight="1" x14ac:dyDescent="0.25">
      <c r="B65" s="279"/>
      <c r="C65" s="280"/>
      <c r="D65" s="347"/>
      <c r="E65" s="347"/>
      <c r="F65" s="347"/>
      <c r="G65" s="286"/>
      <c r="H65" s="286"/>
      <c r="I65" s="276"/>
      <c r="J65" s="348" t="str">
        <f>IF(ISERROR(MATCH(D65,AuxData!$AK:$AK,0)),"",IF(LOOKUP(D65,AuxData!$AK:$AK,AuxData!$AL:$AL)="","Not Defined",LOOKUP(D65,AuxData!$AK:$AK,AuxData!$AL:$AL)))</f>
        <v/>
      </c>
      <c r="K65" s="349"/>
      <c r="L65" s="275"/>
      <c r="M65" s="276"/>
      <c r="N65" s="275"/>
      <c r="O65" s="276"/>
    </row>
    <row r="66" spans="2:15" s="59" customFormat="1" ht="18" customHeight="1" x14ac:dyDescent="0.25">
      <c r="B66" s="279"/>
      <c r="C66" s="280"/>
      <c r="D66" s="347"/>
      <c r="E66" s="347"/>
      <c r="F66" s="347"/>
      <c r="G66" s="286"/>
      <c r="H66" s="286"/>
      <c r="I66" s="276"/>
      <c r="J66" s="348" t="str">
        <f>IF(ISERROR(MATCH(D66,AuxData!$AK:$AK,0)),"",IF(LOOKUP(D66,AuxData!$AK:$AK,AuxData!$AL:$AL)="","Not Defined",LOOKUP(D66,AuxData!$AK:$AK,AuxData!$AL:$AL)))</f>
        <v/>
      </c>
      <c r="K66" s="349"/>
      <c r="L66" s="275"/>
      <c r="M66" s="276"/>
      <c r="N66" s="275"/>
      <c r="O66" s="276"/>
    </row>
    <row r="67" spans="2:15" s="59" customFormat="1" ht="18" customHeight="1" x14ac:dyDescent="0.25">
      <c r="B67" s="279"/>
      <c r="C67" s="280"/>
      <c r="D67" s="347"/>
      <c r="E67" s="347"/>
      <c r="F67" s="347"/>
      <c r="G67" s="286"/>
      <c r="H67" s="286"/>
      <c r="I67" s="276"/>
      <c r="J67" s="348" t="str">
        <f>IF(ISERROR(MATCH(D67,AuxData!$AK:$AK,0)),"",IF(LOOKUP(D67,AuxData!$AK:$AK,AuxData!$AL:$AL)="","Not Defined",LOOKUP(D67,AuxData!$AK:$AK,AuxData!$AL:$AL)))</f>
        <v/>
      </c>
      <c r="K67" s="349"/>
      <c r="L67" s="275"/>
      <c r="M67" s="276"/>
      <c r="N67" s="275"/>
      <c r="O67" s="276"/>
    </row>
    <row r="68" spans="2:15" s="59" customFormat="1" ht="18" customHeight="1" x14ac:dyDescent="0.25">
      <c r="B68" s="279"/>
      <c r="C68" s="280"/>
      <c r="D68" s="347"/>
      <c r="E68" s="347"/>
      <c r="F68" s="347"/>
      <c r="G68" s="286"/>
      <c r="H68" s="286"/>
      <c r="I68" s="276"/>
      <c r="J68" s="348" t="str">
        <f>IF(ISERROR(MATCH(D68,AuxData!$AK:$AK,0)),"",IF(LOOKUP(D68,AuxData!$AK:$AK,AuxData!$AL:$AL)="","Not Defined",LOOKUP(D68,AuxData!$AK:$AK,AuxData!$AL:$AL)))</f>
        <v/>
      </c>
      <c r="K68" s="349"/>
      <c r="L68" s="275"/>
      <c r="M68" s="276"/>
      <c r="N68" s="275"/>
      <c r="O68" s="276"/>
    </row>
    <row r="69" spans="2:15" s="59" customFormat="1" ht="18" customHeight="1" x14ac:dyDescent="0.25">
      <c r="B69" s="279"/>
      <c r="C69" s="280"/>
      <c r="D69" s="347"/>
      <c r="E69" s="347"/>
      <c r="F69" s="347"/>
      <c r="G69" s="286"/>
      <c r="H69" s="286"/>
      <c r="I69" s="276"/>
      <c r="J69" s="348" t="str">
        <f>IF(ISERROR(MATCH(D69,AuxData!$AK:$AK,0)),"",IF(LOOKUP(D69,AuxData!$AK:$AK,AuxData!$AL:$AL)="","Not Defined",LOOKUP(D69,AuxData!$AK:$AK,AuxData!$AL:$AL)))</f>
        <v/>
      </c>
      <c r="K69" s="349"/>
      <c r="L69" s="275"/>
      <c r="M69" s="276"/>
      <c r="N69" s="275"/>
      <c r="O69" s="276"/>
    </row>
    <row r="70" spans="2:15" s="59" customFormat="1" ht="18" customHeight="1" x14ac:dyDescent="0.25">
      <c r="B70" s="279"/>
      <c r="C70" s="280"/>
      <c r="D70" s="347"/>
      <c r="E70" s="347"/>
      <c r="F70" s="347"/>
      <c r="G70" s="286"/>
      <c r="H70" s="286"/>
      <c r="I70" s="276"/>
      <c r="J70" s="348" t="str">
        <f>IF(ISERROR(MATCH(D70,AuxData!$AK:$AK,0)),"",IF(LOOKUP(D70,AuxData!$AK:$AK,AuxData!$AL:$AL)="","Not Defined",LOOKUP(D70,AuxData!$AK:$AK,AuxData!$AL:$AL)))</f>
        <v/>
      </c>
      <c r="K70" s="349"/>
      <c r="L70" s="275"/>
      <c r="M70" s="276"/>
      <c r="N70" s="275"/>
      <c r="O70" s="276"/>
    </row>
    <row r="71" spans="2:15" s="59" customFormat="1" ht="18" customHeight="1" x14ac:dyDescent="0.25">
      <c r="B71" s="279"/>
      <c r="C71" s="280"/>
      <c r="D71" s="347"/>
      <c r="E71" s="347"/>
      <c r="F71" s="347"/>
      <c r="G71" s="286"/>
      <c r="H71" s="286"/>
      <c r="I71" s="276"/>
      <c r="J71" s="348" t="str">
        <f>IF(ISERROR(MATCH(D71,AuxData!$AK:$AK,0)),"",IF(LOOKUP(D71,AuxData!$AK:$AK,AuxData!$AL:$AL)="","Not Defined",LOOKUP(D71,AuxData!$AK:$AK,AuxData!$AL:$AL)))</f>
        <v/>
      </c>
      <c r="K71" s="349"/>
      <c r="L71" s="275"/>
      <c r="M71" s="276"/>
      <c r="N71" s="275"/>
      <c r="O71" s="276"/>
    </row>
    <row r="72" spans="2:15" s="59" customFormat="1" ht="18" customHeight="1" x14ac:dyDescent="0.25">
      <c r="B72" s="279"/>
      <c r="C72" s="280"/>
      <c r="D72" s="347"/>
      <c r="E72" s="347"/>
      <c r="F72" s="347"/>
      <c r="G72" s="286"/>
      <c r="H72" s="286"/>
      <c r="I72" s="276"/>
      <c r="J72" s="348" t="str">
        <f>IF(ISERROR(MATCH(D72,AuxData!$AK:$AK,0)),"",IF(LOOKUP(D72,AuxData!$AK:$AK,AuxData!$AL:$AL)="","Not Defined",LOOKUP(D72,AuxData!$AK:$AK,AuxData!$AL:$AL)))</f>
        <v/>
      </c>
      <c r="K72" s="349"/>
      <c r="L72" s="275"/>
      <c r="M72" s="276"/>
      <c r="N72" s="275"/>
      <c r="O72" s="276"/>
    </row>
    <row r="73" spans="2:15" s="59" customFormat="1" ht="18" customHeight="1" x14ac:dyDescent="0.25">
      <c r="B73" s="279"/>
      <c r="C73" s="280"/>
      <c r="D73" s="347"/>
      <c r="E73" s="347"/>
      <c r="F73" s="347"/>
      <c r="G73" s="286"/>
      <c r="H73" s="286"/>
      <c r="I73" s="276"/>
      <c r="J73" s="348" t="str">
        <f>IF(ISERROR(MATCH(D73,AuxData!$AK:$AK,0)),"",IF(LOOKUP(D73,AuxData!$AK:$AK,AuxData!$AL:$AL)="","Not Defined",LOOKUP(D73,AuxData!$AK:$AK,AuxData!$AL:$AL)))</f>
        <v/>
      </c>
      <c r="K73" s="349"/>
      <c r="L73" s="275"/>
      <c r="M73" s="276"/>
      <c r="N73" s="275"/>
      <c r="O73" s="276"/>
    </row>
    <row r="74" spans="2:15" s="59" customFormat="1" ht="18" customHeight="1" x14ac:dyDescent="0.25">
      <c r="B74" s="279"/>
      <c r="C74" s="280"/>
      <c r="D74" s="347"/>
      <c r="E74" s="347"/>
      <c r="F74" s="347"/>
      <c r="G74" s="286"/>
      <c r="H74" s="286"/>
      <c r="I74" s="276"/>
      <c r="J74" s="348" t="str">
        <f>IF(ISERROR(MATCH(D74,AuxData!$AK:$AK,0)),"",IF(LOOKUP(D74,AuxData!$AK:$AK,AuxData!$AL:$AL)="","Not Defined",LOOKUP(D74,AuxData!$AK:$AK,AuxData!$AL:$AL)))</f>
        <v/>
      </c>
      <c r="K74" s="349"/>
      <c r="L74" s="275"/>
      <c r="M74" s="276"/>
      <c r="N74" s="275"/>
      <c r="O74" s="276"/>
    </row>
    <row r="75" spans="2:15" s="59" customFormat="1" ht="18" customHeight="1" x14ac:dyDescent="0.25">
      <c r="B75" s="279"/>
      <c r="C75" s="280"/>
      <c r="D75" s="347"/>
      <c r="E75" s="347"/>
      <c r="F75" s="347"/>
      <c r="G75" s="286"/>
      <c r="H75" s="286"/>
      <c r="I75" s="276"/>
      <c r="J75" s="348" t="str">
        <f>IF(ISERROR(MATCH(D75,AuxData!$AK:$AK,0)),"",IF(LOOKUP(D75,AuxData!$AK:$AK,AuxData!$AL:$AL)="","Not Defined",LOOKUP(D75,AuxData!$AK:$AK,AuxData!$AL:$AL)))</f>
        <v/>
      </c>
      <c r="K75" s="349"/>
      <c r="L75" s="275"/>
      <c r="M75" s="276"/>
      <c r="N75" s="275"/>
      <c r="O75" s="276"/>
    </row>
    <row r="76" spans="2:15" s="59" customFormat="1" ht="18" customHeight="1" x14ac:dyDescent="0.25">
      <c r="B76" s="279"/>
      <c r="C76" s="280"/>
      <c r="D76" s="347"/>
      <c r="E76" s="347"/>
      <c r="F76" s="347"/>
      <c r="G76" s="286"/>
      <c r="H76" s="286"/>
      <c r="I76" s="276"/>
      <c r="J76" s="348" t="str">
        <f>IF(ISERROR(MATCH(D76,AuxData!$AK:$AK,0)),"",IF(LOOKUP(D76,AuxData!$AK:$AK,AuxData!$AL:$AL)="","Not Defined",LOOKUP(D76,AuxData!$AK:$AK,AuxData!$AL:$AL)))</f>
        <v/>
      </c>
      <c r="K76" s="349"/>
      <c r="L76" s="275"/>
      <c r="M76" s="276"/>
      <c r="N76" s="275"/>
      <c r="O76" s="276"/>
    </row>
    <row r="77" spans="2:15" s="59" customFormat="1" ht="18" customHeight="1" x14ac:dyDescent="0.25">
      <c r="B77" s="279"/>
      <c r="C77" s="280"/>
      <c r="D77" s="347"/>
      <c r="E77" s="347"/>
      <c r="F77" s="347"/>
      <c r="G77" s="286"/>
      <c r="H77" s="286"/>
      <c r="I77" s="276"/>
      <c r="J77" s="348" t="str">
        <f>IF(ISERROR(MATCH(D77,AuxData!$AK:$AK,0)),"",IF(LOOKUP(D77,AuxData!$AK:$AK,AuxData!$AL:$AL)="","Not Defined",LOOKUP(D77,AuxData!$AK:$AK,AuxData!$AL:$AL)))</f>
        <v/>
      </c>
      <c r="K77" s="349"/>
      <c r="L77" s="275"/>
      <c r="M77" s="276"/>
      <c r="N77" s="275"/>
      <c r="O77" s="276"/>
    </row>
    <row r="78" spans="2:15" s="59" customFormat="1" ht="18" customHeight="1" x14ac:dyDescent="0.25">
      <c r="B78" s="279"/>
      <c r="C78" s="280"/>
      <c r="D78" s="347"/>
      <c r="E78" s="347"/>
      <c r="F78" s="347"/>
      <c r="G78" s="286"/>
      <c r="H78" s="286"/>
      <c r="I78" s="276"/>
      <c r="J78" s="348" t="str">
        <f>IF(ISERROR(MATCH(D78,AuxData!$AK:$AK,0)),"",IF(LOOKUP(D78,AuxData!$AK:$AK,AuxData!$AL:$AL)="","Not Defined",LOOKUP(D78,AuxData!$AK:$AK,AuxData!$AL:$AL)))</f>
        <v/>
      </c>
      <c r="K78" s="349"/>
      <c r="L78" s="275"/>
      <c r="M78" s="276"/>
      <c r="N78" s="275"/>
      <c r="O78" s="276"/>
    </row>
    <row r="79" spans="2:15" s="59" customFormat="1" ht="18" customHeight="1" x14ac:dyDescent="0.25">
      <c r="B79" s="279"/>
      <c r="C79" s="280"/>
      <c r="D79" s="347"/>
      <c r="E79" s="347"/>
      <c r="F79" s="347"/>
      <c r="G79" s="286"/>
      <c r="H79" s="286"/>
      <c r="I79" s="276"/>
      <c r="J79" s="348" t="str">
        <f>IF(ISERROR(MATCH(D79,AuxData!$AK:$AK,0)),"",IF(LOOKUP(D79,AuxData!$AK:$AK,AuxData!$AL:$AL)="","Not Defined",LOOKUP(D79,AuxData!$AK:$AK,AuxData!$AL:$AL)))</f>
        <v/>
      </c>
      <c r="K79" s="349"/>
      <c r="L79" s="275"/>
      <c r="M79" s="276"/>
      <c r="N79" s="275"/>
      <c r="O79" s="276"/>
    </row>
    <row r="80" spans="2:15" s="59" customFormat="1" ht="18" customHeight="1" x14ac:dyDescent="0.25">
      <c r="B80" s="279"/>
      <c r="C80" s="280"/>
      <c r="D80" s="347"/>
      <c r="E80" s="347"/>
      <c r="F80" s="347"/>
      <c r="G80" s="286"/>
      <c r="H80" s="286"/>
      <c r="I80" s="276"/>
      <c r="J80" s="348" t="str">
        <f>IF(ISERROR(MATCH(D80,AuxData!$AK:$AK,0)),"",IF(LOOKUP(D80,AuxData!$AK:$AK,AuxData!$AL:$AL)="","Not Defined",LOOKUP(D80,AuxData!$AK:$AK,AuxData!$AL:$AL)))</f>
        <v/>
      </c>
      <c r="K80" s="349"/>
      <c r="L80" s="275"/>
      <c r="M80" s="276"/>
      <c r="N80" s="275"/>
      <c r="O80" s="276"/>
    </row>
    <row r="81" spans="2:15" s="59" customFormat="1" ht="18" customHeight="1" x14ac:dyDescent="0.25">
      <c r="B81" s="279"/>
      <c r="C81" s="280"/>
      <c r="D81" s="347"/>
      <c r="E81" s="347"/>
      <c r="F81" s="347"/>
      <c r="G81" s="286"/>
      <c r="H81" s="286"/>
      <c r="I81" s="276"/>
      <c r="J81" s="348" t="str">
        <f>IF(ISERROR(MATCH(D81,AuxData!$AK:$AK,0)),"",IF(LOOKUP(D81,AuxData!$AK:$AK,AuxData!$AL:$AL)="","Not Defined",LOOKUP(D81,AuxData!$AK:$AK,AuxData!$AL:$AL)))</f>
        <v/>
      </c>
      <c r="K81" s="349"/>
      <c r="L81" s="275"/>
      <c r="M81" s="276"/>
      <c r="N81" s="275"/>
      <c r="O81" s="276"/>
    </row>
    <row r="82" spans="2:15" s="59" customFormat="1" ht="18" customHeight="1" x14ac:dyDescent="0.25">
      <c r="B82" s="279"/>
      <c r="C82" s="280"/>
      <c r="D82" s="347"/>
      <c r="E82" s="347"/>
      <c r="F82" s="347"/>
      <c r="G82" s="286"/>
      <c r="H82" s="286"/>
      <c r="I82" s="276"/>
      <c r="J82" s="348" t="str">
        <f>IF(ISERROR(MATCH(D82,AuxData!$AK:$AK,0)),"",IF(LOOKUP(D82,AuxData!$AK:$AK,AuxData!$AL:$AL)="","Not Defined",LOOKUP(D82,AuxData!$AK:$AK,AuxData!$AL:$AL)))</f>
        <v/>
      </c>
      <c r="K82" s="349"/>
      <c r="L82" s="275"/>
      <c r="M82" s="276"/>
      <c r="N82" s="275"/>
      <c r="O82" s="276"/>
    </row>
    <row r="83" spans="2:15" s="59" customFormat="1" ht="18" customHeight="1" x14ac:dyDescent="0.25">
      <c r="B83" s="279"/>
      <c r="C83" s="280"/>
      <c r="D83" s="347"/>
      <c r="E83" s="347"/>
      <c r="F83" s="347"/>
      <c r="G83" s="286"/>
      <c r="H83" s="286"/>
      <c r="I83" s="276"/>
      <c r="J83" s="348" t="str">
        <f>IF(ISERROR(MATCH(D83,AuxData!$AK:$AK,0)),"",IF(LOOKUP(D83,AuxData!$AK:$AK,AuxData!$AL:$AL)="","Not Defined",LOOKUP(D83,AuxData!$AK:$AK,AuxData!$AL:$AL)))</f>
        <v/>
      </c>
      <c r="K83" s="349"/>
      <c r="L83" s="275"/>
      <c r="M83" s="276"/>
      <c r="N83" s="275"/>
      <c r="O83" s="276"/>
    </row>
    <row r="84" spans="2:15" s="59" customFormat="1" ht="18" customHeight="1" x14ac:dyDescent="0.25">
      <c r="B84" s="279"/>
      <c r="C84" s="280"/>
      <c r="D84" s="347"/>
      <c r="E84" s="347"/>
      <c r="F84" s="347"/>
      <c r="G84" s="286"/>
      <c r="H84" s="286"/>
      <c r="I84" s="276"/>
      <c r="J84" s="348" t="str">
        <f>IF(ISERROR(MATCH(D84,AuxData!$AK:$AK,0)),"",IF(LOOKUP(D84,AuxData!$AK:$AK,AuxData!$AL:$AL)="","Not Defined",LOOKUP(D84,AuxData!$AK:$AK,AuxData!$AL:$AL)))</f>
        <v/>
      </c>
      <c r="K84" s="349"/>
      <c r="L84" s="275"/>
      <c r="M84" s="276"/>
      <c r="N84" s="275"/>
      <c r="O84" s="276"/>
    </row>
    <row r="85" spans="2:15" s="59" customFormat="1" ht="18" customHeight="1" x14ac:dyDescent="0.25">
      <c r="B85" s="279"/>
      <c r="C85" s="280"/>
      <c r="D85" s="347"/>
      <c r="E85" s="347"/>
      <c r="F85" s="347"/>
      <c r="G85" s="286"/>
      <c r="H85" s="286"/>
      <c r="I85" s="276"/>
      <c r="J85" s="348" t="str">
        <f>IF(ISERROR(MATCH(D85,AuxData!$AK:$AK,0)),"",IF(LOOKUP(D85,AuxData!$AK:$AK,AuxData!$AL:$AL)="","Not Defined",LOOKUP(D85,AuxData!$AK:$AK,AuxData!$AL:$AL)))</f>
        <v/>
      </c>
      <c r="K85" s="349"/>
      <c r="L85" s="275"/>
      <c r="M85" s="276"/>
      <c r="N85" s="275"/>
      <c r="O85" s="276"/>
    </row>
    <row r="86" spans="2:15" s="59" customFormat="1" ht="18" customHeight="1" x14ac:dyDescent="0.25">
      <c r="B86" s="279"/>
      <c r="C86" s="280"/>
      <c r="D86" s="347"/>
      <c r="E86" s="347"/>
      <c r="F86" s="347"/>
      <c r="G86" s="286"/>
      <c r="H86" s="286"/>
      <c r="I86" s="276"/>
      <c r="J86" s="348" t="str">
        <f>IF(ISERROR(MATCH(D86,AuxData!$AK:$AK,0)),"",IF(LOOKUP(D86,AuxData!$AK:$AK,AuxData!$AL:$AL)="","Not Defined",LOOKUP(D86,AuxData!$AK:$AK,AuxData!$AL:$AL)))</f>
        <v/>
      </c>
      <c r="K86" s="349"/>
      <c r="L86" s="275"/>
      <c r="M86" s="276"/>
      <c r="N86" s="275"/>
      <c r="O86" s="276"/>
    </row>
    <row r="87" spans="2:15" s="59" customFormat="1" ht="18" customHeight="1" x14ac:dyDescent="0.25">
      <c r="B87" s="279"/>
      <c r="C87" s="280"/>
      <c r="D87" s="347"/>
      <c r="E87" s="347"/>
      <c r="F87" s="347"/>
      <c r="G87" s="286"/>
      <c r="H87" s="286"/>
      <c r="I87" s="276"/>
      <c r="J87" s="348" t="str">
        <f>IF(ISERROR(MATCH(D87,AuxData!$AK:$AK,0)),"",IF(LOOKUP(D87,AuxData!$AK:$AK,AuxData!$AL:$AL)="","Not Defined",LOOKUP(D87,AuxData!$AK:$AK,AuxData!$AL:$AL)))</f>
        <v/>
      </c>
      <c r="K87" s="349"/>
      <c r="L87" s="275"/>
      <c r="M87" s="276"/>
      <c r="N87" s="275"/>
      <c r="O87" s="276"/>
    </row>
    <row r="88" spans="2:15" s="59" customFormat="1" ht="18" customHeight="1" x14ac:dyDescent="0.25">
      <c r="B88" s="279"/>
      <c r="C88" s="280"/>
      <c r="D88" s="347"/>
      <c r="E88" s="347"/>
      <c r="F88" s="347"/>
      <c r="G88" s="286"/>
      <c r="H88" s="286"/>
      <c r="I88" s="276"/>
      <c r="J88" s="348" t="str">
        <f>IF(ISERROR(MATCH(D88,AuxData!$AK:$AK,0)),"",IF(LOOKUP(D88,AuxData!$AK:$AK,AuxData!$AL:$AL)="","Not Defined",LOOKUP(D88,AuxData!$AK:$AK,AuxData!$AL:$AL)))</f>
        <v/>
      </c>
      <c r="K88" s="349"/>
      <c r="L88" s="275"/>
      <c r="M88" s="276"/>
      <c r="N88" s="275"/>
      <c r="O88" s="276"/>
    </row>
    <row r="89" spans="2:15" s="59" customFormat="1" ht="18" customHeight="1" x14ac:dyDescent="0.25">
      <c r="B89" s="279"/>
      <c r="C89" s="280"/>
      <c r="D89" s="347"/>
      <c r="E89" s="347"/>
      <c r="F89" s="347"/>
      <c r="G89" s="286"/>
      <c r="H89" s="286"/>
      <c r="I89" s="276"/>
      <c r="J89" s="348" t="str">
        <f>IF(ISERROR(MATCH(D89,AuxData!$AK:$AK,0)),"",IF(LOOKUP(D89,AuxData!$AK:$AK,AuxData!$AL:$AL)="","Not Defined",LOOKUP(D89,AuxData!$AK:$AK,AuxData!$AL:$AL)))</f>
        <v/>
      </c>
      <c r="K89" s="349"/>
      <c r="L89" s="275"/>
      <c r="M89" s="276"/>
      <c r="N89" s="275"/>
      <c r="O89" s="276"/>
    </row>
    <row r="90" spans="2:15" s="59" customFormat="1" ht="18" customHeight="1" x14ac:dyDescent="0.25">
      <c r="B90" s="279"/>
      <c r="C90" s="280"/>
      <c r="D90" s="347"/>
      <c r="E90" s="347"/>
      <c r="F90" s="347"/>
      <c r="G90" s="286"/>
      <c r="H90" s="286"/>
      <c r="I90" s="276"/>
      <c r="J90" s="348" t="str">
        <f>IF(ISERROR(MATCH(D90,AuxData!$AK:$AK,0)),"",IF(LOOKUP(D90,AuxData!$AK:$AK,AuxData!$AL:$AL)="","Not Defined",LOOKUP(D90,AuxData!$AK:$AK,AuxData!$AL:$AL)))</f>
        <v/>
      </c>
      <c r="K90" s="349"/>
      <c r="L90" s="275"/>
      <c r="M90" s="276"/>
      <c r="N90" s="275"/>
      <c r="O90" s="276"/>
    </row>
    <row r="91" spans="2:15" s="59" customFormat="1" ht="18" customHeight="1" x14ac:dyDescent="0.25">
      <c r="B91" s="279"/>
      <c r="C91" s="280"/>
      <c r="D91" s="347"/>
      <c r="E91" s="347"/>
      <c r="F91" s="347"/>
      <c r="G91" s="286"/>
      <c r="H91" s="286"/>
      <c r="I91" s="276"/>
      <c r="J91" s="348" t="str">
        <f>IF(ISERROR(MATCH(D91,AuxData!$AK:$AK,0)),"",IF(LOOKUP(D91,AuxData!$AK:$AK,AuxData!$AL:$AL)="","Not Defined",LOOKUP(D91,AuxData!$AK:$AK,AuxData!$AL:$AL)))</f>
        <v/>
      </c>
      <c r="K91" s="349"/>
      <c r="L91" s="275"/>
      <c r="M91" s="276"/>
      <c r="N91" s="275"/>
      <c r="O91" s="276"/>
    </row>
    <row r="92" spans="2:15" s="59" customFormat="1" ht="18" customHeight="1" x14ac:dyDescent="0.25">
      <c r="B92" s="279"/>
      <c r="C92" s="280"/>
      <c r="D92" s="347"/>
      <c r="E92" s="347"/>
      <c r="F92" s="347"/>
      <c r="G92" s="286"/>
      <c r="H92" s="286"/>
      <c r="I92" s="276"/>
      <c r="J92" s="348" t="str">
        <f>IF(ISERROR(MATCH(D92,AuxData!$AK:$AK,0)),"",IF(LOOKUP(D92,AuxData!$AK:$AK,AuxData!$AL:$AL)="","Not Defined",LOOKUP(D92,AuxData!$AK:$AK,AuxData!$AL:$AL)))</f>
        <v/>
      </c>
      <c r="K92" s="349"/>
      <c r="L92" s="275"/>
      <c r="M92" s="276"/>
      <c r="N92" s="275"/>
      <c r="O92" s="276"/>
    </row>
    <row r="93" spans="2:15" s="59" customFormat="1" ht="18" customHeight="1" x14ac:dyDescent="0.25">
      <c r="B93" s="279"/>
      <c r="C93" s="280"/>
      <c r="D93" s="347"/>
      <c r="E93" s="347"/>
      <c r="F93" s="347"/>
      <c r="G93" s="286"/>
      <c r="H93" s="286"/>
      <c r="I93" s="276"/>
      <c r="J93" s="348" t="str">
        <f>IF(ISERROR(MATCH(D93,AuxData!$AK:$AK,0)),"",IF(LOOKUP(D93,AuxData!$AK:$AK,AuxData!$AL:$AL)="","Not Defined",LOOKUP(D93,AuxData!$AK:$AK,AuxData!$AL:$AL)))</f>
        <v/>
      </c>
      <c r="K93" s="349"/>
      <c r="L93" s="275"/>
      <c r="M93" s="276"/>
      <c r="N93" s="275"/>
      <c r="O93" s="276"/>
    </row>
    <row r="94" spans="2:15" s="59" customFormat="1" ht="18" customHeight="1" x14ac:dyDescent="0.25">
      <c r="B94" s="279"/>
      <c r="C94" s="280"/>
      <c r="D94" s="347"/>
      <c r="E94" s="347"/>
      <c r="F94" s="347"/>
      <c r="G94" s="286"/>
      <c r="H94" s="286"/>
      <c r="I94" s="276"/>
      <c r="J94" s="348" t="str">
        <f>IF(ISERROR(MATCH(D94,AuxData!$AK:$AK,0)),"",IF(LOOKUP(D94,AuxData!$AK:$AK,AuxData!$AL:$AL)="","Not Defined",LOOKUP(D94,AuxData!$AK:$AK,AuxData!$AL:$AL)))</f>
        <v/>
      </c>
      <c r="K94" s="349"/>
      <c r="L94" s="275"/>
      <c r="M94" s="276"/>
      <c r="N94" s="275"/>
      <c r="O94" s="276"/>
    </row>
    <row r="95" spans="2:15" s="59" customFormat="1" ht="18" customHeight="1" x14ac:dyDescent="0.25">
      <c r="B95" s="279"/>
      <c r="C95" s="280"/>
      <c r="D95" s="347"/>
      <c r="E95" s="347"/>
      <c r="F95" s="347"/>
      <c r="G95" s="286"/>
      <c r="H95" s="286"/>
      <c r="I95" s="276"/>
      <c r="J95" s="348" t="str">
        <f>IF(ISERROR(MATCH(D95,AuxData!$AK:$AK,0)),"",IF(LOOKUP(D95,AuxData!$AK:$AK,AuxData!$AL:$AL)="","Not Defined",LOOKUP(D95,AuxData!$AK:$AK,AuxData!$AL:$AL)))</f>
        <v/>
      </c>
      <c r="K95" s="349"/>
      <c r="L95" s="275"/>
      <c r="M95" s="276"/>
      <c r="N95" s="275"/>
      <c r="O95" s="276"/>
    </row>
    <row r="96" spans="2:15" s="59" customFormat="1" ht="18" customHeight="1" x14ac:dyDescent="0.25">
      <c r="B96" s="279"/>
      <c r="C96" s="280"/>
      <c r="D96" s="347"/>
      <c r="E96" s="347"/>
      <c r="F96" s="347"/>
      <c r="G96" s="286"/>
      <c r="H96" s="286"/>
      <c r="I96" s="276"/>
      <c r="J96" s="348" t="str">
        <f>IF(ISERROR(MATCH(D96,AuxData!$AK:$AK,0)),"",IF(LOOKUP(D96,AuxData!$AK:$AK,AuxData!$AL:$AL)="","Not Defined",LOOKUP(D96,AuxData!$AK:$AK,AuxData!$AL:$AL)))</f>
        <v/>
      </c>
      <c r="K96" s="349"/>
      <c r="L96" s="275"/>
      <c r="M96" s="276"/>
      <c r="N96" s="275"/>
      <c r="O96" s="276"/>
    </row>
    <row r="97" spans="2:15" s="59" customFormat="1" ht="18" customHeight="1" x14ac:dyDescent="0.25">
      <c r="B97" s="279"/>
      <c r="C97" s="280"/>
      <c r="D97" s="347"/>
      <c r="E97" s="347"/>
      <c r="F97" s="347"/>
      <c r="G97" s="286"/>
      <c r="H97" s="286"/>
      <c r="I97" s="276"/>
      <c r="J97" s="348" t="str">
        <f>IF(ISERROR(MATCH(D97,AuxData!$AK:$AK,0)),"",IF(LOOKUP(D97,AuxData!$AK:$AK,AuxData!$AL:$AL)="","Not Defined",LOOKUP(D97,AuxData!$AK:$AK,AuxData!$AL:$AL)))</f>
        <v/>
      </c>
      <c r="K97" s="349"/>
      <c r="L97" s="275"/>
      <c r="M97" s="276"/>
      <c r="N97" s="275"/>
      <c r="O97" s="276"/>
    </row>
    <row r="98" spans="2:15" s="59" customFormat="1" ht="18" customHeight="1" x14ac:dyDescent="0.25">
      <c r="B98" s="279"/>
      <c r="C98" s="280"/>
      <c r="D98" s="347"/>
      <c r="E98" s="347"/>
      <c r="F98" s="347"/>
      <c r="G98" s="286"/>
      <c r="H98" s="286"/>
      <c r="I98" s="276"/>
      <c r="J98" s="348" t="str">
        <f>IF(ISERROR(MATCH(D98,AuxData!$AK:$AK,0)),"",IF(LOOKUP(D98,AuxData!$AK:$AK,AuxData!$AL:$AL)="","Not Defined",LOOKUP(D98,AuxData!$AK:$AK,AuxData!$AL:$AL)))</f>
        <v/>
      </c>
      <c r="K98" s="349"/>
      <c r="L98" s="275"/>
      <c r="M98" s="276"/>
      <c r="N98" s="275"/>
      <c r="O98" s="276"/>
    </row>
    <row r="99" spans="2:15" s="59" customFormat="1" ht="18" customHeight="1" x14ac:dyDescent="0.25">
      <c r="B99" s="279"/>
      <c r="C99" s="280"/>
      <c r="D99" s="347"/>
      <c r="E99" s="347"/>
      <c r="F99" s="347"/>
      <c r="G99" s="286"/>
      <c r="H99" s="286"/>
      <c r="I99" s="276"/>
      <c r="J99" s="348" t="str">
        <f>IF(ISERROR(MATCH(D99,AuxData!$AK:$AK,0)),"",IF(LOOKUP(D99,AuxData!$AK:$AK,AuxData!$AL:$AL)="","Not Defined",LOOKUP(D99,AuxData!$AK:$AK,AuxData!$AL:$AL)))</f>
        <v/>
      </c>
      <c r="K99" s="349"/>
      <c r="L99" s="275"/>
      <c r="M99" s="276"/>
      <c r="N99" s="275"/>
      <c r="O99" s="276"/>
    </row>
    <row r="100" spans="2:15" s="59" customFormat="1" ht="18" customHeight="1" x14ac:dyDescent="0.25">
      <c r="B100" s="279"/>
      <c r="C100" s="280"/>
      <c r="D100" s="347"/>
      <c r="E100" s="347"/>
      <c r="F100" s="347"/>
      <c r="G100" s="286"/>
      <c r="H100" s="286"/>
      <c r="I100" s="276"/>
      <c r="J100" s="348" t="str">
        <f>IF(ISERROR(MATCH(D100,AuxData!$AK:$AK,0)),"",IF(LOOKUP(D100,AuxData!$AK:$AK,AuxData!$AL:$AL)="","Not Defined",LOOKUP(D100,AuxData!$AK:$AK,AuxData!$AL:$AL)))</f>
        <v/>
      </c>
      <c r="K100" s="349"/>
      <c r="L100" s="275"/>
      <c r="M100" s="276"/>
      <c r="N100" s="275"/>
      <c r="O100" s="276"/>
    </row>
    <row r="101" spans="2:15" s="59" customFormat="1" ht="18" customHeight="1" x14ac:dyDescent="0.25">
      <c r="B101" s="279"/>
      <c r="C101" s="280"/>
      <c r="D101" s="347"/>
      <c r="E101" s="347"/>
      <c r="F101" s="347"/>
      <c r="G101" s="286"/>
      <c r="H101" s="286"/>
      <c r="I101" s="276"/>
      <c r="J101" s="348" t="str">
        <f>IF(ISERROR(MATCH(D101,AuxData!$AK:$AK,0)),"",IF(LOOKUP(D101,AuxData!$AK:$AK,AuxData!$AL:$AL)="","Not Defined",LOOKUP(D101,AuxData!$AK:$AK,AuxData!$AL:$AL)))</f>
        <v/>
      </c>
      <c r="K101" s="349"/>
      <c r="L101" s="275"/>
      <c r="M101" s="276"/>
      <c r="N101" s="275"/>
      <c r="O101" s="276"/>
    </row>
    <row r="102" spans="2:15" s="59" customFormat="1" ht="18" customHeight="1" x14ac:dyDescent="0.25">
      <c r="B102" s="279"/>
      <c r="C102" s="280"/>
      <c r="D102" s="347"/>
      <c r="E102" s="347"/>
      <c r="F102" s="347"/>
      <c r="G102" s="286"/>
      <c r="H102" s="286"/>
      <c r="I102" s="276"/>
      <c r="J102" s="348" t="str">
        <f>IF(ISERROR(MATCH(D102,AuxData!$AK:$AK,0)),"",IF(LOOKUP(D102,AuxData!$AK:$AK,AuxData!$AL:$AL)="","Not Defined",LOOKUP(D102,AuxData!$AK:$AK,AuxData!$AL:$AL)))</f>
        <v/>
      </c>
      <c r="K102" s="349"/>
      <c r="L102" s="275"/>
      <c r="M102" s="276"/>
      <c r="N102" s="275"/>
      <c r="O102" s="276"/>
    </row>
    <row r="103" spans="2:15" s="59" customFormat="1" ht="18" customHeight="1" x14ac:dyDescent="0.25">
      <c r="B103" s="279"/>
      <c r="C103" s="280"/>
      <c r="D103" s="347"/>
      <c r="E103" s="347"/>
      <c r="F103" s="347"/>
      <c r="G103" s="286"/>
      <c r="H103" s="286"/>
      <c r="I103" s="276"/>
      <c r="J103" s="348" t="str">
        <f>IF(ISERROR(MATCH(D103,AuxData!$AK:$AK,0)),"",IF(LOOKUP(D103,AuxData!$AK:$AK,AuxData!$AL:$AL)="","Not Defined",LOOKUP(D103,AuxData!$AK:$AK,AuxData!$AL:$AL)))</f>
        <v/>
      </c>
      <c r="K103" s="349"/>
      <c r="L103" s="275"/>
      <c r="M103" s="276"/>
      <c r="N103" s="275"/>
      <c r="O103" s="276"/>
    </row>
    <row r="104" spans="2:15" s="59" customFormat="1" ht="18" customHeight="1" x14ac:dyDescent="0.25">
      <c r="B104" s="279"/>
      <c r="C104" s="280"/>
      <c r="D104" s="347"/>
      <c r="E104" s="347"/>
      <c r="F104" s="347"/>
      <c r="G104" s="286"/>
      <c r="H104" s="286"/>
      <c r="I104" s="276"/>
      <c r="J104" s="348" t="str">
        <f>IF(ISERROR(MATCH(D104,AuxData!$AK:$AK,0)),"",IF(LOOKUP(D104,AuxData!$AK:$AK,AuxData!$AL:$AL)="","Not Defined",LOOKUP(D104,AuxData!$AK:$AK,AuxData!$AL:$AL)))</f>
        <v/>
      </c>
      <c r="K104" s="349"/>
      <c r="L104" s="275"/>
      <c r="M104" s="276"/>
      <c r="N104" s="275"/>
      <c r="O104" s="276"/>
    </row>
    <row r="105" spans="2:15" s="59" customFormat="1" ht="18" customHeight="1" x14ac:dyDescent="0.25">
      <c r="B105" s="279"/>
      <c r="C105" s="280"/>
      <c r="D105" s="347"/>
      <c r="E105" s="347"/>
      <c r="F105" s="347"/>
      <c r="G105" s="286"/>
      <c r="H105" s="286"/>
      <c r="I105" s="276"/>
      <c r="J105" s="348" t="str">
        <f>IF(ISERROR(MATCH(D105,AuxData!$AK:$AK,0)),"",IF(LOOKUP(D105,AuxData!$AK:$AK,AuxData!$AL:$AL)="","Not Defined",LOOKUP(D105,AuxData!$AK:$AK,AuxData!$AL:$AL)))</f>
        <v/>
      </c>
      <c r="K105" s="349"/>
      <c r="L105" s="275"/>
      <c r="M105" s="276"/>
      <c r="N105" s="275"/>
      <c r="O105" s="276"/>
    </row>
    <row r="106" spans="2:15" s="59" customFormat="1" ht="18" customHeight="1" x14ac:dyDescent="0.25">
      <c r="B106" s="279"/>
      <c r="C106" s="280"/>
      <c r="D106" s="347"/>
      <c r="E106" s="347"/>
      <c r="F106" s="347"/>
      <c r="G106" s="286"/>
      <c r="H106" s="286"/>
      <c r="I106" s="276"/>
      <c r="J106" s="348" t="str">
        <f>IF(ISERROR(MATCH(D106,AuxData!$AK:$AK,0)),"",IF(LOOKUP(D106,AuxData!$AK:$AK,AuxData!$AL:$AL)="","Not Defined",LOOKUP(D106,AuxData!$AK:$AK,AuxData!$AL:$AL)))</f>
        <v/>
      </c>
      <c r="K106" s="349"/>
      <c r="L106" s="275"/>
      <c r="M106" s="276"/>
      <c r="N106" s="275"/>
      <c r="O106" s="276"/>
    </row>
    <row r="107" spans="2:15" s="59" customFormat="1" ht="18" customHeight="1" x14ac:dyDescent="0.25">
      <c r="B107" s="279"/>
      <c r="C107" s="280"/>
      <c r="D107" s="347"/>
      <c r="E107" s="347"/>
      <c r="F107" s="347"/>
      <c r="G107" s="286"/>
      <c r="H107" s="286"/>
      <c r="I107" s="276"/>
      <c r="J107" s="348" t="str">
        <f>IF(ISERROR(MATCH(D107,AuxData!$AK:$AK,0)),"",IF(LOOKUP(D107,AuxData!$AK:$AK,AuxData!$AL:$AL)="","Not Defined",LOOKUP(D107,AuxData!$AK:$AK,AuxData!$AL:$AL)))</f>
        <v/>
      </c>
      <c r="K107" s="349"/>
      <c r="L107" s="275"/>
      <c r="M107" s="276"/>
      <c r="N107" s="275"/>
      <c r="O107" s="276"/>
    </row>
    <row r="108" spans="2:15" s="59" customFormat="1" ht="18" customHeight="1" x14ac:dyDescent="0.25">
      <c r="B108" s="279"/>
      <c r="C108" s="280"/>
      <c r="D108" s="347"/>
      <c r="E108" s="347"/>
      <c r="F108" s="347"/>
      <c r="G108" s="286"/>
      <c r="H108" s="286"/>
      <c r="I108" s="276"/>
      <c r="J108" s="348" t="str">
        <f>IF(ISERROR(MATCH(D108,AuxData!$AK:$AK,0)),"",IF(LOOKUP(D108,AuxData!$AK:$AK,AuxData!$AL:$AL)="","Not Defined",LOOKUP(D108,AuxData!$AK:$AK,AuxData!$AL:$AL)))</f>
        <v/>
      </c>
      <c r="K108" s="349"/>
      <c r="L108" s="275"/>
      <c r="M108" s="276"/>
      <c r="N108" s="275"/>
      <c r="O108" s="276"/>
    </row>
    <row r="109" spans="2:15" s="59" customFormat="1" ht="18" customHeight="1" x14ac:dyDescent="0.25">
      <c r="B109" s="279"/>
      <c r="C109" s="280"/>
      <c r="D109" s="347"/>
      <c r="E109" s="347"/>
      <c r="F109" s="347"/>
      <c r="G109" s="286"/>
      <c r="H109" s="286"/>
      <c r="I109" s="276"/>
      <c r="J109" s="348" t="str">
        <f>IF(ISERROR(MATCH(D109,AuxData!$AK:$AK,0)),"",IF(LOOKUP(D109,AuxData!$AK:$AK,AuxData!$AL:$AL)="","Not Defined",LOOKUP(D109,AuxData!$AK:$AK,AuxData!$AL:$AL)))</f>
        <v/>
      </c>
      <c r="K109" s="349"/>
      <c r="L109" s="275"/>
      <c r="M109" s="276"/>
      <c r="N109" s="275"/>
      <c r="O109" s="276"/>
    </row>
    <row r="110" spans="2:15" s="59" customFormat="1" ht="18" customHeight="1" x14ac:dyDescent="0.25">
      <c r="B110" s="279"/>
      <c r="C110" s="280"/>
      <c r="D110" s="347"/>
      <c r="E110" s="347"/>
      <c r="F110" s="347"/>
      <c r="G110" s="286"/>
      <c r="H110" s="286"/>
      <c r="I110" s="276"/>
      <c r="J110" s="348" t="str">
        <f>IF(ISERROR(MATCH(D110,AuxData!$AK:$AK,0)),"",IF(LOOKUP(D110,AuxData!$AK:$AK,AuxData!$AL:$AL)="","Not Defined",LOOKUP(D110,AuxData!$AK:$AK,AuxData!$AL:$AL)))</f>
        <v/>
      </c>
      <c r="K110" s="349"/>
      <c r="L110" s="275"/>
      <c r="M110" s="276"/>
      <c r="N110" s="275"/>
      <c r="O110" s="276"/>
    </row>
    <row r="111" spans="2:15" s="59" customFormat="1" ht="18" customHeight="1" x14ac:dyDescent="0.25">
      <c r="B111" s="279"/>
      <c r="C111" s="280"/>
      <c r="D111" s="347"/>
      <c r="E111" s="347"/>
      <c r="F111" s="347"/>
      <c r="G111" s="286"/>
      <c r="H111" s="286"/>
      <c r="I111" s="276"/>
      <c r="J111" s="348" t="str">
        <f>IF(ISERROR(MATCH(D111,AuxData!$AK:$AK,0)),"",IF(LOOKUP(D111,AuxData!$AK:$AK,AuxData!$AL:$AL)="","Not Defined",LOOKUP(D111,AuxData!$AK:$AK,AuxData!$AL:$AL)))</f>
        <v/>
      </c>
      <c r="K111" s="349"/>
      <c r="L111" s="275"/>
      <c r="M111" s="276"/>
      <c r="N111" s="275"/>
      <c r="O111" s="276"/>
    </row>
    <row r="112" spans="2:15" s="59" customFormat="1" ht="18" customHeight="1" x14ac:dyDescent="0.25">
      <c r="B112" s="279"/>
      <c r="C112" s="280"/>
      <c r="D112" s="347"/>
      <c r="E112" s="347"/>
      <c r="F112" s="347"/>
      <c r="G112" s="286"/>
      <c r="H112" s="286"/>
      <c r="I112" s="276"/>
      <c r="J112" s="348" t="str">
        <f>IF(ISERROR(MATCH(D112,AuxData!$AK:$AK,0)),"",IF(LOOKUP(D112,AuxData!$AK:$AK,AuxData!$AL:$AL)="","Not Defined",LOOKUP(D112,AuxData!$AK:$AK,AuxData!$AL:$AL)))</f>
        <v/>
      </c>
      <c r="K112" s="349"/>
      <c r="L112" s="275"/>
      <c r="M112" s="276"/>
      <c r="N112" s="275"/>
      <c r="O112" s="276"/>
    </row>
    <row r="113" spans="2:15" s="59" customFormat="1" ht="18" customHeight="1" x14ac:dyDescent="0.25">
      <c r="B113" s="279"/>
      <c r="C113" s="280"/>
      <c r="D113" s="347"/>
      <c r="E113" s="347"/>
      <c r="F113" s="347"/>
      <c r="G113" s="286"/>
      <c r="H113" s="286"/>
      <c r="I113" s="276"/>
      <c r="J113" s="348" t="str">
        <f>IF(ISERROR(MATCH(D113,AuxData!$AK:$AK,0)),"",IF(LOOKUP(D113,AuxData!$AK:$AK,AuxData!$AL:$AL)="","Not Defined",LOOKUP(D113,AuxData!$AK:$AK,AuxData!$AL:$AL)))</f>
        <v/>
      </c>
      <c r="K113" s="349"/>
      <c r="L113" s="275"/>
      <c r="M113" s="276"/>
      <c r="N113" s="275"/>
      <c r="O113" s="276"/>
    </row>
    <row r="114" spans="2:15" s="59" customFormat="1" ht="18" customHeight="1" x14ac:dyDescent="0.25">
      <c r="B114" s="279"/>
      <c r="C114" s="280"/>
      <c r="D114" s="347"/>
      <c r="E114" s="347"/>
      <c r="F114" s="347"/>
      <c r="G114" s="286"/>
      <c r="H114" s="286"/>
      <c r="I114" s="276"/>
      <c r="J114" s="348" t="str">
        <f>IF(ISERROR(MATCH(D114,AuxData!$AK:$AK,0)),"",IF(LOOKUP(D114,AuxData!$AK:$AK,AuxData!$AL:$AL)="","Not Defined",LOOKUP(D114,AuxData!$AK:$AK,AuxData!$AL:$AL)))</f>
        <v/>
      </c>
      <c r="K114" s="349"/>
      <c r="L114" s="275"/>
      <c r="M114" s="276"/>
      <c r="N114" s="275"/>
      <c r="O114" s="276"/>
    </row>
    <row r="115" spans="2:15" s="59" customFormat="1" ht="18" customHeight="1" x14ac:dyDescent="0.25">
      <c r="B115" s="279"/>
      <c r="C115" s="280"/>
      <c r="D115" s="347"/>
      <c r="E115" s="347"/>
      <c r="F115" s="347"/>
      <c r="G115" s="286"/>
      <c r="H115" s="286"/>
      <c r="I115" s="276"/>
      <c r="J115" s="348" t="str">
        <f>IF(ISERROR(MATCH(D115,AuxData!$AK:$AK,0)),"",IF(LOOKUP(D115,AuxData!$AK:$AK,AuxData!$AL:$AL)="","Not Defined",LOOKUP(D115,AuxData!$AK:$AK,AuxData!$AL:$AL)))</f>
        <v/>
      </c>
      <c r="K115" s="349"/>
      <c r="L115" s="275"/>
      <c r="M115" s="276"/>
      <c r="N115" s="275"/>
      <c r="O115" s="276"/>
    </row>
    <row r="116" spans="2:15" s="59" customFormat="1" ht="18" customHeight="1" x14ac:dyDescent="0.25">
      <c r="B116" s="279"/>
      <c r="C116" s="280"/>
      <c r="D116" s="347"/>
      <c r="E116" s="347"/>
      <c r="F116" s="347"/>
      <c r="G116" s="286"/>
      <c r="H116" s="286"/>
      <c r="I116" s="276"/>
      <c r="J116" s="348" t="str">
        <f>IF(ISERROR(MATCH(D116,AuxData!$AK:$AK,0)),"",IF(LOOKUP(D116,AuxData!$AK:$AK,AuxData!$AL:$AL)="","Not Defined",LOOKUP(D116,AuxData!$AK:$AK,AuxData!$AL:$AL)))</f>
        <v/>
      </c>
      <c r="K116" s="349"/>
      <c r="L116" s="275"/>
      <c r="M116" s="276"/>
      <c r="N116" s="275"/>
      <c r="O116" s="276"/>
    </row>
    <row r="117" spans="2:15" s="59" customFormat="1" ht="18" customHeight="1" x14ac:dyDescent="0.25">
      <c r="B117" s="279"/>
      <c r="C117" s="280"/>
      <c r="D117" s="347"/>
      <c r="E117" s="347"/>
      <c r="F117" s="347"/>
      <c r="G117" s="286"/>
      <c r="H117" s="286"/>
      <c r="I117" s="276"/>
      <c r="J117" s="348" t="str">
        <f>IF(ISERROR(MATCH(D117,AuxData!$AK:$AK,0)),"",IF(LOOKUP(D117,AuxData!$AK:$AK,AuxData!$AL:$AL)="","Not Defined",LOOKUP(D117,AuxData!$AK:$AK,AuxData!$AL:$AL)))</f>
        <v/>
      </c>
      <c r="K117" s="349"/>
      <c r="L117" s="275"/>
      <c r="M117" s="276"/>
      <c r="N117" s="275"/>
      <c r="O117" s="276"/>
    </row>
    <row r="118" spans="2:15" s="59" customFormat="1" ht="18" customHeight="1" x14ac:dyDescent="0.25">
      <c r="B118" s="279"/>
      <c r="C118" s="280"/>
      <c r="D118" s="347"/>
      <c r="E118" s="347"/>
      <c r="F118" s="347"/>
      <c r="G118" s="286"/>
      <c r="H118" s="286"/>
      <c r="I118" s="276"/>
      <c r="J118" s="348" t="str">
        <f>IF(ISERROR(MATCH(D118,AuxData!$AK:$AK,0)),"",IF(LOOKUP(D118,AuxData!$AK:$AK,AuxData!$AL:$AL)="","Not Defined",LOOKUP(D118,AuxData!$AK:$AK,AuxData!$AL:$AL)))</f>
        <v/>
      </c>
      <c r="K118" s="349"/>
      <c r="L118" s="275"/>
      <c r="M118" s="276"/>
      <c r="N118" s="275"/>
      <c r="O118" s="276"/>
    </row>
    <row r="119" spans="2:15" s="59" customFormat="1" ht="18" customHeight="1" x14ac:dyDescent="0.25">
      <c r="B119" s="279"/>
      <c r="C119" s="280"/>
      <c r="D119" s="347"/>
      <c r="E119" s="347"/>
      <c r="F119" s="347"/>
      <c r="G119" s="286"/>
      <c r="H119" s="286"/>
      <c r="I119" s="276"/>
      <c r="J119" s="348" t="str">
        <f>IF(ISERROR(MATCH(D119,AuxData!$AK:$AK,0)),"",IF(LOOKUP(D119,AuxData!$AK:$AK,AuxData!$AL:$AL)="","Not Defined",LOOKUP(D119,AuxData!$AK:$AK,AuxData!$AL:$AL)))</f>
        <v/>
      </c>
      <c r="K119" s="349"/>
      <c r="L119" s="275"/>
      <c r="M119" s="276"/>
      <c r="N119" s="275"/>
      <c r="O119" s="276"/>
    </row>
    <row r="120" spans="2:15" s="59" customFormat="1" ht="18" customHeight="1" x14ac:dyDescent="0.25">
      <c r="B120" s="279"/>
      <c r="C120" s="280"/>
      <c r="D120" s="347"/>
      <c r="E120" s="347"/>
      <c r="F120" s="347"/>
      <c r="G120" s="286"/>
      <c r="H120" s="286"/>
      <c r="I120" s="276"/>
      <c r="J120" s="348" t="str">
        <f>IF(ISERROR(MATCH(D120,AuxData!$AK:$AK,0)),"",IF(LOOKUP(D120,AuxData!$AK:$AK,AuxData!$AL:$AL)="","Not Defined",LOOKUP(D120,AuxData!$AK:$AK,AuxData!$AL:$AL)))</f>
        <v/>
      </c>
      <c r="K120" s="349"/>
      <c r="L120" s="275"/>
      <c r="M120" s="276"/>
      <c r="N120" s="275"/>
      <c r="O120" s="276"/>
    </row>
    <row r="121" spans="2:15" s="59" customFormat="1" ht="18" customHeight="1" x14ac:dyDescent="0.25">
      <c r="B121" s="279"/>
      <c r="C121" s="280"/>
      <c r="D121" s="347"/>
      <c r="E121" s="347"/>
      <c r="F121" s="347"/>
      <c r="G121" s="286"/>
      <c r="H121" s="286"/>
      <c r="I121" s="276"/>
      <c r="J121" s="348" t="str">
        <f>IF(ISERROR(MATCH(D121,AuxData!$AK:$AK,0)),"",IF(LOOKUP(D121,AuxData!$AK:$AK,AuxData!$AL:$AL)="","Not Defined",LOOKUP(D121,AuxData!$AK:$AK,AuxData!$AL:$AL)))</f>
        <v/>
      </c>
      <c r="K121" s="349"/>
      <c r="L121" s="275"/>
      <c r="M121" s="276"/>
      <c r="N121" s="275"/>
      <c r="O121" s="276"/>
    </row>
    <row r="122" spans="2:15" s="59" customFormat="1" ht="18" customHeight="1" x14ac:dyDescent="0.25">
      <c r="B122" s="279"/>
      <c r="C122" s="280"/>
      <c r="D122" s="347"/>
      <c r="E122" s="347"/>
      <c r="F122" s="347"/>
      <c r="G122" s="286"/>
      <c r="H122" s="286"/>
      <c r="I122" s="276"/>
      <c r="J122" s="348" t="str">
        <f>IF(ISERROR(MATCH(D122,AuxData!$AK:$AK,0)),"",IF(LOOKUP(D122,AuxData!$AK:$AK,AuxData!$AL:$AL)="","Not Defined",LOOKUP(D122,AuxData!$AK:$AK,AuxData!$AL:$AL)))</f>
        <v/>
      </c>
      <c r="K122" s="349"/>
      <c r="L122" s="275"/>
      <c r="M122" s="276"/>
      <c r="N122" s="275"/>
      <c r="O122" s="276"/>
    </row>
    <row r="123" spans="2:15" s="59" customFormat="1" ht="18" customHeight="1" x14ac:dyDescent="0.25">
      <c r="B123" s="279"/>
      <c r="C123" s="280"/>
      <c r="D123" s="347"/>
      <c r="E123" s="347"/>
      <c r="F123" s="347"/>
      <c r="G123" s="286"/>
      <c r="H123" s="286"/>
      <c r="I123" s="276"/>
      <c r="J123" s="348" t="str">
        <f>IF(ISERROR(MATCH(D123,AuxData!$AK:$AK,0)),"",IF(LOOKUP(D123,AuxData!$AK:$AK,AuxData!$AL:$AL)="","Not Defined",LOOKUP(D123,AuxData!$AK:$AK,AuxData!$AL:$AL)))</f>
        <v/>
      </c>
      <c r="K123" s="349"/>
      <c r="L123" s="275"/>
      <c r="M123" s="276"/>
      <c r="N123" s="275"/>
      <c r="O123" s="276"/>
    </row>
    <row r="124" spans="2:15" s="59" customFormat="1" ht="18" customHeight="1" x14ac:dyDescent="0.25">
      <c r="B124" s="279"/>
      <c r="C124" s="280"/>
      <c r="D124" s="347"/>
      <c r="E124" s="347"/>
      <c r="F124" s="347"/>
      <c r="G124" s="286"/>
      <c r="H124" s="286"/>
      <c r="I124" s="276"/>
      <c r="J124" s="348" t="str">
        <f>IF(ISERROR(MATCH(D124,AuxData!$AK:$AK,0)),"",IF(LOOKUP(D124,AuxData!$AK:$AK,AuxData!$AL:$AL)="","Not Defined",LOOKUP(D124,AuxData!$AK:$AK,AuxData!$AL:$AL)))</f>
        <v/>
      </c>
      <c r="K124" s="349"/>
      <c r="L124" s="275"/>
      <c r="M124" s="276"/>
      <c r="N124" s="275"/>
      <c r="O124" s="276"/>
    </row>
    <row r="125" spans="2:15" s="59" customFormat="1" ht="18" customHeight="1" x14ac:dyDescent="0.25">
      <c r="B125" s="279"/>
      <c r="C125" s="280"/>
      <c r="D125" s="347"/>
      <c r="E125" s="347"/>
      <c r="F125" s="347"/>
      <c r="G125" s="286"/>
      <c r="H125" s="286"/>
      <c r="I125" s="276"/>
      <c r="J125" s="348" t="str">
        <f>IF(ISERROR(MATCH(D125,AuxData!$AK:$AK,0)),"",IF(LOOKUP(D125,AuxData!$AK:$AK,AuxData!$AL:$AL)="","Not Defined",LOOKUP(D125,AuxData!$AK:$AK,AuxData!$AL:$AL)))</f>
        <v/>
      </c>
      <c r="K125" s="349"/>
      <c r="L125" s="275"/>
      <c r="M125" s="276"/>
      <c r="N125" s="275"/>
      <c r="O125" s="276"/>
    </row>
    <row r="126" spans="2:15" s="59" customFormat="1" ht="18" customHeight="1" x14ac:dyDescent="0.25">
      <c r="B126" s="279"/>
      <c r="C126" s="280"/>
      <c r="D126" s="347"/>
      <c r="E126" s="347"/>
      <c r="F126" s="347"/>
      <c r="G126" s="286"/>
      <c r="H126" s="286"/>
      <c r="I126" s="276"/>
      <c r="J126" s="348" t="str">
        <f>IF(ISERROR(MATCH(D126,AuxData!$AK:$AK,0)),"",IF(LOOKUP(D126,AuxData!$AK:$AK,AuxData!$AL:$AL)="","Not Defined",LOOKUP(D126,AuxData!$AK:$AK,AuxData!$AL:$AL)))</f>
        <v/>
      </c>
      <c r="K126" s="349"/>
      <c r="L126" s="275"/>
      <c r="M126" s="276"/>
      <c r="N126" s="275"/>
      <c r="O126" s="276"/>
    </row>
    <row r="127" spans="2:15" s="59" customFormat="1" ht="18" customHeight="1" x14ac:dyDescent="0.25">
      <c r="B127" s="279"/>
      <c r="C127" s="280"/>
      <c r="D127" s="347"/>
      <c r="E127" s="347"/>
      <c r="F127" s="347"/>
      <c r="G127" s="286"/>
      <c r="H127" s="286"/>
      <c r="I127" s="276"/>
      <c r="J127" s="348" t="str">
        <f>IF(ISERROR(MATCH(D127,AuxData!$AK:$AK,0)),"",IF(LOOKUP(D127,AuxData!$AK:$AK,AuxData!$AL:$AL)="","Not Defined",LOOKUP(D127,AuxData!$AK:$AK,AuxData!$AL:$AL)))</f>
        <v/>
      </c>
      <c r="K127" s="349"/>
      <c r="L127" s="275"/>
      <c r="M127" s="276"/>
      <c r="N127" s="275"/>
      <c r="O127" s="276"/>
    </row>
    <row r="128" spans="2:15" s="59" customFormat="1" ht="18" customHeight="1" x14ac:dyDescent="0.25">
      <c r="B128" s="279"/>
      <c r="C128" s="280"/>
      <c r="D128" s="347"/>
      <c r="E128" s="347"/>
      <c r="F128" s="347"/>
      <c r="G128" s="286"/>
      <c r="H128" s="286"/>
      <c r="I128" s="276"/>
      <c r="J128" s="348" t="str">
        <f>IF(ISERROR(MATCH(D128,AuxData!$AK:$AK,0)),"",IF(LOOKUP(D128,AuxData!$AK:$AK,AuxData!$AL:$AL)="","Not Defined",LOOKUP(D128,AuxData!$AK:$AK,AuxData!$AL:$AL)))</f>
        <v/>
      </c>
      <c r="K128" s="349"/>
      <c r="L128" s="275"/>
      <c r="M128" s="276"/>
      <c r="N128" s="275"/>
      <c r="O128" s="276"/>
    </row>
    <row r="129" spans="2:15" s="59" customFormat="1" ht="18" customHeight="1" x14ac:dyDescent="0.25">
      <c r="B129" s="279"/>
      <c r="C129" s="280"/>
      <c r="D129" s="347"/>
      <c r="E129" s="347"/>
      <c r="F129" s="347"/>
      <c r="G129" s="286"/>
      <c r="H129" s="286"/>
      <c r="I129" s="276"/>
      <c r="J129" s="348" t="str">
        <f>IF(ISERROR(MATCH(D129,AuxData!$AK:$AK,0)),"",IF(LOOKUP(D129,AuxData!$AK:$AK,AuxData!$AL:$AL)="","Not Defined",LOOKUP(D129,AuxData!$AK:$AK,AuxData!$AL:$AL)))</f>
        <v/>
      </c>
      <c r="K129" s="349"/>
      <c r="L129" s="275"/>
      <c r="M129" s="276"/>
      <c r="N129" s="275"/>
      <c r="O129" s="276"/>
    </row>
    <row r="130" spans="2:15" s="59" customFormat="1" ht="18" customHeight="1" x14ac:dyDescent="0.25">
      <c r="B130" s="279"/>
      <c r="C130" s="280"/>
      <c r="D130" s="347"/>
      <c r="E130" s="347"/>
      <c r="F130" s="347"/>
      <c r="G130" s="286"/>
      <c r="H130" s="286"/>
      <c r="I130" s="276"/>
      <c r="J130" s="348" t="str">
        <f>IF(ISERROR(MATCH(D130,AuxData!$AK:$AK,0)),"",IF(LOOKUP(D130,AuxData!$AK:$AK,AuxData!$AL:$AL)="","Not Defined",LOOKUP(D130,AuxData!$AK:$AK,AuxData!$AL:$AL)))</f>
        <v/>
      </c>
      <c r="K130" s="349"/>
      <c r="L130" s="275"/>
      <c r="M130" s="276"/>
      <c r="N130" s="275"/>
      <c r="O130" s="276"/>
    </row>
    <row r="131" spans="2:15" s="59" customFormat="1" ht="18" customHeight="1" x14ac:dyDescent="0.25">
      <c r="B131" s="279"/>
      <c r="C131" s="280"/>
      <c r="D131" s="347"/>
      <c r="E131" s="347"/>
      <c r="F131" s="347"/>
      <c r="G131" s="286"/>
      <c r="H131" s="286"/>
      <c r="I131" s="276"/>
      <c r="J131" s="348" t="str">
        <f>IF(ISERROR(MATCH(D131,AuxData!$AK:$AK,0)),"",IF(LOOKUP(D131,AuxData!$AK:$AK,AuxData!$AL:$AL)="","Not Defined",LOOKUP(D131,AuxData!$AK:$AK,AuxData!$AL:$AL)))</f>
        <v/>
      </c>
      <c r="K131" s="349"/>
      <c r="L131" s="275"/>
      <c r="M131" s="276"/>
      <c r="N131" s="275"/>
      <c r="O131" s="276"/>
    </row>
    <row r="132" spans="2:15" s="59" customFormat="1" ht="18" customHeight="1" x14ac:dyDescent="0.25">
      <c r="B132" s="279"/>
      <c r="C132" s="280"/>
      <c r="D132" s="347"/>
      <c r="E132" s="347"/>
      <c r="F132" s="347"/>
      <c r="G132" s="286"/>
      <c r="H132" s="286"/>
      <c r="I132" s="276"/>
      <c r="J132" s="348" t="str">
        <f>IF(ISERROR(MATCH(D132,AuxData!$AK:$AK,0)),"",IF(LOOKUP(D132,AuxData!$AK:$AK,AuxData!$AL:$AL)="","Not Defined",LOOKUP(D132,AuxData!$AK:$AK,AuxData!$AL:$AL)))</f>
        <v/>
      </c>
      <c r="K132" s="349"/>
      <c r="L132" s="275"/>
      <c r="M132" s="276"/>
      <c r="N132" s="275"/>
      <c r="O132" s="276"/>
    </row>
    <row r="133" spans="2:15" s="59" customFormat="1" ht="18" customHeight="1" x14ac:dyDescent="0.25">
      <c r="B133" s="279"/>
      <c r="C133" s="280"/>
      <c r="D133" s="347"/>
      <c r="E133" s="347"/>
      <c r="F133" s="347"/>
      <c r="G133" s="286"/>
      <c r="H133" s="286"/>
      <c r="I133" s="276"/>
      <c r="J133" s="348" t="str">
        <f>IF(ISERROR(MATCH(D133,AuxData!$AK:$AK,0)),"",IF(LOOKUP(D133,AuxData!$AK:$AK,AuxData!$AL:$AL)="","Not Defined",LOOKUP(D133,AuxData!$AK:$AK,AuxData!$AL:$AL)))</f>
        <v/>
      </c>
      <c r="K133" s="349"/>
      <c r="L133" s="275"/>
      <c r="M133" s="276"/>
      <c r="N133" s="275"/>
      <c r="O133" s="276"/>
    </row>
    <row r="134" spans="2:15" ht="18" customHeight="1" x14ac:dyDescent="0.25"/>
    <row r="135" spans="2:15" ht="15" customHeight="1" x14ac:dyDescent="0.25"/>
    <row r="136" spans="2:15" ht="15" customHeight="1" x14ac:dyDescent="0.25"/>
  </sheetData>
  <sheetProtection formatCells="0" formatColumns="0" formatRows="0" insertRows="0" deleteRows="0"/>
  <mergeCells count="601">
    <mergeCell ref="L46:M46"/>
    <mergeCell ref="C47:D47"/>
    <mergeCell ref="C48:D48"/>
    <mergeCell ref="H48:I48"/>
    <mergeCell ref="J48:K48"/>
    <mergeCell ref="B49:B51"/>
    <mergeCell ref="C49:D49"/>
    <mergeCell ref="H49:I49"/>
    <mergeCell ref="J49:K49"/>
    <mergeCell ref="L49:M49"/>
    <mergeCell ref="C50:D50"/>
    <mergeCell ref="C51:D51"/>
    <mergeCell ref="H51:I51"/>
    <mergeCell ref="J51:K51"/>
    <mergeCell ref="C5:D5"/>
    <mergeCell ref="H5:I5"/>
    <mergeCell ref="J5:K5"/>
    <mergeCell ref="L5:M5"/>
    <mergeCell ref="H6:I6"/>
    <mergeCell ref="J6:K6"/>
    <mergeCell ref="L6:M6"/>
    <mergeCell ref="H9:I9"/>
    <mergeCell ref="J9:K9"/>
    <mergeCell ref="H10:I10"/>
    <mergeCell ref="J10:K10"/>
    <mergeCell ref="L10:M10"/>
    <mergeCell ref="H11:I11"/>
    <mergeCell ref="J11:K11"/>
    <mergeCell ref="H7:I7"/>
    <mergeCell ref="J7:K7"/>
    <mergeCell ref="H8:I8"/>
    <mergeCell ref="J8:K8"/>
    <mergeCell ref="L8:M8"/>
    <mergeCell ref="H14:I14"/>
    <mergeCell ref="J14:K14"/>
    <mergeCell ref="L14:M14"/>
    <mergeCell ref="H15:I15"/>
    <mergeCell ref="J15:K15"/>
    <mergeCell ref="H12:I12"/>
    <mergeCell ref="J12:K12"/>
    <mergeCell ref="L12:M12"/>
    <mergeCell ref="H13:I13"/>
    <mergeCell ref="J13:K13"/>
    <mergeCell ref="H16:I16"/>
    <mergeCell ref="J16:K16"/>
    <mergeCell ref="L16:M16"/>
    <mergeCell ref="H25:I25"/>
    <mergeCell ref="J25:K25"/>
    <mergeCell ref="H26:I26"/>
    <mergeCell ref="J26:K26"/>
    <mergeCell ref="H27:I27"/>
    <mergeCell ref="J27:K27"/>
    <mergeCell ref="H23:I23"/>
    <mergeCell ref="J23:K23"/>
    <mergeCell ref="H24:I24"/>
    <mergeCell ref="J24:K24"/>
    <mergeCell ref="H30:I30"/>
    <mergeCell ref="J30:K30"/>
    <mergeCell ref="H31:I31"/>
    <mergeCell ref="J31:K31"/>
    <mergeCell ref="L27:M27"/>
    <mergeCell ref="H28:I28"/>
    <mergeCell ref="J28:K28"/>
    <mergeCell ref="H29:I29"/>
    <mergeCell ref="J29:K29"/>
    <mergeCell ref="L38:M38"/>
    <mergeCell ref="H39:I39"/>
    <mergeCell ref="H35:I35"/>
    <mergeCell ref="J35:K35"/>
    <mergeCell ref="H36:I36"/>
    <mergeCell ref="J36:K36"/>
    <mergeCell ref="H32:I32"/>
    <mergeCell ref="J32:K32"/>
    <mergeCell ref="L32:M32"/>
    <mergeCell ref="H33:I33"/>
    <mergeCell ref="J33:K33"/>
    <mergeCell ref="H34:I34"/>
    <mergeCell ref="J34:K34"/>
    <mergeCell ref="H43:I43"/>
    <mergeCell ref="J43:K43"/>
    <mergeCell ref="H44:I44"/>
    <mergeCell ref="J44:K44"/>
    <mergeCell ref="H37:I37"/>
    <mergeCell ref="J37:K37"/>
    <mergeCell ref="H42:I42"/>
    <mergeCell ref="J42:K42"/>
    <mergeCell ref="H38:I38"/>
    <mergeCell ref="J38:K38"/>
    <mergeCell ref="J39:K39"/>
    <mergeCell ref="H40:I40"/>
    <mergeCell ref="J40:K40"/>
    <mergeCell ref="H41:I41"/>
    <mergeCell ref="J41:K41"/>
    <mergeCell ref="H45:I45"/>
    <mergeCell ref="J45:K45"/>
    <mergeCell ref="B53:C54"/>
    <mergeCell ref="B56:C58"/>
    <mergeCell ref="D56:F56"/>
    <mergeCell ref="G56:H56"/>
    <mergeCell ref="I56:K56"/>
    <mergeCell ref="E57:F57"/>
    <mergeCell ref="G57:H57"/>
    <mergeCell ref="I57:J57"/>
    <mergeCell ref="E58:F58"/>
    <mergeCell ref="G58:H58"/>
    <mergeCell ref="I58:J58"/>
    <mergeCell ref="C45:D45"/>
    <mergeCell ref="B46:B48"/>
    <mergeCell ref="C46:D46"/>
    <mergeCell ref="H46:I46"/>
    <mergeCell ref="J46:K46"/>
    <mergeCell ref="B60:O60"/>
    <mergeCell ref="B61:C61"/>
    <mergeCell ref="D61:F61"/>
    <mergeCell ref="G61:I61"/>
    <mergeCell ref="J61:K61"/>
    <mergeCell ref="L61:M61"/>
    <mergeCell ref="B63:C63"/>
    <mergeCell ref="D63:F63"/>
    <mergeCell ref="G63:I63"/>
    <mergeCell ref="J63:K63"/>
    <mergeCell ref="L63:M63"/>
    <mergeCell ref="N63:O63"/>
    <mergeCell ref="N61:O61"/>
    <mergeCell ref="B62:C62"/>
    <mergeCell ref="D62:F62"/>
    <mergeCell ref="G62:I62"/>
    <mergeCell ref="J62:K62"/>
    <mergeCell ref="L62:M62"/>
    <mergeCell ref="N62:O62"/>
    <mergeCell ref="B65:C65"/>
    <mergeCell ref="D65:F65"/>
    <mergeCell ref="G65:I65"/>
    <mergeCell ref="J65:K65"/>
    <mergeCell ref="L65:M65"/>
    <mergeCell ref="N65:O65"/>
    <mergeCell ref="B64:C64"/>
    <mergeCell ref="D64:F64"/>
    <mergeCell ref="G64:I64"/>
    <mergeCell ref="J64:K64"/>
    <mergeCell ref="L64:M64"/>
    <mergeCell ref="N64:O64"/>
    <mergeCell ref="B67:C67"/>
    <mergeCell ref="D67:F67"/>
    <mergeCell ref="G67:I67"/>
    <mergeCell ref="J67:K67"/>
    <mergeCell ref="L67:M67"/>
    <mergeCell ref="N67:O67"/>
    <mergeCell ref="B66:C66"/>
    <mergeCell ref="D66:F66"/>
    <mergeCell ref="G66:I66"/>
    <mergeCell ref="J66:K66"/>
    <mergeCell ref="L66:M66"/>
    <mergeCell ref="N66:O66"/>
    <mergeCell ref="B69:C69"/>
    <mergeCell ref="D69:F69"/>
    <mergeCell ref="G69:I69"/>
    <mergeCell ref="J69:K69"/>
    <mergeCell ref="L69:M69"/>
    <mergeCell ref="N69:O69"/>
    <mergeCell ref="B68:C68"/>
    <mergeCell ref="D68:F68"/>
    <mergeCell ref="G68:I68"/>
    <mergeCell ref="J68:K68"/>
    <mergeCell ref="L68:M68"/>
    <mergeCell ref="N68:O68"/>
    <mergeCell ref="B71:C71"/>
    <mergeCell ref="D71:F71"/>
    <mergeCell ref="G71:I71"/>
    <mergeCell ref="J71:K71"/>
    <mergeCell ref="L71:M71"/>
    <mergeCell ref="N71:O71"/>
    <mergeCell ref="B70:C70"/>
    <mergeCell ref="D70:F70"/>
    <mergeCell ref="G70:I70"/>
    <mergeCell ref="J70:K70"/>
    <mergeCell ref="L70:M70"/>
    <mergeCell ref="N70:O70"/>
    <mergeCell ref="B73:C73"/>
    <mergeCell ref="D73:F73"/>
    <mergeCell ref="G73:I73"/>
    <mergeCell ref="J73:K73"/>
    <mergeCell ref="L73:M73"/>
    <mergeCell ref="N73:O73"/>
    <mergeCell ref="B72:C72"/>
    <mergeCell ref="D72:F72"/>
    <mergeCell ref="G72:I72"/>
    <mergeCell ref="J72:K72"/>
    <mergeCell ref="L72:M72"/>
    <mergeCell ref="N72:O72"/>
    <mergeCell ref="B75:C75"/>
    <mergeCell ref="D75:F75"/>
    <mergeCell ref="G75:I75"/>
    <mergeCell ref="J75:K75"/>
    <mergeCell ref="L75:M75"/>
    <mergeCell ref="N75:O75"/>
    <mergeCell ref="B74:C74"/>
    <mergeCell ref="D74:F74"/>
    <mergeCell ref="G74:I74"/>
    <mergeCell ref="J74:K74"/>
    <mergeCell ref="L74:M74"/>
    <mergeCell ref="N74:O74"/>
    <mergeCell ref="B77:C77"/>
    <mergeCell ref="D77:F77"/>
    <mergeCell ref="G77:I77"/>
    <mergeCell ref="J77:K77"/>
    <mergeCell ref="L77:M77"/>
    <mergeCell ref="N77:O77"/>
    <mergeCell ref="B76:C76"/>
    <mergeCell ref="D76:F76"/>
    <mergeCell ref="G76:I76"/>
    <mergeCell ref="J76:K76"/>
    <mergeCell ref="L76:M76"/>
    <mergeCell ref="N76:O76"/>
    <mergeCell ref="B79:C79"/>
    <mergeCell ref="D79:F79"/>
    <mergeCell ref="G79:I79"/>
    <mergeCell ref="J79:K79"/>
    <mergeCell ref="L79:M79"/>
    <mergeCell ref="N79:O79"/>
    <mergeCell ref="B78:C78"/>
    <mergeCell ref="D78:F78"/>
    <mergeCell ref="G78:I78"/>
    <mergeCell ref="J78:K78"/>
    <mergeCell ref="L78:M78"/>
    <mergeCell ref="N78:O78"/>
    <mergeCell ref="B81:C81"/>
    <mergeCell ref="D81:F81"/>
    <mergeCell ref="G81:I81"/>
    <mergeCell ref="J81:K81"/>
    <mergeCell ref="L81:M81"/>
    <mergeCell ref="N81:O81"/>
    <mergeCell ref="B80:C80"/>
    <mergeCell ref="D80:F80"/>
    <mergeCell ref="G80:I80"/>
    <mergeCell ref="J80:K80"/>
    <mergeCell ref="L80:M80"/>
    <mergeCell ref="N80:O80"/>
    <mergeCell ref="B83:C83"/>
    <mergeCell ref="D83:F83"/>
    <mergeCell ref="G83:I83"/>
    <mergeCell ref="J83:K83"/>
    <mergeCell ref="L83:M83"/>
    <mergeCell ref="N83:O83"/>
    <mergeCell ref="B82:C82"/>
    <mergeCell ref="D82:F82"/>
    <mergeCell ref="G82:I82"/>
    <mergeCell ref="J82:K82"/>
    <mergeCell ref="L82:M82"/>
    <mergeCell ref="N82:O82"/>
    <mergeCell ref="B85:C85"/>
    <mergeCell ref="D85:F85"/>
    <mergeCell ref="G85:I85"/>
    <mergeCell ref="J85:K85"/>
    <mergeCell ref="L85:M85"/>
    <mergeCell ref="N85:O85"/>
    <mergeCell ref="B84:C84"/>
    <mergeCell ref="D84:F84"/>
    <mergeCell ref="G84:I84"/>
    <mergeCell ref="J84:K84"/>
    <mergeCell ref="L84:M84"/>
    <mergeCell ref="N84:O84"/>
    <mergeCell ref="B87:C87"/>
    <mergeCell ref="D87:F87"/>
    <mergeCell ref="G87:I87"/>
    <mergeCell ref="J87:K87"/>
    <mergeCell ref="L87:M87"/>
    <mergeCell ref="N87:O87"/>
    <mergeCell ref="B86:C86"/>
    <mergeCell ref="D86:F86"/>
    <mergeCell ref="G86:I86"/>
    <mergeCell ref="J86:K86"/>
    <mergeCell ref="L86:M86"/>
    <mergeCell ref="N86:O86"/>
    <mergeCell ref="B89:C89"/>
    <mergeCell ref="D89:F89"/>
    <mergeCell ref="G89:I89"/>
    <mergeCell ref="J89:K89"/>
    <mergeCell ref="L89:M89"/>
    <mergeCell ref="N89:O89"/>
    <mergeCell ref="B88:C88"/>
    <mergeCell ref="D88:F88"/>
    <mergeCell ref="G88:I88"/>
    <mergeCell ref="J88:K88"/>
    <mergeCell ref="L88:M88"/>
    <mergeCell ref="N88:O88"/>
    <mergeCell ref="B91:C91"/>
    <mergeCell ref="D91:F91"/>
    <mergeCell ref="G91:I91"/>
    <mergeCell ref="J91:K91"/>
    <mergeCell ref="L91:M91"/>
    <mergeCell ref="N91:O91"/>
    <mergeCell ref="B90:C90"/>
    <mergeCell ref="D90:F90"/>
    <mergeCell ref="G90:I90"/>
    <mergeCell ref="J90:K90"/>
    <mergeCell ref="L90:M90"/>
    <mergeCell ref="N90:O90"/>
    <mergeCell ref="B93:C93"/>
    <mergeCell ref="D93:F93"/>
    <mergeCell ref="G93:I93"/>
    <mergeCell ref="J93:K93"/>
    <mergeCell ref="L93:M93"/>
    <mergeCell ref="N93:O93"/>
    <mergeCell ref="B92:C92"/>
    <mergeCell ref="D92:F92"/>
    <mergeCell ref="G92:I92"/>
    <mergeCell ref="J92:K92"/>
    <mergeCell ref="L92:M92"/>
    <mergeCell ref="N92:O92"/>
    <mergeCell ref="B95:C95"/>
    <mergeCell ref="D95:F95"/>
    <mergeCell ref="G95:I95"/>
    <mergeCell ref="J95:K95"/>
    <mergeCell ref="L95:M95"/>
    <mergeCell ref="N95:O95"/>
    <mergeCell ref="B94:C94"/>
    <mergeCell ref="D94:F94"/>
    <mergeCell ref="G94:I94"/>
    <mergeCell ref="J94:K94"/>
    <mergeCell ref="L94:M94"/>
    <mergeCell ref="N94:O94"/>
    <mergeCell ref="B97:C97"/>
    <mergeCell ref="D97:F97"/>
    <mergeCell ref="G97:I97"/>
    <mergeCell ref="J97:K97"/>
    <mergeCell ref="L97:M97"/>
    <mergeCell ref="N97:O97"/>
    <mergeCell ref="B96:C96"/>
    <mergeCell ref="D96:F96"/>
    <mergeCell ref="G96:I96"/>
    <mergeCell ref="J96:K96"/>
    <mergeCell ref="L96:M96"/>
    <mergeCell ref="N96:O96"/>
    <mergeCell ref="B99:C99"/>
    <mergeCell ref="D99:F99"/>
    <mergeCell ref="G99:I99"/>
    <mergeCell ref="J99:K99"/>
    <mergeCell ref="L99:M99"/>
    <mergeCell ref="N99:O99"/>
    <mergeCell ref="B98:C98"/>
    <mergeCell ref="D98:F98"/>
    <mergeCell ref="G98:I98"/>
    <mergeCell ref="J98:K98"/>
    <mergeCell ref="L98:M98"/>
    <mergeCell ref="N98:O98"/>
    <mergeCell ref="B101:C101"/>
    <mergeCell ref="D101:F101"/>
    <mergeCell ref="G101:I101"/>
    <mergeCell ref="J101:K101"/>
    <mergeCell ref="L101:M101"/>
    <mergeCell ref="N101:O101"/>
    <mergeCell ref="B100:C100"/>
    <mergeCell ref="D100:F100"/>
    <mergeCell ref="G100:I100"/>
    <mergeCell ref="J100:K100"/>
    <mergeCell ref="L100:M100"/>
    <mergeCell ref="N100:O100"/>
    <mergeCell ref="B103:C103"/>
    <mergeCell ref="D103:F103"/>
    <mergeCell ref="G103:I103"/>
    <mergeCell ref="J103:K103"/>
    <mergeCell ref="L103:M103"/>
    <mergeCell ref="N103:O103"/>
    <mergeCell ref="B102:C102"/>
    <mergeCell ref="D102:F102"/>
    <mergeCell ref="G102:I102"/>
    <mergeCell ref="J102:K102"/>
    <mergeCell ref="L102:M102"/>
    <mergeCell ref="N102:O102"/>
    <mergeCell ref="B105:C105"/>
    <mergeCell ref="D105:F105"/>
    <mergeCell ref="G105:I105"/>
    <mergeCell ref="J105:K105"/>
    <mergeCell ref="L105:M105"/>
    <mergeCell ref="N105:O105"/>
    <mergeCell ref="B104:C104"/>
    <mergeCell ref="D104:F104"/>
    <mergeCell ref="G104:I104"/>
    <mergeCell ref="J104:K104"/>
    <mergeCell ref="L104:M104"/>
    <mergeCell ref="N104:O104"/>
    <mergeCell ref="B107:C107"/>
    <mergeCell ref="D107:F107"/>
    <mergeCell ref="G107:I107"/>
    <mergeCell ref="J107:K107"/>
    <mergeCell ref="L107:M107"/>
    <mergeCell ref="N107:O107"/>
    <mergeCell ref="B106:C106"/>
    <mergeCell ref="D106:F106"/>
    <mergeCell ref="G106:I106"/>
    <mergeCell ref="J106:K106"/>
    <mergeCell ref="L106:M106"/>
    <mergeCell ref="N106:O106"/>
    <mergeCell ref="B109:C109"/>
    <mergeCell ref="D109:F109"/>
    <mergeCell ref="G109:I109"/>
    <mergeCell ref="J109:K109"/>
    <mergeCell ref="L109:M109"/>
    <mergeCell ref="N109:O109"/>
    <mergeCell ref="B108:C108"/>
    <mergeCell ref="D108:F108"/>
    <mergeCell ref="G108:I108"/>
    <mergeCell ref="J108:K108"/>
    <mergeCell ref="L108:M108"/>
    <mergeCell ref="N108:O108"/>
    <mergeCell ref="B111:C111"/>
    <mergeCell ref="D111:F111"/>
    <mergeCell ref="G111:I111"/>
    <mergeCell ref="J111:K111"/>
    <mergeCell ref="L111:M111"/>
    <mergeCell ref="N111:O111"/>
    <mergeCell ref="B110:C110"/>
    <mergeCell ref="D110:F110"/>
    <mergeCell ref="G110:I110"/>
    <mergeCell ref="J110:K110"/>
    <mergeCell ref="L110:M110"/>
    <mergeCell ref="N110:O110"/>
    <mergeCell ref="B113:C113"/>
    <mergeCell ref="D113:F113"/>
    <mergeCell ref="G113:I113"/>
    <mergeCell ref="J113:K113"/>
    <mergeCell ref="L113:M113"/>
    <mergeCell ref="N113:O113"/>
    <mergeCell ref="B112:C112"/>
    <mergeCell ref="D112:F112"/>
    <mergeCell ref="G112:I112"/>
    <mergeCell ref="J112:K112"/>
    <mergeCell ref="L112:M112"/>
    <mergeCell ref="N112:O112"/>
    <mergeCell ref="B115:C115"/>
    <mergeCell ref="D115:F115"/>
    <mergeCell ref="G115:I115"/>
    <mergeCell ref="J115:K115"/>
    <mergeCell ref="L115:M115"/>
    <mergeCell ref="N115:O115"/>
    <mergeCell ref="B114:C114"/>
    <mergeCell ref="D114:F114"/>
    <mergeCell ref="G114:I114"/>
    <mergeCell ref="J114:K114"/>
    <mergeCell ref="L114:M114"/>
    <mergeCell ref="N114:O114"/>
    <mergeCell ref="B117:C117"/>
    <mergeCell ref="D117:F117"/>
    <mergeCell ref="G117:I117"/>
    <mergeCell ref="J117:K117"/>
    <mergeCell ref="L117:M117"/>
    <mergeCell ref="N117:O117"/>
    <mergeCell ref="B116:C116"/>
    <mergeCell ref="D116:F116"/>
    <mergeCell ref="G116:I116"/>
    <mergeCell ref="J116:K116"/>
    <mergeCell ref="L116:M116"/>
    <mergeCell ref="N116:O116"/>
    <mergeCell ref="B119:C119"/>
    <mergeCell ref="D119:F119"/>
    <mergeCell ref="G119:I119"/>
    <mergeCell ref="J119:K119"/>
    <mergeCell ref="L119:M119"/>
    <mergeCell ref="N119:O119"/>
    <mergeCell ref="B118:C118"/>
    <mergeCell ref="D118:F118"/>
    <mergeCell ref="G118:I118"/>
    <mergeCell ref="J118:K118"/>
    <mergeCell ref="L118:M118"/>
    <mergeCell ref="N118:O118"/>
    <mergeCell ref="J121:K121"/>
    <mergeCell ref="L121:M121"/>
    <mergeCell ref="N121:O121"/>
    <mergeCell ref="B120:C120"/>
    <mergeCell ref="D120:F120"/>
    <mergeCell ref="G120:I120"/>
    <mergeCell ref="J120:K120"/>
    <mergeCell ref="L120:M120"/>
    <mergeCell ref="N120:O120"/>
    <mergeCell ref="B121:C121"/>
    <mergeCell ref="D121:F121"/>
    <mergeCell ref="G121:I121"/>
    <mergeCell ref="L124:M124"/>
    <mergeCell ref="N124:O124"/>
    <mergeCell ref="B123:C123"/>
    <mergeCell ref="D123:F123"/>
    <mergeCell ref="G123:I123"/>
    <mergeCell ref="J123:K123"/>
    <mergeCell ref="L123:M123"/>
    <mergeCell ref="N123:O123"/>
    <mergeCell ref="B122:C122"/>
    <mergeCell ref="D122:F122"/>
    <mergeCell ref="G122:I122"/>
    <mergeCell ref="J122:K122"/>
    <mergeCell ref="L122:M122"/>
    <mergeCell ref="N122:O122"/>
    <mergeCell ref="B124:C124"/>
    <mergeCell ref="D124:F124"/>
    <mergeCell ref="G124:I124"/>
    <mergeCell ref="J124:K124"/>
    <mergeCell ref="L127:M127"/>
    <mergeCell ref="N127:O127"/>
    <mergeCell ref="B126:C126"/>
    <mergeCell ref="D126:F126"/>
    <mergeCell ref="G126:I126"/>
    <mergeCell ref="J126:K126"/>
    <mergeCell ref="L126:M126"/>
    <mergeCell ref="N126:O126"/>
    <mergeCell ref="B125:C125"/>
    <mergeCell ref="D125:F125"/>
    <mergeCell ref="G125:I125"/>
    <mergeCell ref="J125:K125"/>
    <mergeCell ref="L125:M125"/>
    <mergeCell ref="N125:O125"/>
    <mergeCell ref="B127:C127"/>
    <mergeCell ref="D127:F127"/>
    <mergeCell ref="G127:I127"/>
    <mergeCell ref="J127:K127"/>
    <mergeCell ref="L130:M130"/>
    <mergeCell ref="N130:O130"/>
    <mergeCell ref="B129:C129"/>
    <mergeCell ref="D129:F129"/>
    <mergeCell ref="G129:I129"/>
    <mergeCell ref="J129:K129"/>
    <mergeCell ref="L129:M129"/>
    <mergeCell ref="N129:O129"/>
    <mergeCell ref="B128:C128"/>
    <mergeCell ref="D128:F128"/>
    <mergeCell ref="G128:I128"/>
    <mergeCell ref="J128:K128"/>
    <mergeCell ref="L128:M128"/>
    <mergeCell ref="N128:O128"/>
    <mergeCell ref="B130:C130"/>
    <mergeCell ref="D130:F130"/>
    <mergeCell ref="G130:I130"/>
    <mergeCell ref="J130:K130"/>
    <mergeCell ref="L133:M133"/>
    <mergeCell ref="N133:O133"/>
    <mergeCell ref="B132:C132"/>
    <mergeCell ref="D132:F132"/>
    <mergeCell ref="G132:I132"/>
    <mergeCell ref="J132:K132"/>
    <mergeCell ref="L132:M132"/>
    <mergeCell ref="N132:O132"/>
    <mergeCell ref="B131:C131"/>
    <mergeCell ref="D131:F131"/>
    <mergeCell ref="G131:I131"/>
    <mergeCell ref="J131:K131"/>
    <mergeCell ref="L131:M131"/>
    <mergeCell ref="N131:O131"/>
    <mergeCell ref="B133:C133"/>
    <mergeCell ref="D133:F133"/>
    <mergeCell ref="G133:I133"/>
    <mergeCell ref="J133:K133"/>
    <mergeCell ref="B6:B7"/>
    <mergeCell ref="B8:B9"/>
    <mergeCell ref="B10:B11"/>
    <mergeCell ref="C6:D6"/>
    <mergeCell ref="C7:D7"/>
    <mergeCell ref="C8:D8"/>
    <mergeCell ref="C9:D9"/>
    <mergeCell ref="C10:D10"/>
    <mergeCell ref="C11:D11"/>
    <mergeCell ref="C14:D14"/>
    <mergeCell ref="C15:D15"/>
    <mergeCell ref="C16:D16"/>
    <mergeCell ref="C18:D18"/>
    <mergeCell ref="C17:D17"/>
    <mergeCell ref="C20:D20"/>
    <mergeCell ref="C31:D31"/>
    <mergeCell ref="C32:D32"/>
    <mergeCell ref="C33:D33"/>
    <mergeCell ref="B4:P4"/>
    <mergeCell ref="B32:B37"/>
    <mergeCell ref="B38:B45"/>
    <mergeCell ref="B19:B21"/>
    <mergeCell ref="B22:B26"/>
    <mergeCell ref="B27:B31"/>
    <mergeCell ref="C19:D19"/>
    <mergeCell ref="C21:D21"/>
    <mergeCell ref="C22:D22"/>
    <mergeCell ref="C23:D23"/>
    <mergeCell ref="C24:D24"/>
    <mergeCell ref="C25:D25"/>
    <mergeCell ref="C26:D26"/>
    <mergeCell ref="C27:D27"/>
    <mergeCell ref="C28:D28"/>
    <mergeCell ref="C29:D29"/>
    <mergeCell ref="C30:D30"/>
    <mergeCell ref="C34:D34"/>
    <mergeCell ref="C35:D35"/>
    <mergeCell ref="B12:B13"/>
    <mergeCell ref="B14:B15"/>
    <mergeCell ref="B16:B18"/>
    <mergeCell ref="C12:D12"/>
    <mergeCell ref="C13:D13"/>
    <mergeCell ref="C43:D43"/>
    <mergeCell ref="C44:D44"/>
    <mergeCell ref="C36:D36"/>
    <mergeCell ref="C37:D37"/>
    <mergeCell ref="C38:D38"/>
    <mergeCell ref="C39:D39"/>
    <mergeCell ref="C40:D40"/>
    <mergeCell ref="C41:D41"/>
    <mergeCell ref="C42:D42"/>
  </mergeCells>
  <dataValidations count="7">
    <dataValidation type="list" allowBlank="1" showInputMessage="1" showErrorMessage="1" sqref="J18:K18 J33:K37 J28:K31 J23:K26 J15:K15 J7:K7 J9:K9 J11:K11 J13:K13 J21:K21 J39:K45 J48:K48 J51:K51" xr:uid="{00000000-0002-0000-1000-000000000000}">
      <formula1>INDIRECT(SUBSTITUTE(H7, " ","")&amp;"DimensionsClassColumn")</formula1>
    </dataValidation>
    <dataValidation type="list" allowBlank="1" showInputMessage="1" showErrorMessage="1" sqref="L62:O133" xr:uid="{00000000-0002-0000-1000-000001000000}">
      <formula1>AggregationsOptionsList</formula1>
    </dataValidation>
    <dataValidation type="list" allowBlank="1" showInputMessage="1" showErrorMessage="1" sqref="B62:C133 J38:K38 J32:K32 J27:K27 J22:K22 J6:K6 J8:K8 J10:K10 J12:K12 J14:K14 J19:K20 J16:K17 H6:I51 J46:K47 J49:K50" xr:uid="{00000000-0002-0000-1000-000002000000}">
      <formula1>ClassesDataListAux</formula1>
    </dataValidation>
    <dataValidation type="list" allowBlank="1" showInputMessage="1" showErrorMessage="1" sqref="L27:M27 L38:M38 M28:M31 L32:M32 L19:L20 L22 L6 L8 L10 L12 L14 M33:M37 M6:M26 L16:L17 L46:L47 L49:L50 M39:M51" xr:uid="{399385E5-098B-49C4-BE98-466ABCEC981C}">
      <formula1>INDIRECT(SUBSTITUTE(J6," ","")&amp;"AttributesDimensionsColumn")</formula1>
    </dataValidation>
    <dataValidation type="list" allowBlank="1" showInputMessage="1" showErrorMessage="1" sqref="D62:F133" xr:uid="{00000000-0002-0000-1000-000004000000}">
      <formula1>INDIRECT(SUBSTITUTE($B62," ","") &amp; "MetricsClassColumn")</formula1>
    </dataValidation>
    <dataValidation type="custom" allowBlank="1" showInputMessage="1" showErrorMessage="1" promptTitle="Select option" prompt="Select this option with the letter &quot;x&quot;" sqref="K58 G58 D58:E58 I58" xr:uid="{00000000-0002-0000-1000-000005000000}">
      <formula1>OR(D$58="X",D$58="x")</formula1>
    </dataValidation>
    <dataValidation type="custom" allowBlank="1" showInputMessage="1" showErrorMessage="1" promptTitle="Select option" prompt="Select this option with the letter &quot;x&quot;" sqref="D54:M54" xr:uid="{00000000-0002-0000-1000-000006000000}">
      <formula1>OR(D$54="X",D$54="x")</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7105" r:id="rId4" name="Button 1">
              <controlPr defaultSize="0" print="0" autoFill="0" autoPict="0" macro="[0]!RefreshDataFromOtherSheets" altText="Refresh">
                <anchor moveWithCells="1">
                  <from>
                    <xdr:col>2</xdr:col>
                    <xdr:colOff>876300</xdr:colOff>
                    <xdr:row>1</xdr:row>
                    <xdr:rowOff>38100</xdr:rowOff>
                  </from>
                  <to>
                    <xdr:col>3</xdr:col>
                    <xdr:colOff>914400</xdr:colOff>
                    <xdr:row>1</xdr:row>
                    <xdr:rowOff>266700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dimension ref="A1:AG152"/>
  <sheetViews>
    <sheetView showGridLines="0" zoomScale="90" zoomScaleNormal="90" workbookViewId="0">
      <pane xSplit="1" ySplit="3" topLeftCell="H4" activePane="bottomRight" state="frozen"/>
      <selection pane="topRight" activeCell="B1" sqref="B1"/>
      <selection pane="bottomLeft" activeCell="A4" sqref="A4"/>
      <selection pane="bottomRight" activeCell="P25" sqref="P25"/>
    </sheetView>
  </sheetViews>
  <sheetFormatPr defaultColWidth="0" defaultRowHeight="15" customHeight="1" zeroHeight="1" x14ac:dyDescent="0.25"/>
  <cols>
    <col min="1" max="1" width="1.28515625" customWidth="1"/>
    <col min="2" max="2" width="27.7109375" customWidth="1"/>
    <col min="3" max="3" width="12" customWidth="1"/>
    <col min="4" max="10" width="20" customWidth="1"/>
    <col min="11" max="11" width="24" customWidth="1"/>
    <col min="12" max="12" width="26" bestFit="1" customWidth="1"/>
    <col min="13" max="13" width="20.28515625" customWidth="1"/>
    <col min="14" max="14" width="18.7109375" customWidth="1"/>
    <col min="15" max="18" width="19.7109375" customWidth="1"/>
    <col min="19" max="19" width="26.5703125" customWidth="1"/>
    <col min="20" max="20" width="26" bestFit="1" customWidth="1"/>
    <col min="21" max="21" width="1.28515625" style="59" customWidth="1"/>
    <col min="22" max="22" width="9" style="59" hidden="1" customWidth="1"/>
    <col min="23" max="23" width="24" style="59" hidden="1" customWidth="1"/>
    <col min="24" max="24" width="18.7109375" style="59" hidden="1" customWidth="1"/>
    <col min="25" max="25" width="19.7109375" style="59" hidden="1" customWidth="1"/>
    <col min="26" max="26" width="14" style="59" hidden="1" customWidth="1"/>
    <col min="27" max="27" width="9" style="59" hidden="1" customWidth="1"/>
    <col min="28" max="33" width="24" style="59" hidden="1" customWidth="1"/>
    <col min="34" max="16384" width="9" style="59" hidden="1"/>
  </cols>
  <sheetData>
    <row r="1" spans="1:20" customFormat="1" ht="7.5" customHeight="1" x14ac:dyDescent="0.25"/>
    <row r="2" spans="1:20" customFormat="1" ht="24" customHeight="1" x14ac:dyDescent="0.25">
      <c r="B2" s="239" t="s">
        <v>6594</v>
      </c>
      <c r="C2" s="239"/>
      <c r="D2" s="239"/>
      <c r="E2" s="239"/>
      <c r="F2" s="239"/>
      <c r="G2" s="239"/>
      <c r="H2" s="239"/>
      <c r="I2" s="239"/>
      <c r="J2" s="239"/>
      <c r="K2" s="239"/>
      <c r="L2" s="239"/>
      <c r="M2" s="239"/>
      <c r="N2" s="239"/>
      <c r="O2" s="239"/>
      <c r="P2" s="1"/>
      <c r="Q2" s="1"/>
      <c r="R2" s="1"/>
      <c r="S2" s="1"/>
      <c r="T2" s="1"/>
    </row>
    <row r="3" spans="1:20" customFormat="1" ht="3.75" customHeight="1" x14ac:dyDescent="0.25">
      <c r="B3" s="43"/>
      <c r="C3" s="43"/>
      <c r="D3" s="43"/>
      <c r="E3" s="43"/>
      <c r="F3" s="43"/>
      <c r="G3" s="43"/>
      <c r="H3" s="43"/>
      <c r="I3" s="43"/>
      <c r="J3" s="43"/>
      <c r="K3" s="43"/>
      <c r="L3" s="43"/>
    </row>
    <row r="4" spans="1:20" customFormat="1" ht="18.75" customHeight="1" x14ac:dyDescent="0.25">
      <c r="B4" s="389" t="s">
        <v>6595</v>
      </c>
      <c r="C4" s="317"/>
      <c r="D4" s="317"/>
      <c r="E4" s="317"/>
      <c r="F4" s="317"/>
      <c r="G4" s="317"/>
      <c r="H4" s="317"/>
      <c r="I4" s="317"/>
      <c r="J4" s="317"/>
      <c r="K4" s="313"/>
      <c r="L4" s="313"/>
      <c r="M4" s="394" t="s">
        <v>6596</v>
      </c>
      <c r="N4" s="394"/>
      <c r="O4" s="394"/>
      <c r="P4" s="394"/>
      <c r="Q4" s="394"/>
      <c r="R4" s="394"/>
      <c r="S4" s="395"/>
      <c r="T4" s="395"/>
    </row>
    <row r="5" spans="1:20" customFormat="1" ht="18.75" customHeight="1" x14ac:dyDescent="0.25">
      <c r="B5" s="120" t="s">
        <v>2</v>
      </c>
      <c r="C5" s="353" t="s">
        <v>25</v>
      </c>
      <c r="D5" s="353"/>
      <c r="E5" s="353" t="s">
        <v>6597</v>
      </c>
      <c r="F5" s="353"/>
      <c r="G5" s="353" t="s">
        <v>6259</v>
      </c>
      <c r="H5" s="353"/>
      <c r="I5" s="353" t="s">
        <v>6333</v>
      </c>
      <c r="J5" s="294"/>
      <c r="K5" s="37" t="s">
        <v>6334</v>
      </c>
      <c r="L5" s="37" t="s">
        <v>6492</v>
      </c>
      <c r="M5" s="390" t="s">
        <v>6597</v>
      </c>
      <c r="N5" s="384"/>
      <c r="O5" s="384" t="s">
        <v>6259</v>
      </c>
      <c r="P5" s="384"/>
      <c r="Q5" s="384" t="s">
        <v>6333</v>
      </c>
      <c r="R5" s="385"/>
      <c r="S5" s="36" t="s">
        <v>6334</v>
      </c>
      <c r="T5" s="36" t="s">
        <v>6492</v>
      </c>
    </row>
    <row r="6" spans="1:20" ht="19.5" customHeight="1" x14ac:dyDescent="0.25">
      <c r="A6" s="59"/>
      <c r="B6" s="391" t="s">
        <v>6270</v>
      </c>
      <c r="C6" s="357"/>
      <c r="D6" s="358"/>
      <c r="E6" s="363" t="s">
        <v>6270</v>
      </c>
      <c r="F6" s="364"/>
      <c r="G6" s="363" t="s">
        <v>6270</v>
      </c>
      <c r="H6" s="369"/>
      <c r="I6" s="372" t="s">
        <v>669</v>
      </c>
      <c r="J6" s="373"/>
      <c r="K6" s="354" t="str">
        <f>IF(ISERROR(MATCH(I6,AuxData!$AC:$AC,0)),"",IF(LOOKUP(I6,AuxData!$AC:$AC,AuxData!$AD:$AD)="","Not defined",LOOKUP(I6,AuxData!$AC:$AC,AuxData!$AD:$AD)))</f>
        <v>GNODEBFUNCTIONNAME</v>
      </c>
      <c r="L6" s="354" t="str">
        <f>IF(I6="","",IF(ISERROR(MATCH(E6,AuxData!$AF:$AF,0)),"",IF(LOOKUP(E6,AuxData!$AF:$AF,AuxData!$AG:$AG)="","Not defined",LOOKUP(E6,AuxData!$AF:$AF,AuxData!$AG:$AG)&amp;"_"&amp;K6)))</f>
        <v>R5G_gNodeB_GNODEBFUNCTIONNAME</v>
      </c>
      <c r="M6" s="386" t="s">
        <v>6363</v>
      </c>
      <c r="N6" s="387"/>
      <c r="O6" s="387"/>
      <c r="P6" s="387"/>
      <c r="Q6" s="387"/>
      <c r="R6" s="388"/>
      <c r="S6" s="135" t="str">
        <f>IF(ISERROR(MATCH(Q6,AuxData!$AC:$AC,0)),"",IF(LOOKUP(Q6,AuxData!$AC:$AC,AuxData!$AD:$AD)="","Not defined",LOOKUP(Q6,AuxData!$AC:$AC,AuxData!$AD:$AD)))</f>
        <v/>
      </c>
      <c r="T6" s="135" t="str">
        <f>IF(Q6="","",IF(ISERROR(MATCH(M6,AuxData!$AF:$AF,0)),"",IF(LOOKUP(M6,AuxData!$AF:$AF,AuxData!$AG:$AG)="","Not defined",LOOKUP(M6,AuxData!$AF:$AF,AuxData!$AG:$AG)&amp;"_"&amp;S6)))</f>
        <v/>
      </c>
    </row>
    <row r="7" spans="1:20" ht="19.5" customHeight="1" x14ac:dyDescent="0.25">
      <c r="A7" s="59"/>
      <c r="B7" s="392"/>
      <c r="C7" s="359"/>
      <c r="D7" s="360"/>
      <c r="E7" s="365"/>
      <c r="F7" s="366"/>
      <c r="G7" s="365"/>
      <c r="H7" s="370"/>
      <c r="I7" s="374"/>
      <c r="J7" s="375"/>
      <c r="K7" s="355"/>
      <c r="L7" s="355"/>
      <c r="M7" s="302" t="s">
        <v>6270</v>
      </c>
      <c r="N7" s="383"/>
      <c r="O7" s="383" t="s">
        <v>6388</v>
      </c>
      <c r="P7" s="383"/>
      <c r="Q7" s="383" t="s">
        <v>297</v>
      </c>
      <c r="R7" s="301"/>
      <c r="S7" s="135" t="str">
        <f>IF(ISERROR(MATCH(Q7,AuxData!$AC:$AC,0)),"",IF(LOOKUP(Q7,AuxData!$AC:$AC,AuxData!$AD:$AD)="","Not defined",LOOKUP(Q7,AuxData!$AC:$AC,AuxData!$AD:$AD)))</f>
        <v>VENDOR</v>
      </c>
      <c r="T7" s="135" t="str">
        <f>IF(Q7="","",IF(ISERROR(MATCH(M7,AuxData!$AF:$AF,0)),"",IF(LOOKUP(M7,AuxData!$AF:$AF,AuxData!$AG:$AG)="","Not defined",LOOKUP(M7,AuxData!$AF:$AF,AuxData!$AG:$AG)&amp;"_"&amp;S7)))</f>
        <v>R5G_gNodeB_VENDOR</v>
      </c>
    </row>
    <row r="8" spans="1:20" ht="19.5" customHeight="1" x14ac:dyDescent="0.25">
      <c r="A8" s="59"/>
      <c r="B8" s="392"/>
      <c r="C8" s="359"/>
      <c r="D8" s="360"/>
      <c r="E8" s="365"/>
      <c r="F8" s="366"/>
      <c r="G8" s="365"/>
      <c r="H8" s="370"/>
      <c r="I8" s="374"/>
      <c r="J8" s="375"/>
      <c r="K8" s="355"/>
      <c r="L8" s="355"/>
      <c r="M8" s="302" t="s">
        <v>6270</v>
      </c>
      <c r="N8" s="383"/>
      <c r="O8" s="383" t="s">
        <v>6388</v>
      </c>
      <c r="P8" s="383"/>
      <c r="Q8" s="383" t="s">
        <v>6</v>
      </c>
      <c r="R8" s="301"/>
      <c r="S8" s="135" t="str">
        <f>IF(ISERROR(MATCH(Q8,AuxData!$AC:$AC,0)),"",IF(LOOKUP(Q8,AuxData!$AC:$AC,AuxData!$AD:$AD)="","Not defined",LOOKUP(Q8,AuxData!$AC:$AC,AuxData!$AD:$AD)))</f>
        <v>VENDOR</v>
      </c>
      <c r="T8" s="135" t="str">
        <f>IF(Q8="","",IF(ISERROR(MATCH(M8,AuxData!$AF:$AF,0)),"",IF(LOOKUP(M8,AuxData!$AF:$AF,AuxData!$AG:$AG)="","Not defined",LOOKUP(M8,AuxData!$AF:$AF,AuxData!$AG:$AG)&amp;"_"&amp;S8)))</f>
        <v>R5G_gNodeB_VENDOR</v>
      </c>
    </row>
    <row r="9" spans="1:20" ht="19.5" customHeight="1" x14ac:dyDescent="0.25">
      <c r="A9" s="59"/>
      <c r="B9" s="392"/>
      <c r="C9" s="359"/>
      <c r="D9" s="360"/>
      <c r="E9" s="365"/>
      <c r="F9" s="366"/>
      <c r="G9" s="365"/>
      <c r="H9" s="370"/>
      <c r="I9" s="374"/>
      <c r="J9" s="375"/>
      <c r="K9" s="355"/>
      <c r="L9" s="355"/>
      <c r="M9" s="302" t="s">
        <v>6270</v>
      </c>
      <c r="N9" s="383"/>
      <c r="O9" s="383" t="s">
        <v>6397</v>
      </c>
      <c r="P9" s="383"/>
      <c r="Q9" s="383" t="s">
        <v>6397</v>
      </c>
      <c r="R9" s="301"/>
      <c r="S9" s="135" t="str">
        <f>IF(ISERROR(MATCH(Q9,AuxData!$AC:$AC,0)),"",IF(LOOKUP(Q9,AuxData!$AC:$AC,AuxData!$AD:$AD)="","Not defined",LOOKUP(Q9,AuxData!$AC:$AC,AuxData!$AD:$AD)))</f>
        <v>SITE_OPERATOR</v>
      </c>
      <c r="T9" s="135" t="str">
        <f>IF(Q9="","",IF(ISERROR(MATCH(M9,AuxData!$AF:$AF,0)),"",IF(LOOKUP(M9,AuxData!$AF:$AF,AuxData!$AG:$AG)="","Not defined",LOOKUP(M9,AuxData!$AF:$AF,AuxData!$AG:$AG)&amp;"_"&amp;S9)))</f>
        <v>R5G_gNodeB_SITE_OPERATOR</v>
      </c>
    </row>
    <row r="10" spans="1:20" ht="19.5" customHeight="1" x14ac:dyDescent="0.25">
      <c r="A10" s="59"/>
      <c r="B10" s="392"/>
      <c r="C10" s="359"/>
      <c r="D10" s="360"/>
      <c r="E10" s="365"/>
      <c r="F10" s="366"/>
      <c r="G10" s="365"/>
      <c r="H10" s="370"/>
      <c r="I10" s="374"/>
      <c r="J10" s="375"/>
      <c r="K10" s="355"/>
      <c r="L10" s="355"/>
      <c r="M10" s="302" t="s">
        <v>6270</v>
      </c>
      <c r="N10" s="383"/>
      <c r="O10" s="383" t="s">
        <v>6365</v>
      </c>
      <c r="P10" s="383"/>
      <c r="Q10" s="383" t="s">
        <v>6380</v>
      </c>
      <c r="R10" s="301"/>
      <c r="S10" s="135" t="str">
        <f>IF(ISERROR(MATCH(Q10,AuxData!$AC:$AC,0)),"",IF(LOOKUP(Q10,AuxData!$AC:$AC,AuxData!$AD:$AD)="","Not defined",LOOKUP(Q10,AuxData!$AC:$AC,AuxData!$AD:$AD)))</f>
        <v>GNODEB_REGION</v>
      </c>
      <c r="T10" s="135" t="str">
        <f>IF(Q10="","",IF(ISERROR(MATCH(M10,AuxData!$AF:$AF,0)),"",IF(LOOKUP(M10,AuxData!$AF:$AF,AuxData!$AG:$AG)="","Not defined",LOOKUP(M10,AuxData!$AF:$AF,AuxData!$AG:$AG)&amp;"_"&amp;S10)))</f>
        <v>R5G_gNodeB_GNODEB_REGION</v>
      </c>
    </row>
    <row r="11" spans="1:20" ht="19.5" customHeight="1" x14ac:dyDescent="0.25">
      <c r="A11" s="59"/>
      <c r="B11" s="392"/>
      <c r="C11" s="359"/>
      <c r="D11" s="360"/>
      <c r="E11" s="365"/>
      <c r="F11" s="366"/>
      <c r="G11" s="365"/>
      <c r="H11" s="370"/>
      <c r="I11" s="374"/>
      <c r="J11" s="375"/>
      <c r="K11" s="355"/>
      <c r="L11" s="355"/>
      <c r="M11" s="302" t="s">
        <v>6270</v>
      </c>
      <c r="N11" s="383"/>
      <c r="O11" s="383" t="s">
        <v>6365</v>
      </c>
      <c r="P11" s="383"/>
      <c r="Q11" s="383" t="s">
        <v>6378</v>
      </c>
      <c r="R11" s="301"/>
      <c r="S11" s="135" t="str">
        <f>IF(ISERROR(MATCH(Q11,AuxData!$AC:$AC,0)),"",IF(LOOKUP(Q11,AuxData!$AC:$AC,AuxData!$AD:$AD)="","Not defined",LOOKUP(Q11,AuxData!$AC:$AC,AuxData!$AD:$AD)))</f>
        <v>GNODEB_UF</v>
      </c>
      <c r="T11" s="135" t="str">
        <f>IF(Q11="","",IF(ISERROR(MATCH(M11,AuxData!$AF:$AF,0)),"",IF(LOOKUP(M11,AuxData!$AF:$AF,AuxData!$AG:$AG)="","Not defined",LOOKUP(M11,AuxData!$AF:$AF,AuxData!$AG:$AG)&amp;"_"&amp;S11)))</f>
        <v>R5G_gNodeB_GNODEB_UF</v>
      </c>
    </row>
    <row r="12" spans="1:20" ht="19.5" customHeight="1" x14ac:dyDescent="0.25">
      <c r="A12" s="59"/>
      <c r="B12" s="392"/>
      <c r="C12" s="359"/>
      <c r="D12" s="360"/>
      <c r="E12" s="365"/>
      <c r="F12" s="366"/>
      <c r="G12" s="365"/>
      <c r="H12" s="370"/>
      <c r="I12" s="374"/>
      <c r="J12" s="375"/>
      <c r="K12" s="355"/>
      <c r="L12" s="355"/>
      <c r="M12" s="302" t="s">
        <v>6270</v>
      </c>
      <c r="N12" s="383"/>
      <c r="O12" s="383" t="s">
        <v>6365</v>
      </c>
      <c r="P12" s="383"/>
      <c r="Q12" s="383" t="s">
        <v>6376</v>
      </c>
      <c r="R12" s="301"/>
      <c r="S12" s="135" t="str">
        <f>IF(ISERROR(MATCH(Q12,AuxData!$AC:$AC,0)),"",IF(LOOKUP(Q12,AuxData!$AC:$AC,AuxData!$AD:$AD)="","Not defined",LOOKUP(Q12,AuxData!$AC:$AC,AuxData!$AD:$AD)))</f>
        <v/>
      </c>
      <c r="T12" s="135" t="str">
        <f>IF(Q12="","",IF(ISERROR(MATCH(M12,AuxData!$AF:$AF,0)),"",IF(LOOKUP(M12,AuxData!$AF:$AF,AuxData!$AG:$AG)="","Not defined",LOOKUP(M12,AuxData!$AF:$AF,AuxData!$AG:$AG)&amp;"_"&amp;S12)))</f>
        <v>R5G_gNodeB_</v>
      </c>
    </row>
    <row r="13" spans="1:20" ht="19.5" customHeight="1" x14ac:dyDescent="0.25">
      <c r="A13" s="59"/>
      <c r="B13" s="393"/>
      <c r="C13" s="361"/>
      <c r="D13" s="362"/>
      <c r="E13" s="367"/>
      <c r="F13" s="368"/>
      <c r="G13" s="367"/>
      <c r="H13" s="371"/>
      <c r="I13" s="376"/>
      <c r="J13" s="377"/>
      <c r="K13" s="356"/>
      <c r="L13" s="356"/>
      <c r="M13" s="302" t="s">
        <v>6270</v>
      </c>
      <c r="N13" s="383"/>
      <c r="O13" s="383" t="s">
        <v>6365</v>
      </c>
      <c r="P13" s="383"/>
      <c r="Q13" s="383" t="s">
        <v>6367</v>
      </c>
      <c r="R13" s="301"/>
      <c r="S13" s="135" t="str">
        <f>IF(ISERROR(MATCH(Q13,AuxData!$AC:$AC,0)),"",IF(LOOKUP(Q13,AuxData!$AC:$AC,AuxData!$AD:$AD)="","Not defined",LOOKUP(Q13,AuxData!$AC:$AC,AuxData!$AD:$AD)))</f>
        <v>gNoDEB_NEIGHBORHOOD</v>
      </c>
      <c r="T13" s="135" t="str">
        <f>IF(Q13="","",IF(ISERROR(MATCH(M13,AuxData!$AF:$AF,0)),"",IF(LOOKUP(M13,AuxData!$AF:$AF,AuxData!$AG:$AG)="","Not defined",LOOKUP(M13,AuxData!$AF:$AF,AuxData!$AG:$AG)&amp;"_"&amp;S13)))</f>
        <v>R5G_gNodeB_gNoDEB_NEIGHBORHOOD</v>
      </c>
    </row>
    <row r="14" spans="1:20" ht="19.5" customHeight="1" x14ac:dyDescent="0.25">
      <c r="A14" s="59"/>
      <c r="B14" s="391" t="s">
        <v>6273</v>
      </c>
      <c r="C14" s="357"/>
      <c r="D14" s="358"/>
      <c r="E14" s="363" t="s">
        <v>6273</v>
      </c>
      <c r="F14" s="364"/>
      <c r="G14" s="363" t="s">
        <v>6273</v>
      </c>
      <c r="H14" s="369"/>
      <c r="I14" s="378" t="s">
        <v>666</v>
      </c>
      <c r="J14" s="379"/>
      <c r="K14" s="354" t="str">
        <f>IF(ISERROR(MATCH(I14,AuxData!$AC:$AC,0)),"",IF(LOOKUP(I14,AuxData!$AC:$AC,AuxData!$AD:$AD)="","Not defined",LOOKUP(I14,AuxData!$AC:$AC,AuxData!$AD:$AD)))</f>
        <v>CELLNAME</v>
      </c>
      <c r="L14" s="354" t="str">
        <f>IF(I14="","",IF(ISERROR(MATCH(E14,AuxData!$AF:$AF,0)),"",IF(LOOKUP(E14,AuxData!$AF:$AF,AuxData!$AG:$AG)="","Not defined",LOOKUP(E14,AuxData!$AF:$AF,AuxData!$AG:$AG)&amp;"_"&amp;K14)))</f>
        <v>R5G_Cell_CELLNAME</v>
      </c>
      <c r="M14" s="386" t="s">
        <v>6363</v>
      </c>
      <c r="N14" s="387"/>
      <c r="O14" s="387"/>
      <c r="P14" s="387"/>
      <c r="Q14" s="387"/>
      <c r="R14" s="388"/>
      <c r="S14" s="135" t="str">
        <f>IF(ISERROR(MATCH(Q14,AuxData!$AC:$AC,0)),"",IF(LOOKUP(Q14,AuxData!$AC:$AC,AuxData!$AD:$AD)="","Not defined",LOOKUP(Q14,AuxData!$AC:$AC,AuxData!$AD:$AD)))</f>
        <v/>
      </c>
      <c r="T14" s="135" t="str">
        <f>IF(Q14="","",IF(ISERROR(MATCH(M14,AuxData!$AF:$AF,0)),"",IF(LOOKUP(M14,AuxData!$AF:$AF,AuxData!$AG:$AG)="","Not defined",LOOKUP(M14,AuxData!$AF:$AF,AuxData!$AG:$AG)&amp;"_"&amp;S14)))</f>
        <v/>
      </c>
    </row>
    <row r="15" spans="1:20" ht="19.5" customHeight="1" x14ac:dyDescent="0.25">
      <c r="A15" s="59"/>
      <c r="B15" s="392"/>
      <c r="C15" s="359"/>
      <c r="D15" s="360"/>
      <c r="E15" s="365"/>
      <c r="F15" s="366"/>
      <c r="G15" s="365"/>
      <c r="H15" s="370"/>
      <c r="I15" s="380"/>
      <c r="J15" s="274"/>
      <c r="K15" s="355"/>
      <c r="L15" s="355"/>
      <c r="M15" s="302" t="s">
        <v>6270</v>
      </c>
      <c r="N15" s="383"/>
      <c r="O15" s="383" t="s">
        <v>6388</v>
      </c>
      <c r="P15" s="383"/>
      <c r="Q15" s="383" t="s">
        <v>297</v>
      </c>
      <c r="R15" s="301"/>
      <c r="S15" s="135" t="str">
        <f>IF(ISERROR(MATCH(Q15,AuxData!$AC:$AC,0)),"",IF(LOOKUP(Q15,AuxData!$AC:$AC,AuxData!$AD:$AD)="","Not defined",LOOKUP(Q15,AuxData!$AC:$AC,AuxData!$AD:$AD)))</f>
        <v>VENDOR</v>
      </c>
      <c r="T15" s="135" t="str">
        <f>IF(Q15="","",IF(ISERROR(MATCH(M15,AuxData!$AF:$AF,0)),"",IF(LOOKUP(M15,AuxData!$AF:$AF,AuxData!$AG:$AG)="","Not defined",LOOKUP(M15,AuxData!$AF:$AF,AuxData!$AG:$AG)&amp;"_"&amp;S15)))</f>
        <v>R5G_gNodeB_VENDOR</v>
      </c>
    </row>
    <row r="16" spans="1:20" ht="19.5" customHeight="1" x14ac:dyDescent="0.25">
      <c r="A16" s="59"/>
      <c r="B16" s="392"/>
      <c r="C16" s="359"/>
      <c r="D16" s="360"/>
      <c r="E16" s="365"/>
      <c r="F16" s="366"/>
      <c r="G16" s="365"/>
      <c r="H16" s="370"/>
      <c r="I16" s="380"/>
      <c r="J16" s="274"/>
      <c r="K16" s="355"/>
      <c r="L16" s="355"/>
      <c r="M16" s="302" t="s">
        <v>6270</v>
      </c>
      <c r="N16" s="383"/>
      <c r="O16" s="383" t="s">
        <v>6388</v>
      </c>
      <c r="P16" s="383"/>
      <c r="Q16" s="383" t="s">
        <v>6</v>
      </c>
      <c r="R16" s="301"/>
      <c r="S16" s="135" t="str">
        <f>IF(ISERROR(MATCH(Q16,AuxData!$AC:$AC,0)),"",IF(LOOKUP(Q16,AuxData!$AC:$AC,AuxData!$AD:$AD)="","Not defined",LOOKUP(Q16,AuxData!$AC:$AC,AuxData!$AD:$AD)))</f>
        <v>VENDOR</v>
      </c>
      <c r="T16" s="135" t="str">
        <f>IF(Q16="","",IF(ISERROR(MATCH(M16,AuxData!$AF:$AF,0)),"",IF(LOOKUP(M16,AuxData!$AF:$AF,AuxData!$AG:$AG)="","Not defined",LOOKUP(M16,AuxData!$AF:$AF,AuxData!$AG:$AG)&amp;"_"&amp;S16)))</f>
        <v>R5G_gNodeB_VENDOR</v>
      </c>
    </row>
    <row r="17" spans="1:20" ht="19.5" customHeight="1" x14ac:dyDescent="0.25">
      <c r="A17" s="59"/>
      <c r="B17" s="392"/>
      <c r="C17" s="359"/>
      <c r="D17" s="360"/>
      <c r="E17" s="365"/>
      <c r="F17" s="366"/>
      <c r="G17" s="365"/>
      <c r="H17" s="370"/>
      <c r="I17" s="380"/>
      <c r="J17" s="274"/>
      <c r="K17" s="355"/>
      <c r="L17" s="355"/>
      <c r="M17" s="302" t="s">
        <v>6270</v>
      </c>
      <c r="N17" s="383"/>
      <c r="O17" s="383" t="s">
        <v>6397</v>
      </c>
      <c r="P17" s="383"/>
      <c r="Q17" s="383" t="s">
        <v>6397</v>
      </c>
      <c r="R17" s="301"/>
      <c r="S17" s="135" t="str">
        <f>IF(ISERROR(MATCH(Q17,AuxData!$AC:$AC,0)),"",IF(LOOKUP(Q17,AuxData!$AC:$AC,AuxData!$AD:$AD)="","Not defined",LOOKUP(Q17,AuxData!$AC:$AC,AuxData!$AD:$AD)))</f>
        <v>SITE_OPERATOR</v>
      </c>
      <c r="T17" s="135" t="str">
        <f>IF(Q17="","",IF(ISERROR(MATCH(M17,AuxData!$AF:$AF,0)),"",IF(LOOKUP(M17,AuxData!$AF:$AF,AuxData!$AG:$AG)="","Not defined",LOOKUP(M17,AuxData!$AF:$AF,AuxData!$AG:$AG)&amp;"_"&amp;S17)))</f>
        <v>R5G_gNodeB_SITE_OPERATOR</v>
      </c>
    </row>
    <row r="18" spans="1:20" ht="19.5" customHeight="1" x14ac:dyDescent="0.25">
      <c r="A18" s="59"/>
      <c r="B18" s="392"/>
      <c r="C18" s="359"/>
      <c r="D18" s="360"/>
      <c r="E18" s="365"/>
      <c r="F18" s="366"/>
      <c r="G18" s="365"/>
      <c r="H18" s="370"/>
      <c r="I18" s="380"/>
      <c r="J18" s="274"/>
      <c r="K18" s="355"/>
      <c r="L18" s="355"/>
      <c r="M18" s="302" t="s">
        <v>6270</v>
      </c>
      <c r="N18" s="383"/>
      <c r="O18" s="383" t="s">
        <v>6365</v>
      </c>
      <c r="P18" s="383"/>
      <c r="Q18" s="383" t="s">
        <v>6380</v>
      </c>
      <c r="R18" s="301"/>
      <c r="S18" s="135" t="str">
        <f>IF(ISERROR(MATCH(Q18,AuxData!$AC:$AC,0)),"",IF(LOOKUP(Q18,AuxData!$AC:$AC,AuxData!$AD:$AD)="","Not defined",LOOKUP(Q18,AuxData!$AC:$AC,AuxData!$AD:$AD)))</f>
        <v>GNODEB_REGION</v>
      </c>
      <c r="T18" s="135" t="str">
        <f>IF(Q18="","",IF(ISERROR(MATCH(M18,AuxData!$AF:$AF,0)),"",IF(LOOKUP(M18,AuxData!$AF:$AF,AuxData!$AG:$AG)="","Not defined",LOOKUP(M18,AuxData!$AF:$AF,AuxData!$AG:$AG)&amp;"_"&amp;S18)))</f>
        <v>R5G_gNodeB_GNODEB_REGION</v>
      </c>
    </row>
    <row r="19" spans="1:20" ht="19.5" customHeight="1" x14ac:dyDescent="0.25">
      <c r="A19" s="59"/>
      <c r="B19" s="392"/>
      <c r="C19" s="359"/>
      <c r="D19" s="360"/>
      <c r="E19" s="365"/>
      <c r="F19" s="366"/>
      <c r="G19" s="365"/>
      <c r="H19" s="370"/>
      <c r="I19" s="380"/>
      <c r="J19" s="274"/>
      <c r="K19" s="355"/>
      <c r="L19" s="355"/>
      <c r="M19" s="302" t="s">
        <v>6270</v>
      </c>
      <c r="N19" s="383"/>
      <c r="O19" s="383" t="s">
        <v>6365</v>
      </c>
      <c r="P19" s="383"/>
      <c r="Q19" s="383" t="s">
        <v>6378</v>
      </c>
      <c r="R19" s="301"/>
      <c r="S19" s="135" t="str">
        <f>IF(ISERROR(MATCH(Q19,AuxData!$AC:$AC,0)),"",IF(LOOKUP(Q19,AuxData!$AC:$AC,AuxData!$AD:$AD)="","Not defined",LOOKUP(Q19,AuxData!$AC:$AC,AuxData!$AD:$AD)))</f>
        <v>GNODEB_UF</v>
      </c>
      <c r="T19" s="135" t="str">
        <f>IF(Q19="","",IF(ISERROR(MATCH(M19,AuxData!$AF:$AF,0)),"",IF(LOOKUP(M19,AuxData!$AF:$AF,AuxData!$AG:$AG)="","Not defined",LOOKUP(M19,AuxData!$AF:$AF,AuxData!$AG:$AG)&amp;"_"&amp;S19)))</f>
        <v>R5G_gNodeB_GNODEB_UF</v>
      </c>
    </row>
    <row r="20" spans="1:20" ht="19.5" customHeight="1" x14ac:dyDescent="0.25">
      <c r="A20" s="59"/>
      <c r="B20" s="392"/>
      <c r="C20" s="359"/>
      <c r="D20" s="360"/>
      <c r="E20" s="365"/>
      <c r="F20" s="366"/>
      <c r="G20" s="365"/>
      <c r="H20" s="370"/>
      <c r="I20" s="380"/>
      <c r="J20" s="274"/>
      <c r="K20" s="355"/>
      <c r="L20" s="355"/>
      <c r="M20" s="302" t="s">
        <v>6270</v>
      </c>
      <c r="N20" s="383"/>
      <c r="O20" s="383" t="s">
        <v>6365</v>
      </c>
      <c r="P20" s="383"/>
      <c r="Q20" s="383" t="s">
        <v>6376</v>
      </c>
      <c r="R20" s="301"/>
      <c r="S20" s="135" t="str">
        <f>IF(ISERROR(MATCH(Q20,AuxData!$AC:$AC,0)),"",IF(LOOKUP(Q20,AuxData!$AC:$AC,AuxData!$AD:$AD)="","Not defined",LOOKUP(Q20,AuxData!$AC:$AC,AuxData!$AD:$AD)))</f>
        <v/>
      </c>
      <c r="T20" s="135" t="str">
        <f>IF(Q20="","",IF(ISERROR(MATCH(M20,AuxData!$AF:$AF,0)),"",IF(LOOKUP(M20,AuxData!$AF:$AF,AuxData!$AG:$AG)="","Not defined",LOOKUP(M20,AuxData!$AF:$AF,AuxData!$AG:$AG)&amp;"_"&amp;S20)))</f>
        <v>R5G_gNodeB_</v>
      </c>
    </row>
    <row r="21" spans="1:20" ht="19.5" customHeight="1" x14ac:dyDescent="0.25">
      <c r="A21" s="59"/>
      <c r="B21" s="392"/>
      <c r="C21" s="359"/>
      <c r="D21" s="360"/>
      <c r="E21" s="365"/>
      <c r="F21" s="366"/>
      <c r="G21" s="365"/>
      <c r="H21" s="370"/>
      <c r="I21" s="380"/>
      <c r="J21" s="274"/>
      <c r="K21" s="355"/>
      <c r="L21" s="355"/>
      <c r="M21" s="302" t="s">
        <v>6270</v>
      </c>
      <c r="N21" s="383"/>
      <c r="O21" s="383" t="s">
        <v>6365</v>
      </c>
      <c r="P21" s="383"/>
      <c r="Q21" s="383" t="s">
        <v>6367</v>
      </c>
      <c r="R21" s="301"/>
      <c r="S21" s="135" t="str">
        <f>IF(ISERROR(MATCH(Q21,AuxData!$AC:$AC,0)),"",IF(LOOKUP(Q21,AuxData!$AC:$AC,AuxData!$AD:$AD)="","Not defined",LOOKUP(Q21,AuxData!$AC:$AC,AuxData!$AD:$AD)))</f>
        <v>gNoDEB_NEIGHBORHOOD</v>
      </c>
      <c r="T21" s="135" t="str">
        <f>IF(Q21="","",IF(ISERROR(MATCH(M21,AuxData!$AF:$AF,0)),"",IF(LOOKUP(M21,AuxData!$AF:$AF,AuxData!$AG:$AG)="","Not defined",LOOKUP(M21,AuxData!$AF:$AF,AuxData!$AG:$AG)&amp;"_"&amp;S21)))</f>
        <v>R5G_gNodeB_gNoDEB_NEIGHBORHOOD</v>
      </c>
    </row>
    <row r="22" spans="1:20" ht="19.5" customHeight="1" x14ac:dyDescent="0.25">
      <c r="A22" s="59"/>
      <c r="B22" s="392"/>
      <c r="C22" s="359"/>
      <c r="D22" s="360"/>
      <c r="E22" s="365"/>
      <c r="F22" s="366"/>
      <c r="G22" s="365"/>
      <c r="H22" s="370"/>
      <c r="I22" s="380"/>
      <c r="J22" s="274"/>
      <c r="K22" s="355"/>
      <c r="L22" s="355"/>
      <c r="M22" s="302" t="s">
        <v>6273</v>
      </c>
      <c r="N22" s="383"/>
      <c r="O22" s="383" t="s">
        <v>6506</v>
      </c>
      <c r="P22" s="383"/>
      <c r="Q22" s="383" t="s">
        <v>6507</v>
      </c>
      <c r="R22" s="301"/>
      <c r="S22" s="135" t="str">
        <f>IF(ISERROR(MATCH(Q22,AuxData!$AC:$AC,0)),"",IF(LOOKUP(Q22,AuxData!$AC:$AC,AuxData!$AD:$AD)="","Not defined",LOOKUP(Q22,AuxData!$AC:$AC,AuxData!$AD:$AD)))</f>
        <v>CELL_BAND</v>
      </c>
      <c r="T22" s="135" t="str">
        <f>IF(Q22="","",IF(ISERROR(MATCH(M22,AuxData!$AF:$AF,0)),"",IF(LOOKUP(M22,AuxData!$AF:$AF,AuxData!$AG:$AG)="","Not defined",LOOKUP(M22,AuxData!$AF:$AF,AuxData!$AG:$AG)&amp;"_"&amp;S22)))</f>
        <v>R5G_Cell_CELL_BAND</v>
      </c>
    </row>
    <row r="23" spans="1:20" ht="19.5" customHeight="1" x14ac:dyDescent="0.25">
      <c r="A23" s="59"/>
      <c r="B23" s="392"/>
      <c r="C23" s="359"/>
      <c r="D23" s="360"/>
      <c r="E23" s="365"/>
      <c r="F23" s="366"/>
      <c r="G23" s="365"/>
      <c r="H23" s="370"/>
      <c r="I23" s="380"/>
      <c r="J23" s="274"/>
      <c r="K23" s="355"/>
      <c r="L23" s="355"/>
      <c r="M23" s="302" t="s">
        <v>6273</v>
      </c>
      <c r="N23" s="383"/>
      <c r="O23" s="383" t="s">
        <v>6506</v>
      </c>
      <c r="P23" s="383"/>
      <c r="Q23" s="383" t="s">
        <v>6509</v>
      </c>
      <c r="R23" s="301"/>
      <c r="S23" s="135" t="str">
        <f>IF(ISERROR(MATCH(Q23,AuxData!$AC:$AC,0)),"",IF(LOOKUP(Q23,AuxData!$AC:$AC,AuxData!$AD:$AD)="","Not defined",LOOKUP(Q23,AuxData!$AC:$AC,AuxData!$AD:$AD)))</f>
        <v/>
      </c>
      <c r="T23" s="135" t="str">
        <f>IF(Q23="","",IF(ISERROR(MATCH(M23,AuxData!$AF:$AF,0)),"",IF(LOOKUP(M23,AuxData!$AF:$AF,AuxData!$AG:$AG)="","Not defined",LOOKUP(M23,AuxData!$AF:$AF,AuxData!$AG:$AG)&amp;"_"&amp;S23)))</f>
        <v>R5G_Cell_</v>
      </c>
    </row>
    <row r="24" spans="1:20" ht="19.5" customHeight="1" x14ac:dyDescent="0.25">
      <c r="A24" s="59"/>
      <c r="B24" s="393"/>
      <c r="C24" s="361"/>
      <c r="D24" s="362"/>
      <c r="E24" s="367"/>
      <c r="F24" s="368"/>
      <c r="G24" s="367"/>
      <c r="H24" s="371"/>
      <c r="I24" s="381"/>
      <c r="J24" s="382"/>
      <c r="K24" s="356"/>
      <c r="L24" s="356"/>
      <c r="M24" s="302" t="s">
        <v>6273</v>
      </c>
      <c r="N24" s="383"/>
      <c r="O24" s="383" t="s">
        <v>6364</v>
      </c>
      <c r="P24" s="383"/>
      <c r="Q24" s="383" t="s">
        <v>203</v>
      </c>
      <c r="R24" s="301"/>
      <c r="S24" s="135" t="str">
        <f>IF(ISERROR(MATCH(Q24,AuxData!$AC:$AC,0)),"",IF(LOOKUP(Q24,AuxData!$AC:$AC,AuxData!$AD:$AD)="","Not defined",LOOKUP(Q24,AuxData!$AC:$AC,AuxData!$AD:$AD)))</f>
        <v>CELL_OPERATOR</v>
      </c>
      <c r="T24" s="135" t="str">
        <f>IF(Q24="","",IF(ISERROR(MATCH(M24,AuxData!$AF:$AF,0)),"",IF(LOOKUP(M24,AuxData!$AF:$AF,AuxData!$AG:$AG)="","Not defined",LOOKUP(M24,AuxData!$AF:$AF,AuxData!$AG:$AG)&amp;"_"&amp;S24)))</f>
        <v>R5G_Cell_CELL_OPERATOR</v>
      </c>
    </row>
    <row r="25" spans="1:20" customFormat="1" ht="18.75" customHeight="1" x14ac:dyDescent="0.25">
      <c r="B25" s="18"/>
      <c r="C25" s="18"/>
      <c r="D25" s="16"/>
      <c r="E25" s="16"/>
      <c r="F25" s="16"/>
      <c r="G25" s="16"/>
      <c r="H25" s="16"/>
      <c r="I25" s="16"/>
      <c r="J25" s="16"/>
      <c r="K25" s="134"/>
      <c r="L25" s="134"/>
    </row>
    <row r="26" spans="1:20" customFormat="1" ht="18.75" customHeight="1" x14ac:dyDescent="0.25">
      <c r="B26" s="312" t="s">
        <v>6514</v>
      </c>
      <c r="C26" s="313"/>
      <c r="D26" s="408"/>
      <c r="E26" s="37" t="s">
        <v>6515</v>
      </c>
      <c r="F26" s="37" t="s">
        <v>6516</v>
      </c>
      <c r="G26" s="37" t="s">
        <v>6517</v>
      </c>
      <c r="H26" s="37" t="s">
        <v>6518</v>
      </c>
      <c r="I26" s="37" t="s">
        <v>6519</v>
      </c>
      <c r="J26" s="37" t="s">
        <v>6520</v>
      </c>
      <c r="K26" s="37" t="s">
        <v>6521</v>
      </c>
      <c r="L26" s="37" t="s">
        <v>6522</v>
      </c>
      <c r="M26" s="37" t="s">
        <v>6523</v>
      </c>
      <c r="N26" s="37" t="s">
        <v>6524</v>
      </c>
    </row>
    <row r="27" spans="1:20" customFormat="1" ht="18.75" customHeight="1" x14ac:dyDescent="0.25">
      <c r="B27" s="409"/>
      <c r="C27" s="410"/>
      <c r="D27" s="411"/>
      <c r="E27" s="66"/>
      <c r="F27" s="66"/>
      <c r="G27" s="67"/>
      <c r="H27" s="67"/>
      <c r="I27" s="67"/>
      <c r="J27" s="67"/>
      <c r="K27" s="67"/>
      <c r="L27" s="119"/>
      <c r="M27" s="119"/>
      <c r="N27" s="119"/>
    </row>
    <row r="28" spans="1:20" customFormat="1" ht="18.75" customHeight="1" x14ac:dyDescent="0.25">
      <c r="D28" s="32"/>
      <c r="E28" s="33"/>
      <c r="F28" s="33"/>
      <c r="G28" s="33"/>
      <c r="H28" s="33"/>
      <c r="I28" s="33"/>
      <c r="J28" s="33"/>
      <c r="K28" s="33"/>
      <c r="L28" s="40"/>
    </row>
    <row r="29" spans="1:20" customFormat="1" ht="18.75" customHeight="1" x14ac:dyDescent="0.25">
      <c r="B29" s="406" t="s">
        <v>6525</v>
      </c>
      <c r="C29" s="406"/>
      <c r="D29" s="406"/>
      <c r="E29" s="407"/>
      <c r="F29" s="407"/>
      <c r="G29" s="407"/>
      <c r="H29" s="407" t="s">
        <v>6527</v>
      </c>
      <c r="I29" s="407"/>
      <c r="J29" s="407" t="s">
        <v>6528</v>
      </c>
      <c r="K29" s="407"/>
      <c r="L29" s="407"/>
    </row>
    <row r="30" spans="1:20" customFormat="1" ht="18.75" customHeight="1" x14ac:dyDescent="0.25">
      <c r="B30" s="406"/>
      <c r="C30" s="406"/>
      <c r="D30" s="406"/>
      <c r="E30" s="34" t="s">
        <v>6529</v>
      </c>
      <c r="F30" s="412" t="s">
        <v>6530</v>
      </c>
      <c r="G30" s="412"/>
      <c r="H30" s="412" t="s">
        <v>6531</v>
      </c>
      <c r="I30" s="412"/>
      <c r="J30" s="412" t="s">
        <v>6532</v>
      </c>
      <c r="K30" s="412"/>
      <c r="L30" s="34" t="s">
        <v>6533</v>
      </c>
    </row>
    <row r="31" spans="1:20" customFormat="1" ht="18.75" customHeight="1" x14ac:dyDescent="0.25">
      <c r="B31" s="406"/>
      <c r="C31" s="406"/>
      <c r="D31" s="406"/>
      <c r="E31" s="66"/>
      <c r="F31" s="413"/>
      <c r="G31" s="413"/>
      <c r="H31" s="413"/>
      <c r="I31" s="413"/>
      <c r="J31" s="413"/>
      <c r="K31" s="413"/>
      <c r="L31" s="66"/>
    </row>
    <row r="32" spans="1:20" customFormat="1" ht="18.75" customHeight="1" x14ac:dyDescent="0.25"/>
    <row r="33" spans="1:20" customFormat="1" ht="18.75" customHeight="1" x14ac:dyDescent="0.25">
      <c r="B33" s="406" t="s">
        <v>6534</v>
      </c>
      <c r="C33" s="406"/>
      <c r="D33" s="406"/>
      <c r="E33" s="406"/>
      <c r="F33" s="406"/>
      <c r="G33" s="406"/>
      <c r="H33" s="406"/>
      <c r="I33" s="406"/>
      <c r="J33" s="406"/>
      <c r="K33" s="406"/>
      <c r="L33" s="406"/>
      <c r="M33" s="406"/>
      <c r="N33" s="406"/>
      <c r="O33" s="406"/>
      <c r="P33" s="106"/>
      <c r="Q33" s="106"/>
      <c r="R33" s="106"/>
      <c r="S33" s="106"/>
      <c r="T33" s="106"/>
    </row>
    <row r="34" spans="1:20" customFormat="1" ht="18.75" customHeight="1" x14ac:dyDescent="0.25">
      <c r="B34" s="407" t="s">
        <v>29</v>
      </c>
      <c r="C34" s="407"/>
      <c r="D34" s="407" t="s">
        <v>6535</v>
      </c>
      <c r="E34" s="407"/>
      <c r="F34" s="407"/>
      <c r="G34" s="407" t="s">
        <v>6536</v>
      </c>
      <c r="H34" s="407"/>
      <c r="I34" s="407"/>
      <c r="J34" s="407" t="s">
        <v>6537</v>
      </c>
      <c r="K34" s="407"/>
      <c r="L34" s="407" t="s">
        <v>6445</v>
      </c>
      <c r="M34" s="407"/>
      <c r="N34" s="407" t="s">
        <v>6446</v>
      </c>
      <c r="O34" s="407"/>
      <c r="P34" s="18"/>
      <c r="Q34" s="18"/>
      <c r="R34" s="18"/>
      <c r="S34" s="18"/>
      <c r="T34" s="18"/>
    </row>
    <row r="35" spans="1:20" ht="18.75" customHeight="1" x14ac:dyDescent="0.25">
      <c r="A35" s="59"/>
      <c r="B35" s="398"/>
      <c r="C35" s="399"/>
      <c r="D35" s="400"/>
      <c r="E35" s="401"/>
      <c r="F35" s="402"/>
      <c r="G35" s="403"/>
      <c r="H35" s="403"/>
      <c r="I35" s="397"/>
      <c r="J35" s="404" t="str">
        <f>IF(ISERROR(MATCH(D35,AuxData!$AK:$AK,0)),"",IF(LOOKUP(D35,AuxData!$AK:$AK,AuxData!$AL:$AL)="","Not Defined",LOOKUP(D35,AuxData!$AK:$AK,AuxData!$AL:$AL)))</f>
        <v/>
      </c>
      <c r="K35" s="405"/>
      <c r="L35" s="396"/>
      <c r="M35" s="397"/>
      <c r="N35" s="396"/>
      <c r="O35" s="397"/>
      <c r="P35" s="85"/>
      <c r="Q35" s="85"/>
      <c r="R35" s="85"/>
      <c r="S35" s="85"/>
      <c r="T35" s="85"/>
    </row>
    <row r="36" spans="1:20" ht="18.75" customHeight="1" x14ac:dyDescent="0.25">
      <c r="A36" s="59"/>
      <c r="B36" s="279"/>
      <c r="C36" s="280"/>
      <c r="D36" s="283"/>
      <c r="E36" s="284"/>
      <c r="F36" s="285"/>
      <c r="G36" s="286"/>
      <c r="H36" s="286"/>
      <c r="I36" s="276"/>
      <c r="J36" s="348" t="str">
        <f>IF(ISERROR(MATCH(D36,AuxData!$AK:$AK,0)),"",IF(LOOKUP(D36,AuxData!$AK:$AK,AuxData!$AL:$AL)="","Not Defined",LOOKUP(D36,AuxData!$AK:$AK,AuxData!$AL:$AL)))</f>
        <v/>
      </c>
      <c r="K36" s="349"/>
      <c r="L36" s="275"/>
      <c r="M36" s="276"/>
      <c r="N36" s="275"/>
      <c r="O36" s="276"/>
      <c r="P36" s="85"/>
      <c r="Q36" s="85"/>
      <c r="R36" s="85"/>
      <c r="S36" s="85"/>
      <c r="T36" s="85"/>
    </row>
    <row r="37" spans="1:20" ht="18.75" customHeight="1" x14ac:dyDescent="0.25">
      <c r="A37" s="59"/>
      <c r="B37" s="279"/>
      <c r="C37" s="280"/>
      <c r="D37" s="283"/>
      <c r="E37" s="284"/>
      <c r="F37" s="285"/>
      <c r="G37" s="286"/>
      <c r="H37" s="286"/>
      <c r="I37" s="276"/>
      <c r="J37" s="348" t="str">
        <f>IF(ISERROR(MATCH(D37,AuxData!$AK:$AK,0)),"",IF(LOOKUP(D37,AuxData!$AK:$AK,AuxData!$AL:$AL)="","Not Defined",LOOKUP(D37,AuxData!$AK:$AK,AuxData!$AL:$AL)))</f>
        <v/>
      </c>
      <c r="K37" s="349"/>
      <c r="L37" s="275"/>
      <c r="M37" s="276"/>
      <c r="N37" s="275"/>
      <c r="O37" s="276"/>
      <c r="P37" s="85"/>
      <c r="Q37" s="85"/>
      <c r="R37" s="85"/>
      <c r="S37" s="85"/>
      <c r="T37" s="85"/>
    </row>
    <row r="38" spans="1:20" ht="18.75" customHeight="1" x14ac:dyDescent="0.25">
      <c r="A38" s="59"/>
      <c r="B38" s="279"/>
      <c r="C38" s="280"/>
      <c r="D38" s="283"/>
      <c r="E38" s="284"/>
      <c r="F38" s="285"/>
      <c r="G38" s="286"/>
      <c r="H38" s="286"/>
      <c r="I38" s="276"/>
      <c r="J38" s="348" t="str">
        <f>IF(ISERROR(MATCH(D38,AuxData!$AK:$AK,0)),"",IF(LOOKUP(D38,AuxData!$AK:$AK,AuxData!$AL:$AL)="","Not Defined",LOOKUP(D38,AuxData!$AK:$AK,AuxData!$AL:$AL)))</f>
        <v/>
      </c>
      <c r="K38" s="349"/>
      <c r="L38" s="275"/>
      <c r="M38" s="276"/>
      <c r="N38" s="275"/>
      <c r="O38" s="276"/>
      <c r="P38" s="85"/>
      <c r="Q38" s="85"/>
      <c r="R38" s="85"/>
      <c r="S38" s="85"/>
      <c r="T38" s="85"/>
    </row>
    <row r="39" spans="1:20" ht="18.75" customHeight="1" x14ac:dyDescent="0.25">
      <c r="A39" s="59"/>
      <c r="B39" s="279"/>
      <c r="C39" s="280"/>
      <c r="D39" s="283"/>
      <c r="E39" s="284"/>
      <c r="F39" s="285"/>
      <c r="G39" s="286"/>
      <c r="H39" s="286"/>
      <c r="I39" s="276"/>
      <c r="J39" s="348" t="str">
        <f>IF(ISERROR(MATCH(D39,AuxData!$AK:$AK,0)),"",IF(LOOKUP(D39,AuxData!$AK:$AK,AuxData!$AL:$AL)="","Not Defined",LOOKUP(D39,AuxData!$AK:$AK,AuxData!$AL:$AL)))</f>
        <v/>
      </c>
      <c r="K39" s="349"/>
      <c r="L39" s="275"/>
      <c r="M39" s="276"/>
      <c r="N39" s="275"/>
      <c r="O39" s="276"/>
      <c r="P39" s="85"/>
      <c r="Q39" s="85"/>
      <c r="R39" s="85"/>
      <c r="S39" s="85"/>
      <c r="T39" s="85"/>
    </row>
    <row r="40" spans="1:20" ht="18.75" customHeight="1" x14ac:dyDescent="0.25">
      <c r="A40" s="59"/>
      <c r="B40" s="279"/>
      <c r="C40" s="280"/>
      <c r="D40" s="283"/>
      <c r="E40" s="284"/>
      <c r="F40" s="285"/>
      <c r="G40" s="286"/>
      <c r="H40" s="286"/>
      <c r="I40" s="276"/>
      <c r="J40" s="348" t="str">
        <f>IF(ISERROR(MATCH(D40,AuxData!$AK:$AK,0)),"",IF(LOOKUP(D40,AuxData!$AK:$AK,AuxData!$AL:$AL)="","Not Defined",LOOKUP(D40,AuxData!$AK:$AK,AuxData!$AL:$AL)))</f>
        <v/>
      </c>
      <c r="K40" s="349"/>
      <c r="L40" s="275"/>
      <c r="M40" s="276"/>
      <c r="N40" s="275"/>
      <c r="O40" s="276"/>
      <c r="P40" s="85"/>
      <c r="Q40" s="85"/>
      <c r="R40" s="85"/>
      <c r="S40" s="85"/>
      <c r="T40" s="85"/>
    </row>
    <row r="41" spans="1:20" ht="18.75" customHeight="1" x14ac:dyDescent="0.25">
      <c r="A41" s="59"/>
      <c r="B41" s="279"/>
      <c r="C41" s="280"/>
      <c r="D41" s="283"/>
      <c r="E41" s="284"/>
      <c r="F41" s="285"/>
      <c r="G41" s="286"/>
      <c r="H41" s="286"/>
      <c r="I41" s="276"/>
      <c r="J41" s="348" t="str">
        <f>IF(ISERROR(MATCH(D41,AuxData!$AK:$AK,0)),"",IF(LOOKUP(D41,AuxData!$AK:$AK,AuxData!$AL:$AL)="","Not Defined",LOOKUP(D41,AuxData!$AK:$AK,AuxData!$AL:$AL)))</f>
        <v/>
      </c>
      <c r="K41" s="349"/>
      <c r="L41" s="275"/>
      <c r="M41" s="276"/>
      <c r="N41" s="275"/>
      <c r="O41" s="276"/>
      <c r="P41" s="85"/>
      <c r="Q41" s="85"/>
      <c r="R41" s="85"/>
      <c r="S41" s="85"/>
      <c r="T41" s="85"/>
    </row>
    <row r="42" spans="1:20" ht="18.75" customHeight="1" x14ac:dyDescent="0.25">
      <c r="A42" s="59"/>
      <c r="B42" s="279"/>
      <c r="C42" s="280"/>
      <c r="D42" s="283"/>
      <c r="E42" s="284"/>
      <c r="F42" s="285"/>
      <c r="G42" s="286"/>
      <c r="H42" s="286"/>
      <c r="I42" s="276"/>
      <c r="J42" s="348" t="str">
        <f>IF(ISERROR(MATCH(D42,AuxData!$AK:$AK,0)),"",IF(LOOKUP(D42,AuxData!$AK:$AK,AuxData!$AL:$AL)="","Not Defined",LOOKUP(D42,AuxData!$AK:$AK,AuxData!$AL:$AL)))</f>
        <v/>
      </c>
      <c r="K42" s="349"/>
      <c r="L42" s="275"/>
      <c r="M42" s="276"/>
      <c r="N42" s="275"/>
      <c r="O42" s="276"/>
      <c r="P42" s="85"/>
      <c r="Q42" s="85"/>
      <c r="R42" s="85"/>
      <c r="S42" s="85"/>
      <c r="T42" s="85"/>
    </row>
    <row r="43" spans="1:20" ht="18.75" customHeight="1" x14ac:dyDescent="0.25">
      <c r="A43" s="59"/>
      <c r="B43" s="279"/>
      <c r="C43" s="280"/>
      <c r="D43" s="283"/>
      <c r="E43" s="284"/>
      <c r="F43" s="285"/>
      <c r="G43" s="286"/>
      <c r="H43" s="286"/>
      <c r="I43" s="276"/>
      <c r="J43" s="348" t="str">
        <f>IF(ISERROR(MATCH(D43,AuxData!$AK:$AK,0)),"",IF(LOOKUP(D43,AuxData!$AK:$AK,AuxData!$AL:$AL)="","Not Defined",LOOKUP(D43,AuxData!$AK:$AK,AuxData!$AL:$AL)))</f>
        <v/>
      </c>
      <c r="K43" s="349"/>
      <c r="L43" s="275"/>
      <c r="M43" s="276"/>
      <c r="N43" s="275"/>
      <c r="O43" s="276"/>
      <c r="P43" s="85"/>
      <c r="Q43" s="85"/>
      <c r="R43" s="85"/>
      <c r="S43" s="85"/>
      <c r="T43" s="85"/>
    </row>
    <row r="44" spans="1:20" ht="18.75" customHeight="1" x14ac:dyDescent="0.25">
      <c r="A44" s="59"/>
      <c r="B44" s="279"/>
      <c r="C44" s="280"/>
      <c r="D44" s="283"/>
      <c r="E44" s="284"/>
      <c r="F44" s="285"/>
      <c r="G44" s="286"/>
      <c r="H44" s="286"/>
      <c r="I44" s="276"/>
      <c r="J44" s="348" t="str">
        <f>IF(ISERROR(MATCH(D44,AuxData!$AK:$AK,0)),"",IF(LOOKUP(D44,AuxData!$AK:$AK,AuxData!$AL:$AL)="","Not Defined",LOOKUP(D44,AuxData!$AK:$AK,AuxData!$AL:$AL)))</f>
        <v/>
      </c>
      <c r="K44" s="349"/>
      <c r="L44" s="275"/>
      <c r="M44" s="276"/>
      <c r="N44" s="275"/>
      <c r="O44" s="276"/>
      <c r="P44" s="85"/>
      <c r="Q44" s="85"/>
      <c r="R44" s="85"/>
      <c r="S44" s="85"/>
      <c r="T44" s="85"/>
    </row>
    <row r="45" spans="1:20" ht="18.75" customHeight="1" x14ac:dyDescent="0.25">
      <c r="A45" s="59"/>
      <c r="B45" s="279"/>
      <c r="C45" s="280"/>
      <c r="D45" s="283"/>
      <c r="E45" s="284"/>
      <c r="F45" s="285"/>
      <c r="G45" s="286"/>
      <c r="H45" s="286"/>
      <c r="I45" s="276"/>
      <c r="J45" s="348" t="str">
        <f>IF(ISERROR(MATCH(D45,AuxData!$AK:$AK,0)),"",IF(LOOKUP(D45,AuxData!$AK:$AK,AuxData!$AL:$AL)="","Not Defined",LOOKUP(D45,AuxData!$AK:$AK,AuxData!$AL:$AL)))</f>
        <v/>
      </c>
      <c r="K45" s="349"/>
      <c r="L45" s="275"/>
      <c r="M45" s="276"/>
      <c r="N45" s="275"/>
      <c r="O45" s="276"/>
      <c r="P45" s="85"/>
      <c r="Q45" s="85"/>
      <c r="R45" s="85"/>
      <c r="S45" s="85"/>
      <c r="T45" s="85"/>
    </row>
    <row r="46" spans="1:20" ht="18.75" customHeight="1" x14ac:dyDescent="0.25">
      <c r="A46" s="59"/>
      <c r="B46" s="279"/>
      <c r="C46" s="280"/>
      <c r="D46" s="283"/>
      <c r="E46" s="284"/>
      <c r="F46" s="285"/>
      <c r="G46" s="286"/>
      <c r="H46" s="286"/>
      <c r="I46" s="276"/>
      <c r="J46" s="348" t="str">
        <f>IF(ISERROR(MATCH(D46,AuxData!$AK:$AK,0)),"",IF(LOOKUP(D46,AuxData!$AK:$AK,AuxData!$AL:$AL)="","Not Defined",LOOKUP(D46,AuxData!$AK:$AK,AuxData!$AL:$AL)))</f>
        <v/>
      </c>
      <c r="K46" s="349"/>
      <c r="L46" s="275"/>
      <c r="M46" s="276"/>
      <c r="N46" s="275"/>
      <c r="O46" s="276"/>
      <c r="P46" s="85"/>
      <c r="Q46" s="85"/>
      <c r="R46" s="85"/>
      <c r="S46" s="85"/>
      <c r="T46" s="85"/>
    </row>
    <row r="47" spans="1:20" ht="18.75" customHeight="1" x14ac:dyDescent="0.25">
      <c r="A47" s="59"/>
      <c r="B47" s="279"/>
      <c r="C47" s="280"/>
      <c r="D47" s="283"/>
      <c r="E47" s="284"/>
      <c r="F47" s="285"/>
      <c r="G47" s="286"/>
      <c r="H47" s="286"/>
      <c r="I47" s="276"/>
      <c r="J47" s="348" t="str">
        <f>IF(ISERROR(MATCH(D47,AuxData!$AK:$AK,0)),"",IF(LOOKUP(D47,AuxData!$AK:$AK,AuxData!$AL:$AL)="","Not Defined",LOOKUP(D47,AuxData!$AK:$AK,AuxData!$AL:$AL)))</f>
        <v/>
      </c>
      <c r="K47" s="349"/>
      <c r="L47" s="275"/>
      <c r="M47" s="276"/>
      <c r="N47" s="275"/>
      <c r="O47" s="276"/>
      <c r="P47" s="85"/>
      <c r="Q47" s="85"/>
      <c r="R47" s="85"/>
      <c r="S47" s="85"/>
      <c r="T47" s="85"/>
    </row>
    <row r="48" spans="1:20" ht="18.75" customHeight="1" x14ac:dyDescent="0.25">
      <c r="A48" s="59"/>
      <c r="B48" s="279"/>
      <c r="C48" s="280"/>
      <c r="D48" s="283"/>
      <c r="E48" s="284"/>
      <c r="F48" s="285"/>
      <c r="G48" s="286"/>
      <c r="H48" s="286"/>
      <c r="I48" s="276"/>
      <c r="J48" s="348" t="str">
        <f>IF(ISERROR(MATCH(D48,AuxData!$AK:$AK,0)),"",IF(LOOKUP(D48,AuxData!$AK:$AK,AuxData!$AL:$AL)="","Not Defined",LOOKUP(D48,AuxData!$AK:$AK,AuxData!$AL:$AL)))</f>
        <v/>
      </c>
      <c r="K48" s="349"/>
      <c r="L48" s="275"/>
      <c r="M48" s="276"/>
      <c r="N48" s="275"/>
      <c r="O48" s="276"/>
      <c r="P48" s="85"/>
      <c r="Q48" s="85"/>
      <c r="R48" s="85"/>
      <c r="S48" s="85"/>
      <c r="T48" s="85"/>
    </row>
    <row r="49" spans="1:20" ht="18.75" customHeight="1" x14ac:dyDescent="0.25">
      <c r="A49" s="59"/>
      <c r="B49" s="279"/>
      <c r="C49" s="280"/>
      <c r="D49" s="283"/>
      <c r="E49" s="284"/>
      <c r="F49" s="285"/>
      <c r="G49" s="286"/>
      <c r="H49" s="286"/>
      <c r="I49" s="276"/>
      <c r="J49" s="348" t="str">
        <f>IF(ISERROR(MATCH(D49,AuxData!$AK:$AK,0)),"",IF(LOOKUP(D49,AuxData!$AK:$AK,AuxData!$AL:$AL)="","Not Defined",LOOKUP(D49,AuxData!$AK:$AK,AuxData!$AL:$AL)))</f>
        <v/>
      </c>
      <c r="K49" s="349"/>
      <c r="L49" s="275"/>
      <c r="M49" s="276"/>
      <c r="N49" s="275"/>
      <c r="O49" s="276"/>
      <c r="P49" s="85"/>
      <c r="Q49" s="85"/>
      <c r="R49" s="85"/>
      <c r="S49" s="85"/>
      <c r="T49" s="85"/>
    </row>
    <row r="50" spans="1:20" ht="18.75" customHeight="1" x14ac:dyDescent="0.25">
      <c r="A50" s="59"/>
      <c r="B50" s="279"/>
      <c r="C50" s="280"/>
      <c r="D50" s="283"/>
      <c r="E50" s="284"/>
      <c r="F50" s="285"/>
      <c r="G50" s="286"/>
      <c r="H50" s="286"/>
      <c r="I50" s="276"/>
      <c r="J50" s="348" t="str">
        <f>IF(ISERROR(MATCH(D50,AuxData!$AK:$AK,0)),"",IF(LOOKUP(D50,AuxData!$AK:$AK,AuxData!$AL:$AL)="","Not Defined",LOOKUP(D50,AuxData!$AK:$AK,AuxData!$AL:$AL)))</f>
        <v/>
      </c>
      <c r="K50" s="349"/>
      <c r="L50" s="275"/>
      <c r="M50" s="276"/>
      <c r="N50" s="275"/>
      <c r="O50" s="276"/>
      <c r="P50" s="85"/>
      <c r="Q50" s="85"/>
      <c r="R50" s="85"/>
      <c r="S50" s="85"/>
      <c r="T50" s="85"/>
    </row>
    <row r="51" spans="1:20" ht="18.75" customHeight="1" x14ac:dyDescent="0.25">
      <c r="A51" s="59"/>
      <c r="B51" s="279"/>
      <c r="C51" s="280"/>
      <c r="D51" s="283"/>
      <c r="E51" s="284"/>
      <c r="F51" s="285"/>
      <c r="G51" s="286"/>
      <c r="H51" s="286"/>
      <c r="I51" s="276"/>
      <c r="J51" s="348" t="str">
        <f>IF(ISERROR(MATCH(D51,AuxData!$AK:$AK,0)),"",IF(LOOKUP(D51,AuxData!$AK:$AK,AuxData!$AL:$AL)="","Not Defined",LOOKUP(D51,AuxData!$AK:$AK,AuxData!$AL:$AL)))</f>
        <v/>
      </c>
      <c r="K51" s="349"/>
      <c r="L51" s="275"/>
      <c r="M51" s="276"/>
      <c r="N51" s="275"/>
      <c r="O51" s="276"/>
      <c r="P51" s="85"/>
      <c r="Q51" s="85"/>
      <c r="R51" s="85"/>
      <c r="S51" s="85"/>
      <c r="T51" s="85"/>
    </row>
    <row r="52" spans="1:20" ht="18.75" customHeight="1" x14ac:dyDescent="0.25">
      <c r="A52" s="59"/>
      <c r="B52" s="279"/>
      <c r="C52" s="280"/>
      <c r="D52" s="283"/>
      <c r="E52" s="284"/>
      <c r="F52" s="285"/>
      <c r="G52" s="286"/>
      <c r="H52" s="286"/>
      <c r="I52" s="276"/>
      <c r="J52" s="348" t="str">
        <f>IF(ISERROR(MATCH(D52,AuxData!$AK:$AK,0)),"",IF(LOOKUP(D52,AuxData!$AK:$AK,AuxData!$AL:$AL)="","Not Defined",LOOKUP(D52,AuxData!$AK:$AK,AuxData!$AL:$AL)))</f>
        <v/>
      </c>
      <c r="K52" s="349"/>
      <c r="L52" s="275"/>
      <c r="M52" s="276"/>
      <c r="N52" s="275"/>
      <c r="O52" s="276"/>
      <c r="P52" s="85"/>
      <c r="Q52" s="85"/>
      <c r="R52" s="85"/>
      <c r="S52" s="85"/>
      <c r="T52" s="85"/>
    </row>
    <row r="53" spans="1:20" ht="18.75" customHeight="1" x14ac:dyDescent="0.25">
      <c r="A53" s="59"/>
      <c r="B53" s="279"/>
      <c r="C53" s="280"/>
      <c r="D53" s="283"/>
      <c r="E53" s="284"/>
      <c r="F53" s="285"/>
      <c r="G53" s="286"/>
      <c r="H53" s="286"/>
      <c r="I53" s="276"/>
      <c r="J53" s="348" t="str">
        <f>IF(ISERROR(MATCH(D53,AuxData!$AK:$AK,0)),"",IF(LOOKUP(D53,AuxData!$AK:$AK,AuxData!$AL:$AL)="","Not Defined",LOOKUP(D53,AuxData!$AK:$AK,AuxData!$AL:$AL)))</f>
        <v/>
      </c>
      <c r="K53" s="349"/>
      <c r="L53" s="275"/>
      <c r="M53" s="276"/>
      <c r="N53" s="275"/>
      <c r="O53" s="276"/>
      <c r="P53" s="85"/>
      <c r="Q53" s="85"/>
      <c r="R53" s="85"/>
      <c r="S53" s="85"/>
      <c r="T53" s="85"/>
    </row>
    <row r="54" spans="1:20" ht="18.75" customHeight="1" x14ac:dyDescent="0.25">
      <c r="A54" s="59"/>
      <c r="B54" s="279"/>
      <c r="C54" s="280"/>
      <c r="D54" s="283"/>
      <c r="E54" s="284"/>
      <c r="F54" s="285"/>
      <c r="G54" s="286"/>
      <c r="H54" s="286"/>
      <c r="I54" s="276"/>
      <c r="J54" s="348" t="str">
        <f>IF(ISERROR(MATCH(D54,AuxData!$AK:$AK,0)),"",IF(LOOKUP(D54,AuxData!$AK:$AK,AuxData!$AL:$AL)="","Not Defined",LOOKUP(D54,AuxData!$AK:$AK,AuxData!$AL:$AL)))</f>
        <v/>
      </c>
      <c r="K54" s="349"/>
      <c r="L54" s="275"/>
      <c r="M54" s="276"/>
      <c r="N54" s="275"/>
      <c r="O54" s="276"/>
      <c r="P54" s="85"/>
      <c r="Q54" s="85"/>
      <c r="R54" s="85"/>
      <c r="S54" s="85"/>
      <c r="T54" s="85"/>
    </row>
    <row r="55" spans="1:20" ht="18.75" customHeight="1" x14ac:dyDescent="0.25">
      <c r="A55" s="59"/>
      <c r="B55" s="279"/>
      <c r="C55" s="280"/>
      <c r="D55" s="283"/>
      <c r="E55" s="284"/>
      <c r="F55" s="285"/>
      <c r="G55" s="286"/>
      <c r="H55" s="286"/>
      <c r="I55" s="276"/>
      <c r="J55" s="348" t="str">
        <f>IF(ISERROR(MATCH(D55,AuxData!$AK:$AK,0)),"",IF(LOOKUP(D55,AuxData!$AK:$AK,AuxData!$AL:$AL)="","Not Defined",LOOKUP(D55,AuxData!$AK:$AK,AuxData!$AL:$AL)))</f>
        <v/>
      </c>
      <c r="K55" s="349"/>
      <c r="L55" s="275"/>
      <c r="M55" s="276"/>
      <c r="N55" s="275"/>
      <c r="O55" s="276"/>
      <c r="P55" s="85"/>
      <c r="Q55" s="85"/>
      <c r="R55" s="85"/>
      <c r="S55" s="85"/>
      <c r="T55" s="85"/>
    </row>
    <row r="56" spans="1:20" ht="18.75" customHeight="1" x14ac:dyDescent="0.25">
      <c r="A56" s="59"/>
      <c r="B56" s="279"/>
      <c r="C56" s="280"/>
      <c r="D56" s="283"/>
      <c r="E56" s="284"/>
      <c r="F56" s="285"/>
      <c r="G56" s="286"/>
      <c r="H56" s="286"/>
      <c r="I56" s="276"/>
      <c r="J56" s="348" t="str">
        <f>IF(ISERROR(MATCH(D56,AuxData!$AK:$AK,0)),"",IF(LOOKUP(D56,AuxData!$AK:$AK,AuxData!$AL:$AL)="","Not Defined",LOOKUP(D56,AuxData!$AK:$AK,AuxData!$AL:$AL)))</f>
        <v/>
      </c>
      <c r="K56" s="349"/>
      <c r="L56" s="275"/>
      <c r="M56" s="276"/>
      <c r="N56" s="275"/>
      <c r="O56" s="276"/>
      <c r="P56" s="85"/>
      <c r="Q56" s="85"/>
      <c r="R56" s="85"/>
      <c r="S56" s="85"/>
      <c r="T56" s="85"/>
    </row>
    <row r="57" spans="1:20" ht="18.75" customHeight="1" x14ac:dyDescent="0.25">
      <c r="A57" s="59"/>
      <c r="B57" s="279"/>
      <c r="C57" s="280"/>
      <c r="D57" s="283"/>
      <c r="E57" s="284"/>
      <c r="F57" s="285"/>
      <c r="G57" s="286"/>
      <c r="H57" s="286"/>
      <c r="I57" s="276"/>
      <c r="J57" s="348" t="str">
        <f>IF(ISERROR(MATCH(D57,AuxData!$AK:$AK,0)),"",IF(LOOKUP(D57,AuxData!$AK:$AK,AuxData!$AL:$AL)="","Not Defined",LOOKUP(D57,AuxData!$AK:$AK,AuxData!$AL:$AL)))</f>
        <v/>
      </c>
      <c r="K57" s="349"/>
      <c r="L57" s="275"/>
      <c r="M57" s="276"/>
      <c r="N57" s="275"/>
      <c r="O57" s="276"/>
      <c r="P57" s="85"/>
      <c r="Q57" s="85"/>
      <c r="R57" s="85"/>
      <c r="S57" s="85"/>
      <c r="T57" s="85"/>
    </row>
    <row r="58" spans="1:20" ht="18.75" customHeight="1" x14ac:dyDescent="0.25">
      <c r="A58" s="59"/>
      <c r="B58" s="279"/>
      <c r="C58" s="280"/>
      <c r="D58" s="283"/>
      <c r="E58" s="284"/>
      <c r="F58" s="285"/>
      <c r="G58" s="286"/>
      <c r="H58" s="286"/>
      <c r="I58" s="276"/>
      <c r="J58" s="348" t="str">
        <f>IF(ISERROR(MATCH(D58,AuxData!$AK:$AK,0)),"",IF(LOOKUP(D58,AuxData!$AK:$AK,AuxData!$AL:$AL)="","Not Defined",LOOKUP(D58,AuxData!$AK:$AK,AuxData!$AL:$AL)))</f>
        <v/>
      </c>
      <c r="K58" s="349"/>
      <c r="L58" s="275"/>
      <c r="M58" s="276"/>
      <c r="N58" s="275"/>
      <c r="O58" s="276"/>
      <c r="P58" s="85"/>
      <c r="Q58" s="85"/>
      <c r="R58" s="85"/>
      <c r="S58" s="85"/>
      <c r="T58" s="85"/>
    </row>
    <row r="59" spans="1:20" ht="18.75" customHeight="1" x14ac:dyDescent="0.25">
      <c r="A59" s="59"/>
      <c r="B59" s="279"/>
      <c r="C59" s="280"/>
      <c r="D59" s="283"/>
      <c r="E59" s="284"/>
      <c r="F59" s="285"/>
      <c r="G59" s="286"/>
      <c r="H59" s="286"/>
      <c r="I59" s="276"/>
      <c r="J59" s="348" t="str">
        <f>IF(ISERROR(MATCH(D59,AuxData!$AK:$AK,0)),"",IF(LOOKUP(D59,AuxData!$AK:$AK,AuxData!$AL:$AL)="","Not Defined",LOOKUP(D59,AuxData!$AK:$AK,AuxData!$AL:$AL)))</f>
        <v/>
      </c>
      <c r="K59" s="349"/>
      <c r="L59" s="275"/>
      <c r="M59" s="276"/>
      <c r="N59" s="275"/>
      <c r="O59" s="276"/>
      <c r="P59" s="85"/>
      <c r="Q59" s="85"/>
      <c r="R59" s="85"/>
      <c r="S59" s="85"/>
      <c r="T59" s="85"/>
    </row>
    <row r="60" spans="1:20" ht="18.75" customHeight="1" x14ac:dyDescent="0.25">
      <c r="A60" s="59"/>
      <c r="B60" s="279"/>
      <c r="C60" s="280"/>
      <c r="D60" s="283"/>
      <c r="E60" s="284"/>
      <c r="F60" s="285"/>
      <c r="G60" s="286"/>
      <c r="H60" s="286"/>
      <c r="I60" s="276"/>
      <c r="J60" s="348" t="str">
        <f>IF(ISERROR(MATCH(D60,AuxData!$AK:$AK,0)),"",IF(LOOKUP(D60,AuxData!$AK:$AK,AuxData!$AL:$AL)="","Not Defined",LOOKUP(D60,AuxData!$AK:$AK,AuxData!$AL:$AL)))</f>
        <v/>
      </c>
      <c r="K60" s="349"/>
      <c r="L60" s="275"/>
      <c r="M60" s="276"/>
      <c r="N60" s="275"/>
      <c r="O60" s="276"/>
      <c r="P60" s="85"/>
      <c r="Q60" s="85"/>
      <c r="R60" s="85"/>
      <c r="S60" s="85"/>
      <c r="T60" s="85"/>
    </row>
    <row r="61" spans="1:20" ht="18.75" customHeight="1" x14ac:dyDescent="0.25">
      <c r="A61" s="59"/>
      <c r="B61" s="279"/>
      <c r="C61" s="280"/>
      <c r="D61" s="283"/>
      <c r="E61" s="284"/>
      <c r="F61" s="285"/>
      <c r="G61" s="286"/>
      <c r="H61" s="286"/>
      <c r="I61" s="276"/>
      <c r="J61" s="348" t="str">
        <f>IF(ISERROR(MATCH(D61,AuxData!$AK:$AK,0)),"",IF(LOOKUP(D61,AuxData!$AK:$AK,AuxData!$AL:$AL)="","Not Defined",LOOKUP(D61,AuxData!$AK:$AK,AuxData!$AL:$AL)))</f>
        <v/>
      </c>
      <c r="K61" s="349"/>
      <c r="L61" s="275"/>
      <c r="M61" s="276"/>
      <c r="N61" s="275"/>
      <c r="O61" s="276"/>
      <c r="P61" s="85"/>
      <c r="Q61" s="85"/>
      <c r="R61" s="85"/>
      <c r="S61" s="85"/>
      <c r="T61" s="85"/>
    </row>
    <row r="62" spans="1:20" ht="18.75" customHeight="1" x14ac:dyDescent="0.25">
      <c r="A62" s="59"/>
      <c r="B62" s="279"/>
      <c r="C62" s="280"/>
      <c r="D62" s="283"/>
      <c r="E62" s="284"/>
      <c r="F62" s="285"/>
      <c r="G62" s="286"/>
      <c r="H62" s="286"/>
      <c r="I62" s="276"/>
      <c r="J62" s="348" t="str">
        <f>IF(ISERROR(MATCH(D62,AuxData!$AK:$AK,0)),"",IF(LOOKUP(D62,AuxData!$AK:$AK,AuxData!$AL:$AL)="","Not Defined",LOOKUP(D62,AuxData!$AK:$AK,AuxData!$AL:$AL)))</f>
        <v/>
      </c>
      <c r="K62" s="349"/>
      <c r="L62" s="275"/>
      <c r="M62" s="276"/>
      <c r="N62" s="275"/>
      <c r="O62" s="276"/>
      <c r="P62" s="85"/>
      <c r="Q62" s="85"/>
      <c r="R62" s="85"/>
      <c r="S62" s="85"/>
      <c r="T62" s="85"/>
    </row>
    <row r="63" spans="1:20" ht="18.75" customHeight="1" x14ac:dyDescent="0.25">
      <c r="A63" s="59"/>
      <c r="B63" s="279"/>
      <c r="C63" s="280"/>
      <c r="D63" s="283"/>
      <c r="E63" s="284"/>
      <c r="F63" s="285"/>
      <c r="G63" s="286"/>
      <c r="H63" s="286"/>
      <c r="I63" s="276"/>
      <c r="J63" s="348" t="str">
        <f>IF(ISERROR(MATCH(D63,AuxData!$AK:$AK,0)),"",IF(LOOKUP(D63,AuxData!$AK:$AK,AuxData!$AL:$AL)="","Not Defined",LOOKUP(D63,AuxData!$AK:$AK,AuxData!$AL:$AL)))</f>
        <v/>
      </c>
      <c r="K63" s="349"/>
      <c r="L63" s="275"/>
      <c r="M63" s="276"/>
      <c r="N63" s="275"/>
      <c r="O63" s="276"/>
      <c r="P63" s="85"/>
      <c r="Q63" s="85"/>
      <c r="R63" s="85"/>
      <c r="S63" s="85"/>
      <c r="T63" s="85"/>
    </row>
    <row r="64" spans="1:20" ht="18.75" customHeight="1" x14ac:dyDescent="0.25">
      <c r="A64" s="59"/>
      <c r="B64" s="279"/>
      <c r="C64" s="280"/>
      <c r="D64" s="283"/>
      <c r="E64" s="284"/>
      <c r="F64" s="285"/>
      <c r="G64" s="286"/>
      <c r="H64" s="286"/>
      <c r="I64" s="276"/>
      <c r="J64" s="348" t="str">
        <f>IF(ISERROR(MATCH(D64,AuxData!$AK:$AK,0)),"",IF(LOOKUP(D64,AuxData!$AK:$AK,AuxData!$AL:$AL)="","Not Defined",LOOKUP(D64,AuxData!$AK:$AK,AuxData!$AL:$AL)))</f>
        <v/>
      </c>
      <c r="K64" s="349"/>
      <c r="L64" s="275"/>
      <c r="M64" s="276"/>
      <c r="N64" s="275"/>
      <c r="O64" s="276"/>
      <c r="P64" s="85"/>
      <c r="Q64" s="85"/>
      <c r="R64" s="85"/>
      <c r="S64" s="85"/>
      <c r="T64" s="85"/>
    </row>
    <row r="65" spans="1:20" ht="18.75" customHeight="1" x14ac:dyDescent="0.25">
      <c r="A65" s="59"/>
      <c r="B65" s="279"/>
      <c r="C65" s="280"/>
      <c r="D65" s="283"/>
      <c r="E65" s="284"/>
      <c r="F65" s="285"/>
      <c r="G65" s="286"/>
      <c r="H65" s="286"/>
      <c r="I65" s="276"/>
      <c r="J65" s="348" t="str">
        <f>IF(ISERROR(MATCH(D65,AuxData!$AK:$AK,0)),"",IF(LOOKUP(D65,AuxData!$AK:$AK,AuxData!$AL:$AL)="","Not Defined",LOOKUP(D65,AuxData!$AK:$AK,AuxData!$AL:$AL)))</f>
        <v/>
      </c>
      <c r="K65" s="349"/>
      <c r="L65" s="275"/>
      <c r="M65" s="276"/>
      <c r="N65" s="275"/>
      <c r="O65" s="276"/>
      <c r="P65" s="85"/>
      <c r="Q65" s="85"/>
      <c r="R65" s="85"/>
      <c r="S65" s="85"/>
      <c r="T65" s="85"/>
    </row>
    <row r="66" spans="1:20" ht="18.75" customHeight="1" x14ac:dyDescent="0.25">
      <c r="A66" s="59"/>
      <c r="B66" s="279"/>
      <c r="C66" s="280"/>
      <c r="D66" s="283"/>
      <c r="E66" s="284"/>
      <c r="F66" s="285"/>
      <c r="G66" s="286"/>
      <c r="H66" s="286"/>
      <c r="I66" s="276"/>
      <c r="J66" s="348" t="str">
        <f>IF(ISERROR(MATCH(D66,AuxData!$AK:$AK,0)),"",IF(LOOKUP(D66,AuxData!$AK:$AK,AuxData!$AL:$AL)="","Not Defined",LOOKUP(D66,AuxData!$AK:$AK,AuxData!$AL:$AL)))</f>
        <v/>
      </c>
      <c r="K66" s="349"/>
      <c r="L66" s="275"/>
      <c r="M66" s="276"/>
      <c r="N66" s="275"/>
      <c r="O66" s="276"/>
      <c r="P66" s="85"/>
      <c r="Q66" s="85"/>
      <c r="R66" s="85"/>
      <c r="S66" s="85"/>
      <c r="T66" s="85"/>
    </row>
    <row r="67" spans="1:20" ht="18.75" customHeight="1" x14ac:dyDescent="0.25">
      <c r="A67" s="59"/>
      <c r="B67" s="279"/>
      <c r="C67" s="280"/>
      <c r="D67" s="283"/>
      <c r="E67" s="284"/>
      <c r="F67" s="285"/>
      <c r="G67" s="286"/>
      <c r="H67" s="286"/>
      <c r="I67" s="276"/>
      <c r="J67" s="348" t="str">
        <f>IF(ISERROR(MATCH(D67,AuxData!$AK:$AK,0)),"",IF(LOOKUP(D67,AuxData!$AK:$AK,AuxData!$AL:$AL)="","Not Defined",LOOKUP(D67,AuxData!$AK:$AK,AuxData!$AL:$AL)))</f>
        <v/>
      </c>
      <c r="K67" s="349"/>
      <c r="L67" s="275"/>
      <c r="M67" s="276"/>
      <c r="N67" s="275"/>
      <c r="O67" s="276"/>
      <c r="P67" s="85"/>
      <c r="Q67" s="85"/>
      <c r="R67" s="85"/>
      <c r="S67" s="85"/>
      <c r="T67" s="85"/>
    </row>
    <row r="68" spans="1:20" ht="18.75" customHeight="1" x14ac:dyDescent="0.25">
      <c r="A68" s="59"/>
      <c r="B68" s="279"/>
      <c r="C68" s="280"/>
      <c r="D68" s="283"/>
      <c r="E68" s="284"/>
      <c r="F68" s="285"/>
      <c r="G68" s="286"/>
      <c r="H68" s="286"/>
      <c r="I68" s="276"/>
      <c r="J68" s="348" t="str">
        <f>IF(ISERROR(MATCH(D68,AuxData!$AK:$AK,0)),"",IF(LOOKUP(D68,AuxData!$AK:$AK,AuxData!$AL:$AL)="","Not Defined",LOOKUP(D68,AuxData!$AK:$AK,AuxData!$AL:$AL)))</f>
        <v/>
      </c>
      <c r="K68" s="349"/>
      <c r="L68" s="275"/>
      <c r="M68" s="276"/>
      <c r="N68" s="275"/>
      <c r="O68" s="276"/>
      <c r="P68" s="85"/>
      <c r="Q68" s="85"/>
      <c r="R68" s="85"/>
      <c r="S68" s="85"/>
      <c r="T68" s="85"/>
    </row>
    <row r="69" spans="1:20" ht="18.75" customHeight="1" x14ac:dyDescent="0.25">
      <c r="A69" s="59"/>
      <c r="B69" s="279"/>
      <c r="C69" s="280"/>
      <c r="D69" s="283"/>
      <c r="E69" s="284"/>
      <c r="F69" s="285"/>
      <c r="G69" s="286"/>
      <c r="H69" s="286"/>
      <c r="I69" s="276"/>
      <c r="J69" s="348" t="str">
        <f>IF(ISERROR(MATCH(D69,AuxData!$AK:$AK,0)),"",IF(LOOKUP(D69,AuxData!$AK:$AK,AuxData!$AL:$AL)="","Not Defined",LOOKUP(D69,AuxData!$AK:$AK,AuxData!$AL:$AL)))</f>
        <v/>
      </c>
      <c r="K69" s="349"/>
      <c r="L69" s="275"/>
      <c r="M69" s="276"/>
      <c r="N69" s="275"/>
      <c r="O69" s="276"/>
      <c r="P69" s="85"/>
      <c r="Q69" s="85"/>
      <c r="R69" s="85"/>
      <c r="S69" s="85"/>
      <c r="T69" s="85"/>
    </row>
    <row r="70" spans="1:20" ht="18.75" customHeight="1" x14ac:dyDescent="0.25">
      <c r="A70" s="59"/>
      <c r="B70" s="279"/>
      <c r="C70" s="280"/>
      <c r="D70" s="283"/>
      <c r="E70" s="284"/>
      <c r="F70" s="285"/>
      <c r="G70" s="286"/>
      <c r="H70" s="286"/>
      <c r="I70" s="276"/>
      <c r="J70" s="348" t="str">
        <f>IF(ISERROR(MATCH(D70,AuxData!$AK:$AK,0)),"",IF(LOOKUP(D70,AuxData!$AK:$AK,AuxData!$AL:$AL)="","Not Defined",LOOKUP(D70,AuxData!$AK:$AK,AuxData!$AL:$AL)))</f>
        <v/>
      </c>
      <c r="K70" s="349"/>
      <c r="L70" s="275"/>
      <c r="M70" s="276"/>
      <c r="N70" s="275"/>
      <c r="O70" s="276"/>
      <c r="P70" s="85"/>
      <c r="Q70" s="85"/>
      <c r="R70" s="85"/>
      <c r="S70" s="85"/>
      <c r="T70" s="85"/>
    </row>
    <row r="71" spans="1:20" ht="18.75" customHeight="1" x14ac:dyDescent="0.25">
      <c r="A71" s="59"/>
      <c r="B71" s="279"/>
      <c r="C71" s="280"/>
      <c r="D71" s="283"/>
      <c r="E71" s="284"/>
      <c r="F71" s="285"/>
      <c r="G71" s="286"/>
      <c r="H71" s="286"/>
      <c r="I71" s="276"/>
      <c r="J71" s="348" t="str">
        <f>IF(ISERROR(MATCH(D71,AuxData!$AK:$AK,0)),"",IF(LOOKUP(D71,AuxData!$AK:$AK,AuxData!$AL:$AL)="","Not Defined",LOOKUP(D71,AuxData!$AK:$AK,AuxData!$AL:$AL)))</f>
        <v/>
      </c>
      <c r="K71" s="349"/>
      <c r="L71" s="275"/>
      <c r="M71" s="276"/>
      <c r="N71" s="275"/>
      <c r="O71" s="276"/>
      <c r="P71" s="85"/>
      <c r="Q71" s="85"/>
      <c r="R71" s="85"/>
      <c r="S71" s="85"/>
      <c r="T71" s="85"/>
    </row>
    <row r="72" spans="1:20" ht="18.75" customHeight="1" x14ac:dyDescent="0.25">
      <c r="A72" s="59"/>
      <c r="B72" s="279"/>
      <c r="C72" s="280"/>
      <c r="D72" s="283"/>
      <c r="E72" s="284"/>
      <c r="F72" s="285"/>
      <c r="G72" s="286"/>
      <c r="H72" s="286"/>
      <c r="I72" s="276"/>
      <c r="J72" s="348" t="str">
        <f>IF(ISERROR(MATCH(D72,AuxData!$AK:$AK,0)),"",IF(LOOKUP(D72,AuxData!$AK:$AK,AuxData!$AL:$AL)="","Not Defined",LOOKUP(D72,AuxData!$AK:$AK,AuxData!$AL:$AL)))</f>
        <v/>
      </c>
      <c r="K72" s="349"/>
      <c r="L72" s="275"/>
      <c r="M72" s="276"/>
      <c r="N72" s="275"/>
      <c r="O72" s="276"/>
      <c r="P72" s="85"/>
      <c r="Q72" s="85"/>
      <c r="R72" s="85"/>
      <c r="S72" s="85"/>
      <c r="T72" s="85"/>
    </row>
    <row r="73" spans="1:20" ht="18.75" customHeight="1" x14ac:dyDescent="0.25">
      <c r="A73" s="59"/>
      <c r="B73" s="279"/>
      <c r="C73" s="280"/>
      <c r="D73" s="283"/>
      <c r="E73" s="284"/>
      <c r="F73" s="285"/>
      <c r="G73" s="286"/>
      <c r="H73" s="286"/>
      <c r="I73" s="276"/>
      <c r="J73" s="348" t="str">
        <f>IF(ISERROR(MATCH(D73,AuxData!$AK:$AK,0)),"",IF(LOOKUP(D73,AuxData!$AK:$AK,AuxData!$AL:$AL)="","Not Defined",LOOKUP(D73,AuxData!$AK:$AK,AuxData!$AL:$AL)))</f>
        <v/>
      </c>
      <c r="K73" s="349"/>
      <c r="L73" s="275"/>
      <c r="M73" s="276"/>
      <c r="N73" s="275"/>
      <c r="O73" s="276"/>
      <c r="P73" s="85"/>
      <c r="Q73" s="85"/>
      <c r="R73" s="85"/>
      <c r="S73" s="85"/>
      <c r="T73" s="85"/>
    </row>
    <row r="74" spans="1:20" ht="18.75" customHeight="1" x14ac:dyDescent="0.25">
      <c r="A74" s="59"/>
      <c r="B74" s="279"/>
      <c r="C74" s="280"/>
      <c r="D74" s="283"/>
      <c r="E74" s="284"/>
      <c r="F74" s="285"/>
      <c r="G74" s="286"/>
      <c r="H74" s="286"/>
      <c r="I74" s="276"/>
      <c r="J74" s="348" t="str">
        <f>IF(ISERROR(MATCH(D74,AuxData!$AK:$AK,0)),"",IF(LOOKUP(D74,AuxData!$AK:$AK,AuxData!$AL:$AL)="","Not Defined",LOOKUP(D74,AuxData!$AK:$AK,AuxData!$AL:$AL)))</f>
        <v/>
      </c>
      <c r="K74" s="349"/>
      <c r="L74" s="275"/>
      <c r="M74" s="276"/>
      <c r="N74" s="275"/>
      <c r="O74" s="276"/>
      <c r="P74" s="85"/>
      <c r="Q74" s="85"/>
      <c r="R74" s="85"/>
      <c r="S74" s="85"/>
      <c r="T74" s="85"/>
    </row>
    <row r="75" spans="1:20" ht="18.75" customHeight="1" x14ac:dyDescent="0.25">
      <c r="A75" s="59"/>
      <c r="B75" s="279"/>
      <c r="C75" s="280"/>
      <c r="D75" s="283"/>
      <c r="E75" s="284"/>
      <c r="F75" s="285"/>
      <c r="G75" s="286"/>
      <c r="H75" s="286"/>
      <c r="I75" s="276"/>
      <c r="J75" s="348" t="str">
        <f>IF(ISERROR(MATCH(D75,AuxData!$AK:$AK,0)),"",IF(LOOKUP(D75,AuxData!$AK:$AK,AuxData!$AL:$AL)="","Not Defined",LOOKUP(D75,AuxData!$AK:$AK,AuxData!$AL:$AL)))</f>
        <v/>
      </c>
      <c r="K75" s="349"/>
      <c r="L75" s="275"/>
      <c r="M75" s="276"/>
      <c r="N75" s="275"/>
      <c r="O75" s="276"/>
      <c r="P75" s="85"/>
      <c r="Q75" s="85"/>
      <c r="R75" s="85"/>
      <c r="S75" s="85"/>
      <c r="T75" s="85"/>
    </row>
    <row r="76" spans="1:20" ht="18.75" customHeight="1" x14ac:dyDescent="0.25">
      <c r="A76" s="59"/>
      <c r="B76" s="279"/>
      <c r="C76" s="280"/>
      <c r="D76" s="283"/>
      <c r="E76" s="284"/>
      <c r="F76" s="285"/>
      <c r="G76" s="286"/>
      <c r="H76" s="286"/>
      <c r="I76" s="276"/>
      <c r="J76" s="348" t="str">
        <f>IF(ISERROR(MATCH(D76,AuxData!$AK:$AK,0)),"",IF(LOOKUP(D76,AuxData!$AK:$AK,AuxData!$AL:$AL)="","Not Defined",LOOKUP(D76,AuxData!$AK:$AK,AuxData!$AL:$AL)))</f>
        <v/>
      </c>
      <c r="K76" s="349"/>
      <c r="L76" s="275"/>
      <c r="M76" s="276"/>
      <c r="N76" s="275"/>
      <c r="O76" s="276"/>
      <c r="P76" s="85"/>
      <c r="Q76" s="85"/>
      <c r="R76" s="85"/>
      <c r="S76" s="85"/>
      <c r="T76" s="85"/>
    </row>
    <row r="77" spans="1:20" ht="18.75" customHeight="1" x14ac:dyDescent="0.25">
      <c r="A77" s="59"/>
      <c r="B77" s="279"/>
      <c r="C77" s="280"/>
      <c r="D77" s="283"/>
      <c r="E77" s="284"/>
      <c r="F77" s="285"/>
      <c r="G77" s="286"/>
      <c r="H77" s="286"/>
      <c r="I77" s="276"/>
      <c r="J77" s="348" t="str">
        <f>IF(ISERROR(MATCH(D77,AuxData!$AK:$AK,0)),"",IF(LOOKUP(D77,AuxData!$AK:$AK,AuxData!$AL:$AL)="","Not Defined",LOOKUP(D77,AuxData!$AK:$AK,AuxData!$AL:$AL)))</f>
        <v/>
      </c>
      <c r="K77" s="349"/>
      <c r="L77" s="275"/>
      <c r="M77" s="276"/>
      <c r="N77" s="275"/>
      <c r="O77" s="276"/>
      <c r="P77" s="85"/>
      <c r="Q77" s="85"/>
      <c r="R77" s="85"/>
      <c r="S77" s="85"/>
      <c r="T77" s="85"/>
    </row>
    <row r="78" spans="1:20" ht="18.75" customHeight="1" x14ac:dyDescent="0.25">
      <c r="A78" s="59"/>
      <c r="B78" s="279"/>
      <c r="C78" s="280"/>
      <c r="D78" s="283"/>
      <c r="E78" s="284"/>
      <c r="F78" s="285"/>
      <c r="G78" s="286"/>
      <c r="H78" s="286"/>
      <c r="I78" s="276"/>
      <c r="J78" s="348" t="str">
        <f>IF(ISERROR(MATCH(D78,AuxData!$AK:$AK,0)),"",IF(LOOKUP(D78,AuxData!$AK:$AK,AuxData!$AL:$AL)="","Not Defined",LOOKUP(D78,AuxData!$AK:$AK,AuxData!$AL:$AL)))</f>
        <v/>
      </c>
      <c r="K78" s="349"/>
      <c r="L78" s="275"/>
      <c r="M78" s="276"/>
      <c r="N78" s="275"/>
      <c r="O78" s="276"/>
      <c r="P78" s="85"/>
      <c r="Q78" s="85"/>
      <c r="R78" s="85"/>
      <c r="S78" s="85"/>
      <c r="T78" s="85"/>
    </row>
    <row r="79" spans="1:20" ht="18.75" customHeight="1" x14ac:dyDescent="0.25">
      <c r="A79" s="59"/>
      <c r="B79" s="279"/>
      <c r="C79" s="280"/>
      <c r="D79" s="283"/>
      <c r="E79" s="284"/>
      <c r="F79" s="285"/>
      <c r="G79" s="286"/>
      <c r="H79" s="286"/>
      <c r="I79" s="276"/>
      <c r="J79" s="348" t="str">
        <f>IF(ISERROR(MATCH(D79,AuxData!$AK:$AK,0)),"",IF(LOOKUP(D79,AuxData!$AK:$AK,AuxData!$AL:$AL)="","Not Defined",LOOKUP(D79,AuxData!$AK:$AK,AuxData!$AL:$AL)))</f>
        <v/>
      </c>
      <c r="K79" s="349"/>
      <c r="L79" s="275"/>
      <c r="M79" s="276"/>
      <c r="N79" s="275"/>
      <c r="O79" s="276"/>
      <c r="P79" s="85"/>
      <c r="Q79" s="85"/>
      <c r="R79" s="85"/>
      <c r="S79" s="85"/>
      <c r="T79" s="85"/>
    </row>
    <row r="80" spans="1:20" ht="18.75" customHeight="1" x14ac:dyDescent="0.25">
      <c r="A80" s="59"/>
      <c r="B80" s="279"/>
      <c r="C80" s="280"/>
      <c r="D80" s="283"/>
      <c r="E80" s="284"/>
      <c r="F80" s="285"/>
      <c r="G80" s="286"/>
      <c r="H80" s="286"/>
      <c r="I80" s="276"/>
      <c r="J80" s="348" t="str">
        <f>IF(ISERROR(MATCH(D80,AuxData!$AK:$AK,0)),"",IF(LOOKUP(D80,AuxData!$AK:$AK,AuxData!$AL:$AL)="","Not Defined",LOOKUP(D80,AuxData!$AK:$AK,AuxData!$AL:$AL)))</f>
        <v/>
      </c>
      <c r="K80" s="349"/>
      <c r="L80" s="275"/>
      <c r="M80" s="276"/>
      <c r="N80" s="275"/>
      <c r="O80" s="276"/>
      <c r="P80" s="85"/>
      <c r="Q80" s="85"/>
      <c r="R80" s="85"/>
      <c r="S80" s="85"/>
      <c r="T80" s="85"/>
    </row>
    <row r="81" spans="1:20" ht="18.75" customHeight="1" x14ac:dyDescent="0.25">
      <c r="A81" s="59"/>
      <c r="B81" s="279"/>
      <c r="C81" s="280"/>
      <c r="D81" s="283"/>
      <c r="E81" s="284"/>
      <c r="F81" s="285"/>
      <c r="G81" s="286"/>
      <c r="H81" s="286"/>
      <c r="I81" s="276"/>
      <c r="J81" s="348" t="str">
        <f>IF(ISERROR(MATCH(D81,AuxData!$AK:$AK,0)),"",IF(LOOKUP(D81,AuxData!$AK:$AK,AuxData!$AL:$AL)="","Not Defined",LOOKUP(D81,AuxData!$AK:$AK,AuxData!$AL:$AL)))</f>
        <v/>
      </c>
      <c r="K81" s="349"/>
      <c r="L81" s="275"/>
      <c r="M81" s="276"/>
      <c r="N81" s="275"/>
      <c r="O81" s="276"/>
      <c r="P81" s="85"/>
      <c r="Q81" s="85"/>
      <c r="R81" s="85"/>
      <c r="S81" s="85"/>
      <c r="T81" s="85"/>
    </row>
    <row r="82" spans="1:20" ht="18.75" customHeight="1" x14ac:dyDescent="0.25">
      <c r="A82" s="59"/>
      <c r="B82" s="279"/>
      <c r="C82" s="280"/>
      <c r="D82" s="283"/>
      <c r="E82" s="284"/>
      <c r="F82" s="285"/>
      <c r="G82" s="286"/>
      <c r="H82" s="286"/>
      <c r="I82" s="276"/>
      <c r="J82" s="348" t="str">
        <f>IF(ISERROR(MATCH(D82,AuxData!$AK:$AK,0)),"",IF(LOOKUP(D82,AuxData!$AK:$AK,AuxData!$AL:$AL)="","Not Defined",LOOKUP(D82,AuxData!$AK:$AK,AuxData!$AL:$AL)))</f>
        <v/>
      </c>
      <c r="K82" s="349"/>
      <c r="L82" s="275"/>
      <c r="M82" s="276"/>
      <c r="N82" s="275"/>
      <c r="O82" s="276"/>
      <c r="P82" s="85"/>
      <c r="Q82" s="85"/>
      <c r="R82" s="85"/>
      <c r="S82" s="85"/>
      <c r="T82" s="85"/>
    </row>
    <row r="83" spans="1:20" ht="18.75" customHeight="1" x14ac:dyDescent="0.25">
      <c r="A83" s="59"/>
      <c r="B83" s="279"/>
      <c r="C83" s="280"/>
      <c r="D83" s="283"/>
      <c r="E83" s="284"/>
      <c r="F83" s="285"/>
      <c r="G83" s="286"/>
      <c r="H83" s="286"/>
      <c r="I83" s="276"/>
      <c r="J83" s="348" t="str">
        <f>IF(ISERROR(MATCH(D83,AuxData!$AK:$AK,0)),"",IF(LOOKUP(D83,AuxData!$AK:$AK,AuxData!$AL:$AL)="","Not Defined",LOOKUP(D83,AuxData!$AK:$AK,AuxData!$AL:$AL)))</f>
        <v/>
      </c>
      <c r="K83" s="349"/>
      <c r="L83" s="275"/>
      <c r="M83" s="276"/>
      <c r="N83" s="275"/>
      <c r="O83" s="276"/>
      <c r="P83" s="85"/>
      <c r="Q83" s="85"/>
      <c r="R83" s="85"/>
      <c r="S83" s="85"/>
      <c r="T83" s="85"/>
    </row>
    <row r="84" spans="1:20" ht="18.75" customHeight="1" x14ac:dyDescent="0.25">
      <c r="A84" s="59"/>
      <c r="B84" s="279"/>
      <c r="C84" s="280"/>
      <c r="D84" s="283"/>
      <c r="E84" s="284"/>
      <c r="F84" s="285"/>
      <c r="G84" s="286"/>
      <c r="H84" s="286"/>
      <c r="I84" s="276"/>
      <c r="J84" s="348" t="str">
        <f>IF(ISERROR(MATCH(D84,AuxData!$AK:$AK,0)),"",IF(LOOKUP(D84,AuxData!$AK:$AK,AuxData!$AL:$AL)="","Not Defined",LOOKUP(D84,AuxData!$AK:$AK,AuxData!$AL:$AL)))</f>
        <v/>
      </c>
      <c r="K84" s="349"/>
      <c r="L84" s="275"/>
      <c r="M84" s="276"/>
      <c r="N84" s="275"/>
      <c r="O84" s="276"/>
      <c r="P84" s="85"/>
      <c r="Q84" s="85"/>
      <c r="R84" s="85"/>
      <c r="S84" s="85"/>
      <c r="T84" s="85"/>
    </row>
    <row r="85" spans="1:20" ht="18.75" customHeight="1" x14ac:dyDescent="0.25">
      <c r="A85" s="59"/>
      <c r="B85" s="279"/>
      <c r="C85" s="280"/>
      <c r="D85" s="283"/>
      <c r="E85" s="284"/>
      <c r="F85" s="285"/>
      <c r="G85" s="286"/>
      <c r="H85" s="286"/>
      <c r="I85" s="276"/>
      <c r="J85" s="348" t="str">
        <f>IF(ISERROR(MATCH(D85,AuxData!$AK:$AK,0)),"",IF(LOOKUP(D85,AuxData!$AK:$AK,AuxData!$AL:$AL)="","Not Defined",LOOKUP(D85,AuxData!$AK:$AK,AuxData!$AL:$AL)))</f>
        <v/>
      </c>
      <c r="K85" s="349"/>
      <c r="L85" s="275"/>
      <c r="M85" s="276"/>
      <c r="N85" s="275"/>
      <c r="O85" s="276"/>
      <c r="P85" s="85"/>
      <c r="Q85" s="85"/>
      <c r="R85" s="85"/>
      <c r="S85" s="85"/>
      <c r="T85" s="85"/>
    </row>
    <row r="86" spans="1:20" ht="18.75" customHeight="1" x14ac:dyDescent="0.25">
      <c r="A86" s="59"/>
      <c r="B86" s="279"/>
      <c r="C86" s="280"/>
      <c r="D86" s="283"/>
      <c r="E86" s="284"/>
      <c r="F86" s="285"/>
      <c r="G86" s="286"/>
      <c r="H86" s="286"/>
      <c r="I86" s="276"/>
      <c r="J86" s="348" t="str">
        <f>IF(ISERROR(MATCH(D86,AuxData!$AK:$AK,0)),"",IF(LOOKUP(D86,AuxData!$AK:$AK,AuxData!$AL:$AL)="","Not Defined",LOOKUP(D86,AuxData!$AK:$AK,AuxData!$AL:$AL)))</f>
        <v/>
      </c>
      <c r="K86" s="349"/>
      <c r="L86" s="275"/>
      <c r="M86" s="276"/>
      <c r="N86" s="275"/>
      <c r="O86" s="276"/>
      <c r="P86" s="85"/>
      <c r="Q86" s="85"/>
      <c r="R86" s="85"/>
      <c r="S86" s="85"/>
      <c r="T86" s="85"/>
    </row>
    <row r="87" spans="1:20" ht="18.75" customHeight="1" x14ac:dyDescent="0.25">
      <c r="A87" s="59"/>
      <c r="B87" s="279"/>
      <c r="C87" s="280"/>
      <c r="D87" s="283"/>
      <c r="E87" s="284"/>
      <c r="F87" s="285"/>
      <c r="G87" s="286"/>
      <c r="H87" s="286"/>
      <c r="I87" s="276"/>
      <c r="J87" s="348" t="str">
        <f>IF(ISERROR(MATCH(D87,AuxData!$AK:$AK,0)),"",IF(LOOKUP(D87,AuxData!$AK:$AK,AuxData!$AL:$AL)="","Not Defined",LOOKUP(D87,AuxData!$AK:$AK,AuxData!$AL:$AL)))</f>
        <v/>
      </c>
      <c r="K87" s="349"/>
      <c r="L87" s="275"/>
      <c r="M87" s="276"/>
      <c r="N87" s="275"/>
      <c r="O87" s="276"/>
      <c r="P87" s="85"/>
      <c r="Q87" s="85"/>
      <c r="R87" s="85"/>
      <c r="S87" s="85"/>
      <c r="T87" s="85"/>
    </row>
    <row r="88" spans="1:20" ht="18.75" customHeight="1" x14ac:dyDescent="0.25">
      <c r="A88" s="59"/>
      <c r="B88" s="279"/>
      <c r="C88" s="280"/>
      <c r="D88" s="283"/>
      <c r="E88" s="284"/>
      <c r="F88" s="285"/>
      <c r="G88" s="286"/>
      <c r="H88" s="286"/>
      <c r="I88" s="276"/>
      <c r="J88" s="348" t="str">
        <f>IF(ISERROR(MATCH(D88,AuxData!$AK:$AK,0)),"",IF(LOOKUP(D88,AuxData!$AK:$AK,AuxData!$AL:$AL)="","Not Defined",LOOKUP(D88,AuxData!$AK:$AK,AuxData!$AL:$AL)))</f>
        <v/>
      </c>
      <c r="K88" s="349"/>
      <c r="L88" s="275"/>
      <c r="M88" s="276"/>
      <c r="N88" s="275"/>
      <c r="O88" s="276"/>
      <c r="P88" s="85"/>
      <c r="Q88" s="85"/>
      <c r="R88" s="85"/>
      <c r="S88" s="85"/>
      <c r="T88" s="85"/>
    </row>
    <row r="89" spans="1:20" ht="18.75" customHeight="1" x14ac:dyDescent="0.25">
      <c r="A89" s="59"/>
      <c r="B89" s="279"/>
      <c r="C89" s="280"/>
      <c r="D89" s="283"/>
      <c r="E89" s="284"/>
      <c r="F89" s="285"/>
      <c r="G89" s="286"/>
      <c r="H89" s="286"/>
      <c r="I89" s="276"/>
      <c r="J89" s="348" t="str">
        <f>IF(ISERROR(MATCH(D89,AuxData!$AK:$AK,0)),"",IF(LOOKUP(D89,AuxData!$AK:$AK,AuxData!$AL:$AL)="","Not Defined",LOOKUP(D89,AuxData!$AK:$AK,AuxData!$AL:$AL)))</f>
        <v/>
      </c>
      <c r="K89" s="349"/>
      <c r="L89" s="275"/>
      <c r="M89" s="276"/>
      <c r="N89" s="275"/>
      <c r="O89" s="276"/>
      <c r="P89" s="85"/>
      <c r="Q89" s="85"/>
      <c r="R89" s="85"/>
      <c r="S89" s="85"/>
      <c r="T89" s="85"/>
    </row>
    <row r="90" spans="1:20" ht="18.75" customHeight="1" x14ac:dyDescent="0.25">
      <c r="A90" s="59"/>
      <c r="B90" s="279"/>
      <c r="C90" s="280"/>
      <c r="D90" s="283"/>
      <c r="E90" s="284"/>
      <c r="F90" s="285"/>
      <c r="G90" s="286"/>
      <c r="H90" s="286"/>
      <c r="I90" s="276"/>
      <c r="J90" s="348" t="str">
        <f>IF(ISERROR(MATCH(D90,AuxData!$AK:$AK,0)),"",IF(LOOKUP(D90,AuxData!$AK:$AK,AuxData!$AL:$AL)="","Not Defined",LOOKUP(D90,AuxData!$AK:$AK,AuxData!$AL:$AL)))</f>
        <v/>
      </c>
      <c r="K90" s="349"/>
      <c r="L90" s="275"/>
      <c r="M90" s="276"/>
      <c r="N90" s="275"/>
      <c r="O90" s="276"/>
      <c r="P90" s="85"/>
      <c r="Q90" s="85"/>
      <c r="R90" s="85"/>
      <c r="S90" s="85"/>
      <c r="T90" s="85"/>
    </row>
    <row r="91" spans="1:20" ht="18.75" customHeight="1" x14ac:dyDescent="0.25">
      <c r="A91" s="59"/>
      <c r="B91" s="279"/>
      <c r="C91" s="280"/>
      <c r="D91" s="283"/>
      <c r="E91" s="284"/>
      <c r="F91" s="285"/>
      <c r="G91" s="286"/>
      <c r="H91" s="286"/>
      <c r="I91" s="276"/>
      <c r="J91" s="348" t="str">
        <f>IF(ISERROR(MATCH(D91,AuxData!$AK:$AK,0)),"",IF(LOOKUP(D91,AuxData!$AK:$AK,AuxData!$AL:$AL)="","Not Defined",LOOKUP(D91,AuxData!$AK:$AK,AuxData!$AL:$AL)))</f>
        <v/>
      </c>
      <c r="K91" s="349"/>
      <c r="L91" s="275"/>
      <c r="M91" s="276"/>
      <c r="N91" s="275"/>
      <c r="O91" s="276"/>
      <c r="P91" s="85"/>
      <c r="Q91" s="85"/>
      <c r="R91" s="85"/>
      <c r="S91" s="85"/>
      <c r="T91" s="85"/>
    </row>
    <row r="92" spans="1:20" ht="18.75" customHeight="1" x14ac:dyDescent="0.25">
      <c r="A92" s="59"/>
      <c r="B92" s="279"/>
      <c r="C92" s="280"/>
      <c r="D92" s="283"/>
      <c r="E92" s="284"/>
      <c r="F92" s="285"/>
      <c r="G92" s="286"/>
      <c r="H92" s="286"/>
      <c r="I92" s="276"/>
      <c r="J92" s="348" t="str">
        <f>IF(ISERROR(MATCH(D92,AuxData!$AK:$AK,0)),"",IF(LOOKUP(D92,AuxData!$AK:$AK,AuxData!$AL:$AL)="","Not Defined",LOOKUP(D92,AuxData!$AK:$AK,AuxData!$AL:$AL)))</f>
        <v/>
      </c>
      <c r="K92" s="349"/>
      <c r="L92" s="275"/>
      <c r="M92" s="276"/>
      <c r="N92" s="275"/>
      <c r="O92" s="276"/>
      <c r="P92" s="85"/>
      <c r="Q92" s="85"/>
      <c r="R92" s="85"/>
      <c r="S92" s="85"/>
      <c r="T92" s="85"/>
    </row>
    <row r="93" spans="1:20" ht="18.75" customHeight="1" x14ac:dyDescent="0.25">
      <c r="A93" s="59"/>
      <c r="B93" s="279"/>
      <c r="C93" s="280"/>
      <c r="D93" s="283"/>
      <c r="E93" s="284"/>
      <c r="F93" s="285"/>
      <c r="G93" s="286"/>
      <c r="H93" s="286"/>
      <c r="I93" s="276"/>
      <c r="J93" s="348" t="str">
        <f>IF(ISERROR(MATCH(D93,AuxData!$AK:$AK,0)),"",IF(LOOKUP(D93,AuxData!$AK:$AK,AuxData!$AL:$AL)="","Not Defined",LOOKUP(D93,AuxData!$AK:$AK,AuxData!$AL:$AL)))</f>
        <v/>
      </c>
      <c r="K93" s="349"/>
      <c r="L93" s="275"/>
      <c r="M93" s="276"/>
      <c r="N93" s="275"/>
      <c r="O93" s="276"/>
      <c r="P93" s="85"/>
      <c r="Q93" s="85"/>
      <c r="R93" s="85"/>
      <c r="S93" s="85"/>
      <c r="T93" s="85"/>
    </row>
    <row r="94" spans="1:20" ht="18.75" customHeight="1" x14ac:dyDescent="0.25">
      <c r="A94" s="59"/>
      <c r="B94" s="279"/>
      <c r="C94" s="280"/>
      <c r="D94" s="283"/>
      <c r="E94" s="284"/>
      <c r="F94" s="285"/>
      <c r="G94" s="286"/>
      <c r="H94" s="286"/>
      <c r="I94" s="276"/>
      <c r="J94" s="348" t="str">
        <f>IF(ISERROR(MATCH(D94,AuxData!$AK:$AK,0)),"",IF(LOOKUP(D94,AuxData!$AK:$AK,AuxData!$AL:$AL)="","Not Defined",LOOKUP(D94,AuxData!$AK:$AK,AuxData!$AL:$AL)))</f>
        <v/>
      </c>
      <c r="K94" s="349"/>
      <c r="L94" s="275"/>
      <c r="M94" s="276"/>
      <c r="N94" s="275"/>
      <c r="O94" s="276"/>
      <c r="P94" s="85"/>
      <c r="Q94" s="85"/>
      <c r="R94" s="85"/>
      <c r="S94" s="85"/>
      <c r="T94" s="85"/>
    </row>
    <row r="95" spans="1:20" ht="18.75" customHeight="1" x14ac:dyDescent="0.25">
      <c r="A95" s="59"/>
      <c r="B95" s="279"/>
      <c r="C95" s="280"/>
      <c r="D95" s="283"/>
      <c r="E95" s="284"/>
      <c r="F95" s="285"/>
      <c r="G95" s="286"/>
      <c r="H95" s="286"/>
      <c r="I95" s="276"/>
      <c r="J95" s="348" t="str">
        <f>IF(ISERROR(MATCH(D95,AuxData!$AK:$AK,0)),"",IF(LOOKUP(D95,AuxData!$AK:$AK,AuxData!$AL:$AL)="","Not Defined",LOOKUP(D95,AuxData!$AK:$AK,AuxData!$AL:$AL)))</f>
        <v/>
      </c>
      <c r="K95" s="349"/>
      <c r="L95" s="275"/>
      <c r="M95" s="276"/>
      <c r="N95" s="275"/>
      <c r="O95" s="276"/>
      <c r="P95" s="85"/>
      <c r="Q95" s="85"/>
      <c r="R95" s="85"/>
      <c r="S95" s="85"/>
      <c r="T95" s="85"/>
    </row>
    <row r="96" spans="1:20" ht="18.75" customHeight="1" x14ac:dyDescent="0.25">
      <c r="A96" s="59"/>
      <c r="B96" s="279"/>
      <c r="C96" s="280"/>
      <c r="D96" s="283"/>
      <c r="E96" s="284"/>
      <c r="F96" s="285"/>
      <c r="G96" s="286"/>
      <c r="H96" s="286"/>
      <c r="I96" s="276"/>
      <c r="J96" s="348" t="str">
        <f>IF(ISERROR(MATCH(D96,AuxData!$AK:$AK,0)),"",IF(LOOKUP(D96,AuxData!$AK:$AK,AuxData!$AL:$AL)="","Not Defined",LOOKUP(D96,AuxData!$AK:$AK,AuxData!$AL:$AL)))</f>
        <v/>
      </c>
      <c r="K96" s="349"/>
      <c r="L96" s="275"/>
      <c r="M96" s="276"/>
      <c r="N96" s="275"/>
      <c r="O96" s="276"/>
      <c r="P96" s="85"/>
      <c r="Q96" s="85"/>
      <c r="R96" s="85"/>
      <c r="S96" s="85"/>
      <c r="T96" s="85"/>
    </row>
    <row r="97" spans="1:20" ht="18.75" customHeight="1" x14ac:dyDescent="0.25">
      <c r="A97" s="59"/>
      <c r="B97" s="279"/>
      <c r="C97" s="280"/>
      <c r="D97" s="283"/>
      <c r="E97" s="284"/>
      <c r="F97" s="285"/>
      <c r="G97" s="286"/>
      <c r="H97" s="286"/>
      <c r="I97" s="276"/>
      <c r="J97" s="348" t="str">
        <f>IF(ISERROR(MATCH(D97,AuxData!$AK:$AK,0)),"",IF(LOOKUP(D97,AuxData!$AK:$AK,AuxData!$AL:$AL)="","Not Defined",LOOKUP(D97,AuxData!$AK:$AK,AuxData!$AL:$AL)))</f>
        <v/>
      </c>
      <c r="K97" s="349"/>
      <c r="L97" s="275"/>
      <c r="M97" s="276"/>
      <c r="N97" s="275"/>
      <c r="O97" s="276"/>
      <c r="P97" s="85"/>
      <c r="Q97" s="85"/>
      <c r="R97" s="85"/>
      <c r="S97" s="85"/>
      <c r="T97" s="85"/>
    </row>
    <row r="98" spans="1:20" ht="18.75" customHeight="1" x14ac:dyDescent="0.25">
      <c r="A98" s="59"/>
      <c r="B98" s="279"/>
      <c r="C98" s="280"/>
      <c r="D98" s="283"/>
      <c r="E98" s="284"/>
      <c r="F98" s="285"/>
      <c r="G98" s="286"/>
      <c r="H98" s="286"/>
      <c r="I98" s="276"/>
      <c r="J98" s="348" t="str">
        <f>IF(ISERROR(MATCH(D98,AuxData!$AK:$AK,0)),"",IF(LOOKUP(D98,AuxData!$AK:$AK,AuxData!$AL:$AL)="","Not Defined",LOOKUP(D98,AuxData!$AK:$AK,AuxData!$AL:$AL)))</f>
        <v/>
      </c>
      <c r="K98" s="349"/>
      <c r="L98" s="275"/>
      <c r="M98" s="276"/>
      <c r="N98" s="275"/>
      <c r="O98" s="276"/>
      <c r="P98" s="85"/>
      <c r="Q98" s="85"/>
      <c r="R98" s="85"/>
      <c r="S98" s="85"/>
      <c r="T98" s="85"/>
    </row>
    <row r="99" spans="1:20" ht="18.75" customHeight="1" x14ac:dyDescent="0.25">
      <c r="A99" s="59"/>
      <c r="B99" s="279"/>
      <c r="C99" s="280"/>
      <c r="D99" s="283"/>
      <c r="E99" s="284"/>
      <c r="F99" s="285"/>
      <c r="G99" s="286"/>
      <c r="H99" s="286"/>
      <c r="I99" s="276"/>
      <c r="J99" s="348" t="str">
        <f>IF(ISERROR(MATCH(D99,AuxData!$AK:$AK,0)),"",IF(LOOKUP(D99,AuxData!$AK:$AK,AuxData!$AL:$AL)="","Not Defined",LOOKUP(D99,AuxData!$AK:$AK,AuxData!$AL:$AL)))</f>
        <v/>
      </c>
      <c r="K99" s="349"/>
      <c r="L99" s="275"/>
      <c r="M99" s="276"/>
      <c r="N99" s="275"/>
      <c r="O99" s="276"/>
      <c r="P99" s="85"/>
      <c r="Q99" s="85"/>
      <c r="R99" s="85"/>
      <c r="S99" s="85"/>
      <c r="T99" s="85"/>
    </row>
    <row r="100" spans="1:20" ht="18.75" customHeight="1" x14ac:dyDescent="0.25">
      <c r="A100" s="59"/>
      <c r="B100" s="279"/>
      <c r="C100" s="280"/>
      <c r="D100" s="283"/>
      <c r="E100" s="284"/>
      <c r="F100" s="285"/>
      <c r="G100" s="286"/>
      <c r="H100" s="286"/>
      <c r="I100" s="276"/>
      <c r="J100" s="348" t="str">
        <f>IF(ISERROR(MATCH(D100,AuxData!$AK:$AK,0)),"",IF(LOOKUP(D100,AuxData!$AK:$AK,AuxData!$AL:$AL)="","Not Defined",LOOKUP(D100,AuxData!$AK:$AK,AuxData!$AL:$AL)))</f>
        <v/>
      </c>
      <c r="K100" s="349"/>
      <c r="L100" s="275"/>
      <c r="M100" s="276"/>
      <c r="N100" s="275"/>
      <c r="O100" s="276"/>
      <c r="P100" s="85"/>
      <c r="Q100" s="85"/>
      <c r="R100" s="85"/>
      <c r="S100" s="85"/>
      <c r="T100" s="85"/>
    </row>
    <row r="101" spans="1:20" ht="18.75" customHeight="1" x14ac:dyDescent="0.25">
      <c r="A101" s="59"/>
      <c r="B101" s="279"/>
      <c r="C101" s="280"/>
      <c r="D101" s="283"/>
      <c r="E101" s="284"/>
      <c r="F101" s="285"/>
      <c r="G101" s="286"/>
      <c r="H101" s="286"/>
      <c r="I101" s="276"/>
      <c r="J101" s="348" t="str">
        <f>IF(ISERROR(MATCH(D101,AuxData!$AK:$AK,0)),"",IF(LOOKUP(D101,AuxData!$AK:$AK,AuxData!$AL:$AL)="","Not Defined",LOOKUP(D101,AuxData!$AK:$AK,AuxData!$AL:$AL)))</f>
        <v/>
      </c>
      <c r="K101" s="349"/>
      <c r="L101" s="275"/>
      <c r="M101" s="276"/>
      <c r="N101" s="275"/>
      <c r="O101" s="276"/>
      <c r="P101" s="85"/>
      <c r="Q101" s="85"/>
      <c r="R101" s="85"/>
      <c r="S101" s="85"/>
      <c r="T101" s="85"/>
    </row>
    <row r="102" spans="1:20" ht="18.75" customHeight="1" x14ac:dyDescent="0.25">
      <c r="A102" s="59"/>
      <c r="B102" s="279"/>
      <c r="C102" s="280"/>
      <c r="D102" s="283"/>
      <c r="E102" s="284"/>
      <c r="F102" s="285"/>
      <c r="G102" s="286"/>
      <c r="H102" s="286"/>
      <c r="I102" s="276"/>
      <c r="J102" s="348" t="str">
        <f>IF(ISERROR(MATCH(D102,AuxData!$AK:$AK,0)),"",IF(LOOKUP(D102,AuxData!$AK:$AK,AuxData!$AL:$AL)="","Not Defined",LOOKUP(D102,AuxData!$AK:$AK,AuxData!$AL:$AL)))</f>
        <v/>
      </c>
      <c r="K102" s="349"/>
      <c r="L102" s="275"/>
      <c r="M102" s="276"/>
      <c r="N102" s="275"/>
      <c r="O102" s="276"/>
      <c r="P102" s="85"/>
      <c r="Q102" s="85"/>
      <c r="R102" s="85"/>
      <c r="S102" s="85"/>
      <c r="T102" s="85"/>
    </row>
    <row r="103" spans="1:20" ht="18.75" customHeight="1" x14ac:dyDescent="0.25">
      <c r="A103" s="59"/>
      <c r="B103" s="279"/>
      <c r="C103" s="280"/>
      <c r="D103" s="283"/>
      <c r="E103" s="284"/>
      <c r="F103" s="285"/>
      <c r="G103" s="286"/>
      <c r="H103" s="286"/>
      <c r="I103" s="276"/>
      <c r="J103" s="348" t="str">
        <f>IF(ISERROR(MATCH(D103,AuxData!$AK:$AK,0)),"",IF(LOOKUP(D103,AuxData!$AK:$AK,AuxData!$AL:$AL)="","Not Defined",LOOKUP(D103,AuxData!$AK:$AK,AuxData!$AL:$AL)))</f>
        <v/>
      </c>
      <c r="K103" s="349"/>
      <c r="L103" s="275"/>
      <c r="M103" s="276"/>
      <c r="N103" s="275"/>
      <c r="O103" s="276"/>
      <c r="P103" s="85"/>
      <c r="Q103" s="85"/>
      <c r="R103" s="85"/>
      <c r="S103" s="85"/>
      <c r="T103" s="85"/>
    </row>
    <row r="104" spans="1:20" ht="18.75" customHeight="1" x14ac:dyDescent="0.25">
      <c r="A104" s="59"/>
      <c r="B104" s="279"/>
      <c r="C104" s="280"/>
      <c r="D104" s="283"/>
      <c r="E104" s="284"/>
      <c r="F104" s="285"/>
      <c r="G104" s="286"/>
      <c r="H104" s="286"/>
      <c r="I104" s="276"/>
      <c r="J104" s="348" t="str">
        <f>IF(ISERROR(MATCH(D104,AuxData!$AK:$AK,0)),"",IF(LOOKUP(D104,AuxData!$AK:$AK,AuxData!$AL:$AL)="","Not Defined",LOOKUP(D104,AuxData!$AK:$AK,AuxData!$AL:$AL)))</f>
        <v/>
      </c>
      <c r="K104" s="349"/>
      <c r="L104" s="275"/>
      <c r="M104" s="276"/>
      <c r="N104" s="275"/>
      <c r="O104" s="276"/>
      <c r="P104" s="85"/>
      <c r="Q104" s="85"/>
      <c r="R104" s="85"/>
      <c r="S104" s="85"/>
      <c r="T104" s="85"/>
    </row>
    <row r="105" spans="1:20" ht="18.75" customHeight="1" x14ac:dyDescent="0.25">
      <c r="A105" s="59"/>
      <c r="B105" s="279"/>
      <c r="C105" s="280"/>
      <c r="D105" s="283"/>
      <c r="E105" s="284"/>
      <c r="F105" s="285"/>
      <c r="G105" s="286"/>
      <c r="H105" s="286"/>
      <c r="I105" s="276"/>
      <c r="J105" s="348" t="str">
        <f>IF(ISERROR(MATCH(D105,AuxData!$AK:$AK,0)),"",IF(LOOKUP(D105,AuxData!$AK:$AK,AuxData!$AL:$AL)="","Not Defined",LOOKUP(D105,AuxData!$AK:$AK,AuxData!$AL:$AL)))</f>
        <v/>
      </c>
      <c r="K105" s="349"/>
      <c r="L105" s="275"/>
      <c r="M105" s="276"/>
      <c r="N105" s="275"/>
      <c r="O105" s="276"/>
      <c r="P105" s="85"/>
      <c r="Q105" s="85"/>
      <c r="R105" s="85"/>
      <c r="S105" s="85"/>
      <c r="T105" s="85"/>
    </row>
    <row r="106" spans="1:20" ht="18.75" customHeight="1" x14ac:dyDescent="0.25">
      <c r="A106" s="59"/>
      <c r="B106" s="279"/>
      <c r="C106" s="280"/>
      <c r="D106" s="283"/>
      <c r="E106" s="284"/>
      <c r="F106" s="285"/>
      <c r="G106" s="286"/>
      <c r="H106" s="286"/>
      <c r="I106" s="276"/>
      <c r="J106" s="348" t="str">
        <f>IF(ISERROR(MATCH(D106,AuxData!$AK:$AK,0)),"",IF(LOOKUP(D106,AuxData!$AK:$AK,AuxData!$AL:$AL)="","Not Defined",LOOKUP(D106,AuxData!$AK:$AK,AuxData!$AL:$AL)))</f>
        <v/>
      </c>
      <c r="K106" s="349"/>
      <c r="L106" s="275"/>
      <c r="M106" s="276"/>
      <c r="N106" s="275"/>
      <c r="O106" s="276"/>
      <c r="P106" s="85"/>
      <c r="Q106" s="85"/>
      <c r="R106" s="85"/>
      <c r="S106" s="85"/>
      <c r="T106" s="85"/>
    </row>
    <row r="107" spans="1:20" ht="18.75" customHeight="1" x14ac:dyDescent="0.25">
      <c r="A107" s="59"/>
      <c r="B107" s="279"/>
      <c r="C107" s="280"/>
      <c r="D107" s="283"/>
      <c r="E107" s="284"/>
      <c r="F107" s="285"/>
      <c r="G107" s="286"/>
      <c r="H107" s="286"/>
      <c r="I107" s="276"/>
      <c r="J107" s="348" t="str">
        <f>IF(ISERROR(MATCH(D107,AuxData!$AK:$AK,0)),"",IF(LOOKUP(D107,AuxData!$AK:$AK,AuxData!$AL:$AL)="","Not Defined",LOOKUP(D107,AuxData!$AK:$AK,AuxData!$AL:$AL)))</f>
        <v/>
      </c>
      <c r="K107" s="349"/>
      <c r="L107" s="275"/>
      <c r="M107" s="276"/>
      <c r="N107" s="275"/>
      <c r="O107" s="276"/>
      <c r="P107" s="85"/>
      <c r="Q107" s="85"/>
      <c r="R107" s="85"/>
      <c r="S107" s="85"/>
      <c r="T107" s="85"/>
    </row>
    <row r="108" spans="1:20" ht="18.75" customHeight="1" x14ac:dyDescent="0.25">
      <c r="A108" s="59"/>
      <c r="B108" s="279"/>
      <c r="C108" s="280"/>
      <c r="D108" s="283"/>
      <c r="E108" s="284"/>
      <c r="F108" s="285"/>
      <c r="G108" s="286"/>
      <c r="H108" s="286"/>
      <c r="I108" s="276"/>
      <c r="J108" s="348" t="str">
        <f>IF(ISERROR(MATCH(D108,AuxData!$AK:$AK,0)),"",IF(LOOKUP(D108,AuxData!$AK:$AK,AuxData!$AL:$AL)="","Not Defined",LOOKUP(D108,AuxData!$AK:$AK,AuxData!$AL:$AL)))</f>
        <v/>
      </c>
      <c r="K108" s="349"/>
      <c r="L108" s="275"/>
      <c r="M108" s="276"/>
      <c r="N108" s="275"/>
      <c r="O108" s="276"/>
      <c r="P108" s="85"/>
      <c r="Q108" s="85"/>
      <c r="R108" s="85"/>
      <c r="S108" s="85"/>
      <c r="T108" s="85"/>
    </row>
    <row r="109" spans="1:20" ht="18.75" customHeight="1" x14ac:dyDescent="0.25">
      <c r="A109" s="59"/>
      <c r="B109" s="279"/>
      <c r="C109" s="280"/>
      <c r="D109" s="283"/>
      <c r="E109" s="284"/>
      <c r="F109" s="285"/>
      <c r="G109" s="286"/>
      <c r="H109" s="286"/>
      <c r="I109" s="276"/>
      <c r="J109" s="348" t="str">
        <f>IF(ISERROR(MATCH(D109,AuxData!$AK:$AK,0)),"",IF(LOOKUP(D109,AuxData!$AK:$AK,AuxData!$AL:$AL)="","Not Defined",LOOKUP(D109,AuxData!$AK:$AK,AuxData!$AL:$AL)))</f>
        <v/>
      </c>
      <c r="K109" s="349"/>
      <c r="L109" s="275"/>
      <c r="M109" s="276"/>
      <c r="N109" s="275"/>
      <c r="O109" s="276"/>
      <c r="P109" s="85"/>
      <c r="Q109" s="85"/>
      <c r="R109" s="85"/>
      <c r="S109" s="85"/>
      <c r="T109" s="85"/>
    </row>
    <row r="110" spans="1:20" ht="18.75" customHeight="1" x14ac:dyDescent="0.25">
      <c r="A110" s="59"/>
      <c r="B110" s="279"/>
      <c r="C110" s="280"/>
      <c r="D110" s="283"/>
      <c r="E110" s="284"/>
      <c r="F110" s="285"/>
      <c r="G110" s="286"/>
      <c r="H110" s="286"/>
      <c r="I110" s="276"/>
      <c r="J110" s="348" t="str">
        <f>IF(ISERROR(MATCH(D110,AuxData!$AK:$AK,0)),"",IF(LOOKUP(D110,AuxData!$AK:$AK,AuxData!$AL:$AL)="","Not Defined",LOOKUP(D110,AuxData!$AK:$AK,AuxData!$AL:$AL)))</f>
        <v/>
      </c>
      <c r="K110" s="349"/>
      <c r="L110" s="275"/>
      <c r="M110" s="276"/>
      <c r="N110" s="275"/>
      <c r="O110" s="276"/>
      <c r="P110" s="85"/>
      <c r="Q110" s="85"/>
      <c r="R110" s="85"/>
      <c r="S110" s="85"/>
      <c r="T110" s="85"/>
    </row>
    <row r="111" spans="1:20" ht="18.75" customHeight="1" x14ac:dyDescent="0.25">
      <c r="A111" s="59"/>
      <c r="B111" s="279"/>
      <c r="C111" s="280"/>
      <c r="D111" s="283"/>
      <c r="E111" s="284"/>
      <c r="F111" s="285"/>
      <c r="G111" s="286"/>
      <c r="H111" s="286"/>
      <c r="I111" s="276"/>
      <c r="J111" s="348" t="str">
        <f>IF(ISERROR(MATCH(D111,AuxData!$AK:$AK,0)),"",IF(LOOKUP(D111,AuxData!$AK:$AK,AuxData!$AL:$AL)="","Not Defined",LOOKUP(D111,AuxData!$AK:$AK,AuxData!$AL:$AL)))</f>
        <v/>
      </c>
      <c r="K111" s="349"/>
      <c r="L111" s="275"/>
      <c r="M111" s="276"/>
      <c r="N111" s="275"/>
      <c r="O111" s="276"/>
      <c r="P111" s="85"/>
      <c r="Q111" s="85"/>
      <c r="R111" s="85"/>
      <c r="S111" s="85"/>
      <c r="T111" s="85"/>
    </row>
    <row r="112" spans="1:20" ht="15" customHeight="1" x14ac:dyDescent="0.25"/>
    <row r="123" ht="15" customHeight="1" x14ac:dyDescent="0.25"/>
    <row r="124" ht="15" customHeight="1" x14ac:dyDescent="0.25"/>
    <row r="125" ht="15" customHeight="1" x14ac:dyDescent="0.25"/>
    <row r="136" ht="15" customHeight="1" x14ac:dyDescent="0.25"/>
    <row r="137" ht="15" customHeight="1" x14ac:dyDescent="0.25"/>
    <row r="138" ht="15" customHeight="1" x14ac:dyDescent="0.25"/>
    <row r="145" ht="15" customHeight="1" x14ac:dyDescent="0.25"/>
    <row r="149" ht="15" customHeight="1" x14ac:dyDescent="0.25"/>
    <row r="152" ht="15" customHeight="1" x14ac:dyDescent="0.25"/>
  </sheetData>
  <sheetProtection formatCells="0" formatColumns="0" formatRows="0" insertRows="0" deleteRows="0"/>
  <mergeCells count="557">
    <mergeCell ref="O22:P22"/>
    <mergeCell ref="Q22:R22"/>
    <mergeCell ref="M15:N15"/>
    <mergeCell ref="O15:P15"/>
    <mergeCell ref="Q15:R15"/>
    <mergeCell ref="M16:N16"/>
    <mergeCell ref="O16:P16"/>
    <mergeCell ref="Q16:R16"/>
    <mergeCell ref="M17:N17"/>
    <mergeCell ref="O17:P17"/>
    <mergeCell ref="Q17:R17"/>
    <mergeCell ref="M18:N18"/>
    <mergeCell ref="O18:P18"/>
    <mergeCell ref="Q18:R18"/>
    <mergeCell ref="M19:N19"/>
    <mergeCell ref="O19:P19"/>
    <mergeCell ref="Q19:R19"/>
    <mergeCell ref="M20:N20"/>
    <mergeCell ref="O20:P20"/>
    <mergeCell ref="Q20:R20"/>
    <mergeCell ref="M21:N21"/>
    <mergeCell ref="O21:P21"/>
    <mergeCell ref="Q21:R21"/>
    <mergeCell ref="B33:O33"/>
    <mergeCell ref="B34:C34"/>
    <mergeCell ref="D34:F34"/>
    <mergeCell ref="G34:I34"/>
    <mergeCell ref="J34:K34"/>
    <mergeCell ref="L34:M34"/>
    <mergeCell ref="N34:O34"/>
    <mergeCell ref="E5:F5"/>
    <mergeCell ref="C5:D5"/>
    <mergeCell ref="B26:D27"/>
    <mergeCell ref="B29:D31"/>
    <mergeCell ref="E29:G29"/>
    <mergeCell ref="H29:I29"/>
    <mergeCell ref="J29:L29"/>
    <mergeCell ref="F30:G30"/>
    <mergeCell ref="H30:I30"/>
    <mergeCell ref="J30:K30"/>
    <mergeCell ref="F31:G31"/>
    <mergeCell ref="H31:I31"/>
    <mergeCell ref="J31:K31"/>
    <mergeCell ref="O12:P12"/>
    <mergeCell ref="M12:N12"/>
    <mergeCell ref="M13:N13"/>
    <mergeCell ref="O13:P13"/>
    <mergeCell ref="N35:O35"/>
    <mergeCell ref="B36:C36"/>
    <mergeCell ref="D36:F36"/>
    <mergeCell ref="G36:I36"/>
    <mergeCell ref="J36:K36"/>
    <mergeCell ref="L36:M36"/>
    <mergeCell ref="N36:O36"/>
    <mergeCell ref="B35:C35"/>
    <mergeCell ref="D35:F35"/>
    <mergeCell ref="G35:I35"/>
    <mergeCell ref="J35:K35"/>
    <mergeCell ref="L35:M35"/>
    <mergeCell ref="N37:O37"/>
    <mergeCell ref="B38:C38"/>
    <mergeCell ref="D38:F38"/>
    <mergeCell ref="G38:I38"/>
    <mergeCell ref="J38:K38"/>
    <mergeCell ref="L38:M38"/>
    <mergeCell ref="N38:O38"/>
    <mergeCell ref="B37:C37"/>
    <mergeCell ref="D37:F37"/>
    <mergeCell ref="G37:I37"/>
    <mergeCell ref="J37:K37"/>
    <mergeCell ref="L37:M37"/>
    <mergeCell ref="N39:O39"/>
    <mergeCell ref="B40:C40"/>
    <mergeCell ref="D40:F40"/>
    <mergeCell ref="G40:I40"/>
    <mergeCell ref="J40:K40"/>
    <mergeCell ref="L40:M40"/>
    <mergeCell ref="N40:O40"/>
    <mergeCell ref="B39:C39"/>
    <mergeCell ref="D39:F39"/>
    <mergeCell ref="G39:I39"/>
    <mergeCell ref="J39:K39"/>
    <mergeCell ref="L39:M39"/>
    <mergeCell ref="N41:O41"/>
    <mergeCell ref="B42:C42"/>
    <mergeCell ref="D42:F42"/>
    <mergeCell ref="G42:I42"/>
    <mergeCell ref="J42:K42"/>
    <mergeCell ref="L42:M42"/>
    <mergeCell ref="N42:O42"/>
    <mergeCell ref="B41:C41"/>
    <mergeCell ref="D41:F41"/>
    <mergeCell ref="G41:I41"/>
    <mergeCell ref="J41:K41"/>
    <mergeCell ref="L41:M41"/>
    <mergeCell ref="N43:O43"/>
    <mergeCell ref="B44:C44"/>
    <mergeCell ref="D44:F44"/>
    <mergeCell ref="G44:I44"/>
    <mergeCell ref="J44:K44"/>
    <mergeCell ref="L44:M44"/>
    <mergeCell ref="N44:O44"/>
    <mergeCell ref="B43:C43"/>
    <mergeCell ref="D43:F43"/>
    <mergeCell ref="G43:I43"/>
    <mergeCell ref="J43:K43"/>
    <mergeCell ref="L43:M43"/>
    <mergeCell ref="N45:O45"/>
    <mergeCell ref="B46:C46"/>
    <mergeCell ref="D46:F46"/>
    <mergeCell ref="G46:I46"/>
    <mergeCell ref="J46:K46"/>
    <mergeCell ref="L46:M46"/>
    <mergeCell ref="N46:O46"/>
    <mergeCell ref="B45:C45"/>
    <mergeCell ref="D45:F45"/>
    <mergeCell ref="G45:I45"/>
    <mergeCell ref="J45:K45"/>
    <mergeCell ref="L45:M45"/>
    <mergeCell ref="N47:O47"/>
    <mergeCell ref="B48:C48"/>
    <mergeCell ref="D48:F48"/>
    <mergeCell ref="G48:I48"/>
    <mergeCell ref="J48:K48"/>
    <mergeCell ref="L48:M48"/>
    <mergeCell ref="N48:O48"/>
    <mergeCell ref="B47:C47"/>
    <mergeCell ref="D47:F47"/>
    <mergeCell ref="G47:I47"/>
    <mergeCell ref="J47:K47"/>
    <mergeCell ref="L47:M47"/>
    <mergeCell ref="N49:O49"/>
    <mergeCell ref="B50:C50"/>
    <mergeCell ref="D50:F50"/>
    <mergeCell ref="G50:I50"/>
    <mergeCell ref="J50:K50"/>
    <mergeCell ref="L50:M50"/>
    <mergeCell ref="N50:O50"/>
    <mergeCell ref="B49:C49"/>
    <mergeCell ref="D49:F49"/>
    <mergeCell ref="G49:I49"/>
    <mergeCell ref="J49:K49"/>
    <mergeCell ref="L49:M49"/>
    <mergeCell ref="N51:O51"/>
    <mergeCell ref="B52:C52"/>
    <mergeCell ref="D52:F52"/>
    <mergeCell ref="G52:I52"/>
    <mergeCell ref="J52:K52"/>
    <mergeCell ref="L52:M52"/>
    <mergeCell ref="N52:O52"/>
    <mergeCell ref="B51:C51"/>
    <mergeCell ref="D51:F51"/>
    <mergeCell ref="G51:I51"/>
    <mergeCell ref="J51:K51"/>
    <mergeCell ref="L51:M51"/>
    <mergeCell ref="N53:O53"/>
    <mergeCell ref="B54:C54"/>
    <mergeCell ref="D54:F54"/>
    <mergeCell ref="G54:I54"/>
    <mergeCell ref="J54:K54"/>
    <mergeCell ref="L54:M54"/>
    <mergeCell ref="N54:O54"/>
    <mergeCell ref="B53:C53"/>
    <mergeCell ref="D53:F53"/>
    <mergeCell ref="G53:I53"/>
    <mergeCell ref="J53:K53"/>
    <mergeCell ref="L53:M53"/>
    <mergeCell ref="N55:O55"/>
    <mergeCell ref="B56:C56"/>
    <mergeCell ref="D56:F56"/>
    <mergeCell ref="G56:I56"/>
    <mergeCell ref="J56:K56"/>
    <mergeCell ref="L56:M56"/>
    <mergeCell ref="N56:O56"/>
    <mergeCell ref="B55:C55"/>
    <mergeCell ref="D55:F55"/>
    <mergeCell ref="G55:I55"/>
    <mergeCell ref="J55:K55"/>
    <mergeCell ref="L55:M55"/>
    <mergeCell ref="N57:O57"/>
    <mergeCell ref="B58:C58"/>
    <mergeCell ref="D58:F58"/>
    <mergeCell ref="G58:I58"/>
    <mergeCell ref="J58:K58"/>
    <mergeCell ref="L58:M58"/>
    <mergeCell ref="N58:O58"/>
    <mergeCell ref="B57:C57"/>
    <mergeCell ref="D57:F57"/>
    <mergeCell ref="G57:I57"/>
    <mergeCell ref="J57:K57"/>
    <mergeCell ref="L57:M57"/>
    <mergeCell ref="N59:O59"/>
    <mergeCell ref="B60:C60"/>
    <mergeCell ref="D60:F60"/>
    <mergeCell ref="G60:I60"/>
    <mergeCell ref="J60:K60"/>
    <mergeCell ref="L60:M60"/>
    <mergeCell ref="N60:O60"/>
    <mergeCell ref="B59:C59"/>
    <mergeCell ref="D59:F59"/>
    <mergeCell ref="G59:I59"/>
    <mergeCell ref="J59:K59"/>
    <mergeCell ref="L59:M59"/>
    <mergeCell ref="N61:O61"/>
    <mergeCell ref="B62:C62"/>
    <mergeCell ref="D62:F62"/>
    <mergeCell ref="G62:I62"/>
    <mergeCell ref="J62:K62"/>
    <mergeCell ref="L62:M62"/>
    <mergeCell ref="N62:O62"/>
    <mergeCell ref="B61:C61"/>
    <mergeCell ref="D61:F61"/>
    <mergeCell ref="G61:I61"/>
    <mergeCell ref="J61:K61"/>
    <mergeCell ref="L61:M61"/>
    <mergeCell ref="N63:O63"/>
    <mergeCell ref="B64:C64"/>
    <mergeCell ref="D64:F64"/>
    <mergeCell ref="G64:I64"/>
    <mergeCell ref="J64:K64"/>
    <mergeCell ref="L64:M64"/>
    <mergeCell ref="N64:O64"/>
    <mergeCell ref="B63:C63"/>
    <mergeCell ref="D63:F63"/>
    <mergeCell ref="G63:I63"/>
    <mergeCell ref="J63:K63"/>
    <mergeCell ref="L63:M63"/>
    <mergeCell ref="N65:O65"/>
    <mergeCell ref="B66:C66"/>
    <mergeCell ref="D66:F66"/>
    <mergeCell ref="G66:I66"/>
    <mergeCell ref="J66:K66"/>
    <mergeCell ref="L66:M66"/>
    <mergeCell ref="N66:O66"/>
    <mergeCell ref="B65:C65"/>
    <mergeCell ref="D65:F65"/>
    <mergeCell ref="G65:I65"/>
    <mergeCell ref="J65:K65"/>
    <mergeCell ref="L65:M65"/>
    <mergeCell ref="N67:O67"/>
    <mergeCell ref="B68:C68"/>
    <mergeCell ref="D68:F68"/>
    <mergeCell ref="G68:I68"/>
    <mergeCell ref="J68:K68"/>
    <mergeCell ref="L68:M68"/>
    <mergeCell ref="N68:O68"/>
    <mergeCell ref="B67:C67"/>
    <mergeCell ref="D67:F67"/>
    <mergeCell ref="G67:I67"/>
    <mergeCell ref="J67:K67"/>
    <mergeCell ref="L67:M67"/>
    <mergeCell ref="N69:O69"/>
    <mergeCell ref="B70:C70"/>
    <mergeCell ref="D70:F70"/>
    <mergeCell ref="G70:I70"/>
    <mergeCell ref="J70:K70"/>
    <mergeCell ref="L70:M70"/>
    <mergeCell ref="N70:O70"/>
    <mergeCell ref="B69:C69"/>
    <mergeCell ref="D69:F69"/>
    <mergeCell ref="G69:I69"/>
    <mergeCell ref="J69:K69"/>
    <mergeCell ref="L69:M69"/>
    <mergeCell ref="N71:O71"/>
    <mergeCell ref="B72:C72"/>
    <mergeCell ref="D72:F72"/>
    <mergeCell ref="G72:I72"/>
    <mergeCell ref="J72:K72"/>
    <mergeCell ref="L72:M72"/>
    <mergeCell ref="N72:O72"/>
    <mergeCell ref="B71:C71"/>
    <mergeCell ref="D71:F71"/>
    <mergeCell ref="G71:I71"/>
    <mergeCell ref="J71:K71"/>
    <mergeCell ref="L71:M71"/>
    <mergeCell ref="N73:O73"/>
    <mergeCell ref="B74:C74"/>
    <mergeCell ref="D74:F74"/>
    <mergeCell ref="G74:I74"/>
    <mergeCell ref="J74:K74"/>
    <mergeCell ref="L74:M74"/>
    <mergeCell ref="N74:O74"/>
    <mergeCell ref="B73:C73"/>
    <mergeCell ref="D73:F73"/>
    <mergeCell ref="G73:I73"/>
    <mergeCell ref="J73:K73"/>
    <mergeCell ref="L73:M73"/>
    <mergeCell ref="N75:O75"/>
    <mergeCell ref="B76:C76"/>
    <mergeCell ref="D76:F76"/>
    <mergeCell ref="G76:I76"/>
    <mergeCell ref="J76:K76"/>
    <mergeCell ref="L76:M76"/>
    <mergeCell ref="N76:O76"/>
    <mergeCell ref="B75:C75"/>
    <mergeCell ref="D75:F75"/>
    <mergeCell ref="G75:I75"/>
    <mergeCell ref="J75:K75"/>
    <mergeCell ref="L75:M75"/>
    <mergeCell ref="N77:O77"/>
    <mergeCell ref="B78:C78"/>
    <mergeCell ref="D78:F78"/>
    <mergeCell ref="G78:I78"/>
    <mergeCell ref="J78:K78"/>
    <mergeCell ref="L78:M78"/>
    <mergeCell ref="N78:O78"/>
    <mergeCell ref="B77:C77"/>
    <mergeCell ref="D77:F77"/>
    <mergeCell ref="G77:I77"/>
    <mergeCell ref="J77:K77"/>
    <mergeCell ref="L77:M77"/>
    <mergeCell ref="N79:O79"/>
    <mergeCell ref="B80:C80"/>
    <mergeCell ref="D80:F80"/>
    <mergeCell ref="G80:I80"/>
    <mergeCell ref="J80:K80"/>
    <mergeCell ref="L80:M80"/>
    <mergeCell ref="N80:O80"/>
    <mergeCell ref="B79:C79"/>
    <mergeCell ref="D79:F79"/>
    <mergeCell ref="G79:I79"/>
    <mergeCell ref="J79:K79"/>
    <mergeCell ref="L79:M79"/>
    <mergeCell ref="N81:O81"/>
    <mergeCell ref="B82:C82"/>
    <mergeCell ref="D82:F82"/>
    <mergeCell ref="G82:I82"/>
    <mergeCell ref="J82:K82"/>
    <mergeCell ref="L82:M82"/>
    <mergeCell ref="N82:O82"/>
    <mergeCell ref="B81:C81"/>
    <mergeCell ref="D81:F81"/>
    <mergeCell ref="G81:I81"/>
    <mergeCell ref="J81:K81"/>
    <mergeCell ref="L81:M81"/>
    <mergeCell ref="N83:O83"/>
    <mergeCell ref="B84:C84"/>
    <mergeCell ref="D84:F84"/>
    <mergeCell ref="G84:I84"/>
    <mergeCell ref="J84:K84"/>
    <mergeCell ref="L84:M84"/>
    <mergeCell ref="N84:O84"/>
    <mergeCell ref="B83:C83"/>
    <mergeCell ref="D83:F83"/>
    <mergeCell ref="G83:I83"/>
    <mergeCell ref="J83:K83"/>
    <mergeCell ref="L83:M83"/>
    <mergeCell ref="N85:O85"/>
    <mergeCell ref="B86:C86"/>
    <mergeCell ref="D86:F86"/>
    <mergeCell ref="G86:I86"/>
    <mergeCell ref="J86:K86"/>
    <mergeCell ref="L86:M86"/>
    <mergeCell ref="N86:O86"/>
    <mergeCell ref="B85:C85"/>
    <mergeCell ref="D85:F85"/>
    <mergeCell ref="G85:I85"/>
    <mergeCell ref="J85:K85"/>
    <mergeCell ref="L85:M85"/>
    <mergeCell ref="N87:O87"/>
    <mergeCell ref="B88:C88"/>
    <mergeCell ref="D88:F88"/>
    <mergeCell ref="G88:I88"/>
    <mergeCell ref="J88:K88"/>
    <mergeCell ref="L88:M88"/>
    <mergeCell ref="N88:O88"/>
    <mergeCell ref="B87:C87"/>
    <mergeCell ref="D87:F87"/>
    <mergeCell ref="G87:I87"/>
    <mergeCell ref="J87:K87"/>
    <mergeCell ref="L87:M87"/>
    <mergeCell ref="N89:O89"/>
    <mergeCell ref="B90:C90"/>
    <mergeCell ref="D90:F90"/>
    <mergeCell ref="G90:I90"/>
    <mergeCell ref="J90:K90"/>
    <mergeCell ref="L90:M90"/>
    <mergeCell ref="N90:O90"/>
    <mergeCell ref="B89:C89"/>
    <mergeCell ref="D89:F89"/>
    <mergeCell ref="G89:I89"/>
    <mergeCell ref="J89:K89"/>
    <mergeCell ref="L89:M89"/>
    <mergeCell ref="N91:O91"/>
    <mergeCell ref="B92:C92"/>
    <mergeCell ref="D92:F92"/>
    <mergeCell ref="G92:I92"/>
    <mergeCell ref="J92:K92"/>
    <mergeCell ref="L92:M92"/>
    <mergeCell ref="N92:O92"/>
    <mergeCell ref="B91:C91"/>
    <mergeCell ref="D91:F91"/>
    <mergeCell ref="G91:I91"/>
    <mergeCell ref="J91:K91"/>
    <mergeCell ref="L91:M91"/>
    <mergeCell ref="N93:O93"/>
    <mergeCell ref="B94:C94"/>
    <mergeCell ref="D94:F94"/>
    <mergeCell ref="G94:I94"/>
    <mergeCell ref="J94:K94"/>
    <mergeCell ref="L94:M94"/>
    <mergeCell ref="N94:O94"/>
    <mergeCell ref="B93:C93"/>
    <mergeCell ref="D93:F93"/>
    <mergeCell ref="G93:I93"/>
    <mergeCell ref="J93:K93"/>
    <mergeCell ref="L93:M93"/>
    <mergeCell ref="N95:O95"/>
    <mergeCell ref="B96:C96"/>
    <mergeCell ref="D96:F96"/>
    <mergeCell ref="G96:I96"/>
    <mergeCell ref="J96:K96"/>
    <mergeCell ref="L96:M96"/>
    <mergeCell ref="N96:O96"/>
    <mergeCell ref="B95:C95"/>
    <mergeCell ref="D95:F95"/>
    <mergeCell ref="G95:I95"/>
    <mergeCell ref="J95:K95"/>
    <mergeCell ref="L95:M95"/>
    <mergeCell ref="N97:O97"/>
    <mergeCell ref="B98:C98"/>
    <mergeCell ref="D98:F98"/>
    <mergeCell ref="G98:I98"/>
    <mergeCell ref="J98:K98"/>
    <mergeCell ref="L98:M98"/>
    <mergeCell ref="N98:O98"/>
    <mergeCell ref="B97:C97"/>
    <mergeCell ref="D97:F97"/>
    <mergeCell ref="G97:I97"/>
    <mergeCell ref="J97:K97"/>
    <mergeCell ref="L97:M97"/>
    <mergeCell ref="N99:O99"/>
    <mergeCell ref="B100:C100"/>
    <mergeCell ref="D100:F100"/>
    <mergeCell ref="G100:I100"/>
    <mergeCell ref="J100:K100"/>
    <mergeCell ref="L100:M100"/>
    <mergeCell ref="N100:O100"/>
    <mergeCell ref="B99:C99"/>
    <mergeCell ref="D99:F99"/>
    <mergeCell ref="G99:I99"/>
    <mergeCell ref="J99:K99"/>
    <mergeCell ref="L99:M99"/>
    <mergeCell ref="N101:O101"/>
    <mergeCell ref="B102:C102"/>
    <mergeCell ref="D102:F102"/>
    <mergeCell ref="G102:I102"/>
    <mergeCell ref="J102:K102"/>
    <mergeCell ref="L102:M102"/>
    <mergeCell ref="N102:O102"/>
    <mergeCell ref="B101:C101"/>
    <mergeCell ref="D101:F101"/>
    <mergeCell ref="G101:I101"/>
    <mergeCell ref="J101:K101"/>
    <mergeCell ref="L101:M101"/>
    <mergeCell ref="N106:O106"/>
    <mergeCell ref="B105:C105"/>
    <mergeCell ref="D105:F105"/>
    <mergeCell ref="G105:I105"/>
    <mergeCell ref="J105:K105"/>
    <mergeCell ref="L105:M105"/>
    <mergeCell ref="N103:O103"/>
    <mergeCell ref="B104:C104"/>
    <mergeCell ref="D104:F104"/>
    <mergeCell ref="G104:I104"/>
    <mergeCell ref="J104:K104"/>
    <mergeCell ref="L104:M104"/>
    <mergeCell ref="N104:O104"/>
    <mergeCell ref="B103:C103"/>
    <mergeCell ref="D103:F103"/>
    <mergeCell ref="G103:I103"/>
    <mergeCell ref="J103:K103"/>
    <mergeCell ref="L103:M103"/>
    <mergeCell ref="B2:O2"/>
    <mergeCell ref="B107:C107"/>
    <mergeCell ref="D107:F107"/>
    <mergeCell ref="G107:I107"/>
    <mergeCell ref="J107:K107"/>
    <mergeCell ref="L107:M107"/>
    <mergeCell ref="N107:O107"/>
    <mergeCell ref="B4:L4"/>
    <mergeCell ref="G5:H5"/>
    <mergeCell ref="I5:J5"/>
    <mergeCell ref="M5:N5"/>
    <mergeCell ref="O5:P5"/>
    <mergeCell ref="B6:B13"/>
    <mergeCell ref="B14:B24"/>
    <mergeCell ref="N105:O105"/>
    <mergeCell ref="B106:C106"/>
    <mergeCell ref="D106:F106"/>
    <mergeCell ref="G106:I106"/>
    <mergeCell ref="J106:K106"/>
    <mergeCell ref="L106:M106"/>
    <mergeCell ref="M4:T4"/>
    <mergeCell ref="M24:N24"/>
    <mergeCell ref="O24:P24"/>
    <mergeCell ref="Q24:R24"/>
    <mergeCell ref="B109:C109"/>
    <mergeCell ref="D109:F109"/>
    <mergeCell ref="G109:I109"/>
    <mergeCell ref="J109:K109"/>
    <mergeCell ref="L109:M109"/>
    <mergeCell ref="N109:O109"/>
    <mergeCell ref="B108:C108"/>
    <mergeCell ref="D108:F108"/>
    <mergeCell ref="N110:O110"/>
    <mergeCell ref="G108:I108"/>
    <mergeCell ref="J108:K108"/>
    <mergeCell ref="L108:M108"/>
    <mergeCell ref="N108:O108"/>
    <mergeCell ref="B111:C111"/>
    <mergeCell ref="D111:F111"/>
    <mergeCell ref="G111:I111"/>
    <mergeCell ref="J111:K111"/>
    <mergeCell ref="L111:M111"/>
    <mergeCell ref="N111:O111"/>
    <mergeCell ref="B110:C110"/>
    <mergeCell ref="D110:F110"/>
    <mergeCell ref="G110:I110"/>
    <mergeCell ref="J110:K110"/>
    <mergeCell ref="L110:M110"/>
    <mergeCell ref="M23:N23"/>
    <mergeCell ref="O23:P23"/>
    <mergeCell ref="Q23:R23"/>
    <mergeCell ref="Q12:R12"/>
    <mergeCell ref="Q13:R13"/>
    <mergeCell ref="Q5:R5"/>
    <mergeCell ref="M10:N10"/>
    <mergeCell ref="O10:P10"/>
    <mergeCell ref="Q10:R10"/>
    <mergeCell ref="M11:N11"/>
    <mergeCell ref="O11:P11"/>
    <mergeCell ref="Q11:R11"/>
    <mergeCell ref="M7:N7"/>
    <mergeCell ref="O7:P7"/>
    <mergeCell ref="Q7:R7"/>
    <mergeCell ref="M8:N8"/>
    <mergeCell ref="O8:P8"/>
    <mergeCell ref="Q8:R8"/>
    <mergeCell ref="M9:N9"/>
    <mergeCell ref="O9:P9"/>
    <mergeCell ref="Q9:R9"/>
    <mergeCell ref="M6:R6"/>
    <mergeCell ref="M14:R14"/>
    <mergeCell ref="M22:N22"/>
    <mergeCell ref="L14:L24"/>
    <mergeCell ref="K14:K24"/>
    <mergeCell ref="L6:L13"/>
    <mergeCell ref="K6:K13"/>
    <mergeCell ref="C6:D13"/>
    <mergeCell ref="C14:D24"/>
    <mergeCell ref="E6:F13"/>
    <mergeCell ref="E14:F24"/>
    <mergeCell ref="G6:H13"/>
    <mergeCell ref="G14:H24"/>
    <mergeCell ref="I6:J13"/>
    <mergeCell ref="I14:J24"/>
  </mergeCells>
  <dataValidations disablePrompts="1" count="7">
    <dataValidation type="custom" allowBlank="1" showInputMessage="1" showErrorMessage="1" promptTitle="Select option" prompt="Select this option with the letter &quot;x&quot;" sqref="G27:N27" xr:uid="{00000000-0002-0000-1100-000000000000}">
      <formula1>OR(G$27="X",G$27="x")</formula1>
    </dataValidation>
    <dataValidation type="custom" allowBlank="1" showInputMessage="1" showErrorMessage="1" promptTitle="Select option" prompt="Select this option with the letter &quot;x&quot;" sqref="E31:L31 E27:F27" xr:uid="{00000000-0002-0000-1100-000001000000}">
      <formula1>OR(E$31="X",E$31="x")</formula1>
    </dataValidation>
    <dataValidation type="list" allowBlank="1" showInputMessage="1" showErrorMessage="1" sqref="D35:F111" xr:uid="{00000000-0002-0000-1100-000002000000}">
      <formula1>INDIRECT(SUBSTITUTE($B35," ","") &amp; "MetricsClassColumn")</formula1>
    </dataValidation>
    <dataValidation type="list" allowBlank="1" showInputMessage="1" showErrorMessage="1" sqref="G6 G14:H24 O7:P13 O15:P24" xr:uid="{00000000-0002-0000-1100-000003000000}">
      <formula1>INDIRECT(SUBSTITUTE(E6, " ","")&amp;"DimensionsClassColumn")</formula1>
    </dataValidation>
    <dataValidation type="list" allowBlank="1" showInputMessage="1" showErrorMessage="1" sqref="I6 Q7:Q13 I14:I24 Q15:Q24" xr:uid="{00000000-0002-0000-1100-000004000000}">
      <formula1>INDIRECT(SUBSTITUTE(G6," ","")&amp;"AttributesDimensionsColumn")</formula1>
    </dataValidation>
    <dataValidation type="list" allowBlank="1" showInputMessage="1" showErrorMessage="1" sqref="B35:C111 E6 E14:F24 M7:N13 M15:N24" xr:uid="{00000000-0002-0000-1100-000005000000}">
      <formula1>ClassesDataListAux</formula1>
    </dataValidation>
    <dataValidation type="list" allowBlank="1" showInputMessage="1" showErrorMessage="1" sqref="L35:T111" xr:uid="{00000000-0002-0000-1100-000006000000}">
      <formula1>AggregationsOptionsList</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ignoredErrors>
    <ignoredError sqref="K12:K13 K6 K23:K24 L12:L13 L6 L23:L24 S23:T24 S6:T6 S12:T14 L14 K14"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0]!RefreshDataFromOtherSheets" altText="Refresh">
                <anchor moveWithCells="1">
                  <from>
                    <xdr:col>3</xdr:col>
                    <xdr:colOff>9525</xdr:colOff>
                    <xdr:row>1</xdr:row>
                    <xdr:rowOff>57150</xdr:rowOff>
                  </from>
                  <to>
                    <xdr:col>3</xdr:col>
                    <xdr:colOff>933450</xdr:colOff>
                    <xdr:row>1</xdr:row>
                    <xdr:rowOff>285750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241"/>
  <sheetViews>
    <sheetView zoomScale="70" zoomScaleNormal="70" workbookViewId="0">
      <selection activeCell="E94" sqref="E94:F101"/>
    </sheetView>
  </sheetViews>
  <sheetFormatPr defaultColWidth="0" defaultRowHeight="15" customHeight="1" zeroHeight="1" x14ac:dyDescent="0.25"/>
  <cols>
    <col min="1" max="1" width="1" customWidth="1"/>
    <col min="2" max="2" width="27.7109375" customWidth="1"/>
    <col min="3" max="3" width="12" customWidth="1"/>
    <col min="4" max="10" width="20" customWidth="1"/>
    <col min="11" max="11" width="24" customWidth="1"/>
    <col min="12" max="12" width="26" bestFit="1" customWidth="1"/>
    <col min="13" max="13" width="20.28515625" customWidth="1"/>
    <col min="14" max="14" width="18.7109375" customWidth="1"/>
    <col min="15" max="18" width="19.7109375" customWidth="1"/>
    <col min="19" max="19" width="26.5703125" customWidth="1"/>
    <col min="20" max="20" width="26" bestFit="1" customWidth="1"/>
    <col min="21" max="21" width="1.28515625" style="59" customWidth="1"/>
    <col min="22" max="22" width="9" style="59" hidden="1" customWidth="1"/>
    <col min="23" max="23" width="24" style="59" hidden="1" customWidth="1"/>
    <col min="24" max="24" width="18.7109375" style="59" hidden="1" customWidth="1"/>
    <col min="25" max="25" width="19.7109375" style="59" hidden="1" customWidth="1"/>
    <col min="26" max="26" width="14" style="59" hidden="1" customWidth="1"/>
    <col min="27" max="27" width="9" style="59" hidden="1" customWidth="1"/>
    <col min="28" max="33" width="24" style="59" hidden="1" customWidth="1"/>
    <col min="34" max="16384" width="9" style="59" hidden="1"/>
  </cols>
  <sheetData>
    <row r="1" spans="1:20" customFormat="1" ht="6" customHeight="1" x14ac:dyDescent="0.25"/>
    <row r="2" spans="1:20" customFormat="1" ht="24" customHeight="1" x14ac:dyDescent="0.25">
      <c r="B2" s="239" t="s">
        <v>6594</v>
      </c>
      <c r="C2" s="239"/>
      <c r="D2" s="239"/>
      <c r="E2" s="239"/>
      <c r="F2" s="239"/>
      <c r="G2" s="239"/>
      <c r="H2" s="239"/>
      <c r="I2" s="239"/>
      <c r="J2" s="239"/>
      <c r="K2" s="239"/>
      <c r="L2" s="239"/>
      <c r="M2" s="239"/>
      <c r="N2" s="239"/>
      <c r="O2" s="239"/>
      <c r="P2" s="1"/>
      <c r="Q2" s="1"/>
      <c r="R2" s="1"/>
      <c r="S2" s="1"/>
      <c r="T2" s="1"/>
    </row>
    <row r="3" spans="1:20" customFormat="1" ht="3.75" customHeight="1" x14ac:dyDescent="0.25">
      <c r="B3" s="43"/>
      <c r="C3" s="43"/>
      <c r="D3" s="43"/>
      <c r="E3" s="43"/>
      <c r="F3" s="43"/>
      <c r="G3" s="43"/>
      <c r="H3" s="43"/>
      <c r="I3" s="43"/>
      <c r="J3" s="43"/>
      <c r="K3" s="43"/>
      <c r="L3" s="43"/>
    </row>
    <row r="4" spans="1:20" customFormat="1" ht="18.75" customHeight="1" x14ac:dyDescent="0.25">
      <c r="B4" s="389" t="s">
        <v>6595</v>
      </c>
      <c r="C4" s="317"/>
      <c r="D4" s="317"/>
      <c r="E4" s="317"/>
      <c r="F4" s="317"/>
      <c r="G4" s="317"/>
      <c r="H4" s="317"/>
      <c r="I4" s="317"/>
      <c r="J4" s="317"/>
      <c r="K4" s="313"/>
      <c r="L4" s="313"/>
      <c r="M4" s="394" t="s">
        <v>6596</v>
      </c>
      <c r="N4" s="394"/>
      <c r="O4" s="394"/>
      <c r="P4" s="394"/>
      <c r="Q4" s="394"/>
      <c r="R4" s="394"/>
      <c r="S4" s="395"/>
      <c r="T4" s="395"/>
    </row>
    <row r="5" spans="1:20" customFormat="1" ht="18.75" customHeight="1" x14ac:dyDescent="0.25">
      <c r="B5" s="120" t="s">
        <v>2</v>
      </c>
      <c r="C5" s="353" t="s">
        <v>25</v>
      </c>
      <c r="D5" s="353"/>
      <c r="E5" s="353" t="s">
        <v>6597</v>
      </c>
      <c r="F5" s="353"/>
      <c r="G5" s="353" t="s">
        <v>6259</v>
      </c>
      <c r="H5" s="353"/>
      <c r="I5" s="353" t="s">
        <v>6333</v>
      </c>
      <c r="J5" s="294"/>
      <c r="K5" s="37" t="s">
        <v>6334</v>
      </c>
      <c r="L5" s="37" t="s">
        <v>6492</v>
      </c>
      <c r="M5" s="390" t="s">
        <v>6597</v>
      </c>
      <c r="N5" s="384"/>
      <c r="O5" s="384" t="s">
        <v>6259</v>
      </c>
      <c r="P5" s="384"/>
      <c r="Q5" s="384" t="s">
        <v>6333</v>
      </c>
      <c r="R5" s="385"/>
      <c r="S5" s="36" t="s">
        <v>6334</v>
      </c>
      <c r="T5" s="36" t="s">
        <v>6492</v>
      </c>
    </row>
    <row r="6" spans="1:20" ht="19.5" customHeight="1" x14ac:dyDescent="0.25">
      <c r="A6" s="59"/>
      <c r="B6" s="391" t="s">
        <v>6270</v>
      </c>
      <c r="C6" s="357"/>
      <c r="D6" s="358"/>
      <c r="E6" s="363" t="s">
        <v>6284</v>
      </c>
      <c r="F6" s="364"/>
      <c r="G6" s="363" t="s">
        <v>6284</v>
      </c>
      <c r="H6" s="369"/>
      <c r="I6" s="372" t="s">
        <v>669</v>
      </c>
      <c r="J6" s="373"/>
      <c r="K6" s="354" t="s">
        <v>6327</v>
      </c>
      <c r="L6" s="354" t="s">
        <v>6598</v>
      </c>
      <c r="M6" s="386" t="s">
        <v>6363</v>
      </c>
      <c r="N6" s="387"/>
      <c r="O6" s="387"/>
      <c r="P6" s="387"/>
      <c r="Q6" s="387"/>
      <c r="R6" s="388"/>
      <c r="S6" s="135" t="s">
        <v>6327</v>
      </c>
      <c r="T6" s="135" t="s">
        <v>6327</v>
      </c>
    </row>
    <row r="7" spans="1:20" ht="19.5" customHeight="1" x14ac:dyDescent="0.25">
      <c r="A7" s="59"/>
      <c r="B7" s="392"/>
      <c r="C7" s="359"/>
      <c r="D7" s="360"/>
      <c r="E7" s="365"/>
      <c r="F7" s="366"/>
      <c r="G7" s="365"/>
      <c r="H7" s="370"/>
      <c r="I7" s="374"/>
      <c r="J7" s="375"/>
      <c r="K7" s="355"/>
      <c r="L7" s="355"/>
      <c r="M7" s="302" t="s">
        <v>6284</v>
      </c>
      <c r="N7" s="383"/>
      <c r="O7" s="383" t="s">
        <v>6393</v>
      </c>
      <c r="P7" s="383"/>
      <c r="Q7" s="383" t="s">
        <v>297</v>
      </c>
      <c r="R7" s="301"/>
      <c r="S7" s="135" t="s">
        <v>6352</v>
      </c>
      <c r="T7" s="135" t="s">
        <v>6599</v>
      </c>
    </row>
    <row r="8" spans="1:20" ht="19.5" customHeight="1" x14ac:dyDescent="0.25">
      <c r="A8" s="59"/>
      <c r="B8" s="392"/>
      <c r="C8" s="359"/>
      <c r="D8" s="360"/>
      <c r="E8" s="365"/>
      <c r="F8" s="366"/>
      <c r="G8" s="365"/>
      <c r="H8" s="370"/>
      <c r="I8" s="374"/>
      <c r="J8" s="375"/>
      <c r="K8" s="355"/>
      <c r="L8" s="355"/>
      <c r="M8" s="302" t="s">
        <v>6284</v>
      </c>
      <c r="N8" s="383"/>
      <c r="O8" s="383" t="s">
        <v>6393</v>
      </c>
      <c r="P8" s="383"/>
      <c r="Q8" s="383" t="s">
        <v>6</v>
      </c>
      <c r="R8" s="301"/>
      <c r="S8" s="135" t="s">
        <v>6392</v>
      </c>
      <c r="T8" s="135" t="s">
        <v>6600</v>
      </c>
    </row>
    <row r="9" spans="1:20" ht="19.5" customHeight="1" x14ac:dyDescent="0.25">
      <c r="A9" s="59"/>
      <c r="B9" s="392"/>
      <c r="C9" s="359"/>
      <c r="D9" s="360"/>
      <c r="E9" s="365"/>
      <c r="F9" s="366"/>
      <c r="G9" s="365"/>
      <c r="H9" s="370"/>
      <c r="I9" s="374"/>
      <c r="J9" s="375"/>
      <c r="K9" s="355"/>
      <c r="L9" s="355"/>
      <c r="M9" s="302" t="s">
        <v>6284</v>
      </c>
      <c r="N9" s="383"/>
      <c r="O9" s="383" t="s">
        <v>6398</v>
      </c>
      <c r="P9" s="383"/>
      <c r="Q9" s="383" t="s">
        <v>6397</v>
      </c>
      <c r="R9" s="301"/>
      <c r="S9" s="135" t="s">
        <v>211</v>
      </c>
      <c r="T9" s="135" t="s">
        <v>6601</v>
      </c>
    </row>
    <row r="10" spans="1:20" ht="19.5" customHeight="1" x14ac:dyDescent="0.25">
      <c r="A10" s="59"/>
      <c r="B10" s="392"/>
      <c r="C10" s="359"/>
      <c r="D10" s="360"/>
      <c r="E10" s="365"/>
      <c r="F10" s="366"/>
      <c r="G10" s="365"/>
      <c r="H10" s="370"/>
      <c r="I10" s="374"/>
      <c r="J10" s="375"/>
      <c r="K10" s="355"/>
      <c r="L10" s="355"/>
      <c r="M10" s="302" t="s">
        <v>6284</v>
      </c>
      <c r="N10" s="383"/>
      <c r="O10" s="383" t="s">
        <v>6373</v>
      </c>
      <c r="P10" s="383"/>
      <c r="Q10" s="383" t="s">
        <v>6380</v>
      </c>
      <c r="R10" s="301"/>
      <c r="S10" s="135" t="s">
        <v>6381</v>
      </c>
      <c r="T10" s="135" t="s">
        <v>6602</v>
      </c>
    </row>
    <row r="11" spans="1:20" ht="19.5" customHeight="1" x14ac:dyDescent="0.25">
      <c r="A11" s="59"/>
      <c r="B11" s="392"/>
      <c r="C11" s="359"/>
      <c r="D11" s="360"/>
      <c r="E11" s="365"/>
      <c r="F11" s="366"/>
      <c r="G11" s="365"/>
      <c r="H11" s="370"/>
      <c r="I11" s="374"/>
      <c r="J11" s="375"/>
      <c r="K11" s="355"/>
      <c r="L11" s="355"/>
      <c r="M11" s="302" t="s">
        <v>6284</v>
      </c>
      <c r="N11" s="383"/>
      <c r="O11" s="383" t="s">
        <v>6373</v>
      </c>
      <c r="P11" s="383"/>
      <c r="Q11" s="383" t="s">
        <v>6378</v>
      </c>
      <c r="R11" s="301"/>
      <c r="S11" s="135" t="s">
        <v>6379</v>
      </c>
      <c r="T11" s="135" t="s">
        <v>6603</v>
      </c>
    </row>
    <row r="12" spans="1:20" ht="19.5" customHeight="1" x14ac:dyDescent="0.25">
      <c r="A12" s="59"/>
      <c r="B12" s="392"/>
      <c r="C12" s="359"/>
      <c r="D12" s="360"/>
      <c r="E12" s="365"/>
      <c r="F12" s="366"/>
      <c r="G12" s="365"/>
      <c r="H12" s="370"/>
      <c r="I12" s="374"/>
      <c r="J12" s="375"/>
      <c r="K12" s="355"/>
      <c r="L12" s="355"/>
      <c r="M12" s="302" t="s">
        <v>6284</v>
      </c>
      <c r="N12" s="383"/>
      <c r="O12" s="383" t="s">
        <v>6373</v>
      </c>
      <c r="P12" s="383"/>
      <c r="Q12" s="383" t="s">
        <v>6376</v>
      </c>
      <c r="R12" s="301"/>
      <c r="S12" s="135" t="s">
        <v>6377</v>
      </c>
      <c r="T12" s="135" t="s">
        <v>6604</v>
      </c>
    </row>
    <row r="13" spans="1:20" ht="19.5" customHeight="1" x14ac:dyDescent="0.25">
      <c r="A13" s="59"/>
      <c r="B13" s="393"/>
      <c r="C13" s="361"/>
      <c r="D13" s="362"/>
      <c r="E13" s="367"/>
      <c r="F13" s="368"/>
      <c r="G13" s="367"/>
      <c r="H13" s="371"/>
      <c r="I13" s="376"/>
      <c r="J13" s="377"/>
      <c r="K13" s="356"/>
      <c r="L13" s="356"/>
      <c r="M13" s="302" t="s">
        <v>6284</v>
      </c>
      <c r="N13" s="383"/>
      <c r="O13" s="383" t="s">
        <v>6373</v>
      </c>
      <c r="P13" s="383"/>
      <c r="Q13" s="383" t="s">
        <v>6367</v>
      </c>
      <c r="R13" s="301"/>
      <c r="S13" s="135" t="s">
        <v>6368</v>
      </c>
      <c r="T13" s="135" t="s">
        <v>6605</v>
      </c>
    </row>
    <row r="14" spans="1:20" ht="19.5" customHeight="1" x14ac:dyDescent="0.25">
      <c r="A14" s="59"/>
      <c r="B14" s="391" t="s">
        <v>6539</v>
      </c>
      <c r="C14" s="357"/>
      <c r="D14" s="358"/>
      <c r="E14" s="363" t="s">
        <v>6287</v>
      </c>
      <c r="F14" s="364"/>
      <c r="G14" s="363" t="s">
        <v>6287</v>
      </c>
      <c r="H14" s="369"/>
      <c r="I14" s="378" t="s">
        <v>6418</v>
      </c>
      <c r="J14" s="379"/>
      <c r="K14" s="354" t="s">
        <v>217</v>
      </c>
      <c r="L14" s="354" t="s">
        <v>6606</v>
      </c>
      <c r="M14" s="386" t="s">
        <v>6363</v>
      </c>
      <c r="N14" s="387"/>
      <c r="O14" s="387"/>
      <c r="P14" s="387"/>
      <c r="Q14" s="387"/>
      <c r="R14" s="388"/>
      <c r="S14" s="135" t="s">
        <v>6327</v>
      </c>
      <c r="T14" s="135" t="s">
        <v>6327</v>
      </c>
    </row>
    <row r="15" spans="1:20" ht="19.5" customHeight="1" x14ac:dyDescent="0.25">
      <c r="A15" s="59"/>
      <c r="B15" s="392"/>
      <c r="C15" s="359"/>
      <c r="D15" s="360"/>
      <c r="E15" s="365"/>
      <c r="F15" s="366"/>
      <c r="G15" s="365"/>
      <c r="H15" s="370"/>
      <c r="I15" s="380"/>
      <c r="J15" s="274"/>
      <c r="K15" s="355"/>
      <c r="L15" s="355"/>
      <c r="M15" s="302" t="s">
        <v>6284</v>
      </c>
      <c r="N15" s="383"/>
      <c r="O15" s="383" t="s">
        <v>6393</v>
      </c>
      <c r="P15" s="383"/>
      <c r="Q15" s="383" t="s">
        <v>297</v>
      </c>
      <c r="R15" s="301"/>
      <c r="S15" s="135" t="s">
        <v>6352</v>
      </c>
      <c r="T15" s="135" t="s">
        <v>6599</v>
      </c>
    </row>
    <row r="16" spans="1:20" ht="19.5" customHeight="1" x14ac:dyDescent="0.25">
      <c r="A16" s="59"/>
      <c r="B16" s="392"/>
      <c r="C16" s="359"/>
      <c r="D16" s="360"/>
      <c r="E16" s="365"/>
      <c r="F16" s="366"/>
      <c r="G16" s="365"/>
      <c r="H16" s="370"/>
      <c r="I16" s="380"/>
      <c r="J16" s="274"/>
      <c r="K16" s="355"/>
      <c r="L16" s="355"/>
      <c r="M16" s="302" t="s">
        <v>6284</v>
      </c>
      <c r="N16" s="383"/>
      <c r="O16" s="383" t="s">
        <v>6393</v>
      </c>
      <c r="P16" s="383"/>
      <c r="Q16" s="383" t="s">
        <v>6</v>
      </c>
      <c r="R16" s="301"/>
      <c r="S16" s="135" t="s">
        <v>6392</v>
      </c>
      <c r="T16" s="135" t="s">
        <v>6600</v>
      </c>
    </row>
    <row r="17" spans="1:20" ht="19.5" customHeight="1" x14ac:dyDescent="0.25">
      <c r="A17" s="59"/>
      <c r="B17" s="392"/>
      <c r="C17" s="359"/>
      <c r="D17" s="360"/>
      <c r="E17" s="365"/>
      <c r="F17" s="366"/>
      <c r="G17" s="365"/>
      <c r="H17" s="370"/>
      <c r="I17" s="380"/>
      <c r="J17" s="274"/>
      <c r="K17" s="355"/>
      <c r="L17" s="355"/>
      <c r="M17" s="302" t="s">
        <v>6284</v>
      </c>
      <c r="N17" s="383"/>
      <c r="O17" s="383" t="s">
        <v>6398</v>
      </c>
      <c r="P17" s="383"/>
      <c r="Q17" s="383" t="s">
        <v>6397</v>
      </c>
      <c r="R17" s="301"/>
      <c r="S17" s="135" t="s">
        <v>211</v>
      </c>
      <c r="T17" s="135" t="s">
        <v>6601</v>
      </c>
    </row>
    <row r="18" spans="1:20" ht="19.5" customHeight="1" x14ac:dyDescent="0.25">
      <c r="A18" s="59"/>
      <c r="B18" s="392"/>
      <c r="C18" s="359"/>
      <c r="D18" s="360"/>
      <c r="E18" s="365"/>
      <c r="F18" s="366"/>
      <c r="G18" s="365"/>
      <c r="H18" s="370"/>
      <c r="I18" s="380"/>
      <c r="J18" s="274"/>
      <c r="K18" s="355"/>
      <c r="L18" s="355"/>
      <c r="M18" s="302" t="s">
        <v>6284</v>
      </c>
      <c r="N18" s="383"/>
      <c r="O18" s="383" t="s">
        <v>6373</v>
      </c>
      <c r="P18" s="383"/>
      <c r="Q18" s="383" t="s">
        <v>6380</v>
      </c>
      <c r="R18" s="301"/>
      <c r="S18" s="135" t="s">
        <v>6381</v>
      </c>
      <c r="T18" s="135" t="s">
        <v>6602</v>
      </c>
    </row>
    <row r="19" spans="1:20" ht="19.5" customHeight="1" x14ac:dyDescent="0.25">
      <c r="A19" s="59"/>
      <c r="B19" s="392"/>
      <c r="C19" s="359"/>
      <c r="D19" s="360"/>
      <c r="E19" s="365"/>
      <c r="F19" s="366"/>
      <c r="G19" s="365"/>
      <c r="H19" s="370"/>
      <c r="I19" s="380"/>
      <c r="J19" s="274"/>
      <c r="K19" s="355"/>
      <c r="L19" s="355"/>
      <c r="M19" s="302" t="s">
        <v>6284</v>
      </c>
      <c r="N19" s="383"/>
      <c r="O19" s="383" t="s">
        <v>6373</v>
      </c>
      <c r="P19" s="383"/>
      <c r="Q19" s="383" t="s">
        <v>6378</v>
      </c>
      <c r="R19" s="301"/>
      <c r="S19" s="135" t="s">
        <v>6379</v>
      </c>
      <c r="T19" s="135" t="s">
        <v>6603</v>
      </c>
    </row>
    <row r="20" spans="1:20" ht="19.5" customHeight="1" x14ac:dyDescent="0.25">
      <c r="A20" s="59"/>
      <c r="B20" s="392"/>
      <c r="C20" s="359"/>
      <c r="D20" s="360"/>
      <c r="E20" s="365"/>
      <c r="F20" s="366"/>
      <c r="G20" s="365"/>
      <c r="H20" s="370"/>
      <c r="I20" s="380"/>
      <c r="J20" s="274"/>
      <c r="K20" s="355"/>
      <c r="L20" s="355"/>
      <c r="M20" s="302" t="s">
        <v>6284</v>
      </c>
      <c r="N20" s="383"/>
      <c r="O20" s="383" t="s">
        <v>6373</v>
      </c>
      <c r="P20" s="383"/>
      <c r="Q20" s="383" t="s">
        <v>6376</v>
      </c>
      <c r="R20" s="301"/>
      <c r="S20" s="135" t="s">
        <v>6377</v>
      </c>
      <c r="T20" s="135" t="s">
        <v>6604</v>
      </c>
    </row>
    <row r="21" spans="1:20" ht="19.5" customHeight="1" x14ac:dyDescent="0.25">
      <c r="A21" s="59"/>
      <c r="B21" s="392"/>
      <c r="C21" s="359"/>
      <c r="D21" s="360"/>
      <c r="E21" s="365"/>
      <c r="F21" s="366"/>
      <c r="G21" s="365"/>
      <c r="H21" s="370"/>
      <c r="I21" s="380"/>
      <c r="J21" s="274"/>
      <c r="K21" s="355"/>
      <c r="L21" s="355"/>
      <c r="M21" s="302" t="s">
        <v>6284</v>
      </c>
      <c r="N21" s="383"/>
      <c r="O21" s="383" t="s">
        <v>6373</v>
      </c>
      <c r="P21" s="383"/>
      <c r="Q21" s="383" t="s">
        <v>6367</v>
      </c>
      <c r="R21" s="301"/>
      <c r="S21" s="135" t="s">
        <v>6368</v>
      </c>
      <c r="T21" s="135" t="s">
        <v>6605</v>
      </c>
    </row>
    <row r="22" spans="1:20" ht="19.5" customHeight="1" x14ac:dyDescent="0.25">
      <c r="A22" s="59"/>
      <c r="B22" s="391" t="s">
        <v>6607</v>
      </c>
      <c r="C22" s="357"/>
      <c r="D22" s="358"/>
      <c r="E22" s="363" t="s">
        <v>6289</v>
      </c>
      <c r="F22" s="364"/>
      <c r="G22" s="363" t="s">
        <v>6289</v>
      </c>
      <c r="H22" s="369"/>
      <c r="I22" s="378" t="s">
        <v>6608</v>
      </c>
      <c r="J22" s="379"/>
      <c r="K22" s="354" t="s">
        <v>6609</v>
      </c>
      <c r="L22" s="354" t="s">
        <v>6610</v>
      </c>
      <c r="M22" s="386" t="s">
        <v>6363</v>
      </c>
      <c r="N22" s="387"/>
      <c r="O22" s="387"/>
      <c r="P22" s="387"/>
      <c r="Q22" s="387"/>
      <c r="R22" s="388"/>
      <c r="S22" s="135" t="s">
        <v>6327</v>
      </c>
      <c r="T22" s="135" t="s">
        <v>6327</v>
      </c>
    </row>
    <row r="23" spans="1:20" ht="19.5" customHeight="1" x14ac:dyDescent="0.25">
      <c r="A23" s="59"/>
      <c r="B23" s="392"/>
      <c r="C23" s="359"/>
      <c r="D23" s="360"/>
      <c r="E23" s="365"/>
      <c r="F23" s="366"/>
      <c r="G23" s="365"/>
      <c r="H23" s="370"/>
      <c r="I23" s="380"/>
      <c r="J23" s="274"/>
      <c r="K23" s="355"/>
      <c r="L23" s="355"/>
      <c r="M23" s="302" t="s">
        <v>6284</v>
      </c>
      <c r="N23" s="383"/>
      <c r="O23" s="383" t="s">
        <v>6393</v>
      </c>
      <c r="P23" s="383"/>
      <c r="Q23" s="383" t="s">
        <v>297</v>
      </c>
      <c r="R23" s="301"/>
      <c r="S23" s="135" t="s">
        <v>6352</v>
      </c>
      <c r="T23" s="135" t="s">
        <v>6599</v>
      </c>
    </row>
    <row r="24" spans="1:20" ht="19.5" customHeight="1" x14ac:dyDescent="0.25">
      <c r="A24" s="59"/>
      <c r="B24" s="392"/>
      <c r="C24" s="359"/>
      <c r="D24" s="360"/>
      <c r="E24" s="365"/>
      <c r="F24" s="366"/>
      <c r="G24" s="365"/>
      <c r="H24" s="370"/>
      <c r="I24" s="380"/>
      <c r="J24" s="274"/>
      <c r="K24" s="355"/>
      <c r="L24" s="355"/>
      <c r="M24" s="302" t="s">
        <v>6284</v>
      </c>
      <c r="N24" s="383"/>
      <c r="O24" s="383" t="s">
        <v>6393</v>
      </c>
      <c r="P24" s="383"/>
      <c r="Q24" s="383" t="s">
        <v>6</v>
      </c>
      <c r="R24" s="301"/>
      <c r="S24" s="135" t="s">
        <v>6392</v>
      </c>
      <c r="T24" s="135" t="s">
        <v>6600</v>
      </c>
    </row>
    <row r="25" spans="1:20" ht="19.5" customHeight="1" x14ac:dyDescent="0.25">
      <c r="A25" s="59"/>
      <c r="B25" s="392"/>
      <c r="C25" s="359"/>
      <c r="D25" s="360"/>
      <c r="E25" s="365"/>
      <c r="F25" s="366"/>
      <c r="G25" s="365"/>
      <c r="H25" s="370"/>
      <c r="I25" s="380"/>
      <c r="J25" s="274"/>
      <c r="K25" s="355"/>
      <c r="L25" s="355"/>
      <c r="M25" s="302" t="s">
        <v>6284</v>
      </c>
      <c r="N25" s="383"/>
      <c r="O25" s="383" t="s">
        <v>6398</v>
      </c>
      <c r="P25" s="383"/>
      <c r="Q25" s="383" t="s">
        <v>6397</v>
      </c>
      <c r="R25" s="301"/>
      <c r="S25" s="135" t="s">
        <v>211</v>
      </c>
      <c r="T25" s="135" t="s">
        <v>6601</v>
      </c>
    </row>
    <row r="26" spans="1:20" ht="19.5" customHeight="1" x14ac:dyDescent="0.25">
      <c r="A26" s="59"/>
      <c r="B26" s="392"/>
      <c r="C26" s="359"/>
      <c r="D26" s="360"/>
      <c r="E26" s="365"/>
      <c r="F26" s="366"/>
      <c r="G26" s="365"/>
      <c r="H26" s="370"/>
      <c r="I26" s="380"/>
      <c r="J26" s="274"/>
      <c r="K26" s="355"/>
      <c r="L26" s="355"/>
      <c r="M26" s="302" t="s">
        <v>6284</v>
      </c>
      <c r="N26" s="383"/>
      <c r="O26" s="383" t="s">
        <v>6373</v>
      </c>
      <c r="P26" s="383"/>
      <c r="Q26" s="383" t="s">
        <v>6380</v>
      </c>
      <c r="R26" s="301"/>
      <c r="S26" s="135" t="s">
        <v>6381</v>
      </c>
      <c r="T26" s="135" t="s">
        <v>6602</v>
      </c>
    </row>
    <row r="27" spans="1:20" ht="19.5" customHeight="1" x14ac:dyDescent="0.25">
      <c r="A27" s="59"/>
      <c r="B27" s="392"/>
      <c r="C27" s="359"/>
      <c r="D27" s="360"/>
      <c r="E27" s="365"/>
      <c r="F27" s="366"/>
      <c r="G27" s="365"/>
      <c r="H27" s="370"/>
      <c r="I27" s="380"/>
      <c r="J27" s="274"/>
      <c r="K27" s="355"/>
      <c r="L27" s="355"/>
      <c r="M27" s="302" t="s">
        <v>6284</v>
      </c>
      <c r="N27" s="383"/>
      <c r="O27" s="383" t="s">
        <v>6373</v>
      </c>
      <c r="P27" s="383"/>
      <c r="Q27" s="383" t="s">
        <v>6378</v>
      </c>
      <c r="R27" s="301"/>
      <c r="S27" s="135" t="s">
        <v>6379</v>
      </c>
      <c r="T27" s="135" t="s">
        <v>6603</v>
      </c>
    </row>
    <row r="28" spans="1:20" ht="19.5" customHeight="1" x14ac:dyDescent="0.25">
      <c r="A28" s="59"/>
      <c r="B28" s="392"/>
      <c r="C28" s="359"/>
      <c r="D28" s="360"/>
      <c r="E28" s="365"/>
      <c r="F28" s="366"/>
      <c r="G28" s="365"/>
      <c r="H28" s="370"/>
      <c r="I28" s="380"/>
      <c r="J28" s="274"/>
      <c r="K28" s="355"/>
      <c r="L28" s="355"/>
      <c r="M28" s="302" t="s">
        <v>6284</v>
      </c>
      <c r="N28" s="383"/>
      <c r="O28" s="383" t="s">
        <v>6373</v>
      </c>
      <c r="P28" s="383"/>
      <c r="Q28" s="383" t="s">
        <v>6376</v>
      </c>
      <c r="R28" s="301"/>
      <c r="S28" s="135" t="s">
        <v>6377</v>
      </c>
      <c r="T28" s="135" t="s">
        <v>6604</v>
      </c>
    </row>
    <row r="29" spans="1:20" ht="19.5" customHeight="1" x14ac:dyDescent="0.25">
      <c r="A29" s="59"/>
      <c r="B29" s="392"/>
      <c r="C29" s="359"/>
      <c r="D29" s="360"/>
      <c r="E29" s="365"/>
      <c r="F29" s="366"/>
      <c r="G29" s="365"/>
      <c r="H29" s="370"/>
      <c r="I29" s="380"/>
      <c r="J29" s="274"/>
      <c r="K29" s="355"/>
      <c r="L29" s="355"/>
      <c r="M29" s="302" t="s">
        <v>6284</v>
      </c>
      <c r="N29" s="383"/>
      <c r="O29" s="383" t="s">
        <v>6373</v>
      </c>
      <c r="P29" s="383"/>
      <c r="Q29" s="383" t="s">
        <v>6367</v>
      </c>
      <c r="R29" s="301"/>
      <c r="S29" s="135" t="s">
        <v>6368</v>
      </c>
      <c r="T29" s="135" t="s">
        <v>6605</v>
      </c>
    </row>
    <row r="30" spans="1:20" ht="19.5" customHeight="1" x14ac:dyDescent="0.25">
      <c r="A30" s="59"/>
      <c r="B30" s="391" t="s">
        <v>6545</v>
      </c>
      <c r="C30" s="357"/>
      <c r="D30" s="358"/>
      <c r="E30" s="363" t="s">
        <v>6290</v>
      </c>
      <c r="F30" s="364"/>
      <c r="G30" s="363" t="s">
        <v>6290</v>
      </c>
      <c r="H30" s="369"/>
      <c r="I30" s="378" t="s">
        <v>224</v>
      </c>
      <c r="J30" s="379"/>
      <c r="K30" s="354" t="s">
        <v>421</v>
      </c>
      <c r="L30" s="354" t="s">
        <v>6611</v>
      </c>
      <c r="M30" s="386" t="s">
        <v>6363</v>
      </c>
      <c r="N30" s="387"/>
      <c r="O30" s="387"/>
      <c r="P30" s="387"/>
      <c r="Q30" s="387"/>
      <c r="R30" s="388"/>
      <c r="S30" s="135" t="s">
        <v>6327</v>
      </c>
      <c r="T30" s="135" t="s">
        <v>6327</v>
      </c>
    </row>
    <row r="31" spans="1:20" ht="19.5" customHeight="1" x14ac:dyDescent="0.25">
      <c r="A31" s="59"/>
      <c r="B31" s="392"/>
      <c r="C31" s="359"/>
      <c r="D31" s="360"/>
      <c r="E31" s="365"/>
      <c r="F31" s="366"/>
      <c r="G31" s="365"/>
      <c r="H31" s="370"/>
      <c r="I31" s="380"/>
      <c r="J31" s="274"/>
      <c r="K31" s="355"/>
      <c r="L31" s="355"/>
      <c r="M31" s="302" t="s">
        <v>6284</v>
      </c>
      <c r="N31" s="383"/>
      <c r="O31" s="383" t="s">
        <v>6393</v>
      </c>
      <c r="P31" s="383"/>
      <c r="Q31" s="383" t="s">
        <v>297</v>
      </c>
      <c r="R31" s="301"/>
      <c r="S31" s="135" t="s">
        <v>6352</v>
      </c>
      <c r="T31" s="135" t="s">
        <v>6599</v>
      </c>
    </row>
    <row r="32" spans="1:20" ht="19.5" customHeight="1" x14ac:dyDescent="0.25">
      <c r="A32" s="59"/>
      <c r="B32" s="392"/>
      <c r="C32" s="359"/>
      <c r="D32" s="360"/>
      <c r="E32" s="365"/>
      <c r="F32" s="366"/>
      <c r="G32" s="365"/>
      <c r="H32" s="370"/>
      <c r="I32" s="380"/>
      <c r="J32" s="274"/>
      <c r="K32" s="355"/>
      <c r="L32" s="355"/>
      <c r="M32" s="302" t="s">
        <v>6284</v>
      </c>
      <c r="N32" s="383"/>
      <c r="O32" s="383" t="s">
        <v>6393</v>
      </c>
      <c r="P32" s="383"/>
      <c r="Q32" s="383" t="s">
        <v>6</v>
      </c>
      <c r="R32" s="301"/>
      <c r="S32" s="135" t="s">
        <v>6392</v>
      </c>
      <c r="T32" s="135" t="s">
        <v>6600</v>
      </c>
    </row>
    <row r="33" spans="1:20" ht="19.5" customHeight="1" x14ac:dyDescent="0.25">
      <c r="A33" s="59"/>
      <c r="B33" s="392"/>
      <c r="C33" s="359"/>
      <c r="D33" s="360"/>
      <c r="E33" s="365"/>
      <c r="F33" s="366"/>
      <c r="G33" s="365"/>
      <c r="H33" s="370"/>
      <c r="I33" s="380"/>
      <c r="J33" s="274"/>
      <c r="K33" s="355"/>
      <c r="L33" s="355"/>
      <c r="M33" s="302" t="s">
        <v>6284</v>
      </c>
      <c r="N33" s="383"/>
      <c r="O33" s="383" t="s">
        <v>6398</v>
      </c>
      <c r="P33" s="383"/>
      <c r="Q33" s="383" t="s">
        <v>6397</v>
      </c>
      <c r="R33" s="301"/>
      <c r="S33" s="135" t="s">
        <v>211</v>
      </c>
      <c r="T33" s="135" t="s">
        <v>6601</v>
      </c>
    </row>
    <row r="34" spans="1:20" ht="19.5" customHeight="1" x14ac:dyDescent="0.25">
      <c r="A34" s="59"/>
      <c r="B34" s="392"/>
      <c r="C34" s="359"/>
      <c r="D34" s="360"/>
      <c r="E34" s="365"/>
      <c r="F34" s="366"/>
      <c r="G34" s="365"/>
      <c r="H34" s="370"/>
      <c r="I34" s="380"/>
      <c r="J34" s="274"/>
      <c r="K34" s="355"/>
      <c r="L34" s="355"/>
      <c r="M34" s="302" t="s">
        <v>6284</v>
      </c>
      <c r="N34" s="383"/>
      <c r="O34" s="383" t="s">
        <v>6373</v>
      </c>
      <c r="P34" s="383"/>
      <c r="Q34" s="383" t="s">
        <v>6380</v>
      </c>
      <c r="R34" s="301"/>
      <c r="S34" s="135" t="s">
        <v>6381</v>
      </c>
      <c r="T34" s="135" t="s">
        <v>6602</v>
      </c>
    </row>
    <row r="35" spans="1:20" ht="19.5" customHeight="1" x14ac:dyDescent="0.25">
      <c r="A35" s="59"/>
      <c r="B35" s="392"/>
      <c r="C35" s="359"/>
      <c r="D35" s="360"/>
      <c r="E35" s="365"/>
      <c r="F35" s="366"/>
      <c r="G35" s="365"/>
      <c r="H35" s="370"/>
      <c r="I35" s="380"/>
      <c r="J35" s="274"/>
      <c r="K35" s="355"/>
      <c r="L35" s="355"/>
      <c r="M35" s="302" t="s">
        <v>6284</v>
      </c>
      <c r="N35" s="383"/>
      <c r="O35" s="383" t="s">
        <v>6373</v>
      </c>
      <c r="P35" s="383"/>
      <c r="Q35" s="383" t="s">
        <v>6378</v>
      </c>
      <c r="R35" s="301"/>
      <c r="S35" s="135" t="s">
        <v>6379</v>
      </c>
      <c r="T35" s="135" t="s">
        <v>6603</v>
      </c>
    </row>
    <row r="36" spans="1:20" ht="19.5" customHeight="1" x14ac:dyDescent="0.25">
      <c r="A36" s="59"/>
      <c r="B36" s="392"/>
      <c r="C36" s="359"/>
      <c r="D36" s="360"/>
      <c r="E36" s="365"/>
      <c r="F36" s="366"/>
      <c r="G36" s="365"/>
      <c r="H36" s="370"/>
      <c r="I36" s="380"/>
      <c r="J36" s="274"/>
      <c r="K36" s="355"/>
      <c r="L36" s="355"/>
      <c r="M36" s="302" t="s">
        <v>6284</v>
      </c>
      <c r="N36" s="383"/>
      <c r="O36" s="383" t="s">
        <v>6373</v>
      </c>
      <c r="P36" s="383"/>
      <c r="Q36" s="383" t="s">
        <v>6376</v>
      </c>
      <c r="R36" s="301"/>
      <c r="S36" s="135" t="s">
        <v>6377</v>
      </c>
      <c r="T36" s="135" t="s">
        <v>6604</v>
      </c>
    </row>
    <row r="37" spans="1:20" ht="19.5" customHeight="1" x14ac:dyDescent="0.25">
      <c r="A37" s="59"/>
      <c r="B37" s="392"/>
      <c r="C37" s="359"/>
      <c r="D37" s="360"/>
      <c r="E37" s="365"/>
      <c r="F37" s="366"/>
      <c r="G37" s="365"/>
      <c r="H37" s="370"/>
      <c r="I37" s="380"/>
      <c r="J37" s="274"/>
      <c r="K37" s="355"/>
      <c r="L37" s="355"/>
      <c r="M37" s="302" t="s">
        <v>6284</v>
      </c>
      <c r="N37" s="383"/>
      <c r="O37" s="383" t="s">
        <v>6373</v>
      </c>
      <c r="P37" s="383"/>
      <c r="Q37" s="383" t="s">
        <v>6367</v>
      </c>
      <c r="R37" s="301"/>
      <c r="S37" s="135" t="s">
        <v>6368</v>
      </c>
      <c r="T37" s="135" t="s">
        <v>6605</v>
      </c>
    </row>
    <row r="38" spans="1:20" ht="19.5" customHeight="1" x14ac:dyDescent="0.25">
      <c r="A38" s="59"/>
      <c r="B38" s="391" t="s">
        <v>6550</v>
      </c>
      <c r="C38" s="357"/>
      <c r="D38" s="358"/>
      <c r="E38" s="363" t="s">
        <v>6292</v>
      </c>
      <c r="F38" s="364"/>
      <c r="G38" s="363" t="s">
        <v>6292</v>
      </c>
      <c r="H38" s="369"/>
      <c r="I38" s="378" t="s">
        <v>6551</v>
      </c>
      <c r="J38" s="379"/>
      <c r="K38" s="354" t="s">
        <v>6612</v>
      </c>
      <c r="L38" s="354" t="s">
        <v>6613</v>
      </c>
      <c r="M38" s="386" t="s">
        <v>6363</v>
      </c>
      <c r="N38" s="387"/>
      <c r="O38" s="387"/>
      <c r="P38" s="387"/>
      <c r="Q38" s="387"/>
      <c r="R38" s="388"/>
      <c r="S38" s="135" t="s">
        <v>6327</v>
      </c>
      <c r="T38" s="135" t="s">
        <v>6327</v>
      </c>
    </row>
    <row r="39" spans="1:20" ht="19.5" customHeight="1" x14ac:dyDescent="0.25">
      <c r="A39" s="59"/>
      <c r="B39" s="392"/>
      <c r="C39" s="359"/>
      <c r="D39" s="360"/>
      <c r="E39" s="365"/>
      <c r="F39" s="366"/>
      <c r="G39" s="365"/>
      <c r="H39" s="370"/>
      <c r="I39" s="380"/>
      <c r="J39" s="274"/>
      <c r="K39" s="355"/>
      <c r="L39" s="355"/>
      <c r="M39" s="302" t="s">
        <v>6284</v>
      </c>
      <c r="N39" s="383"/>
      <c r="O39" s="383" t="s">
        <v>6393</v>
      </c>
      <c r="P39" s="383"/>
      <c r="Q39" s="383" t="s">
        <v>297</v>
      </c>
      <c r="R39" s="301"/>
      <c r="S39" s="135" t="s">
        <v>6352</v>
      </c>
      <c r="T39" s="135" t="s">
        <v>6599</v>
      </c>
    </row>
    <row r="40" spans="1:20" ht="19.5" customHeight="1" x14ac:dyDescent="0.25">
      <c r="A40" s="59"/>
      <c r="B40" s="392"/>
      <c r="C40" s="359"/>
      <c r="D40" s="360"/>
      <c r="E40" s="365"/>
      <c r="F40" s="366"/>
      <c r="G40" s="365"/>
      <c r="H40" s="370"/>
      <c r="I40" s="380"/>
      <c r="J40" s="274"/>
      <c r="K40" s="355"/>
      <c r="L40" s="355"/>
      <c r="M40" s="302" t="s">
        <v>6284</v>
      </c>
      <c r="N40" s="383"/>
      <c r="O40" s="383" t="s">
        <v>6393</v>
      </c>
      <c r="P40" s="383"/>
      <c r="Q40" s="383" t="s">
        <v>6</v>
      </c>
      <c r="R40" s="301"/>
      <c r="S40" s="135" t="s">
        <v>6392</v>
      </c>
      <c r="T40" s="135" t="s">
        <v>6600</v>
      </c>
    </row>
    <row r="41" spans="1:20" ht="19.5" customHeight="1" x14ac:dyDescent="0.25">
      <c r="A41" s="59"/>
      <c r="B41" s="392"/>
      <c r="C41" s="359"/>
      <c r="D41" s="360"/>
      <c r="E41" s="365"/>
      <c r="F41" s="366"/>
      <c r="G41" s="365"/>
      <c r="H41" s="370"/>
      <c r="I41" s="380"/>
      <c r="J41" s="274"/>
      <c r="K41" s="355"/>
      <c r="L41" s="355"/>
      <c r="M41" s="302" t="s">
        <v>6284</v>
      </c>
      <c r="N41" s="383"/>
      <c r="O41" s="383" t="s">
        <v>6398</v>
      </c>
      <c r="P41" s="383"/>
      <c r="Q41" s="383" t="s">
        <v>6397</v>
      </c>
      <c r="R41" s="301"/>
      <c r="S41" s="135" t="s">
        <v>211</v>
      </c>
      <c r="T41" s="135" t="s">
        <v>6601</v>
      </c>
    </row>
    <row r="42" spans="1:20" ht="19.5" customHeight="1" x14ac:dyDescent="0.25">
      <c r="A42" s="59"/>
      <c r="B42" s="392"/>
      <c r="C42" s="359"/>
      <c r="D42" s="360"/>
      <c r="E42" s="365"/>
      <c r="F42" s="366"/>
      <c r="G42" s="365"/>
      <c r="H42" s="370"/>
      <c r="I42" s="380"/>
      <c r="J42" s="274"/>
      <c r="K42" s="355"/>
      <c r="L42" s="355"/>
      <c r="M42" s="302" t="s">
        <v>6284</v>
      </c>
      <c r="N42" s="383"/>
      <c r="O42" s="383" t="s">
        <v>6373</v>
      </c>
      <c r="P42" s="383"/>
      <c r="Q42" s="383" t="s">
        <v>6380</v>
      </c>
      <c r="R42" s="301"/>
      <c r="S42" s="135" t="s">
        <v>6381</v>
      </c>
      <c r="T42" s="135" t="s">
        <v>6602</v>
      </c>
    </row>
    <row r="43" spans="1:20" ht="19.5" customHeight="1" x14ac:dyDescent="0.25">
      <c r="A43" s="59"/>
      <c r="B43" s="392"/>
      <c r="C43" s="359"/>
      <c r="D43" s="360"/>
      <c r="E43" s="365"/>
      <c r="F43" s="366"/>
      <c r="G43" s="365"/>
      <c r="H43" s="370"/>
      <c r="I43" s="380"/>
      <c r="J43" s="274"/>
      <c r="K43" s="355"/>
      <c r="L43" s="355"/>
      <c r="M43" s="302" t="s">
        <v>6284</v>
      </c>
      <c r="N43" s="383"/>
      <c r="O43" s="383" t="s">
        <v>6373</v>
      </c>
      <c r="P43" s="383"/>
      <c r="Q43" s="383" t="s">
        <v>6378</v>
      </c>
      <c r="R43" s="301"/>
      <c r="S43" s="135" t="s">
        <v>6379</v>
      </c>
      <c r="T43" s="135" t="s">
        <v>6603</v>
      </c>
    </row>
    <row r="44" spans="1:20" ht="19.5" customHeight="1" x14ac:dyDescent="0.25">
      <c r="A44" s="59"/>
      <c r="B44" s="392"/>
      <c r="C44" s="359"/>
      <c r="D44" s="360"/>
      <c r="E44" s="365"/>
      <c r="F44" s="366"/>
      <c r="G44" s="365"/>
      <c r="H44" s="370"/>
      <c r="I44" s="380"/>
      <c r="J44" s="274"/>
      <c r="K44" s="355"/>
      <c r="L44" s="355"/>
      <c r="M44" s="302" t="s">
        <v>6284</v>
      </c>
      <c r="N44" s="383"/>
      <c r="O44" s="383" t="s">
        <v>6373</v>
      </c>
      <c r="P44" s="383"/>
      <c r="Q44" s="383" t="s">
        <v>6376</v>
      </c>
      <c r="R44" s="301"/>
      <c r="S44" s="135" t="s">
        <v>6377</v>
      </c>
      <c r="T44" s="135" t="s">
        <v>6604</v>
      </c>
    </row>
    <row r="45" spans="1:20" ht="19.5" customHeight="1" x14ac:dyDescent="0.25">
      <c r="A45" s="59"/>
      <c r="B45" s="392"/>
      <c r="C45" s="359"/>
      <c r="D45" s="360"/>
      <c r="E45" s="365"/>
      <c r="F45" s="366"/>
      <c r="G45" s="365"/>
      <c r="H45" s="370"/>
      <c r="I45" s="380"/>
      <c r="J45" s="274"/>
      <c r="K45" s="355"/>
      <c r="L45" s="355"/>
      <c r="M45" s="302" t="s">
        <v>6284</v>
      </c>
      <c r="N45" s="383"/>
      <c r="O45" s="383" t="s">
        <v>6373</v>
      </c>
      <c r="P45" s="383"/>
      <c r="Q45" s="383" t="s">
        <v>6367</v>
      </c>
      <c r="R45" s="301"/>
      <c r="S45" s="135" t="s">
        <v>6368</v>
      </c>
      <c r="T45" s="135" t="s">
        <v>6605</v>
      </c>
    </row>
    <row r="46" spans="1:20" ht="19.5" customHeight="1" x14ac:dyDescent="0.25">
      <c r="A46" s="59"/>
      <c r="B46" s="391" t="s">
        <v>6614</v>
      </c>
      <c r="C46" s="357"/>
      <c r="D46" s="358"/>
      <c r="E46" s="363" t="s">
        <v>6293</v>
      </c>
      <c r="F46" s="364"/>
      <c r="G46" s="363" t="s">
        <v>6293</v>
      </c>
      <c r="H46" s="369"/>
      <c r="I46" s="378" t="s">
        <v>226</v>
      </c>
      <c r="J46" s="379"/>
      <c r="K46" s="354" t="s">
        <v>6615</v>
      </c>
      <c r="L46" s="354" t="s">
        <v>6616</v>
      </c>
      <c r="M46" s="386" t="s">
        <v>6363</v>
      </c>
      <c r="N46" s="387"/>
      <c r="O46" s="387"/>
      <c r="P46" s="387"/>
      <c r="Q46" s="387"/>
      <c r="R46" s="388"/>
      <c r="S46" s="135" t="s">
        <v>6327</v>
      </c>
      <c r="T46" s="135" t="s">
        <v>6327</v>
      </c>
    </row>
    <row r="47" spans="1:20" ht="19.5" customHeight="1" x14ac:dyDescent="0.25">
      <c r="A47" s="59"/>
      <c r="B47" s="392"/>
      <c r="C47" s="359"/>
      <c r="D47" s="360"/>
      <c r="E47" s="365"/>
      <c r="F47" s="366"/>
      <c r="G47" s="365"/>
      <c r="H47" s="370"/>
      <c r="I47" s="380"/>
      <c r="J47" s="274"/>
      <c r="K47" s="355"/>
      <c r="L47" s="355"/>
      <c r="M47" s="302" t="s">
        <v>6284</v>
      </c>
      <c r="N47" s="383"/>
      <c r="O47" s="383" t="s">
        <v>6393</v>
      </c>
      <c r="P47" s="383"/>
      <c r="Q47" s="383" t="s">
        <v>297</v>
      </c>
      <c r="R47" s="301"/>
      <c r="S47" s="135" t="s">
        <v>6352</v>
      </c>
      <c r="T47" s="135" t="s">
        <v>6599</v>
      </c>
    </row>
    <row r="48" spans="1:20" ht="19.5" customHeight="1" x14ac:dyDescent="0.25">
      <c r="A48" s="59"/>
      <c r="B48" s="392"/>
      <c r="C48" s="359"/>
      <c r="D48" s="360"/>
      <c r="E48" s="365"/>
      <c r="F48" s="366"/>
      <c r="G48" s="365"/>
      <c r="H48" s="370"/>
      <c r="I48" s="380"/>
      <c r="J48" s="274"/>
      <c r="K48" s="355"/>
      <c r="L48" s="355"/>
      <c r="M48" s="302" t="s">
        <v>6284</v>
      </c>
      <c r="N48" s="383"/>
      <c r="O48" s="383" t="s">
        <v>6393</v>
      </c>
      <c r="P48" s="383"/>
      <c r="Q48" s="383" t="s">
        <v>6</v>
      </c>
      <c r="R48" s="301"/>
      <c r="S48" s="135" t="s">
        <v>6392</v>
      </c>
      <c r="T48" s="135" t="s">
        <v>6600</v>
      </c>
    </row>
    <row r="49" spans="1:20" ht="19.5" customHeight="1" x14ac:dyDescent="0.25">
      <c r="A49" s="59"/>
      <c r="B49" s="392"/>
      <c r="C49" s="359"/>
      <c r="D49" s="360"/>
      <c r="E49" s="365"/>
      <c r="F49" s="366"/>
      <c r="G49" s="365"/>
      <c r="H49" s="370"/>
      <c r="I49" s="380"/>
      <c r="J49" s="274"/>
      <c r="K49" s="355"/>
      <c r="L49" s="355"/>
      <c r="M49" s="302" t="s">
        <v>6284</v>
      </c>
      <c r="N49" s="383"/>
      <c r="O49" s="383" t="s">
        <v>6398</v>
      </c>
      <c r="P49" s="383"/>
      <c r="Q49" s="383" t="s">
        <v>6397</v>
      </c>
      <c r="R49" s="301"/>
      <c r="S49" s="135" t="s">
        <v>211</v>
      </c>
      <c r="T49" s="135" t="s">
        <v>6601</v>
      </c>
    </row>
    <row r="50" spans="1:20" ht="19.5" customHeight="1" x14ac:dyDescent="0.25">
      <c r="A50" s="59"/>
      <c r="B50" s="392"/>
      <c r="C50" s="359"/>
      <c r="D50" s="360"/>
      <c r="E50" s="365"/>
      <c r="F50" s="366"/>
      <c r="G50" s="365"/>
      <c r="H50" s="370"/>
      <c r="I50" s="380"/>
      <c r="J50" s="274"/>
      <c r="K50" s="355"/>
      <c r="L50" s="355"/>
      <c r="M50" s="302" t="s">
        <v>6284</v>
      </c>
      <c r="N50" s="383"/>
      <c r="O50" s="383" t="s">
        <v>6373</v>
      </c>
      <c r="P50" s="383"/>
      <c r="Q50" s="383" t="s">
        <v>6380</v>
      </c>
      <c r="R50" s="301"/>
      <c r="S50" s="135" t="s">
        <v>6381</v>
      </c>
      <c r="T50" s="135" t="s">
        <v>6602</v>
      </c>
    </row>
    <row r="51" spans="1:20" ht="19.5" customHeight="1" x14ac:dyDescent="0.25">
      <c r="A51" s="59"/>
      <c r="B51" s="392"/>
      <c r="C51" s="359"/>
      <c r="D51" s="360"/>
      <c r="E51" s="365"/>
      <c r="F51" s="366"/>
      <c r="G51" s="365"/>
      <c r="H51" s="370"/>
      <c r="I51" s="380"/>
      <c r="J51" s="274"/>
      <c r="K51" s="355"/>
      <c r="L51" s="355"/>
      <c r="M51" s="302" t="s">
        <v>6284</v>
      </c>
      <c r="N51" s="383"/>
      <c r="O51" s="383" t="s">
        <v>6373</v>
      </c>
      <c r="P51" s="383"/>
      <c r="Q51" s="383" t="s">
        <v>6378</v>
      </c>
      <c r="R51" s="301"/>
      <c r="S51" s="135" t="s">
        <v>6379</v>
      </c>
      <c r="T51" s="135" t="s">
        <v>6603</v>
      </c>
    </row>
    <row r="52" spans="1:20" ht="19.5" customHeight="1" x14ac:dyDescent="0.25">
      <c r="A52" s="59"/>
      <c r="B52" s="392"/>
      <c r="C52" s="359"/>
      <c r="D52" s="360"/>
      <c r="E52" s="365"/>
      <c r="F52" s="366"/>
      <c r="G52" s="365"/>
      <c r="H52" s="370"/>
      <c r="I52" s="380"/>
      <c r="J52" s="274"/>
      <c r="K52" s="355"/>
      <c r="L52" s="355"/>
      <c r="M52" s="302" t="s">
        <v>6284</v>
      </c>
      <c r="N52" s="383"/>
      <c r="O52" s="383" t="s">
        <v>6373</v>
      </c>
      <c r="P52" s="383"/>
      <c r="Q52" s="383" t="s">
        <v>6376</v>
      </c>
      <c r="R52" s="301"/>
      <c r="S52" s="135" t="s">
        <v>6377</v>
      </c>
      <c r="T52" s="135" t="s">
        <v>6604</v>
      </c>
    </row>
    <row r="53" spans="1:20" ht="19.5" customHeight="1" x14ac:dyDescent="0.25">
      <c r="A53" s="59"/>
      <c r="B53" s="392"/>
      <c r="C53" s="359"/>
      <c r="D53" s="360"/>
      <c r="E53" s="365"/>
      <c r="F53" s="366"/>
      <c r="G53" s="365"/>
      <c r="H53" s="370"/>
      <c r="I53" s="380"/>
      <c r="J53" s="274"/>
      <c r="K53" s="355"/>
      <c r="L53" s="355"/>
      <c r="M53" s="302" t="s">
        <v>6284</v>
      </c>
      <c r="N53" s="383"/>
      <c r="O53" s="383" t="s">
        <v>6373</v>
      </c>
      <c r="P53" s="383"/>
      <c r="Q53" s="383" t="s">
        <v>6367</v>
      </c>
      <c r="R53" s="301"/>
      <c r="S53" s="135" t="s">
        <v>6368</v>
      </c>
      <c r="T53" s="135" t="s">
        <v>6605</v>
      </c>
    </row>
    <row r="54" spans="1:20" ht="19.5" customHeight="1" x14ac:dyDescent="0.25">
      <c r="A54" s="59"/>
      <c r="B54" s="391" t="s">
        <v>6617</v>
      </c>
      <c r="C54" s="357"/>
      <c r="D54" s="358"/>
      <c r="E54" s="363" t="s">
        <v>6296</v>
      </c>
      <c r="F54" s="364"/>
      <c r="G54" s="363" t="s">
        <v>6296</v>
      </c>
      <c r="H54" s="369"/>
      <c r="I54" s="378" t="s">
        <v>6560</v>
      </c>
      <c r="J54" s="379"/>
      <c r="K54" s="354" t="s">
        <v>6560</v>
      </c>
      <c r="L54" s="354" t="s">
        <v>6618</v>
      </c>
      <c r="M54" s="386" t="s">
        <v>6363</v>
      </c>
      <c r="N54" s="387"/>
      <c r="O54" s="387"/>
      <c r="P54" s="387"/>
      <c r="Q54" s="387"/>
      <c r="R54" s="388"/>
      <c r="S54" s="135" t="s">
        <v>6327</v>
      </c>
      <c r="T54" s="135" t="s">
        <v>6327</v>
      </c>
    </row>
    <row r="55" spans="1:20" ht="19.5" customHeight="1" x14ac:dyDescent="0.25">
      <c r="A55" s="59"/>
      <c r="B55" s="392"/>
      <c r="C55" s="359"/>
      <c r="D55" s="360"/>
      <c r="E55" s="365"/>
      <c r="F55" s="366"/>
      <c r="G55" s="365"/>
      <c r="H55" s="370"/>
      <c r="I55" s="380"/>
      <c r="J55" s="274"/>
      <c r="K55" s="355"/>
      <c r="L55" s="355"/>
      <c r="M55" s="302" t="s">
        <v>6284</v>
      </c>
      <c r="N55" s="383"/>
      <c r="O55" s="383" t="s">
        <v>6393</v>
      </c>
      <c r="P55" s="383"/>
      <c r="Q55" s="383" t="s">
        <v>297</v>
      </c>
      <c r="R55" s="301"/>
      <c r="S55" s="135" t="s">
        <v>6352</v>
      </c>
      <c r="T55" s="135" t="s">
        <v>6599</v>
      </c>
    </row>
    <row r="56" spans="1:20" ht="19.5" customHeight="1" x14ac:dyDescent="0.25">
      <c r="A56" s="59"/>
      <c r="B56" s="392"/>
      <c r="C56" s="359"/>
      <c r="D56" s="360"/>
      <c r="E56" s="365"/>
      <c r="F56" s="366"/>
      <c r="G56" s="365"/>
      <c r="H56" s="370"/>
      <c r="I56" s="380"/>
      <c r="J56" s="274"/>
      <c r="K56" s="355"/>
      <c r="L56" s="355"/>
      <c r="M56" s="302" t="s">
        <v>6284</v>
      </c>
      <c r="N56" s="383"/>
      <c r="O56" s="383" t="s">
        <v>6393</v>
      </c>
      <c r="P56" s="383"/>
      <c r="Q56" s="383" t="s">
        <v>6</v>
      </c>
      <c r="R56" s="301"/>
      <c r="S56" s="135" t="s">
        <v>6392</v>
      </c>
      <c r="T56" s="135" t="s">
        <v>6600</v>
      </c>
    </row>
    <row r="57" spans="1:20" ht="19.5" customHeight="1" x14ac:dyDescent="0.25">
      <c r="A57" s="59"/>
      <c r="B57" s="392"/>
      <c r="C57" s="359"/>
      <c r="D57" s="360"/>
      <c r="E57" s="365"/>
      <c r="F57" s="366"/>
      <c r="G57" s="365"/>
      <c r="H57" s="370"/>
      <c r="I57" s="380"/>
      <c r="J57" s="274"/>
      <c r="K57" s="355"/>
      <c r="L57" s="355"/>
      <c r="M57" s="302" t="s">
        <v>6284</v>
      </c>
      <c r="N57" s="383"/>
      <c r="O57" s="383" t="s">
        <v>6398</v>
      </c>
      <c r="P57" s="383"/>
      <c r="Q57" s="383" t="s">
        <v>6397</v>
      </c>
      <c r="R57" s="301"/>
      <c r="S57" s="135" t="s">
        <v>211</v>
      </c>
      <c r="T57" s="135" t="s">
        <v>6601</v>
      </c>
    </row>
    <row r="58" spans="1:20" ht="19.5" customHeight="1" x14ac:dyDescent="0.25">
      <c r="A58" s="59"/>
      <c r="B58" s="392"/>
      <c r="C58" s="359"/>
      <c r="D58" s="360"/>
      <c r="E58" s="365"/>
      <c r="F58" s="366"/>
      <c r="G58" s="365"/>
      <c r="H58" s="370"/>
      <c r="I58" s="380"/>
      <c r="J58" s="274"/>
      <c r="K58" s="355"/>
      <c r="L58" s="355"/>
      <c r="M58" s="302" t="s">
        <v>6284</v>
      </c>
      <c r="N58" s="383"/>
      <c r="O58" s="383" t="s">
        <v>6373</v>
      </c>
      <c r="P58" s="383"/>
      <c r="Q58" s="383" t="s">
        <v>6380</v>
      </c>
      <c r="R58" s="301"/>
      <c r="S58" s="135" t="s">
        <v>6381</v>
      </c>
      <c r="T58" s="135" t="s">
        <v>6602</v>
      </c>
    </row>
    <row r="59" spans="1:20" ht="19.5" customHeight="1" x14ac:dyDescent="0.25">
      <c r="A59" s="59"/>
      <c r="B59" s="392"/>
      <c r="C59" s="359"/>
      <c r="D59" s="360"/>
      <c r="E59" s="365"/>
      <c r="F59" s="366"/>
      <c r="G59" s="365"/>
      <c r="H59" s="370"/>
      <c r="I59" s="380"/>
      <c r="J59" s="274"/>
      <c r="K59" s="355"/>
      <c r="L59" s="355"/>
      <c r="M59" s="302" t="s">
        <v>6284</v>
      </c>
      <c r="N59" s="383"/>
      <c r="O59" s="383" t="s">
        <v>6373</v>
      </c>
      <c r="P59" s="383"/>
      <c r="Q59" s="383" t="s">
        <v>6378</v>
      </c>
      <c r="R59" s="301"/>
      <c r="S59" s="135" t="s">
        <v>6379</v>
      </c>
      <c r="T59" s="135" t="s">
        <v>6603</v>
      </c>
    </row>
    <row r="60" spans="1:20" ht="19.5" customHeight="1" x14ac:dyDescent="0.25">
      <c r="A60" s="59"/>
      <c r="B60" s="392"/>
      <c r="C60" s="359"/>
      <c r="D60" s="360"/>
      <c r="E60" s="365"/>
      <c r="F60" s="366"/>
      <c r="G60" s="365"/>
      <c r="H60" s="370"/>
      <c r="I60" s="380"/>
      <c r="J60" s="274"/>
      <c r="K60" s="355"/>
      <c r="L60" s="355"/>
      <c r="M60" s="302" t="s">
        <v>6284</v>
      </c>
      <c r="N60" s="383"/>
      <c r="O60" s="383" t="s">
        <v>6373</v>
      </c>
      <c r="P60" s="383"/>
      <c r="Q60" s="383" t="s">
        <v>6376</v>
      </c>
      <c r="R60" s="301"/>
      <c r="S60" s="135" t="s">
        <v>6377</v>
      </c>
      <c r="T60" s="135" t="s">
        <v>6604</v>
      </c>
    </row>
    <row r="61" spans="1:20" ht="19.5" customHeight="1" x14ac:dyDescent="0.25">
      <c r="A61" s="59"/>
      <c r="B61" s="392"/>
      <c r="C61" s="359"/>
      <c r="D61" s="360"/>
      <c r="E61" s="365"/>
      <c r="F61" s="366"/>
      <c r="G61" s="365"/>
      <c r="H61" s="370"/>
      <c r="I61" s="380"/>
      <c r="J61" s="274"/>
      <c r="K61" s="355"/>
      <c r="L61" s="355"/>
      <c r="M61" s="302" t="s">
        <v>6284</v>
      </c>
      <c r="N61" s="383"/>
      <c r="O61" s="383" t="s">
        <v>6373</v>
      </c>
      <c r="P61" s="383"/>
      <c r="Q61" s="383" t="s">
        <v>6367</v>
      </c>
      <c r="R61" s="301"/>
      <c r="S61" s="135" t="s">
        <v>6368</v>
      </c>
      <c r="T61" s="135" t="s">
        <v>6605</v>
      </c>
    </row>
    <row r="62" spans="1:20" ht="19.5" customHeight="1" x14ac:dyDescent="0.25">
      <c r="A62" s="59"/>
      <c r="B62" s="391" t="s">
        <v>6566</v>
      </c>
      <c r="C62" s="357"/>
      <c r="D62" s="358"/>
      <c r="E62" s="363" t="s">
        <v>6307</v>
      </c>
      <c r="F62" s="364"/>
      <c r="G62" s="363" t="s">
        <v>6307</v>
      </c>
      <c r="H62" s="369"/>
      <c r="I62" s="378" t="s">
        <v>239</v>
      </c>
      <c r="J62" s="379"/>
      <c r="K62" s="354" t="s">
        <v>258</v>
      </c>
      <c r="L62" s="354" t="s">
        <v>6619</v>
      </c>
      <c r="M62" s="386" t="s">
        <v>6363</v>
      </c>
      <c r="N62" s="387"/>
      <c r="O62" s="387"/>
      <c r="P62" s="387"/>
      <c r="Q62" s="387"/>
      <c r="R62" s="388"/>
      <c r="S62" s="135" t="s">
        <v>6327</v>
      </c>
      <c r="T62" s="135" t="s">
        <v>6327</v>
      </c>
    </row>
    <row r="63" spans="1:20" ht="19.5" customHeight="1" x14ac:dyDescent="0.25">
      <c r="A63" s="59"/>
      <c r="B63" s="392"/>
      <c r="C63" s="359"/>
      <c r="D63" s="360"/>
      <c r="E63" s="365"/>
      <c r="F63" s="366"/>
      <c r="G63" s="365"/>
      <c r="H63" s="370"/>
      <c r="I63" s="380"/>
      <c r="J63" s="274"/>
      <c r="K63" s="355"/>
      <c r="L63" s="355"/>
      <c r="M63" s="302" t="s">
        <v>6284</v>
      </c>
      <c r="N63" s="383"/>
      <c r="O63" s="383" t="s">
        <v>6393</v>
      </c>
      <c r="P63" s="383"/>
      <c r="Q63" s="383" t="s">
        <v>297</v>
      </c>
      <c r="R63" s="301"/>
      <c r="S63" s="135" t="s">
        <v>6352</v>
      </c>
      <c r="T63" s="135" t="s">
        <v>6599</v>
      </c>
    </row>
    <row r="64" spans="1:20" ht="19.5" customHeight="1" x14ac:dyDescent="0.25">
      <c r="A64" s="59"/>
      <c r="B64" s="392"/>
      <c r="C64" s="359"/>
      <c r="D64" s="360"/>
      <c r="E64" s="365"/>
      <c r="F64" s="366"/>
      <c r="G64" s="365"/>
      <c r="H64" s="370"/>
      <c r="I64" s="380"/>
      <c r="J64" s="274"/>
      <c r="K64" s="355"/>
      <c r="L64" s="355"/>
      <c r="M64" s="302" t="s">
        <v>6284</v>
      </c>
      <c r="N64" s="383"/>
      <c r="O64" s="383" t="s">
        <v>6393</v>
      </c>
      <c r="P64" s="383"/>
      <c r="Q64" s="383" t="s">
        <v>6</v>
      </c>
      <c r="R64" s="301"/>
      <c r="S64" s="135" t="s">
        <v>6392</v>
      </c>
      <c r="T64" s="135" t="s">
        <v>6600</v>
      </c>
    </row>
    <row r="65" spans="1:20" ht="19.5" customHeight="1" x14ac:dyDescent="0.25">
      <c r="A65" s="59"/>
      <c r="B65" s="392"/>
      <c r="C65" s="359"/>
      <c r="D65" s="360"/>
      <c r="E65" s="365"/>
      <c r="F65" s="366"/>
      <c r="G65" s="365"/>
      <c r="H65" s="370"/>
      <c r="I65" s="380"/>
      <c r="J65" s="274"/>
      <c r="K65" s="355"/>
      <c r="L65" s="355"/>
      <c r="M65" s="302" t="s">
        <v>6284</v>
      </c>
      <c r="N65" s="383"/>
      <c r="O65" s="383" t="s">
        <v>6398</v>
      </c>
      <c r="P65" s="383"/>
      <c r="Q65" s="383" t="s">
        <v>6397</v>
      </c>
      <c r="R65" s="301"/>
      <c r="S65" s="135" t="s">
        <v>211</v>
      </c>
      <c r="T65" s="135" t="s">
        <v>6601</v>
      </c>
    </row>
    <row r="66" spans="1:20" ht="19.5" customHeight="1" x14ac:dyDescent="0.25">
      <c r="A66" s="59"/>
      <c r="B66" s="392"/>
      <c r="C66" s="359"/>
      <c r="D66" s="360"/>
      <c r="E66" s="365"/>
      <c r="F66" s="366"/>
      <c r="G66" s="365"/>
      <c r="H66" s="370"/>
      <c r="I66" s="380"/>
      <c r="J66" s="274"/>
      <c r="K66" s="355"/>
      <c r="L66" s="355"/>
      <c r="M66" s="302" t="s">
        <v>6284</v>
      </c>
      <c r="N66" s="383"/>
      <c r="O66" s="383" t="s">
        <v>6373</v>
      </c>
      <c r="P66" s="383"/>
      <c r="Q66" s="383" t="s">
        <v>6380</v>
      </c>
      <c r="R66" s="301"/>
      <c r="S66" s="135" t="s">
        <v>6381</v>
      </c>
      <c r="T66" s="135" t="s">
        <v>6602</v>
      </c>
    </row>
    <row r="67" spans="1:20" ht="19.5" customHeight="1" x14ac:dyDescent="0.25">
      <c r="A67" s="59"/>
      <c r="B67" s="392"/>
      <c r="C67" s="359"/>
      <c r="D67" s="360"/>
      <c r="E67" s="365"/>
      <c r="F67" s="366"/>
      <c r="G67" s="365"/>
      <c r="H67" s="370"/>
      <c r="I67" s="380"/>
      <c r="J67" s="274"/>
      <c r="K67" s="355"/>
      <c r="L67" s="355"/>
      <c r="M67" s="302" t="s">
        <v>6284</v>
      </c>
      <c r="N67" s="383"/>
      <c r="O67" s="383" t="s">
        <v>6373</v>
      </c>
      <c r="P67" s="383"/>
      <c r="Q67" s="383" t="s">
        <v>6378</v>
      </c>
      <c r="R67" s="301"/>
      <c r="S67" s="135" t="s">
        <v>6379</v>
      </c>
      <c r="T67" s="135" t="s">
        <v>6603</v>
      </c>
    </row>
    <row r="68" spans="1:20" ht="19.5" customHeight="1" x14ac:dyDescent="0.25">
      <c r="A68" s="59"/>
      <c r="B68" s="392"/>
      <c r="C68" s="359"/>
      <c r="D68" s="360"/>
      <c r="E68" s="365"/>
      <c r="F68" s="366"/>
      <c r="G68" s="365"/>
      <c r="H68" s="370"/>
      <c r="I68" s="380"/>
      <c r="J68" s="274"/>
      <c r="K68" s="355"/>
      <c r="L68" s="355"/>
      <c r="M68" s="302" t="s">
        <v>6284</v>
      </c>
      <c r="N68" s="383"/>
      <c r="O68" s="383" t="s">
        <v>6373</v>
      </c>
      <c r="P68" s="383"/>
      <c r="Q68" s="383" t="s">
        <v>6376</v>
      </c>
      <c r="R68" s="301"/>
      <c r="S68" s="135" t="s">
        <v>6377</v>
      </c>
      <c r="T68" s="135" t="s">
        <v>6604</v>
      </c>
    </row>
    <row r="69" spans="1:20" ht="19.5" customHeight="1" x14ac:dyDescent="0.25">
      <c r="A69" s="59"/>
      <c r="B69" s="392"/>
      <c r="C69" s="359"/>
      <c r="D69" s="360"/>
      <c r="E69" s="365"/>
      <c r="F69" s="366"/>
      <c r="G69" s="365"/>
      <c r="H69" s="370"/>
      <c r="I69" s="380"/>
      <c r="J69" s="274"/>
      <c r="K69" s="355"/>
      <c r="L69" s="355"/>
      <c r="M69" s="302" t="s">
        <v>6284</v>
      </c>
      <c r="N69" s="383"/>
      <c r="O69" s="383" t="s">
        <v>6373</v>
      </c>
      <c r="P69" s="383"/>
      <c r="Q69" s="383" t="s">
        <v>6367</v>
      </c>
      <c r="R69" s="301"/>
      <c r="S69" s="135" t="s">
        <v>6368</v>
      </c>
      <c r="T69" s="135" t="s">
        <v>6605</v>
      </c>
    </row>
    <row r="70" spans="1:20" ht="19.5" customHeight="1" x14ac:dyDescent="0.25">
      <c r="A70" s="59"/>
      <c r="B70" s="391" t="s">
        <v>6568</v>
      </c>
      <c r="C70" s="357"/>
      <c r="D70" s="358"/>
      <c r="E70" s="363" t="s">
        <v>6310</v>
      </c>
      <c r="F70" s="364"/>
      <c r="G70" s="363" t="s">
        <v>6310</v>
      </c>
      <c r="H70" s="369"/>
      <c r="I70" s="378" t="s">
        <v>230</v>
      </c>
      <c r="J70" s="379"/>
      <c r="K70" s="354" t="s">
        <v>626</v>
      </c>
      <c r="L70" s="354" t="s">
        <v>6620</v>
      </c>
      <c r="M70" s="386" t="s">
        <v>6363</v>
      </c>
      <c r="N70" s="387"/>
      <c r="O70" s="387"/>
      <c r="P70" s="387"/>
      <c r="Q70" s="387"/>
      <c r="R70" s="388"/>
      <c r="S70" s="135" t="s">
        <v>6327</v>
      </c>
      <c r="T70" s="135" t="s">
        <v>6327</v>
      </c>
    </row>
    <row r="71" spans="1:20" ht="19.5" customHeight="1" x14ac:dyDescent="0.25">
      <c r="A71" s="59"/>
      <c r="B71" s="392"/>
      <c r="C71" s="359"/>
      <c r="D71" s="360"/>
      <c r="E71" s="365"/>
      <c r="F71" s="366"/>
      <c r="G71" s="365"/>
      <c r="H71" s="370"/>
      <c r="I71" s="380"/>
      <c r="J71" s="274"/>
      <c r="K71" s="355"/>
      <c r="L71" s="355"/>
      <c r="M71" s="302" t="s">
        <v>6284</v>
      </c>
      <c r="N71" s="383"/>
      <c r="O71" s="383" t="s">
        <v>6393</v>
      </c>
      <c r="P71" s="383"/>
      <c r="Q71" s="383" t="s">
        <v>297</v>
      </c>
      <c r="R71" s="301"/>
      <c r="S71" s="135" t="s">
        <v>6352</v>
      </c>
      <c r="T71" s="135" t="s">
        <v>6599</v>
      </c>
    </row>
    <row r="72" spans="1:20" ht="19.5" customHeight="1" x14ac:dyDescent="0.25">
      <c r="A72" s="59"/>
      <c r="B72" s="392"/>
      <c r="C72" s="359"/>
      <c r="D72" s="360"/>
      <c r="E72" s="365"/>
      <c r="F72" s="366"/>
      <c r="G72" s="365"/>
      <c r="H72" s="370"/>
      <c r="I72" s="380"/>
      <c r="J72" s="274"/>
      <c r="K72" s="355"/>
      <c r="L72" s="355"/>
      <c r="M72" s="302" t="s">
        <v>6284</v>
      </c>
      <c r="N72" s="383"/>
      <c r="O72" s="383" t="s">
        <v>6393</v>
      </c>
      <c r="P72" s="383"/>
      <c r="Q72" s="383" t="s">
        <v>6</v>
      </c>
      <c r="R72" s="301"/>
      <c r="S72" s="135" t="s">
        <v>6392</v>
      </c>
      <c r="T72" s="135" t="s">
        <v>6600</v>
      </c>
    </row>
    <row r="73" spans="1:20" ht="19.5" customHeight="1" x14ac:dyDescent="0.25">
      <c r="A73" s="59"/>
      <c r="B73" s="392"/>
      <c r="C73" s="359"/>
      <c r="D73" s="360"/>
      <c r="E73" s="365"/>
      <c r="F73" s="366"/>
      <c r="G73" s="365"/>
      <c r="H73" s="370"/>
      <c r="I73" s="380"/>
      <c r="J73" s="274"/>
      <c r="K73" s="355"/>
      <c r="L73" s="355"/>
      <c r="M73" s="302" t="s">
        <v>6284</v>
      </c>
      <c r="N73" s="383"/>
      <c r="O73" s="383" t="s">
        <v>6398</v>
      </c>
      <c r="P73" s="383"/>
      <c r="Q73" s="383" t="s">
        <v>6397</v>
      </c>
      <c r="R73" s="301"/>
      <c r="S73" s="135" t="s">
        <v>211</v>
      </c>
      <c r="T73" s="135" t="s">
        <v>6601</v>
      </c>
    </row>
    <row r="74" spans="1:20" ht="19.5" customHeight="1" x14ac:dyDescent="0.25">
      <c r="A74" s="59"/>
      <c r="B74" s="392"/>
      <c r="C74" s="359"/>
      <c r="D74" s="360"/>
      <c r="E74" s="365"/>
      <c r="F74" s="366"/>
      <c r="G74" s="365"/>
      <c r="H74" s="370"/>
      <c r="I74" s="380"/>
      <c r="J74" s="274"/>
      <c r="K74" s="355"/>
      <c r="L74" s="355"/>
      <c r="M74" s="302" t="s">
        <v>6284</v>
      </c>
      <c r="N74" s="383"/>
      <c r="O74" s="383" t="s">
        <v>6373</v>
      </c>
      <c r="P74" s="383"/>
      <c r="Q74" s="383" t="s">
        <v>6380</v>
      </c>
      <c r="R74" s="301"/>
      <c r="S74" s="135" t="s">
        <v>6381</v>
      </c>
      <c r="T74" s="135" t="s">
        <v>6602</v>
      </c>
    </row>
    <row r="75" spans="1:20" ht="19.5" customHeight="1" x14ac:dyDescent="0.25">
      <c r="A75" s="59"/>
      <c r="B75" s="392"/>
      <c r="C75" s="359"/>
      <c r="D75" s="360"/>
      <c r="E75" s="365"/>
      <c r="F75" s="366"/>
      <c r="G75" s="365"/>
      <c r="H75" s="370"/>
      <c r="I75" s="380"/>
      <c r="J75" s="274"/>
      <c r="K75" s="355"/>
      <c r="L75" s="355"/>
      <c r="M75" s="302" t="s">
        <v>6284</v>
      </c>
      <c r="N75" s="383"/>
      <c r="O75" s="383" t="s">
        <v>6373</v>
      </c>
      <c r="P75" s="383"/>
      <c r="Q75" s="383" t="s">
        <v>6378</v>
      </c>
      <c r="R75" s="301"/>
      <c r="S75" s="135" t="s">
        <v>6379</v>
      </c>
      <c r="T75" s="135" t="s">
        <v>6603</v>
      </c>
    </row>
    <row r="76" spans="1:20" ht="19.5" customHeight="1" x14ac:dyDescent="0.25">
      <c r="A76" s="59"/>
      <c r="B76" s="392"/>
      <c r="C76" s="359"/>
      <c r="D76" s="360"/>
      <c r="E76" s="365"/>
      <c r="F76" s="366"/>
      <c r="G76" s="365"/>
      <c r="H76" s="370"/>
      <c r="I76" s="380"/>
      <c r="J76" s="274"/>
      <c r="K76" s="355"/>
      <c r="L76" s="355"/>
      <c r="M76" s="302" t="s">
        <v>6284</v>
      </c>
      <c r="N76" s="383"/>
      <c r="O76" s="383" t="s">
        <v>6373</v>
      </c>
      <c r="P76" s="383"/>
      <c r="Q76" s="383" t="s">
        <v>6376</v>
      </c>
      <c r="R76" s="301"/>
      <c r="S76" s="135" t="s">
        <v>6377</v>
      </c>
      <c r="T76" s="135" t="s">
        <v>6604</v>
      </c>
    </row>
    <row r="77" spans="1:20" ht="19.5" customHeight="1" x14ac:dyDescent="0.25">
      <c r="A77" s="59"/>
      <c r="B77" s="392"/>
      <c r="C77" s="359"/>
      <c r="D77" s="360"/>
      <c r="E77" s="365"/>
      <c r="F77" s="366"/>
      <c r="G77" s="365"/>
      <c r="H77" s="370"/>
      <c r="I77" s="380"/>
      <c r="J77" s="274"/>
      <c r="K77" s="355"/>
      <c r="L77" s="355"/>
      <c r="M77" s="302" t="s">
        <v>6284</v>
      </c>
      <c r="N77" s="383"/>
      <c r="O77" s="383" t="s">
        <v>6373</v>
      </c>
      <c r="P77" s="383"/>
      <c r="Q77" s="383" t="s">
        <v>6367</v>
      </c>
      <c r="R77" s="301"/>
      <c r="S77" s="135" t="s">
        <v>6368</v>
      </c>
      <c r="T77" s="135" t="s">
        <v>6605</v>
      </c>
    </row>
    <row r="78" spans="1:20" ht="19.5" customHeight="1" x14ac:dyDescent="0.25">
      <c r="A78" s="59"/>
      <c r="B78" s="391" t="s">
        <v>6621</v>
      </c>
      <c r="C78" s="357"/>
      <c r="D78" s="358"/>
      <c r="E78" s="363" t="s">
        <v>6317</v>
      </c>
      <c r="F78" s="364"/>
      <c r="G78" s="363" t="s">
        <v>6317</v>
      </c>
      <c r="H78" s="369"/>
      <c r="I78" s="378" t="s">
        <v>6622</v>
      </c>
      <c r="J78" s="379"/>
      <c r="K78" s="354" t="s">
        <v>256</v>
      </c>
      <c r="L78" s="354" t="s">
        <v>6623</v>
      </c>
      <c r="M78" s="386" t="s">
        <v>6363</v>
      </c>
      <c r="N78" s="387"/>
      <c r="O78" s="387"/>
      <c r="P78" s="387"/>
      <c r="Q78" s="387"/>
      <c r="R78" s="388"/>
      <c r="S78" s="135" t="s">
        <v>6327</v>
      </c>
      <c r="T78" s="135" t="s">
        <v>6327</v>
      </c>
    </row>
    <row r="79" spans="1:20" ht="19.5" customHeight="1" x14ac:dyDescent="0.25">
      <c r="A79" s="59"/>
      <c r="B79" s="392"/>
      <c r="C79" s="359"/>
      <c r="D79" s="360"/>
      <c r="E79" s="365"/>
      <c r="F79" s="366"/>
      <c r="G79" s="365"/>
      <c r="H79" s="370"/>
      <c r="I79" s="380"/>
      <c r="J79" s="274"/>
      <c r="K79" s="355"/>
      <c r="L79" s="355"/>
      <c r="M79" s="302" t="s">
        <v>6284</v>
      </c>
      <c r="N79" s="383"/>
      <c r="O79" s="383" t="s">
        <v>6393</v>
      </c>
      <c r="P79" s="383"/>
      <c r="Q79" s="383" t="s">
        <v>297</v>
      </c>
      <c r="R79" s="301"/>
      <c r="S79" s="135" t="s">
        <v>6352</v>
      </c>
      <c r="T79" s="135" t="s">
        <v>6599</v>
      </c>
    </row>
    <row r="80" spans="1:20" ht="19.5" customHeight="1" x14ac:dyDescent="0.25">
      <c r="A80" s="59"/>
      <c r="B80" s="392"/>
      <c r="C80" s="359"/>
      <c r="D80" s="360"/>
      <c r="E80" s="365"/>
      <c r="F80" s="366"/>
      <c r="G80" s="365"/>
      <c r="H80" s="370"/>
      <c r="I80" s="380"/>
      <c r="J80" s="274"/>
      <c r="K80" s="355"/>
      <c r="L80" s="355"/>
      <c r="M80" s="302" t="s">
        <v>6284</v>
      </c>
      <c r="N80" s="383"/>
      <c r="O80" s="383" t="s">
        <v>6393</v>
      </c>
      <c r="P80" s="383"/>
      <c r="Q80" s="383" t="s">
        <v>6</v>
      </c>
      <c r="R80" s="301"/>
      <c r="S80" s="135" t="s">
        <v>6392</v>
      </c>
      <c r="T80" s="135" t="s">
        <v>6600</v>
      </c>
    </row>
    <row r="81" spans="1:20" ht="19.5" customHeight="1" x14ac:dyDescent="0.25">
      <c r="A81" s="59"/>
      <c r="B81" s="392"/>
      <c r="C81" s="359"/>
      <c r="D81" s="360"/>
      <c r="E81" s="365"/>
      <c r="F81" s="366"/>
      <c r="G81" s="365"/>
      <c r="H81" s="370"/>
      <c r="I81" s="380"/>
      <c r="J81" s="274"/>
      <c r="K81" s="355"/>
      <c r="L81" s="355"/>
      <c r="M81" s="302" t="s">
        <v>6284</v>
      </c>
      <c r="N81" s="383"/>
      <c r="O81" s="383" t="s">
        <v>6398</v>
      </c>
      <c r="P81" s="383"/>
      <c r="Q81" s="383" t="s">
        <v>6397</v>
      </c>
      <c r="R81" s="301"/>
      <c r="S81" s="135" t="s">
        <v>211</v>
      </c>
      <c r="T81" s="135" t="s">
        <v>6601</v>
      </c>
    </row>
    <row r="82" spans="1:20" ht="19.5" customHeight="1" x14ac:dyDescent="0.25">
      <c r="A82" s="59"/>
      <c r="B82" s="392"/>
      <c r="C82" s="359"/>
      <c r="D82" s="360"/>
      <c r="E82" s="365"/>
      <c r="F82" s="366"/>
      <c r="G82" s="365"/>
      <c r="H82" s="370"/>
      <c r="I82" s="380"/>
      <c r="J82" s="274"/>
      <c r="K82" s="355"/>
      <c r="L82" s="355"/>
      <c r="M82" s="302" t="s">
        <v>6284</v>
      </c>
      <c r="N82" s="383"/>
      <c r="O82" s="383" t="s">
        <v>6373</v>
      </c>
      <c r="P82" s="383"/>
      <c r="Q82" s="383" t="s">
        <v>6380</v>
      </c>
      <c r="R82" s="301"/>
      <c r="S82" s="135" t="s">
        <v>6381</v>
      </c>
      <c r="T82" s="135" t="s">
        <v>6602</v>
      </c>
    </row>
    <row r="83" spans="1:20" ht="19.5" customHeight="1" x14ac:dyDescent="0.25">
      <c r="A83" s="59"/>
      <c r="B83" s="392"/>
      <c r="C83" s="359"/>
      <c r="D83" s="360"/>
      <c r="E83" s="365"/>
      <c r="F83" s="366"/>
      <c r="G83" s="365"/>
      <c r="H83" s="370"/>
      <c r="I83" s="380"/>
      <c r="J83" s="274"/>
      <c r="K83" s="355"/>
      <c r="L83" s="355"/>
      <c r="M83" s="302" t="s">
        <v>6284</v>
      </c>
      <c r="N83" s="383"/>
      <c r="O83" s="383" t="s">
        <v>6373</v>
      </c>
      <c r="P83" s="383"/>
      <c r="Q83" s="383" t="s">
        <v>6378</v>
      </c>
      <c r="R83" s="301"/>
      <c r="S83" s="135" t="s">
        <v>6379</v>
      </c>
      <c r="T83" s="135" t="s">
        <v>6603</v>
      </c>
    </row>
    <row r="84" spans="1:20" ht="19.5" customHeight="1" x14ac:dyDescent="0.25">
      <c r="A84" s="59"/>
      <c r="B84" s="392"/>
      <c r="C84" s="359"/>
      <c r="D84" s="360"/>
      <c r="E84" s="365"/>
      <c r="F84" s="366"/>
      <c r="G84" s="365"/>
      <c r="H84" s="370"/>
      <c r="I84" s="380"/>
      <c r="J84" s="274"/>
      <c r="K84" s="355"/>
      <c r="L84" s="355"/>
      <c r="M84" s="302" t="s">
        <v>6284</v>
      </c>
      <c r="N84" s="383"/>
      <c r="O84" s="383" t="s">
        <v>6373</v>
      </c>
      <c r="P84" s="383"/>
      <c r="Q84" s="383" t="s">
        <v>6376</v>
      </c>
      <c r="R84" s="301"/>
      <c r="S84" s="135" t="s">
        <v>6377</v>
      </c>
      <c r="T84" s="135" t="s">
        <v>6604</v>
      </c>
    </row>
    <row r="85" spans="1:20" ht="19.5" customHeight="1" x14ac:dyDescent="0.25">
      <c r="A85" s="59"/>
      <c r="B85" s="392"/>
      <c r="C85" s="359"/>
      <c r="D85" s="360"/>
      <c r="E85" s="365"/>
      <c r="F85" s="366"/>
      <c r="G85" s="365"/>
      <c r="H85" s="370"/>
      <c r="I85" s="380"/>
      <c r="J85" s="274"/>
      <c r="K85" s="355"/>
      <c r="L85" s="355"/>
      <c r="M85" s="302" t="s">
        <v>6284</v>
      </c>
      <c r="N85" s="383"/>
      <c r="O85" s="383" t="s">
        <v>6373</v>
      </c>
      <c r="P85" s="383"/>
      <c r="Q85" s="383" t="s">
        <v>6367</v>
      </c>
      <c r="R85" s="301"/>
      <c r="S85" s="135" t="s">
        <v>6368</v>
      </c>
      <c r="T85" s="135" t="s">
        <v>6605</v>
      </c>
    </row>
    <row r="86" spans="1:20" ht="19.5" customHeight="1" x14ac:dyDescent="0.25">
      <c r="A86" s="59"/>
      <c r="B86" s="391" t="s">
        <v>6624</v>
      </c>
      <c r="C86" s="357"/>
      <c r="D86" s="358"/>
      <c r="E86" s="363" t="s">
        <v>6320</v>
      </c>
      <c r="F86" s="364"/>
      <c r="G86" s="363" t="s">
        <v>6320</v>
      </c>
      <c r="H86" s="369"/>
      <c r="I86" s="378" t="s">
        <v>6625</v>
      </c>
      <c r="J86" s="379"/>
      <c r="K86" s="354" t="s">
        <v>6625</v>
      </c>
      <c r="L86" s="354" t="s">
        <v>6626</v>
      </c>
      <c r="M86" s="386" t="s">
        <v>6363</v>
      </c>
      <c r="N86" s="387"/>
      <c r="O86" s="387"/>
      <c r="P86" s="387"/>
      <c r="Q86" s="387"/>
      <c r="R86" s="388"/>
      <c r="S86" s="135" t="s">
        <v>6327</v>
      </c>
      <c r="T86" s="135" t="s">
        <v>6327</v>
      </c>
    </row>
    <row r="87" spans="1:20" ht="19.5" customHeight="1" x14ac:dyDescent="0.25">
      <c r="A87" s="59"/>
      <c r="B87" s="392"/>
      <c r="C87" s="359"/>
      <c r="D87" s="360"/>
      <c r="E87" s="365"/>
      <c r="F87" s="366"/>
      <c r="G87" s="365"/>
      <c r="H87" s="370"/>
      <c r="I87" s="380"/>
      <c r="J87" s="274"/>
      <c r="K87" s="355"/>
      <c r="L87" s="355"/>
      <c r="M87" s="302" t="s">
        <v>6284</v>
      </c>
      <c r="N87" s="383"/>
      <c r="O87" s="383" t="s">
        <v>6393</v>
      </c>
      <c r="P87" s="383"/>
      <c r="Q87" s="383" t="s">
        <v>297</v>
      </c>
      <c r="R87" s="301"/>
      <c r="S87" s="135" t="s">
        <v>6352</v>
      </c>
      <c r="T87" s="135" t="s">
        <v>6599</v>
      </c>
    </row>
    <row r="88" spans="1:20" ht="19.5" customHeight="1" x14ac:dyDescent="0.25">
      <c r="A88" s="59"/>
      <c r="B88" s="392"/>
      <c r="C88" s="359"/>
      <c r="D88" s="360"/>
      <c r="E88" s="365"/>
      <c r="F88" s="366"/>
      <c r="G88" s="365"/>
      <c r="H88" s="370"/>
      <c r="I88" s="380"/>
      <c r="J88" s="274"/>
      <c r="K88" s="355"/>
      <c r="L88" s="355"/>
      <c r="M88" s="302" t="s">
        <v>6284</v>
      </c>
      <c r="N88" s="383"/>
      <c r="O88" s="383" t="s">
        <v>6393</v>
      </c>
      <c r="P88" s="383"/>
      <c r="Q88" s="383" t="s">
        <v>6</v>
      </c>
      <c r="R88" s="301"/>
      <c r="S88" s="135" t="s">
        <v>6392</v>
      </c>
      <c r="T88" s="135" t="s">
        <v>6600</v>
      </c>
    </row>
    <row r="89" spans="1:20" ht="19.5" customHeight="1" x14ac:dyDescent="0.25">
      <c r="A89" s="59"/>
      <c r="B89" s="392"/>
      <c r="C89" s="359"/>
      <c r="D89" s="360"/>
      <c r="E89" s="365"/>
      <c r="F89" s="366"/>
      <c r="G89" s="365"/>
      <c r="H89" s="370"/>
      <c r="I89" s="380"/>
      <c r="J89" s="274"/>
      <c r="K89" s="355"/>
      <c r="L89" s="355"/>
      <c r="M89" s="302" t="s">
        <v>6284</v>
      </c>
      <c r="N89" s="383"/>
      <c r="O89" s="383" t="s">
        <v>6398</v>
      </c>
      <c r="P89" s="383"/>
      <c r="Q89" s="383" t="s">
        <v>6397</v>
      </c>
      <c r="R89" s="301"/>
      <c r="S89" s="135" t="s">
        <v>211</v>
      </c>
      <c r="T89" s="135" t="s">
        <v>6601</v>
      </c>
    </row>
    <row r="90" spans="1:20" ht="19.5" customHeight="1" x14ac:dyDescent="0.25">
      <c r="A90" s="59"/>
      <c r="B90" s="392"/>
      <c r="C90" s="359"/>
      <c r="D90" s="360"/>
      <c r="E90" s="365"/>
      <c r="F90" s="366"/>
      <c r="G90" s="365"/>
      <c r="H90" s="370"/>
      <c r="I90" s="380"/>
      <c r="J90" s="274"/>
      <c r="K90" s="355"/>
      <c r="L90" s="355"/>
      <c r="M90" s="302" t="s">
        <v>6284</v>
      </c>
      <c r="N90" s="383"/>
      <c r="O90" s="383" t="s">
        <v>6373</v>
      </c>
      <c r="P90" s="383"/>
      <c r="Q90" s="383" t="s">
        <v>6380</v>
      </c>
      <c r="R90" s="301"/>
      <c r="S90" s="135" t="s">
        <v>6381</v>
      </c>
      <c r="T90" s="135" t="s">
        <v>6602</v>
      </c>
    </row>
    <row r="91" spans="1:20" ht="19.5" customHeight="1" x14ac:dyDescent="0.25">
      <c r="A91" s="59"/>
      <c r="B91" s="392"/>
      <c r="C91" s="359"/>
      <c r="D91" s="360"/>
      <c r="E91" s="365"/>
      <c r="F91" s="366"/>
      <c r="G91" s="365"/>
      <c r="H91" s="370"/>
      <c r="I91" s="380"/>
      <c r="J91" s="274"/>
      <c r="K91" s="355"/>
      <c r="L91" s="355"/>
      <c r="M91" s="302" t="s">
        <v>6284</v>
      </c>
      <c r="N91" s="383"/>
      <c r="O91" s="383" t="s">
        <v>6373</v>
      </c>
      <c r="P91" s="383"/>
      <c r="Q91" s="383" t="s">
        <v>6378</v>
      </c>
      <c r="R91" s="301"/>
      <c r="S91" s="135" t="s">
        <v>6379</v>
      </c>
      <c r="T91" s="135" t="s">
        <v>6603</v>
      </c>
    </row>
    <row r="92" spans="1:20" ht="19.5" customHeight="1" x14ac:dyDescent="0.25">
      <c r="A92" s="59"/>
      <c r="B92" s="392"/>
      <c r="C92" s="359"/>
      <c r="D92" s="360"/>
      <c r="E92" s="365"/>
      <c r="F92" s="366"/>
      <c r="G92" s="365"/>
      <c r="H92" s="370"/>
      <c r="I92" s="380"/>
      <c r="J92" s="274"/>
      <c r="K92" s="355"/>
      <c r="L92" s="355"/>
      <c r="M92" s="302" t="s">
        <v>6284</v>
      </c>
      <c r="N92" s="383"/>
      <c r="O92" s="383" t="s">
        <v>6373</v>
      </c>
      <c r="P92" s="383"/>
      <c r="Q92" s="383" t="s">
        <v>6376</v>
      </c>
      <c r="R92" s="301"/>
      <c r="S92" s="135" t="s">
        <v>6377</v>
      </c>
      <c r="T92" s="135" t="s">
        <v>6604</v>
      </c>
    </row>
    <row r="93" spans="1:20" ht="19.5" customHeight="1" x14ac:dyDescent="0.25">
      <c r="A93" s="59"/>
      <c r="B93" s="392"/>
      <c r="C93" s="359"/>
      <c r="D93" s="360"/>
      <c r="E93" s="365"/>
      <c r="F93" s="366"/>
      <c r="G93" s="365"/>
      <c r="H93" s="370"/>
      <c r="I93" s="380"/>
      <c r="J93" s="274"/>
      <c r="K93" s="355"/>
      <c r="L93" s="355"/>
      <c r="M93" s="302" t="s">
        <v>6284</v>
      </c>
      <c r="N93" s="383"/>
      <c r="O93" s="383" t="s">
        <v>6373</v>
      </c>
      <c r="P93" s="383"/>
      <c r="Q93" s="383" t="s">
        <v>6367</v>
      </c>
      <c r="R93" s="301"/>
      <c r="S93" s="135" t="s">
        <v>6368</v>
      </c>
      <c r="T93" s="135" t="s">
        <v>6605</v>
      </c>
    </row>
    <row r="94" spans="1:20" ht="19.5" customHeight="1" x14ac:dyDescent="0.25">
      <c r="A94" s="59"/>
      <c r="B94" s="426" t="s">
        <v>6627</v>
      </c>
      <c r="C94" s="428"/>
      <c r="D94" s="429"/>
      <c r="E94" s="432" t="s">
        <v>6299</v>
      </c>
      <c r="F94" s="433"/>
      <c r="G94" s="432" t="s">
        <v>6299</v>
      </c>
      <c r="H94" s="433"/>
      <c r="I94" s="446" t="s">
        <v>422</v>
      </c>
      <c r="J94" s="442" t="s">
        <v>221</v>
      </c>
      <c r="K94" s="354" t="s">
        <v>221</v>
      </c>
      <c r="L94" s="354" t="s">
        <v>6300</v>
      </c>
      <c r="M94" s="436" t="s">
        <v>6363</v>
      </c>
      <c r="N94" s="437"/>
      <c r="O94" s="437"/>
      <c r="P94" s="437"/>
      <c r="Q94" s="437"/>
      <c r="R94" s="438"/>
      <c r="S94" s="135" t="s">
        <v>6327</v>
      </c>
      <c r="T94" s="135" t="s">
        <v>6327</v>
      </c>
    </row>
    <row r="95" spans="1:20" ht="19.5" customHeight="1" x14ac:dyDescent="0.25">
      <c r="A95" s="59"/>
      <c r="B95" s="427"/>
      <c r="C95" s="430"/>
      <c r="D95" s="431"/>
      <c r="E95" s="434"/>
      <c r="F95" s="435"/>
      <c r="G95" s="434"/>
      <c r="H95" s="435"/>
      <c r="I95" s="447"/>
      <c r="J95" s="443"/>
      <c r="K95" s="355"/>
      <c r="L95" s="355"/>
      <c r="M95" s="439" t="s">
        <v>6284</v>
      </c>
      <c r="N95" s="440"/>
      <c r="O95" s="440" t="s">
        <v>6393</v>
      </c>
      <c r="P95" s="440"/>
      <c r="Q95" s="440" t="s">
        <v>297</v>
      </c>
      <c r="R95" s="441"/>
      <c r="S95" s="135" t="s">
        <v>6352</v>
      </c>
      <c r="T95" s="135" t="s">
        <v>6599</v>
      </c>
    </row>
    <row r="96" spans="1:20" ht="19.5" customHeight="1" x14ac:dyDescent="0.25">
      <c r="A96" s="59"/>
      <c r="B96" s="427"/>
      <c r="C96" s="430"/>
      <c r="D96" s="431"/>
      <c r="E96" s="434"/>
      <c r="F96" s="435"/>
      <c r="G96" s="434"/>
      <c r="H96" s="435"/>
      <c r="I96" s="447"/>
      <c r="J96" s="443"/>
      <c r="K96" s="355"/>
      <c r="L96" s="355"/>
      <c r="M96" s="439" t="s">
        <v>6284</v>
      </c>
      <c r="N96" s="440"/>
      <c r="O96" s="440" t="s">
        <v>6393</v>
      </c>
      <c r="P96" s="440"/>
      <c r="Q96" s="440" t="s">
        <v>6</v>
      </c>
      <c r="R96" s="441"/>
      <c r="S96" s="135" t="s">
        <v>6392</v>
      </c>
      <c r="T96" s="135" t="s">
        <v>6600</v>
      </c>
    </row>
    <row r="97" spans="1:20" ht="19.5" customHeight="1" x14ac:dyDescent="0.25">
      <c r="A97" s="59"/>
      <c r="B97" s="427"/>
      <c r="C97" s="430"/>
      <c r="D97" s="431"/>
      <c r="E97" s="434"/>
      <c r="F97" s="435"/>
      <c r="G97" s="434"/>
      <c r="H97" s="435"/>
      <c r="I97" s="447"/>
      <c r="J97" s="443"/>
      <c r="K97" s="355"/>
      <c r="L97" s="355"/>
      <c r="M97" s="439" t="s">
        <v>6284</v>
      </c>
      <c r="N97" s="440"/>
      <c r="O97" s="440" t="s">
        <v>6398</v>
      </c>
      <c r="P97" s="440"/>
      <c r="Q97" s="440" t="s">
        <v>6397</v>
      </c>
      <c r="R97" s="441"/>
      <c r="S97" s="135" t="s">
        <v>211</v>
      </c>
      <c r="T97" s="135" t="s">
        <v>6601</v>
      </c>
    </row>
    <row r="98" spans="1:20" ht="19.5" customHeight="1" x14ac:dyDescent="0.25">
      <c r="A98" s="59"/>
      <c r="B98" s="427"/>
      <c r="C98" s="430"/>
      <c r="D98" s="431"/>
      <c r="E98" s="434"/>
      <c r="F98" s="435"/>
      <c r="G98" s="434"/>
      <c r="H98" s="435"/>
      <c r="I98" s="447"/>
      <c r="J98" s="443"/>
      <c r="K98" s="355"/>
      <c r="L98" s="355"/>
      <c r="M98" s="439" t="s">
        <v>6284</v>
      </c>
      <c r="N98" s="440"/>
      <c r="O98" s="440" t="s">
        <v>6373</v>
      </c>
      <c r="P98" s="440"/>
      <c r="Q98" s="440" t="s">
        <v>6380</v>
      </c>
      <c r="R98" s="441"/>
      <c r="S98" s="135" t="s">
        <v>6381</v>
      </c>
      <c r="T98" s="135" t="s">
        <v>6602</v>
      </c>
    </row>
    <row r="99" spans="1:20" ht="19.5" customHeight="1" x14ac:dyDescent="0.25">
      <c r="A99" s="59"/>
      <c r="B99" s="427"/>
      <c r="C99" s="430"/>
      <c r="D99" s="431"/>
      <c r="E99" s="434"/>
      <c r="F99" s="435"/>
      <c r="G99" s="434"/>
      <c r="H99" s="435"/>
      <c r="I99" s="447"/>
      <c r="J99" s="443"/>
      <c r="K99" s="355"/>
      <c r="L99" s="355"/>
      <c r="M99" s="439" t="s">
        <v>6284</v>
      </c>
      <c r="N99" s="440"/>
      <c r="O99" s="440" t="s">
        <v>6373</v>
      </c>
      <c r="P99" s="440"/>
      <c r="Q99" s="440" t="s">
        <v>6378</v>
      </c>
      <c r="R99" s="441"/>
      <c r="S99" s="135" t="s">
        <v>6379</v>
      </c>
      <c r="T99" s="135" t="s">
        <v>6603</v>
      </c>
    </row>
    <row r="100" spans="1:20" ht="19.5" customHeight="1" x14ac:dyDescent="0.25">
      <c r="A100" s="59"/>
      <c r="B100" s="427"/>
      <c r="C100" s="430"/>
      <c r="D100" s="431"/>
      <c r="E100" s="434"/>
      <c r="F100" s="435"/>
      <c r="G100" s="434"/>
      <c r="H100" s="435"/>
      <c r="I100" s="447"/>
      <c r="J100" s="443"/>
      <c r="K100" s="355"/>
      <c r="L100" s="355"/>
      <c r="M100" s="439" t="s">
        <v>6284</v>
      </c>
      <c r="N100" s="440"/>
      <c r="O100" s="440" t="s">
        <v>6373</v>
      </c>
      <c r="P100" s="440"/>
      <c r="Q100" s="440" t="s">
        <v>6376</v>
      </c>
      <c r="R100" s="441"/>
      <c r="S100" s="135" t="s">
        <v>6377</v>
      </c>
      <c r="T100" s="135" t="s">
        <v>6604</v>
      </c>
    </row>
    <row r="101" spans="1:20" ht="19.5" customHeight="1" x14ac:dyDescent="0.25">
      <c r="A101" s="59"/>
      <c r="B101" s="427"/>
      <c r="C101" s="430"/>
      <c r="D101" s="431"/>
      <c r="E101" s="434"/>
      <c r="F101" s="435"/>
      <c r="G101" s="434"/>
      <c r="H101" s="435"/>
      <c r="I101" s="447"/>
      <c r="J101" s="443"/>
      <c r="K101" s="355"/>
      <c r="L101" s="355"/>
      <c r="M101" s="439" t="s">
        <v>6284</v>
      </c>
      <c r="N101" s="440"/>
      <c r="O101" s="440" t="s">
        <v>6373</v>
      </c>
      <c r="P101" s="440"/>
      <c r="Q101" s="440" t="s">
        <v>6367</v>
      </c>
      <c r="R101" s="441"/>
      <c r="S101" s="135" t="s">
        <v>6368</v>
      </c>
      <c r="T101" s="135" t="s">
        <v>6605</v>
      </c>
    </row>
    <row r="102" spans="1:20" ht="19.5" customHeight="1" x14ac:dyDescent="0.25">
      <c r="A102" s="59"/>
      <c r="B102" s="426" t="s">
        <v>6628</v>
      </c>
      <c r="C102" s="428"/>
      <c r="D102" s="429"/>
      <c r="E102" s="432" t="s">
        <v>6297</v>
      </c>
      <c r="F102" s="433"/>
      <c r="G102" s="432" t="s">
        <v>6297</v>
      </c>
      <c r="H102" s="433"/>
      <c r="I102" s="372" t="s">
        <v>5628</v>
      </c>
      <c r="J102" s="444"/>
      <c r="K102" s="354" t="s">
        <v>6590</v>
      </c>
      <c r="L102" s="354" t="s">
        <v>6298</v>
      </c>
      <c r="M102" s="436" t="s">
        <v>6363</v>
      </c>
      <c r="N102" s="437"/>
      <c r="O102" s="437"/>
      <c r="P102" s="437"/>
      <c r="Q102" s="437"/>
      <c r="R102" s="438"/>
      <c r="S102" s="135" t="s">
        <v>6327</v>
      </c>
      <c r="T102" s="135" t="s">
        <v>6327</v>
      </c>
    </row>
    <row r="103" spans="1:20" ht="19.5" customHeight="1" x14ac:dyDescent="0.25">
      <c r="A103" s="59"/>
      <c r="B103" s="427"/>
      <c r="C103" s="430"/>
      <c r="D103" s="431"/>
      <c r="E103" s="434"/>
      <c r="F103" s="435"/>
      <c r="G103" s="434"/>
      <c r="H103" s="435"/>
      <c r="I103" s="374"/>
      <c r="J103" s="445"/>
      <c r="K103" s="355"/>
      <c r="L103" s="355"/>
      <c r="M103" s="439" t="s">
        <v>6284</v>
      </c>
      <c r="N103" s="440"/>
      <c r="O103" s="440" t="s">
        <v>6393</v>
      </c>
      <c r="P103" s="440"/>
      <c r="Q103" s="440" t="s">
        <v>297</v>
      </c>
      <c r="R103" s="441"/>
      <c r="S103" s="135" t="s">
        <v>6352</v>
      </c>
      <c r="T103" s="135" t="s">
        <v>6599</v>
      </c>
    </row>
    <row r="104" spans="1:20" ht="19.5" customHeight="1" x14ac:dyDescent="0.25">
      <c r="A104" s="59"/>
      <c r="B104" s="427"/>
      <c r="C104" s="430"/>
      <c r="D104" s="431"/>
      <c r="E104" s="434"/>
      <c r="F104" s="435"/>
      <c r="G104" s="434"/>
      <c r="H104" s="435"/>
      <c r="I104" s="374"/>
      <c r="J104" s="445"/>
      <c r="K104" s="355"/>
      <c r="L104" s="355"/>
      <c r="M104" s="439" t="s">
        <v>6284</v>
      </c>
      <c r="N104" s="440"/>
      <c r="O104" s="440" t="s">
        <v>6393</v>
      </c>
      <c r="P104" s="440"/>
      <c r="Q104" s="440" t="s">
        <v>6</v>
      </c>
      <c r="R104" s="441"/>
      <c r="S104" s="135" t="s">
        <v>6392</v>
      </c>
      <c r="T104" s="135" t="s">
        <v>6600</v>
      </c>
    </row>
    <row r="105" spans="1:20" ht="19.5" customHeight="1" x14ac:dyDescent="0.25">
      <c r="A105" s="59"/>
      <c r="B105" s="427"/>
      <c r="C105" s="430"/>
      <c r="D105" s="431"/>
      <c r="E105" s="434"/>
      <c r="F105" s="435"/>
      <c r="G105" s="434"/>
      <c r="H105" s="435"/>
      <c r="I105" s="374"/>
      <c r="J105" s="445"/>
      <c r="K105" s="355"/>
      <c r="L105" s="355"/>
      <c r="M105" s="439" t="s">
        <v>6284</v>
      </c>
      <c r="N105" s="440"/>
      <c r="O105" s="440" t="s">
        <v>6398</v>
      </c>
      <c r="P105" s="440"/>
      <c r="Q105" s="440" t="s">
        <v>6397</v>
      </c>
      <c r="R105" s="441"/>
      <c r="S105" s="135" t="s">
        <v>211</v>
      </c>
      <c r="T105" s="135" t="s">
        <v>6601</v>
      </c>
    </row>
    <row r="106" spans="1:20" ht="19.5" customHeight="1" x14ac:dyDescent="0.25">
      <c r="A106" s="59"/>
      <c r="B106" s="427"/>
      <c r="C106" s="430"/>
      <c r="D106" s="431"/>
      <c r="E106" s="434"/>
      <c r="F106" s="435"/>
      <c r="G106" s="434"/>
      <c r="H106" s="435"/>
      <c r="I106" s="374"/>
      <c r="J106" s="445"/>
      <c r="K106" s="355"/>
      <c r="L106" s="355"/>
      <c r="M106" s="439" t="s">
        <v>6284</v>
      </c>
      <c r="N106" s="440"/>
      <c r="O106" s="440" t="s">
        <v>6373</v>
      </c>
      <c r="P106" s="440"/>
      <c r="Q106" s="440" t="s">
        <v>6380</v>
      </c>
      <c r="R106" s="441"/>
      <c r="S106" s="135" t="s">
        <v>6381</v>
      </c>
      <c r="T106" s="135" t="s">
        <v>6602</v>
      </c>
    </row>
    <row r="107" spans="1:20" ht="19.5" customHeight="1" x14ac:dyDescent="0.25">
      <c r="A107" s="59"/>
      <c r="B107" s="427"/>
      <c r="C107" s="430"/>
      <c r="D107" s="431"/>
      <c r="E107" s="434"/>
      <c r="F107" s="435"/>
      <c r="G107" s="434"/>
      <c r="H107" s="435"/>
      <c r="I107" s="374"/>
      <c r="J107" s="445"/>
      <c r="K107" s="355"/>
      <c r="L107" s="355"/>
      <c r="M107" s="439" t="s">
        <v>6284</v>
      </c>
      <c r="N107" s="440"/>
      <c r="O107" s="440" t="s">
        <v>6373</v>
      </c>
      <c r="P107" s="440"/>
      <c r="Q107" s="440" t="s">
        <v>6378</v>
      </c>
      <c r="R107" s="441"/>
      <c r="S107" s="135" t="s">
        <v>6379</v>
      </c>
      <c r="T107" s="135" t="s">
        <v>6603</v>
      </c>
    </row>
    <row r="108" spans="1:20" ht="19.5" customHeight="1" x14ac:dyDescent="0.25">
      <c r="A108" s="59"/>
      <c r="B108" s="427"/>
      <c r="C108" s="430"/>
      <c r="D108" s="431"/>
      <c r="E108" s="434"/>
      <c r="F108" s="435"/>
      <c r="G108" s="434"/>
      <c r="H108" s="435"/>
      <c r="I108" s="374"/>
      <c r="J108" s="445"/>
      <c r="K108" s="355"/>
      <c r="L108" s="355"/>
      <c r="M108" s="439" t="s">
        <v>6284</v>
      </c>
      <c r="N108" s="440"/>
      <c r="O108" s="440" t="s">
        <v>6373</v>
      </c>
      <c r="P108" s="440"/>
      <c r="Q108" s="440" t="s">
        <v>6376</v>
      </c>
      <c r="R108" s="441"/>
      <c r="S108" s="135" t="s">
        <v>6377</v>
      </c>
      <c r="T108" s="135" t="s">
        <v>6604</v>
      </c>
    </row>
    <row r="109" spans="1:20" ht="19.5" customHeight="1" x14ac:dyDescent="0.25">
      <c r="A109" s="59"/>
      <c r="B109" s="427"/>
      <c r="C109" s="430"/>
      <c r="D109" s="431"/>
      <c r="E109" s="434"/>
      <c r="F109" s="435"/>
      <c r="G109" s="434"/>
      <c r="H109" s="435"/>
      <c r="I109" s="374"/>
      <c r="J109" s="445"/>
      <c r="K109" s="355"/>
      <c r="L109" s="355"/>
      <c r="M109" s="439" t="s">
        <v>6284</v>
      </c>
      <c r="N109" s="440"/>
      <c r="O109" s="440" t="s">
        <v>6373</v>
      </c>
      <c r="P109" s="440"/>
      <c r="Q109" s="440" t="s">
        <v>6367</v>
      </c>
      <c r="R109" s="441"/>
      <c r="S109" s="135" t="s">
        <v>6368</v>
      </c>
      <c r="T109" s="135" t="s">
        <v>6605</v>
      </c>
    </row>
    <row r="110" spans="1:20" ht="19.5" customHeight="1" x14ac:dyDescent="0.25">
      <c r="A110" s="59"/>
      <c r="B110" s="177"/>
      <c r="C110" s="177"/>
      <c r="D110" s="177"/>
      <c r="E110" s="176"/>
      <c r="F110" s="176"/>
      <c r="G110" s="176"/>
      <c r="H110" s="176"/>
      <c r="I110" s="176"/>
      <c r="J110" s="176"/>
      <c r="K110" s="176"/>
      <c r="L110" s="176"/>
      <c r="M110" s="85"/>
      <c r="N110" s="85"/>
      <c r="O110" s="85"/>
      <c r="P110" s="85"/>
      <c r="Q110" s="85"/>
      <c r="R110" s="85"/>
      <c r="S110" s="178"/>
      <c r="T110" s="178"/>
    </row>
    <row r="111" spans="1:20" customFormat="1" ht="18.75" customHeight="1" x14ac:dyDescent="0.25">
      <c r="B111" s="18"/>
      <c r="C111" s="18"/>
      <c r="D111" s="16"/>
      <c r="E111" s="16"/>
      <c r="F111" s="16"/>
      <c r="G111" s="16"/>
      <c r="H111" s="16"/>
      <c r="I111" s="16"/>
      <c r="J111" s="16"/>
      <c r="K111" s="134"/>
      <c r="L111" s="134"/>
    </row>
    <row r="112" spans="1:20" customFormat="1" ht="18.75" customHeight="1" x14ac:dyDescent="0.25">
      <c r="B112" s="314" t="s">
        <v>6514</v>
      </c>
      <c r="C112" s="315"/>
      <c r="D112" s="416"/>
      <c r="E112" s="37" t="s">
        <v>6515</v>
      </c>
      <c r="F112" s="37" t="s">
        <v>6516</v>
      </c>
      <c r="G112" s="37" t="s">
        <v>6517</v>
      </c>
      <c r="H112" s="37" t="s">
        <v>6518</v>
      </c>
      <c r="I112" s="37" t="s">
        <v>6519</v>
      </c>
      <c r="J112" s="37" t="s">
        <v>6520</v>
      </c>
      <c r="K112" s="37" t="s">
        <v>6521</v>
      </c>
      <c r="L112" s="37" t="s">
        <v>6522</v>
      </c>
      <c r="M112" s="37" t="s">
        <v>6523</v>
      </c>
      <c r="N112" s="37" t="s">
        <v>6524</v>
      </c>
    </row>
    <row r="113" spans="1:20" customFormat="1" ht="18.75" customHeight="1" x14ac:dyDescent="0.25">
      <c r="B113" s="409"/>
      <c r="C113" s="410"/>
      <c r="D113" s="417"/>
      <c r="E113" s="66"/>
      <c r="F113" s="66"/>
      <c r="G113" s="67" t="s">
        <v>6269</v>
      </c>
      <c r="H113" s="67" t="s">
        <v>6269</v>
      </c>
      <c r="I113" s="67" t="s">
        <v>6269</v>
      </c>
      <c r="J113" s="67" t="s">
        <v>6269</v>
      </c>
      <c r="K113" s="67" t="s">
        <v>6269</v>
      </c>
      <c r="L113" s="119"/>
      <c r="M113" s="119"/>
      <c r="N113" s="119"/>
    </row>
    <row r="114" spans="1:20" customFormat="1" ht="18.75" customHeight="1" x14ac:dyDescent="0.25">
      <c r="D114" s="32"/>
      <c r="E114" s="33"/>
      <c r="F114" s="33"/>
      <c r="G114" s="33"/>
      <c r="H114" s="33"/>
      <c r="I114" s="33"/>
      <c r="J114" s="33"/>
      <c r="K114" s="33"/>
      <c r="L114" s="40"/>
    </row>
    <row r="115" spans="1:20" customFormat="1" ht="18.75" customHeight="1" x14ac:dyDescent="0.25">
      <c r="B115" s="308" t="s">
        <v>6525</v>
      </c>
      <c r="C115" s="309"/>
      <c r="D115" s="418"/>
      <c r="E115" s="421"/>
      <c r="F115" s="422"/>
      <c r="G115" s="423"/>
      <c r="H115" s="421" t="s">
        <v>6527</v>
      </c>
      <c r="I115" s="423"/>
      <c r="J115" s="421" t="s">
        <v>6528</v>
      </c>
      <c r="K115" s="422"/>
      <c r="L115" s="423"/>
    </row>
    <row r="116" spans="1:20" customFormat="1" ht="18.75" customHeight="1" x14ac:dyDescent="0.25">
      <c r="B116" s="419"/>
      <c r="C116" s="315"/>
      <c r="D116" s="416"/>
      <c r="E116" s="34" t="s">
        <v>6529</v>
      </c>
      <c r="F116" s="424" t="s">
        <v>6530</v>
      </c>
      <c r="G116" s="425"/>
      <c r="H116" s="424" t="s">
        <v>6531</v>
      </c>
      <c r="I116" s="425"/>
      <c r="J116" s="424" t="s">
        <v>6532</v>
      </c>
      <c r="K116" s="425"/>
      <c r="L116" s="34" t="s">
        <v>6533</v>
      </c>
    </row>
    <row r="117" spans="1:20" customFormat="1" ht="18.75" customHeight="1" x14ac:dyDescent="0.25">
      <c r="B117" s="310"/>
      <c r="C117" s="311"/>
      <c r="D117" s="420"/>
      <c r="E117" s="66"/>
      <c r="F117" s="414"/>
      <c r="G117" s="415"/>
      <c r="H117" s="414"/>
      <c r="I117" s="415"/>
      <c r="J117" s="414"/>
      <c r="K117" s="415"/>
      <c r="L117" s="66"/>
    </row>
    <row r="118" spans="1:20" customFormat="1" ht="18.75" customHeight="1" x14ac:dyDescent="0.25"/>
    <row r="119" spans="1:20" customFormat="1" ht="18.75" customHeight="1" x14ac:dyDescent="0.25">
      <c r="B119" s="406" t="s">
        <v>6534</v>
      </c>
      <c r="C119" s="406"/>
      <c r="D119" s="406"/>
      <c r="E119" s="406"/>
      <c r="F119" s="406"/>
      <c r="G119" s="406"/>
      <c r="H119" s="406"/>
      <c r="I119" s="406"/>
      <c r="J119" s="406"/>
      <c r="K119" s="406"/>
      <c r="L119" s="406"/>
      <c r="M119" s="406"/>
      <c r="N119" s="406"/>
      <c r="O119" s="406"/>
      <c r="P119" s="106"/>
      <c r="Q119" s="106"/>
      <c r="R119" s="106"/>
      <c r="S119" s="106"/>
      <c r="T119" s="106"/>
    </row>
    <row r="120" spans="1:20" customFormat="1" ht="18.75" customHeight="1" x14ac:dyDescent="0.25">
      <c r="B120" s="407" t="s">
        <v>29</v>
      </c>
      <c r="C120" s="407"/>
      <c r="D120" s="407" t="s">
        <v>6535</v>
      </c>
      <c r="E120" s="407"/>
      <c r="F120" s="407"/>
      <c r="G120" s="407" t="s">
        <v>6536</v>
      </c>
      <c r="H120" s="407"/>
      <c r="I120" s="407"/>
      <c r="J120" s="407" t="s">
        <v>6537</v>
      </c>
      <c r="K120" s="407"/>
      <c r="L120" s="407" t="s">
        <v>6445</v>
      </c>
      <c r="M120" s="407"/>
      <c r="N120" s="407" t="s">
        <v>6446</v>
      </c>
      <c r="O120" s="407"/>
      <c r="P120" s="18"/>
      <c r="Q120" s="18"/>
      <c r="R120" s="18"/>
      <c r="S120" s="18"/>
      <c r="T120" s="18"/>
    </row>
    <row r="121" spans="1:20" ht="18.75" customHeight="1" x14ac:dyDescent="0.25">
      <c r="A121" s="59"/>
      <c r="B121" s="398"/>
      <c r="C121" s="399"/>
      <c r="D121" s="400"/>
      <c r="E121" s="401"/>
      <c r="F121" s="402"/>
      <c r="G121" s="403"/>
      <c r="H121" s="403"/>
      <c r="I121" s="397"/>
      <c r="J121" s="404" t="s">
        <v>6327</v>
      </c>
      <c r="K121" s="405"/>
      <c r="L121" s="396"/>
      <c r="M121" s="397"/>
      <c r="N121" s="396"/>
      <c r="O121" s="397"/>
      <c r="P121" s="85"/>
      <c r="Q121" s="85"/>
      <c r="R121" s="85"/>
      <c r="S121" s="85"/>
      <c r="T121" s="85"/>
    </row>
    <row r="122" spans="1:20" ht="18.75" customHeight="1" x14ac:dyDescent="0.25">
      <c r="A122" s="59"/>
      <c r="B122" s="279"/>
      <c r="C122" s="280"/>
      <c r="D122" s="283"/>
      <c r="E122" s="284"/>
      <c r="F122" s="285"/>
      <c r="G122" s="286"/>
      <c r="H122" s="286"/>
      <c r="I122" s="276"/>
      <c r="J122" s="348" t="s">
        <v>6327</v>
      </c>
      <c r="K122" s="349"/>
      <c r="L122" s="275"/>
      <c r="M122" s="276"/>
      <c r="N122" s="275"/>
      <c r="O122" s="276"/>
      <c r="P122" s="85"/>
      <c r="Q122" s="85"/>
      <c r="R122" s="85"/>
      <c r="S122" s="85"/>
      <c r="T122" s="85"/>
    </row>
    <row r="123" spans="1:20" ht="18.75" customHeight="1" x14ac:dyDescent="0.25">
      <c r="A123" s="59"/>
      <c r="B123" s="279"/>
      <c r="C123" s="280"/>
      <c r="D123" s="283"/>
      <c r="E123" s="284"/>
      <c r="F123" s="285"/>
      <c r="G123" s="286"/>
      <c r="H123" s="286"/>
      <c r="I123" s="276"/>
      <c r="J123" s="348" t="s">
        <v>6327</v>
      </c>
      <c r="K123" s="349"/>
      <c r="L123" s="275"/>
      <c r="M123" s="276"/>
      <c r="N123" s="275"/>
      <c r="O123" s="276"/>
      <c r="P123" s="85"/>
      <c r="Q123" s="85"/>
      <c r="R123" s="85"/>
      <c r="S123" s="85"/>
      <c r="T123" s="85"/>
    </row>
    <row r="124" spans="1:20" ht="18.75" customHeight="1" x14ac:dyDescent="0.25">
      <c r="A124" s="59"/>
      <c r="B124" s="279"/>
      <c r="C124" s="280"/>
      <c r="D124" s="283"/>
      <c r="E124" s="284"/>
      <c r="F124" s="285"/>
      <c r="G124" s="286"/>
      <c r="H124" s="286"/>
      <c r="I124" s="276"/>
      <c r="J124" s="348" t="s">
        <v>6327</v>
      </c>
      <c r="K124" s="349"/>
      <c r="L124" s="275"/>
      <c r="M124" s="276"/>
      <c r="N124" s="275"/>
      <c r="O124" s="276"/>
      <c r="P124" s="85"/>
      <c r="Q124" s="85"/>
      <c r="R124" s="85"/>
      <c r="S124" s="85"/>
      <c r="T124" s="85"/>
    </row>
    <row r="125" spans="1:20" ht="18.75" customHeight="1" x14ac:dyDescent="0.25">
      <c r="A125" s="59"/>
      <c r="B125" s="279"/>
      <c r="C125" s="280"/>
      <c r="D125" s="283"/>
      <c r="E125" s="284"/>
      <c r="F125" s="285"/>
      <c r="G125" s="286"/>
      <c r="H125" s="286"/>
      <c r="I125" s="276"/>
      <c r="J125" s="348" t="s">
        <v>6327</v>
      </c>
      <c r="K125" s="349"/>
      <c r="L125" s="275"/>
      <c r="M125" s="276"/>
      <c r="N125" s="275"/>
      <c r="O125" s="276"/>
      <c r="P125" s="85"/>
      <c r="Q125" s="85"/>
      <c r="R125" s="85"/>
      <c r="S125" s="85"/>
      <c r="T125" s="85"/>
    </row>
    <row r="126" spans="1:20" ht="18.75" customHeight="1" x14ac:dyDescent="0.25">
      <c r="A126" s="59"/>
      <c r="B126" s="279"/>
      <c r="C126" s="280"/>
      <c r="D126" s="283"/>
      <c r="E126" s="284"/>
      <c r="F126" s="285"/>
      <c r="G126" s="286"/>
      <c r="H126" s="286"/>
      <c r="I126" s="276"/>
      <c r="J126" s="348" t="s">
        <v>6327</v>
      </c>
      <c r="K126" s="349"/>
      <c r="L126" s="275"/>
      <c r="M126" s="276"/>
      <c r="N126" s="275"/>
      <c r="O126" s="276"/>
      <c r="P126" s="85"/>
      <c r="Q126" s="85"/>
      <c r="R126" s="85"/>
      <c r="S126" s="85"/>
      <c r="T126" s="85"/>
    </row>
    <row r="127" spans="1:20" ht="18.75" customHeight="1" x14ac:dyDescent="0.25">
      <c r="A127" s="59"/>
      <c r="B127" s="279"/>
      <c r="C127" s="280"/>
      <c r="D127" s="283"/>
      <c r="E127" s="284"/>
      <c r="F127" s="285"/>
      <c r="G127" s="286"/>
      <c r="H127" s="286"/>
      <c r="I127" s="276"/>
      <c r="J127" s="348" t="s">
        <v>6327</v>
      </c>
      <c r="K127" s="349"/>
      <c r="L127" s="275"/>
      <c r="M127" s="276"/>
      <c r="N127" s="275"/>
      <c r="O127" s="276"/>
      <c r="P127" s="85"/>
      <c r="Q127" s="85"/>
      <c r="R127" s="85"/>
      <c r="S127" s="85"/>
      <c r="T127" s="85"/>
    </row>
    <row r="128" spans="1:20" ht="18.75" customHeight="1" x14ac:dyDescent="0.25">
      <c r="A128" s="59"/>
      <c r="B128" s="279"/>
      <c r="C128" s="280"/>
      <c r="D128" s="283"/>
      <c r="E128" s="284"/>
      <c r="F128" s="285"/>
      <c r="G128" s="286"/>
      <c r="H128" s="286"/>
      <c r="I128" s="276"/>
      <c r="J128" s="348" t="s">
        <v>6327</v>
      </c>
      <c r="K128" s="349"/>
      <c r="L128" s="275"/>
      <c r="M128" s="276"/>
      <c r="N128" s="275"/>
      <c r="O128" s="276"/>
      <c r="P128" s="85"/>
      <c r="Q128" s="85"/>
      <c r="R128" s="85"/>
      <c r="S128" s="85"/>
      <c r="T128" s="85"/>
    </row>
    <row r="129" spans="1:20" ht="18.75" customHeight="1" x14ac:dyDescent="0.25">
      <c r="A129" s="59"/>
      <c r="B129" s="279"/>
      <c r="C129" s="280"/>
      <c r="D129" s="283"/>
      <c r="E129" s="284"/>
      <c r="F129" s="285"/>
      <c r="G129" s="286"/>
      <c r="H129" s="286"/>
      <c r="I129" s="276"/>
      <c r="J129" s="348" t="s">
        <v>6327</v>
      </c>
      <c r="K129" s="349"/>
      <c r="L129" s="275"/>
      <c r="M129" s="276"/>
      <c r="N129" s="275"/>
      <c r="O129" s="276"/>
      <c r="P129" s="85"/>
      <c r="Q129" s="85"/>
      <c r="R129" s="85"/>
      <c r="S129" s="85"/>
      <c r="T129" s="85"/>
    </row>
    <row r="130" spans="1:20" ht="18.75" customHeight="1" x14ac:dyDescent="0.25">
      <c r="A130" s="59"/>
      <c r="B130" s="279"/>
      <c r="C130" s="280"/>
      <c r="D130" s="283"/>
      <c r="E130" s="284"/>
      <c r="F130" s="285"/>
      <c r="G130" s="286"/>
      <c r="H130" s="286"/>
      <c r="I130" s="276"/>
      <c r="J130" s="348" t="s">
        <v>6327</v>
      </c>
      <c r="K130" s="349"/>
      <c r="L130" s="275"/>
      <c r="M130" s="276"/>
      <c r="N130" s="275"/>
      <c r="O130" s="276"/>
      <c r="P130" s="85"/>
      <c r="Q130" s="85"/>
      <c r="R130" s="85"/>
      <c r="S130" s="85"/>
      <c r="T130" s="85"/>
    </row>
    <row r="131" spans="1:20" ht="18.75" customHeight="1" x14ac:dyDescent="0.25">
      <c r="A131" s="59"/>
      <c r="B131" s="279"/>
      <c r="C131" s="280"/>
      <c r="D131" s="283"/>
      <c r="E131" s="284"/>
      <c r="F131" s="285"/>
      <c r="G131" s="286"/>
      <c r="H131" s="286"/>
      <c r="I131" s="276"/>
      <c r="J131" s="348" t="s">
        <v>6327</v>
      </c>
      <c r="K131" s="349"/>
      <c r="L131" s="275"/>
      <c r="M131" s="276"/>
      <c r="N131" s="275"/>
      <c r="O131" s="276"/>
      <c r="P131" s="85"/>
      <c r="Q131" s="85"/>
      <c r="R131" s="85"/>
      <c r="S131" s="85"/>
      <c r="T131" s="85"/>
    </row>
    <row r="132" spans="1:20" ht="18.75" customHeight="1" x14ac:dyDescent="0.25">
      <c r="A132" s="59"/>
      <c r="B132" s="279"/>
      <c r="C132" s="280"/>
      <c r="D132" s="283"/>
      <c r="E132" s="284"/>
      <c r="F132" s="285"/>
      <c r="G132" s="286"/>
      <c r="H132" s="286"/>
      <c r="I132" s="276"/>
      <c r="J132" s="348" t="s">
        <v>6327</v>
      </c>
      <c r="K132" s="349"/>
      <c r="L132" s="275"/>
      <c r="M132" s="276"/>
      <c r="N132" s="275"/>
      <c r="O132" s="276"/>
      <c r="P132" s="85"/>
      <c r="Q132" s="85"/>
      <c r="R132" s="85"/>
      <c r="S132" s="85"/>
      <c r="T132" s="85"/>
    </row>
    <row r="133" spans="1:20" ht="18.75" customHeight="1" x14ac:dyDescent="0.25">
      <c r="A133" s="59"/>
      <c r="B133" s="279"/>
      <c r="C133" s="280"/>
      <c r="D133" s="283"/>
      <c r="E133" s="284"/>
      <c r="F133" s="285"/>
      <c r="G133" s="286"/>
      <c r="H133" s="286"/>
      <c r="I133" s="276"/>
      <c r="J133" s="348" t="s">
        <v>6327</v>
      </c>
      <c r="K133" s="349"/>
      <c r="L133" s="275"/>
      <c r="M133" s="276"/>
      <c r="N133" s="275"/>
      <c r="O133" s="276"/>
      <c r="P133" s="85"/>
      <c r="Q133" s="85"/>
      <c r="R133" s="85"/>
      <c r="S133" s="85"/>
      <c r="T133" s="85"/>
    </row>
    <row r="134" spans="1:20" ht="18.75" customHeight="1" x14ac:dyDescent="0.25">
      <c r="A134" s="59"/>
      <c r="B134" s="279"/>
      <c r="C134" s="280"/>
      <c r="D134" s="283"/>
      <c r="E134" s="284"/>
      <c r="F134" s="285"/>
      <c r="G134" s="286"/>
      <c r="H134" s="286"/>
      <c r="I134" s="276"/>
      <c r="J134" s="348" t="s">
        <v>6327</v>
      </c>
      <c r="K134" s="349"/>
      <c r="L134" s="275"/>
      <c r="M134" s="276"/>
      <c r="N134" s="275"/>
      <c r="O134" s="276"/>
      <c r="P134" s="85"/>
      <c r="Q134" s="85"/>
      <c r="R134" s="85"/>
      <c r="S134" s="85"/>
      <c r="T134" s="85"/>
    </row>
    <row r="135" spans="1:20" ht="18.75" customHeight="1" x14ac:dyDescent="0.25">
      <c r="A135" s="59"/>
      <c r="B135" s="279"/>
      <c r="C135" s="280"/>
      <c r="D135" s="283"/>
      <c r="E135" s="284"/>
      <c r="F135" s="285"/>
      <c r="G135" s="286"/>
      <c r="H135" s="286"/>
      <c r="I135" s="276"/>
      <c r="J135" s="348" t="s">
        <v>6327</v>
      </c>
      <c r="K135" s="349"/>
      <c r="L135" s="275"/>
      <c r="M135" s="276"/>
      <c r="N135" s="275"/>
      <c r="O135" s="276"/>
      <c r="P135" s="85"/>
      <c r="Q135" s="85"/>
      <c r="R135" s="85"/>
      <c r="S135" s="85"/>
      <c r="T135" s="85"/>
    </row>
    <row r="136" spans="1:20" ht="18.75" customHeight="1" x14ac:dyDescent="0.25">
      <c r="A136" s="59"/>
      <c r="B136" s="279"/>
      <c r="C136" s="280"/>
      <c r="D136" s="283"/>
      <c r="E136" s="284"/>
      <c r="F136" s="285"/>
      <c r="G136" s="286"/>
      <c r="H136" s="286"/>
      <c r="I136" s="276"/>
      <c r="J136" s="348" t="s">
        <v>6327</v>
      </c>
      <c r="K136" s="349"/>
      <c r="L136" s="275"/>
      <c r="M136" s="276"/>
      <c r="N136" s="275"/>
      <c r="O136" s="276"/>
      <c r="P136" s="85"/>
      <c r="Q136" s="85"/>
      <c r="R136" s="85"/>
      <c r="S136" s="85"/>
      <c r="T136" s="85"/>
    </row>
    <row r="137" spans="1:20" ht="18.75" customHeight="1" x14ac:dyDescent="0.25">
      <c r="A137" s="59"/>
      <c r="B137" s="279"/>
      <c r="C137" s="280"/>
      <c r="D137" s="283"/>
      <c r="E137" s="284"/>
      <c r="F137" s="285"/>
      <c r="G137" s="286"/>
      <c r="H137" s="286"/>
      <c r="I137" s="276"/>
      <c r="J137" s="348" t="s">
        <v>6327</v>
      </c>
      <c r="K137" s="349"/>
      <c r="L137" s="275"/>
      <c r="M137" s="276"/>
      <c r="N137" s="275"/>
      <c r="O137" s="276"/>
      <c r="P137" s="85"/>
      <c r="Q137" s="85"/>
      <c r="R137" s="85"/>
      <c r="S137" s="85"/>
      <c r="T137" s="85"/>
    </row>
    <row r="138" spans="1:20" ht="18.75" customHeight="1" x14ac:dyDescent="0.25">
      <c r="A138" s="59"/>
      <c r="B138" s="279"/>
      <c r="C138" s="280"/>
      <c r="D138" s="283"/>
      <c r="E138" s="284"/>
      <c r="F138" s="285"/>
      <c r="G138" s="286"/>
      <c r="H138" s="286"/>
      <c r="I138" s="276"/>
      <c r="J138" s="348" t="s">
        <v>6327</v>
      </c>
      <c r="K138" s="349"/>
      <c r="L138" s="275"/>
      <c r="M138" s="276"/>
      <c r="N138" s="275"/>
      <c r="O138" s="276"/>
      <c r="P138" s="85"/>
      <c r="Q138" s="85"/>
      <c r="R138" s="85"/>
      <c r="S138" s="85"/>
      <c r="T138" s="85"/>
    </row>
    <row r="139" spans="1:20" ht="18.75" customHeight="1" x14ac:dyDescent="0.25">
      <c r="A139" s="59"/>
      <c r="B139" s="279"/>
      <c r="C139" s="280"/>
      <c r="D139" s="283"/>
      <c r="E139" s="284"/>
      <c r="F139" s="285"/>
      <c r="G139" s="286"/>
      <c r="H139" s="286"/>
      <c r="I139" s="276"/>
      <c r="J139" s="348" t="s">
        <v>6327</v>
      </c>
      <c r="K139" s="349"/>
      <c r="L139" s="275"/>
      <c r="M139" s="276"/>
      <c r="N139" s="275"/>
      <c r="O139" s="276"/>
      <c r="P139" s="85"/>
      <c r="Q139" s="85"/>
      <c r="R139" s="85"/>
      <c r="S139" s="85"/>
      <c r="T139" s="85"/>
    </row>
    <row r="140" spans="1:20" ht="18.75" customHeight="1" x14ac:dyDescent="0.25">
      <c r="A140" s="59"/>
      <c r="B140" s="279"/>
      <c r="C140" s="280"/>
      <c r="D140" s="283"/>
      <c r="E140" s="284"/>
      <c r="F140" s="285"/>
      <c r="G140" s="286"/>
      <c r="H140" s="286"/>
      <c r="I140" s="276"/>
      <c r="J140" s="348" t="s">
        <v>6327</v>
      </c>
      <c r="K140" s="349"/>
      <c r="L140" s="275"/>
      <c r="M140" s="276"/>
      <c r="N140" s="275"/>
      <c r="O140" s="276"/>
      <c r="P140" s="85"/>
      <c r="Q140" s="85"/>
      <c r="R140" s="85"/>
      <c r="S140" s="85"/>
      <c r="T140" s="85"/>
    </row>
    <row r="141" spans="1:20" ht="18.75" customHeight="1" x14ac:dyDescent="0.25">
      <c r="A141" s="59"/>
      <c r="B141" s="279"/>
      <c r="C141" s="280"/>
      <c r="D141" s="283"/>
      <c r="E141" s="284"/>
      <c r="F141" s="285"/>
      <c r="G141" s="286"/>
      <c r="H141" s="286"/>
      <c r="I141" s="276"/>
      <c r="J141" s="348" t="s">
        <v>6327</v>
      </c>
      <c r="K141" s="349"/>
      <c r="L141" s="275"/>
      <c r="M141" s="276"/>
      <c r="N141" s="275"/>
      <c r="O141" s="276"/>
      <c r="P141" s="85"/>
      <c r="Q141" s="85"/>
      <c r="R141" s="85"/>
      <c r="S141" s="85"/>
      <c r="T141" s="85"/>
    </row>
    <row r="142" spans="1:20" ht="18.75" customHeight="1" x14ac:dyDescent="0.25">
      <c r="A142" s="59"/>
      <c r="B142" s="279"/>
      <c r="C142" s="280"/>
      <c r="D142" s="283"/>
      <c r="E142" s="284"/>
      <c r="F142" s="285"/>
      <c r="G142" s="286"/>
      <c r="H142" s="286"/>
      <c r="I142" s="276"/>
      <c r="J142" s="348" t="s">
        <v>6327</v>
      </c>
      <c r="K142" s="349"/>
      <c r="L142" s="275"/>
      <c r="M142" s="276"/>
      <c r="N142" s="275"/>
      <c r="O142" s="276"/>
      <c r="P142" s="85"/>
      <c r="Q142" s="85"/>
      <c r="R142" s="85"/>
      <c r="S142" s="85"/>
      <c r="T142" s="85"/>
    </row>
    <row r="143" spans="1:20" ht="18.75" customHeight="1" x14ac:dyDescent="0.25">
      <c r="A143" s="59"/>
      <c r="B143" s="279"/>
      <c r="C143" s="280"/>
      <c r="D143" s="283"/>
      <c r="E143" s="284"/>
      <c r="F143" s="285"/>
      <c r="G143" s="286"/>
      <c r="H143" s="286"/>
      <c r="I143" s="276"/>
      <c r="J143" s="348" t="s">
        <v>6327</v>
      </c>
      <c r="K143" s="349"/>
      <c r="L143" s="275"/>
      <c r="M143" s="276"/>
      <c r="N143" s="275"/>
      <c r="O143" s="276"/>
      <c r="P143" s="85"/>
      <c r="Q143" s="85"/>
      <c r="R143" s="85"/>
      <c r="S143" s="85"/>
      <c r="T143" s="85"/>
    </row>
    <row r="144" spans="1:20" ht="18.75" customHeight="1" x14ac:dyDescent="0.25">
      <c r="A144" s="59"/>
      <c r="B144" s="279"/>
      <c r="C144" s="280"/>
      <c r="D144" s="283"/>
      <c r="E144" s="284"/>
      <c r="F144" s="285"/>
      <c r="G144" s="286"/>
      <c r="H144" s="286"/>
      <c r="I144" s="276"/>
      <c r="J144" s="348" t="s">
        <v>6327</v>
      </c>
      <c r="K144" s="349"/>
      <c r="L144" s="275"/>
      <c r="M144" s="276"/>
      <c r="N144" s="275"/>
      <c r="O144" s="276"/>
      <c r="P144" s="85"/>
      <c r="Q144" s="85"/>
      <c r="R144" s="85"/>
      <c r="S144" s="85"/>
      <c r="T144" s="85"/>
    </row>
    <row r="145" spans="1:20" ht="18.75" customHeight="1" x14ac:dyDescent="0.25">
      <c r="A145" s="59"/>
      <c r="B145" s="279"/>
      <c r="C145" s="280"/>
      <c r="D145" s="283"/>
      <c r="E145" s="284"/>
      <c r="F145" s="285"/>
      <c r="G145" s="286"/>
      <c r="H145" s="286"/>
      <c r="I145" s="276"/>
      <c r="J145" s="348" t="s">
        <v>6327</v>
      </c>
      <c r="K145" s="349"/>
      <c r="L145" s="275"/>
      <c r="M145" s="276"/>
      <c r="N145" s="275"/>
      <c r="O145" s="276"/>
      <c r="P145" s="85"/>
      <c r="Q145" s="85"/>
      <c r="R145" s="85"/>
      <c r="S145" s="85"/>
      <c r="T145" s="85"/>
    </row>
    <row r="146" spans="1:20" ht="18.75" customHeight="1" x14ac:dyDescent="0.25">
      <c r="A146" s="59"/>
      <c r="B146" s="279"/>
      <c r="C146" s="280"/>
      <c r="D146" s="283"/>
      <c r="E146" s="284"/>
      <c r="F146" s="285"/>
      <c r="G146" s="286"/>
      <c r="H146" s="286"/>
      <c r="I146" s="276"/>
      <c r="J146" s="348" t="s">
        <v>6327</v>
      </c>
      <c r="K146" s="349"/>
      <c r="L146" s="275"/>
      <c r="M146" s="276"/>
      <c r="N146" s="275"/>
      <c r="O146" s="276"/>
      <c r="P146" s="85"/>
      <c r="Q146" s="85"/>
      <c r="R146" s="85"/>
      <c r="S146" s="85"/>
      <c r="T146" s="85"/>
    </row>
    <row r="147" spans="1:20" ht="18.75" customHeight="1" x14ac:dyDescent="0.25">
      <c r="A147" s="59"/>
      <c r="B147" s="279"/>
      <c r="C147" s="280"/>
      <c r="D147" s="283"/>
      <c r="E147" s="284"/>
      <c r="F147" s="285"/>
      <c r="G147" s="286"/>
      <c r="H147" s="286"/>
      <c r="I147" s="276"/>
      <c r="J147" s="348" t="s">
        <v>6327</v>
      </c>
      <c r="K147" s="349"/>
      <c r="L147" s="275"/>
      <c r="M147" s="276"/>
      <c r="N147" s="275"/>
      <c r="O147" s="276"/>
      <c r="P147" s="85"/>
      <c r="Q147" s="85"/>
      <c r="R147" s="85"/>
      <c r="S147" s="85"/>
      <c r="T147" s="85"/>
    </row>
    <row r="148" spans="1:20" ht="18.75" customHeight="1" x14ac:dyDescent="0.25">
      <c r="A148" s="59"/>
      <c r="B148" s="279"/>
      <c r="C148" s="280"/>
      <c r="D148" s="283"/>
      <c r="E148" s="284"/>
      <c r="F148" s="285"/>
      <c r="G148" s="286"/>
      <c r="H148" s="286"/>
      <c r="I148" s="276"/>
      <c r="J148" s="348" t="s">
        <v>6327</v>
      </c>
      <c r="K148" s="349"/>
      <c r="L148" s="275"/>
      <c r="M148" s="276"/>
      <c r="N148" s="275"/>
      <c r="O148" s="276"/>
      <c r="P148" s="85"/>
      <c r="Q148" s="85"/>
      <c r="R148" s="85"/>
      <c r="S148" s="85"/>
      <c r="T148" s="85"/>
    </row>
    <row r="149" spans="1:20" ht="18.75" customHeight="1" x14ac:dyDescent="0.25">
      <c r="A149" s="59"/>
      <c r="B149" s="279"/>
      <c r="C149" s="280"/>
      <c r="D149" s="283"/>
      <c r="E149" s="284"/>
      <c r="F149" s="285"/>
      <c r="G149" s="286"/>
      <c r="H149" s="286"/>
      <c r="I149" s="276"/>
      <c r="J149" s="348" t="s">
        <v>6327</v>
      </c>
      <c r="K149" s="349"/>
      <c r="L149" s="275"/>
      <c r="M149" s="276"/>
      <c r="N149" s="275"/>
      <c r="O149" s="276"/>
      <c r="P149" s="85"/>
      <c r="Q149" s="85"/>
      <c r="R149" s="85"/>
      <c r="S149" s="85"/>
      <c r="T149" s="85"/>
    </row>
    <row r="150" spans="1:20" ht="18.75" customHeight="1" x14ac:dyDescent="0.25">
      <c r="A150" s="59"/>
      <c r="B150" s="279"/>
      <c r="C150" s="280"/>
      <c r="D150" s="283"/>
      <c r="E150" s="284"/>
      <c r="F150" s="285"/>
      <c r="G150" s="286"/>
      <c r="H150" s="286"/>
      <c r="I150" s="276"/>
      <c r="J150" s="348" t="s">
        <v>6327</v>
      </c>
      <c r="K150" s="349"/>
      <c r="L150" s="275"/>
      <c r="M150" s="276"/>
      <c r="N150" s="275"/>
      <c r="O150" s="276"/>
      <c r="P150" s="85"/>
      <c r="Q150" s="85"/>
      <c r="R150" s="85"/>
      <c r="S150" s="85"/>
      <c r="T150" s="85"/>
    </row>
    <row r="151" spans="1:20" ht="18.75" customHeight="1" x14ac:dyDescent="0.25">
      <c r="A151" s="59"/>
      <c r="B151" s="279"/>
      <c r="C151" s="280"/>
      <c r="D151" s="283"/>
      <c r="E151" s="284"/>
      <c r="F151" s="285"/>
      <c r="G151" s="286"/>
      <c r="H151" s="286"/>
      <c r="I151" s="276"/>
      <c r="J151" s="348" t="s">
        <v>6327</v>
      </c>
      <c r="K151" s="349"/>
      <c r="L151" s="275"/>
      <c r="M151" s="276"/>
      <c r="N151" s="275"/>
      <c r="O151" s="276"/>
      <c r="P151" s="85"/>
      <c r="Q151" s="85"/>
      <c r="R151" s="85"/>
      <c r="S151" s="85"/>
      <c r="T151" s="85"/>
    </row>
    <row r="152" spans="1:20" ht="18.75" customHeight="1" x14ac:dyDescent="0.25">
      <c r="A152" s="59"/>
      <c r="B152" s="279"/>
      <c r="C152" s="280"/>
      <c r="D152" s="283"/>
      <c r="E152" s="284"/>
      <c r="F152" s="285"/>
      <c r="G152" s="286"/>
      <c r="H152" s="286"/>
      <c r="I152" s="276"/>
      <c r="J152" s="348" t="s">
        <v>6327</v>
      </c>
      <c r="K152" s="349"/>
      <c r="L152" s="275"/>
      <c r="M152" s="276"/>
      <c r="N152" s="275"/>
      <c r="O152" s="276"/>
      <c r="P152" s="85"/>
      <c r="Q152" s="85"/>
      <c r="R152" s="85"/>
      <c r="S152" s="85"/>
      <c r="T152" s="85"/>
    </row>
    <row r="153" spans="1:20" ht="18.75" customHeight="1" x14ac:dyDescent="0.25">
      <c r="A153" s="59"/>
      <c r="B153" s="279"/>
      <c r="C153" s="280"/>
      <c r="D153" s="283"/>
      <c r="E153" s="284"/>
      <c r="F153" s="285"/>
      <c r="G153" s="286"/>
      <c r="H153" s="286"/>
      <c r="I153" s="276"/>
      <c r="J153" s="348" t="s">
        <v>6327</v>
      </c>
      <c r="K153" s="349"/>
      <c r="L153" s="275"/>
      <c r="M153" s="276"/>
      <c r="N153" s="275"/>
      <c r="O153" s="276"/>
      <c r="P153" s="85"/>
      <c r="Q153" s="85"/>
      <c r="R153" s="85"/>
      <c r="S153" s="85"/>
      <c r="T153" s="85"/>
    </row>
    <row r="154" spans="1:20" ht="18.75" customHeight="1" x14ac:dyDescent="0.25">
      <c r="A154" s="59"/>
      <c r="B154" s="279"/>
      <c r="C154" s="280"/>
      <c r="D154" s="283"/>
      <c r="E154" s="284"/>
      <c r="F154" s="285"/>
      <c r="G154" s="286"/>
      <c r="H154" s="286"/>
      <c r="I154" s="276"/>
      <c r="J154" s="348" t="s">
        <v>6327</v>
      </c>
      <c r="K154" s="349"/>
      <c r="L154" s="275"/>
      <c r="M154" s="276"/>
      <c r="N154" s="275"/>
      <c r="O154" s="276"/>
      <c r="P154" s="85"/>
      <c r="Q154" s="85"/>
      <c r="R154" s="85"/>
      <c r="S154" s="85"/>
      <c r="T154" s="85"/>
    </row>
    <row r="155" spans="1:20" ht="18.75" customHeight="1" x14ac:dyDescent="0.25">
      <c r="A155" s="59"/>
      <c r="B155" s="279"/>
      <c r="C155" s="280"/>
      <c r="D155" s="283"/>
      <c r="E155" s="284"/>
      <c r="F155" s="285"/>
      <c r="G155" s="286"/>
      <c r="H155" s="286"/>
      <c r="I155" s="276"/>
      <c r="J155" s="348" t="s">
        <v>6327</v>
      </c>
      <c r="K155" s="349"/>
      <c r="L155" s="275"/>
      <c r="M155" s="276"/>
      <c r="N155" s="275"/>
      <c r="O155" s="276"/>
      <c r="P155" s="85"/>
      <c r="Q155" s="85"/>
      <c r="R155" s="85"/>
      <c r="S155" s="85"/>
      <c r="T155" s="85"/>
    </row>
    <row r="156" spans="1:20" ht="18.75" customHeight="1" x14ac:dyDescent="0.25">
      <c r="A156" s="59"/>
      <c r="B156" s="279"/>
      <c r="C156" s="280"/>
      <c r="D156" s="283"/>
      <c r="E156" s="284"/>
      <c r="F156" s="285"/>
      <c r="G156" s="286"/>
      <c r="H156" s="286"/>
      <c r="I156" s="276"/>
      <c r="J156" s="348" t="s">
        <v>6327</v>
      </c>
      <c r="K156" s="349"/>
      <c r="L156" s="275"/>
      <c r="M156" s="276"/>
      <c r="N156" s="275"/>
      <c r="O156" s="276"/>
      <c r="P156" s="85"/>
      <c r="Q156" s="85"/>
      <c r="R156" s="85"/>
      <c r="S156" s="85"/>
      <c r="T156" s="85"/>
    </row>
    <row r="157" spans="1:20" ht="18.75" customHeight="1" x14ac:dyDescent="0.25">
      <c r="A157" s="59"/>
      <c r="B157" s="279"/>
      <c r="C157" s="280"/>
      <c r="D157" s="283"/>
      <c r="E157" s="284"/>
      <c r="F157" s="285"/>
      <c r="G157" s="286"/>
      <c r="H157" s="286"/>
      <c r="I157" s="276"/>
      <c r="J157" s="348" t="s">
        <v>6327</v>
      </c>
      <c r="K157" s="349"/>
      <c r="L157" s="275"/>
      <c r="M157" s="276"/>
      <c r="N157" s="275"/>
      <c r="O157" s="276"/>
      <c r="P157" s="85"/>
      <c r="Q157" s="85"/>
      <c r="R157" s="85"/>
      <c r="S157" s="85"/>
      <c r="T157" s="85"/>
    </row>
    <row r="158" spans="1:20" ht="18.75" customHeight="1" x14ac:dyDescent="0.25">
      <c r="A158" s="59"/>
      <c r="B158" s="279"/>
      <c r="C158" s="280"/>
      <c r="D158" s="283"/>
      <c r="E158" s="284"/>
      <c r="F158" s="285"/>
      <c r="G158" s="286"/>
      <c r="H158" s="286"/>
      <c r="I158" s="276"/>
      <c r="J158" s="348" t="s">
        <v>6327</v>
      </c>
      <c r="K158" s="349"/>
      <c r="L158" s="275"/>
      <c r="M158" s="276"/>
      <c r="N158" s="275"/>
      <c r="O158" s="276"/>
      <c r="P158" s="85"/>
      <c r="Q158" s="85"/>
      <c r="R158" s="85"/>
      <c r="S158" s="85"/>
      <c r="T158" s="85"/>
    </row>
    <row r="159" spans="1:20" ht="18.75" customHeight="1" x14ac:dyDescent="0.25">
      <c r="A159" s="59"/>
      <c r="B159" s="279"/>
      <c r="C159" s="280"/>
      <c r="D159" s="283"/>
      <c r="E159" s="284"/>
      <c r="F159" s="285"/>
      <c r="G159" s="286"/>
      <c r="H159" s="286"/>
      <c r="I159" s="276"/>
      <c r="J159" s="348" t="s">
        <v>6327</v>
      </c>
      <c r="K159" s="349"/>
      <c r="L159" s="275"/>
      <c r="M159" s="276"/>
      <c r="N159" s="275"/>
      <c r="O159" s="276"/>
      <c r="P159" s="85"/>
      <c r="Q159" s="85"/>
      <c r="R159" s="85"/>
      <c r="S159" s="85"/>
      <c r="T159" s="85"/>
    </row>
    <row r="160" spans="1:20" ht="18.75" customHeight="1" x14ac:dyDescent="0.25">
      <c r="A160" s="59"/>
      <c r="B160" s="279"/>
      <c r="C160" s="280"/>
      <c r="D160" s="283"/>
      <c r="E160" s="284"/>
      <c r="F160" s="285"/>
      <c r="G160" s="286"/>
      <c r="H160" s="286"/>
      <c r="I160" s="276"/>
      <c r="J160" s="348" t="s">
        <v>6327</v>
      </c>
      <c r="K160" s="349"/>
      <c r="L160" s="275"/>
      <c r="M160" s="276"/>
      <c r="N160" s="275"/>
      <c r="O160" s="276"/>
      <c r="P160" s="85"/>
      <c r="Q160" s="85"/>
      <c r="R160" s="85"/>
      <c r="S160" s="85"/>
      <c r="T160" s="85"/>
    </row>
    <row r="161" spans="1:20" ht="18.75" customHeight="1" x14ac:dyDescent="0.25">
      <c r="A161" s="59"/>
      <c r="B161" s="279"/>
      <c r="C161" s="280"/>
      <c r="D161" s="283"/>
      <c r="E161" s="284"/>
      <c r="F161" s="285"/>
      <c r="G161" s="286"/>
      <c r="H161" s="286"/>
      <c r="I161" s="276"/>
      <c r="J161" s="348" t="s">
        <v>6327</v>
      </c>
      <c r="K161" s="349"/>
      <c r="L161" s="275"/>
      <c r="M161" s="276"/>
      <c r="N161" s="275"/>
      <c r="O161" s="276"/>
      <c r="P161" s="85"/>
      <c r="Q161" s="85"/>
      <c r="R161" s="85"/>
      <c r="S161" s="85"/>
      <c r="T161" s="85"/>
    </row>
    <row r="162" spans="1:20" ht="18.75" customHeight="1" x14ac:dyDescent="0.25">
      <c r="A162" s="59"/>
      <c r="B162" s="279"/>
      <c r="C162" s="280"/>
      <c r="D162" s="283"/>
      <c r="E162" s="284"/>
      <c r="F162" s="285"/>
      <c r="G162" s="286"/>
      <c r="H162" s="286"/>
      <c r="I162" s="276"/>
      <c r="J162" s="348" t="s">
        <v>6327</v>
      </c>
      <c r="K162" s="349"/>
      <c r="L162" s="275"/>
      <c r="M162" s="276"/>
      <c r="N162" s="275"/>
      <c r="O162" s="276"/>
      <c r="P162" s="85"/>
      <c r="Q162" s="85"/>
      <c r="R162" s="85"/>
      <c r="S162" s="85"/>
      <c r="T162" s="85"/>
    </row>
    <row r="163" spans="1:20" ht="18.75" customHeight="1" x14ac:dyDescent="0.25">
      <c r="A163" s="59"/>
      <c r="B163" s="279"/>
      <c r="C163" s="280"/>
      <c r="D163" s="283"/>
      <c r="E163" s="284"/>
      <c r="F163" s="285"/>
      <c r="G163" s="286"/>
      <c r="H163" s="286"/>
      <c r="I163" s="276"/>
      <c r="J163" s="348" t="s">
        <v>6327</v>
      </c>
      <c r="K163" s="349"/>
      <c r="L163" s="275"/>
      <c r="M163" s="276"/>
      <c r="N163" s="275"/>
      <c r="O163" s="276"/>
      <c r="P163" s="85"/>
      <c r="Q163" s="85"/>
      <c r="R163" s="85"/>
      <c r="S163" s="85"/>
      <c r="T163" s="85"/>
    </row>
    <row r="164" spans="1:20" ht="18.75" customHeight="1" x14ac:dyDescent="0.25">
      <c r="A164" s="59"/>
      <c r="B164" s="279"/>
      <c r="C164" s="280"/>
      <c r="D164" s="283"/>
      <c r="E164" s="284"/>
      <c r="F164" s="285"/>
      <c r="G164" s="286"/>
      <c r="H164" s="286"/>
      <c r="I164" s="276"/>
      <c r="J164" s="348" t="s">
        <v>6327</v>
      </c>
      <c r="K164" s="349"/>
      <c r="L164" s="275"/>
      <c r="M164" s="276"/>
      <c r="N164" s="275"/>
      <c r="O164" s="276"/>
      <c r="P164" s="85"/>
      <c r="Q164" s="85"/>
      <c r="R164" s="85"/>
      <c r="S164" s="85"/>
      <c r="T164" s="85"/>
    </row>
    <row r="165" spans="1:20" ht="18.75" customHeight="1" x14ac:dyDescent="0.25">
      <c r="A165" s="59"/>
      <c r="B165" s="279"/>
      <c r="C165" s="280"/>
      <c r="D165" s="283"/>
      <c r="E165" s="284"/>
      <c r="F165" s="285"/>
      <c r="G165" s="286"/>
      <c r="H165" s="286"/>
      <c r="I165" s="276"/>
      <c r="J165" s="348" t="s">
        <v>6327</v>
      </c>
      <c r="K165" s="349"/>
      <c r="L165" s="275"/>
      <c r="M165" s="276"/>
      <c r="N165" s="275"/>
      <c r="O165" s="276"/>
      <c r="P165" s="85"/>
      <c r="Q165" s="85"/>
      <c r="R165" s="85"/>
      <c r="S165" s="85"/>
      <c r="T165" s="85"/>
    </row>
    <row r="166" spans="1:20" ht="18.75" customHeight="1" x14ac:dyDescent="0.25">
      <c r="A166" s="59"/>
      <c r="B166" s="279"/>
      <c r="C166" s="280"/>
      <c r="D166" s="283"/>
      <c r="E166" s="284"/>
      <c r="F166" s="285"/>
      <c r="G166" s="286"/>
      <c r="H166" s="286"/>
      <c r="I166" s="276"/>
      <c r="J166" s="348" t="s">
        <v>6327</v>
      </c>
      <c r="K166" s="349"/>
      <c r="L166" s="275"/>
      <c r="M166" s="276"/>
      <c r="N166" s="275"/>
      <c r="O166" s="276"/>
      <c r="P166" s="85"/>
      <c r="Q166" s="85"/>
      <c r="R166" s="85"/>
      <c r="S166" s="85"/>
      <c r="T166" s="85"/>
    </row>
    <row r="167" spans="1:20" ht="18.75" customHeight="1" x14ac:dyDescent="0.25">
      <c r="A167" s="59"/>
      <c r="B167" s="279"/>
      <c r="C167" s="280"/>
      <c r="D167" s="283"/>
      <c r="E167" s="284"/>
      <c r="F167" s="285"/>
      <c r="G167" s="286"/>
      <c r="H167" s="286"/>
      <c r="I167" s="276"/>
      <c r="J167" s="348" t="s">
        <v>6327</v>
      </c>
      <c r="K167" s="349"/>
      <c r="L167" s="275"/>
      <c r="M167" s="276"/>
      <c r="N167" s="275"/>
      <c r="O167" s="276"/>
      <c r="P167" s="85"/>
      <c r="Q167" s="85"/>
      <c r="R167" s="85"/>
      <c r="S167" s="85"/>
      <c r="T167" s="85"/>
    </row>
    <row r="168" spans="1:20" ht="18.75" customHeight="1" x14ac:dyDescent="0.25">
      <c r="A168" s="59"/>
      <c r="B168" s="279"/>
      <c r="C168" s="280"/>
      <c r="D168" s="283"/>
      <c r="E168" s="284"/>
      <c r="F168" s="285"/>
      <c r="G168" s="286"/>
      <c r="H168" s="286"/>
      <c r="I168" s="276"/>
      <c r="J168" s="348" t="s">
        <v>6327</v>
      </c>
      <c r="K168" s="349"/>
      <c r="L168" s="275"/>
      <c r="M168" s="276"/>
      <c r="N168" s="275"/>
      <c r="O168" s="276"/>
      <c r="P168" s="85"/>
      <c r="Q168" s="85"/>
      <c r="R168" s="85"/>
      <c r="S168" s="85"/>
      <c r="T168" s="85"/>
    </row>
    <row r="169" spans="1:20" ht="18.75" customHeight="1" x14ac:dyDescent="0.25">
      <c r="A169" s="59"/>
      <c r="B169" s="279"/>
      <c r="C169" s="280"/>
      <c r="D169" s="283"/>
      <c r="E169" s="284"/>
      <c r="F169" s="285"/>
      <c r="G169" s="286"/>
      <c r="H169" s="286"/>
      <c r="I169" s="276"/>
      <c r="J169" s="348" t="s">
        <v>6327</v>
      </c>
      <c r="K169" s="349"/>
      <c r="L169" s="275"/>
      <c r="M169" s="276"/>
      <c r="N169" s="275"/>
      <c r="O169" s="276"/>
      <c r="P169" s="85"/>
      <c r="Q169" s="85"/>
      <c r="R169" s="85"/>
      <c r="S169" s="85"/>
      <c r="T169" s="85"/>
    </row>
    <row r="170" spans="1:20" ht="18.75" customHeight="1" x14ac:dyDescent="0.25">
      <c r="A170" s="59"/>
      <c r="B170" s="279"/>
      <c r="C170" s="280"/>
      <c r="D170" s="283"/>
      <c r="E170" s="284"/>
      <c r="F170" s="285"/>
      <c r="G170" s="286"/>
      <c r="H170" s="286"/>
      <c r="I170" s="276"/>
      <c r="J170" s="348" t="s">
        <v>6327</v>
      </c>
      <c r="K170" s="349"/>
      <c r="L170" s="275"/>
      <c r="M170" s="276"/>
      <c r="N170" s="275"/>
      <c r="O170" s="276"/>
      <c r="P170" s="85"/>
      <c r="Q170" s="85"/>
      <c r="R170" s="85"/>
      <c r="S170" s="85"/>
      <c r="T170" s="85"/>
    </row>
    <row r="171" spans="1:20" ht="18.75" customHeight="1" x14ac:dyDescent="0.25">
      <c r="A171" s="59"/>
      <c r="B171" s="279"/>
      <c r="C171" s="280"/>
      <c r="D171" s="283"/>
      <c r="E171" s="284"/>
      <c r="F171" s="285"/>
      <c r="G171" s="286"/>
      <c r="H171" s="286"/>
      <c r="I171" s="276"/>
      <c r="J171" s="348" t="s">
        <v>6327</v>
      </c>
      <c r="K171" s="349"/>
      <c r="L171" s="275"/>
      <c r="M171" s="276"/>
      <c r="N171" s="275"/>
      <c r="O171" s="276"/>
      <c r="P171" s="85"/>
      <c r="Q171" s="85"/>
      <c r="R171" s="85"/>
      <c r="S171" s="85"/>
      <c r="T171" s="85"/>
    </row>
    <row r="172" spans="1:20" ht="18.75" customHeight="1" x14ac:dyDescent="0.25">
      <c r="A172" s="59"/>
      <c r="B172" s="279"/>
      <c r="C172" s="280"/>
      <c r="D172" s="283"/>
      <c r="E172" s="284"/>
      <c r="F172" s="285"/>
      <c r="G172" s="286"/>
      <c r="H172" s="286"/>
      <c r="I172" s="276"/>
      <c r="J172" s="348" t="s">
        <v>6327</v>
      </c>
      <c r="K172" s="349"/>
      <c r="L172" s="275"/>
      <c r="M172" s="276"/>
      <c r="N172" s="275"/>
      <c r="O172" s="276"/>
      <c r="P172" s="85"/>
      <c r="Q172" s="85"/>
      <c r="R172" s="85"/>
      <c r="S172" s="85"/>
      <c r="T172" s="85"/>
    </row>
    <row r="173" spans="1:20" ht="18.75" customHeight="1" x14ac:dyDescent="0.25">
      <c r="A173" s="59"/>
      <c r="B173" s="279"/>
      <c r="C173" s="280"/>
      <c r="D173" s="283"/>
      <c r="E173" s="284"/>
      <c r="F173" s="285"/>
      <c r="G173" s="286"/>
      <c r="H173" s="286"/>
      <c r="I173" s="276"/>
      <c r="J173" s="348" t="s">
        <v>6327</v>
      </c>
      <c r="K173" s="349"/>
      <c r="L173" s="275"/>
      <c r="M173" s="276"/>
      <c r="N173" s="275"/>
      <c r="O173" s="276"/>
      <c r="P173" s="85"/>
      <c r="Q173" s="85"/>
      <c r="R173" s="85"/>
      <c r="S173" s="85"/>
      <c r="T173" s="85"/>
    </row>
    <row r="174" spans="1:20" ht="18.75" customHeight="1" x14ac:dyDescent="0.25">
      <c r="A174" s="59"/>
      <c r="B174" s="279"/>
      <c r="C174" s="280"/>
      <c r="D174" s="283"/>
      <c r="E174" s="284"/>
      <c r="F174" s="285"/>
      <c r="G174" s="286"/>
      <c r="H174" s="286"/>
      <c r="I174" s="276"/>
      <c r="J174" s="348" t="s">
        <v>6327</v>
      </c>
      <c r="K174" s="349"/>
      <c r="L174" s="275"/>
      <c r="M174" s="276"/>
      <c r="N174" s="275"/>
      <c r="O174" s="276"/>
      <c r="P174" s="85"/>
      <c r="Q174" s="85"/>
      <c r="R174" s="85"/>
      <c r="S174" s="85"/>
      <c r="T174" s="85"/>
    </row>
    <row r="175" spans="1:20" ht="18.75" customHeight="1" x14ac:dyDescent="0.25">
      <c r="A175" s="59"/>
      <c r="B175" s="279"/>
      <c r="C175" s="280"/>
      <c r="D175" s="283"/>
      <c r="E175" s="284"/>
      <c r="F175" s="285"/>
      <c r="G175" s="286"/>
      <c r="H175" s="286"/>
      <c r="I175" s="276"/>
      <c r="J175" s="348" t="s">
        <v>6327</v>
      </c>
      <c r="K175" s="349"/>
      <c r="L175" s="275"/>
      <c r="M175" s="276"/>
      <c r="N175" s="275"/>
      <c r="O175" s="276"/>
      <c r="P175" s="85"/>
      <c r="Q175" s="85"/>
      <c r="R175" s="85"/>
      <c r="S175" s="85"/>
      <c r="T175" s="85"/>
    </row>
    <row r="176" spans="1:20" ht="18.75" customHeight="1" x14ac:dyDescent="0.25">
      <c r="A176" s="59"/>
      <c r="B176" s="279"/>
      <c r="C176" s="280"/>
      <c r="D176" s="283"/>
      <c r="E176" s="284"/>
      <c r="F176" s="285"/>
      <c r="G176" s="286"/>
      <c r="H176" s="286"/>
      <c r="I176" s="276"/>
      <c r="J176" s="348" t="s">
        <v>6327</v>
      </c>
      <c r="K176" s="349"/>
      <c r="L176" s="275"/>
      <c r="M176" s="276"/>
      <c r="N176" s="275"/>
      <c r="O176" s="276"/>
      <c r="P176" s="85"/>
      <c r="Q176" s="85"/>
      <c r="R176" s="85"/>
      <c r="S176" s="85"/>
      <c r="T176" s="85"/>
    </row>
    <row r="177" spans="1:20" ht="18.75" customHeight="1" x14ac:dyDescent="0.25">
      <c r="A177" s="59"/>
      <c r="B177" s="279"/>
      <c r="C177" s="280"/>
      <c r="D177" s="283"/>
      <c r="E177" s="284"/>
      <c r="F177" s="285"/>
      <c r="G177" s="286"/>
      <c r="H177" s="286"/>
      <c r="I177" s="276"/>
      <c r="J177" s="348" t="s">
        <v>6327</v>
      </c>
      <c r="K177" s="349"/>
      <c r="L177" s="275"/>
      <c r="M177" s="276"/>
      <c r="N177" s="275"/>
      <c r="O177" s="276"/>
      <c r="P177" s="85"/>
      <c r="Q177" s="85"/>
      <c r="R177" s="85"/>
      <c r="S177" s="85"/>
      <c r="T177" s="85"/>
    </row>
    <row r="178" spans="1:20" ht="18.75" customHeight="1" x14ac:dyDescent="0.25">
      <c r="A178" s="59"/>
      <c r="B178" s="279"/>
      <c r="C178" s="280"/>
      <c r="D178" s="283"/>
      <c r="E178" s="284"/>
      <c r="F178" s="285"/>
      <c r="G178" s="286"/>
      <c r="H178" s="286"/>
      <c r="I178" s="276"/>
      <c r="J178" s="348" t="s">
        <v>6327</v>
      </c>
      <c r="K178" s="349"/>
      <c r="L178" s="275"/>
      <c r="M178" s="276"/>
      <c r="N178" s="275"/>
      <c r="O178" s="276"/>
      <c r="P178" s="85"/>
      <c r="Q178" s="85"/>
      <c r="R178" s="85"/>
      <c r="S178" s="85"/>
      <c r="T178" s="85"/>
    </row>
    <row r="179" spans="1:20" ht="18.75" customHeight="1" x14ac:dyDescent="0.25">
      <c r="A179" s="59"/>
      <c r="B179" s="279"/>
      <c r="C179" s="280"/>
      <c r="D179" s="283"/>
      <c r="E179" s="284"/>
      <c r="F179" s="285"/>
      <c r="G179" s="286"/>
      <c r="H179" s="286"/>
      <c r="I179" s="276"/>
      <c r="J179" s="348" t="s">
        <v>6327</v>
      </c>
      <c r="K179" s="349"/>
      <c r="L179" s="275"/>
      <c r="M179" s="276"/>
      <c r="N179" s="275"/>
      <c r="O179" s="276"/>
      <c r="P179" s="85"/>
      <c r="Q179" s="85"/>
      <c r="R179" s="85"/>
      <c r="S179" s="85"/>
      <c r="T179" s="85"/>
    </row>
    <row r="180" spans="1:20" ht="18.75" customHeight="1" x14ac:dyDescent="0.25">
      <c r="A180" s="59"/>
      <c r="B180" s="279"/>
      <c r="C180" s="280"/>
      <c r="D180" s="283"/>
      <c r="E180" s="284"/>
      <c r="F180" s="285"/>
      <c r="G180" s="286"/>
      <c r="H180" s="286"/>
      <c r="I180" s="276"/>
      <c r="J180" s="348" t="s">
        <v>6327</v>
      </c>
      <c r="K180" s="349"/>
      <c r="L180" s="275"/>
      <c r="M180" s="276"/>
      <c r="N180" s="275"/>
      <c r="O180" s="276"/>
      <c r="P180" s="85"/>
      <c r="Q180" s="85"/>
      <c r="R180" s="85"/>
      <c r="S180" s="85"/>
      <c r="T180" s="85"/>
    </row>
    <row r="181" spans="1:20" ht="18.75" customHeight="1" x14ac:dyDescent="0.25">
      <c r="A181" s="59"/>
      <c r="B181" s="279"/>
      <c r="C181" s="280"/>
      <c r="D181" s="283"/>
      <c r="E181" s="284"/>
      <c r="F181" s="285"/>
      <c r="G181" s="286"/>
      <c r="H181" s="286"/>
      <c r="I181" s="276"/>
      <c r="J181" s="348" t="s">
        <v>6327</v>
      </c>
      <c r="K181" s="349"/>
      <c r="L181" s="275"/>
      <c r="M181" s="276"/>
      <c r="N181" s="275"/>
      <c r="O181" s="276"/>
      <c r="P181" s="85"/>
      <c r="Q181" s="85"/>
      <c r="R181" s="85"/>
      <c r="S181" s="85"/>
      <c r="T181" s="85"/>
    </row>
    <row r="182" spans="1:20" ht="18.75" customHeight="1" x14ac:dyDescent="0.25">
      <c r="A182" s="59"/>
      <c r="B182" s="279"/>
      <c r="C182" s="280"/>
      <c r="D182" s="283"/>
      <c r="E182" s="284"/>
      <c r="F182" s="285"/>
      <c r="G182" s="286"/>
      <c r="H182" s="286"/>
      <c r="I182" s="276"/>
      <c r="J182" s="348" t="s">
        <v>6327</v>
      </c>
      <c r="K182" s="349"/>
      <c r="L182" s="275"/>
      <c r="M182" s="276"/>
      <c r="N182" s="275"/>
      <c r="O182" s="276"/>
      <c r="P182" s="85"/>
      <c r="Q182" s="85"/>
      <c r="R182" s="85"/>
      <c r="S182" s="85"/>
      <c r="T182" s="85"/>
    </row>
    <row r="183" spans="1:20" ht="18.75" customHeight="1" x14ac:dyDescent="0.25">
      <c r="A183" s="59"/>
      <c r="B183" s="279"/>
      <c r="C183" s="280"/>
      <c r="D183" s="283"/>
      <c r="E183" s="284"/>
      <c r="F183" s="285"/>
      <c r="G183" s="286"/>
      <c r="H183" s="286"/>
      <c r="I183" s="276"/>
      <c r="J183" s="348" t="s">
        <v>6327</v>
      </c>
      <c r="K183" s="349"/>
      <c r="L183" s="275"/>
      <c r="M183" s="276"/>
      <c r="N183" s="275"/>
      <c r="O183" s="276"/>
      <c r="P183" s="85"/>
      <c r="Q183" s="85"/>
      <c r="R183" s="85"/>
      <c r="S183" s="85"/>
      <c r="T183" s="85"/>
    </row>
    <row r="184" spans="1:20" ht="18.75" customHeight="1" x14ac:dyDescent="0.25">
      <c r="A184" s="59"/>
      <c r="B184" s="279"/>
      <c r="C184" s="280"/>
      <c r="D184" s="283"/>
      <c r="E184" s="284"/>
      <c r="F184" s="285"/>
      <c r="G184" s="286"/>
      <c r="H184" s="286"/>
      <c r="I184" s="276"/>
      <c r="J184" s="348" t="s">
        <v>6327</v>
      </c>
      <c r="K184" s="349"/>
      <c r="L184" s="275"/>
      <c r="M184" s="276"/>
      <c r="N184" s="275"/>
      <c r="O184" s="276"/>
      <c r="P184" s="85"/>
      <c r="Q184" s="85"/>
      <c r="R184" s="85"/>
      <c r="S184" s="85"/>
      <c r="T184" s="85"/>
    </row>
    <row r="185" spans="1:20" ht="18.75" customHeight="1" x14ac:dyDescent="0.25">
      <c r="A185" s="59"/>
      <c r="B185" s="279"/>
      <c r="C185" s="280"/>
      <c r="D185" s="283"/>
      <c r="E185" s="284"/>
      <c r="F185" s="285"/>
      <c r="G185" s="286"/>
      <c r="H185" s="286"/>
      <c r="I185" s="276"/>
      <c r="J185" s="348" t="s">
        <v>6327</v>
      </c>
      <c r="K185" s="349"/>
      <c r="L185" s="275"/>
      <c r="M185" s="276"/>
      <c r="N185" s="275"/>
      <c r="O185" s="276"/>
      <c r="P185" s="85"/>
      <c r="Q185" s="85"/>
      <c r="R185" s="85"/>
      <c r="S185" s="85"/>
      <c r="T185" s="85"/>
    </row>
    <row r="186" spans="1:20" ht="18.75" customHeight="1" x14ac:dyDescent="0.25">
      <c r="A186" s="59"/>
      <c r="B186" s="279"/>
      <c r="C186" s="280"/>
      <c r="D186" s="283"/>
      <c r="E186" s="284"/>
      <c r="F186" s="285"/>
      <c r="G186" s="286"/>
      <c r="H186" s="286"/>
      <c r="I186" s="276"/>
      <c r="J186" s="348" t="s">
        <v>6327</v>
      </c>
      <c r="K186" s="349"/>
      <c r="L186" s="275"/>
      <c r="M186" s="276"/>
      <c r="N186" s="275"/>
      <c r="O186" s="276"/>
      <c r="P186" s="85"/>
      <c r="Q186" s="85"/>
      <c r="R186" s="85"/>
      <c r="S186" s="85"/>
      <c r="T186" s="85"/>
    </row>
    <row r="187" spans="1:20" ht="18.75" customHeight="1" x14ac:dyDescent="0.25">
      <c r="A187" s="59"/>
      <c r="B187" s="279"/>
      <c r="C187" s="280"/>
      <c r="D187" s="283"/>
      <c r="E187" s="284"/>
      <c r="F187" s="285"/>
      <c r="G187" s="286"/>
      <c r="H187" s="286"/>
      <c r="I187" s="276"/>
      <c r="J187" s="348" t="s">
        <v>6327</v>
      </c>
      <c r="K187" s="349"/>
      <c r="L187" s="275"/>
      <c r="M187" s="276"/>
      <c r="N187" s="275"/>
      <c r="O187" s="276"/>
      <c r="P187" s="85"/>
      <c r="Q187" s="85"/>
      <c r="R187" s="85"/>
      <c r="S187" s="85"/>
      <c r="T187" s="85"/>
    </row>
    <row r="188" spans="1:20" ht="18.75" customHeight="1" x14ac:dyDescent="0.25">
      <c r="A188" s="59"/>
      <c r="B188" s="279"/>
      <c r="C188" s="280"/>
      <c r="D188" s="283"/>
      <c r="E188" s="284"/>
      <c r="F188" s="285"/>
      <c r="G188" s="286"/>
      <c r="H188" s="286"/>
      <c r="I188" s="276"/>
      <c r="J188" s="348" t="s">
        <v>6327</v>
      </c>
      <c r="K188" s="349"/>
      <c r="L188" s="275"/>
      <c r="M188" s="276"/>
      <c r="N188" s="275"/>
      <c r="O188" s="276"/>
      <c r="P188" s="85"/>
      <c r="Q188" s="85"/>
      <c r="R188" s="85"/>
      <c r="S188" s="85"/>
      <c r="T188" s="85"/>
    </row>
    <row r="189" spans="1:20" ht="18.75" customHeight="1" x14ac:dyDescent="0.25">
      <c r="A189" s="59"/>
      <c r="B189" s="279"/>
      <c r="C189" s="280"/>
      <c r="D189" s="283"/>
      <c r="E189" s="284"/>
      <c r="F189" s="285"/>
      <c r="G189" s="286"/>
      <c r="H189" s="286"/>
      <c r="I189" s="276"/>
      <c r="J189" s="348" t="s">
        <v>6327</v>
      </c>
      <c r="K189" s="349"/>
      <c r="L189" s="275"/>
      <c r="M189" s="276"/>
      <c r="N189" s="275"/>
      <c r="O189" s="276"/>
      <c r="P189" s="85"/>
      <c r="Q189" s="85"/>
      <c r="R189" s="85"/>
      <c r="S189" s="85"/>
      <c r="T189" s="85"/>
    </row>
    <row r="190" spans="1:20" ht="18.75" customHeight="1" x14ac:dyDescent="0.25">
      <c r="A190" s="59"/>
      <c r="B190" s="279"/>
      <c r="C190" s="280"/>
      <c r="D190" s="283"/>
      <c r="E190" s="284"/>
      <c r="F190" s="285"/>
      <c r="G190" s="286"/>
      <c r="H190" s="286"/>
      <c r="I190" s="276"/>
      <c r="J190" s="348" t="s">
        <v>6327</v>
      </c>
      <c r="K190" s="349"/>
      <c r="L190" s="275"/>
      <c r="M190" s="276"/>
      <c r="N190" s="275"/>
      <c r="O190" s="276"/>
      <c r="P190" s="85"/>
      <c r="Q190" s="85"/>
      <c r="R190" s="85"/>
      <c r="S190" s="85"/>
      <c r="T190" s="85"/>
    </row>
    <row r="191" spans="1:20" ht="18.75" customHeight="1" x14ac:dyDescent="0.25">
      <c r="A191" s="59"/>
      <c r="B191" s="279"/>
      <c r="C191" s="280"/>
      <c r="D191" s="283"/>
      <c r="E191" s="284"/>
      <c r="F191" s="285"/>
      <c r="G191" s="286"/>
      <c r="H191" s="286"/>
      <c r="I191" s="276"/>
      <c r="J191" s="348" t="s">
        <v>6327</v>
      </c>
      <c r="K191" s="349"/>
      <c r="L191" s="275"/>
      <c r="M191" s="276"/>
      <c r="N191" s="275"/>
      <c r="O191" s="276"/>
      <c r="P191" s="85"/>
      <c r="Q191" s="85"/>
      <c r="R191" s="85"/>
      <c r="S191" s="85"/>
      <c r="T191" s="85"/>
    </row>
    <row r="192" spans="1:20" ht="18.75" customHeight="1" x14ac:dyDescent="0.25">
      <c r="A192" s="59"/>
      <c r="B192" s="279"/>
      <c r="C192" s="280"/>
      <c r="D192" s="283"/>
      <c r="E192" s="284"/>
      <c r="F192" s="285"/>
      <c r="G192" s="286"/>
      <c r="H192" s="286"/>
      <c r="I192" s="276"/>
      <c r="J192" s="348" t="s">
        <v>6327</v>
      </c>
      <c r="K192" s="349"/>
      <c r="L192" s="275"/>
      <c r="M192" s="276"/>
      <c r="N192" s="275"/>
      <c r="O192" s="276"/>
      <c r="P192" s="85"/>
      <c r="Q192" s="85"/>
      <c r="R192" s="85"/>
      <c r="S192" s="85"/>
      <c r="T192" s="85"/>
    </row>
    <row r="193" spans="1:20" ht="18.75" customHeight="1" x14ac:dyDescent="0.25">
      <c r="A193" s="59"/>
      <c r="B193" s="279"/>
      <c r="C193" s="280"/>
      <c r="D193" s="283"/>
      <c r="E193" s="284"/>
      <c r="F193" s="285"/>
      <c r="G193" s="286"/>
      <c r="H193" s="286"/>
      <c r="I193" s="276"/>
      <c r="J193" s="348" t="s">
        <v>6327</v>
      </c>
      <c r="K193" s="349"/>
      <c r="L193" s="275"/>
      <c r="M193" s="276"/>
      <c r="N193" s="275"/>
      <c r="O193" s="276"/>
      <c r="P193" s="85"/>
      <c r="Q193" s="85"/>
      <c r="R193" s="85"/>
      <c r="S193" s="85"/>
      <c r="T193" s="85"/>
    </row>
    <row r="194" spans="1:20" ht="18.75" customHeight="1" x14ac:dyDescent="0.25">
      <c r="A194" s="59"/>
      <c r="B194" s="279"/>
      <c r="C194" s="280"/>
      <c r="D194" s="283"/>
      <c r="E194" s="284"/>
      <c r="F194" s="285"/>
      <c r="G194" s="286"/>
      <c r="H194" s="286"/>
      <c r="I194" s="276"/>
      <c r="J194" s="348" t="s">
        <v>6327</v>
      </c>
      <c r="K194" s="349"/>
      <c r="L194" s="275"/>
      <c r="M194" s="276"/>
      <c r="N194" s="275"/>
      <c r="O194" s="276"/>
      <c r="P194" s="85"/>
      <c r="Q194" s="85"/>
      <c r="R194" s="85"/>
      <c r="S194" s="85"/>
      <c r="T194" s="85"/>
    </row>
    <row r="195" spans="1:20" ht="18.75" customHeight="1" x14ac:dyDescent="0.25">
      <c r="A195" s="59"/>
      <c r="B195" s="279"/>
      <c r="C195" s="280"/>
      <c r="D195" s="283"/>
      <c r="E195" s="284"/>
      <c r="F195" s="285"/>
      <c r="G195" s="286"/>
      <c r="H195" s="286"/>
      <c r="I195" s="276"/>
      <c r="J195" s="348" t="s">
        <v>6327</v>
      </c>
      <c r="K195" s="349"/>
      <c r="L195" s="275"/>
      <c r="M195" s="276"/>
      <c r="N195" s="275"/>
      <c r="O195" s="276"/>
      <c r="P195" s="85"/>
      <c r="Q195" s="85"/>
      <c r="R195" s="85"/>
      <c r="S195" s="85"/>
      <c r="T195" s="85"/>
    </row>
    <row r="196" spans="1:20" ht="18.75" customHeight="1" x14ac:dyDescent="0.25">
      <c r="A196" s="59"/>
      <c r="B196" s="279"/>
      <c r="C196" s="280"/>
      <c r="D196" s="283"/>
      <c r="E196" s="284"/>
      <c r="F196" s="285"/>
      <c r="G196" s="286"/>
      <c r="H196" s="286"/>
      <c r="I196" s="276"/>
      <c r="J196" s="348" t="s">
        <v>6327</v>
      </c>
      <c r="K196" s="349"/>
      <c r="L196" s="275"/>
      <c r="M196" s="276"/>
      <c r="N196" s="275"/>
      <c r="O196" s="276"/>
      <c r="P196" s="85"/>
      <c r="Q196" s="85"/>
      <c r="R196" s="85"/>
      <c r="S196" s="85"/>
      <c r="T196" s="85"/>
    </row>
    <row r="197" spans="1:20" ht="18.75" customHeight="1" x14ac:dyDescent="0.25">
      <c r="A197" s="59"/>
      <c r="B197" s="279"/>
      <c r="C197" s="280"/>
      <c r="D197" s="283"/>
      <c r="E197" s="284"/>
      <c r="F197" s="285"/>
      <c r="G197" s="286"/>
      <c r="H197" s="286"/>
      <c r="I197" s="276"/>
      <c r="J197" s="348" t="s">
        <v>6327</v>
      </c>
      <c r="K197" s="349"/>
      <c r="L197" s="275"/>
      <c r="M197" s="276"/>
      <c r="N197" s="275"/>
      <c r="O197" s="276"/>
      <c r="P197" s="85"/>
      <c r="Q197" s="85"/>
      <c r="R197" s="85"/>
      <c r="S197" s="85"/>
      <c r="T197" s="85"/>
    </row>
    <row r="198" spans="1:20" ht="15" customHeight="1" x14ac:dyDescent="0.25"/>
    <row r="199" spans="1:20" ht="15" customHeight="1" x14ac:dyDescent="0.25"/>
    <row r="200" spans="1:20" ht="15" customHeight="1" x14ac:dyDescent="0.25"/>
    <row r="201" spans="1:20" ht="15" customHeight="1" x14ac:dyDescent="0.25"/>
    <row r="203" spans="1:20" ht="15" customHeight="1" x14ac:dyDescent="0.25"/>
    <row r="206" spans="1:20" ht="15" customHeight="1" x14ac:dyDescent="0.25"/>
    <row r="207" spans="1:20" ht="15" customHeight="1" x14ac:dyDescent="0.25"/>
    <row r="208" spans="1:20" ht="15" customHeight="1" x14ac:dyDescent="0.25"/>
    <row r="209" ht="15" customHeight="1" x14ac:dyDescent="0.25"/>
    <row r="210" ht="15" customHeight="1" x14ac:dyDescent="0.25"/>
    <row r="211" ht="15" customHeight="1" x14ac:dyDescent="0.25"/>
    <row r="215" ht="15" customHeight="1" x14ac:dyDescent="0.25"/>
    <row r="219" ht="15" customHeight="1" x14ac:dyDescent="0.25"/>
    <row r="222" ht="15" customHeight="1" x14ac:dyDescent="0.25"/>
    <row r="223" ht="15" customHeight="1" x14ac:dyDescent="0.25"/>
    <row r="224" ht="15" customHeight="1" x14ac:dyDescent="0.25"/>
    <row r="225" ht="15" customHeight="1" x14ac:dyDescent="0.25"/>
    <row r="226" ht="15" customHeight="1" x14ac:dyDescent="0.25"/>
    <row r="230" ht="15" customHeight="1" x14ac:dyDescent="0.25"/>
    <row r="231"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sheetData>
  <mergeCells count="868">
    <mergeCell ref="I94:I101"/>
    <mergeCell ref="M101:N101"/>
    <mergeCell ref="O101:P101"/>
    <mergeCell ref="Q101:R101"/>
    <mergeCell ref="Q106:R106"/>
    <mergeCell ref="M107:N107"/>
    <mergeCell ref="O107:P107"/>
    <mergeCell ref="Q107:R107"/>
    <mergeCell ref="Q105:R105"/>
    <mergeCell ref="M106:N106"/>
    <mergeCell ref="O106:P106"/>
    <mergeCell ref="M108:N108"/>
    <mergeCell ref="O108:P108"/>
    <mergeCell ref="Q108:R108"/>
    <mergeCell ref="M109:N109"/>
    <mergeCell ref="O109:P109"/>
    <mergeCell ref="Q109:R109"/>
    <mergeCell ref="O100:P100"/>
    <mergeCell ref="Q100:R100"/>
    <mergeCell ref="B102:B109"/>
    <mergeCell ref="C102:D109"/>
    <mergeCell ref="E102:F109"/>
    <mergeCell ref="G102:H109"/>
    <mergeCell ref="I102:J109"/>
    <mergeCell ref="K102:K109"/>
    <mergeCell ref="L102:L109"/>
    <mergeCell ref="M102:R102"/>
    <mergeCell ref="M103:N103"/>
    <mergeCell ref="O103:P103"/>
    <mergeCell ref="Q103:R103"/>
    <mergeCell ref="M104:N104"/>
    <mergeCell ref="O104:P104"/>
    <mergeCell ref="Q104:R104"/>
    <mergeCell ref="M105:N105"/>
    <mergeCell ref="O105:P105"/>
    <mergeCell ref="B94:B101"/>
    <mergeCell ref="C94:D101"/>
    <mergeCell ref="E94:F101"/>
    <mergeCell ref="G94:H101"/>
    <mergeCell ref="K94:K101"/>
    <mergeCell ref="L94:L101"/>
    <mergeCell ref="M94:R94"/>
    <mergeCell ref="M95:N95"/>
    <mergeCell ref="O95:P95"/>
    <mergeCell ref="Q95:R95"/>
    <mergeCell ref="M96:N96"/>
    <mergeCell ref="O96:P96"/>
    <mergeCell ref="Q96:R96"/>
    <mergeCell ref="M97:N97"/>
    <mergeCell ref="O97:P97"/>
    <mergeCell ref="Q97:R97"/>
    <mergeCell ref="M98:N98"/>
    <mergeCell ref="O98:P98"/>
    <mergeCell ref="Q98:R98"/>
    <mergeCell ref="M99:N99"/>
    <mergeCell ref="O99:P99"/>
    <mergeCell ref="Q99:R99"/>
    <mergeCell ref="M100:N100"/>
    <mergeCell ref="J94:J101"/>
    <mergeCell ref="B6:B13"/>
    <mergeCell ref="C6:D13"/>
    <mergeCell ref="E6:F13"/>
    <mergeCell ref="G6:H13"/>
    <mergeCell ref="I6:J13"/>
    <mergeCell ref="K6:K13"/>
    <mergeCell ref="B2:O2"/>
    <mergeCell ref="B4:L4"/>
    <mergeCell ref="M4:T4"/>
    <mergeCell ref="C5:D5"/>
    <mergeCell ref="E5:F5"/>
    <mergeCell ref="G5:H5"/>
    <mergeCell ref="I5:J5"/>
    <mergeCell ref="M5:N5"/>
    <mergeCell ref="O5:P5"/>
    <mergeCell ref="Q5:R5"/>
    <mergeCell ref="L6:L13"/>
    <mergeCell ref="M6:R6"/>
    <mergeCell ref="M7:N7"/>
    <mergeCell ref="O7:P7"/>
    <mergeCell ref="Q7:R7"/>
    <mergeCell ref="M8:N8"/>
    <mergeCell ref="O8:P8"/>
    <mergeCell ref="Q8:R8"/>
    <mergeCell ref="M9:N9"/>
    <mergeCell ref="O9:P9"/>
    <mergeCell ref="M12:N12"/>
    <mergeCell ref="O12:P12"/>
    <mergeCell ref="Q12:R12"/>
    <mergeCell ref="M13:N13"/>
    <mergeCell ref="O13:P13"/>
    <mergeCell ref="Q13:R13"/>
    <mergeCell ref="Q9:R9"/>
    <mergeCell ref="M10:N10"/>
    <mergeCell ref="O10:P10"/>
    <mergeCell ref="Q10:R10"/>
    <mergeCell ref="M11:N11"/>
    <mergeCell ref="O11:P11"/>
    <mergeCell ref="Q11:R11"/>
    <mergeCell ref="Q17:R17"/>
    <mergeCell ref="M18:N18"/>
    <mergeCell ref="O18:P18"/>
    <mergeCell ref="Q18:R18"/>
    <mergeCell ref="M19:N19"/>
    <mergeCell ref="O19:P19"/>
    <mergeCell ref="Q19:R19"/>
    <mergeCell ref="L14:L21"/>
    <mergeCell ref="M14:R14"/>
    <mergeCell ref="M15:N15"/>
    <mergeCell ref="O15:P15"/>
    <mergeCell ref="Q15:R15"/>
    <mergeCell ref="M16:N16"/>
    <mergeCell ref="O16:P16"/>
    <mergeCell ref="Q16:R16"/>
    <mergeCell ref="M17:N17"/>
    <mergeCell ref="O17:P17"/>
    <mergeCell ref="B22:B29"/>
    <mergeCell ref="C22:D29"/>
    <mergeCell ref="E22:F29"/>
    <mergeCell ref="G22:H29"/>
    <mergeCell ref="I22:J29"/>
    <mergeCell ref="K22:K29"/>
    <mergeCell ref="M20:N20"/>
    <mergeCell ref="O20:P20"/>
    <mergeCell ref="Q20:R20"/>
    <mergeCell ref="M21:N21"/>
    <mergeCell ref="O21:P21"/>
    <mergeCell ref="Q21:R21"/>
    <mergeCell ref="B14:B21"/>
    <mergeCell ref="C14:D21"/>
    <mergeCell ref="E14:F21"/>
    <mergeCell ref="G14:H21"/>
    <mergeCell ref="I14:J21"/>
    <mergeCell ref="K14:K21"/>
    <mergeCell ref="L22:L29"/>
    <mergeCell ref="M22:R22"/>
    <mergeCell ref="M23:N23"/>
    <mergeCell ref="O23:P23"/>
    <mergeCell ref="Q23:R23"/>
    <mergeCell ref="M24:N24"/>
    <mergeCell ref="O24:P24"/>
    <mergeCell ref="Q24:R24"/>
    <mergeCell ref="M25:N25"/>
    <mergeCell ref="O25:P25"/>
    <mergeCell ref="M28:N28"/>
    <mergeCell ref="O28:P28"/>
    <mergeCell ref="Q28:R28"/>
    <mergeCell ref="M29:N29"/>
    <mergeCell ref="O29:P29"/>
    <mergeCell ref="Q29:R29"/>
    <mergeCell ref="Q25:R25"/>
    <mergeCell ref="M26:N26"/>
    <mergeCell ref="O26:P26"/>
    <mergeCell ref="Q26:R26"/>
    <mergeCell ref="M27:N27"/>
    <mergeCell ref="O27:P27"/>
    <mergeCell ref="Q27:R27"/>
    <mergeCell ref="Q33:R33"/>
    <mergeCell ref="M34:N34"/>
    <mergeCell ref="O34:P34"/>
    <mergeCell ref="Q34:R34"/>
    <mergeCell ref="M35:N35"/>
    <mergeCell ref="O35:P35"/>
    <mergeCell ref="Q35:R35"/>
    <mergeCell ref="L30:L37"/>
    <mergeCell ref="M30:R30"/>
    <mergeCell ref="M31:N31"/>
    <mergeCell ref="O31:P31"/>
    <mergeCell ref="Q31:R31"/>
    <mergeCell ref="M32:N32"/>
    <mergeCell ref="O32:P32"/>
    <mergeCell ref="Q32:R32"/>
    <mergeCell ref="M33:N33"/>
    <mergeCell ref="O33:P33"/>
    <mergeCell ref="B38:B45"/>
    <mergeCell ref="C38:D45"/>
    <mergeCell ref="E38:F45"/>
    <mergeCell ref="G38:H45"/>
    <mergeCell ref="I38:J45"/>
    <mergeCell ref="K38:K45"/>
    <mergeCell ref="M36:N36"/>
    <mergeCell ref="O36:P36"/>
    <mergeCell ref="Q36:R36"/>
    <mergeCell ref="M37:N37"/>
    <mergeCell ref="O37:P37"/>
    <mergeCell ref="Q37:R37"/>
    <mergeCell ref="B30:B37"/>
    <mergeCell ref="C30:D37"/>
    <mergeCell ref="E30:F37"/>
    <mergeCell ref="G30:H37"/>
    <mergeCell ref="I30:J37"/>
    <mergeCell ref="K30:K37"/>
    <mergeCell ref="L38:L45"/>
    <mergeCell ref="M38:R38"/>
    <mergeCell ref="M39:N39"/>
    <mergeCell ref="O39:P39"/>
    <mergeCell ref="Q39:R39"/>
    <mergeCell ref="M40:N40"/>
    <mergeCell ref="O40:P40"/>
    <mergeCell ref="Q40:R40"/>
    <mergeCell ref="M41:N41"/>
    <mergeCell ref="O41:P41"/>
    <mergeCell ref="M44:N44"/>
    <mergeCell ref="O44:P44"/>
    <mergeCell ref="Q44:R44"/>
    <mergeCell ref="M45:N45"/>
    <mergeCell ref="O45:P45"/>
    <mergeCell ref="Q45:R45"/>
    <mergeCell ref="Q41:R41"/>
    <mergeCell ref="M42:N42"/>
    <mergeCell ref="O42:P42"/>
    <mergeCell ref="Q42:R42"/>
    <mergeCell ref="M43:N43"/>
    <mergeCell ref="O43:P43"/>
    <mergeCell ref="Q43:R43"/>
    <mergeCell ref="Q49:R49"/>
    <mergeCell ref="M50:N50"/>
    <mergeCell ref="O50:P50"/>
    <mergeCell ref="Q50:R50"/>
    <mergeCell ref="M51:N51"/>
    <mergeCell ref="O51:P51"/>
    <mergeCell ref="Q51:R51"/>
    <mergeCell ref="L46:L53"/>
    <mergeCell ref="M46:R46"/>
    <mergeCell ref="M47:N47"/>
    <mergeCell ref="O47:P47"/>
    <mergeCell ref="Q47:R47"/>
    <mergeCell ref="M48:N48"/>
    <mergeCell ref="O48:P48"/>
    <mergeCell ref="Q48:R48"/>
    <mergeCell ref="M49:N49"/>
    <mergeCell ref="O49:P49"/>
    <mergeCell ref="B54:B61"/>
    <mergeCell ref="C54:D61"/>
    <mergeCell ref="E54:F61"/>
    <mergeCell ref="G54:H61"/>
    <mergeCell ref="I54:J61"/>
    <mergeCell ref="K54:K61"/>
    <mergeCell ref="M52:N52"/>
    <mergeCell ref="O52:P52"/>
    <mergeCell ref="Q52:R52"/>
    <mergeCell ref="M53:N53"/>
    <mergeCell ref="O53:P53"/>
    <mergeCell ref="Q53:R53"/>
    <mergeCell ref="B46:B53"/>
    <mergeCell ref="C46:D53"/>
    <mergeCell ref="E46:F53"/>
    <mergeCell ref="G46:H53"/>
    <mergeCell ref="I46:J53"/>
    <mergeCell ref="K46:K53"/>
    <mergeCell ref="L54:L61"/>
    <mergeCell ref="M54:R54"/>
    <mergeCell ref="M55:N55"/>
    <mergeCell ref="O55:P55"/>
    <mergeCell ref="Q55:R55"/>
    <mergeCell ref="M56:N56"/>
    <mergeCell ref="O56:P56"/>
    <mergeCell ref="Q56:R56"/>
    <mergeCell ref="M57:N57"/>
    <mergeCell ref="O57:P57"/>
    <mergeCell ref="M60:N60"/>
    <mergeCell ref="O60:P60"/>
    <mergeCell ref="Q60:R60"/>
    <mergeCell ref="M61:N61"/>
    <mergeCell ref="O61:P61"/>
    <mergeCell ref="Q61:R61"/>
    <mergeCell ref="Q57:R57"/>
    <mergeCell ref="M58:N58"/>
    <mergeCell ref="O58:P58"/>
    <mergeCell ref="Q58:R58"/>
    <mergeCell ref="M59:N59"/>
    <mergeCell ref="O59:P59"/>
    <mergeCell ref="Q59:R59"/>
    <mergeCell ref="Q65:R65"/>
    <mergeCell ref="M66:N66"/>
    <mergeCell ref="O66:P66"/>
    <mergeCell ref="Q66:R66"/>
    <mergeCell ref="M67:N67"/>
    <mergeCell ref="O67:P67"/>
    <mergeCell ref="Q67:R67"/>
    <mergeCell ref="L62:L69"/>
    <mergeCell ref="M62:R62"/>
    <mergeCell ref="M63:N63"/>
    <mergeCell ref="O63:P63"/>
    <mergeCell ref="Q63:R63"/>
    <mergeCell ref="M64:N64"/>
    <mergeCell ref="O64:P64"/>
    <mergeCell ref="Q64:R64"/>
    <mergeCell ref="M65:N65"/>
    <mergeCell ref="O65:P65"/>
    <mergeCell ref="B70:B77"/>
    <mergeCell ref="C70:D77"/>
    <mergeCell ref="E70:F77"/>
    <mergeCell ref="G70:H77"/>
    <mergeCell ref="I70:J77"/>
    <mergeCell ref="K70:K77"/>
    <mergeCell ref="M68:N68"/>
    <mergeCell ref="O68:P68"/>
    <mergeCell ref="Q68:R68"/>
    <mergeCell ref="M69:N69"/>
    <mergeCell ref="O69:P69"/>
    <mergeCell ref="Q69:R69"/>
    <mergeCell ref="B62:B69"/>
    <mergeCell ref="C62:D69"/>
    <mergeCell ref="E62:F69"/>
    <mergeCell ref="G62:H69"/>
    <mergeCell ref="I62:J69"/>
    <mergeCell ref="K62:K69"/>
    <mergeCell ref="L70:L77"/>
    <mergeCell ref="M70:R70"/>
    <mergeCell ref="M71:N71"/>
    <mergeCell ref="O71:P71"/>
    <mergeCell ref="Q71:R71"/>
    <mergeCell ref="M72:N72"/>
    <mergeCell ref="O72:P72"/>
    <mergeCell ref="Q72:R72"/>
    <mergeCell ref="M73:N73"/>
    <mergeCell ref="O73:P73"/>
    <mergeCell ref="M76:N76"/>
    <mergeCell ref="O76:P76"/>
    <mergeCell ref="Q76:R76"/>
    <mergeCell ref="M77:N77"/>
    <mergeCell ref="O77:P77"/>
    <mergeCell ref="Q77:R77"/>
    <mergeCell ref="Q73:R73"/>
    <mergeCell ref="M74:N74"/>
    <mergeCell ref="O74:P74"/>
    <mergeCell ref="Q74:R74"/>
    <mergeCell ref="M75:N75"/>
    <mergeCell ref="O75:P75"/>
    <mergeCell ref="Q75:R75"/>
    <mergeCell ref="Q81:R81"/>
    <mergeCell ref="M82:N82"/>
    <mergeCell ref="O82:P82"/>
    <mergeCell ref="Q82:R82"/>
    <mergeCell ref="M83:N83"/>
    <mergeCell ref="O83:P83"/>
    <mergeCell ref="Q83:R83"/>
    <mergeCell ref="L78:L85"/>
    <mergeCell ref="M78:R78"/>
    <mergeCell ref="M79:N79"/>
    <mergeCell ref="O79:P79"/>
    <mergeCell ref="Q79:R79"/>
    <mergeCell ref="M80:N80"/>
    <mergeCell ref="O80:P80"/>
    <mergeCell ref="Q80:R80"/>
    <mergeCell ref="M81:N81"/>
    <mergeCell ref="O81:P81"/>
    <mergeCell ref="B86:B93"/>
    <mergeCell ref="C86:D93"/>
    <mergeCell ref="E86:F93"/>
    <mergeCell ref="G86:H93"/>
    <mergeCell ref="I86:J93"/>
    <mergeCell ref="K86:K93"/>
    <mergeCell ref="M84:N84"/>
    <mergeCell ref="O84:P84"/>
    <mergeCell ref="Q84:R84"/>
    <mergeCell ref="M85:N85"/>
    <mergeCell ref="O85:P85"/>
    <mergeCell ref="Q85:R85"/>
    <mergeCell ref="B78:B85"/>
    <mergeCell ref="C78:D85"/>
    <mergeCell ref="E78:F85"/>
    <mergeCell ref="G78:H85"/>
    <mergeCell ref="I78:J85"/>
    <mergeCell ref="K78:K85"/>
    <mergeCell ref="L86:L93"/>
    <mergeCell ref="M86:R86"/>
    <mergeCell ref="M87:N87"/>
    <mergeCell ref="O87:P87"/>
    <mergeCell ref="Q87:R87"/>
    <mergeCell ref="M88:N88"/>
    <mergeCell ref="O88:P88"/>
    <mergeCell ref="Q88:R88"/>
    <mergeCell ref="M89:N89"/>
    <mergeCell ref="O89:P89"/>
    <mergeCell ref="M92:N92"/>
    <mergeCell ref="O92:P92"/>
    <mergeCell ref="Q92:R92"/>
    <mergeCell ref="M93:N93"/>
    <mergeCell ref="O93:P93"/>
    <mergeCell ref="Q93:R93"/>
    <mergeCell ref="Q89:R89"/>
    <mergeCell ref="M90:N90"/>
    <mergeCell ref="O90:P90"/>
    <mergeCell ref="Q90:R90"/>
    <mergeCell ref="M91:N91"/>
    <mergeCell ref="O91:P91"/>
    <mergeCell ref="Q91:R91"/>
    <mergeCell ref="B112:D113"/>
    <mergeCell ref="B115:D117"/>
    <mergeCell ref="E115:G115"/>
    <mergeCell ref="H115:I115"/>
    <mergeCell ref="J115:L115"/>
    <mergeCell ref="F116:G116"/>
    <mergeCell ref="H116:I116"/>
    <mergeCell ref="J116:K116"/>
    <mergeCell ref="F117:G117"/>
    <mergeCell ref="H117:I117"/>
    <mergeCell ref="B121:C121"/>
    <mergeCell ref="D121:F121"/>
    <mergeCell ref="G121:I121"/>
    <mergeCell ref="J121:K121"/>
    <mergeCell ref="L121:M121"/>
    <mergeCell ref="N121:O121"/>
    <mergeCell ref="J117:K117"/>
    <mergeCell ref="B119:O119"/>
    <mergeCell ref="B120:C120"/>
    <mergeCell ref="D120:F120"/>
    <mergeCell ref="G120:I120"/>
    <mergeCell ref="J120:K120"/>
    <mergeCell ref="L120:M120"/>
    <mergeCell ref="N120:O120"/>
    <mergeCell ref="B123:C123"/>
    <mergeCell ref="D123:F123"/>
    <mergeCell ref="G123:I123"/>
    <mergeCell ref="J123:K123"/>
    <mergeCell ref="L123:M123"/>
    <mergeCell ref="N123:O123"/>
    <mergeCell ref="B122:C122"/>
    <mergeCell ref="D122:F122"/>
    <mergeCell ref="G122:I122"/>
    <mergeCell ref="J122:K122"/>
    <mergeCell ref="L122:M122"/>
    <mergeCell ref="N122:O122"/>
    <mergeCell ref="B125:C125"/>
    <mergeCell ref="D125:F125"/>
    <mergeCell ref="G125:I125"/>
    <mergeCell ref="J125:K125"/>
    <mergeCell ref="L125:M125"/>
    <mergeCell ref="N125:O125"/>
    <mergeCell ref="B124:C124"/>
    <mergeCell ref="D124:F124"/>
    <mergeCell ref="G124:I124"/>
    <mergeCell ref="J124:K124"/>
    <mergeCell ref="L124:M124"/>
    <mergeCell ref="N124:O124"/>
    <mergeCell ref="B127:C127"/>
    <mergeCell ref="D127:F127"/>
    <mergeCell ref="G127:I127"/>
    <mergeCell ref="J127:K127"/>
    <mergeCell ref="L127:M127"/>
    <mergeCell ref="N127:O127"/>
    <mergeCell ref="B126:C126"/>
    <mergeCell ref="D126:F126"/>
    <mergeCell ref="G126:I126"/>
    <mergeCell ref="J126:K126"/>
    <mergeCell ref="L126:M126"/>
    <mergeCell ref="N126:O126"/>
    <mergeCell ref="B129:C129"/>
    <mergeCell ref="D129:F129"/>
    <mergeCell ref="G129:I129"/>
    <mergeCell ref="J129:K129"/>
    <mergeCell ref="L129:M129"/>
    <mergeCell ref="N129:O129"/>
    <mergeCell ref="B128:C128"/>
    <mergeCell ref="D128:F128"/>
    <mergeCell ref="G128:I128"/>
    <mergeCell ref="J128:K128"/>
    <mergeCell ref="L128:M128"/>
    <mergeCell ref="N128:O128"/>
    <mergeCell ref="B131:C131"/>
    <mergeCell ref="D131:F131"/>
    <mergeCell ref="G131:I131"/>
    <mergeCell ref="J131:K131"/>
    <mergeCell ref="L131:M131"/>
    <mergeCell ref="N131:O131"/>
    <mergeCell ref="B130:C130"/>
    <mergeCell ref="D130:F130"/>
    <mergeCell ref="G130:I130"/>
    <mergeCell ref="J130:K130"/>
    <mergeCell ref="L130:M130"/>
    <mergeCell ref="N130:O130"/>
    <mergeCell ref="B133:C133"/>
    <mergeCell ref="D133:F133"/>
    <mergeCell ref="G133:I133"/>
    <mergeCell ref="J133:K133"/>
    <mergeCell ref="L133:M133"/>
    <mergeCell ref="N133:O133"/>
    <mergeCell ref="B132:C132"/>
    <mergeCell ref="D132:F132"/>
    <mergeCell ref="G132:I132"/>
    <mergeCell ref="J132:K132"/>
    <mergeCell ref="L132:M132"/>
    <mergeCell ref="N132:O132"/>
    <mergeCell ref="B135:C135"/>
    <mergeCell ref="D135:F135"/>
    <mergeCell ref="G135:I135"/>
    <mergeCell ref="J135:K135"/>
    <mergeCell ref="L135:M135"/>
    <mergeCell ref="N135:O135"/>
    <mergeCell ref="B134:C134"/>
    <mergeCell ref="D134:F134"/>
    <mergeCell ref="G134:I134"/>
    <mergeCell ref="J134:K134"/>
    <mergeCell ref="L134:M134"/>
    <mergeCell ref="N134:O134"/>
    <mergeCell ref="B137:C137"/>
    <mergeCell ref="D137:F137"/>
    <mergeCell ref="G137:I137"/>
    <mergeCell ref="J137:K137"/>
    <mergeCell ref="L137:M137"/>
    <mergeCell ref="N137:O137"/>
    <mergeCell ref="B136:C136"/>
    <mergeCell ref="D136:F136"/>
    <mergeCell ref="G136:I136"/>
    <mergeCell ref="J136:K136"/>
    <mergeCell ref="L136:M136"/>
    <mergeCell ref="N136:O136"/>
    <mergeCell ref="B139:C139"/>
    <mergeCell ref="D139:F139"/>
    <mergeCell ref="G139:I139"/>
    <mergeCell ref="J139:K139"/>
    <mergeCell ref="L139:M139"/>
    <mergeCell ref="N139:O139"/>
    <mergeCell ref="B138:C138"/>
    <mergeCell ref="D138:F138"/>
    <mergeCell ref="G138:I138"/>
    <mergeCell ref="J138:K138"/>
    <mergeCell ref="L138:M138"/>
    <mergeCell ref="N138:O138"/>
    <mergeCell ref="B141:C141"/>
    <mergeCell ref="D141:F141"/>
    <mergeCell ref="G141:I141"/>
    <mergeCell ref="J141:K141"/>
    <mergeCell ref="L141:M141"/>
    <mergeCell ref="N141:O141"/>
    <mergeCell ref="B140:C140"/>
    <mergeCell ref="D140:F140"/>
    <mergeCell ref="G140:I140"/>
    <mergeCell ref="J140:K140"/>
    <mergeCell ref="L140:M140"/>
    <mergeCell ref="N140:O140"/>
    <mergeCell ref="B143:C143"/>
    <mergeCell ref="D143:F143"/>
    <mergeCell ref="G143:I143"/>
    <mergeCell ref="J143:K143"/>
    <mergeCell ref="L143:M143"/>
    <mergeCell ref="N143:O143"/>
    <mergeCell ref="B142:C142"/>
    <mergeCell ref="D142:F142"/>
    <mergeCell ref="G142:I142"/>
    <mergeCell ref="J142:K142"/>
    <mergeCell ref="L142:M142"/>
    <mergeCell ref="N142:O142"/>
    <mergeCell ref="B145:C145"/>
    <mergeCell ref="D145:F145"/>
    <mergeCell ref="G145:I145"/>
    <mergeCell ref="J145:K145"/>
    <mergeCell ref="L145:M145"/>
    <mergeCell ref="N145:O145"/>
    <mergeCell ref="B144:C144"/>
    <mergeCell ref="D144:F144"/>
    <mergeCell ref="G144:I144"/>
    <mergeCell ref="J144:K144"/>
    <mergeCell ref="L144:M144"/>
    <mergeCell ref="N144:O144"/>
    <mergeCell ref="B147:C147"/>
    <mergeCell ref="D147:F147"/>
    <mergeCell ref="G147:I147"/>
    <mergeCell ref="J147:K147"/>
    <mergeCell ref="L147:M147"/>
    <mergeCell ref="N147:O147"/>
    <mergeCell ref="B146:C146"/>
    <mergeCell ref="D146:F146"/>
    <mergeCell ref="G146:I146"/>
    <mergeCell ref="J146:K146"/>
    <mergeCell ref="L146:M146"/>
    <mergeCell ref="N146:O146"/>
    <mergeCell ref="B149:C149"/>
    <mergeCell ref="D149:F149"/>
    <mergeCell ref="G149:I149"/>
    <mergeCell ref="J149:K149"/>
    <mergeCell ref="L149:M149"/>
    <mergeCell ref="N149:O149"/>
    <mergeCell ref="B148:C148"/>
    <mergeCell ref="D148:F148"/>
    <mergeCell ref="G148:I148"/>
    <mergeCell ref="J148:K148"/>
    <mergeCell ref="L148:M148"/>
    <mergeCell ref="N148:O148"/>
    <mergeCell ref="B151:C151"/>
    <mergeCell ref="D151:F151"/>
    <mergeCell ref="G151:I151"/>
    <mergeCell ref="J151:K151"/>
    <mergeCell ref="L151:M151"/>
    <mergeCell ref="N151:O151"/>
    <mergeCell ref="B150:C150"/>
    <mergeCell ref="D150:F150"/>
    <mergeCell ref="G150:I150"/>
    <mergeCell ref="J150:K150"/>
    <mergeCell ref="L150:M150"/>
    <mergeCell ref="N150:O150"/>
    <mergeCell ref="B153:C153"/>
    <mergeCell ref="D153:F153"/>
    <mergeCell ref="G153:I153"/>
    <mergeCell ref="J153:K153"/>
    <mergeCell ref="L153:M153"/>
    <mergeCell ref="N153:O153"/>
    <mergeCell ref="B152:C152"/>
    <mergeCell ref="D152:F152"/>
    <mergeCell ref="G152:I152"/>
    <mergeCell ref="J152:K152"/>
    <mergeCell ref="L152:M152"/>
    <mergeCell ref="N152:O152"/>
    <mergeCell ref="B155:C155"/>
    <mergeCell ref="D155:F155"/>
    <mergeCell ref="G155:I155"/>
    <mergeCell ref="J155:K155"/>
    <mergeCell ref="L155:M155"/>
    <mergeCell ref="N155:O155"/>
    <mergeCell ref="B154:C154"/>
    <mergeCell ref="D154:F154"/>
    <mergeCell ref="G154:I154"/>
    <mergeCell ref="J154:K154"/>
    <mergeCell ref="L154:M154"/>
    <mergeCell ref="N154:O154"/>
    <mergeCell ref="B157:C157"/>
    <mergeCell ref="D157:F157"/>
    <mergeCell ref="G157:I157"/>
    <mergeCell ref="J157:K157"/>
    <mergeCell ref="L157:M157"/>
    <mergeCell ref="N157:O157"/>
    <mergeCell ref="B156:C156"/>
    <mergeCell ref="D156:F156"/>
    <mergeCell ref="G156:I156"/>
    <mergeCell ref="J156:K156"/>
    <mergeCell ref="L156:M156"/>
    <mergeCell ref="N156:O156"/>
    <mergeCell ref="B159:C159"/>
    <mergeCell ref="D159:F159"/>
    <mergeCell ref="G159:I159"/>
    <mergeCell ref="J159:K159"/>
    <mergeCell ref="L159:M159"/>
    <mergeCell ref="N159:O159"/>
    <mergeCell ref="B158:C158"/>
    <mergeCell ref="D158:F158"/>
    <mergeCell ref="G158:I158"/>
    <mergeCell ref="J158:K158"/>
    <mergeCell ref="L158:M158"/>
    <mergeCell ref="N158:O158"/>
    <mergeCell ref="B161:C161"/>
    <mergeCell ref="D161:F161"/>
    <mergeCell ref="G161:I161"/>
    <mergeCell ref="J161:K161"/>
    <mergeCell ref="L161:M161"/>
    <mergeCell ref="N161:O161"/>
    <mergeCell ref="B160:C160"/>
    <mergeCell ref="D160:F160"/>
    <mergeCell ref="G160:I160"/>
    <mergeCell ref="J160:K160"/>
    <mergeCell ref="L160:M160"/>
    <mergeCell ref="N160:O160"/>
    <mergeCell ref="B163:C163"/>
    <mergeCell ref="D163:F163"/>
    <mergeCell ref="G163:I163"/>
    <mergeCell ref="J163:K163"/>
    <mergeCell ref="L163:M163"/>
    <mergeCell ref="N163:O163"/>
    <mergeCell ref="B162:C162"/>
    <mergeCell ref="D162:F162"/>
    <mergeCell ref="G162:I162"/>
    <mergeCell ref="J162:K162"/>
    <mergeCell ref="L162:M162"/>
    <mergeCell ref="N162:O162"/>
    <mergeCell ref="B165:C165"/>
    <mergeCell ref="D165:F165"/>
    <mergeCell ref="G165:I165"/>
    <mergeCell ref="J165:K165"/>
    <mergeCell ref="L165:M165"/>
    <mergeCell ref="N165:O165"/>
    <mergeCell ref="B164:C164"/>
    <mergeCell ref="D164:F164"/>
    <mergeCell ref="G164:I164"/>
    <mergeCell ref="J164:K164"/>
    <mergeCell ref="L164:M164"/>
    <mergeCell ref="N164:O164"/>
    <mergeCell ref="B167:C167"/>
    <mergeCell ref="D167:F167"/>
    <mergeCell ref="G167:I167"/>
    <mergeCell ref="J167:K167"/>
    <mergeCell ref="L167:M167"/>
    <mergeCell ref="N167:O167"/>
    <mergeCell ref="B166:C166"/>
    <mergeCell ref="D166:F166"/>
    <mergeCell ref="G166:I166"/>
    <mergeCell ref="J166:K166"/>
    <mergeCell ref="L166:M166"/>
    <mergeCell ref="N166:O166"/>
    <mergeCell ref="B169:C169"/>
    <mergeCell ref="D169:F169"/>
    <mergeCell ref="G169:I169"/>
    <mergeCell ref="J169:K169"/>
    <mergeCell ref="L169:M169"/>
    <mergeCell ref="N169:O169"/>
    <mergeCell ref="B168:C168"/>
    <mergeCell ref="D168:F168"/>
    <mergeCell ref="G168:I168"/>
    <mergeCell ref="J168:K168"/>
    <mergeCell ref="L168:M168"/>
    <mergeCell ref="N168:O168"/>
    <mergeCell ref="B171:C171"/>
    <mergeCell ref="D171:F171"/>
    <mergeCell ref="G171:I171"/>
    <mergeCell ref="J171:K171"/>
    <mergeCell ref="L171:M171"/>
    <mergeCell ref="N171:O171"/>
    <mergeCell ref="B170:C170"/>
    <mergeCell ref="D170:F170"/>
    <mergeCell ref="G170:I170"/>
    <mergeCell ref="J170:K170"/>
    <mergeCell ref="L170:M170"/>
    <mergeCell ref="N170:O170"/>
    <mergeCell ref="B173:C173"/>
    <mergeCell ref="D173:F173"/>
    <mergeCell ref="G173:I173"/>
    <mergeCell ref="J173:K173"/>
    <mergeCell ref="L173:M173"/>
    <mergeCell ref="N173:O173"/>
    <mergeCell ref="B172:C172"/>
    <mergeCell ref="D172:F172"/>
    <mergeCell ref="G172:I172"/>
    <mergeCell ref="J172:K172"/>
    <mergeCell ref="L172:M172"/>
    <mergeCell ref="N172:O172"/>
    <mergeCell ref="B175:C175"/>
    <mergeCell ref="D175:F175"/>
    <mergeCell ref="G175:I175"/>
    <mergeCell ref="J175:K175"/>
    <mergeCell ref="L175:M175"/>
    <mergeCell ref="N175:O175"/>
    <mergeCell ref="B174:C174"/>
    <mergeCell ref="D174:F174"/>
    <mergeCell ref="G174:I174"/>
    <mergeCell ref="J174:K174"/>
    <mergeCell ref="L174:M174"/>
    <mergeCell ref="N174:O174"/>
    <mergeCell ref="B177:C177"/>
    <mergeCell ref="D177:F177"/>
    <mergeCell ref="G177:I177"/>
    <mergeCell ref="J177:K177"/>
    <mergeCell ref="L177:M177"/>
    <mergeCell ref="N177:O177"/>
    <mergeCell ref="B176:C176"/>
    <mergeCell ref="D176:F176"/>
    <mergeCell ref="G176:I176"/>
    <mergeCell ref="J176:K176"/>
    <mergeCell ref="L176:M176"/>
    <mergeCell ref="N176:O176"/>
    <mergeCell ref="B179:C179"/>
    <mergeCell ref="D179:F179"/>
    <mergeCell ref="G179:I179"/>
    <mergeCell ref="J179:K179"/>
    <mergeCell ref="L179:M179"/>
    <mergeCell ref="N179:O179"/>
    <mergeCell ref="B178:C178"/>
    <mergeCell ref="D178:F178"/>
    <mergeCell ref="G178:I178"/>
    <mergeCell ref="J178:K178"/>
    <mergeCell ref="L178:M178"/>
    <mergeCell ref="N178:O178"/>
    <mergeCell ref="B181:C181"/>
    <mergeCell ref="D181:F181"/>
    <mergeCell ref="G181:I181"/>
    <mergeCell ref="J181:K181"/>
    <mergeCell ref="L181:M181"/>
    <mergeCell ref="N181:O181"/>
    <mergeCell ref="B180:C180"/>
    <mergeCell ref="D180:F180"/>
    <mergeCell ref="G180:I180"/>
    <mergeCell ref="J180:K180"/>
    <mergeCell ref="L180:M180"/>
    <mergeCell ref="N180:O180"/>
    <mergeCell ref="B183:C183"/>
    <mergeCell ref="D183:F183"/>
    <mergeCell ref="G183:I183"/>
    <mergeCell ref="J183:K183"/>
    <mergeCell ref="L183:M183"/>
    <mergeCell ref="N183:O183"/>
    <mergeCell ref="B182:C182"/>
    <mergeCell ref="D182:F182"/>
    <mergeCell ref="G182:I182"/>
    <mergeCell ref="J182:K182"/>
    <mergeCell ref="L182:M182"/>
    <mergeCell ref="N182:O182"/>
    <mergeCell ref="B185:C185"/>
    <mergeCell ref="D185:F185"/>
    <mergeCell ref="G185:I185"/>
    <mergeCell ref="J185:K185"/>
    <mergeCell ref="L185:M185"/>
    <mergeCell ref="N185:O185"/>
    <mergeCell ref="B184:C184"/>
    <mergeCell ref="D184:F184"/>
    <mergeCell ref="G184:I184"/>
    <mergeCell ref="J184:K184"/>
    <mergeCell ref="L184:M184"/>
    <mergeCell ref="N184:O184"/>
    <mergeCell ref="B187:C187"/>
    <mergeCell ref="D187:F187"/>
    <mergeCell ref="G187:I187"/>
    <mergeCell ref="J187:K187"/>
    <mergeCell ref="L187:M187"/>
    <mergeCell ref="N187:O187"/>
    <mergeCell ref="B186:C186"/>
    <mergeCell ref="D186:F186"/>
    <mergeCell ref="G186:I186"/>
    <mergeCell ref="J186:K186"/>
    <mergeCell ref="L186:M186"/>
    <mergeCell ref="N186:O186"/>
    <mergeCell ref="B189:C189"/>
    <mergeCell ref="D189:F189"/>
    <mergeCell ref="G189:I189"/>
    <mergeCell ref="J189:K189"/>
    <mergeCell ref="L189:M189"/>
    <mergeCell ref="N189:O189"/>
    <mergeCell ref="B188:C188"/>
    <mergeCell ref="D188:F188"/>
    <mergeCell ref="G188:I188"/>
    <mergeCell ref="J188:K188"/>
    <mergeCell ref="L188:M188"/>
    <mergeCell ref="N188:O188"/>
    <mergeCell ref="B191:C191"/>
    <mergeCell ref="D191:F191"/>
    <mergeCell ref="G191:I191"/>
    <mergeCell ref="J191:K191"/>
    <mergeCell ref="L191:M191"/>
    <mergeCell ref="N191:O191"/>
    <mergeCell ref="B190:C190"/>
    <mergeCell ref="D190:F190"/>
    <mergeCell ref="G190:I190"/>
    <mergeCell ref="J190:K190"/>
    <mergeCell ref="L190:M190"/>
    <mergeCell ref="N190:O190"/>
    <mergeCell ref="B193:C193"/>
    <mergeCell ref="D193:F193"/>
    <mergeCell ref="G193:I193"/>
    <mergeCell ref="J193:K193"/>
    <mergeCell ref="L193:M193"/>
    <mergeCell ref="N193:O193"/>
    <mergeCell ref="B192:C192"/>
    <mergeCell ref="D192:F192"/>
    <mergeCell ref="G192:I192"/>
    <mergeCell ref="J192:K192"/>
    <mergeCell ref="L192:M192"/>
    <mergeCell ref="N192:O192"/>
    <mergeCell ref="B195:C195"/>
    <mergeCell ref="D195:F195"/>
    <mergeCell ref="G195:I195"/>
    <mergeCell ref="J195:K195"/>
    <mergeCell ref="L195:M195"/>
    <mergeCell ref="N195:O195"/>
    <mergeCell ref="B194:C194"/>
    <mergeCell ref="D194:F194"/>
    <mergeCell ref="G194:I194"/>
    <mergeCell ref="J194:K194"/>
    <mergeCell ref="L194:M194"/>
    <mergeCell ref="N194:O194"/>
    <mergeCell ref="B197:C197"/>
    <mergeCell ref="D197:F197"/>
    <mergeCell ref="G197:I197"/>
    <mergeCell ref="J197:K197"/>
    <mergeCell ref="L197:M197"/>
    <mergeCell ref="N197:O197"/>
    <mergeCell ref="B196:C196"/>
    <mergeCell ref="D196:F196"/>
    <mergeCell ref="G196:I196"/>
    <mergeCell ref="J196:K196"/>
    <mergeCell ref="L196:M196"/>
    <mergeCell ref="N196:O196"/>
  </mergeCells>
  <dataValidations count="7">
    <dataValidation type="custom" allowBlank="1" showInputMessage="1" showErrorMessage="1" promptTitle="Select option" prompt="Select this option with the letter &quot;x&quot;" sqref="G113:N113" xr:uid="{00000000-0002-0000-1200-000000000000}">
      <formula1>OR(G$113="X",G$113="x")</formula1>
    </dataValidation>
    <dataValidation type="custom" allowBlank="1" showInputMessage="1" showErrorMessage="1" promptTitle="Select option" prompt="Select this option with the letter &quot;x&quot;" sqref="E117:L117 E113:F113" xr:uid="{00000000-0002-0000-1200-000001000000}">
      <formula1>OR(E$117="X",E$117="x")</formula1>
    </dataValidation>
    <dataValidation type="list" allowBlank="1" showInputMessage="1" showErrorMessage="1" sqref="D121:F197" xr:uid="{00000000-0002-0000-1200-000002000000}">
      <formula1>INDIRECT(SUBSTITUTE($B121," ","") &amp; "MetricsClassColumn")</formula1>
    </dataValidation>
    <dataValidation type="list" allowBlank="1" showInputMessage="1" showErrorMessage="1" sqref="G6 O7:P13 O23:P29 O15:P21 O31:P37 O39:P45 O47:P53 O55:P61 O63:P69 O71:P77 O79:P85 O103:P110 O87:P93 G110:H110 G14:H93 O95:P101" xr:uid="{00000000-0002-0000-1200-000003000000}">
      <formula1>INDIRECT(SUBSTITUTE(E6, " ","")&amp;"DimensionsClassColumn")</formula1>
    </dataValidation>
    <dataValidation type="list" allowBlank="1" showInputMessage="1" showErrorMessage="1" sqref="I6 Q7:Q13 Q23:Q29 Q15:Q21 Q31:Q37 Q39:Q45 Q47:Q53 Q55:Q61 Q63:Q69 Q71:Q77 I14:I77 Q79:Q85 Q87:Q93 Q103:Q110 Q95:Q101" xr:uid="{00000000-0002-0000-1200-000004000000}">
      <formula1>INDIRECT(SUBSTITUTE(G6," ","")&amp;"AttributesDimensionsColumn")</formula1>
    </dataValidation>
    <dataValidation type="list" allowBlank="1" showInputMessage="1" showErrorMessage="1" sqref="B121:C197 E6 M15:N21 M7:N13 M23:N29 M31:N37 M39:N45 M47:N53 M55:N61 M63:N69 M71:N77 M79:N85 M103:N110 M87:N93 E110:F110 E14:F93 M95:N101" xr:uid="{00000000-0002-0000-1200-000005000000}">
      <formula1>ClassesDataListAux</formula1>
    </dataValidation>
    <dataValidation type="list" allowBlank="1" showInputMessage="1" showErrorMessage="1" sqref="L121:T197" xr:uid="{00000000-0002-0000-1200-000006000000}">
      <formula1>AggregationsOptionsList</formula1>
    </dataValidation>
  </dataValidations>
  <pageMargins left="0.511811024" right="0.511811024" top="0.78740157499999996" bottom="0.78740157499999996" header="0.31496062000000002" footer="0.31496062000000002"/>
  <drawing r:id="rId1"/>
  <legacyDrawing r:id="rId2"/>
  <mc:AlternateContent xmlns:mc="http://schemas.openxmlformats.org/markup-compatibility/2006">
    <mc:Choice Requires="x14">
      <controls>
        <mc:AlternateContent xmlns:mc="http://schemas.openxmlformats.org/markup-compatibility/2006">
          <mc:Choice Requires="x14">
            <control shapeId="50177" r:id="rId3" name="Button 1">
              <controlPr defaultSize="0" print="0" autoFill="0" autoPict="0" altText="Refresh">
                <anchor moveWithCells="1">
                  <from>
                    <xdr:col>3</xdr:col>
                    <xdr:colOff>9525</xdr:colOff>
                    <xdr:row>1</xdr:row>
                    <xdr:rowOff>57150</xdr:rowOff>
                  </from>
                  <to>
                    <xdr:col>3</xdr:col>
                    <xdr:colOff>9525</xdr:colOff>
                    <xdr:row>3</xdr:row>
                    <xdr:rowOff>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8"/>
  <dimension ref="A1:X33"/>
  <sheetViews>
    <sheetView showGridLines="0" zoomScale="90" zoomScaleNormal="90" workbookViewId="0">
      <selection activeCell="A4" sqref="A4"/>
    </sheetView>
  </sheetViews>
  <sheetFormatPr defaultColWidth="0" defaultRowHeight="15" customHeight="1" zeroHeight="1" x14ac:dyDescent="0.25"/>
  <cols>
    <col min="1" max="1" width="1.28515625" customWidth="1"/>
    <col min="2" max="3" width="29.7109375" customWidth="1"/>
    <col min="4" max="4" width="3.28515625" customWidth="1"/>
    <col min="5" max="23" width="6.7109375" customWidth="1"/>
    <col min="24" max="24" width="1.28515625" customWidth="1"/>
    <col min="25" max="16384" width="9" hidden="1"/>
  </cols>
  <sheetData>
    <row r="1" spans="1:23" ht="7.5" customHeight="1" x14ac:dyDescent="0.25"/>
    <row r="2" spans="1:23" ht="26.25" customHeight="1" x14ac:dyDescent="0.25">
      <c r="B2" s="239" t="s">
        <v>6629</v>
      </c>
      <c r="C2" s="239"/>
      <c r="D2" s="239"/>
      <c r="E2" s="239"/>
      <c r="F2" s="239"/>
      <c r="G2" s="239"/>
      <c r="H2" s="239"/>
      <c r="I2" s="239"/>
      <c r="J2" s="239"/>
      <c r="K2" s="239"/>
      <c r="L2" s="239"/>
      <c r="M2" s="239"/>
      <c r="N2" s="239"/>
      <c r="O2" s="239"/>
      <c r="P2" s="239"/>
      <c r="Q2" s="239"/>
      <c r="R2" s="239"/>
      <c r="S2" s="239"/>
      <c r="T2" s="239"/>
      <c r="U2" s="239"/>
      <c r="V2" s="239"/>
      <c r="W2" s="239"/>
    </row>
    <row r="3" spans="1:23" ht="3.75" customHeight="1" x14ac:dyDescent="0.25"/>
    <row r="4" spans="1:23" s="59" customFormat="1" ht="96.75" customHeight="1" x14ac:dyDescent="0.25">
      <c r="A4"/>
      <c r="B4" s="11" t="s">
        <v>6630</v>
      </c>
      <c r="C4" s="14" t="s">
        <v>6631</v>
      </c>
      <c r="D4" s="13" t="s">
        <v>6259</v>
      </c>
      <c r="E4" s="86" t="str">
        <f>IF(ISERROR(MATCH('4. BUS Matrix'!J$4,'4. Dimensions &amp; Entities'!$C$79:$C$428,0)),"&lt;Dimension&gt;",LOOKUP('4. BUS Matrix'!J$4,'4. Dimensions &amp; Entities'!$C$79:$C$428,'4. Dimensions &amp; Entities'!#REF!))</f>
        <v>&lt;Dimension&gt;</v>
      </c>
      <c r="F4" s="86" t="str">
        <f>IF(ISERROR(MATCH('4. BUS Matrix'!Q$4,'4. Dimensions &amp; Entities'!$C$79:$C$428,0)),"&lt;Dimension&gt;",LOOKUP('4. BUS Matrix'!Q$4,'4. Dimensions &amp; Entities'!$C$79:$C$428,'4. Dimensions &amp; Entities'!#REF!))</f>
        <v>&lt;Dimension&gt;</v>
      </c>
      <c r="G4" s="86" t="str">
        <f>IF(ISERROR(MATCH('4. BUS Matrix'!R$4,'4. Dimensions &amp; Entities'!$C$79:$C$428,0)),"&lt;Dimension&gt;",LOOKUP('4. BUS Matrix'!R$4,'4. Dimensions &amp; Entities'!$C$79:$C$428,'4. Dimensions &amp; Entities'!#REF!))</f>
        <v>&lt;Dimension&gt;</v>
      </c>
      <c r="H4" s="86" t="str">
        <f>IF(ISERROR(MATCH('4. BUS Matrix'!S$4,'4. Dimensions &amp; Entities'!$C$79:$C$428,0)),"&lt;Dimension&gt;",LOOKUP('4. BUS Matrix'!S$4,'4. Dimensions &amp; Entities'!$C$79:$C$428,'4. Dimensions &amp; Entities'!#REF!))</f>
        <v>&lt;Dimension&gt;</v>
      </c>
      <c r="I4" s="86" t="str">
        <f>IF(ISERROR(MATCH('4. BUS Matrix'!#REF!,'4. Dimensions &amp; Entities'!$C$79:$C$428,0)),"&lt;Dimension&gt;",LOOKUP('4. BUS Matrix'!#REF!,'4. Dimensions &amp; Entities'!$C$79:$C$428,'4. Dimensions &amp; Entities'!#REF!))</f>
        <v>&lt;Dimension&gt;</v>
      </c>
      <c r="J4" s="86" t="str">
        <f>IF(ISERROR(MATCH('4. BUS Matrix'!#REF!,'4. Dimensions &amp; Entities'!$C$79:$C$428,0)),"&lt;Dimension&gt;",LOOKUP('4. BUS Matrix'!#REF!,'4. Dimensions &amp; Entities'!$C$79:$C$428,'4. Dimensions &amp; Entities'!#REF!))</f>
        <v>&lt;Dimension&gt;</v>
      </c>
      <c r="K4" s="86" t="str">
        <f>IF(ISERROR(MATCH('4. BUS Matrix'!#REF!,'4. Dimensions &amp; Entities'!$C$79:$C$428,0)),"&lt;Dimension&gt;",LOOKUP('4. BUS Matrix'!#REF!,'4. Dimensions &amp; Entities'!$C$79:$C$428,'4. Dimensions &amp; Entities'!#REF!))</f>
        <v>&lt;Dimension&gt;</v>
      </c>
      <c r="L4" s="86" t="str">
        <f>IF(ISERROR(MATCH('4. BUS Matrix'!#REF!,'4. Dimensions &amp; Entities'!$C$79:$C$428,0)),"&lt;Dimension&gt;",LOOKUP('4. BUS Matrix'!#REF!,'4. Dimensions &amp; Entities'!$C$79:$C$428,'4. Dimensions &amp; Entities'!#REF!))</f>
        <v>&lt;Dimension&gt;</v>
      </c>
      <c r="M4" s="86" t="str">
        <f>IF(ISERROR(MATCH('4. BUS Matrix'!#REF!,'4. Dimensions &amp; Entities'!$C$79:$C$428,0)),"&lt;Dimension&gt;",LOOKUP('4. BUS Matrix'!#REF!,'4. Dimensions &amp; Entities'!$C$79:$C$428,'4. Dimensions &amp; Entities'!#REF!))</f>
        <v>&lt;Dimension&gt;</v>
      </c>
      <c r="N4" s="86" t="str">
        <f>IF(ISERROR(MATCH('4. BUS Matrix'!#REF!,'4. Dimensions &amp; Entities'!$C$79:$C$428,0)),"&lt;Dimension&gt;",LOOKUP('4. BUS Matrix'!#REF!,'4. Dimensions &amp; Entities'!$C$79:$C$428,'4. Dimensions &amp; Entities'!#REF!))</f>
        <v>&lt;Dimension&gt;</v>
      </c>
      <c r="O4" s="86" t="str">
        <f>IF(ISERROR(MATCH('4. BUS Matrix'!#REF!,'4. Dimensions &amp; Entities'!$C$79:$C$428,0)),"&lt;Dimension&gt;",LOOKUP('4. BUS Matrix'!#REF!,'4. Dimensions &amp; Entities'!$C$79:$C$428,'4. Dimensions &amp; Entities'!#REF!))</f>
        <v>&lt;Dimension&gt;</v>
      </c>
      <c r="P4" s="86" t="str">
        <f>IF(ISERROR(MATCH('4. BUS Matrix'!#REF!,'4. Dimensions &amp; Entities'!$C$79:$C$428,0)),"&lt;Dimension&gt;",LOOKUP('4. BUS Matrix'!#REF!,'4. Dimensions &amp; Entities'!$C$79:$C$428,'4. Dimensions &amp; Entities'!#REF!))</f>
        <v>&lt;Dimension&gt;</v>
      </c>
      <c r="Q4" s="86" t="str">
        <f>IF(ISERROR(MATCH('4. BUS Matrix'!#REF!,'4. Dimensions &amp; Entities'!$C$79:$C$428,0)),"&lt;Dimension&gt;",LOOKUP('4. BUS Matrix'!#REF!,'4. Dimensions &amp; Entities'!$C$79:$C$428,'4. Dimensions &amp; Entities'!#REF!))</f>
        <v>&lt;Dimension&gt;</v>
      </c>
      <c r="R4" s="86" t="str">
        <f>IF(ISERROR(MATCH('4. BUS Matrix'!#REF!,'4. Dimensions &amp; Entities'!$C$79:$C$428,0)),"&lt;Dimension&gt;",LOOKUP('4. BUS Matrix'!#REF!,'4. Dimensions &amp; Entities'!$C$79:$C$428,'4. Dimensions &amp; Entities'!#REF!))</f>
        <v>&lt;Dimension&gt;</v>
      </c>
      <c r="S4" s="86" t="str">
        <f>IF(ISERROR(MATCH('4. BUS Matrix'!#REF!,'4. Dimensions &amp; Entities'!$C$79:$C$428,0)),"&lt;Dimension&gt;",LOOKUP('4. BUS Matrix'!#REF!,'4. Dimensions &amp; Entities'!$C$79:$C$428,'4. Dimensions &amp; Entities'!#REF!))</f>
        <v>&lt;Dimension&gt;</v>
      </c>
      <c r="T4" s="86" t="str">
        <f>IF(ISERROR(MATCH('4. BUS Matrix'!#REF!,'4. Dimensions &amp; Entities'!$C$79:$C$428,0)),"&lt;Dimension&gt;",LOOKUP('4. BUS Matrix'!#REF!,'4. Dimensions &amp; Entities'!$C$79:$C$428,'4. Dimensions &amp; Entities'!#REF!))</f>
        <v>&lt;Dimension&gt;</v>
      </c>
      <c r="U4" s="86" t="str">
        <f>IF(ISERROR(MATCH('4. BUS Matrix'!#REF!,'4. Dimensions &amp; Entities'!$C$79:$C$428,0)),"&lt;Dimension&gt;",LOOKUP('4. BUS Matrix'!#REF!,'4. Dimensions &amp; Entities'!$C$79:$C$428,'4. Dimensions &amp; Entities'!#REF!))</f>
        <v>&lt;Dimension&gt;</v>
      </c>
      <c r="V4" s="86" t="str">
        <f>IF(ISERROR(MATCH('4. BUS Matrix'!#REF!,'4. Dimensions &amp; Entities'!$C$79:$C$428,0)),"&lt;Dimension&gt;",LOOKUP('4. BUS Matrix'!#REF!,'4. Dimensions &amp; Entities'!$C$79:$C$428,'4. Dimensions &amp; Entities'!#REF!))</f>
        <v>&lt;Dimension&gt;</v>
      </c>
      <c r="W4" s="86" t="str">
        <f>IF(ISERROR(MATCH('4. BUS Matrix'!#REF!,'4. Dimensions &amp; Entities'!$C$79:$C$428,0)),"&lt;Dimension&gt;",LOOKUP('4. BUS Matrix'!#REF!,'4. Dimensions &amp; Entities'!$C$79:$C$428,'4. Dimensions &amp; Entities'!#REF!))</f>
        <v>&lt;Dimension&gt;</v>
      </c>
    </row>
    <row r="5" spans="1:23" s="59" customFormat="1" ht="21.75" customHeight="1" x14ac:dyDescent="0.25">
      <c r="B5" s="69" t="s">
        <v>6326</v>
      </c>
      <c r="C5" s="70"/>
      <c r="D5" s="90"/>
      <c r="E5" s="67"/>
      <c r="F5" s="67"/>
      <c r="G5" s="67"/>
      <c r="H5" s="67"/>
      <c r="I5" s="67"/>
      <c r="J5" s="67"/>
      <c r="K5" s="67"/>
      <c r="L5" s="67"/>
      <c r="M5" s="67"/>
      <c r="N5" s="67"/>
      <c r="O5" s="67"/>
      <c r="P5" s="67"/>
      <c r="Q5" s="67"/>
      <c r="R5" s="67"/>
      <c r="S5" s="67"/>
      <c r="T5" s="67"/>
      <c r="U5" s="67"/>
      <c r="V5" s="67"/>
      <c r="W5" s="67"/>
    </row>
    <row r="6" spans="1:23" s="59" customFormat="1" ht="21.75" customHeight="1" x14ac:dyDescent="0.25">
      <c r="B6" s="71" t="s">
        <v>6326</v>
      </c>
      <c r="C6" s="70"/>
      <c r="D6" s="91"/>
      <c r="E6" s="67"/>
      <c r="F6" s="67"/>
      <c r="G6" s="67"/>
      <c r="H6" s="67"/>
      <c r="I6" s="67"/>
      <c r="J6" s="67"/>
      <c r="K6" s="67"/>
      <c r="L6" s="67"/>
      <c r="M6" s="67"/>
      <c r="N6" s="67"/>
      <c r="O6" s="67"/>
      <c r="P6" s="67"/>
      <c r="Q6" s="67"/>
      <c r="R6" s="67"/>
      <c r="S6" s="67"/>
      <c r="T6" s="67"/>
      <c r="U6" s="67"/>
      <c r="V6" s="67"/>
      <c r="W6" s="67"/>
    </row>
    <row r="7" spans="1:23" s="59" customFormat="1" ht="21.75" customHeight="1" x14ac:dyDescent="0.25">
      <c r="B7" s="87" t="s">
        <v>6326</v>
      </c>
      <c r="C7" s="88"/>
      <c r="D7" s="92"/>
      <c r="E7" s="74"/>
      <c r="F7" s="74"/>
      <c r="G7" s="74"/>
      <c r="H7" s="74"/>
      <c r="I7" s="74"/>
      <c r="J7" s="74"/>
      <c r="K7" s="74"/>
      <c r="L7" s="74"/>
      <c r="M7" s="74"/>
      <c r="N7" s="74"/>
      <c r="O7" s="74"/>
      <c r="P7" s="74"/>
      <c r="Q7" s="74"/>
      <c r="R7" s="74"/>
      <c r="S7" s="74"/>
      <c r="T7" s="74"/>
      <c r="U7" s="74"/>
      <c r="V7" s="74"/>
      <c r="W7" s="74"/>
    </row>
    <row r="8" spans="1:23" s="59" customFormat="1" ht="21.75" customHeight="1" x14ac:dyDescent="0.25">
      <c r="B8" s="71" t="s">
        <v>6326</v>
      </c>
      <c r="C8" s="70"/>
      <c r="D8" s="93"/>
      <c r="E8" s="67"/>
      <c r="F8" s="67"/>
      <c r="G8" s="67"/>
      <c r="H8" s="67"/>
      <c r="I8" s="67"/>
      <c r="J8" s="67"/>
      <c r="K8" s="67"/>
      <c r="L8" s="67"/>
      <c r="M8" s="67"/>
      <c r="N8" s="67"/>
      <c r="O8" s="67"/>
      <c r="P8" s="67"/>
      <c r="Q8" s="67"/>
      <c r="R8" s="67"/>
      <c r="S8" s="67"/>
      <c r="T8" s="67"/>
      <c r="U8" s="67"/>
      <c r="V8" s="67"/>
      <c r="W8" s="67"/>
    </row>
    <row r="9" spans="1:23" s="59" customFormat="1" ht="21.75" customHeight="1" x14ac:dyDescent="0.25">
      <c r="B9" s="72" t="s">
        <v>6326</v>
      </c>
      <c r="C9" s="70"/>
      <c r="D9" s="93"/>
      <c r="E9" s="67"/>
      <c r="F9" s="67"/>
      <c r="G9" s="67"/>
      <c r="H9" s="67"/>
      <c r="I9" s="67"/>
      <c r="J9" s="67"/>
      <c r="K9" s="67"/>
      <c r="L9" s="67"/>
      <c r="M9" s="67"/>
      <c r="N9" s="67"/>
      <c r="O9" s="67"/>
      <c r="P9" s="67"/>
      <c r="Q9" s="67"/>
      <c r="R9" s="67"/>
      <c r="S9" s="67"/>
      <c r="T9" s="67"/>
      <c r="U9" s="67"/>
      <c r="V9" s="67"/>
      <c r="W9" s="67"/>
    </row>
    <row r="10" spans="1:23" s="59" customFormat="1" ht="21.75" customHeight="1" x14ac:dyDescent="0.25">
      <c r="B10" s="72" t="s">
        <v>6326</v>
      </c>
      <c r="C10" s="70"/>
      <c r="D10" s="93"/>
      <c r="E10" s="67"/>
      <c r="F10" s="67"/>
      <c r="G10" s="67"/>
      <c r="H10" s="67"/>
      <c r="I10" s="67"/>
      <c r="J10" s="67"/>
      <c r="K10" s="67"/>
      <c r="L10" s="67"/>
      <c r="M10" s="67"/>
      <c r="N10" s="67"/>
      <c r="O10" s="67"/>
      <c r="P10" s="67"/>
      <c r="Q10" s="67"/>
      <c r="R10" s="67"/>
      <c r="S10" s="67"/>
      <c r="T10" s="67"/>
      <c r="U10" s="67"/>
      <c r="V10" s="67"/>
      <c r="W10" s="67"/>
    </row>
    <row r="11" spans="1:23" s="59" customFormat="1" ht="21.75" customHeight="1" x14ac:dyDescent="0.25">
      <c r="B11" s="89" t="s">
        <v>6326</v>
      </c>
      <c r="C11" s="88"/>
      <c r="D11" s="92"/>
      <c r="E11" s="74"/>
      <c r="F11" s="74"/>
      <c r="G11" s="74"/>
      <c r="H11" s="74"/>
      <c r="I11" s="74"/>
      <c r="J11" s="74"/>
      <c r="K11" s="74"/>
      <c r="L11" s="74"/>
      <c r="M11" s="74"/>
      <c r="N11" s="74"/>
      <c r="O11" s="74"/>
      <c r="P11" s="74"/>
      <c r="Q11" s="74"/>
      <c r="R11" s="74"/>
      <c r="S11" s="74"/>
      <c r="T11" s="74"/>
      <c r="U11" s="74"/>
      <c r="V11" s="74"/>
      <c r="W11" s="74"/>
    </row>
    <row r="12" spans="1:23" s="59" customFormat="1" ht="21.75" customHeight="1" x14ac:dyDescent="0.25">
      <c r="B12" s="71" t="s">
        <v>6326</v>
      </c>
      <c r="C12" s="70"/>
      <c r="D12" s="93"/>
      <c r="E12" s="67"/>
      <c r="F12" s="67"/>
      <c r="G12" s="67"/>
      <c r="H12" s="67"/>
      <c r="I12" s="67"/>
      <c r="J12" s="67"/>
      <c r="K12" s="67"/>
      <c r="L12" s="67"/>
      <c r="M12" s="67"/>
      <c r="N12" s="67"/>
      <c r="O12" s="67"/>
      <c r="P12" s="67"/>
      <c r="Q12" s="67"/>
      <c r="R12" s="67"/>
      <c r="S12" s="67"/>
      <c r="T12" s="67"/>
      <c r="U12" s="67"/>
      <c r="V12" s="67"/>
      <c r="W12" s="67"/>
    </row>
    <row r="13" spans="1:23" s="59" customFormat="1" ht="21.75" customHeight="1" x14ac:dyDescent="0.25">
      <c r="B13" s="87" t="s">
        <v>6326</v>
      </c>
      <c r="C13" s="88"/>
      <c r="D13" s="92"/>
      <c r="E13" s="74"/>
      <c r="F13" s="74"/>
      <c r="G13" s="74"/>
      <c r="H13" s="74"/>
      <c r="I13" s="74"/>
      <c r="J13" s="74"/>
      <c r="K13" s="74"/>
      <c r="L13" s="74"/>
      <c r="M13" s="74"/>
      <c r="N13" s="74"/>
      <c r="O13" s="74"/>
      <c r="P13" s="74"/>
      <c r="Q13" s="74"/>
      <c r="R13" s="74"/>
      <c r="S13" s="74"/>
      <c r="T13" s="74"/>
      <c r="U13" s="74"/>
      <c r="V13" s="74"/>
      <c r="W13" s="74"/>
    </row>
    <row r="14" spans="1:23" s="59" customFormat="1" ht="21.75" customHeight="1" x14ac:dyDescent="0.25">
      <c r="B14" s="71" t="s">
        <v>6326</v>
      </c>
      <c r="C14" s="70"/>
      <c r="D14" s="93"/>
      <c r="E14" s="67"/>
      <c r="F14" s="67"/>
      <c r="G14" s="67"/>
      <c r="H14" s="67"/>
      <c r="I14" s="67"/>
      <c r="J14" s="67"/>
      <c r="K14" s="67"/>
      <c r="L14" s="67"/>
      <c r="M14" s="67"/>
      <c r="N14" s="67"/>
      <c r="O14" s="67"/>
      <c r="P14" s="67"/>
      <c r="Q14" s="67"/>
      <c r="R14" s="67"/>
      <c r="S14" s="67"/>
      <c r="T14" s="67"/>
      <c r="U14" s="67"/>
      <c r="V14" s="67"/>
      <c r="W14" s="67"/>
    </row>
    <row r="15" spans="1:23" s="59" customFormat="1" ht="21.75" customHeight="1" x14ac:dyDescent="0.25">
      <c r="B15" s="87" t="s">
        <v>6326</v>
      </c>
      <c r="C15" s="88"/>
      <c r="D15" s="92"/>
      <c r="E15" s="74"/>
      <c r="F15" s="74"/>
      <c r="G15" s="74"/>
      <c r="H15" s="74"/>
      <c r="I15" s="74"/>
      <c r="J15" s="74"/>
      <c r="K15" s="74"/>
      <c r="L15" s="74"/>
      <c r="M15" s="74"/>
      <c r="N15" s="74"/>
      <c r="O15" s="74"/>
      <c r="P15" s="74"/>
      <c r="Q15" s="74"/>
      <c r="R15" s="74"/>
      <c r="S15" s="74"/>
      <c r="T15" s="74"/>
      <c r="U15" s="74"/>
      <c r="V15" s="74"/>
      <c r="W15" s="74"/>
    </row>
    <row r="16" spans="1:23" s="59" customFormat="1" ht="21.75" customHeight="1" x14ac:dyDescent="0.25">
      <c r="B16" s="73" t="s">
        <v>6326</v>
      </c>
      <c r="C16" s="70"/>
      <c r="D16" s="93"/>
      <c r="E16" s="67"/>
      <c r="F16" s="67"/>
      <c r="G16" s="67"/>
      <c r="H16" s="67"/>
      <c r="I16" s="67"/>
      <c r="J16" s="67"/>
      <c r="K16" s="67"/>
      <c r="L16" s="67"/>
      <c r="M16" s="67"/>
      <c r="N16" s="67"/>
      <c r="O16" s="67"/>
      <c r="P16" s="67"/>
      <c r="Q16" s="67"/>
      <c r="R16" s="67"/>
      <c r="S16" s="67"/>
      <c r="T16" s="67"/>
      <c r="U16" s="67"/>
      <c r="V16" s="67"/>
      <c r="W16" s="67"/>
    </row>
    <row r="17" spans="2:23" s="59" customFormat="1" ht="21.75" customHeight="1" x14ac:dyDescent="0.25">
      <c r="B17" s="71" t="s">
        <v>6326</v>
      </c>
      <c r="C17" s="70"/>
      <c r="D17" s="93"/>
      <c r="E17" s="67"/>
      <c r="F17" s="67"/>
      <c r="G17" s="67"/>
      <c r="H17" s="67"/>
      <c r="I17" s="67"/>
      <c r="J17" s="67"/>
      <c r="K17" s="67"/>
      <c r="L17" s="67"/>
      <c r="M17" s="67"/>
      <c r="N17" s="67"/>
      <c r="O17" s="67"/>
      <c r="P17" s="67"/>
      <c r="Q17" s="67"/>
      <c r="R17" s="67"/>
      <c r="S17" s="67"/>
      <c r="T17" s="67"/>
      <c r="U17" s="67"/>
      <c r="V17" s="67"/>
      <c r="W17" s="67"/>
    </row>
    <row r="18" spans="2:23" s="59" customFormat="1" ht="21.75" customHeight="1" x14ac:dyDescent="0.25">
      <c r="B18" s="87" t="s">
        <v>6326</v>
      </c>
      <c r="C18" s="88"/>
      <c r="D18" s="94"/>
      <c r="E18" s="67"/>
      <c r="F18" s="67"/>
      <c r="G18" s="67"/>
      <c r="H18" s="67"/>
      <c r="I18" s="67"/>
      <c r="J18" s="67"/>
      <c r="K18" s="67"/>
      <c r="L18" s="67"/>
      <c r="M18" s="67"/>
      <c r="N18" s="67"/>
      <c r="O18" s="67"/>
      <c r="P18" s="67"/>
      <c r="Q18" s="67"/>
      <c r="R18" s="67"/>
      <c r="S18" s="67"/>
      <c r="T18" s="67"/>
      <c r="U18" s="67"/>
      <c r="V18" s="67"/>
      <c r="W18" s="67"/>
    </row>
    <row r="19" spans="2:23" s="59" customFormat="1" ht="21.75" customHeight="1" x14ac:dyDescent="0.25">
      <c r="B19" s="73" t="s">
        <v>6326</v>
      </c>
      <c r="C19" s="70"/>
      <c r="D19" s="93"/>
      <c r="E19" s="67"/>
      <c r="F19" s="67"/>
      <c r="G19" s="67"/>
      <c r="H19" s="67"/>
      <c r="I19" s="67"/>
      <c r="J19" s="67"/>
      <c r="K19" s="67"/>
      <c r="L19" s="67"/>
      <c r="M19" s="67"/>
      <c r="N19" s="67"/>
      <c r="O19" s="67"/>
      <c r="P19" s="67"/>
      <c r="Q19" s="67"/>
      <c r="R19" s="67"/>
      <c r="S19" s="67"/>
      <c r="T19" s="67"/>
      <c r="U19" s="67"/>
      <c r="V19" s="67"/>
      <c r="W19" s="67"/>
    </row>
    <row r="20" spans="2:23" s="59" customFormat="1" ht="21.75" customHeight="1" x14ac:dyDescent="0.25">
      <c r="B20" s="71" t="s">
        <v>6326</v>
      </c>
      <c r="C20" s="70"/>
      <c r="D20" s="93"/>
      <c r="E20" s="67"/>
      <c r="F20" s="67"/>
      <c r="G20" s="67"/>
      <c r="H20" s="67"/>
      <c r="I20" s="67"/>
      <c r="J20" s="67"/>
      <c r="K20" s="67"/>
      <c r="L20" s="67"/>
      <c r="M20" s="67"/>
      <c r="N20" s="67"/>
      <c r="O20" s="67"/>
      <c r="P20" s="67"/>
      <c r="Q20" s="67"/>
      <c r="R20" s="67"/>
      <c r="S20" s="67"/>
      <c r="T20" s="67"/>
      <c r="U20" s="67"/>
      <c r="V20" s="67"/>
      <c r="W20" s="67"/>
    </row>
    <row r="21" spans="2:23" s="59" customFormat="1" ht="21.75" customHeight="1" x14ac:dyDescent="0.25">
      <c r="B21" s="72" t="s">
        <v>6326</v>
      </c>
      <c r="C21" s="70"/>
      <c r="D21" s="95"/>
      <c r="E21" s="67"/>
      <c r="F21" s="67"/>
      <c r="G21" s="67"/>
      <c r="H21" s="67"/>
      <c r="I21" s="67"/>
      <c r="J21" s="67"/>
      <c r="K21" s="67"/>
      <c r="L21" s="67"/>
      <c r="M21" s="67"/>
      <c r="N21" s="67"/>
      <c r="O21" s="67"/>
      <c r="P21" s="67"/>
      <c r="Q21" s="67"/>
      <c r="R21" s="67"/>
      <c r="S21" s="67"/>
      <c r="T21" s="67"/>
      <c r="U21" s="67"/>
      <c r="V21" s="67"/>
      <c r="W21" s="67"/>
    </row>
    <row r="22" spans="2:23" s="59" customFormat="1" ht="21.75" customHeight="1" x14ac:dyDescent="0.25">
      <c r="B22" s="89" t="s">
        <v>6326</v>
      </c>
      <c r="C22" s="88"/>
      <c r="D22" s="96"/>
      <c r="E22" s="75"/>
      <c r="F22" s="75"/>
      <c r="G22" s="75"/>
      <c r="H22" s="75"/>
      <c r="I22" s="75"/>
      <c r="J22" s="75"/>
      <c r="K22" s="75"/>
      <c r="L22" s="75"/>
      <c r="M22" s="75"/>
      <c r="N22" s="75"/>
      <c r="O22" s="75"/>
      <c r="P22" s="75"/>
      <c r="Q22" s="75"/>
      <c r="R22" s="75"/>
      <c r="S22" s="75"/>
      <c r="T22" s="75"/>
      <c r="U22" s="75"/>
      <c r="V22" s="75"/>
      <c r="W22" s="75"/>
    </row>
    <row r="23" spans="2:23" x14ac:dyDescent="0.25"/>
    <row r="24" spans="2:23" ht="15" customHeight="1" x14ac:dyDescent="0.25"/>
    <row r="25" spans="2:23" ht="15" customHeight="1" x14ac:dyDescent="0.25"/>
    <row r="26" spans="2:23" ht="15" customHeight="1" x14ac:dyDescent="0.25"/>
    <row r="27" spans="2:23" ht="15" customHeight="1" x14ac:dyDescent="0.25">
      <c r="C27" s="35" t="s">
        <v>6632</v>
      </c>
      <c r="E27" s="44"/>
      <c r="F27" s="448" t="s">
        <v>6633</v>
      </c>
      <c r="G27" s="448"/>
      <c r="H27" s="448"/>
      <c r="I27" s="5"/>
      <c r="N27" s="5"/>
    </row>
    <row r="28" spans="2:23" ht="15" customHeight="1" x14ac:dyDescent="0.25">
      <c r="E28" s="45"/>
      <c r="F28" s="448" t="s">
        <v>6259</v>
      </c>
      <c r="G28" s="448"/>
      <c r="H28" s="448"/>
      <c r="I28" s="5"/>
      <c r="J28" s="5"/>
      <c r="K28" s="5"/>
      <c r="L28" s="5"/>
      <c r="M28" s="5"/>
      <c r="N28" s="5"/>
    </row>
    <row r="29" spans="2:23" ht="15" customHeight="1" x14ac:dyDescent="0.25">
      <c r="E29" s="46"/>
      <c r="F29" s="27" t="s">
        <v>6634</v>
      </c>
      <c r="G29" s="27"/>
      <c r="H29" s="27"/>
      <c r="I29" s="5"/>
      <c r="J29" s="5"/>
      <c r="K29" s="5"/>
      <c r="L29" s="5"/>
      <c r="M29" s="5"/>
      <c r="N29" s="5"/>
    </row>
    <row r="30" spans="2:23" ht="15" customHeight="1" x14ac:dyDescent="0.25">
      <c r="E30" s="47"/>
      <c r="F30" s="27" t="s">
        <v>6635</v>
      </c>
      <c r="G30" s="27"/>
      <c r="H30" s="27"/>
      <c r="I30" s="5"/>
      <c r="J30" s="5"/>
      <c r="K30" s="5"/>
      <c r="L30" s="5"/>
      <c r="M30" s="5"/>
      <c r="N30" s="5"/>
    </row>
    <row r="31" spans="2:23" ht="15" customHeight="1" x14ac:dyDescent="0.25">
      <c r="E31" s="48"/>
      <c r="F31" s="27" t="s">
        <v>6636</v>
      </c>
      <c r="G31" s="27"/>
      <c r="H31" s="27"/>
      <c r="I31" s="5"/>
      <c r="J31" s="5"/>
      <c r="K31" s="5"/>
      <c r="L31" s="5"/>
      <c r="M31" s="5"/>
      <c r="N31" s="5"/>
    </row>
    <row r="32" spans="2:23" ht="15" customHeight="1" x14ac:dyDescent="0.25">
      <c r="E32" s="49"/>
      <c r="F32" s="27" t="s">
        <v>6637</v>
      </c>
      <c r="G32" s="27"/>
      <c r="H32" s="27"/>
    </row>
    <row r="33" ht="8.25" customHeight="1" x14ac:dyDescent="0.25"/>
  </sheetData>
  <sheetProtection password="E2C0" sheet="1" objects="1" scenarios="1" formatCells="0" formatColumns="0" formatRows="0" insertRows="0" deleteRows="0"/>
  <mergeCells count="3">
    <mergeCell ref="F27:H27"/>
    <mergeCell ref="F28:H28"/>
    <mergeCell ref="B2:W2"/>
  </mergeCells>
  <conditionalFormatting sqref="E5:W22">
    <cfRule type="cellIs" dxfId="5" priority="1" stopIfTrue="1" operator="equal">
      <formula>""</formula>
    </cfRule>
    <cfRule type="cellIs" dxfId="4" priority="2" stopIfTrue="1" operator="equal">
      <formula>0</formula>
    </cfRule>
    <cfRule type="cellIs" dxfId="3" priority="3" stopIfTrue="1" operator="equal">
      <formula>1</formula>
    </cfRule>
    <cfRule type="cellIs" dxfId="2" priority="4" stopIfTrue="1" operator="equal">
      <formula>2</formula>
    </cfRule>
    <cfRule type="cellIs" dxfId="1" priority="5" stopIfTrue="1" operator="equal">
      <formula>3</formula>
    </cfRule>
    <cfRule type="cellIs" dxfId="0" priority="6" stopIfTrue="1" operator="equal">
      <formula>4</formula>
    </cfRule>
  </conditionalFormatting>
  <dataValidations xWindow="291" yWindow="406" count="2">
    <dataValidation type="list" allowBlank="1" showInputMessage="1" showErrorMessage="1" sqref="C5:C22" xr:uid="{00000000-0002-0000-1300-000000000000}">
      <formula1>ClassesDataListAux</formula1>
    </dataValidation>
    <dataValidation type="custom" allowBlank="1" showInputMessage="1" showErrorMessage="1" promptTitle="Select option" prompt="Select this option with the number of dimension (0, 1, 2, 3 ou 4)" sqref="E5:W22" xr:uid="{00000000-0002-0000-1300-000001000000}">
      <formula1>OR(E5=0,E5=1,E5=2,E5=3,E5=4)</formula1>
    </dataValidation>
  </dataValidations>
  <pageMargins left="0.7" right="0.7" top="0.75" bottom="0.75" header="0.3" footer="0.3"/>
  <pageSetup paperSize="9" orientation="portrait" horizontalDpi="4294967295" verticalDpi="4294967295" r:id="rId1"/>
  <headerFooter>
    <oddFooter>&amp;L_x000D_&amp;1#&amp;"Calibri"&amp;10&amp;K000000 Publico</oddFooter>
  </headerFooter>
  <ignoredErrors>
    <ignoredError sqref="E4:W4"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A1:AL5148"/>
  <sheetViews>
    <sheetView topLeftCell="R25" workbookViewId="0">
      <selection activeCell="X39" sqref="X39"/>
    </sheetView>
  </sheetViews>
  <sheetFormatPr defaultColWidth="9" defaultRowHeight="15" x14ac:dyDescent="0.25"/>
  <cols>
    <col min="1" max="1" width="15.7109375" style="23" customWidth="1"/>
    <col min="2" max="4" width="25.28515625" style="23" customWidth="1"/>
    <col min="5" max="5" width="23" style="23" customWidth="1"/>
    <col min="6" max="6" width="17" style="23" customWidth="1"/>
    <col min="7" max="7" width="18.7109375" style="23" bestFit="1" customWidth="1"/>
    <col min="8" max="8" width="28.28515625" style="23" customWidth="1"/>
    <col min="9" max="9" width="34" style="23" customWidth="1"/>
    <col min="10" max="10" width="32.7109375" style="23" bestFit="1" customWidth="1"/>
    <col min="11" max="11" width="19" style="23" customWidth="1"/>
    <col min="12" max="23" width="19" style="5" customWidth="1"/>
    <col min="24" max="24" width="32" style="123" bestFit="1" customWidth="1"/>
    <col min="25" max="25" width="38" style="123" bestFit="1" customWidth="1"/>
    <col min="26" max="27" width="21" style="26" customWidth="1"/>
    <col min="28" max="28" width="20.28515625" style="26" customWidth="1"/>
    <col min="29" max="29" width="25.5703125" style="52" customWidth="1"/>
    <col min="30" max="30" width="23.28515625" style="52" bestFit="1" customWidth="1"/>
    <col min="31" max="31" width="25" style="51" customWidth="1"/>
    <col min="32" max="32" width="19" style="51" customWidth="1"/>
    <col min="33" max="33" width="21" style="51" bestFit="1" customWidth="1"/>
    <col min="34" max="34" width="22.7109375" style="51" customWidth="1"/>
    <col min="35" max="35" width="21.7109375" style="54" customWidth="1"/>
    <col min="36" max="36" width="19" style="54" customWidth="1"/>
    <col min="37" max="37" width="15" style="54" customWidth="1"/>
    <col min="38" max="38" width="20.5703125" style="54" bestFit="1" customWidth="1"/>
    <col min="39" max="16384" width="9" style="23"/>
  </cols>
  <sheetData>
    <row r="1" spans="1:38" ht="23.25" customHeight="1" x14ac:dyDescent="0.25">
      <c r="A1" s="21" t="s">
        <v>6638</v>
      </c>
      <c r="B1" s="21" t="s">
        <v>6639</v>
      </c>
      <c r="C1" s="21" t="s">
        <v>389</v>
      </c>
      <c r="D1" s="21" t="s">
        <v>387</v>
      </c>
      <c r="E1" s="21" t="s">
        <v>6640</v>
      </c>
      <c r="F1" s="21" t="s">
        <v>295</v>
      </c>
      <c r="G1" s="21" t="s">
        <v>6444</v>
      </c>
      <c r="H1" s="21" t="s">
        <v>6641</v>
      </c>
      <c r="I1" s="21" t="s">
        <v>6642</v>
      </c>
      <c r="J1" s="21" t="s">
        <v>6449</v>
      </c>
      <c r="K1" s="21" t="s">
        <v>6643</v>
      </c>
      <c r="L1" s="21" t="s">
        <v>6644</v>
      </c>
      <c r="M1" s="21" t="s">
        <v>6645</v>
      </c>
      <c r="N1" s="21" t="s">
        <v>6646</v>
      </c>
      <c r="O1" s="21" t="s">
        <v>6647</v>
      </c>
      <c r="P1" s="21" t="s">
        <v>6648</v>
      </c>
      <c r="Q1" s="21" t="s">
        <v>6649</v>
      </c>
      <c r="R1" s="21" t="s">
        <v>6650</v>
      </c>
      <c r="S1" s="21" t="s">
        <v>6329</v>
      </c>
      <c r="T1" s="21" t="s">
        <v>6651</v>
      </c>
      <c r="U1" s="77" t="s">
        <v>32</v>
      </c>
      <c r="V1" s="77" t="str">
        <f>R2</f>
        <v>DBN0 Table</v>
      </c>
      <c r="W1" s="77" t="str">
        <f>R3</f>
        <v>Enrichment Table</v>
      </c>
      <c r="X1" s="125" t="s">
        <v>6652</v>
      </c>
      <c r="Y1" s="125" t="s">
        <v>6653</v>
      </c>
      <c r="Z1" s="22" t="s">
        <v>6259</v>
      </c>
      <c r="AA1" s="22" t="s">
        <v>6654</v>
      </c>
      <c r="AB1" s="22" t="s">
        <v>6655</v>
      </c>
      <c r="AC1" s="55" t="s">
        <v>6656</v>
      </c>
      <c r="AD1" s="55" t="s">
        <v>6657</v>
      </c>
      <c r="AE1" s="50" t="s">
        <v>6658</v>
      </c>
      <c r="AF1" s="50" t="s">
        <v>6597</v>
      </c>
      <c r="AG1" s="50" t="s">
        <v>6659</v>
      </c>
      <c r="AH1" s="50" t="s">
        <v>6660</v>
      </c>
      <c r="AI1" s="53" t="s">
        <v>6661</v>
      </c>
      <c r="AJ1" s="53" t="s">
        <v>6534</v>
      </c>
      <c r="AK1" s="56" t="s">
        <v>6534</v>
      </c>
      <c r="AL1" s="56" t="s">
        <v>6662</v>
      </c>
    </row>
    <row r="2" spans="1:38" x14ac:dyDescent="0.25">
      <c r="A2" s="24" t="s">
        <v>315</v>
      </c>
      <c r="B2" s="24" t="s">
        <v>396</v>
      </c>
      <c r="C2" s="24" t="s">
        <v>415</v>
      </c>
      <c r="D2" s="24" t="s">
        <v>436</v>
      </c>
      <c r="E2" s="25" t="s">
        <v>6663</v>
      </c>
      <c r="F2" s="25" t="s">
        <v>6664</v>
      </c>
      <c r="G2" s="25" t="s">
        <v>6665</v>
      </c>
      <c r="H2" s="25" t="s">
        <v>6666</v>
      </c>
      <c r="I2" s="25" t="s">
        <v>6517</v>
      </c>
      <c r="J2" s="25" t="s">
        <v>6466</v>
      </c>
      <c r="K2" s="25" t="s">
        <v>29</v>
      </c>
      <c r="L2" s="25" t="s">
        <v>6269</v>
      </c>
      <c r="M2" s="25" t="s">
        <v>6667</v>
      </c>
      <c r="N2" s="25" t="s">
        <v>6668</v>
      </c>
      <c r="O2" s="25" t="s">
        <v>6669</v>
      </c>
      <c r="P2" s="25" t="s">
        <v>6670</v>
      </c>
      <c r="Q2" s="25" t="s">
        <v>6671</v>
      </c>
      <c r="R2" s="25" t="s">
        <v>317</v>
      </c>
      <c r="S2" s="25" t="s">
        <v>6357</v>
      </c>
      <c r="T2" s="25" t="s">
        <v>6250</v>
      </c>
      <c r="U2" s="5" t="s">
        <v>311</v>
      </c>
      <c r="V2" s="5" t="s">
        <v>38</v>
      </c>
      <c r="W2" s="5" t="s">
        <v>311</v>
      </c>
      <c r="X2" s="123" t="s">
        <v>6672</v>
      </c>
      <c r="Y2" s="123" t="s">
        <v>423</v>
      </c>
      <c r="Z2" s="26" t="s">
        <v>11987</v>
      </c>
      <c r="AC2" s="52" t="s">
        <v>6412</v>
      </c>
      <c r="AD2" s="52" t="s">
        <v>6686</v>
      </c>
      <c r="AF2" s="51" t="s">
        <v>6276</v>
      </c>
      <c r="AG2" s="51" t="s">
        <v>6277</v>
      </c>
      <c r="AJ2" s="54" t="s">
        <v>6673</v>
      </c>
      <c r="AK2" s="54" t="s">
        <v>6673</v>
      </c>
    </row>
    <row r="3" spans="1:38" x14ac:dyDescent="0.25">
      <c r="A3" s="24" t="s">
        <v>302</v>
      </c>
      <c r="B3" s="24" t="s">
        <v>401</v>
      </c>
      <c r="C3" s="24" t="s">
        <v>274</v>
      </c>
      <c r="D3" s="24" t="s">
        <v>396</v>
      </c>
      <c r="E3" s="25" t="s">
        <v>6674</v>
      </c>
      <c r="F3" s="25" t="s">
        <v>6675</v>
      </c>
      <c r="G3" s="25" t="s">
        <v>6676</v>
      </c>
      <c r="H3" s="25" t="s">
        <v>6677</v>
      </c>
      <c r="I3" s="25" t="s">
        <v>6518</v>
      </c>
      <c r="J3" s="25" t="s">
        <v>6678</v>
      </c>
      <c r="K3" s="25" t="s">
        <v>429</v>
      </c>
      <c r="L3" s="25" t="s">
        <v>6679</v>
      </c>
      <c r="M3" s="25" t="s">
        <v>6680</v>
      </c>
      <c r="N3" s="25" t="s">
        <v>6681</v>
      </c>
      <c r="O3" s="25" t="s">
        <v>6682</v>
      </c>
      <c r="P3" s="25" t="s">
        <v>6683</v>
      </c>
      <c r="Q3" s="25" t="s">
        <v>6684</v>
      </c>
      <c r="R3" s="25" t="s">
        <v>303</v>
      </c>
      <c r="S3" s="25" t="s">
        <v>6338</v>
      </c>
      <c r="T3" s="25" t="s">
        <v>6249</v>
      </c>
      <c r="U3" s="5" t="s">
        <v>309</v>
      </c>
      <c r="V3" s="5" t="s">
        <v>40</v>
      </c>
      <c r="W3" s="5" t="s">
        <v>309</v>
      </c>
      <c r="X3" s="123" t="s">
        <v>6685</v>
      </c>
      <c r="Y3" s="123" t="s">
        <v>422</v>
      </c>
      <c r="Z3" s="26" t="s">
        <v>6362</v>
      </c>
      <c r="AC3" s="52" t="s">
        <v>6414</v>
      </c>
      <c r="AD3" s="52" t="s">
        <v>6698</v>
      </c>
      <c r="AF3" s="51" t="s">
        <v>6278</v>
      </c>
      <c r="AG3" s="51" t="s">
        <v>6279</v>
      </c>
    </row>
    <row r="4" spans="1:38" x14ac:dyDescent="0.25">
      <c r="A4" s="24" t="s">
        <v>395</v>
      </c>
      <c r="B4" s="24" t="s">
        <v>274</v>
      </c>
      <c r="C4" s="24" t="s">
        <v>429</v>
      </c>
      <c r="D4" s="24" t="s">
        <v>428</v>
      </c>
      <c r="E4" s="25" t="s">
        <v>6687</v>
      </c>
      <c r="F4" s="25" t="s">
        <v>6688</v>
      </c>
      <c r="G4" s="25" t="s">
        <v>6689</v>
      </c>
      <c r="H4" s="25" t="s">
        <v>6690</v>
      </c>
      <c r="I4" s="25" t="s">
        <v>6519</v>
      </c>
      <c r="J4" s="25" t="s">
        <v>6691</v>
      </c>
      <c r="K4" s="25" t="s">
        <v>6692</v>
      </c>
      <c r="N4" s="25" t="s">
        <v>6693</v>
      </c>
      <c r="O4" s="25" t="s">
        <v>6694</v>
      </c>
      <c r="P4" s="25" t="s">
        <v>6695</v>
      </c>
      <c r="Q4" s="25"/>
      <c r="R4" s="25"/>
      <c r="S4" s="25"/>
      <c r="T4" s="25" t="s">
        <v>6696</v>
      </c>
      <c r="U4" s="5" t="s">
        <v>310</v>
      </c>
      <c r="V4" s="5" t="s">
        <v>42</v>
      </c>
      <c r="W4" s="5" t="s">
        <v>310</v>
      </c>
      <c r="X4" s="123" t="s">
        <v>6697</v>
      </c>
      <c r="Y4" s="123" t="s">
        <v>221</v>
      </c>
      <c r="Z4" s="26" t="s">
        <v>11988</v>
      </c>
      <c r="AC4" s="52" t="s">
        <v>6710</v>
      </c>
      <c r="AD4" s="52" t="s">
        <v>197</v>
      </c>
      <c r="AE4" s="51" t="s">
        <v>11999</v>
      </c>
      <c r="AF4" s="51" t="s">
        <v>6273</v>
      </c>
      <c r="AG4" s="51" t="s">
        <v>6274</v>
      </c>
    </row>
    <row r="5" spans="1:38" x14ac:dyDescent="0.25">
      <c r="A5" s="25"/>
      <c r="B5" s="24" t="s">
        <v>429</v>
      </c>
      <c r="C5" s="24" t="s">
        <v>6699</v>
      </c>
      <c r="D5" s="24" t="s">
        <v>395</v>
      </c>
      <c r="E5" s="25" t="s">
        <v>6700</v>
      </c>
      <c r="F5" s="25" t="s">
        <v>6701</v>
      </c>
      <c r="G5" s="25" t="s">
        <v>6702</v>
      </c>
      <c r="H5" s="25" t="s">
        <v>6703</v>
      </c>
      <c r="I5" s="25" t="s">
        <v>6520</v>
      </c>
      <c r="J5" s="25" t="s">
        <v>6704</v>
      </c>
      <c r="K5" s="25" t="s">
        <v>6705</v>
      </c>
      <c r="N5" s="25" t="s">
        <v>6706</v>
      </c>
      <c r="O5" s="25" t="s">
        <v>6707</v>
      </c>
      <c r="P5" s="25" t="s">
        <v>6708</v>
      </c>
      <c r="Q5" s="25"/>
      <c r="T5" s="25"/>
      <c r="U5" s="76" t="s">
        <v>33</v>
      </c>
      <c r="V5" s="5" t="s">
        <v>43</v>
      </c>
      <c r="W5" s="5" t="s">
        <v>33</v>
      </c>
      <c r="X5" s="123" t="s">
        <v>6709</v>
      </c>
      <c r="Y5" s="123" t="s">
        <v>424</v>
      </c>
      <c r="Z5" s="26" t="s">
        <v>6382</v>
      </c>
      <c r="AC5" s="52" t="s">
        <v>6727</v>
      </c>
      <c r="AD5" s="52" t="s">
        <v>198</v>
      </c>
      <c r="AE5" s="51" t="s">
        <v>12000</v>
      </c>
      <c r="AF5" s="51" t="s">
        <v>6263</v>
      </c>
      <c r="AG5" s="51" t="s">
        <v>6264</v>
      </c>
    </row>
    <row r="6" spans="1:38" x14ac:dyDescent="0.25">
      <c r="A6" s="25"/>
      <c r="B6" s="24" t="s">
        <v>6711</v>
      </c>
      <c r="C6" s="24"/>
      <c r="D6" s="24"/>
      <c r="E6" s="25"/>
      <c r="F6" s="25" t="s">
        <v>6712</v>
      </c>
      <c r="G6" s="25" t="s">
        <v>6713</v>
      </c>
      <c r="H6" s="25" t="s">
        <v>6714</v>
      </c>
      <c r="I6" s="25" t="s">
        <v>6521</v>
      </c>
      <c r="J6" s="25" t="s">
        <v>6715</v>
      </c>
      <c r="K6" s="25" t="s">
        <v>6357</v>
      </c>
      <c r="N6" s="25" t="s">
        <v>6716</v>
      </c>
      <c r="O6" s="25" t="s">
        <v>6717</v>
      </c>
      <c r="P6" s="25" t="s">
        <v>6718</v>
      </c>
      <c r="Q6" s="25"/>
      <c r="U6" s="5" t="s">
        <v>37</v>
      </c>
      <c r="V6" s="5" t="s">
        <v>45</v>
      </c>
      <c r="W6" s="5" t="s">
        <v>37</v>
      </c>
      <c r="X6" s="123" t="s">
        <v>6719</v>
      </c>
      <c r="Y6" s="123" t="s">
        <v>208</v>
      </c>
      <c r="Z6" s="26" t="s">
        <v>6366</v>
      </c>
      <c r="AC6" s="52" t="s">
        <v>232</v>
      </c>
      <c r="AD6" s="52" t="s">
        <v>437</v>
      </c>
      <c r="AE6" s="51" t="s">
        <v>12001</v>
      </c>
      <c r="AF6" s="51" t="s">
        <v>6270</v>
      </c>
      <c r="AG6" s="51" t="s">
        <v>6271</v>
      </c>
    </row>
    <row r="7" spans="1:38" x14ac:dyDescent="0.25">
      <c r="A7" s="25"/>
      <c r="B7" s="24" t="s">
        <v>419</v>
      </c>
      <c r="C7" s="24"/>
      <c r="D7" s="24"/>
      <c r="E7" s="25"/>
      <c r="F7" s="25" t="s">
        <v>319</v>
      </c>
      <c r="G7" s="25" t="s">
        <v>6720</v>
      </c>
      <c r="H7" s="25" t="s">
        <v>6721</v>
      </c>
      <c r="I7" s="25" t="s">
        <v>6722</v>
      </c>
      <c r="J7" s="25" t="s">
        <v>6262</v>
      </c>
      <c r="K7" s="25" t="s">
        <v>6723</v>
      </c>
      <c r="N7" s="25" t="s">
        <v>6724</v>
      </c>
      <c r="O7" s="25"/>
      <c r="P7" s="25" t="s">
        <v>6725</v>
      </c>
      <c r="U7" s="5" t="s">
        <v>11962</v>
      </c>
      <c r="V7" s="5" t="s">
        <v>12045</v>
      </c>
      <c r="W7" s="5" t="s">
        <v>11962</v>
      </c>
      <c r="X7" s="123" t="s">
        <v>6726</v>
      </c>
      <c r="Y7" s="123" t="s">
        <v>196</v>
      </c>
      <c r="Z7" s="26" t="s">
        <v>6387</v>
      </c>
      <c r="AC7" s="52" t="s">
        <v>232</v>
      </c>
      <c r="AD7" s="52" t="s">
        <v>437</v>
      </c>
      <c r="AE7" s="51" t="s">
        <v>12001</v>
      </c>
      <c r="AF7" s="51" t="s">
        <v>6284</v>
      </c>
      <c r="AG7" s="51" t="s">
        <v>6285</v>
      </c>
    </row>
    <row r="8" spans="1:38" x14ac:dyDescent="0.25">
      <c r="A8" s="25"/>
      <c r="B8" s="24" t="s">
        <v>6728</v>
      </c>
      <c r="C8" s="24"/>
      <c r="D8" s="24"/>
      <c r="E8" s="25"/>
      <c r="F8" s="25" t="s">
        <v>6729</v>
      </c>
      <c r="G8" s="25" t="s">
        <v>6730</v>
      </c>
      <c r="H8" s="25" t="s">
        <v>6731</v>
      </c>
      <c r="I8" s="25" t="s">
        <v>6732</v>
      </c>
      <c r="J8" s="25"/>
      <c r="K8" s="25" t="s">
        <v>6535</v>
      </c>
      <c r="N8" s="25" t="s">
        <v>6733</v>
      </c>
      <c r="O8" s="25"/>
      <c r="U8" s="5" t="s">
        <v>38</v>
      </c>
      <c r="V8" s="5" t="s">
        <v>12046</v>
      </c>
      <c r="W8" s="5" t="s">
        <v>145</v>
      </c>
      <c r="X8" s="123" t="s">
        <v>6734</v>
      </c>
      <c r="Y8" s="123" t="s">
        <v>195</v>
      </c>
      <c r="Z8" s="26" t="s">
        <v>6374</v>
      </c>
      <c r="AC8" s="52" t="s">
        <v>232</v>
      </c>
      <c r="AD8" s="52" t="s">
        <v>437</v>
      </c>
      <c r="AE8" s="51" t="s">
        <v>12001</v>
      </c>
      <c r="AF8" s="51" t="s">
        <v>6310</v>
      </c>
      <c r="AG8" s="51" t="s">
        <v>6311</v>
      </c>
    </row>
    <row r="9" spans="1:38" x14ac:dyDescent="0.25">
      <c r="A9" s="25"/>
      <c r="B9" s="24" t="s">
        <v>6735</v>
      </c>
      <c r="C9" s="24"/>
      <c r="D9" s="24"/>
      <c r="E9" s="25"/>
      <c r="F9" s="25" t="s">
        <v>305</v>
      </c>
      <c r="G9" s="25" t="s">
        <v>6736</v>
      </c>
      <c r="H9" s="25" t="s">
        <v>6737</v>
      </c>
      <c r="I9" s="25" t="s">
        <v>6738</v>
      </c>
      <c r="J9" s="25"/>
      <c r="K9" s="25" t="s">
        <v>6739</v>
      </c>
      <c r="U9" s="5" t="s">
        <v>40</v>
      </c>
      <c r="V9" s="5" t="s">
        <v>51</v>
      </c>
      <c r="W9" s="5" t="s">
        <v>147</v>
      </c>
      <c r="X9" s="123" t="s">
        <v>6740</v>
      </c>
      <c r="Y9" s="123" t="s">
        <v>216</v>
      </c>
      <c r="Z9" s="26" t="s">
        <v>6394</v>
      </c>
      <c r="AC9" s="52" t="s">
        <v>6507</v>
      </c>
      <c r="AD9" s="52" t="s">
        <v>199</v>
      </c>
      <c r="AE9" s="51" t="s">
        <v>12001</v>
      </c>
      <c r="AF9" s="51" t="s">
        <v>6301</v>
      </c>
      <c r="AG9" s="51" t="s">
        <v>6302</v>
      </c>
    </row>
    <row r="10" spans="1:38" x14ac:dyDescent="0.25">
      <c r="A10" s="25"/>
      <c r="B10" s="24" t="s">
        <v>417</v>
      </c>
      <c r="C10" s="24"/>
      <c r="D10" s="24"/>
      <c r="E10" s="25"/>
      <c r="F10" s="25" t="s">
        <v>6741</v>
      </c>
      <c r="G10" s="25" t="s">
        <v>6742</v>
      </c>
      <c r="H10" s="25" t="s">
        <v>6743</v>
      </c>
      <c r="I10" s="25" t="s">
        <v>6744</v>
      </c>
      <c r="J10" s="25"/>
      <c r="K10" s="25" t="s">
        <v>6745</v>
      </c>
      <c r="U10" s="5" t="s">
        <v>42</v>
      </c>
      <c r="V10" s="5" t="s">
        <v>53</v>
      </c>
      <c r="X10" s="123" t="s">
        <v>6746</v>
      </c>
      <c r="Y10" s="123" t="s">
        <v>217</v>
      </c>
      <c r="Z10" s="26" t="s">
        <v>6399</v>
      </c>
      <c r="AC10" s="52" t="s">
        <v>12031</v>
      </c>
      <c r="AD10" s="52" t="s">
        <v>12032</v>
      </c>
      <c r="AE10" s="51" t="s">
        <v>12001</v>
      </c>
      <c r="AF10" s="51" t="s">
        <v>6307</v>
      </c>
      <c r="AG10" s="51" t="s">
        <v>6308</v>
      </c>
    </row>
    <row r="11" spans="1:38" x14ac:dyDescent="0.25">
      <c r="A11" s="25"/>
      <c r="B11" s="25"/>
      <c r="C11" s="24"/>
      <c r="D11" s="24"/>
      <c r="E11" s="25"/>
      <c r="F11" s="25" t="s">
        <v>6747</v>
      </c>
      <c r="G11" s="25" t="s">
        <v>6748</v>
      </c>
      <c r="H11" s="25" t="s">
        <v>6749</v>
      </c>
      <c r="I11" s="25" t="s">
        <v>6750</v>
      </c>
      <c r="J11" s="25"/>
      <c r="K11" s="25" t="s">
        <v>6751</v>
      </c>
      <c r="U11" s="5" t="s">
        <v>43</v>
      </c>
      <c r="V11" s="5" t="s">
        <v>55</v>
      </c>
      <c r="X11" s="123" t="s">
        <v>6752</v>
      </c>
      <c r="Y11" s="123" t="s">
        <v>206</v>
      </c>
      <c r="Z11" s="26" t="s">
        <v>6358</v>
      </c>
      <c r="AC11" s="52" t="s">
        <v>6364</v>
      </c>
      <c r="AD11" s="52" t="s">
        <v>203</v>
      </c>
      <c r="AE11" s="51" t="s">
        <v>12002</v>
      </c>
      <c r="AF11" s="51" t="s">
        <v>6304</v>
      </c>
      <c r="AG11" s="51" t="s">
        <v>6305</v>
      </c>
    </row>
    <row r="12" spans="1:38" x14ac:dyDescent="0.25">
      <c r="A12" s="25"/>
      <c r="B12" s="25"/>
      <c r="C12" s="25"/>
      <c r="D12" s="25"/>
      <c r="E12" s="25"/>
      <c r="F12" s="25"/>
      <c r="G12" s="25" t="s">
        <v>6753</v>
      </c>
      <c r="H12" s="25" t="s">
        <v>6754</v>
      </c>
      <c r="I12" s="25" t="s">
        <v>6755</v>
      </c>
      <c r="J12" s="25"/>
      <c r="K12" s="25" t="s">
        <v>6756</v>
      </c>
      <c r="U12" s="5" t="s">
        <v>45</v>
      </c>
      <c r="V12" s="5" t="s">
        <v>175</v>
      </c>
      <c r="W12" s="76"/>
      <c r="X12" s="123" t="s">
        <v>6757</v>
      </c>
      <c r="Y12" s="123" t="s">
        <v>218</v>
      </c>
      <c r="Z12" s="26" t="s">
        <v>6389</v>
      </c>
      <c r="AC12" s="52" t="s">
        <v>666</v>
      </c>
      <c r="AD12" s="52" t="s">
        <v>6807</v>
      </c>
      <c r="AE12" s="51" t="s">
        <v>12002</v>
      </c>
      <c r="AF12" s="51" t="s">
        <v>6287</v>
      </c>
      <c r="AG12" s="51" t="s">
        <v>6288</v>
      </c>
    </row>
    <row r="13" spans="1:38" x14ac:dyDescent="0.25">
      <c r="A13" s="25"/>
      <c r="B13" s="25"/>
      <c r="C13" s="25"/>
      <c r="D13" s="25"/>
      <c r="E13" s="25"/>
      <c r="F13" s="25"/>
      <c r="G13" s="25" t="s">
        <v>6758</v>
      </c>
      <c r="H13" s="25" t="s">
        <v>6759</v>
      </c>
      <c r="I13" s="25" t="s">
        <v>6760</v>
      </c>
      <c r="J13" s="25"/>
      <c r="K13" s="25" t="s">
        <v>6761</v>
      </c>
      <c r="U13" s="5" t="s">
        <v>12045</v>
      </c>
      <c r="V13" s="5" t="s">
        <v>57</v>
      </c>
      <c r="W13" s="76"/>
      <c r="X13" s="123" t="s">
        <v>6762</v>
      </c>
      <c r="Y13" s="123" t="s">
        <v>219</v>
      </c>
      <c r="AC13" s="52" t="s">
        <v>666</v>
      </c>
      <c r="AD13" s="52" t="s">
        <v>6807</v>
      </c>
      <c r="AE13" s="51" t="s">
        <v>12002</v>
      </c>
      <c r="AF13" s="51" t="s">
        <v>6290</v>
      </c>
      <c r="AG13" s="51" t="s">
        <v>6291</v>
      </c>
    </row>
    <row r="14" spans="1:38" x14ac:dyDescent="0.25">
      <c r="A14" s="25"/>
      <c r="B14" s="25"/>
      <c r="C14" s="25"/>
      <c r="D14" s="25"/>
      <c r="E14" s="25"/>
      <c r="F14" s="25"/>
      <c r="G14" s="25" t="s">
        <v>6763</v>
      </c>
      <c r="H14" s="25" t="s">
        <v>6764</v>
      </c>
      <c r="I14" s="25" t="s">
        <v>6765</v>
      </c>
      <c r="J14" s="25"/>
      <c r="K14" s="25" t="s">
        <v>6766</v>
      </c>
      <c r="U14" s="5" t="s">
        <v>12046</v>
      </c>
      <c r="V14" s="5" t="s">
        <v>59</v>
      </c>
      <c r="X14" s="123" t="s">
        <v>6767</v>
      </c>
      <c r="Y14" s="123" t="s">
        <v>196</v>
      </c>
      <c r="AC14" s="52" t="s">
        <v>666</v>
      </c>
      <c r="AD14" s="52" t="s">
        <v>6807</v>
      </c>
      <c r="AE14" s="51" t="s">
        <v>12002</v>
      </c>
      <c r="AF14" s="51" t="s">
        <v>6266</v>
      </c>
      <c r="AG14" s="51" t="s">
        <v>6267</v>
      </c>
    </row>
    <row r="15" spans="1:38" x14ac:dyDescent="0.25">
      <c r="A15" s="25"/>
      <c r="B15" s="25"/>
      <c r="C15" s="25"/>
      <c r="D15" s="25"/>
      <c r="E15" s="25"/>
      <c r="F15" s="25"/>
      <c r="G15" s="25" t="s">
        <v>6768</v>
      </c>
      <c r="H15" s="25" t="s">
        <v>6769</v>
      </c>
      <c r="I15" s="25" t="s">
        <v>6770</v>
      </c>
      <c r="J15" s="25"/>
      <c r="K15" s="25" t="s">
        <v>32</v>
      </c>
      <c r="U15" s="5" t="s">
        <v>51</v>
      </c>
      <c r="V15" s="76" t="s">
        <v>61</v>
      </c>
      <c r="W15" s="76"/>
      <c r="X15" s="123" t="s">
        <v>6771</v>
      </c>
      <c r="Y15" s="123" t="s">
        <v>195</v>
      </c>
      <c r="AC15" s="52" t="s">
        <v>666</v>
      </c>
      <c r="AD15" s="52" t="s">
        <v>6807</v>
      </c>
      <c r="AE15" s="51" t="s">
        <v>12002</v>
      </c>
      <c r="AF15" s="51" t="s">
        <v>228</v>
      </c>
      <c r="AG15" s="51" t="s">
        <v>6283</v>
      </c>
    </row>
    <row r="16" spans="1:38" x14ac:dyDescent="0.25">
      <c r="A16" s="25"/>
      <c r="B16" s="25"/>
      <c r="C16" s="25"/>
      <c r="D16" s="25"/>
      <c r="E16" s="25"/>
      <c r="F16" s="25"/>
      <c r="G16" s="25" t="s">
        <v>6772</v>
      </c>
      <c r="H16" s="25" t="s">
        <v>6773</v>
      </c>
      <c r="I16" s="25" t="s">
        <v>6261</v>
      </c>
      <c r="J16" s="25"/>
      <c r="K16" s="25" t="s">
        <v>194</v>
      </c>
      <c r="U16" s="5" t="s">
        <v>53</v>
      </c>
      <c r="V16" s="5" t="s">
        <v>63</v>
      </c>
      <c r="W16" s="76"/>
      <c r="X16" s="123" t="s">
        <v>6774</v>
      </c>
      <c r="Y16" s="123" t="s">
        <v>216</v>
      </c>
      <c r="AC16" s="52" t="s">
        <v>666</v>
      </c>
      <c r="AD16" s="52" t="s">
        <v>6807</v>
      </c>
      <c r="AE16" s="51" t="s">
        <v>12002</v>
      </c>
      <c r="AF16" s="51" t="s">
        <v>6280</v>
      </c>
      <c r="AG16" s="51" t="s">
        <v>6281</v>
      </c>
    </row>
    <row r="17" spans="1:33" x14ac:dyDescent="0.25">
      <c r="A17" s="25"/>
      <c r="B17" s="25"/>
      <c r="C17" s="25"/>
      <c r="D17" s="25"/>
      <c r="E17" s="25"/>
      <c r="F17" s="25"/>
      <c r="G17" s="25" t="s">
        <v>6775</v>
      </c>
      <c r="H17" s="25" t="s">
        <v>6776</v>
      </c>
      <c r="I17" s="25"/>
      <c r="J17" s="25"/>
      <c r="K17" s="25"/>
      <c r="U17" s="5" t="s">
        <v>55</v>
      </c>
      <c r="V17" s="76" t="s">
        <v>65</v>
      </c>
      <c r="X17" s="123" t="s">
        <v>6777</v>
      </c>
      <c r="Y17" s="123" t="s">
        <v>421</v>
      </c>
      <c r="AC17" s="52" t="s">
        <v>666</v>
      </c>
      <c r="AD17" s="52" t="s">
        <v>6807</v>
      </c>
      <c r="AE17" s="51" t="s">
        <v>12002</v>
      </c>
      <c r="AF17" s="51" t="s">
        <v>425</v>
      </c>
      <c r="AG17" s="51" t="s">
        <v>425</v>
      </c>
    </row>
    <row r="18" spans="1:33" x14ac:dyDescent="0.25">
      <c r="A18" s="25"/>
      <c r="B18" s="25"/>
      <c r="C18" s="25"/>
      <c r="D18" s="25"/>
      <c r="F18" s="25"/>
      <c r="G18" s="25" t="s">
        <v>6778</v>
      </c>
      <c r="H18" s="25" t="s">
        <v>6779</v>
      </c>
      <c r="K18" s="25"/>
      <c r="U18" s="5" t="s">
        <v>175</v>
      </c>
      <c r="V18" s="5" t="s">
        <v>67</v>
      </c>
      <c r="W18" s="76"/>
      <c r="X18" s="123" t="s">
        <v>6780</v>
      </c>
      <c r="Y18" s="123" t="s">
        <v>206</v>
      </c>
      <c r="AC18" s="52" t="s">
        <v>666</v>
      </c>
      <c r="AD18" s="52" t="s">
        <v>6807</v>
      </c>
    </row>
    <row r="19" spans="1:33" x14ac:dyDescent="0.25">
      <c r="C19" s="25"/>
      <c r="D19" s="25"/>
      <c r="G19" s="25" t="s">
        <v>6781</v>
      </c>
      <c r="H19" s="25"/>
      <c r="K19" s="25"/>
      <c r="U19" s="5" t="s">
        <v>57</v>
      </c>
      <c r="V19" s="5" t="s">
        <v>69</v>
      </c>
      <c r="W19" s="76"/>
      <c r="X19" s="123" t="s">
        <v>6782</v>
      </c>
      <c r="Y19" s="123" t="s">
        <v>218</v>
      </c>
      <c r="AC19" s="52" t="s">
        <v>666</v>
      </c>
      <c r="AD19" s="52" t="s">
        <v>6807</v>
      </c>
    </row>
    <row r="20" spans="1:33" x14ac:dyDescent="0.25">
      <c r="G20" s="25" t="s">
        <v>6783</v>
      </c>
      <c r="H20" s="25"/>
      <c r="K20" s="25"/>
      <c r="U20" s="5" t="s">
        <v>59</v>
      </c>
      <c r="V20" s="5" t="s">
        <v>71</v>
      </c>
      <c r="X20" s="123" t="s">
        <v>6784</v>
      </c>
      <c r="Y20" s="123" t="s">
        <v>219</v>
      </c>
      <c r="AC20" s="52" t="s">
        <v>666</v>
      </c>
      <c r="AD20" s="52" t="s">
        <v>6807</v>
      </c>
    </row>
    <row r="21" spans="1:33" x14ac:dyDescent="0.25">
      <c r="G21" s="25" t="s">
        <v>6785</v>
      </c>
      <c r="H21" s="25"/>
      <c r="U21" s="5" t="s">
        <v>61</v>
      </c>
      <c r="V21" s="76" t="s">
        <v>73</v>
      </c>
      <c r="W21" s="76"/>
      <c r="X21" s="123" t="s">
        <v>6786</v>
      </c>
      <c r="Y21" s="123" t="s">
        <v>196</v>
      </c>
      <c r="AC21" s="52" t="s">
        <v>666</v>
      </c>
      <c r="AD21" s="52" t="s">
        <v>6807</v>
      </c>
    </row>
    <row r="22" spans="1:33" x14ac:dyDescent="0.25">
      <c r="G22" s="25" t="s">
        <v>6787</v>
      </c>
      <c r="H22" s="25"/>
      <c r="U22" s="5" t="s">
        <v>63</v>
      </c>
      <c r="V22" s="5" t="s">
        <v>75</v>
      </c>
      <c r="W22" s="76"/>
      <c r="X22" s="123" t="s">
        <v>6788</v>
      </c>
      <c r="Y22" s="123" t="s">
        <v>197</v>
      </c>
      <c r="AC22" s="52" t="s">
        <v>666</v>
      </c>
      <c r="AD22" s="52" t="s">
        <v>6807</v>
      </c>
    </row>
    <row r="23" spans="1:33" x14ac:dyDescent="0.25">
      <c r="G23" s="25" t="s">
        <v>6789</v>
      </c>
      <c r="U23" s="5" t="s">
        <v>65</v>
      </c>
      <c r="V23" s="5" t="s">
        <v>77</v>
      </c>
      <c r="X23" s="123" t="s">
        <v>6790</v>
      </c>
      <c r="Y23" s="123" t="s">
        <v>198</v>
      </c>
      <c r="AC23" s="52" t="s">
        <v>666</v>
      </c>
      <c r="AD23" s="52" t="s">
        <v>6807</v>
      </c>
    </row>
    <row r="24" spans="1:33" x14ac:dyDescent="0.25">
      <c r="G24" s="25" t="s">
        <v>6791</v>
      </c>
      <c r="U24" s="5" t="s">
        <v>67</v>
      </c>
      <c r="V24" s="5" t="s">
        <v>79</v>
      </c>
      <c r="W24" s="76"/>
      <c r="X24" s="123" t="s">
        <v>6792</v>
      </c>
      <c r="Y24" s="123" t="s">
        <v>199</v>
      </c>
      <c r="AC24" s="52" t="s">
        <v>666</v>
      </c>
      <c r="AD24" s="52" t="s">
        <v>6807</v>
      </c>
    </row>
    <row r="25" spans="1:33" x14ac:dyDescent="0.25">
      <c r="G25" s="25" t="s">
        <v>6793</v>
      </c>
      <c r="U25" s="5" t="s">
        <v>69</v>
      </c>
      <c r="V25" s="5" t="s">
        <v>81</v>
      </c>
      <c r="W25" s="76"/>
      <c r="X25" s="123" t="s">
        <v>6794</v>
      </c>
      <c r="Y25" s="123" t="s">
        <v>200</v>
      </c>
      <c r="AC25" s="52" t="s">
        <v>666</v>
      </c>
      <c r="AD25" s="52" t="s">
        <v>6807</v>
      </c>
    </row>
    <row r="26" spans="1:33" x14ac:dyDescent="0.25">
      <c r="G26" s="25" t="s">
        <v>6795</v>
      </c>
      <c r="U26" s="5" t="s">
        <v>71</v>
      </c>
      <c r="V26" s="5" t="s">
        <v>83</v>
      </c>
      <c r="X26" s="123" t="s">
        <v>6796</v>
      </c>
      <c r="Y26" s="123" t="s">
        <v>201</v>
      </c>
      <c r="AC26" s="52" t="s">
        <v>666</v>
      </c>
      <c r="AD26" s="52" t="s">
        <v>6807</v>
      </c>
    </row>
    <row r="27" spans="1:33" x14ac:dyDescent="0.25">
      <c r="G27" s="25" t="s">
        <v>6797</v>
      </c>
      <c r="U27" s="5" t="s">
        <v>73</v>
      </c>
      <c r="V27" s="5" t="s">
        <v>85</v>
      </c>
      <c r="W27" s="76"/>
      <c r="X27" s="123" t="s">
        <v>6798</v>
      </c>
      <c r="Y27" s="123" t="s">
        <v>202</v>
      </c>
      <c r="AC27" s="52" t="s">
        <v>666</v>
      </c>
      <c r="AD27" s="52" t="s">
        <v>6807</v>
      </c>
    </row>
    <row r="28" spans="1:33" x14ac:dyDescent="0.25">
      <c r="A28" s="23" t="s">
        <v>6632</v>
      </c>
      <c r="B28" s="25"/>
      <c r="G28" s="25" t="s">
        <v>6799</v>
      </c>
      <c r="U28" s="5" t="s">
        <v>75</v>
      </c>
      <c r="V28" s="5" t="s">
        <v>87</v>
      </c>
      <c r="W28" s="76"/>
      <c r="X28" s="123" t="s">
        <v>6800</v>
      </c>
      <c r="Y28" s="123" t="s">
        <v>203</v>
      </c>
      <c r="AC28" s="52" t="s">
        <v>666</v>
      </c>
      <c r="AD28" s="52" t="s">
        <v>6807</v>
      </c>
    </row>
    <row r="29" spans="1:33" x14ac:dyDescent="0.25">
      <c r="C29" s="25"/>
      <c r="D29" s="25"/>
      <c r="G29" s="25" t="s">
        <v>6801</v>
      </c>
      <c r="U29" s="5" t="s">
        <v>77</v>
      </c>
      <c r="V29" s="5" t="s">
        <v>89</v>
      </c>
      <c r="X29" s="123" t="s">
        <v>6802</v>
      </c>
      <c r="Y29" s="123" t="s">
        <v>403</v>
      </c>
      <c r="AC29" s="52" t="s">
        <v>666</v>
      </c>
      <c r="AD29" s="52" t="s">
        <v>6807</v>
      </c>
    </row>
    <row r="30" spans="1:33" x14ac:dyDescent="0.25">
      <c r="G30" s="25" t="s">
        <v>6803</v>
      </c>
      <c r="U30" s="5" t="s">
        <v>79</v>
      </c>
      <c r="V30" s="5" t="s">
        <v>376</v>
      </c>
      <c r="X30" s="123" t="s">
        <v>6804</v>
      </c>
      <c r="Y30" s="123" t="s">
        <v>399</v>
      </c>
      <c r="AC30" s="52" t="s">
        <v>666</v>
      </c>
      <c r="AD30" s="52" t="s">
        <v>6807</v>
      </c>
    </row>
    <row r="31" spans="1:33" x14ac:dyDescent="0.25">
      <c r="G31" s="25" t="s">
        <v>6805</v>
      </c>
      <c r="U31" s="5" t="s">
        <v>81</v>
      </c>
      <c r="V31" s="5" t="s">
        <v>378</v>
      </c>
      <c r="X31" s="123" t="s">
        <v>6806</v>
      </c>
      <c r="Y31" s="123" t="s">
        <v>404</v>
      </c>
      <c r="AC31" s="52" t="s">
        <v>666</v>
      </c>
      <c r="AD31" s="52" t="s">
        <v>6807</v>
      </c>
    </row>
    <row r="32" spans="1:33" x14ac:dyDescent="0.25">
      <c r="G32" s="25" t="s">
        <v>6808</v>
      </c>
      <c r="U32" s="5" t="s">
        <v>83</v>
      </c>
      <c r="V32" s="5" t="s">
        <v>380</v>
      </c>
      <c r="X32" s="123" t="s">
        <v>6809</v>
      </c>
      <c r="Y32" s="123" t="s">
        <v>405</v>
      </c>
      <c r="AC32" s="52" t="s">
        <v>666</v>
      </c>
      <c r="AD32" s="52" t="s">
        <v>6807</v>
      </c>
    </row>
    <row r="33" spans="7:30" x14ac:dyDescent="0.25">
      <c r="G33" s="25" t="s">
        <v>6810</v>
      </c>
      <c r="U33" s="76" t="s">
        <v>85</v>
      </c>
      <c r="V33" s="76" t="s">
        <v>93</v>
      </c>
      <c r="X33" s="123" t="s">
        <v>6811</v>
      </c>
      <c r="Y33" s="123" t="s">
        <v>204</v>
      </c>
      <c r="AC33" s="52" t="s">
        <v>666</v>
      </c>
      <c r="AD33" s="52" t="s">
        <v>6807</v>
      </c>
    </row>
    <row r="34" spans="7:30" x14ac:dyDescent="0.25">
      <c r="G34" s="25" t="s">
        <v>6812</v>
      </c>
      <c r="U34" s="5" t="s">
        <v>87</v>
      </c>
      <c r="V34" s="5" t="s">
        <v>95</v>
      </c>
      <c r="X34" s="123" t="s">
        <v>6813</v>
      </c>
      <c r="Y34" s="123" t="s">
        <v>406</v>
      </c>
      <c r="AC34" s="52" t="s">
        <v>666</v>
      </c>
      <c r="AD34" s="52" t="s">
        <v>6807</v>
      </c>
    </row>
    <row r="35" spans="7:30" x14ac:dyDescent="0.25">
      <c r="G35" s="5"/>
      <c r="U35" s="5" t="s">
        <v>89</v>
      </c>
      <c r="V35" s="76" t="s">
        <v>97</v>
      </c>
      <c r="X35" s="123" t="s">
        <v>6814</v>
      </c>
      <c r="Y35" s="123" t="s">
        <v>407</v>
      </c>
      <c r="AC35" s="52" t="s">
        <v>666</v>
      </c>
      <c r="AD35" s="52" t="s">
        <v>6807</v>
      </c>
    </row>
    <row r="36" spans="7:30" x14ac:dyDescent="0.25">
      <c r="G36" s="5"/>
      <c r="U36" s="5" t="s">
        <v>376</v>
      </c>
      <c r="V36" s="5" t="s">
        <v>99</v>
      </c>
      <c r="X36" s="123" t="s">
        <v>6815</v>
      </c>
      <c r="Y36" s="123" t="s">
        <v>408</v>
      </c>
      <c r="AC36" s="52" t="s">
        <v>666</v>
      </c>
      <c r="AD36" s="52" t="s">
        <v>6807</v>
      </c>
    </row>
    <row r="37" spans="7:30" x14ac:dyDescent="0.25">
      <c r="G37" s="5"/>
      <c r="U37" s="5" t="s">
        <v>378</v>
      </c>
      <c r="V37" s="76" t="s">
        <v>101</v>
      </c>
      <c r="X37" s="123" t="s">
        <v>6816</v>
      </c>
      <c r="Y37" s="123" t="s">
        <v>409</v>
      </c>
      <c r="AC37" s="52" t="s">
        <v>666</v>
      </c>
      <c r="AD37" s="52" t="s">
        <v>6807</v>
      </c>
    </row>
    <row r="38" spans="7:30" x14ac:dyDescent="0.25">
      <c r="G38" s="5"/>
      <c r="U38" s="5" t="s">
        <v>380</v>
      </c>
      <c r="V38" s="5" t="s">
        <v>103</v>
      </c>
      <c r="X38" s="123" t="s">
        <v>6817</v>
      </c>
      <c r="Y38" s="123" t="s">
        <v>410</v>
      </c>
      <c r="AC38" s="52" t="s">
        <v>666</v>
      </c>
      <c r="AD38" s="52" t="s">
        <v>6807</v>
      </c>
    </row>
    <row r="39" spans="7:30" x14ac:dyDescent="0.25">
      <c r="G39" s="5"/>
      <c r="U39" s="5" t="s">
        <v>93</v>
      </c>
      <c r="V39" s="5" t="s">
        <v>105</v>
      </c>
      <c r="X39" s="123" t="s">
        <v>6818</v>
      </c>
      <c r="Y39" s="123" t="s">
        <v>411</v>
      </c>
      <c r="AC39" s="52" t="s">
        <v>666</v>
      </c>
      <c r="AD39" s="52" t="s">
        <v>6807</v>
      </c>
    </row>
    <row r="40" spans="7:30" x14ac:dyDescent="0.25">
      <c r="G40" s="5"/>
      <c r="U40" s="5" t="s">
        <v>95</v>
      </c>
      <c r="V40" s="5" t="s">
        <v>107</v>
      </c>
      <c r="X40" s="123" t="s">
        <v>6819</v>
      </c>
      <c r="Y40" s="123" t="s">
        <v>416</v>
      </c>
      <c r="AC40" s="52" t="s">
        <v>666</v>
      </c>
      <c r="AD40" s="52" t="s">
        <v>6807</v>
      </c>
    </row>
    <row r="41" spans="7:30" x14ac:dyDescent="0.25">
      <c r="G41" s="5"/>
      <c r="U41" s="5" t="s">
        <v>97</v>
      </c>
      <c r="V41" s="5" t="s">
        <v>109</v>
      </c>
      <c r="X41" s="123" t="s">
        <v>11884</v>
      </c>
      <c r="Y41" s="123" t="s">
        <v>11883</v>
      </c>
      <c r="AC41" s="52" t="s">
        <v>666</v>
      </c>
      <c r="AD41" s="52" t="s">
        <v>6807</v>
      </c>
    </row>
    <row r="42" spans="7:30" x14ac:dyDescent="0.25">
      <c r="G42" s="5"/>
      <c r="U42" s="5" t="s">
        <v>99</v>
      </c>
      <c r="V42" s="5" t="s">
        <v>111</v>
      </c>
      <c r="X42" s="123" t="s">
        <v>6820</v>
      </c>
      <c r="Y42" s="123" t="s">
        <v>205</v>
      </c>
      <c r="AC42" s="52" t="s">
        <v>666</v>
      </c>
      <c r="AD42" s="52" t="s">
        <v>6807</v>
      </c>
    </row>
    <row r="43" spans="7:30" x14ac:dyDescent="0.25">
      <c r="G43" s="5"/>
      <c r="U43" s="5" t="s">
        <v>101</v>
      </c>
      <c r="V43" s="5" t="s">
        <v>113</v>
      </c>
      <c r="X43" s="123" t="s">
        <v>6821</v>
      </c>
      <c r="Y43" s="123" t="s">
        <v>206</v>
      </c>
      <c r="AC43" s="52" t="s">
        <v>666</v>
      </c>
      <c r="AD43" s="52" t="s">
        <v>6807</v>
      </c>
    </row>
    <row r="44" spans="7:30" x14ac:dyDescent="0.25">
      <c r="G44" s="5"/>
      <c r="U44" s="5" t="s">
        <v>103</v>
      </c>
      <c r="V44" s="5" t="s">
        <v>115</v>
      </c>
      <c r="X44" s="123" t="s">
        <v>6822</v>
      </c>
      <c r="Y44" s="123" t="s">
        <v>207</v>
      </c>
      <c r="AC44" s="52" t="s">
        <v>666</v>
      </c>
      <c r="AD44" s="52" t="s">
        <v>6807</v>
      </c>
    </row>
    <row r="45" spans="7:30" x14ac:dyDescent="0.25">
      <c r="G45" s="5"/>
      <c r="U45" s="5" t="s">
        <v>105</v>
      </c>
      <c r="V45" s="5" t="s">
        <v>117</v>
      </c>
      <c r="X45" s="123" t="s">
        <v>6823</v>
      </c>
      <c r="Y45" s="123" t="s">
        <v>208</v>
      </c>
      <c r="AC45" s="52" t="s">
        <v>666</v>
      </c>
      <c r="AD45" s="52" t="s">
        <v>6807</v>
      </c>
    </row>
    <row r="46" spans="7:30" x14ac:dyDescent="0.25">
      <c r="G46" s="5"/>
      <c r="U46" s="76" t="s">
        <v>107</v>
      </c>
      <c r="V46" s="76" t="s">
        <v>119</v>
      </c>
      <c r="X46" s="123" t="s">
        <v>6824</v>
      </c>
      <c r="Y46" s="123" t="s">
        <v>196</v>
      </c>
      <c r="AC46" s="52" t="s">
        <v>666</v>
      </c>
      <c r="AD46" s="52" t="s">
        <v>6807</v>
      </c>
    </row>
    <row r="47" spans="7:30" x14ac:dyDescent="0.25">
      <c r="G47" s="5"/>
      <c r="U47" s="5" t="s">
        <v>109</v>
      </c>
      <c r="V47" s="5" t="s">
        <v>121</v>
      </c>
      <c r="X47" s="123" t="s">
        <v>6825</v>
      </c>
      <c r="Y47" s="123" t="s">
        <v>412</v>
      </c>
      <c r="AC47" s="52" t="s">
        <v>666</v>
      </c>
      <c r="AD47" s="52" t="s">
        <v>6807</v>
      </c>
    </row>
    <row r="48" spans="7:30" x14ac:dyDescent="0.25">
      <c r="G48" s="5"/>
      <c r="U48" s="76" t="s">
        <v>111</v>
      </c>
      <c r="V48" s="5" t="s">
        <v>123</v>
      </c>
      <c r="X48" s="123" t="s">
        <v>6826</v>
      </c>
      <c r="Y48" s="123" t="s">
        <v>397</v>
      </c>
      <c r="AC48" s="52" t="s">
        <v>666</v>
      </c>
      <c r="AD48" s="52" t="s">
        <v>6807</v>
      </c>
    </row>
    <row r="49" spans="7:30" x14ac:dyDescent="0.25">
      <c r="G49" s="5"/>
      <c r="U49" s="5" t="s">
        <v>113</v>
      </c>
      <c r="V49" s="5" t="s">
        <v>339</v>
      </c>
      <c r="X49" s="123" t="s">
        <v>6827</v>
      </c>
      <c r="Y49" s="123" t="s">
        <v>398</v>
      </c>
      <c r="AC49" s="52" t="s">
        <v>666</v>
      </c>
      <c r="AD49" s="52" t="s">
        <v>6807</v>
      </c>
    </row>
    <row r="50" spans="7:30" x14ac:dyDescent="0.25">
      <c r="G50" s="5"/>
      <c r="U50" s="5" t="s">
        <v>115</v>
      </c>
      <c r="V50" s="5" t="s">
        <v>352</v>
      </c>
      <c r="X50" s="123" t="s">
        <v>6828</v>
      </c>
      <c r="Y50" s="123" t="s">
        <v>211</v>
      </c>
      <c r="AC50" s="52" t="s">
        <v>666</v>
      </c>
      <c r="AD50" s="52" t="s">
        <v>6807</v>
      </c>
    </row>
    <row r="51" spans="7:30" x14ac:dyDescent="0.25">
      <c r="G51" s="5"/>
      <c r="U51" s="76" t="s">
        <v>117</v>
      </c>
      <c r="V51" s="5" t="s">
        <v>364</v>
      </c>
      <c r="X51" s="123" t="s">
        <v>6829</v>
      </c>
      <c r="Y51" s="123" t="s">
        <v>212</v>
      </c>
      <c r="AC51" s="52" t="s">
        <v>666</v>
      </c>
      <c r="AD51" s="52" t="s">
        <v>6807</v>
      </c>
    </row>
    <row r="52" spans="7:30" x14ac:dyDescent="0.25">
      <c r="G52" s="5"/>
      <c r="U52" s="5" t="s">
        <v>119</v>
      </c>
      <c r="V52" s="5" t="s">
        <v>341</v>
      </c>
      <c r="X52" s="123" t="s">
        <v>6830</v>
      </c>
      <c r="Y52" s="123" t="s">
        <v>213</v>
      </c>
      <c r="AC52" s="52" t="s">
        <v>666</v>
      </c>
      <c r="AD52" s="52" t="s">
        <v>6807</v>
      </c>
    </row>
    <row r="53" spans="7:30" x14ac:dyDescent="0.25">
      <c r="G53" s="5"/>
      <c r="U53" s="76" t="s">
        <v>121</v>
      </c>
      <c r="V53" s="5" t="s">
        <v>353</v>
      </c>
      <c r="X53" s="123" t="s">
        <v>6831</v>
      </c>
      <c r="Y53" s="123" t="s">
        <v>214</v>
      </c>
      <c r="AC53" s="52" t="s">
        <v>666</v>
      </c>
      <c r="AD53" s="52" t="s">
        <v>6807</v>
      </c>
    </row>
    <row r="54" spans="7:30" x14ac:dyDescent="0.25">
      <c r="G54" s="5"/>
      <c r="U54" s="5" t="s">
        <v>123</v>
      </c>
      <c r="V54" s="5" t="s">
        <v>365</v>
      </c>
      <c r="X54" s="123" t="s">
        <v>6832</v>
      </c>
      <c r="Y54" s="123" t="s">
        <v>215</v>
      </c>
      <c r="AC54" s="52" t="s">
        <v>666</v>
      </c>
      <c r="AD54" s="52" t="s">
        <v>6807</v>
      </c>
    </row>
    <row r="55" spans="7:30" x14ac:dyDescent="0.25">
      <c r="G55" s="5"/>
      <c r="U55" s="76" t="s">
        <v>339</v>
      </c>
      <c r="V55" s="5" t="s">
        <v>342</v>
      </c>
      <c r="X55" s="123" t="s">
        <v>6833</v>
      </c>
      <c r="Y55" s="123" t="s">
        <v>413</v>
      </c>
      <c r="AC55" s="52" t="s">
        <v>666</v>
      </c>
      <c r="AD55" s="52" t="s">
        <v>6807</v>
      </c>
    </row>
    <row r="56" spans="7:30" x14ac:dyDescent="0.25">
      <c r="G56" s="5"/>
      <c r="U56" s="5" t="s">
        <v>352</v>
      </c>
      <c r="V56" s="5" t="s">
        <v>354</v>
      </c>
      <c r="X56" s="123" t="s">
        <v>6834</v>
      </c>
      <c r="Y56" s="123" t="s">
        <v>399</v>
      </c>
      <c r="AC56" s="52" t="s">
        <v>666</v>
      </c>
      <c r="AD56" s="52" t="s">
        <v>6807</v>
      </c>
    </row>
    <row r="57" spans="7:30" x14ac:dyDescent="0.25">
      <c r="G57" s="5"/>
      <c r="U57" s="5" t="s">
        <v>364</v>
      </c>
      <c r="V57" s="5" t="s">
        <v>366</v>
      </c>
      <c r="X57" s="123" t="s">
        <v>6835</v>
      </c>
      <c r="Y57" s="123" t="s">
        <v>404</v>
      </c>
      <c r="AC57" s="52" t="s">
        <v>666</v>
      </c>
      <c r="AD57" s="52" t="s">
        <v>6807</v>
      </c>
    </row>
    <row r="58" spans="7:30" x14ac:dyDescent="0.25">
      <c r="G58" s="5"/>
      <c r="U58" s="5" t="s">
        <v>341</v>
      </c>
      <c r="V58" s="5" t="s">
        <v>343</v>
      </c>
      <c r="X58" s="123" t="s">
        <v>6836</v>
      </c>
      <c r="Y58" s="123" t="s">
        <v>405</v>
      </c>
      <c r="AC58" s="52" t="s">
        <v>666</v>
      </c>
      <c r="AD58" s="52" t="s">
        <v>6807</v>
      </c>
    </row>
    <row r="59" spans="7:30" x14ac:dyDescent="0.25">
      <c r="G59" s="5"/>
      <c r="U59" s="5" t="s">
        <v>353</v>
      </c>
      <c r="V59" s="5" t="s">
        <v>355</v>
      </c>
      <c r="X59" s="123" t="s">
        <v>6837</v>
      </c>
      <c r="Y59" s="123" t="s">
        <v>204</v>
      </c>
      <c r="AC59" s="52" t="s">
        <v>666</v>
      </c>
      <c r="AD59" s="52" t="s">
        <v>6807</v>
      </c>
    </row>
    <row r="60" spans="7:30" x14ac:dyDescent="0.25">
      <c r="G60" s="5"/>
      <c r="U60" s="5" t="s">
        <v>365</v>
      </c>
      <c r="V60" s="5" t="s">
        <v>367</v>
      </c>
      <c r="X60" s="123" t="s">
        <v>6838</v>
      </c>
      <c r="Y60" s="123" t="s">
        <v>406</v>
      </c>
      <c r="AC60" s="52" t="s">
        <v>666</v>
      </c>
      <c r="AD60" s="52" t="s">
        <v>6807</v>
      </c>
    </row>
    <row r="61" spans="7:30" x14ac:dyDescent="0.25">
      <c r="G61" s="5"/>
      <c r="U61" s="5" t="s">
        <v>342</v>
      </c>
      <c r="V61" s="5" t="s">
        <v>133</v>
      </c>
      <c r="X61" s="123" t="s">
        <v>6839</v>
      </c>
      <c r="Y61" s="123" t="s">
        <v>407</v>
      </c>
      <c r="AC61" s="52" t="s">
        <v>666</v>
      </c>
      <c r="AD61" s="52" t="s">
        <v>6807</v>
      </c>
    </row>
    <row r="62" spans="7:30" x14ac:dyDescent="0.25">
      <c r="G62" s="5"/>
      <c r="U62" s="5" t="s">
        <v>354</v>
      </c>
      <c r="V62" s="5" t="s">
        <v>135</v>
      </c>
      <c r="X62" s="123" t="s">
        <v>6840</v>
      </c>
      <c r="Y62" s="123" t="s">
        <v>408</v>
      </c>
      <c r="AC62" s="52" t="s">
        <v>666</v>
      </c>
      <c r="AD62" s="52" t="s">
        <v>6807</v>
      </c>
    </row>
    <row r="63" spans="7:30" x14ac:dyDescent="0.25">
      <c r="G63" s="5"/>
      <c r="U63" s="5" t="s">
        <v>366</v>
      </c>
      <c r="V63" s="76" t="s">
        <v>137</v>
      </c>
      <c r="X63" s="123" t="s">
        <v>6841</v>
      </c>
      <c r="Y63" s="123" t="s">
        <v>409</v>
      </c>
      <c r="AC63" s="52" t="s">
        <v>666</v>
      </c>
      <c r="AD63" s="52" t="s">
        <v>6807</v>
      </c>
    </row>
    <row r="64" spans="7:30" x14ac:dyDescent="0.25">
      <c r="G64" s="5"/>
      <c r="U64" s="5" t="s">
        <v>343</v>
      </c>
      <c r="V64" s="5" t="s">
        <v>139</v>
      </c>
      <c r="X64" s="123" t="s">
        <v>6842</v>
      </c>
      <c r="Y64" s="123" t="s">
        <v>410</v>
      </c>
      <c r="AC64" s="52" t="s">
        <v>666</v>
      </c>
      <c r="AD64" s="52" t="s">
        <v>6807</v>
      </c>
    </row>
    <row r="65" spans="7:30" x14ac:dyDescent="0.25">
      <c r="G65" s="5"/>
      <c r="U65" s="5" t="s">
        <v>355</v>
      </c>
      <c r="V65" s="5" t="s">
        <v>141</v>
      </c>
      <c r="X65" s="123" t="s">
        <v>6843</v>
      </c>
      <c r="Y65" s="123" t="s">
        <v>411</v>
      </c>
      <c r="AC65" s="52" t="s">
        <v>666</v>
      </c>
      <c r="AD65" s="52" t="s">
        <v>6807</v>
      </c>
    </row>
    <row r="66" spans="7:30" x14ac:dyDescent="0.25">
      <c r="G66" s="5"/>
      <c r="U66" s="76" t="s">
        <v>367</v>
      </c>
      <c r="V66" s="5" t="s">
        <v>143</v>
      </c>
      <c r="X66" s="123" t="s">
        <v>6844</v>
      </c>
      <c r="Y66" s="123" t="s">
        <v>416</v>
      </c>
      <c r="AC66" s="52" t="s">
        <v>666</v>
      </c>
      <c r="AD66" s="52" t="s">
        <v>6807</v>
      </c>
    </row>
    <row r="67" spans="7:30" x14ac:dyDescent="0.25">
      <c r="G67" s="5"/>
      <c r="U67" s="5" t="s">
        <v>133</v>
      </c>
      <c r="V67" s="5" t="s">
        <v>149</v>
      </c>
      <c r="X67" s="123" t="s">
        <v>6845</v>
      </c>
      <c r="Y67" s="123" t="s">
        <v>205</v>
      </c>
      <c r="AC67" s="52" t="s">
        <v>666</v>
      </c>
      <c r="AD67" s="52" t="s">
        <v>6807</v>
      </c>
    </row>
    <row r="68" spans="7:30" x14ac:dyDescent="0.25">
      <c r="G68" s="5"/>
      <c r="U68" s="5" t="s">
        <v>135</v>
      </c>
      <c r="V68" s="5" t="s">
        <v>151</v>
      </c>
      <c r="X68" s="123" t="s">
        <v>6846</v>
      </c>
      <c r="Y68" s="123" t="s">
        <v>206</v>
      </c>
      <c r="AC68" s="52" t="s">
        <v>666</v>
      </c>
      <c r="AD68" s="52" t="s">
        <v>6807</v>
      </c>
    </row>
    <row r="69" spans="7:30" x14ac:dyDescent="0.25">
      <c r="G69" s="5"/>
      <c r="U69" s="5" t="s">
        <v>137</v>
      </c>
      <c r="V69" s="5" t="s">
        <v>153</v>
      </c>
      <c r="X69" s="123" t="s">
        <v>6847</v>
      </c>
      <c r="Y69" s="123" t="s">
        <v>208</v>
      </c>
      <c r="AC69" s="52" t="s">
        <v>666</v>
      </c>
      <c r="AD69" s="52" t="s">
        <v>6807</v>
      </c>
    </row>
    <row r="70" spans="7:30" x14ac:dyDescent="0.25">
      <c r="G70" s="5"/>
      <c r="U70" s="5" t="s">
        <v>139</v>
      </c>
      <c r="V70" s="5" t="s">
        <v>344</v>
      </c>
      <c r="X70" s="123" t="s">
        <v>6848</v>
      </c>
      <c r="Y70" s="123" t="s">
        <v>196</v>
      </c>
      <c r="AC70" s="52" t="s">
        <v>666</v>
      </c>
      <c r="AD70" s="52" t="s">
        <v>6807</v>
      </c>
    </row>
    <row r="71" spans="7:30" x14ac:dyDescent="0.25">
      <c r="G71" s="5"/>
      <c r="U71" s="5" t="s">
        <v>141</v>
      </c>
      <c r="V71" s="5" t="s">
        <v>356</v>
      </c>
      <c r="X71" s="123" t="s">
        <v>6849</v>
      </c>
      <c r="Y71" s="123" t="s">
        <v>211</v>
      </c>
      <c r="AC71" s="52" t="s">
        <v>666</v>
      </c>
      <c r="AD71" s="52" t="s">
        <v>6807</v>
      </c>
    </row>
    <row r="72" spans="7:30" x14ac:dyDescent="0.25">
      <c r="G72" s="5"/>
      <c r="U72" s="5" t="s">
        <v>143</v>
      </c>
      <c r="V72" s="76" t="s">
        <v>368</v>
      </c>
      <c r="X72" s="123" t="s">
        <v>6850</v>
      </c>
      <c r="Y72" s="123" t="s">
        <v>212</v>
      </c>
      <c r="AC72" s="52" t="s">
        <v>666</v>
      </c>
      <c r="AD72" s="52" t="s">
        <v>6807</v>
      </c>
    </row>
    <row r="73" spans="7:30" x14ac:dyDescent="0.25">
      <c r="G73" s="5"/>
      <c r="U73" s="5" t="s">
        <v>149</v>
      </c>
      <c r="V73" s="5" t="s">
        <v>345</v>
      </c>
      <c r="X73" s="123" t="s">
        <v>6851</v>
      </c>
      <c r="Y73" s="123" t="s">
        <v>213</v>
      </c>
      <c r="AC73" s="52" t="s">
        <v>666</v>
      </c>
      <c r="AD73" s="52" t="s">
        <v>6807</v>
      </c>
    </row>
    <row r="74" spans="7:30" x14ac:dyDescent="0.25">
      <c r="G74" s="5"/>
      <c r="U74" s="5" t="s">
        <v>151</v>
      </c>
      <c r="V74" s="5" t="s">
        <v>357</v>
      </c>
      <c r="X74" s="123" t="s">
        <v>6852</v>
      </c>
      <c r="Y74" s="123" t="s">
        <v>214</v>
      </c>
      <c r="AC74" s="52" t="s">
        <v>666</v>
      </c>
      <c r="AD74" s="52" t="s">
        <v>6807</v>
      </c>
    </row>
    <row r="75" spans="7:30" x14ac:dyDescent="0.25">
      <c r="G75" s="5"/>
      <c r="U75" s="5" t="s">
        <v>153</v>
      </c>
      <c r="V75" s="76" t="s">
        <v>369</v>
      </c>
      <c r="X75" s="123" t="s">
        <v>6853</v>
      </c>
      <c r="Y75" s="123" t="s">
        <v>215</v>
      </c>
      <c r="AC75" s="52" t="s">
        <v>666</v>
      </c>
      <c r="AD75" s="52" t="s">
        <v>6807</v>
      </c>
    </row>
    <row r="76" spans="7:30" x14ac:dyDescent="0.25">
      <c r="G76" s="5"/>
      <c r="U76" s="76" t="s">
        <v>344</v>
      </c>
      <c r="V76" s="5" t="s">
        <v>159</v>
      </c>
      <c r="X76" s="123" t="s">
        <v>6854</v>
      </c>
      <c r="Y76" s="123" t="s">
        <v>413</v>
      </c>
      <c r="AC76" s="52" t="s">
        <v>666</v>
      </c>
      <c r="AD76" s="52" t="s">
        <v>6807</v>
      </c>
    </row>
    <row r="77" spans="7:30" x14ac:dyDescent="0.25">
      <c r="G77" s="5"/>
      <c r="U77" s="5" t="s">
        <v>356</v>
      </c>
      <c r="V77" s="5" t="s">
        <v>346</v>
      </c>
      <c r="X77" s="123" t="s">
        <v>11969</v>
      </c>
      <c r="Y77" s="123" t="s">
        <v>208</v>
      </c>
      <c r="AC77" s="52" t="s">
        <v>666</v>
      </c>
      <c r="AD77" s="52" t="s">
        <v>6807</v>
      </c>
    </row>
    <row r="78" spans="7:30" x14ac:dyDescent="0.25">
      <c r="G78" s="5"/>
      <c r="U78" s="5" t="s">
        <v>368</v>
      </c>
      <c r="V78" s="5" t="s">
        <v>358</v>
      </c>
      <c r="X78" s="123" t="s">
        <v>11970</v>
      </c>
      <c r="Y78" s="123" t="s">
        <v>196</v>
      </c>
      <c r="AC78" s="52" t="s">
        <v>666</v>
      </c>
      <c r="AD78" s="52" t="s">
        <v>6807</v>
      </c>
    </row>
    <row r="79" spans="7:30" x14ac:dyDescent="0.25">
      <c r="G79" s="5"/>
      <c r="U79" s="5" t="s">
        <v>345</v>
      </c>
      <c r="V79" s="76" t="s">
        <v>370</v>
      </c>
      <c r="X79" s="123" t="s">
        <v>11967</v>
      </c>
      <c r="Y79" s="123" t="s">
        <v>11964</v>
      </c>
      <c r="AC79" s="52" t="s">
        <v>666</v>
      </c>
      <c r="AD79" s="52" t="s">
        <v>6807</v>
      </c>
    </row>
    <row r="80" spans="7:30" x14ac:dyDescent="0.25">
      <c r="U80" s="5" t="s">
        <v>357</v>
      </c>
      <c r="V80" s="5" t="s">
        <v>163</v>
      </c>
      <c r="X80" s="123" t="s">
        <v>11968</v>
      </c>
      <c r="Y80" s="123" t="s">
        <v>11965</v>
      </c>
      <c r="AC80" s="52" t="s">
        <v>666</v>
      </c>
      <c r="AD80" s="52" t="s">
        <v>6807</v>
      </c>
    </row>
    <row r="81" spans="21:30" x14ac:dyDescent="0.25">
      <c r="U81" s="5" t="s">
        <v>369</v>
      </c>
      <c r="V81" s="5" t="s">
        <v>347</v>
      </c>
      <c r="X81" s="123" t="s">
        <v>11966</v>
      </c>
      <c r="Y81" s="123" t="s">
        <v>11963</v>
      </c>
      <c r="AC81" s="52" t="s">
        <v>666</v>
      </c>
      <c r="AD81" s="52" t="s">
        <v>6807</v>
      </c>
    </row>
    <row r="82" spans="21:30" x14ac:dyDescent="0.25">
      <c r="U82" s="5" t="s">
        <v>159</v>
      </c>
      <c r="V82" s="5" t="s">
        <v>359</v>
      </c>
      <c r="X82" s="123" t="s">
        <v>6855</v>
      </c>
      <c r="Y82" s="123" t="s">
        <v>229</v>
      </c>
      <c r="AC82" s="52" t="s">
        <v>666</v>
      </c>
      <c r="AD82" s="52" t="s">
        <v>6807</v>
      </c>
    </row>
    <row r="83" spans="21:30" x14ac:dyDescent="0.25">
      <c r="U83" s="5" t="s">
        <v>346</v>
      </c>
      <c r="V83" s="5" t="s">
        <v>371</v>
      </c>
      <c r="X83" s="123" t="s">
        <v>6856</v>
      </c>
      <c r="Y83" s="123" t="s">
        <v>231</v>
      </c>
      <c r="AC83" s="52" t="s">
        <v>666</v>
      </c>
      <c r="AD83" s="52" t="s">
        <v>6807</v>
      </c>
    </row>
    <row r="84" spans="21:30" x14ac:dyDescent="0.25">
      <c r="U84" s="76" t="s">
        <v>358</v>
      </c>
      <c r="V84" s="5" t="s">
        <v>348</v>
      </c>
      <c r="X84" s="123" t="s">
        <v>6857</v>
      </c>
      <c r="Y84" s="123" t="s">
        <v>227</v>
      </c>
      <c r="AC84" s="52" t="s">
        <v>666</v>
      </c>
      <c r="AD84" s="52" t="s">
        <v>6807</v>
      </c>
    </row>
    <row r="85" spans="21:30" x14ac:dyDescent="0.25">
      <c r="U85" s="5" t="s">
        <v>370</v>
      </c>
      <c r="V85" s="5" t="s">
        <v>360</v>
      </c>
      <c r="X85" s="123" t="s">
        <v>6858</v>
      </c>
      <c r="Y85" s="123" t="s">
        <v>233</v>
      </c>
      <c r="AC85" s="52" t="s">
        <v>666</v>
      </c>
      <c r="AD85" s="52" t="s">
        <v>6807</v>
      </c>
    </row>
    <row r="86" spans="21:30" x14ac:dyDescent="0.25">
      <c r="U86" s="5" t="s">
        <v>163</v>
      </c>
      <c r="V86" s="5" t="s">
        <v>372</v>
      </c>
      <c r="X86" s="123" t="s">
        <v>6859</v>
      </c>
      <c r="Y86" s="123" t="s">
        <v>235</v>
      </c>
      <c r="AC86" s="52" t="s">
        <v>666</v>
      </c>
      <c r="AD86" s="52" t="s">
        <v>6807</v>
      </c>
    </row>
    <row r="87" spans="21:30" x14ac:dyDescent="0.25">
      <c r="U87" s="5" t="s">
        <v>347</v>
      </c>
      <c r="V87" s="5" t="s">
        <v>377</v>
      </c>
      <c r="X87" s="123" t="s">
        <v>6860</v>
      </c>
      <c r="Y87" s="123" t="s">
        <v>435</v>
      </c>
      <c r="AC87" s="52" t="s">
        <v>666</v>
      </c>
      <c r="AD87" s="52" t="s">
        <v>6807</v>
      </c>
    </row>
    <row r="88" spans="21:30" x14ac:dyDescent="0.25">
      <c r="U88" s="5" t="s">
        <v>359</v>
      </c>
      <c r="V88" s="5" t="s">
        <v>379</v>
      </c>
      <c r="X88" s="123" t="s">
        <v>6861</v>
      </c>
      <c r="Y88" s="123" t="s">
        <v>252</v>
      </c>
      <c r="AC88" s="52" t="s">
        <v>6344</v>
      </c>
      <c r="AD88" s="52" t="s">
        <v>6344</v>
      </c>
    </row>
    <row r="89" spans="21:30" x14ac:dyDescent="0.25">
      <c r="U89" s="5" t="s">
        <v>371</v>
      </c>
      <c r="V89" s="5" t="s">
        <v>381</v>
      </c>
      <c r="X89" s="123" t="s">
        <v>6862</v>
      </c>
      <c r="Y89" s="123" t="s">
        <v>426</v>
      </c>
      <c r="AC89" s="52" t="s">
        <v>6344</v>
      </c>
      <c r="AD89" s="52" t="s">
        <v>6344</v>
      </c>
    </row>
    <row r="90" spans="21:30" x14ac:dyDescent="0.25">
      <c r="U90" s="5" t="s">
        <v>348</v>
      </c>
      <c r="V90" s="5" t="s">
        <v>165</v>
      </c>
      <c r="X90" s="123" t="s">
        <v>6863</v>
      </c>
      <c r="Y90" s="123" t="s">
        <v>228</v>
      </c>
      <c r="AC90" s="52" t="s">
        <v>6344</v>
      </c>
      <c r="AD90" s="52" t="s">
        <v>6344</v>
      </c>
    </row>
    <row r="91" spans="21:30" x14ac:dyDescent="0.25">
      <c r="U91" s="76" t="s">
        <v>360</v>
      </c>
      <c r="V91" s="5" t="s">
        <v>167</v>
      </c>
      <c r="X91" s="123" t="s">
        <v>6864</v>
      </c>
      <c r="Y91" s="123" t="s">
        <v>254</v>
      </c>
      <c r="AC91" s="52" t="s">
        <v>6344</v>
      </c>
      <c r="AD91" s="52" t="s">
        <v>6344</v>
      </c>
    </row>
    <row r="92" spans="21:30" x14ac:dyDescent="0.25">
      <c r="U92" s="76" t="s">
        <v>372</v>
      </c>
      <c r="V92" s="5" t="s">
        <v>169</v>
      </c>
      <c r="X92" s="123" t="s">
        <v>6865</v>
      </c>
      <c r="Y92" s="123" t="s">
        <v>238</v>
      </c>
      <c r="AC92" s="52" t="s">
        <v>6344</v>
      </c>
      <c r="AD92" s="52" t="s">
        <v>6344</v>
      </c>
    </row>
    <row r="93" spans="21:30" x14ac:dyDescent="0.25">
      <c r="U93" s="76" t="s">
        <v>377</v>
      </c>
      <c r="V93" s="76" t="s">
        <v>171</v>
      </c>
      <c r="X93" s="123" t="s">
        <v>6866</v>
      </c>
      <c r="Y93" s="123" t="s">
        <v>240</v>
      </c>
      <c r="AC93" s="52" t="s">
        <v>6344</v>
      </c>
      <c r="AD93" s="52" t="s">
        <v>6344</v>
      </c>
    </row>
    <row r="94" spans="21:30" x14ac:dyDescent="0.25">
      <c r="U94" s="5" t="s">
        <v>379</v>
      </c>
      <c r="V94" s="5" t="s">
        <v>173</v>
      </c>
      <c r="X94" s="123" t="s">
        <v>6867</v>
      </c>
      <c r="Y94" s="123" t="s">
        <v>242</v>
      </c>
      <c r="AC94" s="52" t="s">
        <v>6344</v>
      </c>
      <c r="AD94" s="52" t="s">
        <v>6344</v>
      </c>
    </row>
    <row r="95" spans="21:30" x14ac:dyDescent="0.25">
      <c r="U95" s="5" t="s">
        <v>381</v>
      </c>
      <c r="V95" s="5" t="s">
        <v>177</v>
      </c>
      <c r="X95" s="123" t="s">
        <v>6868</v>
      </c>
      <c r="Y95" s="123" t="s">
        <v>427</v>
      </c>
      <c r="AC95" s="52" t="s">
        <v>6344</v>
      </c>
      <c r="AD95" s="52" t="s">
        <v>6344</v>
      </c>
    </row>
    <row r="96" spans="21:30" x14ac:dyDescent="0.25">
      <c r="U96" s="5" t="s">
        <v>165</v>
      </c>
      <c r="V96" s="5" t="s">
        <v>179</v>
      </c>
      <c r="X96" s="123" t="s">
        <v>6869</v>
      </c>
      <c r="Y96" s="123" t="s">
        <v>433</v>
      </c>
      <c r="AC96" s="52" t="s">
        <v>6344</v>
      </c>
      <c r="AD96" s="52" t="s">
        <v>6344</v>
      </c>
    </row>
    <row r="97" spans="21:30" x14ac:dyDescent="0.25">
      <c r="U97" s="5" t="s">
        <v>167</v>
      </c>
      <c r="V97" s="5" t="s">
        <v>187</v>
      </c>
      <c r="X97" s="123" t="s">
        <v>6870</v>
      </c>
      <c r="Y97" s="123" t="s">
        <v>434</v>
      </c>
      <c r="AC97" s="52" t="s">
        <v>6344</v>
      </c>
      <c r="AD97" s="52" t="s">
        <v>6344</v>
      </c>
    </row>
    <row r="98" spans="21:30" x14ac:dyDescent="0.25">
      <c r="U98" s="5" t="s">
        <v>169</v>
      </c>
      <c r="V98" s="5" t="s">
        <v>349</v>
      </c>
      <c r="X98" s="123" t="s">
        <v>6871</v>
      </c>
      <c r="Y98" s="123" t="s">
        <v>431</v>
      </c>
      <c r="AC98" s="52" t="s">
        <v>6344</v>
      </c>
      <c r="AD98" s="52" t="s">
        <v>6344</v>
      </c>
    </row>
    <row r="99" spans="21:30" x14ac:dyDescent="0.25">
      <c r="U99" s="5" t="s">
        <v>171</v>
      </c>
      <c r="V99" s="5" t="s">
        <v>361</v>
      </c>
      <c r="X99" s="123" t="s">
        <v>6872</v>
      </c>
      <c r="Y99" s="123" t="s">
        <v>430</v>
      </c>
      <c r="AC99" s="52" t="s">
        <v>6359</v>
      </c>
      <c r="AD99" s="52" t="s">
        <v>6360</v>
      </c>
    </row>
    <row r="100" spans="21:30" x14ac:dyDescent="0.25">
      <c r="U100" s="5" t="s">
        <v>173</v>
      </c>
      <c r="V100" s="76" t="s">
        <v>373</v>
      </c>
      <c r="X100" s="123" t="s">
        <v>6873</v>
      </c>
      <c r="Y100" s="123" t="s">
        <v>432</v>
      </c>
      <c r="AC100" s="52" t="s">
        <v>6359</v>
      </c>
      <c r="AD100" s="52" t="s">
        <v>6360</v>
      </c>
    </row>
    <row r="101" spans="21:30" x14ac:dyDescent="0.25">
      <c r="U101" s="76" t="s">
        <v>177</v>
      </c>
      <c r="V101" s="5" t="s">
        <v>350</v>
      </c>
      <c r="X101" s="123" t="s">
        <v>6874</v>
      </c>
      <c r="Y101" s="123" t="s">
        <v>437</v>
      </c>
      <c r="AC101" s="52" t="s">
        <v>6395</v>
      </c>
      <c r="AD101" s="52" t="s">
        <v>6396</v>
      </c>
    </row>
    <row r="102" spans="21:30" x14ac:dyDescent="0.25">
      <c r="U102" s="76" t="s">
        <v>179</v>
      </c>
      <c r="V102" s="5" t="s">
        <v>362</v>
      </c>
      <c r="X102" s="123" t="s">
        <v>6875</v>
      </c>
      <c r="Y102" s="123" t="s">
        <v>227</v>
      </c>
      <c r="AC102" s="52" t="s">
        <v>6342</v>
      </c>
      <c r="AD102" s="52" t="s">
        <v>227</v>
      </c>
    </row>
    <row r="103" spans="21:30" x14ac:dyDescent="0.25">
      <c r="U103" s="5" t="s">
        <v>187</v>
      </c>
      <c r="V103" s="5" t="s">
        <v>374</v>
      </c>
      <c r="X103" s="123" t="s">
        <v>6876</v>
      </c>
      <c r="Y103" s="123" t="s">
        <v>233</v>
      </c>
      <c r="AC103" s="52" t="s">
        <v>6342</v>
      </c>
      <c r="AD103" s="52" t="s">
        <v>227</v>
      </c>
    </row>
    <row r="104" spans="21:30" x14ac:dyDescent="0.25">
      <c r="U104" s="76" t="s">
        <v>349</v>
      </c>
      <c r="V104" s="5" t="s">
        <v>351</v>
      </c>
      <c r="X104" s="123" t="s">
        <v>6877</v>
      </c>
      <c r="Y104" s="123" t="s">
        <v>235</v>
      </c>
      <c r="AC104" s="52" t="s">
        <v>6342</v>
      </c>
      <c r="AD104" s="52" t="s">
        <v>227</v>
      </c>
    </row>
    <row r="105" spans="21:30" x14ac:dyDescent="0.25">
      <c r="U105" s="5" t="s">
        <v>361</v>
      </c>
      <c r="V105" s="5" t="s">
        <v>363</v>
      </c>
      <c r="X105" s="123" t="s">
        <v>6878</v>
      </c>
      <c r="Y105" s="123" t="s">
        <v>435</v>
      </c>
      <c r="AC105" s="52" t="s">
        <v>6342</v>
      </c>
      <c r="AD105" s="52" t="s">
        <v>227</v>
      </c>
    </row>
    <row r="106" spans="21:30" x14ac:dyDescent="0.25">
      <c r="U106" s="5" t="s">
        <v>373</v>
      </c>
      <c r="V106" s="76" t="s">
        <v>375</v>
      </c>
      <c r="X106" s="123" t="s">
        <v>6879</v>
      </c>
      <c r="Y106" s="123" t="s">
        <v>252</v>
      </c>
      <c r="AC106" s="52" t="s">
        <v>6342</v>
      </c>
      <c r="AD106" s="52" t="s">
        <v>227</v>
      </c>
    </row>
    <row r="107" spans="21:30" x14ac:dyDescent="0.25">
      <c r="U107" s="5" t="s">
        <v>350</v>
      </c>
      <c r="X107" s="123" t="s">
        <v>6880</v>
      </c>
      <c r="Y107" s="123" t="s">
        <v>426</v>
      </c>
      <c r="AC107" s="52" t="s">
        <v>6342</v>
      </c>
      <c r="AD107" s="52" t="s">
        <v>227</v>
      </c>
    </row>
    <row r="108" spans="21:30" x14ac:dyDescent="0.25">
      <c r="U108" s="5" t="s">
        <v>362</v>
      </c>
      <c r="X108" s="123" t="s">
        <v>6881</v>
      </c>
      <c r="Y108" s="123" t="s">
        <v>228</v>
      </c>
      <c r="AC108" s="52" t="s">
        <v>6342</v>
      </c>
      <c r="AD108" s="52" t="s">
        <v>227</v>
      </c>
    </row>
    <row r="109" spans="21:30" x14ac:dyDescent="0.25">
      <c r="U109" s="5" t="s">
        <v>374</v>
      </c>
      <c r="X109" s="123" t="s">
        <v>6882</v>
      </c>
      <c r="Y109" s="123" t="s">
        <v>256</v>
      </c>
      <c r="AC109" s="52" t="s">
        <v>6342</v>
      </c>
      <c r="AD109" s="52" t="s">
        <v>227</v>
      </c>
    </row>
    <row r="110" spans="21:30" x14ac:dyDescent="0.25">
      <c r="U110" s="76" t="s">
        <v>351</v>
      </c>
      <c r="X110" s="123" t="s">
        <v>6883</v>
      </c>
      <c r="Y110" s="123" t="s">
        <v>254</v>
      </c>
      <c r="AC110" s="52" t="s">
        <v>6342</v>
      </c>
      <c r="AD110" s="52" t="s">
        <v>227</v>
      </c>
    </row>
    <row r="111" spans="21:30" x14ac:dyDescent="0.25">
      <c r="U111" s="5" t="s">
        <v>363</v>
      </c>
      <c r="X111" s="123" t="s">
        <v>6884</v>
      </c>
      <c r="Y111" s="123" t="s">
        <v>258</v>
      </c>
      <c r="AC111" s="52" t="s">
        <v>6342</v>
      </c>
      <c r="AD111" s="52" t="s">
        <v>227</v>
      </c>
    </row>
    <row r="112" spans="21:30" x14ac:dyDescent="0.25">
      <c r="U112" s="5" t="s">
        <v>375</v>
      </c>
      <c r="X112" s="123" t="s">
        <v>6885</v>
      </c>
      <c r="Y112" s="123" t="s">
        <v>438</v>
      </c>
      <c r="AC112" s="52" t="s">
        <v>6342</v>
      </c>
      <c r="AD112" s="52" t="s">
        <v>227</v>
      </c>
    </row>
    <row r="113" spans="21:30" x14ac:dyDescent="0.25">
      <c r="U113" s="5" t="s">
        <v>145</v>
      </c>
      <c r="X113" s="123" t="s">
        <v>6886</v>
      </c>
      <c r="Y113" s="123" t="s">
        <v>260</v>
      </c>
      <c r="AC113" s="52" t="s">
        <v>6342</v>
      </c>
      <c r="AD113" s="52" t="s">
        <v>227</v>
      </c>
    </row>
    <row r="114" spans="21:30" x14ac:dyDescent="0.25">
      <c r="U114" s="76" t="s">
        <v>147</v>
      </c>
      <c r="X114" s="123" t="s">
        <v>6887</v>
      </c>
      <c r="Y114" s="123" t="s">
        <v>242</v>
      </c>
      <c r="AC114" s="52" t="s">
        <v>6342</v>
      </c>
      <c r="AD114" s="52" t="s">
        <v>227</v>
      </c>
    </row>
    <row r="115" spans="21:30" x14ac:dyDescent="0.25">
      <c r="V115" s="76"/>
      <c r="X115" s="123" t="s">
        <v>6888</v>
      </c>
      <c r="Y115" s="123" t="s">
        <v>441</v>
      </c>
      <c r="AC115" s="52" t="s">
        <v>6342</v>
      </c>
      <c r="AD115" s="52" t="s">
        <v>227</v>
      </c>
    </row>
    <row r="116" spans="21:30" x14ac:dyDescent="0.25">
      <c r="X116" s="123" t="s">
        <v>6889</v>
      </c>
      <c r="Y116" s="123" t="s">
        <v>443</v>
      </c>
      <c r="AC116" s="52" t="s">
        <v>6342</v>
      </c>
      <c r="AD116" s="52" t="s">
        <v>227</v>
      </c>
    </row>
    <row r="117" spans="21:30" x14ac:dyDescent="0.25">
      <c r="U117" s="76"/>
      <c r="X117" s="123" t="s">
        <v>6891</v>
      </c>
      <c r="Y117" s="123" t="s">
        <v>447</v>
      </c>
      <c r="AC117" s="52" t="s">
        <v>6342</v>
      </c>
      <c r="AD117" s="52" t="s">
        <v>227</v>
      </c>
    </row>
    <row r="118" spans="21:30" x14ac:dyDescent="0.25">
      <c r="V118" s="76"/>
      <c r="X118" s="123" t="s">
        <v>6892</v>
      </c>
      <c r="Y118" s="123" t="s">
        <v>449</v>
      </c>
      <c r="AC118" s="52" t="s">
        <v>6342</v>
      </c>
      <c r="AD118" s="52" t="s">
        <v>227</v>
      </c>
    </row>
    <row r="119" spans="21:30" x14ac:dyDescent="0.25">
      <c r="V119" s="76"/>
      <c r="X119" s="123" t="s">
        <v>6893</v>
      </c>
      <c r="Y119" s="123" t="s">
        <v>448</v>
      </c>
      <c r="AC119" s="52" t="s">
        <v>6342</v>
      </c>
      <c r="AD119" s="52" t="s">
        <v>227</v>
      </c>
    </row>
    <row r="120" spans="21:30" x14ac:dyDescent="0.25">
      <c r="X120" s="123" t="s">
        <v>6894</v>
      </c>
      <c r="Y120" s="123" t="s">
        <v>442</v>
      </c>
      <c r="AC120" s="52" t="s">
        <v>6342</v>
      </c>
      <c r="AD120" s="52" t="s">
        <v>227</v>
      </c>
    </row>
    <row r="121" spans="21:30" x14ac:dyDescent="0.25">
      <c r="V121" s="76"/>
      <c r="X121" s="123" t="s">
        <v>6895</v>
      </c>
      <c r="Y121" s="123" t="s">
        <v>451</v>
      </c>
      <c r="AC121" s="52" t="s">
        <v>6342</v>
      </c>
      <c r="AD121" s="52" t="s">
        <v>227</v>
      </c>
    </row>
    <row r="122" spans="21:30" x14ac:dyDescent="0.25">
      <c r="X122" s="123" t="s">
        <v>6896</v>
      </c>
      <c r="Y122" s="123" t="s">
        <v>439</v>
      </c>
      <c r="AC122" s="52" t="s">
        <v>6342</v>
      </c>
      <c r="AD122" s="52" t="s">
        <v>227</v>
      </c>
    </row>
    <row r="123" spans="21:30" x14ac:dyDescent="0.25">
      <c r="U123" s="76"/>
      <c r="V123" s="76"/>
      <c r="X123" s="123" t="s">
        <v>6897</v>
      </c>
      <c r="Y123" s="123" t="s">
        <v>444</v>
      </c>
      <c r="AC123" s="52" t="s">
        <v>6342</v>
      </c>
      <c r="AD123" s="52" t="s">
        <v>227</v>
      </c>
    </row>
    <row r="124" spans="21:30" x14ac:dyDescent="0.25">
      <c r="X124" s="123" t="s">
        <v>6898</v>
      </c>
      <c r="Y124" s="123" t="s">
        <v>446</v>
      </c>
      <c r="AC124" s="52" t="s">
        <v>6342</v>
      </c>
      <c r="AD124" s="52" t="s">
        <v>227</v>
      </c>
    </row>
    <row r="125" spans="21:30" x14ac:dyDescent="0.25">
      <c r="U125" s="76"/>
      <c r="V125" s="76"/>
      <c r="X125" s="123" t="s">
        <v>6899</v>
      </c>
      <c r="Y125" s="123" t="s">
        <v>445</v>
      </c>
      <c r="AC125" s="52" t="s">
        <v>6342</v>
      </c>
      <c r="AD125" s="52" t="s">
        <v>227</v>
      </c>
    </row>
    <row r="126" spans="21:30" x14ac:dyDescent="0.25">
      <c r="W126" s="76"/>
      <c r="X126" s="123" t="s">
        <v>6900</v>
      </c>
      <c r="Y126" s="123" t="s">
        <v>440</v>
      </c>
      <c r="AC126" s="52" t="s">
        <v>6342</v>
      </c>
      <c r="AD126" s="52" t="s">
        <v>227</v>
      </c>
    </row>
    <row r="127" spans="21:30" x14ac:dyDescent="0.25">
      <c r="U127" s="76"/>
      <c r="V127" s="76"/>
      <c r="W127" s="76"/>
      <c r="X127" s="123" t="s">
        <v>6901</v>
      </c>
      <c r="Y127" s="123" t="s">
        <v>450</v>
      </c>
      <c r="AC127" s="52" t="s">
        <v>6342</v>
      </c>
      <c r="AD127" s="52" t="s">
        <v>227</v>
      </c>
    </row>
    <row r="128" spans="21:30" x14ac:dyDescent="0.25">
      <c r="W128" s="76"/>
      <c r="X128" s="123" t="s">
        <v>6902</v>
      </c>
      <c r="Y128" s="123" t="s">
        <v>227</v>
      </c>
      <c r="AC128" s="52" t="s">
        <v>6342</v>
      </c>
      <c r="AD128" s="52" t="s">
        <v>227</v>
      </c>
    </row>
    <row r="129" spans="22:30" x14ac:dyDescent="0.25">
      <c r="W129" s="76"/>
      <c r="X129" s="123" t="s">
        <v>6903</v>
      </c>
      <c r="Y129" s="123" t="s">
        <v>233</v>
      </c>
      <c r="AC129" s="52" t="s">
        <v>6342</v>
      </c>
      <c r="AD129" s="52" t="s">
        <v>227</v>
      </c>
    </row>
    <row r="130" spans="22:30" x14ac:dyDescent="0.25">
      <c r="W130" s="76"/>
      <c r="X130" s="123" t="s">
        <v>6904</v>
      </c>
      <c r="Y130" s="123" t="s">
        <v>235</v>
      </c>
      <c r="AC130" s="52" t="s">
        <v>6342</v>
      </c>
      <c r="AD130" s="52" t="s">
        <v>227</v>
      </c>
    </row>
    <row r="131" spans="22:30" x14ac:dyDescent="0.25">
      <c r="W131" s="76"/>
      <c r="X131" s="123" t="s">
        <v>6905</v>
      </c>
      <c r="Y131" s="123" t="s">
        <v>435</v>
      </c>
      <c r="AC131" s="52" t="s">
        <v>6342</v>
      </c>
      <c r="AD131" s="52" t="s">
        <v>227</v>
      </c>
    </row>
    <row r="132" spans="22:30" x14ac:dyDescent="0.25">
      <c r="W132" s="76"/>
      <c r="X132" s="123" t="s">
        <v>6906</v>
      </c>
      <c r="Y132" s="123" t="s">
        <v>275</v>
      </c>
      <c r="AC132" s="52" t="s">
        <v>6342</v>
      </c>
      <c r="AD132" s="52" t="s">
        <v>227</v>
      </c>
    </row>
    <row r="133" spans="22:30" x14ac:dyDescent="0.25">
      <c r="W133" s="76"/>
      <c r="X133" s="123" t="s">
        <v>6907</v>
      </c>
      <c r="Y133" s="123" t="s">
        <v>252</v>
      </c>
      <c r="AC133" s="52" t="s">
        <v>6342</v>
      </c>
      <c r="AD133" s="52" t="s">
        <v>227</v>
      </c>
    </row>
    <row r="134" spans="22:30" x14ac:dyDescent="0.25">
      <c r="V134" s="76"/>
      <c r="W134" s="76"/>
      <c r="X134" s="123" t="s">
        <v>6908</v>
      </c>
      <c r="Y134" s="123" t="s">
        <v>426</v>
      </c>
      <c r="AC134" s="52" t="s">
        <v>6342</v>
      </c>
      <c r="AD134" s="52" t="s">
        <v>227</v>
      </c>
    </row>
    <row r="135" spans="22:30" x14ac:dyDescent="0.25">
      <c r="W135" s="76"/>
      <c r="X135" s="123" t="s">
        <v>6909</v>
      </c>
      <c r="Y135" s="123" t="s">
        <v>228</v>
      </c>
      <c r="AC135" s="52" t="s">
        <v>6342</v>
      </c>
      <c r="AD135" s="52" t="s">
        <v>227</v>
      </c>
    </row>
    <row r="136" spans="22:30" x14ac:dyDescent="0.25">
      <c r="V136" s="76"/>
      <c r="W136" s="76"/>
      <c r="X136" s="123" t="s">
        <v>6910</v>
      </c>
      <c r="Y136" s="123" t="s">
        <v>254</v>
      </c>
      <c r="AC136" s="52" t="s">
        <v>6342</v>
      </c>
      <c r="AD136" s="52" t="s">
        <v>227</v>
      </c>
    </row>
    <row r="137" spans="22:30" x14ac:dyDescent="0.25">
      <c r="V137" s="76"/>
      <c r="W137" s="76"/>
      <c r="X137" s="123" t="s">
        <v>6911</v>
      </c>
      <c r="Y137" s="123" t="s">
        <v>242</v>
      </c>
      <c r="AC137" s="52" t="s">
        <v>6342</v>
      </c>
      <c r="AD137" s="52" t="s">
        <v>227</v>
      </c>
    </row>
    <row r="138" spans="22:30" x14ac:dyDescent="0.25">
      <c r="V138" s="76"/>
      <c r="W138" s="76"/>
      <c r="X138" s="123" t="s">
        <v>6912</v>
      </c>
      <c r="Y138" s="123" t="s">
        <v>463</v>
      </c>
      <c r="AC138" s="52" t="s">
        <v>6342</v>
      </c>
      <c r="AD138" s="52" t="s">
        <v>227</v>
      </c>
    </row>
    <row r="139" spans="22:30" x14ac:dyDescent="0.25">
      <c r="W139" s="76"/>
      <c r="X139" s="123" t="s">
        <v>6913</v>
      </c>
      <c r="Y139" s="123" t="s">
        <v>469</v>
      </c>
      <c r="AC139" s="52" t="s">
        <v>6342</v>
      </c>
      <c r="AD139" s="52" t="s">
        <v>227</v>
      </c>
    </row>
    <row r="140" spans="22:30" x14ac:dyDescent="0.25">
      <c r="W140" s="76"/>
      <c r="X140" s="123" t="s">
        <v>6914</v>
      </c>
      <c r="Y140" s="123" t="s">
        <v>479</v>
      </c>
      <c r="AC140" s="52" t="s">
        <v>6342</v>
      </c>
      <c r="AD140" s="52" t="s">
        <v>227</v>
      </c>
    </row>
    <row r="141" spans="22:30" x14ac:dyDescent="0.25">
      <c r="W141" s="76"/>
      <c r="X141" s="123" t="s">
        <v>6915</v>
      </c>
      <c r="Y141" s="123" t="s">
        <v>477</v>
      </c>
      <c r="AC141" s="52" t="s">
        <v>6342</v>
      </c>
      <c r="AD141" s="52" t="s">
        <v>227</v>
      </c>
    </row>
    <row r="142" spans="22:30" x14ac:dyDescent="0.25">
      <c r="W142" s="76"/>
      <c r="X142" s="123" t="s">
        <v>6916</v>
      </c>
      <c r="Y142" s="123" t="s">
        <v>459</v>
      </c>
      <c r="AC142" s="52" t="s">
        <v>6342</v>
      </c>
      <c r="AD142" s="52" t="s">
        <v>227</v>
      </c>
    </row>
    <row r="143" spans="22:30" x14ac:dyDescent="0.25">
      <c r="W143" s="76"/>
      <c r="X143" s="123" t="s">
        <v>6917</v>
      </c>
      <c r="Y143" s="123" t="s">
        <v>458</v>
      </c>
      <c r="AC143" s="52" t="s">
        <v>6342</v>
      </c>
      <c r="AD143" s="52" t="s">
        <v>227</v>
      </c>
    </row>
    <row r="144" spans="22:30" x14ac:dyDescent="0.25">
      <c r="W144" s="76"/>
      <c r="X144" s="123" t="s">
        <v>6918</v>
      </c>
      <c r="Y144" s="123" t="s">
        <v>471</v>
      </c>
      <c r="AC144" s="52" t="s">
        <v>6342</v>
      </c>
      <c r="AD144" s="52" t="s">
        <v>227</v>
      </c>
    </row>
    <row r="145" spans="21:30" x14ac:dyDescent="0.25">
      <c r="W145" s="76"/>
      <c r="X145" s="123" t="s">
        <v>6919</v>
      </c>
      <c r="Y145" s="123" t="s">
        <v>455</v>
      </c>
      <c r="AC145" s="52" t="s">
        <v>6342</v>
      </c>
      <c r="AD145" s="52" t="s">
        <v>227</v>
      </c>
    </row>
    <row r="146" spans="21:30" x14ac:dyDescent="0.25">
      <c r="W146" s="76"/>
      <c r="X146" s="123" t="s">
        <v>6920</v>
      </c>
      <c r="Y146" s="123" t="s">
        <v>454</v>
      </c>
      <c r="AC146" s="52" t="s">
        <v>6342</v>
      </c>
      <c r="AD146" s="52" t="s">
        <v>227</v>
      </c>
    </row>
    <row r="147" spans="21:30" x14ac:dyDescent="0.25">
      <c r="U147" s="76"/>
      <c r="W147" s="76"/>
      <c r="X147" s="123" t="s">
        <v>6921</v>
      </c>
      <c r="Y147" s="123" t="s">
        <v>461</v>
      </c>
      <c r="AC147" s="52" t="s">
        <v>6342</v>
      </c>
      <c r="AD147" s="52" t="s">
        <v>227</v>
      </c>
    </row>
    <row r="148" spans="21:30" x14ac:dyDescent="0.25">
      <c r="W148" s="76"/>
      <c r="X148" s="123" t="s">
        <v>6922</v>
      </c>
      <c r="Y148" s="123" t="s">
        <v>467</v>
      </c>
      <c r="AC148" s="52" t="s">
        <v>6342</v>
      </c>
      <c r="AD148" s="52" t="s">
        <v>227</v>
      </c>
    </row>
    <row r="149" spans="21:30" x14ac:dyDescent="0.25">
      <c r="W149" s="76"/>
      <c r="X149" s="123" t="s">
        <v>6923</v>
      </c>
      <c r="Y149" s="123" t="s">
        <v>475</v>
      </c>
      <c r="AC149" s="52" t="s">
        <v>6342</v>
      </c>
      <c r="AD149" s="52" t="s">
        <v>227</v>
      </c>
    </row>
    <row r="150" spans="21:30" x14ac:dyDescent="0.25">
      <c r="V150" s="76"/>
      <c r="W150" s="76"/>
      <c r="X150" s="123" t="s">
        <v>6924</v>
      </c>
      <c r="Y150" s="123" t="s">
        <v>473</v>
      </c>
      <c r="AC150" s="52" t="s">
        <v>6342</v>
      </c>
      <c r="AD150" s="52" t="s">
        <v>227</v>
      </c>
    </row>
    <row r="151" spans="21:30" x14ac:dyDescent="0.25">
      <c r="V151" s="76"/>
      <c r="W151" s="76"/>
      <c r="X151" s="123" t="s">
        <v>6925</v>
      </c>
      <c r="Y151" s="123" t="s">
        <v>457</v>
      </c>
      <c r="AC151" s="52" t="s">
        <v>6342</v>
      </c>
      <c r="AD151" s="52" t="s">
        <v>227</v>
      </c>
    </row>
    <row r="152" spans="21:30" x14ac:dyDescent="0.25">
      <c r="V152" s="76"/>
      <c r="W152" s="76"/>
      <c r="X152" s="123" t="s">
        <v>6926</v>
      </c>
      <c r="Y152" s="123" t="s">
        <v>456</v>
      </c>
      <c r="AC152" s="52" t="s">
        <v>6342</v>
      </c>
      <c r="AD152" s="52" t="s">
        <v>227</v>
      </c>
    </row>
    <row r="153" spans="21:30" x14ac:dyDescent="0.25">
      <c r="U153" s="76"/>
      <c r="V153" s="76"/>
      <c r="X153" s="123" t="s">
        <v>6927</v>
      </c>
      <c r="Y153" s="123" t="s">
        <v>465</v>
      </c>
      <c r="AC153" s="52" t="s">
        <v>6342</v>
      </c>
      <c r="AD153" s="52" t="s">
        <v>227</v>
      </c>
    </row>
    <row r="154" spans="21:30" x14ac:dyDescent="0.25">
      <c r="U154" s="76"/>
      <c r="X154" s="123" t="s">
        <v>6928</v>
      </c>
      <c r="Y154" s="123" t="s">
        <v>453</v>
      </c>
      <c r="AC154" s="52" t="s">
        <v>6342</v>
      </c>
      <c r="AD154" s="52" t="s">
        <v>227</v>
      </c>
    </row>
    <row r="155" spans="21:30" x14ac:dyDescent="0.25">
      <c r="X155" s="123" t="s">
        <v>6929</v>
      </c>
      <c r="Y155" s="123" t="s">
        <v>452</v>
      </c>
      <c r="AC155" s="52" t="s">
        <v>6342</v>
      </c>
      <c r="AD155" s="52" t="s">
        <v>227</v>
      </c>
    </row>
    <row r="156" spans="21:30" x14ac:dyDescent="0.25">
      <c r="X156" s="123" t="s">
        <v>6930</v>
      </c>
      <c r="Y156" s="123" t="s">
        <v>481</v>
      </c>
      <c r="AC156" s="52" t="s">
        <v>6342</v>
      </c>
      <c r="AD156" s="52" t="s">
        <v>227</v>
      </c>
    </row>
    <row r="157" spans="21:30" x14ac:dyDescent="0.25">
      <c r="X157" s="123" t="s">
        <v>6931</v>
      </c>
      <c r="Y157" s="123" t="s">
        <v>227</v>
      </c>
      <c r="AC157" s="52" t="s">
        <v>6342</v>
      </c>
      <c r="AD157" s="52" t="s">
        <v>227</v>
      </c>
    </row>
    <row r="158" spans="21:30" x14ac:dyDescent="0.25">
      <c r="X158" s="123" t="s">
        <v>6932</v>
      </c>
      <c r="Y158" s="123" t="s">
        <v>233</v>
      </c>
      <c r="AC158" s="52" t="s">
        <v>6342</v>
      </c>
      <c r="AD158" s="52" t="s">
        <v>227</v>
      </c>
    </row>
    <row r="159" spans="21:30" x14ac:dyDescent="0.25">
      <c r="U159" s="76"/>
      <c r="X159" s="123" t="s">
        <v>6933</v>
      </c>
      <c r="Y159" s="123" t="s">
        <v>235</v>
      </c>
      <c r="AC159" s="52" t="s">
        <v>6342</v>
      </c>
      <c r="AD159" s="52" t="s">
        <v>227</v>
      </c>
    </row>
    <row r="160" spans="21:30" x14ac:dyDescent="0.25">
      <c r="X160" s="123" t="s">
        <v>6934</v>
      </c>
      <c r="Y160" s="123" t="s">
        <v>435</v>
      </c>
      <c r="AC160" s="52" t="s">
        <v>6342</v>
      </c>
      <c r="AD160" s="52" t="s">
        <v>227</v>
      </c>
    </row>
    <row r="161" spans="21:30" x14ac:dyDescent="0.25">
      <c r="U161" s="76"/>
      <c r="X161" s="123" t="s">
        <v>6935</v>
      </c>
      <c r="Y161" s="123" t="s">
        <v>482</v>
      </c>
      <c r="AC161" s="52" t="s">
        <v>6342</v>
      </c>
      <c r="AD161" s="52" t="s">
        <v>227</v>
      </c>
    </row>
    <row r="162" spans="21:30" x14ac:dyDescent="0.25">
      <c r="U162" s="76"/>
      <c r="X162" s="123" t="s">
        <v>6936</v>
      </c>
      <c r="Y162" s="123" t="s">
        <v>252</v>
      </c>
      <c r="AC162" s="52" t="s">
        <v>6342</v>
      </c>
      <c r="AD162" s="52" t="s">
        <v>227</v>
      </c>
    </row>
    <row r="163" spans="21:30" x14ac:dyDescent="0.25">
      <c r="X163" s="123" t="s">
        <v>6937</v>
      </c>
      <c r="Y163" s="123" t="s">
        <v>426</v>
      </c>
      <c r="AC163" s="52" t="s">
        <v>6342</v>
      </c>
      <c r="AD163" s="52" t="s">
        <v>227</v>
      </c>
    </row>
    <row r="164" spans="21:30" x14ac:dyDescent="0.25">
      <c r="X164" s="123" t="s">
        <v>6938</v>
      </c>
      <c r="Y164" s="123" t="s">
        <v>228</v>
      </c>
      <c r="AC164" s="52" t="s">
        <v>6342</v>
      </c>
      <c r="AD164" s="52" t="s">
        <v>227</v>
      </c>
    </row>
    <row r="165" spans="21:30" x14ac:dyDescent="0.25">
      <c r="X165" s="123" t="s">
        <v>6939</v>
      </c>
      <c r="Y165" s="123" t="s">
        <v>254</v>
      </c>
      <c r="AC165" s="52" t="s">
        <v>6342</v>
      </c>
      <c r="AD165" s="52" t="s">
        <v>227</v>
      </c>
    </row>
    <row r="166" spans="21:30" x14ac:dyDescent="0.25">
      <c r="X166" s="123" t="s">
        <v>6940</v>
      </c>
      <c r="Y166" s="123" t="s">
        <v>242</v>
      </c>
      <c r="AC166" s="52" t="s">
        <v>6342</v>
      </c>
      <c r="AD166" s="52" t="s">
        <v>227</v>
      </c>
    </row>
    <row r="167" spans="21:30" x14ac:dyDescent="0.25">
      <c r="X167" s="123" t="s">
        <v>6941</v>
      </c>
      <c r="Y167" s="123" t="s">
        <v>503</v>
      </c>
      <c r="AC167" s="52" t="s">
        <v>6342</v>
      </c>
      <c r="AD167" s="52" t="s">
        <v>227</v>
      </c>
    </row>
    <row r="168" spans="21:30" x14ac:dyDescent="0.25">
      <c r="X168" s="123" t="s">
        <v>6942</v>
      </c>
      <c r="Y168" s="123" t="s">
        <v>501</v>
      </c>
      <c r="AC168" s="52" t="s">
        <v>6342</v>
      </c>
      <c r="AD168" s="52" t="s">
        <v>227</v>
      </c>
    </row>
    <row r="169" spans="21:30" x14ac:dyDescent="0.25">
      <c r="X169" s="123" t="s">
        <v>6943</v>
      </c>
      <c r="Y169" s="123" t="s">
        <v>499</v>
      </c>
      <c r="AC169" s="52" t="s">
        <v>6342</v>
      </c>
      <c r="AD169" s="52" t="s">
        <v>227</v>
      </c>
    </row>
    <row r="170" spans="21:30" x14ac:dyDescent="0.25">
      <c r="X170" s="123" t="s">
        <v>6944</v>
      </c>
      <c r="Y170" s="123" t="s">
        <v>505</v>
      </c>
      <c r="AC170" s="52" t="s">
        <v>6342</v>
      </c>
      <c r="AD170" s="52" t="s">
        <v>227</v>
      </c>
    </row>
    <row r="171" spans="21:30" x14ac:dyDescent="0.25">
      <c r="X171" s="123" t="s">
        <v>6945</v>
      </c>
      <c r="Y171" s="123" t="s">
        <v>493</v>
      </c>
      <c r="AC171" s="52" t="s">
        <v>6342</v>
      </c>
      <c r="AD171" s="52" t="s">
        <v>227</v>
      </c>
    </row>
    <row r="172" spans="21:30" x14ac:dyDescent="0.25">
      <c r="X172" s="123" t="s">
        <v>6946</v>
      </c>
      <c r="Y172" s="123" t="s">
        <v>487</v>
      </c>
      <c r="AC172" s="52" t="s">
        <v>6342</v>
      </c>
      <c r="AD172" s="52" t="s">
        <v>227</v>
      </c>
    </row>
    <row r="173" spans="21:30" x14ac:dyDescent="0.25">
      <c r="U173" s="76"/>
      <c r="X173" s="123" t="s">
        <v>6947</v>
      </c>
      <c r="Y173" s="123" t="s">
        <v>497</v>
      </c>
      <c r="AC173" s="52" t="s">
        <v>6342</v>
      </c>
      <c r="AD173" s="52" t="s">
        <v>227</v>
      </c>
    </row>
    <row r="174" spans="21:30" x14ac:dyDescent="0.25">
      <c r="U174" s="76"/>
      <c r="X174" s="123" t="s">
        <v>6948</v>
      </c>
      <c r="Y174" s="123" t="s">
        <v>495</v>
      </c>
      <c r="AC174" s="52" t="s">
        <v>6342</v>
      </c>
      <c r="AD174" s="52" t="s">
        <v>227</v>
      </c>
    </row>
    <row r="175" spans="21:30" x14ac:dyDescent="0.25">
      <c r="X175" s="123" t="s">
        <v>6950</v>
      </c>
      <c r="Y175" s="123" t="s">
        <v>507</v>
      </c>
      <c r="AC175" s="52" t="s">
        <v>6342</v>
      </c>
      <c r="AD175" s="52" t="s">
        <v>227</v>
      </c>
    </row>
    <row r="176" spans="21:30" x14ac:dyDescent="0.25">
      <c r="X176" s="123" t="s">
        <v>6951</v>
      </c>
      <c r="Y176" s="123" t="s">
        <v>485</v>
      </c>
      <c r="AC176" s="52" t="s">
        <v>6342</v>
      </c>
      <c r="AD176" s="52" t="s">
        <v>227</v>
      </c>
    </row>
    <row r="177" spans="21:30" x14ac:dyDescent="0.25">
      <c r="U177" s="76"/>
      <c r="X177" s="123" t="s">
        <v>6952</v>
      </c>
      <c r="Y177" s="123" t="s">
        <v>489</v>
      </c>
      <c r="AC177" s="52" t="s">
        <v>6342</v>
      </c>
      <c r="AD177" s="52" t="s">
        <v>227</v>
      </c>
    </row>
    <row r="178" spans="21:30" x14ac:dyDescent="0.25">
      <c r="U178" s="76"/>
      <c r="X178" s="123" t="s">
        <v>6953</v>
      </c>
      <c r="Y178" s="123" t="s">
        <v>491</v>
      </c>
      <c r="AC178" s="52" t="s">
        <v>6342</v>
      </c>
      <c r="AD178" s="52" t="s">
        <v>227</v>
      </c>
    </row>
    <row r="179" spans="21:30" x14ac:dyDescent="0.25">
      <c r="X179" s="123" t="s">
        <v>6954</v>
      </c>
      <c r="Y179" s="123" t="s">
        <v>523</v>
      </c>
      <c r="AC179" s="52" t="s">
        <v>6342</v>
      </c>
      <c r="AD179" s="52" t="s">
        <v>227</v>
      </c>
    </row>
    <row r="180" spans="21:30" x14ac:dyDescent="0.25">
      <c r="V180" s="76"/>
      <c r="X180" s="123" t="s">
        <v>6955</v>
      </c>
      <c r="Y180" s="123" t="s">
        <v>513</v>
      </c>
      <c r="AC180" s="52" t="s">
        <v>6342</v>
      </c>
      <c r="AD180" s="52" t="s">
        <v>227</v>
      </c>
    </row>
    <row r="181" spans="21:30" x14ac:dyDescent="0.25">
      <c r="X181" s="123" t="s">
        <v>6956</v>
      </c>
      <c r="Y181" s="123" t="s">
        <v>519</v>
      </c>
      <c r="AC181" s="52" t="s">
        <v>6342</v>
      </c>
      <c r="AD181" s="52" t="s">
        <v>227</v>
      </c>
    </row>
    <row r="182" spans="21:30" x14ac:dyDescent="0.25">
      <c r="V182" s="76"/>
      <c r="X182" s="123" t="s">
        <v>6957</v>
      </c>
      <c r="Y182" s="123" t="s">
        <v>521</v>
      </c>
      <c r="AC182" s="52" t="s">
        <v>6342</v>
      </c>
      <c r="AD182" s="52" t="s">
        <v>227</v>
      </c>
    </row>
    <row r="183" spans="21:30" x14ac:dyDescent="0.25">
      <c r="X183" s="123" t="s">
        <v>6958</v>
      </c>
      <c r="Y183" s="123" t="s">
        <v>509</v>
      </c>
      <c r="AC183" s="52" t="s">
        <v>6342</v>
      </c>
      <c r="AD183" s="52" t="s">
        <v>227</v>
      </c>
    </row>
    <row r="184" spans="21:30" x14ac:dyDescent="0.25">
      <c r="X184" s="123" t="s">
        <v>6959</v>
      </c>
      <c r="Y184" s="123" t="s">
        <v>511</v>
      </c>
      <c r="AC184" s="52" t="s">
        <v>6342</v>
      </c>
      <c r="AD184" s="52" t="s">
        <v>227</v>
      </c>
    </row>
    <row r="185" spans="21:30" x14ac:dyDescent="0.25">
      <c r="X185" s="123" t="s">
        <v>6960</v>
      </c>
      <c r="Y185" s="123" t="s">
        <v>515</v>
      </c>
      <c r="AC185" s="52" t="s">
        <v>6342</v>
      </c>
      <c r="AD185" s="52" t="s">
        <v>227</v>
      </c>
    </row>
    <row r="186" spans="21:30" x14ac:dyDescent="0.25">
      <c r="V186" s="76"/>
      <c r="X186" s="123" t="s">
        <v>6961</v>
      </c>
      <c r="Y186" s="123" t="s">
        <v>517</v>
      </c>
      <c r="AC186" s="52" t="s">
        <v>6342</v>
      </c>
      <c r="AD186" s="52" t="s">
        <v>227</v>
      </c>
    </row>
    <row r="187" spans="21:30" x14ac:dyDescent="0.25">
      <c r="X187" s="123" t="s">
        <v>6962</v>
      </c>
      <c r="Y187" s="123" t="s">
        <v>227</v>
      </c>
      <c r="AC187" s="52" t="s">
        <v>6342</v>
      </c>
      <c r="AD187" s="52" t="s">
        <v>227</v>
      </c>
    </row>
    <row r="188" spans="21:30" x14ac:dyDescent="0.25">
      <c r="U188" s="76"/>
      <c r="X188" s="123" t="s">
        <v>6963</v>
      </c>
      <c r="Y188" s="123" t="s">
        <v>233</v>
      </c>
      <c r="AC188" s="52" t="s">
        <v>6342</v>
      </c>
      <c r="AD188" s="52" t="s">
        <v>227</v>
      </c>
    </row>
    <row r="189" spans="21:30" x14ac:dyDescent="0.25">
      <c r="U189" s="76"/>
      <c r="X189" s="123" t="s">
        <v>6964</v>
      </c>
      <c r="Y189" s="123" t="s">
        <v>235</v>
      </c>
      <c r="AC189" s="52" t="s">
        <v>6342</v>
      </c>
      <c r="AD189" s="52" t="s">
        <v>227</v>
      </c>
    </row>
    <row r="190" spans="21:30" x14ac:dyDescent="0.25">
      <c r="X190" s="123" t="s">
        <v>6965</v>
      </c>
      <c r="Y190" s="123" t="s">
        <v>435</v>
      </c>
      <c r="AC190" s="52" t="s">
        <v>6342</v>
      </c>
      <c r="AD190" s="52" t="s">
        <v>227</v>
      </c>
    </row>
    <row r="191" spans="21:30" x14ac:dyDescent="0.25">
      <c r="X191" s="123" t="s">
        <v>6966</v>
      </c>
      <c r="Y191" s="123" t="s">
        <v>421</v>
      </c>
      <c r="AC191" s="52" t="s">
        <v>6342</v>
      </c>
      <c r="AD191" s="52" t="s">
        <v>227</v>
      </c>
    </row>
    <row r="192" spans="21:30" x14ac:dyDescent="0.25">
      <c r="X192" s="123" t="s">
        <v>6967</v>
      </c>
      <c r="Y192" s="123" t="s">
        <v>252</v>
      </c>
      <c r="AC192" s="52" t="s">
        <v>6342</v>
      </c>
      <c r="AD192" s="52" t="s">
        <v>227</v>
      </c>
    </row>
    <row r="193" spans="21:30" x14ac:dyDescent="0.25">
      <c r="X193" s="123" t="s">
        <v>6968</v>
      </c>
      <c r="Y193" s="123" t="s">
        <v>426</v>
      </c>
      <c r="AC193" s="52" t="s">
        <v>6342</v>
      </c>
      <c r="AD193" s="52" t="s">
        <v>227</v>
      </c>
    </row>
    <row r="194" spans="21:30" x14ac:dyDescent="0.25">
      <c r="X194" s="123" t="s">
        <v>6969</v>
      </c>
      <c r="Y194" s="123" t="s">
        <v>228</v>
      </c>
      <c r="AC194" s="52" t="s">
        <v>6342</v>
      </c>
      <c r="AD194" s="52" t="s">
        <v>227</v>
      </c>
    </row>
    <row r="195" spans="21:30" x14ac:dyDescent="0.25">
      <c r="X195" s="123" t="s">
        <v>6970</v>
      </c>
      <c r="Y195" s="123" t="s">
        <v>254</v>
      </c>
      <c r="AC195" s="52" t="s">
        <v>6342</v>
      </c>
      <c r="AD195" s="52" t="s">
        <v>227</v>
      </c>
    </row>
    <row r="196" spans="21:30" x14ac:dyDescent="0.25">
      <c r="X196" s="123" t="s">
        <v>6971</v>
      </c>
      <c r="Y196" s="123" t="s">
        <v>242</v>
      </c>
      <c r="AC196" s="52" t="s">
        <v>6342</v>
      </c>
      <c r="AD196" s="52" t="s">
        <v>227</v>
      </c>
    </row>
    <row r="197" spans="21:30" x14ac:dyDescent="0.25">
      <c r="X197" s="123" t="s">
        <v>6972</v>
      </c>
      <c r="Y197" s="123" t="s">
        <v>557</v>
      </c>
      <c r="AC197" s="52" t="s">
        <v>6342</v>
      </c>
      <c r="AD197" s="52" t="s">
        <v>227</v>
      </c>
    </row>
    <row r="198" spans="21:30" x14ac:dyDescent="0.25">
      <c r="X198" s="123" t="s">
        <v>6973</v>
      </c>
      <c r="Y198" s="123" t="s">
        <v>555</v>
      </c>
      <c r="AC198" s="52" t="s">
        <v>6342</v>
      </c>
      <c r="AD198" s="52" t="s">
        <v>227</v>
      </c>
    </row>
    <row r="199" spans="21:30" x14ac:dyDescent="0.25">
      <c r="V199" s="76"/>
      <c r="X199" s="123" t="s">
        <v>6974</v>
      </c>
      <c r="Y199" s="123" t="s">
        <v>549</v>
      </c>
      <c r="AC199" s="52" t="s">
        <v>6342</v>
      </c>
      <c r="AD199" s="52" t="s">
        <v>227</v>
      </c>
    </row>
    <row r="200" spans="21:30" x14ac:dyDescent="0.25">
      <c r="X200" s="123" t="s">
        <v>6975</v>
      </c>
      <c r="Y200" s="123" t="s">
        <v>551</v>
      </c>
      <c r="AC200" s="52" t="s">
        <v>6342</v>
      </c>
      <c r="AD200" s="52" t="s">
        <v>227</v>
      </c>
    </row>
    <row r="201" spans="21:30" x14ac:dyDescent="0.25">
      <c r="V201" s="76"/>
      <c r="X201" s="123" t="s">
        <v>6976</v>
      </c>
      <c r="Y201" s="123" t="s">
        <v>525</v>
      </c>
      <c r="AC201" s="52" t="s">
        <v>6342</v>
      </c>
      <c r="AD201" s="52" t="s">
        <v>227</v>
      </c>
    </row>
    <row r="202" spans="21:30" x14ac:dyDescent="0.25">
      <c r="V202" s="76"/>
      <c r="X202" s="123" t="s">
        <v>6977</v>
      </c>
      <c r="Y202" s="123" t="s">
        <v>565</v>
      </c>
      <c r="AC202" s="52" t="s">
        <v>6342</v>
      </c>
      <c r="AD202" s="52" t="s">
        <v>227</v>
      </c>
    </row>
    <row r="203" spans="21:30" x14ac:dyDescent="0.25">
      <c r="V203" s="76"/>
      <c r="X203" s="123" t="s">
        <v>6978</v>
      </c>
      <c r="Y203" s="123" t="s">
        <v>553</v>
      </c>
      <c r="AC203" s="52" t="s">
        <v>6342</v>
      </c>
      <c r="AD203" s="52" t="s">
        <v>227</v>
      </c>
    </row>
    <row r="204" spans="21:30" x14ac:dyDescent="0.25">
      <c r="X204" s="123" t="s">
        <v>6979</v>
      </c>
      <c r="Y204" s="123" t="s">
        <v>533</v>
      </c>
      <c r="AC204" s="52" t="s">
        <v>6342</v>
      </c>
      <c r="AD204" s="52" t="s">
        <v>227</v>
      </c>
    </row>
    <row r="205" spans="21:30" x14ac:dyDescent="0.25">
      <c r="U205" s="76"/>
      <c r="X205" s="123" t="s">
        <v>6980</v>
      </c>
      <c r="Y205" s="123" t="s">
        <v>535</v>
      </c>
      <c r="AC205" s="52" t="s">
        <v>6342</v>
      </c>
      <c r="AD205" s="52" t="s">
        <v>227</v>
      </c>
    </row>
    <row r="206" spans="21:30" x14ac:dyDescent="0.25">
      <c r="U206" s="76"/>
      <c r="X206" s="123" t="s">
        <v>6981</v>
      </c>
      <c r="Y206" s="123" t="s">
        <v>539</v>
      </c>
      <c r="AC206" s="52" t="s">
        <v>6342</v>
      </c>
      <c r="AD206" s="52" t="s">
        <v>227</v>
      </c>
    </row>
    <row r="207" spans="21:30" x14ac:dyDescent="0.25">
      <c r="X207" s="123" t="s">
        <v>6982</v>
      </c>
      <c r="Y207" s="123" t="s">
        <v>537</v>
      </c>
      <c r="AC207" s="52" t="s">
        <v>6342</v>
      </c>
      <c r="AD207" s="52" t="s">
        <v>227</v>
      </c>
    </row>
    <row r="208" spans="21:30" x14ac:dyDescent="0.25">
      <c r="X208" s="123" t="s">
        <v>6983</v>
      </c>
      <c r="Y208" s="123" t="s">
        <v>529</v>
      </c>
      <c r="AC208" s="52" t="s">
        <v>6342</v>
      </c>
      <c r="AD208" s="52" t="s">
        <v>227</v>
      </c>
    </row>
    <row r="209" spans="21:30" x14ac:dyDescent="0.25">
      <c r="X209" s="123" t="s">
        <v>6984</v>
      </c>
      <c r="Y209" s="123" t="s">
        <v>547</v>
      </c>
      <c r="AC209" s="52" t="s">
        <v>6342</v>
      </c>
      <c r="AD209" s="52" t="s">
        <v>227</v>
      </c>
    </row>
    <row r="210" spans="21:30" x14ac:dyDescent="0.25">
      <c r="X210" s="123" t="s">
        <v>6985</v>
      </c>
      <c r="Y210" s="123" t="s">
        <v>527</v>
      </c>
      <c r="AC210" s="52" t="s">
        <v>6342</v>
      </c>
      <c r="AD210" s="52" t="s">
        <v>227</v>
      </c>
    </row>
    <row r="211" spans="21:30" x14ac:dyDescent="0.25">
      <c r="X211" s="123" t="s">
        <v>6986</v>
      </c>
      <c r="Y211" s="123" t="s">
        <v>563</v>
      </c>
      <c r="AC211" s="52" t="s">
        <v>12034</v>
      </c>
      <c r="AD211" s="52" t="s">
        <v>404</v>
      </c>
    </row>
    <row r="212" spans="21:30" x14ac:dyDescent="0.25">
      <c r="X212" s="123" t="s">
        <v>6987</v>
      </c>
      <c r="Y212" s="123" t="s">
        <v>541</v>
      </c>
      <c r="AC212" s="52" t="s">
        <v>6371</v>
      </c>
      <c r="AD212" s="52" t="s">
        <v>6372</v>
      </c>
    </row>
    <row r="213" spans="21:30" x14ac:dyDescent="0.25">
      <c r="V213" s="76"/>
      <c r="X213" s="123" t="s">
        <v>6988</v>
      </c>
      <c r="Y213" s="123" t="s">
        <v>545</v>
      </c>
      <c r="AC213" s="52" t="s">
        <v>6383</v>
      </c>
      <c r="AD213" s="52" t="s">
        <v>6384</v>
      </c>
    </row>
    <row r="214" spans="21:30" x14ac:dyDescent="0.25">
      <c r="X214" s="123" t="s">
        <v>6989</v>
      </c>
      <c r="Y214" s="123" t="s">
        <v>543</v>
      </c>
      <c r="AC214" s="52" t="s">
        <v>6383</v>
      </c>
      <c r="AD214" s="52" t="s">
        <v>6384</v>
      </c>
    </row>
    <row r="215" spans="21:30" x14ac:dyDescent="0.25">
      <c r="X215" s="123" t="s">
        <v>6990</v>
      </c>
      <c r="Y215" s="123" t="s">
        <v>531</v>
      </c>
      <c r="AC215" s="52" t="s">
        <v>6383</v>
      </c>
      <c r="AD215" s="52" t="s">
        <v>6384</v>
      </c>
    </row>
    <row r="216" spans="21:30" x14ac:dyDescent="0.25">
      <c r="X216" s="123" t="s">
        <v>6991</v>
      </c>
      <c r="Y216" s="123" t="s">
        <v>561</v>
      </c>
      <c r="AC216" s="52" t="s">
        <v>6369</v>
      </c>
      <c r="AD216" s="52" t="s">
        <v>6370</v>
      </c>
    </row>
    <row r="217" spans="21:30" x14ac:dyDescent="0.25">
      <c r="X217" s="123" t="s">
        <v>6992</v>
      </c>
      <c r="Y217" s="123" t="s">
        <v>559</v>
      </c>
      <c r="AC217" s="52" t="s">
        <v>6369</v>
      </c>
      <c r="AD217" s="52" t="s">
        <v>6370</v>
      </c>
    </row>
    <row r="218" spans="21:30" x14ac:dyDescent="0.25">
      <c r="X218" s="123" t="s">
        <v>6993</v>
      </c>
      <c r="Y218" s="123" t="s">
        <v>227</v>
      </c>
      <c r="AC218" s="52" t="s">
        <v>6369</v>
      </c>
      <c r="AD218" s="52" t="s">
        <v>6370</v>
      </c>
    </row>
    <row r="219" spans="21:30" x14ac:dyDescent="0.25">
      <c r="X219" s="123" t="s">
        <v>6994</v>
      </c>
      <c r="Y219" s="123" t="s">
        <v>233</v>
      </c>
      <c r="AC219" s="52" t="s">
        <v>6385</v>
      </c>
      <c r="AD219" s="52" t="s">
        <v>6386</v>
      </c>
    </row>
    <row r="220" spans="21:30" x14ac:dyDescent="0.25">
      <c r="X220" s="123" t="s">
        <v>6995</v>
      </c>
      <c r="Y220" s="123" t="s">
        <v>235</v>
      </c>
      <c r="AC220" s="52" t="s">
        <v>6385</v>
      </c>
      <c r="AD220" s="52" t="s">
        <v>6386</v>
      </c>
    </row>
    <row r="221" spans="21:30" x14ac:dyDescent="0.25">
      <c r="X221" s="123" t="s">
        <v>6996</v>
      </c>
      <c r="Y221" s="123" t="s">
        <v>435</v>
      </c>
      <c r="AC221" s="52" t="s">
        <v>6385</v>
      </c>
      <c r="AD221" s="52" t="s">
        <v>6386</v>
      </c>
    </row>
    <row r="222" spans="21:30" x14ac:dyDescent="0.25">
      <c r="U222" s="76"/>
      <c r="X222" s="123" t="s">
        <v>6997</v>
      </c>
      <c r="Y222" s="123" t="s">
        <v>252</v>
      </c>
      <c r="AC222" s="52" t="s">
        <v>12035</v>
      </c>
      <c r="AD222" s="52" t="s">
        <v>408</v>
      </c>
    </row>
    <row r="223" spans="21:30" x14ac:dyDescent="0.25">
      <c r="X223" s="123" t="s">
        <v>6998</v>
      </c>
      <c r="Y223" s="123" t="s">
        <v>426</v>
      </c>
      <c r="AC223" s="52" t="s">
        <v>6367</v>
      </c>
      <c r="AD223" s="52" t="s">
        <v>6368</v>
      </c>
    </row>
    <row r="224" spans="21:30" x14ac:dyDescent="0.25">
      <c r="X224" s="123" t="s">
        <v>6999</v>
      </c>
      <c r="Y224" s="123" t="s">
        <v>228</v>
      </c>
      <c r="AC224" s="52" t="s">
        <v>6367</v>
      </c>
      <c r="AD224" s="52" t="s">
        <v>6368</v>
      </c>
    </row>
    <row r="225" spans="21:30" x14ac:dyDescent="0.25">
      <c r="V225" s="76"/>
      <c r="X225" s="123" t="s">
        <v>7000</v>
      </c>
      <c r="Y225" s="123" t="s">
        <v>254</v>
      </c>
      <c r="AC225" s="52" t="s">
        <v>6367</v>
      </c>
      <c r="AD225" s="52" t="s">
        <v>6368</v>
      </c>
    </row>
    <row r="226" spans="21:30" x14ac:dyDescent="0.25">
      <c r="X226" s="123" t="s">
        <v>7001</v>
      </c>
      <c r="Y226" s="123" t="s">
        <v>220</v>
      </c>
      <c r="AC226" s="52" t="s">
        <v>6380</v>
      </c>
      <c r="AD226" s="52" t="s">
        <v>410</v>
      </c>
    </row>
    <row r="227" spans="21:30" x14ac:dyDescent="0.25">
      <c r="X227" s="123" t="s">
        <v>7002</v>
      </c>
      <c r="Y227" s="123" t="s">
        <v>242</v>
      </c>
      <c r="AC227" s="52" t="s">
        <v>6378</v>
      </c>
      <c r="AD227" s="52" t="s">
        <v>411</v>
      </c>
    </row>
    <row r="228" spans="21:30" x14ac:dyDescent="0.25">
      <c r="X228" s="123" t="s">
        <v>7003</v>
      </c>
      <c r="Y228" s="123" t="s">
        <v>568</v>
      </c>
      <c r="AC228" s="52" t="s">
        <v>669</v>
      </c>
      <c r="AD228" s="52" t="s">
        <v>670</v>
      </c>
    </row>
    <row r="229" spans="21:30" x14ac:dyDescent="0.25">
      <c r="V229" s="76"/>
      <c r="X229" s="123" t="s">
        <v>7004</v>
      </c>
      <c r="Y229" s="123" t="s">
        <v>576</v>
      </c>
      <c r="AC229" s="52" t="s">
        <v>669</v>
      </c>
      <c r="AD229" s="52" t="s">
        <v>670</v>
      </c>
    </row>
    <row r="230" spans="21:30" x14ac:dyDescent="0.25">
      <c r="X230" s="123" t="s">
        <v>7005</v>
      </c>
      <c r="Y230" s="123" t="s">
        <v>570</v>
      </c>
      <c r="AC230" s="52" t="s">
        <v>669</v>
      </c>
      <c r="AD230" s="52" t="s">
        <v>670</v>
      </c>
    </row>
    <row r="231" spans="21:30" x14ac:dyDescent="0.25">
      <c r="X231" s="123" t="s">
        <v>7006</v>
      </c>
      <c r="Y231" s="123" t="s">
        <v>578</v>
      </c>
      <c r="AC231" s="52" t="s">
        <v>669</v>
      </c>
      <c r="AD231" s="52" t="s">
        <v>670</v>
      </c>
    </row>
    <row r="232" spans="21:30" x14ac:dyDescent="0.25">
      <c r="U232" s="76"/>
      <c r="X232" s="123" t="s">
        <v>7007</v>
      </c>
      <c r="Y232" s="123" t="s">
        <v>572</v>
      </c>
      <c r="AC232" s="52" t="s">
        <v>669</v>
      </c>
      <c r="AD232" s="52" t="s">
        <v>670</v>
      </c>
    </row>
    <row r="233" spans="21:30" x14ac:dyDescent="0.25">
      <c r="U233" s="76"/>
      <c r="X233" s="123" t="s">
        <v>7008</v>
      </c>
      <c r="Y233" s="123" t="s">
        <v>580</v>
      </c>
      <c r="AC233" s="52" t="s">
        <v>669</v>
      </c>
      <c r="AD233" s="52" t="s">
        <v>670</v>
      </c>
    </row>
    <row r="234" spans="21:30" x14ac:dyDescent="0.25">
      <c r="X234" s="123" t="s">
        <v>7009</v>
      </c>
      <c r="Y234" s="123" t="s">
        <v>574</v>
      </c>
      <c r="AC234" s="52" t="s">
        <v>669</v>
      </c>
      <c r="AD234" s="52" t="s">
        <v>670</v>
      </c>
    </row>
    <row r="235" spans="21:30" x14ac:dyDescent="0.25">
      <c r="X235" s="123" t="s">
        <v>7010</v>
      </c>
      <c r="Y235" s="123" t="s">
        <v>227</v>
      </c>
      <c r="AC235" s="52" t="s">
        <v>669</v>
      </c>
      <c r="AD235" s="52" t="s">
        <v>670</v>
      </c>
    </row>
    <row r="236" spans="21:30" x14ac:dyDescent="0.25">
      <c r="X236" s="123" t="s">
        <v>7011</v>
      </c>
      <c r="Y236" s="123" t="s">
        <v>233</v>
      </c>
      <c r="AC236" s="52" t="s">
        <v>669</v>
      </c>
      <c r="AD236" s="52" t="s">
        <v>670</v>
      </c>
    </row>
    <row r="237" spans="21:30" x14ac:dyDescent="0.25">
      <c r="X237" s="123" t="s">
        <v>7012</v>
      </c>
      <c r="Y237" s="123" t="s">
        <v>235</v>
      </c>
      <c r="AC237" s="52" t="s">
        <v>669</v>
      </c>
      <c r="AD237" s="52" t="s">
        <v>670</v>
      </c>
    </row>
    <row r="238" spans="21:30" x14ac:dyDescent="0.25">
      <c r="X238" s="123" t="s">
        <v>7013</v>
      </c>
      <c r="Y238" s="123" t="s">
        <v>435</v>
      </c>
      <c r="AC238" s="52" t="s">
        <v>669</v>
      </c>
      <c r="AD238" s="52" t="s">
        <v>670</v>
      </c>
    </row>
    <row r="239" spans="21:30" x14ac:dyDescent="0.25">
      <c r="X239" s="123" t="s">
        <v>7014</v>
      </c>
      <c r="Y239" s="123" t="s">
        <v>252</v>
      </c>
      <c r="AC239" s="52" t="s">
        <v>669</v>
      </c>
      <c r="AD239" s="52" t="s">
        <v>670</v>
      </c>
    </row>
    <row r="240" spans="21:30" x14ac:dyDescent="0.25">
      <c r="X240" s="123" t="s">
        <v>7015</v>
      </c>
      <c r="Y240" s="123" t="s">
        <v>426</v>
      </c>
      <c r="AC240" s="52" t="s">
        <v>669</v>
      </c>
      <c r="AD240" s="52" t="s">
        <v>670</v>
      </c>
    </row>
    <row r="241" spans="24:30" x14ac:dyDescent="0.25">
      <c r="X241" s="123" t="s">
        <v>7016</v>
      </c>
      <c r="Y241" s="123" t="s">
        <v>228</v>
      </c>
      <c r="AC241" s="52" t="s">
        <v>669</v>
      </c>
      <c r="AD241" s="52" t="s">
        <v>670</v>
      </c>
    </row>
    <row r="242" spans="24:30" x14ac:dyDescent="0.25">
      <c r="X242" s="123" t="s">
        <v>7017</v>
      </c>
      <c r="Y242" s="123" t="s">
        <v>254</v>
      </c>
      <c r="AC242" s="52" t="s">
        <v>6406</v>
      </c>
      <c r="AD242" s="52" t="s">
        <v>6890</v>
      </c>
    </row>
    <row r="243" spans="24:30" x14ac:dyDescent="0.25">
      <c r="X243" s="123" t="s">
        <v>7018</v>
      </c>
      <c r="Y243" s="123" t="s">
        <v>220</v>
      </c>
      <c r="AC243" s="52" t="s">
        <v>6406</v>
      </c>
      <c r="AD243" s="52" t="s">
        <v>6890</v>
      </c>
    </row>
    <row r="244" spans="24:30" x14ac:dyDescent="0.25">
      <c r="X244" s="123" t="s">
        <v>7019</v>
      </c>
      <c r="Y244" s="123" t="s">
        <v>242</v>
      </c>
      <c r="AC244" s="52" t="s">
        <v>6406</v>
      </c>
      <c r="AD244" s="52" t="s">
        <v>6890</v>
      </c>
    </row>
    <row r="245" spans="24:30" x14ac:dyDescent="0.25">
      <c r="X245" s="123" t="s">
        <v>7020</v>
      </c>
      <c r="Y245" s="123" t="s">
        <v>588</v>
      </c>
      <c r="AC245" s="52" t="s">
        <v>6406</v>
      </c>
      <c r="AD245" s="52" t="s">
        <v>6890</v>
      </c>
    </row>
    <row r="246" spans="24:30" x14ac:dyDescent="0.25">
      <c r="X246" s="123" t="s">
        <v>7021</v>
      </c>
      <c r="Y246" s="123" t="s">
        <v>592</v>
      </c>
      <c r="AC246" s="52" t="s">
        <v>6406</v>
      </c>
      <c r="AD246" s="52" t="s">
        <v>6890</v>
      </c>
    </row>
    <row r="247" spans="24:30" x14ac:dyDescent="0.25">
      <c r="X247" s="123" t="s">
        <v>7022</v>
      </c>
      <c r="Y247" s="123" t="s">
        <v>590</v>
      </c>
      <c r="AC247" s="52" t="s">
        <v>6406</v>
      </c>
      <c r="AD247" s="52" t="s">
        <v>6890</v>
      </c>
    </row>
    <row r="248" spans="24:30" x14ac:dyDescent="0.25">
      <c r="X248" s="123" t="s">
        <v>7023</v>
      </c>
      <c r="Y248" s="123" t="s">
        <v>582</v>
      </c>
      <c r="AC248" s="52" t="s">
        <v>6406</v>
      </c>
      <c r="AD248" s="52" t="s">
        <v>6890</v>
      </c>
    </row>
    <row r="249" spans="24:30" x14ac:dyDescent="0.25">
      <c r="X249" s="123" t="s">
        <v>7024</v>
      </c>
      <c r="Y249" s="123" t="s">
        <v>586</v>
      </c>
      <c r="AC249" s="52" t="s">
        <v>6406</v>
      </c>
      <c r="AD249" s="52" t="s">
        <v>6890</v>
      </c>
    </row>
    <row r="250" spans="24:30" x14ac:dyDescent="0.25">
      <c r="X250" s="123" t="s">
        <v>7025</v>
      </c>
      <c r="Y250" s="123" t="s">
        <v>584</v>
      </c>
      <c r="AC250" s="52" t="s">
        <v>6406</v>
      </c>
      <c r="AD250" s="52" t="s">
        <v>6890</v>
      </c>
    </row>
    <row r="251" spans="24:30" x14ac:dyDescent="0.25">
      <c r="X251" s="123" t="s">
        <v>7026</v>
      </c>
      <c r="Y251" s="123" t="s">
        <v>227</v>
      </c>
      <c r="AC251" s="52" t="s">
        <v>6406</v>
      </c>
      <c r="AD251" s="52" t="s">
        <v>6890</v>
      </c>
    </row>
    <row r="252" spans="24:30" x14ac:dyDescent="0.25">
      <c r="X252" s="123" t="s">
        <v>7027</v>
      </c>
      <c r="Y252" s="123" t="s">
        <v>233</v>
      </c>
      <c r="AC252" s="52" t="s">
        <v>6406</v>
      </c>
      <c r="AD252" s="52" t="s">
        <v>6890</v>
      </c>
    </row>
    <row r="253" spans="24:30" x14ac:dyDescent="0.25">
      <c r="X253" s="123" t="s">
        <v>7028</v>
      </c>
      <c r="Y253" s="123" t="s">
        <v>235</v>
      </c>
      <c r="AC253" s="52" t="s">
        <v>6406</v>
      </c>
      <c r="AD253" s="52" t="s">
        <v>6890</v>
      </c>
    </row>
    <row r="254" spans="24:30" x14ac:dyDescent="0.25">
      <c r="X254" s="123" t="s">
        <v>7029</v>
      </c>
      <c r="Y254" s="123" t="s">
        <v>435</v>
      </c>
      <c r="AC254" s="52" t="s">
        <v>6404</v>
      </c>
      <c r="AD254" s="52" t="s">
        <v>416</v>
      </c>
    </row>
    <row r="255" spans="24:30" x14ac:dyDescent="0.25">
      <c r="X255" s="123" t="s">
        <v>7030</v>
      </c>
      <c r="Y255" s="123" t="s">
        <v>252</v>
      </c>
      <c r="AC255" s="52" t="s">
        <v>6404</v>
      </c>
      <c r="AD255" s="52" t="s">
        <v>416</v>
      </c>
    </row>
    <row r="256" spans="24:30" x14ac:dyDescent="0.25">
      <c r="X256" s="123" t="s">
        <v>7031</v>
      </c>
      <c r="Y256" s="123" t="s">
        <v>593</v>
      </c>
      <c r="AC256" s="52" t="s">
        <v>6404</v>
      </c>
      <c r="AD256" s="52" t="s">
        <v>416</v>
      </c>
    </row>
    <row r="257" spans="24:30" x14ac:dyDescent="0.25">
      <c r="X257" s="123" t="s">
        <v>7032</v>
      </c>
      <c r="Y257" s="123" t="s">
        <v>426</v>
      </c>
      <c r="AC257" s="52" t="s">
        <v>6404</v>
      </c>
      <c r="AD257" s="52" t="s">
        <v>416</v>
      </c>
    </row>
    <row r="258" spans="24:30" x14ac:dyDescent="0.25">
      <c r="X258" s="123" t="s">
        <v>7033</v>
      </c>
      <c r="Y258" s="123" t="s">
        <v>228</v>
      </c>
      <c r="AC258" s="52" t="s">
        <v>6404</v>
      </c>
      <c r="AD258" s="52" t="s">
        <v>416</v>
      </c>
    </row>
    <row r="259" spans="24:30" x14ac:dyDescent="0.25">
      <c r="X259" s="123" t="s">
        <v>7034</v>
      </c>
      <c r="Y259" s="123" t="s">
        <v>254</v>
      </c>
      <c r="AC259" s="52" t="s">
        <v>6404</v>
      </c>
      <c r="AD259" s="52" t="s">
        <v>416</v>
      </c>
    </row>
    <row r="260" spans="24:30" x14ac:dyDescent="0.25">
      <c r="X260" s="123" t="s">
        <v>7035</v>
      </c>
      <c r="Y260" s="123" t="s">
        <v>242</v>
      </c>
      <c r="AC260" s="52" t="s">
        <v>6404</v>
      </c>
      <c r="AD260" s="52" t="s">
        <v>416</v>
      </c>
    </row>
    <row r="261" spans="24:30" x14ac:dyDescent="0.25">
      <c r="X261" s="123" t="s">
        <v>7036</v>
      </c>
      <c r="Y261" s="123" t="s">
        <v>605</v>
      </c>
      <c r="AC261" s="52" t="s">
        <v>6418</v>
      </c>
      <c r="AD261" s="52" t="s">
        <v>217</v>
      </c>
    </row>
    <row r="262" spans="24:30" x14ac:dyDescent="0.25">
      <c r="X262" s="123" t="s">
        <v>7037</v>
      </c>
      <c r="Y262" s="123" t="s">
        <v>601</v>
      </c>
      <c r="AC262" s="52" t="s">
        <v>224</v>
      </c>
      <c r="AD262" s="52" t="s">
        <v>421</v>
      </c>
    </row>
    <row r="263" spans="24:30" x14ac:dyDescent="0.25">
      <c r="X263" s="123" t="s">
        <v>7038</v>
      </c>
      <c r="Y263" s="123" t="s">
        <v>613</v>
      </c>
      <c r="AC263" s="52" t="s">
        <v>422</v>
      </c>
      <c r="AD263" s="52" t="s">
        <v>422</v>
      </c>
    </row>
    <row r="264" spans="24:30" x14ac:dyDescent="0.25">
      <c r="X264" s="123" t="s">
        <v>7039</v>
      </c>
      <c r="Y264" s="123" t="s">
        <v>609</v>
      </c>
      <c r="AC264" s="52" t="s">
        <v>221</v>
      </c>
      <c r="AD264" s="52" t="s">
        <v>221</v>
      </c>
    </row>
    <row r="265" spans="24:30" x14ac:dyDescent="0.25">
      <c r="X265" s="123" t="s">
        <v>7040</v>
      </c>
      <c r="Y265" s="123" t="s">
        <v>617</v>
      </c>
      <c r="AC265" s="52" t="s">
        <v>6266</v>
      </c>
      <c r="AD265" s="52" t="s">
        <v>6355</v>
      </c>
    </row>
    <row r="266" spans="24:30" x14ac:dyDescent="0.25">
      <c r="X266" s="123" t="s">
        <v>7041</v>
      </c>
      <c r="Y266" s="123" t="s">
        <v>621</v>
      </c>
      <c r="AC266" s="52" t="s">
        <v>6266</v>
      </c>
      <c r="AD266" s="52" t="s">
        <v>6355</v>
      </c>
    </row>
    <row r="267" spans="24:30" x14ac:dyDescent="0.25">
      <c r="X267" s="123" t="s">
        <v>7042</v>
      </c>
      <c r="Y267" s="123" t="s">
        <v>623</v>
      </c>
      <c r="AC267" s="52" t="s">
        <v>6266</v>
      </c>
      <c r="AD267" s="52" t="s">
        <v>6355</v>
      </c>
    </row>
    <row r="268" spans="24:30" x14ac:dyDescent="0.25">
      <c r="X268" s="123" t="s">
        <v>7043</v>
      </c>
      <c r="Y268" s="123" t="s">
        <v>625</v>
      </c>
      <c r="AC268" s="52" t="s">
        <v>6266</v>
      </c>
      <c r="AD268" s="52" t="s">
        <v>6355</v>
      </c>
    </row>
    <row r="269" spans="24:30" x14ac:dyDescent="0.25">
      <c r="X269" s="123" t="s">
        <v>7044</v>
      </c>
      <c r="Y269" s="123" t="s">
        <v>619</v>
      </c>
      <c r="AC269" s="52" t="s">
        <v>6266</v>
      </c>
      <c r="AD269" s="52" t="s">
        <v>6355</v>
      </c>
    </row>
    <row r="270" spans="24:30" x14ac:dyDescent="0.25">
      <c r="X270" s="123" t="s">
        <v>7045</v>
      </c>
      <c r="Y270" s="123" t="s">
        <v>597</v>
      </c>
      <c r="AC270" s="52" t="s">
        <v>6266</v>
      </c>
      <c r="AD270" s="52" t="s">
        <v>6355</v>
      </c>
    </row>
    <row r="271" spans="24:30" x14ac:dyDescent="0.25">
      <c r="X271" s="123" t="s">
        <v>7046</v>
      </c>
      <c r="Y271" s="123" t="s">
        <v>607</v>
      </c>
      <c r="AC271" s="52" t="s">
        <v>6266</v>
      </c>
      <c r="AD271" s="52" t="s">
        <v>6355</v>
      </c>
    </row>
    <row r="272" spans="24:30" x14ac:dyDescent="0.25">
      <c r="X272" s="123" t="s">
        <v>7047</v>
      </c>
      <c r="Y272" s="123" t="s">
        <v>603</v>
      </c>
      <c r="AC272" s="52" t="s">
        <v>6266</v>
      </c>
      <c r="AD272" s="52" t="s">
        <v>6355</v>
      </c>
    </row>
    <row r="273" spans="24:30" x14ac:dyDescent="0.25">
      <c r="X273" s="123" t="s">
        <v>7048</v>
      </c>
      <c r="Y273" s="123" t="s">
        <v>615</v>
      </c>
      <c r="AC273" s="52" t="s">
        <v>6266</v>
      </c>
      <c r="AD273" s="52" t="s">
        <v>6355</v>
      </c>
    </row>
    <row r="274" spans="24:30" x14ac:dyDescent="0.25">
      <c r="X274" s="123" t="s">
        <v>7049</v>
      </c>
      <c r="Y274" s="123" t="s">
        <v>611</v>
      </c>
      <c r="AC274" s="52" t="s">
        <v>6363</v>
      </c>
      <c r="AD274" s="52" t="s">
        <v>207</v>
      </c>
    </row>
    <row r="275" spans="24:30" x14ac:dyDescent="0.25">
      <c r="X275" s="123" t="s">
        <v>7050</v>
      </c>
      <c r="Y275" s="123" t="s">
        <v>599</v>
      </c>
      <c r="AC275" s="52" t="s">
        <v>6351</v>
      </c>
      <c r="AD275" s="52" t="s">
        <v>424</v>
      </c>
    </row>
    <row r="276" spans="24:30" x14ac:dyDescent="0.25">
      <c r="X276" s="123" t="s">
        <v>7051</v>
      </c>
      <c r="Y276" s="123" t="s">
        <v>595</v>
      </c>
      <c r="AC276" s="52" t="s">
        <v>6351</v>
      </c>
      <c r="AD276" s="52" t="s">
        <v>424</v>
      </c>
    </row>
    <row r="277" spans="24:30" x14ac:dyDescent="0.25">
      <c r="X277" s="123" t="s">
        <v>7052</v>
      </c>
      <c r="Y277" s="123" t="s">
        <v>626</v>
      </c>
      <c r="AC277" s="52" t="s">
        <v>6351</v>
      </c>
      <c r="AD277" s="52" t="s">
        <v>424</v>
      </c>
    </row>
    <row r="278" spans="24:30" x14ac:dyDescent="0.25">
      <c r="X278" s="123" t="s">
        <v>7053</v>
      </c>
      <c r="Y278" s="123" t="s">
        <v>437</v>
      </c>
      <c r="AC278" s="52" t="s">
        <v>6351</v>
      </c>
      <c r="AD278" s="52" t="s">
        <v>424</v>
      </c>
    </row>
    <row r="279" spans="24:30" x14ac:dyDescent="0.25">
      <c r="X279" s="123" t="s">
        <v>7054</v>
      </c>
      <c r="Y279" s="123" t="s">
        <v>227</v>
      </c>
      <c r="AC279" s="52" t="s">
        <v>6351</v>
      </c>
      <c r="AD279" s="52" t="s">
        <v>424</v>
      </c>
    </row>
    <row r="280" spans="24:30" x14ac:dyDescent="0.25">
      <c r="X280" s="123" t="s">
        <v>7055</v>
      </c>
      <c r="Y280" s="123" t="s">
        <v>233</v>
      </c>
      <c r="AC280" s="52" t="s">
        <v>6351</v>
      </c>
      <c r="AD280" s="52" t="s">
        <v>424</v>
      </c>
    </row>
    <row r="281" spans="24:30" x14ac:dyDescent="0.25">
      <c r="X281" s="123" t="s">
        <v>7056</v>
      </c>
      <c r="Y281" s="123" t="s">
        <v>235</v>
      </c>
      <c r="AC281" s="52" t="s">
        <v>6351</v>
      </c>
      <c r="AD281" s="52" t="s">
        <v>424</v>
      </c>
    </row>
    <row r="282" spans="24:30" x14ac:dyDescent="0.25">
      <c r="X282" s="123" t="s">
        <v>7057</v>
      </c>
      <c r="Y282" s="123" t="s">
        <v>435</v>
      </c>
      <c r="AC282" s="52" t="s">
        <v>6351</v>
      </c>
      <c r="AD282" s="52" t="s">
        <v>424</v>
      </c>
    </row>
    <row r="283" spans="24:30" x14ac:dyDescent="0.25">
      <c r="X283" s="123" t="s">
        <v>7058</v>
      </c>
      <c r="Y283" s="123" t="s">
        <v>252</v>
      </c>
      <c r="AC283" s="52" t="s">
        <v>6351</v>
      </c>
      <c r="AD283" s="52" t="s">
        <v>424</v>
      </c>
    </row>
    <row r="284" spans="24:30" x14ac:dyDescent="0.25">
      <c r="X284" s="123" t="s">
        <v>7059</v>
      </c>
      <c r="Y284" s="123" t="s">
        <v>426</v>
      </c>
      <c r="AC284" s="52" t="s">
        <v>6351</v>
      </c>
      <c r="AD284" s="52" t="s">
        <v>424</v>
      </c>
    </row>
    <row r="285" spans="24:30" x14ac:dyDescent="0.25">
      <c r="X285" s="123" t="s">
        <v>7060</v>
      </c>
      <c r="Y285" s="123" t="s">
        <v>228</v>
      </c>
      <c r="AC285" s="52" t="s">
        <v>6351</v>
      </c>
      <c r="AD285" s="52" t="s">
        <v>424</v>
      </c>
    </row>
    <row r="286" spans="24:30" x14ac:dyDescent="0.25">
      <c r="X286" s="123" t="s">
        <v>7061</v>
      </c>
      <c r="Y286" s="123" t="s">
        <v>254</v>
      </c>
      <c r="AC286" s="52" t="s">
        <v>6351</v>
      </c>
      <c r="AD286" s="52" t="s">
        <v>424</v>
      </c>
    </row>
    <row r="287" spans="24:30" x14ac:dyDescent="0.25">
      <c r="X287" s="123" t="s">
        <v>7062</v>
      </c>
      <c r="Y287" s="123" t="s">
        <v>258</v>
      </c>
      <c r="AC287" s="52" t="s">
        <v>6339</v>
      </c>
      <c r="AD287" s="52" t="s">
        <v>6340</v>
      </c>
    </row>
    <row r="288" spans="24:30" x14ac:dyDescent="0.25">
      <c r="X288" s="123" t="s">
        <v>7063</v>
      </c>
      <c r="Y288" s="123" t="s">
        <v>260</v>
      </c>
      <c r="AC288" s="52" t="s">
        <v>6339</v>
      </c>
      <c r="AD288" s="52" t="s">
        <v>6340</v>
      </c>
    </row>
    <row r="289" spans="24:30" x14ac:dyDescent="0.25">
      <c r="X289" s="123" t="s">
        <v>7064</v>
      </c>
      <c r="Y289" s="123" t="s">
        <v>242</v>
      </c>
      <c r="AC289" s="52" t="s">
        <v>6339</v>
      </c>
      <c r="AD289" s="52" t="s">
        <v>6340</v>
      </c>
    </row>
    <row r="290" spans="24:30" x14ac:dyDescent="0.25">
      <c r="X290" s="123" t="s">
        <v>7065</v>
      </c>
      <c r="Y290" s="123" t="s">
        <v>628</v>
      </c>
      <c r="AC290" s="52" t="s">
        <v>6339</v>
      </c>
      <c r="AD290" s="52" t="s">
        <v>6340</v>
      </c>
    </row>
    <row r="291" spans="24:30" x14ac:dyDescent="0.25">
      <c r="X291" s="123" t="s">
        <v>7066</v>
      </c>
      <c r="Y291" s="123" t="s">
        <v>630</v>
      </c>
      <c r="AC291" s="52" t="s">
        <v>6339</v>
      </c>
      <c r="AD291" s="52" t="s">
        <v>6340</v>
      </c>
    </row>
    <row r="292" spans="24:30" x14ac:dyDescent="0.25">
      <c r="X292" s="123" t="s">
        <v>7067</v>
      </c>
      <c r="Y292" s="123" t="s">
        <v>632</v>
      </c>
      <c r="AC292" s="52" t="s">
        <v>6339</v>
      </c>
      <c r="AD292" s="52" t="s">
        <v>6340</v>
      </c>
    </row>
    <row r="293" spans="24:30" x14ac:dyDescent="0.25">
      <c r="X293" s="123" t="s">
        <v>7068</v>
      </c>
      <c r="Y293" s="123" t="s">
        <v>634</v>
      </c>
      <c r="AC293" s="52" t="s">
        <v>6339</v>
      </c>
      <c r="AD293" s="52" t="s">
        <v>6340</v>
      </c>
    </row>
    <row r="294" spans="24:30" x14ac:dyDescent="0.25">
      <c r="X294" s="123" t="s">
        <v>7069</v>
      </c>
      <c r="Y294" s="123" t="s">
        <v>642</v>
      </c>
      <c r="AC294" s="52" t="s">
        <v>6339</v>
      </c>
      <c r="AD294" s="52" t="s">
        <v>6340</v>
      </c>
    </row>
    <row r="295" spans="24:30" x14ac:dyDescent="0.25">
      <c r="X295" s="123" t="s">
        <v>7070</v>
      </c>
      <c r="Y295" s="123" t="s">
        <v>636</v>
      </c>
      <c r="AC295" s="52" t="s">
        <v>6339</v>
      </c>
      <c r="AD295" s="52" t="s">
        <v>6340</v>
      </c>
    </row>
    <row r="296" spans="24:30" x14ac:dyDescent="0.25">
      <c r="X296" s="123" t="s">
        <v>7071</v>
      </c>
      <c r="Y296" s="123" t="s">
        <v>638</v>
      </c>
      <c r="AC296" s="52" t="s">
        <v>6339</v>
      </c>
      <c r="AD296" s="52" t="s">
        <v>6340</v>
      </c>
    </row>
    <row r="297" spans="24:30" x14ac:dyDescent="0.25">
      <c r="X297" s="123" t="s">
        <v>7072</v>
      </c>
      <c r="Y297" s="123" t="s">
        <v>640</v>
      </c>
      <c r="AC297" s="52" t="s">
        <v>6339</v>
      </c>
      <c r="AD297" s="52" t="s">
        <v>6340</v>
      </c>
    </row>
    <row r="298" spans="24:30" x14ac:dyDescent="0.25">
      <c r="X298" s="123" t="s">
        <v>7073</v>
      </c>
      <c r="Y298" s="123" t="s">
        <v>227</v>
      </c>
      <c r="AC298" s="52" t="s">
        <v>6339</v>
      </c>
      <c r="AD298" s="52" t="s">
        <v>6340</v>
      </c>
    </row>
    <row r="299" spans="24:30" x14ac:dyDescent="0.25">
      <c r="X299" s="123" t="s">
        <v>7074</v>
      </c>
      <c r="Y299" s="123" t="s">
        <v>233</v>
      </c>
      <c r="AC299" s="52" t="s">
        <v>6339</v>
      </c>
      <c r="AD299" s="52" t="s">
        <v>6340</v>
      </c>
    </row>
    <row r="300" spans="24:30" x14ac:dyDescent="0.25">
      <c r="X300" s="123" t="s">
        <v>7075</v>
      </c>
      <c r="Y300" s="123" t="s">
        <v>235</v>
      </c>
      <c r="AC300" s="52" t="s">
        <v>6339</v>
      </c>
      <c r="AD300" s="52" t="s">
        <v>6340</v>
      </c>
    </row>
    <row r="301" spans="24:30" x14ac:dyDescent="0.25">
      <c r="X301" s="123" t="s">
        <v>7076</v>
      </c>
      <c r="Y301" s="123" t="s">
        <v>435</v>
      </c>
      <c r="AC301" s="52" t="s">
        <v>6339</v>
      </c>
      <c r="AD301" s="52" t="s">
        <v>6340</v>
      </c>
    </row>
    <row r="302" spans="24:30" x14ac:dyDescent="0.25">
      <c r="X302" s="123" t="s">
        <v>7077</v>
      </c>
      <c r="Y302" s="123" t="s">
        <v>252</v>
      </c>
      <c r="AC302" s="52" t="s">
        <v>6339</v>
      </c>
      <c r="AD302" s="52" t="s">
        <v>6340</v>
      </c>
    </row>
    <row r="303" spans="24:30" x14ac:dyDescent="0.25">
      <c r="X303" s="123" t="s">
        <v>7078</v>
      </c>
      <c r="Y303" s="123" t="s">
        <v>593</v>
      </c>
      <c r="AC303" s="52" t="s">
        <v>6339</v>
      </c>
      <c r="AD303" s="52" t="s">
        <v>6340</v>
      </c>
    </row>
    <row r="304" spans="24:30" x14ac:dyDescent="0.25">
      <c r="X304" s="123" t="s">
        <v>7079</v>
      </c>
      <c r="Y304" s="123" t="s">
        <v>426</v>
      </c>
      <c r="AC304" s="52" t="s">
        <v>6339</v>
      </c>
      <c r="AD304" s="52" t="s">
        <v>6340</v>
      </c>
    </row>
    <row r="305" spans="24:30" x14ac:dyDescent="0.25">
      <c r="X305" s="123" t="s">
        <v>7080</v>
      </c>
      <c r="Y305" s="123" t="s">
        <v>228</v>
      </c>
      <c r="AC305" s="52" t="s">
        <v>6339</v>
      </c>
      <c r="AD305" s="52" t="s">
        <v>6340</v>
      </c>
    </row>
    <row r="306" spans="24:30" x14ac:dyDescent="0.25">
      <c r="X306" s="123" t="s">
        <v>7081</v>
      </c>
      <c r="Y306" s="123" t="s">
        <v>254</v>
      </c>
      <c r="AC306" s="52" t="s">
        <v>6339</v>
      </c>
      <c r="AD306" s="52" t="s">
        <v>6340</v>
      </c>
    </row>
    <row r="307" spans="24:30" x14ac:dyDescent="0.25">
      <c r="X307" s="123" t="s">
        <v>7082</v>
      </c>
      <c r="Y307" s="123" t="s">
        <v>242</v>
      </c>
      <c r="AC307" s="52" t="s">
        <v>6339</v>
      </c>
      <c r="AD307" s="52" t="s">
        <v>6340</v>
      </c>
    </row>
    <row r="308" spans="24:30" x14ac:dyDescent="0.25">
      <c r="X308" s="123" t="s">
        <v>7083</v>
      </c>
      <c r="Y308" s="123" t="s">
        <v>648</v>
      </c>
      <c r="AC308" s="52" t="s">
        <v>6339</v>
      </c>
      <c r="AD308" s="52" t="s">
        <v>6340</v>
      </c>
    </row>
    <row r="309" spans="24:30" x14ac:dyDescent="0.25">
      <c r="X309" s="123" t="s">
        <v>7084</v>
      </c>
      <c r="Y309" s="123" t="s">
        <v>650</v>
      </c>
      <c r="AC309" s="52" t="s">
        <v>6339</v>
      </c>
      <c r="AD309" s="52" t="s">
        <v>6340</v>
      </c>
    </row>
    <row r="310" spans="24:30" x14ac:dyDescent="0.25">
      <c r="X310" s="123" t="s">
        <v>7085</v>
      </c>
      <c r="Y310" s="123" t="s">
        <v>644</v>
      </c>
      <c r="AC310" s="52" t="s">
        <v>6339</v>
      </c>
      <c r="AD310" s="52" t="s">
        <v>6340</v>
      </c>
    </row>
    <row r="311" spans="24:30" x14ac:dyDescent="0.25">
      <c r="X311" s="123" t="s">
        <v>7086</v>
      </c>
      <c r="Y311" s="123" t="s">
        <v>646</v>
      </c>
      <c r="AC311" s="52" t="s">
        <v>6339</v>
      </c>
      <c r="AD311" s="52" t="s">
        <v>6340</v>
      </c>
    </row>
    <row r="312" spans="24:30" x14ac:dyDescent="0.25">
      <c r="X312" s="123" t="s">
        <v>7087</v>
      </c>
      <c r="Y312" s="123" t="s">
        <v>227</v>
      </c>
      <c r="AC312" s="52" t="s">
        <v>6339</v>
      </c>
      <c r="AD312" s="52" t="s">
        <v>6340</v>
      </c>
    </row>
    <row r="313" spans="24:30" x14ac:dyDescent="0.25">
      <c r="X313" s="123" t="s">
        <v>7088</v>
      </c>
      <c r="Y313" s="123" t="s">
        <v>233</v>
      </c>
      <c r="AC313" s="52" t="s">
        <v>6339</v>
      </c>
      <c r="AD313" s="52" t="s">
        <v>6340</v>
      </c>
    </row>
    <row r="314" spans="24:30" x14ac:dyDescent="0.25">
      <c r="X314" s="123" t="s">
        <v>7089</v>
      </c>
      <c r="Y314" s="123" t="s">
        <v>235</v>
      </c>
      <c r="AC314" s="52" t="s">
        <v>6339</v>
      </c>
      <c r="AD314" s="52" t="s">
        <v>6340</v>
      </c>
    </row>
    <row r="315" spans="24:30" x14ac:dyDescent="0.25">
      <c r="X315" s="123" t="s">
        <v>7090</v>
      </c>
      <c r="Y315" s="123" t="s">
        <v>435</v>
      </c>
      <c r="AC315" s="52" t="s">
        <v>6339</v>
      </c>
      <c r="AD315" s="52" t="s">
        <v>6340</v>
      </c>
    </row>
    <row r="316" spans="24:30" x14ac:dyDescent="0.25">
      <c r="X316" s="123" t="s">
        <v>7091</v>
      </c>
      <c r="Y316" s="123" t="s">
        <v>421</v>
      </c>
      <c r="AC316" s="52" t="s">
        <v>6339</v>
      </c>
      <c r="AD316" s="52" t="s">
        <v>6340</v>
      </c>
    </row>
    <row r="317" spans="24:30" x14ac:dyDescent="0.25">
      <c r="X317" s="123" t="s">
        <v>7092</v>
      </c>
      <c r="Y317" s="123" t="s">
        <v>252</v>
      </c>
      <c r="AC317" s="52" t="s">
        <v>6339</v>
      </c>
      <c r="AD317" s="52" t="s">
        <v>6340</v>
      </c>
    </row>
    <row r="318" spans="24:30" x14ac:dyDescent="0.25">
      <c r="X318" s="123" t="s">
        <v>7093</v>
      </c>
      <c r="Y318" s="123" t="s">
        <v>426</v>
      </c>
      <c r="AC318" s="52" t="s">
        <v>6339</v>
      </c>
      <c r="AD318" s="52" t="s">
        <v>6340</v>
      </c>
    </row>
    <row r="319" spans="24:30" x14ac:dyDescent="0.25">
      <c r="X319" s="123" t="s">
        <v>7094</v>
      </c>
      <c r="Y319" s="123" t="s">
        <v>228</v>
      </c>
      <c r="AC319" s="52" t="s">
        <v>6339</v>
      </c>
      <c r="AD319" s="52" t="s">
        <v>6340</v>
      </c>
    </row>
    <row r="320" spans="24:30" x14ac:dyDescent="0.25">
      <c r="X320" s="123" t="s">
        <v>7095</v>
      </c>
      <c r="Y320" s="123" t="s">
        <v>254</v>
      </c>
      <c r="AC320" s="52" t="s">
        <v>6339</v>
      </c>
      <c r="AD320" s="52" t="s">
        <v>6340</v>
      </c>
    </row>
    <row r="321" spans="24:30" x14ac:dyDescent="0.25">
      <c r="X321" s="123" t="s">
        <v>7096</v>
      </c>
      <c r="Y321" s="123" t="s">
        <v>242</v>
      </c>
      <c r="AC321" s="52" t="s">
        <v>6339</v>
      </c>
      <c r="AD321" s="52" t="s">
        <v>6340</v>
      </c>
    </row>
    <row r="322" spans="24:30" x14ac:dyDescent="0.25">
      <c r="X322" s="123" t="s">
        <v>7097</v>
      </c>
      <c r="Y322" s="123" t="s">
        <v>660</v>
      </c>
      <c r="AC322" s="52" t="s">
        <v>6339</v>
      </c>
      <c r="AD322" s="52" t="s">
        <v>6340</v>
      </c>
    </row>
    <row r="323" spans="24:30" x14ac:dyDescent="0.25">
      <c r="X323" s="123" t="s">
        <v>7098</v>
      </c>
      <c r="Y323" s="123" t="s">
        <v>662</v>
      </c>
      <c r="AC323" s="52" t="s">
        <v>6339</v>
      </c>
      <c r="AD323" s="52" t="s">
        <v>6340</v>
      </c>
    </row>
    <row r="324" spans="24:30" x14ac:dyDescent="0.25">
      <c r="X324" s="123" t="s">
        <v>7099</v>
      </c>
      <c r="Y324" s="123" t="s">
        <v>658</v>
      </c>
      <c r="AC324" s="52" t="s">
        <v>6339</v>
      </c>
      <c r="AD324" s="52" t="s">
        <v>6340</v>
      </c>
    </row>
    <row r="325" spans="24:30" x14ac:dyDescent="0.25">
      <c r="X325" s="123" t="s">
        <v>7100</v>
      </c>
      <c r="Y325" s="123" t="s">
        <v>656</v>
      </c>
      <c r="AC325" s="52" t="s">
        <v>6339</v>
      </c>
      <c r="AD325" s="52" t="s">
        <v>6340</v>
      </c>
    </row>
    <row r="326" spans="24:30" x14ac:dyDescent="0.25">
      <c r="X326" s="123" t="s">
        <v>7101</v>
      </c>
      <c r="Y326" s="123" t="s">
        <v>652</v>
      </c>
      <c r="AC326" s="52" t="s">
        <v>6339</v>
      </c>
      <c r="AD326" s="52" t="s">
        <v>6340</v>
      </c>
    </row>
    <row r="327" spans="24:30" x14ac:dyDescent="0.25">
      <c r="X327" s="123" t="s">
        <v>7102</v>
      </c>
      <c r="Y327" s="123" t="s">
        <v>654</v>
      </c>
      <c r="AC327" s="52" t="s">
        <v>6339</v>
      </c>
      <c r="AD327" s="52" t="s">
        <v>6340</v>
      </c>
    </row>
    <row r="328" spans="24:30" x14ac:dyDescent="0.25">
      <c r="X328" s="123" t="s">
        <v>7103</v>
      </c>
      <c r="Y328" s="123" t="s">
        <v>664</v>
      </c>
      <c r="AC328" s="52" t="s">
        <v>6339</v>
      </c>
      <c r="AD328" s="52" t="s">
        <v>6340</v>
      </c>
    </row>
    <row r="329" spans="24:30" x14ac:dyDescent="0.25">
      <c r="X329" s="123" t="s">
        <v>7104</v>
      </c>
      <c r="Y329" s="123" t="s">
        <v>201</v>
      </c>
      <c r="AC329" s="52" t="s">
        <v>6339</v>
      </c>
      <c r="AD329" s="52" t="s">
        <v>6340</v>
      </c>
    </row>
    <row r="330" spans="24:30" x14ac:dyDescent="0.25">
      <c r="X330" s="123" t="s">
        <v>7105</v>
      </c>
      <c r="Y330" s="123" t="s">
        <v>668</v>
      </c>
      <c r="AC330" s="52" t="s">
        <v>6339</v>
      </c>
      <c r="AD330" s="52" t="s">
        <v>6340</v>
      </c>
    </row>
    <row r="331" spans="24:30" x14ac:dyDescent="0.25">
      <c r="X331" s="123" t="s">
        <v>7106</v>
      </c>
      <c r="Y331" s="123" t="s">
        <v>227</v>
      </c>
      <c r="AC331" s="52" t="s">
        <v>6339</v>
      </c>
      <c r="AD331" s="52" t="s">
        <v>6340</v>
      </c>
    </row>
    <row r="332" spans="24:30" x14ac:dyDescent="0.25">
      <c r="X332" s="123" t="s">
        <v>7107</v>
      </c>
      <c r="Y332" s="123" t="s">
        <v>233</v>
      </c>
      <c r="AC332" s="52" t="s">
        <v>6339</v>
      </c>
      <c r="AD332" s="52" t="s">
        <v>6340</v>
      </c>
    </row>
    <row r="333" spans="24:30" x14ac:dyDescent="0.25">
      <c r="X333" s="123" t="s">
        <v>7108</v>
      </c>
      <c r="Y333" s="123" t="s">
        <v>235</v>
      </c>
      <c r="AC333" s="52" t="s">
        <v>6339</v>
      </c>
      <c r="AD333" s="52" t="s">
        <v>6340</v>
      </c>
    </row>
    <row r="334" spans="24:30" x14ac:dyDescent="0.25">
      <c r="X334" s="123" t="s">
        <v>7109</v>
      </c>
      <c r="Y334" s="123" t="s">
        <v>670</v>
      </c>
      <c r="AC334" s="52" t="s">
        <v>6339</v>
      </c>
      <c r="AD334" s="52" t="s">
        <v>6340</v>
      </c>
    </row>
    <row r="335" spans="24:30" x14ac:dyDescent="0.25">
      <c r="X335" s="123" t="s">
        <v>7110</v>
      </c>
      <c r="Y335" s="123" t="s">
        <v>672</v>
      </c>
      <c r="AC335" s="52" t="s">
        <v>6339</v>
      </c>
      <c r="AD335" s="52" t="s">
        <v>6340</v>
      </c>
    </row>
    <row r="336" spans="24:30" x14ac:dyDescent="0.25">
      <c r="X336" s="123" t="s">
        <v>7111</v>
      </c>
      <c r="Y336" s="123" t="s">
        <v>435</v>
      </c>
      <c r="AC336" s="52" t="s">
        <v>6339</v>
      </c>
      <c r="AD336" s="52" t="s">
        <v>6340</v>
      </c>
    </row>
    <row r="337" spans="24:30" x14ac:dyDescent="0.25">
      <c r="X337" s="123" t="s">
        <v>11885</v>
      </c>
      <c r="Y337" s="123" t="s">
        <v>11883</v>
      </c>
      <c r="AC337" s="52" t="s">
        <v>6339</v>
      </c>
      <c r="AD337" s="52" t="s">
        <v>6340</v>
      </c>
    </row>
    <row r="338" spans="24:30" x14ac:dyDescent="0.25">
      <c r="X338" s="123" t="s">
        <v>7112</v>
      </c>
      <c r="Y338" s="123" t="s">
        <v>252</v>
      </c>
      <c r="AC338" s="52" t="s">
        <v>6339</v>
      </c>
      <c r="AD338" s="52" t="s">
        <v>6340</v>
      </c>
    </row>
    <row r="339" spans="24:30" x14ac:dyDescent="0.25">
      <c r="X339" s="123" t="s">
        <v>7113</v>
      </c>
      <c r="Y339" s="123" t="s">
        <v>812</v>
      </c>
      <c r="AC339" s="52" t="s">
        <v>6339</v>
      </c>
      <c r="AD339" s="52" t="s">
        <v>6340</v>
      </c>
    </row>
    <row r="340" spans="24:30" x14ac:dyDescent="0.25">
      <c r="X340" s="123" t="s">
        <v>7114</v>
      </c>
      <c r="Y340" s="123" t="s">
        <v>816</v>
      </c>
      <c r="AC340" s="52" t="s">
        <v>6339</v>
      </c>
      <c r="AD340" s="52" t="s">
        <v>6340</v>
      </c>
    </row>
    <row r="341" spans="24:30" x14ac:dyDescent="0.25">
      <c r="X341" s="123" t="s">
        <v>7115</v>
      </c>
      <c r="Y341" s="123" t="s">
        <v>804</v>
      </c>
      <c r="AC341" s="52" t="s">
        <v>6339</v>
      </c>
      <c r="AD341" s="52" t="s">
        <v>6340</v>
      </c>
    </row>
    <row r="342" spans="24:30" x14ac:dyDescent="0.25">
      <c r="X342" s="123" t="s">
        <v>7116</v>
      </c>
      <c r="Y342" s="123" t="s">
        <v>808</v>
      </c>
      <c r="AC342" s="52" t="s">
        <v>6339</v>
      </c>
      <c r="AD342" s="52" t="s">
        <v>6340</v>
      </c>
    </row>
    <row r="343" spans="24:30" x14ac:dyDescent="0.25">
      <c r="X343" s="123" t="s">
        <v>7117</v>
      </c>
      <c r="Y343" s="123" t="s">
        <v>776</v>
      </c>
      <c r="AC343" s="52" t="s">
        <v>6339</v>
      </c>
      <c r="AD343" s="52" t="s">
        <v>6340</v>
      </c>
    </row>
    <row r="344" spans="24:30" x14ac:dyDescent="0.25">
      <c r="X344" s="123" t="s">
        <v>7118</v>
      </c>
      <c r="Y344" s="123" t="s">
        <v>774</v>
      </c>
      <c r="AC344" s="52" t="s">
        <v>6339</v>
      </c>
      <c r="AD344" s="52" t="s">
        <v>6340</v>
      </c>
    </row>
    <row r="345" spans="24:30" x14ac:dyDescent="0.25">
      <c r="X345" s="123" t="s">
        <v>7119</v>
      </c>
      <c r="Y345" s="123" t="s">
        <v>772</v>
      </c>
      <c r="AC345" s="52" t="s">
        <v>6339</v>
      </c>
      <c r="AD345" s="52" t="s">
        <v>6340</v>
      </c>
    </row>
    <row r="346" spans="24:30" x14ac:dyDescent="0.25">
      <c r="X346" s="123" t="s">
        <v>7120</v>
      </c>
      <c r="Y346" s="123" t="s">
        <v>712</v>
      </c>
      <c r="AC346" s="52" t="s">
        <v>6339</v>
      </c>
      <c r="AD346" s="52" t="s">
        <v>6340</v>
      </c>
    </row>
    <row r="347" spans="24:30" x14ac:dyDescent="0.25">
      <c r="X347" s="123" t="s">
        <v>7121</v>
      </c>
      <c r="Y347" s="123" t="s">
        <v>714</v>
      </c>
      <c r="AC347" s="52" t="s">
        <v>6339</v>
      </c>
      <c r="AD347" s="52" t="s">
        <v>6340</v>
      </c>
    </row>
    <row r="348" spans="24:30" x14ac:dyDescent="0.25">
      <c r="X348" s="123" t="s">
        <v>7122</v>
      </c>
      <c r="Y348" s="123" t="s">
        <v>686</v>
      </c>
      <c r="AC348" s="52" t="s">
        <v>6339</v>
      </c>
      <c r="AD348" s="52" t="s">
        <v>6340</v>
      </c>
    </row>
    <row r="349" spans="24:30" x14ac:dyDescent="0.25">
      <c r="X349" s="123" t="s">
        <v>7123</v>
      </c>
      <c r="Y349" s="123" t="s">
        <v>684</v>
      </c>
      <c r="AC349" s="52" t="s">
        <v>6339</v>
      </c>
      <c r="AD349" s="52" t="s">
        <v>6340</v>
      </c>
    </row>
    <row r="350" spans="24:30" x14ac:dyDescent="0.25">
      <c r="X350" s="123" t="s">
        <v>7124</v>
      </c>
      <c r="Y350" s="123" t="s">
        <v>678</v>
      </c>
      <c r="AC350" s="52" t="s">
        <v>6339</v>
      </c>
      <c r="AD350" s="52" t="s">
        <v>6340</v>
      </c>
    </row>
    <row r="351" spans="24:30" x14ac:dyDescent="0.25">
      <c r="X351" s="123" t="s">
        <v>7125</v>
      </c>
      <c r="Y351" s="123" t="s">
        <v>706</v>
      </c>
      <c r="AC351" s="52" t="s">
        <v>6339</v>
      </c>
      <c r="AD351" s="52" t="s">
        <v>6340</v>
      </c>
    </row>
    <row r="352" spans="24:30" x14ac:dyDescent="0.25">
      <c r="X352" s="123" t="s">
        <v>7126</v>
      </c>
      <c r="Y352" s="123" t="s">
        <v>832</v>
      </c>
      <c r="AC352" s="52" t="s">
        <v>6339</v>
      </c>
      <c r="AD352" s="52" t="s">
        <v>6340</v>
      </c>
    </row>
    <row r="353" spans="24:30" x14ac:dyDescent="0.25">
      <c r="X353" s="123" t="s">
        <v>7127</v>
      </c>
      <c r="Y353" s="123" t="s">
        <v>698</v>
      </c>
      <c r="AC353" s="52" t="s">
        <v>6339</v>
      </c>
      <c r="AD353" s="52" t="s">
        <v>6340</v>
      </c>
    </row>
    <row r="354" spans="24:30" x14ac:dyDescent="0.25">
      <c r="X354" s="123" t="s">
        <v>7128</v>
      </c>
      <c r="Y354" s="123" t="s">
        <v>696</v>
      </c>
      <c r="AC354" s="52" t="s">
        <v>6339</v>
      </c>
      <c r="AD354" s="52" t="s">
        <v>6340</v>
      </c>
    </row>
    <row r="355" spans="24:30" x14ac:dyDescent="0.25">
      <c r="X355" s="123" t="s">
        <v>7129</v>
      </c>
      <c r="Y355" s="123" t="s">
        <v>820</v>
      </c>
      <c r="AC355" s="52" t="s">
        <v>6339</v>
      </c>
      <c r="AD355" s="52" t="s">
        <v>6340</v>
      </c>
    </row>
    <row r="356" spans="24:30" x14ac:dyDescent="0.25">
      <c r="X356" s="123" t="s">
        <v>7130</v>
      </c>
      <c r="Y356" s="123" t="s">
        <v>818</v>
      </c>
      <c r="AC356" s="52" t="s">
        <v>6339</v>
      </c>
      <c r="AD356" s="52" t="s">
        <v>6340</v>
      </c>
    </row>
    <row r="357" spans="24:30" x14ac:dyDescent="0.25">
      <c r="X357" s="123" t="s">
        <v>7131</v>
      </c>
      <c r="Y357" s="123" t="s">
        <v>846</v>
      </c>
      <c r="AC357" s="52" t="s">
        <v>6339</v>
      </c>
      <c r="AD357" s="52" t="s">
        <v>6340</v>
      </c>
    </row>
    <row r="358" spans="24:30" x14ac:dyDescent="0.25">
      <c r="X358" s="123" t="s">
        <v>7132</v>
      </c>
      <c r="Y358" s="123" t="s">
        <v>848</v>
      </c>
      <c r="AC358" s="52" t="s">
        <v>6339</v>
      </c>
      <c r="AD358" s="52" t="s">
        <v>6340</v>
      </c>
    </row>
    <row r="359" spans="24:30" x14ac:dyDescent="0.25">
      <c r="X359" s="123" t="s">
        <v>7133</v>
      </c>
      <c r="Y359" s="123" t="s">
        <v>840</v>
      </c>
      <c r="AC359" s="52" t="s">
        <v>6339</v>
      </c>
      <c r="AD359" s="52" t="s">
        <v>6340</v>
      </c>
    </row>
    <row r="360" spans="24:30" x14ac:dyDescent="0.25">
      <c r="X360" s="123" t="s">
        <v>7134</v>
      </c>
      <c r="Y360" s="123" t="s">
        <v>842</v>
      </c>
      <c r="AC360" s="52" t="s">
        <v>6339</v>
      </c>
      <c r="AD360" s="52" t="s">
        <v>6340</v>
      </c>
    </row>
    <row r="361" spans="24:30" x14ac:dyDescent="0.25">
      <c r="X361" s="123" t="s">
        <v>7135</v>
      </c>
      <c r="Y361" s="123" t="s">
        <v>730</v>
      </c>
      <c r="AC361" s="52" t="s">
        <v>6339</v>
      </c>
      <c r="AD361" s="52" t="s">
        <v>6340</v>
      </c>
    </row>
    <row r="362" spans="24:30" x14ac:dyDescent="0.25">
      <c r="X362" s="123" t="s">
        <v>7136</v>
      </c>
      <c r="Y362" s="123" t="s">
        <v>722</v>
      </c>
      <c r="AC362" s="52" t="s">
        <v>6339</v>
      </c>
      <c r="AD362" s="52" t="s">
        <v>6340</v>
      </c>
    </row>
    <row r="363" spans="24:30" x14ac:dyDescent="0.25">
      <c r="X363" s="123" t="s">
        <v>7137</v>
      </c>
      <c r="Y363" s="123" t="s">
        <v>724</v>
      </c>
      <c r="AC363" s="52" t="s">
        <v>6339</v>
      </c>
      <c r="AD363" s="52" t="s">
        <v>6340</v>
      </c>
    </row>
    <row r="364" spans="24:30" x14ac:dyDescent="0.25">
      <c r="X364" s="123" t="s">
        <v>7138</v>
      </c>
      <c r="Y364" s="123" t="s">
        <v>726</v>
      </c>
      <c r="AC364" s="52" t="s">
        <v>6339</v>
      </c>
      <c r="AD364" s="52" t="s">
        <v>6340</v>
      </c>
    </row>
    <row r="365" spans="24:30" x14ac:dyDescent="0.25">
      <c r="X365" s="123" t="s">
        <v>7139</v>
      </c>
      <c r="Y365" s="123" t="s">
        <v>720</v>
      </c>
      <c r="AC365" s="52" t="s">
        <v>6339</v>
      </c>
      <c r="AD365" s="52" t="s">
        <v>6340</v>
      </c>
    </row>
    <row r="366" spans="24:30" x14ac:dyDescent="0.25">
      <c r="X366" s="123" t="s">
        <v>7140</v>
      </c>
      <c r="Y366" s="123" t="s">
        <v>716</v>
      </c>
      <c r="AC366" s="52" t="s">
        <v>6339</v>
      </c>
      <c r="AD366" s="52" t="s">
        <v>6340</v>
      </c>
    </row>
    <row r="367" spans="24:30" x14ac:dyDescent="0.25">
      <c r="X367" s="123" t="s">
        <v>7141</v>
      </c>
      <c r="Y367" s="123" t="s">
        <v>718</v>
      </c>
      <c r="AC367" s="52" t="s">
        <v>6339</v>
      </c>
      <c r="AD367" s="52" t="s">
        <v>6340</v>
      </c>
    </row>
    <row r="368" spans="24:30" x14ac:dyDescent="0.25">
      <c r="X368" s="123" t="s">
        <v>7142</v>
      </c>
      <c r="Y368" s="123" t="s">
        <v>708</v>
      </c>
      <c r="AC368" s="52" t="s">
        <v>6339</v>
      </c>
      <c r="AD368" s="52" t="s">
        <v>6340</v>
      </c>
    </row>
    <row r="369" spans="24:30" x14ac:dyDescent="0.25">
      <c r="X369" s="123" t="s">
        <v>7143</v>
      </c>
      <c r="Y369" s="123" t="s">
        <v>710</v>
      </c>
      <c r="AC369" s="52" t="s">
        <v>6339</v>
      </c>
      <c r="AD369" s="52" t="s">
        <v>6340</v>
      </c>
    </row>
    <row r="370" spans="24:30" x14ac:dyDescent="0.25">
      <c r="X370" s="123" t="s">
        <v>7144</v>
      </c>
      <c r="Y370" s="123" t="s">
        <v>688</v>
      </c>
      <c r="AC370" s="52" t="s">
        <v>6339</v>
      </c>
      <c r="AD370" s="52" t="s">
        <v>6340</v>
      </c>
    </row>
    <row r="371" spans="24:30" x14ac:dyDescent="0.25">
      <c r="X371" s="123" t="s">
        <v>7145</v>
      </c>
      <c r="Y371" s="123" t="s">
        <v>794</v>
      </c>
      <c r="AC371" s="52" t="s">
        <v>6339</v>
      </c>
      <c r="AD371" s="52" t="s">
        <v>6340</v>
      </c>
    </row>
    <row r="372" spans="24:30" x14ac:dyDescent="0.25">
      <c r="X372" s="123" t="s">
        <v>7146</v>
      </c>
      <c r="Y372" s="123" t="s">
        <v>796</v>
      </c>
      <c r="AC372" s="52" t="s">
        <v>6339</v>
      </c>
      <c r="AD372" s="52" t="s">
        <v>6340</v>
      </c>
    </row>
    <row r="373" spans="24:30" x14ac:dyDescent="0.25">
      <c r="X373" s="123" t="s">
        <v>7147</v>
      </c>
      <c r="Y373" s="123" t="s">
        <v>694</v>
      </c>
      <c r="AC373" s="52" t="s">
        <v>6339</v>
      </c>
      <c r="AD373" s="52" t="s">
        <v>6340</v>
      </c>
    </row>
    <row r="374" spans="24:30" x14ac:dyDescent="0.25">
      <c r="X374" s="123" t="s">
        <v>7148</v>
      </c>
      <c r="Y374" s="123" t="s">
        <v>790</v>
      </c>
      <c r="AC374" s="52" t="s">
        <v>6339</v>
      </c>
      <c r="AD374" s="52" t="s">
        <v>6340</v>
      </c>
    </row>
    <row r="375" spans="24:30" x14ac:dyDescent="0.25">
      <c r="X375" s="123" t="s">
        <v>7149</v>
      </c>
      <c r="Y375" s="123" t="s">
        <v>792</v>
      </c>
      <c r="AC375" s="52" t="s">
        <v>6339</v>
      </c>
      <c r="AD375" s="52" t="s">
        <v>6340</v>
      </c>
    </row>
    <row r="376" spans="24:30" x14ac:dyDescent="0.25">
      <c r="X376" s="123" t="s">
        <v>7150</v>
      </c>
      <c r="Y376" s="123" t="s">
        <v>676</v>
      </c>
      <c r="AC376" s="52" t="s">
        <v>6339</v>
      </c>
      <c r="AD376" s="52" t="s">
        <v>6340</v>
      </c>
    </row>
    <row r="377" spans="24:30" x14ac:dyDescent="0.25">
      <c r="X377" s="123" t="s">
        <v>7151</v>
      </c>
      <c r="Y377" s="123" t="s">
        <v>728</v>
      </c>
      <c r="AC377" s="52" t="s">
        <v>6339</v>
      </c>
      <c r="AD377" s="52" t="s">
        <v>6340</v>
      </c>
    </row>
    <row r="378" spans="24:30" x14ac:dyDescent="0.25">
      <c r="X378" s="123" t="s">
        <v>7152</v>
      </c>
      <c r="Y378" s="123" t="s">
        <v>700</v>
      </c>
      <c r="AC378" s="52" t="s">
        <v>6339</v>
      </c>
      <c r="AD378" s="52" t="s">
        <v>6340</v>
      </c>
    </row>
    <row r="379" spans="24:30" x14ac:dyDescent="0.25">
      <c r="X379" s="123" t="s">
        <v>7153</v>
      </c>
      <c r="Y379" s="123" t="s">
        <v>822</v>
      </c>
      <c r="AC379" s="52" t="s">
        <v>6339</v>
      </c>
      <c r="AD379" s="52" t="s">
        <v>6340</v>
      </c>
    </row>
    <row r="380" spans="24:30" x14ac:dyDescent="0.25">
      <c r="X380" s="123" t="s">
        <v>7154</v>
      </c>
      <c r="Y380" s="123" t="s">
        <v>690</v>
      </c>
      <c r="AC380" s="52" t="s">
        <v>6339</v>
      </c>
      <c r="AD380" s="52" t="s">
        <v>6340</v>
      </c>
    </row>
    <row r="381" spans="24:30" x14ac:dyDescent="0.25">
      <c r="X381" s="123" t="s">
        <v>7155</v>
      </c>
      <c r="Y381" s="123" t="s">
        <v>682</v>
      </c>
      <c r="AC381" s="52" t="s">
        <v>6339</v>
      </c>
      <c r="AD381" s="52" t="s">
        <v>6340</v>
      </c>
    </row>
    <row r="382" spans="24:30" x14ac:dyDescent="0.25">
      <c r="X382" s="123" t="s">
        <v>7156</v>
      </c>
      <c r="Y382" s="123" t="s">
        <v>830</v>
      </c>
      <c r="AC382" s="52" t="s">
        <v>6339</v>
      </c>
      <c r="AD382" s="52" t="s">
        <v>6340</v>
      </c>
    </row>
    <row r="383" spans="24:30" x14ac:dyDescent="0.25">
      <c r="X383" s="123" t="s">
        <v>7157</v>
      </c>
      <c r="Y383" s="123" t="s">
        <v>702</v>
      </c>
      <c r="AC383" s="52" t="s">
        <v>6339</v>
      </c>
      <c r="AD383" s="52" t="s">
        <v>6340</v>
      </c>
    </row>
    <row r="384" spans="24:30" x14ac:dyDescent="0.25">
      <c r="X384" s="123" t="s">
        <v>7158</v>
      </c>
      <c r="Y384" s="123" t="s">
        <v>824</v>
      </c>
      <c r="AC384" s="52" t="s">
        <v>6339</v>
      </c>
      <c r="AD384" s="52" t="s">
        <v>6340</v>
      </c>
    </row>
    <row r="385" spans="24:30" x14ac:dyDescent="0.25">
      <c r="X385" s="123" t="s">
        <v>7159</v>
      </c>
      <c r="Y385" s="123" t="s">
        <v>838</v>
      </c>
      <c r="AC385" s="52" t="s">
        <v>6339</v>
      </c>
      <c r="AD385" s="52" t="s">
        <v>6340</v>
      </c>
    </row>
    <row r="386" spans="24:30" x14ac:dyDescent="0.25">
      <c r="X386" s="123" t="s">
        <v>7160</v>
      </c>
      <c r="Y386" s="123" t="s">
        <v>692</v>
      </c>
      <c r="AC386" s="52" t="s">
        <v>6339</v>
      </c>
      <c r="AD386" s="52" t="s">
        <v>6340</v>
      </c>
    </row>
    <row r="387" spans="24:30" x14ac:dyDescent="0.25">
      <c r="X387" s="123" t="s">
        <v>7161</v>
      </c>
      <c r="Y387" s="123" t="s">
        <v>680</v>
      </c>
      <c r="AC387" s="52" t="s">
        <v>6339</v>
      </c>
      <c r="AD387" s="52" t="s">
        <v>6340</v>
      </c>
    </row>
    <row r="388" spans="24:30" x14ac:dyDescent="0.25">
      <c r="X388" s="123" t="s">
        <v>7162</v>
      </c>
      <c r="Y388" s="123" t="s">
        <v>828</v>
      </c>
      <c r="AC388" s="52" t="s">
        <v>6339</v>
      </c>
      <c r="AD388" s="52" t="s">
        <v>6340</v>
      </c>
    </row>
    <row r="389" spans="24:30" x14ac:dyDescent="0.25">
      <c r="X389" s="123" t="s">
        <v>7163</v>
      </c>
      <c r="Y389" s="123" t="s">
        <v>836</v>
      </c>
      <c r="AC389" s="52" t="s">
        <v>6339</v>
      </c>
      <c r="AD389" s="52" t="s">
        <v>6340</v>
      </c>
    </row>
    <row r="390" spans="24:30" x14ac:dyDescent="0.25">
      <c r="X390" s="123" t="s">
        <v>7164</v>
      </c>
      <c r="Y390" s="123" t="s">
        <v>834</v>
      </c>
      <c r="AC390" s="52" t="s">
        <v>6339</v>
      </c>
      <c r="AD390" s="52" t="s">
        <v>6340</v>
      </c>
    </row>
    <row r="391" spans="24:30" x14ac:dyDescent="0.25">
      <c r="X391" s="123" t="s">
        <v>7165</v>
      </c>
      <c r="Y391" s="123" t="s">
        <v>704</v>
      </c>
      <c r="AC391" s="52" t="s">
        <v>6339</v>
      </c>
      <c r="AD391" s="52" t="s">
        <v>6340</v>
      </c>
    </row>
    <row r="392" spans="24:30" x14ac:dyDescent="0.25">
      <c r="X392" s="123" t="s">
        <v>7166</v>
      </c>
      <c r="Y392" s="123" t="s">
        <v>826</v>
      </c>
      <c r="AC392" s="52" t="s">
        <v>6339</v>
      </c>
      <c r="AD392" s="52" t="s">
        <v>6340</v>
      </c>
    </row>
    <row r="393" spans="24:30" x14ac:dyDescent="0.25">
      <c r="X393" s="123" t="s">
        <v>7167</v>
      </c>
      <c r="Y393" s="123" t="s">
        <v>844</v>
      </c>
      <c r="AC393" s="52" t="s">
        <v>6339</v>
      </c>
      <c r="AD393" s="52" t="s">
        <v>6340</v>
      </c>
    </row>
    <row r="394" spans="24:30" x14ac:dyDescent="0.25">
      <c r="X394" s="123" t="s">
        <v>7168</v>
      </c>
      <c r="Y394" s="123" t="s">
        <v>850</v>
      </c>
      <c r="AC394" s="52" t="s">
        <v>6339</v>
      </c>
      <c r="AD394" s="52" t="s">
        <v>6340</v>
      </c>
    </row>
    <row r="395" spans="24:30" x14ac:dyDescent="0.25">
      <c r="X395" s="123" t="s">
        <v>7169</v>
      </c>
      <c r="Y395" s="123" t="s">
        <v>778</v>
      </c>
      <c r="AC395" s="52" t="s">
        <v>6339</v>
      </c>
      <c r="AD395" s="52" t="s">
        <v>6340</v>
      </c>
    </row>
    <row r="396" spans="24:30" x14ac:dyDescent="0.25">
      <c r="X396" s="123" t="s">
        <v>7170</v>
      </c>
      <c r="Y396" s="123" t="s">
        <v>780</v>
      </c>
      <c r="AC396" s="52" t="s">
        <v>6420</v>
      </c>
      <c r="AD396" s="52" t="s">
        <v>6949</v>
      </c>
    </row>
    <row r="397" spans="24:30" x14ac:dyDescent="0.25">
      <c r="X397" s="123" t="s">
        <v>7171</v>
      </c>
      <c r="Y397" s="123" t="s">
        <v>782</v>
      </c>
      <c r="AC397" s="52" t="s">
        <v>6420</v>
      </c>
      <c r="AD397" s="52" t="s">
        <v>6949</v>
      </c>
    </row>
    <row r="398" spans="24:30" x14ac:dyDescent="0.25">
      <c r="X398" s="123" t="s">
        <v>7172</v>
      </c>
      <c r="Y398" s="123" t="s">
        <v>732</v>
      </c>
      <c r="AC398" s="52" t="s">
        <v>228</v>
      </c>
      <c r="AD398" s="52" t="s">
        <v>228</v>
      </c>
    </row>
    <row r="399" spans="24:30" x14ac:dyDescent="0.25">
      <c r="X399" s="123" t="s">
        <v>7173</v>
      </c>
      <c r="Y399" s="123" t="s">
        <v>734</v>
      </c>
      <c r="AC399" s="52" t="s">
        <v>6348</v>
      </c>
      <c r="AD399" s="52" t="s">
        <v>6349</v>
      </c>
    </row>
    <row r="400" spans="24:30" x14ac:dyDescent="0.25">
      <c r="X400" s="123" t="s">
        <v>7174</v>
      </c>
      <c r="Y400" s="123" t="s">
        <v>736</v>
      </c>
      <c r="AC400" s="52" t="s">
        <v>6348</v>
      </c>
      <c r="AD400" s="52" t="s">
        <v>6349</v>
      </c>
    </row>
    <row r="401" spans="24:30" x14ac:dyDescent="0.25">
      <c r="X401" s="123" t="s">
        <v>7175</v>
      </c>
      <c r="Y401" s="123" t="s">
        <v>738</v>
      </c>
      <c r="AC401" s="52" t="s">
        <v>6348</v>
      </c>
      <c r="AD401" s="52" t="s">
        <v>6349</v>
      </c>
    </row>
    <row r="402" spans="24:30" x14ac:dyDescent="0.25">
      <c r="X402" s="123" t="s">
        <v>7176</v>
      </c>
      <c r="Y402" s="123" t="s">
        <v>740</v>
      </c>
      <c r="AC402" s="52" t="s">
        <v>6348</v>
      </c>
      <c r="AD402" s="52" t="s">
        <v>6349</v>
      </c>
    </row>
    <row r="403" spans="24:30" x14ac:dyDescent="0.25">
      <c r="X403" s="123" t="s">
        <v>7177</v>
      </c>
      <c r="Y403" s="123" t="s">
        <v>742</v>
      </c>
      <c r="AC403" s="52" t="s">
        <v>6348</v>
      </c>
      <c r="AD403" s="52" t="s">
        <v>6349</v>
      </c>
    </row>
    <row r="404" spans="24:30" x14ac:dyDescent="0.25">
      <c r="X404" s="123" t="s">
        <v>7178</v>
      </c>
      <c r="Y404" s="123" t="s">
        <v>744</v>
      </c>
      <c r="AC404" s="52" t="s">
        <v>6348</v>
      </c>
      <c r="AD404" s="52" t="s">
        <v>6349</v>
      </c>
    </row>
    <row r="405" spans="24:30" x14ac:dyDescent="0.25">
      <c r="X405" s="123" t="s">
        <v>7179</v>
      </c>
      <c r="Y405" s="123" t="s">
        <v>746</v>
      </c>
      <c r="AC405" s="52" t="s">
        <v>6348</v>
      </c>
      <c r="AD405" s="52" t="s">
        <v>6349</v>
      </c>
    </row>
    <row r="406" spans="24:30" x14ac:dyDescent="0.25">
      <c r="X406" s="123" t="s">
        <v>7180</v>
      </c>
      <c r="Y406" s="123" t="s">
        <v>748</v>
      </c>
      <c r="AC406" s="52" t="s">
        <v>6348</v>
      </c>
      <c r="AD406" s="52" t="s">
        <v>6349</v>
      </c>
    </row>
    <row r="407" spans="24:30" x14ac:dyDescent="0.25">
      <c r="X407" s="123" t="s">
        <v>7181</v>
      </c>
      <c r="Y407" s="123" t="s">
        <v>750</v>
      </c>
      <c r="AC407" s="52" t="s">
        <v>6348</v>
      </c>
      <c r="AD407" s="52" t="s">
        <v>6349</v>
      </c>
    </row>
    <row r="408" spans="24:30" x14ac:dyDescent="0.25">
      <c r="X408" s="123" t="s">
        <v>7182</v>
      </c>
      <c r="Y408" s="123" t="s">
        <v>784</v>
      </c>
      <c r="AC408" s="52" t="s">
        <v>6348</v>
      </c>
      <c r="AD408" s="52" t="s">
        <v>6349</v>
      </c>
    </row>
    <row r="409" spans="24:30" x14ac:dyDescent="0.25">
      <c r="X409" s="123" t="s">
        <v>7183</v>
      </c>
      <c r="Y409" s="123" t="s">
        <v>786</v>
      </c>
      <c r="AC409" s="52" t="s">
        <v>6348</v>
      </c>
      <c r="AD409" s="52" t="s">
        <v>6349</v>
      </c>
    </row>
    <row r="410" spans="24:30" x14ac:dyDescent="0.25">
      <c r="X410" s="123" t="s">
        <v>7184</v>
      </c>
      <c r="Y410" s="123" t="s">
        <v>788</v>
      </c>
      <c r="AC410" s="52" t="s">
        <v>11964</v>
      </c>
      <c r="AD410" s="52" t="s">
        <v>11964</v>
      </c>
    </row>
    <row r="411" spans="24:30" x14ac:dyDescent="0.25">
      <c r="X411" s="123" t="s">
        <v>7185</v>
      </c>
      <c r="Y411" s="123" t="s">
        <v>752</v>
      </c>
      <c r="AC411" s="52" t="s">
        <v>6410</v>
      </c>
      <c r="AD411" s="52" t="s">
        <v>397</v>
      </c>
    </row>
    <row r="412" spans="24:30" x14ac:dyDescent="0.25">
      <c r="X412" s="123" t="s">
        <v>7186</v>
      </c>
      <c r="Y412" s="123" t="s">
        <v>754</v>
      </c>
      <c r="AC412" s="52" t="s">
        <v>6410</v>
      </c>
      <c r="AD412" s="52" t="s">
        <v>397</v>
      </c>
    </row>
    <row r="413" spans="24:30" x14ac:dyDescent="0.25">
      <c r="X413" s="123" t="s">
        <v>7187</v>
      </c>
      <c r="Y413" s="123" t="s">
        <v>756</v>
      </c>
      <c r="AC413" s="52" t="s">
        <v>6410</v>
      </c>
      <c r="AD413" s="52" t="s">
        <v>397</v>
      </c>
    </row>
    <row r="414" spans="24:30" x14ac:dyDescent="0.25">
      <c r="X414" s="123" t="s">
        <v>7188</v>
      </c>
      <c r="Y414" s="123" t="s">
        <v>758</v>
      </c>
      <c r="AC414" s="52" t="s">
        <v>6410</v>
      </c>
      <c r="AD414" s="52" t="s">
        <v>397</v>
      </c>
    </row>
    <row r="415" spans="24:30" x14ac:dyDescent="0.25">
      <c r="X415" s="123" t="s">
        <v>7189</v>
      </c>
      <c r="Y415" s="123" t="s">
        <v>760</v>
      </c>
      <c r="AC415" s="52" t="s">
        <v>6410</v>
      </c>
      <c r="AD415" s="52" t="s">
        <v>397</v>
      </c>
    </row>
    <row r="416" spans="24:30" x14ac:dyDescent="0.25">
      <c r="X416" s="123" t="s">
        <v>7190</v>
      </c>
      <c r="Y416" s="123" t="s">
        <v>762</v>
      </c>
      <c r="AC416" s="52" t="s">
        <v>6408</v>
      </c>
      <c r="AD416" s="52" t="s">
        <v>6409</v>
      </c>
    </row>
    <row r="417" spans="24:30" x14ac:dyDescent="0.25">
      <c r="X417" s="123" t="s">
        <v>7191</v>
      </c>
      <c r="Y417" s="123" t="s">
        <v>764</v>
      </c>
      <c r="AC417" s="52" t="s">
        <v>6408</v>
      </c>
      <c r="AD417" s="52" t="s">
        <v>6409</v>
      </c>
    </row>
    <row r="418" spans="24:30" x14ac:dyDescent="0.25">
      <c r="X418" s="123" t="s">
        <v>7192</v>
      </c>
      <c r="Y418" s="123" t="s">
        <v>766</v>
      </c>
      <c r="AC418" s="52" t="s">
        <v>6408</v>
      </c>
      <c r="AD418" s="52" t="s">
        <v>6409</v>
      </c>
    </row>
    <row r="419" spans="24:30" x14ac:dyDescent="0.25">
      <c r="X419" s="123" t="s">
        <v>7193</v>
      </c>
      <c r="Y419" s="123" t="s">
        <v>768</v>
      </c>
      <c r="AC419" s="52" t="s">
        <v>6408</v>
      </c>
      <c r="AD419" s="52" t="s">
        <v>6409</v>
      </c>
    </row>
    <row r="420" spans="24:30" x14ac:dyDescent="0.25">
      <c r="X420" s="123" t="s">
        <v>7194</v>
      </c>
      <c r="Y420" s="123" t="s">
        <v>770</v>
      </c>
      <c r="AC420" s="52" t="s">
        <v>6408</v>
      </c>
      <c r="AD420" s="52" t="s">
        <v>6409</v>
      </c>
    </row>
    <row r="421" spans="24:30" x14ac:dyDescent="0.25">
      <c r="X421" s="123" t="s">
        <v>7195</v>
      </c>
      <c r="Y421" s="123" t="s">
        <v>810</v>
      </c>
      <c r="AC421" s="52" t="s">
        <v>6402</v>
      </c>
      <c r="AD421" s="52" t="s">
        <v>6403</v>
      </c>
    </row>
    <row r="422" spans="24:30" x14ac:dyDescent="0.25">
      <c r="X422" s="123" t="s">
        <v>7196</v>
      </c>
      <c r="Y422" s="123" t="s">
        <v>814</v>
      </c>
      <c r="AC422" s="52" t="s">
        <v>6402</v>
      </c>
      <c r="AD422" s="52" t="s">
        <v>6403</v>
      </c>
    </row>
    <row r="423" spans="24:30" x14ac:dyDescent="0.25">
      <c r="X423" s="123" t="s">
        <v>7197</v>
      </c>
      <c r="Y423" s="123" t="s">
        <v>802</v>
      </c>
      <c r="AC423" s="52" t="s">
        <v>6402</v>
      </c>
      <c r="AD423" s="52" t="s">
        <v>6403</v>
      </c>
    </row>
    <row r="424" spans="24:30" x14ac:dyDescent="0.25">
      <c r="X424" s="123" t="s">
        <v>7198</v>
      </c>
      <c r="Y424" s="123" t="s">
        <v>806</v>
      </c>
      <c r="AC424" s="52" t="s">
        <v>6402</v>
      </c>
      <c r="AD424" s="52" t="s">
        <v>6403</v>
      </c>
    </row>
    <row r="425" spans="24:30" x14ac:dyDescent="0.25">
      <c r="X425" s="123" t="s">
        <v>7199</v>
      </c>
      <c r="Y425" s="123" t="s">
        <v>798</v>
      </c>
      <c r="AC425" s="52" t="s">
        <v>6402</v>
      </c>
      <c r="AD425" s="52" t="s">
        <v>6403</v>
      </c>
    </row>
    <row r="426" spans="24:30" x14ac:dyDescent="0.25">
      <c r="X426" s="123" t="s">
        <v>7200</v>
      </c>
      <c r="Y426" s="123" t="s">
        <v>800</v>
      </c>
      <c r="AC426" s="52" t="s">
        <v>6402</v>
      </c>
      <c r="AD426" s="52" t="s">
        <v>6403</v>
      </c>
    </row>
    <row r="427" spans="24:30" x14ac:dyDescent="0.25">
      <c r="X427" s="123" t="s">
        <v>7201</v>
      </c>
      <c r="Y427" s="123" t="s">
        <v>674</v>
      </c>
      <c r="AC427" s="52" t="s">
        <v>6402</v>
      </c>
      <c r="AD427" s="52" t="s">
        <v>6403</v>
      </c>
    </row>
    <row r="428" spans="24:30" x14ac:dyDescent="0.25">
      <c r="X428" s="123" t="s">
        <v>7202</v>
      </c>
      <c r="Y428" s="123" t="s">
        <v>426</v>
      </c>
      <c r="AC428" s="52" t="s">
        <v>6401</v>
      </c>
      <c r="AD428" s="52" t="s">
        <v>210</v>
      </c>
    </row>
    <row r="429" spans="24:30" x14ac:dyDescent="0.25">
      <c r="X429" s="123" t="s">
        <v>7203</v>
      </c>
      <c r="Y429" s="123" t="s">
        <v>228</v>
      </c>
      <c r="AC429" s="52" t="s">
        <v>6401</v>
      </c>
      <c r="AD429" s="52" t="s">
        <v>210</v>
      </c>
    </row>
    <row r="430" spans="24:30" x14ac:dyDescent="0.25">
      <c r="X430" s="123" t="s">
        <v>7204</v>
      </c>
      <c r="Y430" s="123" t="s">
        <v>254</v>
      </c>
      <c r="AC430" s="52" t="s">
        <v>6401</v>
      </c>
      <c r="AD430" s="52" t="s">
        <v>210</v>
      </c>
    </row>
    <row r="431" spans="24:30" x14ac:dyDescent="0.25">
      <c r="X431" s="123" t="s">
        <v>7205</v>
      </c>
      <c r="Y431" s="123" t="s">
        <v>242</v>
      </c>
      <c r="AC431" s="52" t="s">
        <v>6401</v>
      </c>
      <c r="AD431" s="52" t="s">
        <v>210</v>
      </c>
    </row>
    <row r="432" spans="24:30" x14ac:dyDescent="0.25">
      <c r="X432" s="123" t="s">
        <v>7206</v>
      </c>
      <c r="Y432" s="123" t="s">
        <v>201</v>
      </c>
      <c r="AC432" s="52" t="s">
        <v>6401</v>
      </c>
      <c r="AD432" s="52" t="s">
        <v>210</v>
      </c>
    </row>
    <row r="433" spans="24:30" x14ac:dyDescent="0.25">
      <c r="X433" s="123" t="s">
        <v>7207</v>
      </c>
      <c r="Y433" s="123" t="s">
        <v>668</v>
      </c>
      <c r="AC433" s="52" t="s">
        <v>6401</v>
      </c>
      <c r="AD433" s="52" t="s">
        <v>210</v>
      </c>
    </row>
    <row r="434" spans="24:30" x14ac:dyDescent="0.25">
      <c r="X434" s="123" t="s">
        <v>7208</v>
      </c>
      <c r="Y434" s="123" t="s">
        <v>227</v>
      </c>
      <c r="AC434" s="52" t="s">
        <v>6401</v>
      </c>
      <c r="AD434" s="52" t="s">
        <v>210</v>
      </c>
    </row>
    <row r="435" spans="24:30" x14ac:dyDescent="0.25">
      <c r="X435" s="123" t="s">
        <v>7209</v>
      </c>
      <c r="Y435" s="123" t="s">
        <v>233</v>
      </c>
      <c r="AC435" s="52" t="s">
        <v>6397</v>
      </c>
      <c r="AD435" s="52" t="s">
        <v>211</v>
      </c>
    </row>
    <row r="436" spans="24:30" x14ac:dyDescent="0.25">
      <c r="X436" s="123" t="s">
        <v>7210</v>
      </c>
      <c r="Y436" s="123" t="s">
        <v>235</v>
      </c>
      <c r="AC436" s="52" t="s">
        <v>6390</v>
      </c>
      <c r="AD436" s="52" t="s">
        <v>6391</v>
      </c>
    </row>
    <row r="437" spans="24:30" x14ac:dyDescent="0.25">
      <c r="X437" s="123" t="s">
        <v>7211</v>
      </c>
      <c r="Y437" s="123" t="s">
        <v>670</v>
      </c>
      <c r="AC437" s="52" t="s">
        <v>6390</v>
      </c>
      <c r="AD437" s="52" t="s">
        <v>6391</v>
      </c>
    </row>
    <row r="438" spans="24:30" x14ac:dyDescent="0.25">
      <c r="X438" s="123" t="s">
        <v>7212</v>
      </c>
      <c r="Y438" s="123" t="s">
        <v>672</v>
      </c>
      <c r="AC438" s="52" t="s">
        <v>6390</v>
      </c>
      <c r="AD438" s="52" t="s">
        <v>6391</v>
      </c>
    </row>
    <row r="439" spans="24:30" x14ac:dyDescent="0.25">
      <c r="X439" s="123" t="s">
        <v>7213</v>
      </c>
      <c r="Y439" s="123" t="s">
        <v>435</v>
      </c>
      <c r="AC439" s="52" t="s">
        <v>11989</v>
      </c>
      <c r="AD439" s="52" t="s">
        <v>11965</v>
      </c>
    </row>
    <row r="440" spans="24:30" x14ac:dyDescent="0.25">
      <c r="X440" s="123" t="s">
        <v>11886</v>
      </c>
      <c r="Y440" s="123" t="s">
        <v>11883</v>
      </c>
      <c r="AC440" s="52" t="s">
        <v>239</v>
      </c>
      <c r="AD440" s="52" t="s">
        <v>258</v>
      </c>
    </row>
    <row r="441" spans="24:30" x14ac:dyDescent="0.25">
      <c r="X441" s="123" t="s">
        <v>7214</v>
      </c>
      <c r="Y441" s="123" t="s">
        <v>252</v>
      </c>
      <c r="AC441" s="52" t="s">
        <v>11963</v>
      </c>
      <c r="AD441" s="52" t="s">
        <v>11963</v>
      </c>
    </row>
    <row r="442" spans="24:30" x14ac:dyDescent="0.25">
      <c r="X442" s="123" t="s">
        <v>7215</v>
      </c>
      <c r="Y442" s="123" t="s">
        <v>952</v>
      </c>
      <c r="AC442" s="52" t="s">
        <v>241</v>
      </c>
      <c r="AD442" s="52" t="s">
        <v>260</v>
      </c>
    </row>
    <row r="443" spans="24:30" x14ac:dyDescent="0.25">
      <c r="X443" s="123" t="s">
        <v>7216</v>
      </c>
      <c r="Y443" s="123" t="s">
        <v>876</v>
      </c>
      <c r="AC443" s="52" t="s">
        <v>241</v>
      </c>
      <c r="AD443" s="52" t="s">
        <v>260</v>
      </c>
    </row>
    <row r="444" spans="24:30" x14ac:dyDescent="0.25">
      <c r="X444" s="123" t="s">
        <v>7217</v>
      </c>
      <c r="Y444" s="123" t="s">
        <v>970</v>
      </c>
      <c r="AC444" s="52" t="s">
        <v>6346</v>
      </c>
      <c r="AD444" s="52" t="s">
        <v>6346</v>
      </c>
    </row>
    <row r="445" spans="24:30" x14ac:dyDescent="0.25">
      <c r="X445" s="123" t="s">
        <v>7218</v>
      </c>
      <c r="Y445" s="123" t="s">
        <v>968</v>
      </c>
      <c r="AC445" s="52" t="s">
        <v>6346</v>
      </c>
      <c r="AD445" s="52" t="s">
        <v>6346</v>
      </c>
    </row>
    <row r="446" spans="24:30" x14ac:dyDescent="0.25">
      <c r="X446" s="123" t="s">
        <v>7219</v>
      </c>
      <c r="Y446" s="123" t="s">
        <v>874</v>
      </c>
      <c r="AC446" s="52" t="s">
        <v>6346</v>
      </c>
      <c r="AD446" s="52" t="s">
        <v>6346</v>
      </c>
    </row>
    <row r="447" spans="24:30" x14ac:dyDescent="0.25">
      <c r="X447" s="123" t="s">
        <v>7220</v>
      </c>
      <c r="Y447" s="123" t="s">
        <v>872</v>
      </c>
      <c r="AC447" s="52" t="s">
        <v>6346</v>
      </c>
      <c r="AD447" s="52" t="s">
        <v>6346</v>
      </c>
    </row>
    <row r="448" spans="24:30" x14ac:dyDescent="0.25">
      <c r="X448" s="123" t="s">
        <v>7221</v>
      </c>
      <c r="Y448" s="123" t="s">
        <v>966</v>
      </c>
      <c r="AC448" s="52" t="s">
        <v>6346</v>
      </c>
      <c r="AD448" s="52" t="s">
        <v>6346</v>
      </c>
    </row>
    <row r="449" spans="24:30" x14ac:dyDescent="0.25">
      <c r="X449" s="123" t="s">
        <v>7222</v>
      </c>
      <c r="Y449" s="123" t="s">
        <v>860</v>
      </c>
      <c r="AC449" s="52" t="s">
        <v>6346</v>
      </c>
      <c r="AD449" s="52" t="s">
        <v>6346</v>
      </c>
    </row>
    <row r="450" spans="24:30" x14ac:dyDescent="0.25">
      <c r="X450" s="123" t="s">
        <v>7223</v>
      </c>
      <c r="Y450" s="123" t="s">
        <v>864</v>
      </c>
      <c r="AC450" s="52" t="s">
        <v>6346</v>
      </c>
      <c r="AD450" s="52" t="s">
        <v>6346</v>
      </c>
    </row>
    <row r="451" spans="24:30" x14ac:dyDescent="0.25">
      <c r="X451" s="123" t="s">
        <v>7224</v>
      </c>
      <c r="Y451" s="123" t="s">
        <v>862</v>
      </c>
      <c r="AC451" s="52" t="s">
        <v>6346</v>
      </c>
      <c r="AD451" s="52" t="s">
        <v>6346</v>
      </c>
    </row>
    <row r="452" spans="24:30" x14ac:dyDescent="0.25">
      <c r="X452" s="123" t="s">
        <v>7225</v>
      </c>
      <c r="Y452" s="123" t="s">
        <v>866</v>
      </c>
      <c r="AC452" s="52" t="s">
        <v>6346</v>
      </c>
      <c r="AD452" s="52" t="s">
        <v>6346</v>
      </c>
    </row>
    <row r="453" spans="24:30" x14ac:dyDescent="0.25">
      <c r="X453" s="123" t="s">
        <v>7226</v>
      </c>
      <c r="Y453" s="123" t="s">
        <v>852</v>
      </c>
      <c r="AC453" s="52" t="s">
        <v>6346</v>
      </c>
      <c r="AD453" s="52" t="s">
        <v>6346</v>
      </c>
    </row>
    <row r="454" spans="24:30" x14ac:dyDescent="0.25">
      <c r="X454" s="123" t="s">
        <v>7227</v>
      </c>
      <c r="Y454" s="123" t="s">
        <v>926</v>
      </c>
      <c r="AC454" s="52" t="s">
        <v>6346</v>
      </c>
      <c r="AD454" s="52" t="s">
        <v>6346</v>
      </c>
    </row>
    <row r="455" spans="24:30" x14ac:dyDescent="0.25">
      <c r="X455" s="123" t="s">
        <v>7228</v>
      </c>
      <c r="Y455" s="123" t="s">
        <v>928</v>
      </c>
      <c r="AC455" s="52" t="s">
        <v>297</v>
      </c>
      <c r="AD455" s="52" t="s">
        <v>6352</v>
      </c>
    </row>
    <row r="456" spans="24:30" x14ac:dyDescent="0.25">
      <c r="X456" s="123" t="s">
        <v>7229</v>
      </c>
      <c r="Y456" s="123" t="s">
        <v>948</v>
      </c>
      <c r="AC456" s="52" t="s">
        <v>297</v>
      </c>
      <c r="AD456" s="52" t="s">
        <v>6352</v>
      </c>
    </row>
    <row r="457" spans="24:30" x14ac:dyDescent="0.25">
      <c r="X457" s="123" t="s">
        <v>7230</v>
      </c>
      <c r="Y457" s="123" t="s">
        <v>950</v>
      </c>
      <c r="AC457" s="52" t="s">
        <v>297</v>
      </c>
      <c r="AD457" s="52" t="s">
        <v>6352</v>
      </c>
    </row>
    <row r="458" spans="24:30" x14ac:dyDescent="0.25">
      <c r="X458" s="123" t="s">
        <v>7231</v>
      </c>
      <c r="Y458" s="123" t="s">
        <v>932</v>
      </c>
      <c r="AC458" s="52" t="s">
        <v>297</v>
      </c>
      <c r="AD458" s="52" t="s">
        <v>6352</v>
      </c>
    </row>
    <row r="459" spans="24:30" x14ac:dyDescent="0.25">
      <c r="X459" s="123" t="s">
        <v>7232</v>
      </c>
      <c r="Y459" s="123" t="s">
        <v>934</v>
      </c>
      <c r="AC459" s="52" t="s">
        <v>297</v>
      </c>
      <c r="AD459" s="52" t="s">
        <v>6392</v>
      </c>
    </row>
    <row r="460" spans="24:30" x14ac:dyDescent="0.25">
      <c r="X460" s="123" t="s">
        <v>7233</v>
      </c>
      <c r="Y460" s="123" t="s">
        <v>944</v>
      </c>
      <c r="AC460" s="52" t="s">
        <v>297</v>
      </c>
      <c r="AD460" s="52" t="s">
        <v>6352</v>
      </c>
    </row>
    <row r="461" spans="24:30" x14ac:dyDescent="0.25">
      <c r="X461" s="123" t="s">
        <v>7234</v>
      </c>
      <c r="Y461" s="123" t="s">
        <v>946</v>
      </c>
      <c r="AC461" s="52" t="s">
        <v>297</v>
      </c>
      <c r="AD461" s="52" t="s">
        <v>6352</v>
      </c>
    </row>
    <row r="462" spans="24:30" x14ac:dyDescent="0.25">
      <c r="X462" s="123" t="s">
        <v>7235</v>
      </c>
      <c r="Y462" s="123" t="s">
        <v>936</v>
      </c>
      <c r="AC462" s="52" t="s">
        <v>297</v>
      </c>
      <c r="AD462" s="52" t="s">
        <v>6352</v>
      </c>
    </row>
    <row r="463" spans="24:30" x14ac:dyDescent="0.25">
      <c r="X463" s="123" t="s">
        <v>7236</v>
      </c>
      <c r="Y463" s="123" t="s">
        <v>938</v>
      </c>
      <c r="AC463" s="52" t="s">
        <v>297</v>
      </c>
      <c r="AD463" s="52" t="s">
        <v>6352</v>
      </c>
    </row>
    <row r="464" spans="24:30" x14ac:dyDescent="0.25">
      <c r="X464" s="123" t="s">
        <v>7237</v>
      </c>
      <c r="Y464" s="123" t="s">
        <v>888</v>
      </c>
      <c r="AC464" s="52" t="s">
        <v>297</v>
      </c>
      <c r="AD464" s="52" t="s">
        <v>6352</v>
      </c>
    </row>
    <row r="465" spans="24:30" x14ac:dyDescent="0.25">
      <c r="X465" s="123" t="s">
        <v>7238</v>
      </c>
      <c r="Y465" s="123" t="s">
        <v>964</v>
      </c>
      <c r="AC465" s="52" t="s">
        <v>297</v>
      </c>
      <c r="AD465" s="52" t="s">
        <v>6352</v>
      </c>
    </row>
    <row r="466" spans="24:30" x14ac:dyDescent="0.25">
      <c r="X466" s="123" t="s">
        <v>7239</v>
      </c>
      <c r="Y466" s="123" t="s">
        <v>886</v>
      </c>
      <c r="AC466" s="52" t="s">
        <v>297</v>
      </c>
      <c r="AD466" s="52" t="s">
        <v>6352</v>
      </c>
    </row>
    <row r="467" spans="24:30" x14ac:dyDescent="0.25">
      <c r="X467" s="123" t="s">
        <v>7240</v>
      </c>
      <c r="Y467" s="123" t="s">
        <v>890</v>
      </c>
      <c r="AC467" s="52" t="s">
        <v>6</v>
      </c>
      <c r="AD467" s="52" t="s">
        <v>6392</v>
      </c>
    </row>
    <row r="468" spans="24:30" x14ac:dyDescent="0.25">
      <c r="X468" s="123" t="s">
        <v>7241</v>
      </c>
      <c r="Y468" s="123" t="s">
        <v>894</v>
      </c>
      <c r="AC468" s="52" t="s">
        <v>6</v>
      </c>
      <c r="AD468" s="52" t="s">
        <v>6392</v>
      </c>
    </row>
    <row r="469" spans="24:30" x14ac:dyDescent="0.25">
      <c r="X469" s="123" t="s">
        <v>7242</v>
      </c>
      <c r="Y469" s="123" t="s">
        <v>902</v>
      </c>
      <c r="AC469" s="52" t="s">
        <v>6</v>
      </c>
      <c r="AD469" s="52" t="s">
        <v>6352</v>
      </c>
    </row>
    <row r="470" spans="24:30" x14ac:dyDescent="0.25">
      <c r="X470" s="123" t="s">
        <v>7243</v>
      </c>
      <c r="Y470" s="123" t="s">
        <v>906</v>
      </c>
    </row>
    <row r="471" spans="24:30" x14ac:dyDescent="0.25">
      <c r="X471" s="123" t="s">
        <v>7244</v>
      </c>
      <c r="Y471" s="123" t="s">
        <v>908</v>
      </c>
    </row>
    <row r="472" spans="24:30" x14ac:dyDescent="0.25">
      <c r="X472" s="123" t="s">
        <v>7245</v>
      </c>
      <c r="Y472" s="123" t="s">
        <v>910</v>
      </c>
    </row>
    <row r="473" spans="24:30" x14ac:dyDescent="0.25">
      <c r="X473" s="123" t="s">
        <v>7246</v>
      </c>
      <c r="Y473" s="123" t="s">
        <v>912</v>
      </c>
    </row>
    <row r="474" spans="24:30" x14ac:dyDescent="0.25">
      <c r="X474" s="123" t="s">
        <v>7247</v>
      </c>
      <c r="Y474" s="123" t="s">
        <v>854</v>
      </c>
    </row>
    <row r="475" spans="24:30" x14ac:dyDescent="0.25">
      <c r="X475" s="123" t="s">
        <v>7248</v>
      </c>
      <c r="Y475" s="123" t="s">
        <v>878</v>
      </c>
    </row>
    <row r="476" spans="24:30" x14ac:dyDescent="0.25">
      <c r="X476" s="123" t="s">
        <v>7249</v>
      </c>
      <c r="Y476" s="123" t="s">
        <v>904</v>
      </c>
    </row>
    <row r="477" spans="24:30" x14ac:dyDescent="0.25">
      <c r="X477" s="123" t="s">
        <v>7250</v>
      </c>
      <c r="Y477" s="123" t="s">
        <v>960</v>
      </c>
    </row>
    <row r="478" spans="24:30" x14ac:dyDescent="0.25">
      <c r="X478" s="123" t="s">
        <v>7251</v>
      </c>
      <c r="Y478" s="123" t="s">
        <v>954</v>
      </c>
    </row>
    <row r="479" spans="24:30" x14ac:dyDescent="0.25">
      <c r="X479" s="123" t="s">
        <v>7252</v>
      </c>
      <c r="Y479" s="123" t="s">
        <v>962</v>
      </c>
    </row>
    <row r="480" spans="24:30" x14ac:dyDescent="0.25">
      <c r="X480" s="123" t="s">
        <v>7253</v>
      </c>
      <c r="Y480" s="123" t="s">
        <v>924</v>
      </c>
    </row>
    <row r="481" spans="24:25" x14ac:dyDescent="0.25">
      <c r="X481" s="123" t="s">
        <v>7254</v>
      </c>
      <c r="Y481" s="123" t="s">
        <v>922</v>
      </c>
    </row>
    <row r="482" spans="24:25" x14ac:dyDescent="0.25">
      <c r="X482" s="123" t="s">
        <v>7255</v>
      </c>
      <c r="Y482" s="123" t="s">
        <v>920</v>
      </c>
    </row>
    <row r="483" spans="24:25" x14ac:dyDescent="0.25">
      <c r="X483" s="123" t="s">
        <v>7256</v>
      </c>
      <c r="Y483" s="123" t="s">
        <v>918</v>
      </c>
    </row>
    <row r="484" spans="24:25" x14ac:dyDescent="0.25">
      <c r="X484" s="123" t="s">
        <v>7257</v>
      </c>
      <c r="Y484" s="123" t="s">
        <v>916</v>
      </c>
    </row>
    <row r="485" spans="24:25" x14ac:dyDescent="0.25">
      <c r="X485" s="123" t="s">
        <v>7258</v>
      </c>
      <c r="Y485" s="123" t="s">
        <v>914</v>
      </c>
    </row>
    <row r="486" spans="24:25" x14ac:dyDescent="0.25">
      <c r="X486" s="123" t="s">
        <v>7259</v>
      </c>
      <c r="Y486" s="123" t="s">
        <v>856</v>
      </c>
    </row>
    <row r="487" spans="24:25" x14ac:dyDescent="0.25">
      <c r="X487" s="123" t="s">
        <v>7260</v>
      </c>
      <c r="Y487" s="123" t="s">
        <v>880</v>
      </c>
    </row>
    <row r="488" spans="24:25" x14ac:dyDescent="0.25">
      <c r="X488" s="123" t="s">
        <v>7261</v>
      </c>
      <c r="Y488" s="123" t="s">
        <v>868</v>
      </c>
    </row>
    <row r="489" spans="24:25" x14ac:dyDescent="0.25">
      <c r="X489" s="123" t="s">
        <v>7262</v>
      </c>
      <c r="Y489" s="123" t="s">
        <v>958</v>
      </c>
    </row>
    <row r="490" spans="24:25" x14ac:dyDescent="0.25">
      <c r="X490" s="123" t="s">
        <v>7263</v>
      </c>
      <c r="Y490" s="123" t="s">
        <v>956</v>
      </c>
    </row>
    <row r="491" spans="24:25" x14ac:dyDescent="0.25">
      <c r="X491" s="123" t="s">
        <v>7264</v>
      </c>
      <c r="Y491" s="123" t="s">
        <v>884</v>
      </c>
    </row>
    <row r="492" spans="24:25" x14ac:dyDescent="0.25">
      <c r="X492" s="123" t="s">
        <v>7265</v>
      </c>
      <c r="Y492" s="123" t="s">
        <v>882</v>
      </c>
    </row>
    <row r="493" spans="24:25" x14ac:dyDescent="0.25">
      <c r="X493" s="123" t="s">
        <v>7266</v>
      </c>
      <c r="Y493" s="123" t="s">
        <v>858</v>
      </c>
    </row>
    <row r="494" spans="24:25" x14ac:dyDescent="0.25">
      <c r="X494" s="123" t="s">
        <v>7267</v>
      </c>
      <c r="Y494" s="123" t="s">
        <v>930</v>
      </c>
    </row>
    <row r="495" spans="24:25" x14ac:dyDescent="0.25">
      <c r="X495" s="123" t="s">
        <v>7268</v>
      </c>
      <c r="Y495" s="123" t="s">
        <v>940</v>
      </c>
    </row>
    <row r="496" spans="24:25" x14ac:dyDescent="0.25">
      <c r="X496" s="123" t="s">
        <v>7269</v>
      </c>
      <c r="Y496" s="123" t="s">
        <v>942</v>
      </c>
    </row>
    <row r="497" spans="24:25" x14ac:dyDescent="0.25">
      <c r="X497" s="123" t="s">
        <v>7270</v>
      </c>
      <c r="Y497" s="123" t="s">
        <v>896</v>
      </c>
    </row>
    <row r="498" spans="24:25" x14ac:dyDescent="0.25">
      <c r="X498" s="123" t="s">
        <v>7271</v>
      </c>
      <c r="Y498" s="123" t="s">
        <v>898</v>
      </c>
    </row>
    <row r="499" spans="24:25" x14ac:dyDescent="0.25">
      <c r="X499" s="123" t="s">
        <v>7272</v>
      </c>
      <c r="Y499" s="123" t="s">
        <v>892</v>
      </c>
    </row>
    <row r="500" spans="24:25" x14ac:dyDescent="0.25">
      <c r="X500" s="123" t="s">
        <v>7273</v>
      </c>
      <c r="Y500" s="123" t="s">
        <v>870</v>
      </c>
    </row>
    <row r="501" spans="24:25" x14ac:dyDescent="0.25">
      <c r="X501" s="123" t="s">
        <v>7274</v>
      </c>
      <c r="Y501" s="123" t="s">
        <v>900</v>
      </c>
    </row>
    <row r="502" spans="24:25" x14ac:dyDescent="0.25">
      <c r="X502" s="123" t="s">
        <v>7275</v>
      </c>
      <c r="Y502" s="123" t="s">
        <v>674</v>
      </c>
    </row>
    <row r="503" spans="24:25" x14ac:dyDescent="0.25">
      <c r="X503" s="123" t="s">
        <v>7276</v>
      </c>
      <c r="Y503" s="123" t="s">
        <v>426</v>
      </c>
    </row>
    <row r="504" spans="24:25" x14ac:dyDescent="0.25">
      <c r="X504" s="123" t="s">
        <v>7277</v>
      </c>
      <c r="Y504" s="123" t="s">
        <v>228</v>
      </c>
    </row>
    <row r="505" spans="24:25" x14ac:dyDescent="0.25">
      <c r="X505" s="123" t="s">
        <v>7278</v>
      </c>
      <c r="Y505" s="123" t="s">
        <v>254</v>
      </c>
    </row>
    <row r="506" spans="24:25" x14ac:dyDescent="0.25">
      <c r="X506" s="123" t="s">
        <v>7279</v>
      </c>
      <c r="Y506" s="123" t="s">
        <v>242</v>
      </c>
    </row>
    <row r="507" spans="24:25" x14ac:dyDescent="0.25">
      <c r="X507" s="123" t="s">
        <v>7280</v>
      </c>
      <c r="Y507" s="123" t="s">
        <v>668</v>
      </c>
    </row>
    <row r="508" spans="24:25" x14ac:dyDescent="0.25">
      <c r="X508" s="123" t="s">
        <v>7281</v>
      </c>
      <c r="Y508" s="123" t="s">
        <v>227</v>
      </c>
    </row>
    <row r="509" spans="24:25" x14ac:dyDescent="0.25">
      <c r="X509" s="123" t="s">
        <v>7282</v>
      </c>
      <c r="Y509" s="123" t="s">
        <v>233</v>
      </c>
    </row>
    <row r="510" spans="24:25" x14ac:dyDescent="0.25">
      <c r="X510" s="123" t="s">
        <v>7283</v>
      </c>
      <c r="Y510" s="123" t="s">
        <v>235</v>
      </c>
    </row>
    <row r="511" spans="24:25" x14ac:dyDescent="0.25">
      <c r="X511" s="123" t="s">
        <v>7284</v>
      </c>
      <c r="Y511" s="123" t="s">
        <v>670</v>
      </c>
    </row>
    <row r="512" spans="24:25" x14ac:dyDescent="0.25">
      <c r="X512" s="123" t="s">
        <v>7285</v>
      </c>
      <c r="Y512" s="123" t="s">
        <v>672</v>
      </c>
    </row>
    <row r="513" spans="24:25" x14ac:dyDescent="0.25">
      <c r="X513" s="123" t="s">
        <v>7286</v>
      </c>
      <c r="Y513" s="123" t="s">
        <v>435</v>
      </c>
    </row>
    <row r="514" spans="24:25" x14ac:dyDescent="0.25">
      <c r="X514" s="123" t="s">
        <v>11887</v>
      </c>
      <c r="Y514" s="123" t="s">
        <v>11883</v>
      </c>
    </row>
    <row r="515" spans="24:25" x14ac:dyDescent="0.25">
      <c r="X515" s="123" t="s">
        <v>7287</v>
      </c>
      <c r="Y515" s="123" t="s">
        <v>252</v>
      </c>
    </row>
    <row r="516" spans="24:25" x14ac:dyDescent="0.25">
      <c r="X516" s="123" t="s">
        <v>7288</v>
      </c>
      <c r="Y516" s="123" t="s">
        <v>1002</v>
      </c>
    </row>
    <row r="517" spans="24:25" x14ac:dyDescent="0.25">
      <c r="X517" s="123" t="s">
        <v>7289</v>
      </c>
      <c r="Y517" s="123" t="s">
        <v>1004</v>
      </c>
    </row>
    <row r="518" spans="24:25" x14ac:dyDescent="0.25">
      <c r="X518" s="123" t="s">
        <v>7290</v>
      </c>
      <c r="Y518" s="123" t="s">
        <v>1022</v>
      </c>
    </row>
    <row r="519" spans="24:25" x14ac:dyDescent="0.25">
      <c r="X519" s="123" t="s">
        <v>7291</v>
      </c>
      <c r="Y519" s="123" t="s">
        <v>1026</v>
      </c>
    </row>
    <row r="520" spans="24:25" x14ac:dyDescent="0.25">
      <c r="X520" s="123" t="s">
        <v>7292</v>
      </c>
      <c r="Y520" s="123" t="s">
        <v>1008</v>
      </c>
    </row>
    <row r="521" spans="24:25" x14ac:dyDescent="0.25">
      <c r="X521" s="123" t="s">
        <v>7293</v>
      </c>
      <c r="Y521" s="123" t="s">
        <v>1030</v>
      </c>
    </row>
    <row r="522" spans="24:25" x14ac:dyDescent="0.25">
      <c r="X522" s="123" t="s">
        <v>7294</v>
      </c>
      <c r="Y522" s="123" t="s">
        <v>1006</v>
      </c>
    </row>
    <row r="523" spans="24:25" x14ac:dyDescent="0.25">
      <c r="X523" s="123" t="s">
        <v>7295</v>
      </c>
      <c r="Y523" s="123" t="s">
        <v>1010</v>
      </c>
    </row>
    <row r="524" spans="24:25" x14ac:dyDescent="0.25">
      <c r="X524" s="123" t="s">
        <v>7296</v>
      </c>
      <c r="Y524" s="123" t="s">
        <v>994</v>
      </c>
    </row>
    <row r="525" spans="24:25" x14ac:dyDescent="0.25">
      <c r="X525" s="123" t="s">
        <v>7297</v>
      </c>
      <c r="Y525" s="123" t="s">
        <v>1014</v>
      </c>
    </row>
    <row r="526" spans="24:25" x14ac:dyDescent="0.25">
      <c r="X526" s="123" t="s">
        <v>7298</v>
      </c>
      <c r="Y526" s="123" t="s">
        <v>996</v>
      </c>
    </row>
    <row r="527" spans="24:25" x14ac:dyDescent="0.25">
      <c r="X527" s="123" t="s">
        <v>7299</v>
      </c>
      <c r="Y527" s="123" t="s">
        <v>1012</v>
      </c>
    </row>
    <row r="528" spans="24:25" x14ac:dyDescent="0.25">
      <c r="X528" s="123" t="s">
        <v>7300</v>
      </c>
      <c r="Y528" s="123" t="s">
        <v>998</v>
      </c>
    </row>
    <row r="529" spans="24:25" x14ac:dyDescent="0.25">
      <c r="X529" s="123" t="s">
        <v>7301</v>
      </c>
      <c r="Y529" s="123" t="s">
        <v>1000</v>
      </c>
    </row>
    <row r="530" spans="24:25" x14ac:dyDescent="0.25">
      <c r="X530" s="123" t="s">
        <v>7302</v>
      </c>
      <c r="Y530" s="123" t="s">
        <v>1018</v>
      </c>
    </row>
    <row r="531" spans="24:25" x14ac:dyDescent="0.25">
      <c r="X531" s="123" t="s">
        <v>7303</v>
      </c>
      <c r="Y531" s="123" t="s">
        <v>1016</v>
      </c>
    </row>
    <row r="532" spans="24:25" x14ac:dyDescent="0.25">
      <c r="X532" s="123" t="s">
        <v>7304</v>
      </c>
      <c r="Y532" s="123" t="s">
        <v>1032</v>
      </c>
    </row>
    <row r="533" spans="24:25" x14ac:dyDescent="0.25">
      <c r="X533" s="123" t="s">
        <v>7305</v>
      </c>
      <c r="Y533" s="123" t="s">
        <v>1020</v>
      </c>
    </row>
    <row r="534" spans="24:25" x14ac:dyDescent="0.25">
      <c r="X534" s="123" t="s">
        <v>7306</v>
      </c>
      <c r="Y534" s="123" t="s">
        <v>986</v>
      </c>
    </row>
    <row r="535" spans="24:25" x14ac:dyDescent="0.25">
      <c r="X535" s="123" t="s">
        <v>7307</v>
      </c>
      <c r="Y535" s="123" t="s">
        <v>992</v>
      </c>
    </row>
    <row r="536" spans="24:25" x14ac:dyDescent="0.25">
      <c r="X536" s="123" t="s">
        <v>7308</v>
      </c>
      <c r="Y536" s="123" t="s">
        <v>982</v>
      </c>
    </row>
    <row r="537" spans="24:25" x14ac:dyDescent="0.25">
      <c r="X537" s="123" t="s">
        <v>7309</v>
      </c>
      <c r="Y537" s="123" t="s">
        <v>980</v>
      </c>
    </row>
    <row r="538" spans="24:25" x14ac:dyDescent="0.25">
      <c r="X538" s="123" t="s">
        <v>7310</v>
      </c>
      <c r="Y538" s="123" t="s">
        <v>984</v>
      </c>
    </row>
    <row r="539" spans="24:25" x14ac:dyDescent="0.25">
      <c r="X539" s="123" t="s">
        <v>7311</v>
      </c>
      <c r="Y539" s="123" t="s">
        <v>978</v>
      </c>
    </row>
    <row r="540" spans="24:25" x14ac:dyDescent="0.25">
      <c r="X540" s="123" t="s">
        <v>7312</v>
      </c>
      <c r="Y540" s="123" t="s">
        <v>1028</v>
      </c>
    </row>
    <row r="541" spans="24:25" x14ac:dyDescent="0.25">
      <c r="X541" s="123" t="s">
        <v>7313</v>
      </c>
      <c r="Y541" s="123" t="s">
        <v>976</v>
      </c>
    </row>
    <row r="542" spans="24:25" x14ac:dyDescent="0.25">
      <c r="X542" s="123" t="s">
        <v>7314</v>
      </c>
      <c r="Y542" s="123" t="s">
        <v>1024</v>
      </c>
    </row>
    <row r="543" spans="24:25" x14ac:dyDescent="0.25">
      <c r="X543" s="123" t="s">
        <v>7315</v>
      </c>
      <c r="Y543" s="123" t="s">
        <v>988</v>
      </c>
    </row>
    <row r="544" spans="24:25" x14ac:dyDescent="0.25">
      <c r="X544" s="123" t="s">
        <v>7316</v>
      </c>
      <c r="Y544" s="123" t="s">
        <v>990</v>
      </c>
    </row>
    <row r="545" spans="24:25" x14ac:dyDescent="0.25">
      <c r="X545" s="123" t="s">
        <v>7317</v>
      </c>
      <c r="Y545" s="123" t="s">
        <v>972</v>
      </c>
    </row>
    <row r="546" spans="24:25" x14ac:dyDescent="0.25">
      <c r="X546" s="123" t="s">
        <v>7318</v>
      </c>
      <c r="Y546" s="123" t="s">
        <v>974</v>
      </c>
    </row>
    <row r="547" spans="24:25" x14ac:dyDescent="0.25">
      <c r="X547" s="123" t="s">
        <v>7319</v>
      </c>
      <c r="Y547" s="123" t="s">
        <v>426</v>
      </c>
    </row>
    <row r="548" spans="24:25" x14ac:dyDescent="0.25">
      <c r="X548" s="123" t="s">
        <v>7320</v>
      </c>
      <c r="Y548" s="123" t="s">
        <v>228</v>
      </c>
    </row>
    <row r="549" spans="24:25" x14ac:dyDescent="0.25">
      <c r="X549" s="123" t="s">
        <v>7321</v>
      </c>
      <c r="Y549" s="123" t="s">
        <v>254</v>
      </c>
    </row>
    <row r="550" spans="24:25" x14ac:dyDescent="0.25">
      <c r="X550" s="123" t="s">
        <v>7322</v>
      </c>
      <c r="Y550" s="123" t="s">
        <v>242</v>
      </c>
    </row>
    <row r="551" spans="24:25" x14ac:dyDescent="0.25">
      <c r="X551" s="123" t="s">
        <v>7323</v>
      </c>
      <c r="Y551" s="123" t="s">
        <v>668</v>
      </c>
    </row>
    <row r="552" spans="24:25" x14ac:dyDescent="0.25">
      <c r="X552" s="123" t="s">
        <v>7324</v>
      </c>
      <c r="Y552" s="123" t="s">
        <v>227</v>
      </c>
    </row>
    <row r="553" spans="24:25" x14ac:dyDescent="0.25">
      <c r="X553" s="123" t="s">
        <v>7325</v>
      </c>
      <c r="Y553" s="123" t="s">
        <v>233</v>
      </c>
    </row>
    <row r="554" spans="24:25" x14ac:dyDescent="0.25">
      <c r="X554" s="123" t="s">
        <v>7326</v>
      </c>
      <c r="Y554" s="123" t="s">
        <v>235</v>
      </c>
    </row>
    <row r="555" spans="24:25" x14ac:dyDescent="0.25">
      <c r="X555" s="123" t="s">
        <v>7327</v>
      </c>
      <c r="Y555" s="123" t="s">
        <v>670</v>
      </c>
    </row>
    <row r="556" spans="24:25" x14ac:dyDescent="0.25">
      <c r="X556" s="123" t="s">
        <v>7328</v>
      </c>
      <c r="Y556" s="123" t="s">
        <v>672</v>
      </c>
    </row>
    <row r="557" spans="24:25" x14ac:dyDescent="0.25">
      <c r="X557" s="123" t="s">
        <v>7329</v>
      </c>
      <c r="Y557" s="123" t="s">
        <v>435</v>
      </c>
    </row>
    <row r="558" spans="24:25" x14ac:dyDescent="0.25">
      <c r="X558" s="123" t="s">
        <v>11888</v>
      </c>
      <c r="Y558" s="123" t="s">
        <v>11883</v>
      </c>
    </row>
    <row r="559" spans="24:25" x14ac:dyDescent="0.25">
      <c r="X559" s="123" t="s">
        <v>7330</v>
      </c>
      <c r="Y559" s="123" t="s">
        <v>252</v>
      </c>
    </row>
    <row r="560" spans="24:25" x14ac:dyDescent="0.25">
      <c r="X560" s="123" t="s">
        <v>7331</v>
      </c>
      <c r="Y560" s="123" t="s">
        <v>1148</v>
      </c>
    </row>
    <row r="561" spans="24:25" x14ac:dyDescent="0.25">
      <c r="X561" s="123" t="s">
        <v>7332</v>
      </c>
      <c r="Y561" s="123" t="s">
        <v>1146</v>
      </c>
    </row>
    <row r="562" spans="24:25" x14ac:dyDescent="0.25">
      <c r="X562" s="123" t="s">
        <v>7333</v>
      </c>
      <c r="Y562" s="123" t="s">
        <v>1144</v>
      </c>
    </row>
    <row r="563" spans="24:25" x14ac:dyDescent="0.25">
      <c r="X563" s="123" t="s">
        <v>7334</v>
      </c>
      <c r="Y563" s="123" t="s">
        <v>1098</v>
      </c>
    </row>
    <row r="564" spans="24:25" x14ac:dyDescent="0.25">
      <c r="X564" s="123" t="s">
        <v>7335</v>
      </c>
      <c r="Y564" s="123" t="s">
        <v>1096</v>
      </c>
    </row>
    <row r="565" spans="24:25" x14ac:dyDescent="0.25">
      <c r="X565" s="123" t="s">
        <v>7336</v>
      </c>
      <c r="Y565" s="123" t="s">
        <v>1090</v>
      </c>
    </row>
    <row r="566" spans="24:25" x14ac:dyDescent="0.25">
      <c r="X566" s="123" t="s">
        <v>7337</v>
      </c>
      <c r="Y566" s="123" t="s">
        <v>1094</v>
      </c>
    </row>
    <row r="567" spans="24:25" x14ac:dyDescent="0.25">
      <c r="X567" s="123" t="s">
        <v>7338</v>
      </c>
      <c r="Y567" s="123" t="s">
        <v>1092</v>
      </c>
    </row>
    <row r="568" spans="24:25" x14ac:dyDescent="0.25">
      <c r="X568" s="123" t="s">
        <v>7339</v>
      </c>
      <c r="Y568" s="123" t="s">
        <v>1100</v>
      </c>
    </row>
    <row r="569" spans="24:25" x14ac:dyDescent="0.25">
      <c r="X569" s="123" t="s">
        <v>7340</v>
      </c>
      <c r="Y569" s="123" t="s">
        <v>1140</v>
      </c>
    </row>
    <row r="570" spans="24:25" x14ac:dyDescent="0.25">
      <c r="X570" s="123" t="s">
        <v>7341</v>
      </c>
      <c r="Y570" s="123" t="s">
        <v>1188</v>
      </c>
    </row>
    <row r="571" spans="24:25" x14ac:dyDescent="0.25">
      <c r="X571" s="123" t="s">
        <v>7342</v>
      </c>
      <c r="Y571" s="123" t="s">
        <v>1102</v>
      </c>
    </row>
    <row r="572" spans="24:25" x14ac:dyDescent="0.25">
      <c r="X572" s="123" t="s">
        <v>7343</v>
      </c>
      <c r="Y572" s="123" t="s">
        <v>1216</v>
      </c>
    </row>
    <row r="573" spans="24:25" x14ac:dyDescent="0.25">
      <c r="X573" s="123" t="s">
        <v>7344</v>
      </c>
      <c r="Y573" s="123" t="s">
        <v>1194</v>
      </c>
    </row>
    <row r="574" spans="24:25" x14ac:dyDescent="0.25">
      <c r="X574" s="123" t="s">
        <v>7345</v>
      </c>
      <c r="Y574" s="123" t="s">
        <v>1192</v>
      </c>
    </row>
    <row r="575" spans="24:25" x14ac:dyDescent="0.25">
      <c r="X575" s="123" t="s">
        <v>7346</v>
      </c>
      <c r="Y575" s="123" t="s">
        <v>1196</v>
      </c>
    </row>
    <row r="576" spans="24:25" x14ac:dyDescent="0.25">
      <c r="X576" s="123" t="s">
        <v>7347</v>
      </c>
      <c r="Y576" s="123" t="s">
        <v>1142</v>
      </c>
    </row>
    <row r="577" spans="24:25" x14ac:dyDescent="0.25">
      <c r="X577" s="123" t="s">
        <v>7348</v>
      </c>
      <c r="Y577" s="123" t="s">
        <v>1190</v>
      </c>
    </row>
    <row r="578" spans="24:25" x14ac:dyDescent="0.25">
      <c r="X578" s="123" t="s">
        <v>7349</v>
      </c>
      <c r="Y578" s="123" t="s">
        <v>1126</v>
      </c>
    </row>
    <row r="579" spans="24:25" x14ac:dyDescent="0.25">
      <c r="X579" s="123" t="s">
        <v>7350</v>
      </c>
      <c r="Y579" s="123" t="s">
        <v>1220</v>
      </c>
    </row>
    <row r="580" spans="24:25" x14ac:dyDescent="0.25">
      <c r="X580" s="123" t="s">
        <v>7351</v>
      </c>
      <c r="Y580" s="123" t="s">
        <v>1128</v>
      </c>
    </row>
    <row r="581" spans="24:25" x14ac:dyDescent="0.25">
      <c r="X581" s="123" t="s">
        <v>7352</v>
      </c>
      <c r="Y581" s="123" t="s">
        <v>1218</v>
      </c>
    </row>
    <row r="582" spans="24:25" x14ac:dyDescent="0.25">
      <c r="X582" s="123" t="s">
        <v>7353</v>
      </c>
      <c r="Y582" s="123" t="s">
        <v>1162</v>
      </c>
    </row>
    <row r="583" spans="24:25" x14ac:dyDescent="0.25">
      <c r="X583" s="123" t="s">
        <v>7354</v>
      </c>
      <c r="Y583" s="123" t="s">
        <v>1164</v>
      </c>
    </row>
    <row r="584" spans="24:25" x14ac:dyDescent="0.25">
      <c r="X584" s="123" t="s">
        <v>7355</v>
      </c>
      <c r="Y584" s="123" t="s">
        <v>1160</v>
      </c>
    </row>
    <row r="585" spans="24:25" x14ac:dyDescent="0.25">
      <c r="X585" s="123" t="s">
        <v>7356</v>
      </c>
      <c r="Y585" s="123" t="s">
        <v>1158</v>
      </c>
    </row>
    <row r="586" spans="24:25" x14ac:dyDescent="0.25">
      <c r="X586" s="123" t="s">
        <v>7357</v>
      </c>
      <c r="Y586" s="123" t="s">
        <v>1156</v>
      </c>
    </row>
    <row r="587" spans="24:25" x14ac:dyDescent="0.25">
      <c r="X587" s="123" t="s">
        <v>7358</v>
      </c>
      <c r="Y587" s="123" t="s">
        <v>1204</v>
      </c>
    </row>
    <row r="588" spans="24:25" x14ac:dyDescent="0.25">
      <c r="X588" s="123" t="s">
        <v>7359</v>
      </c>
      <c r="Y588" s="123" t="s">
        <v>1206</v>
      </c>
    </row>
    <row r="589" spans="24:25" x14ac:dyDescent="0.25">
      <c r="X589" s="123" t="s">
        <v>7360</v>
      </c>
      <c r="Y589" s="123" t="s">
        <v>1208</v>
      </c>
    </row>
    <row r="590" spans="24:25" x14ac:dyDescent="0.25">
      <c r="X590" s="123" t="s">
        <v>7361</v>
      </c>
      <c r="Y590" s="123" t="s">
        <v>1108</v>
      </c>
    </row>
    <row r="591" spans="24:25" x14ac:dyDescent="0.25">
      <c r="X591" s="123" t="s">
        <v>7362</v>
      </c>
      <c r="Y591" s="123" t="s">
        <v>1110</v>
      </c>
    </row>
    <row r="592" spans="24:25" x14ac:dyDescent="0.25">
      <c r="X592" s="123" t="s">
        <v>7363</v>
      </c>
      <c r="Y592" s="123" t="s">
        <v>1174</v>
      </c>
    </row>
    <row r="593" spans="24:25" x14ac:dyDescent="0.25">
      <c r="X593" s="123" t="s">
        <v>7364</v>
      </c>
      <c r="Y593" s="123" t="s">
        <v>1176</v>
      </c>
    </row>
    <row r="594" spans="24:25" x14ac:dyDescent="0.25">
      <c r="X594" s="123" t="s">
        <v>7365</v>
      </c>
      <c r="Y594" s="123" t="s">
        <v>1106</v>
      </c>
    </row>
    <row r="595" spans="24:25" x14ac:dyDescent="0.25">
      <c r="X595" s="123" t="s">
        <v>7366</v>
      </c>
      <c r="Y595" s="123" t="s">
        <v>1104</v>
      </c>
    </row>
    <row r="596" spans="24:25" x14ac:dyDescent="0.25">
      <c r="X596" s="123" t="s">
        <v>7367</v>
      </c>
      <c r="Y596" s="123" t="s">
        <v>1036</v>
      </c>
    </row>
    <row r="597" spans="24:25" x14ac:dyDescent="0.25">
      <c r="X597" s="123" t="s">
        <v>7368</v>
      </c>
      <c r="Y597" s="123" t="s">
        <v>1044</v>
      </c>
    </row>
    <row r="598" spans="24:25" x14ac:dyDescent="0.25">
      <c r="X598" s="123" t="s">
        <v>7369</v>
      </c>
      <c r="Y598" s="123" t="s">
        <v>1168</v>
      </c>
    </row>
    <row r="599" spans="24:25" x14ac:dyDescent="0.25">
      <c r="X599" s="123" t="s">
        <v>7370</v>
      </c>
      <c r="Y599" s="123" t="s">
        <v>1056</v>
      </c>
    </row>
    <row r="600" spans="24:25" x14ac:dyDescent="0.25">
      <c r="X600" s="123" t="s">
        <v>7371</v>
      </c>
      <c r="Y600" s="123" t="s">
        <v>1088</v>
      </c>
    </row>
    <row r="601" spans="24:25" x14ac:dyDescent="0.25">
      <c r="X601" s="123" t="s">
        <v>7372</v>
      </c>
      <c r="Y601" s="123" t="s">
        <v>1120</v>
      </c>
    </row>
    <row r="602" spans="24:25" x14ac:dyDescent="0.25">
      <c r="X602" s="123" t="s">
        <v>7373</v>
      </c>
      <c r="Y602" s="123" t="s">
        <v>1186</v>
      </c>
    </row>
    <row r="603" spans="24:25" x14ac:dyDescent="0.25">
      <c r="X603" s="123" t="s">
        <v>7374</v>
      </c>
      <c r="Y603" s="123" t="s">
        <v>1214</v>
      </c>
    </row>
    <row r="604" spans="24:25" x14ac:dyDescent="0.25">
      <c r="X604" s="123" t="s">
        <v>7375</v>
      </c>
      <c r="Y604" s="123" t="s">
        <v>1068</v>
      </c>
    </row>
    <row r="605" spans="24:25" x14ac:dyDescent="0.25">
      <c r="X605" s="123" t="s">
        <v>7376</v>
      </c>
      <c r="Y605" s="123" t="s">
        <v>1062</v>
      </c>
    </row>
    <row r="606" spans="24:25" x14ac:dyDescent="0.25">
      <c r="X606" s="123" t="s">
        <v>7377</v>
      </c>
      <c r="Y606" s="123" t="s">
        <v>1138</v>
      </c>
    </row>
    <row r="607" spans="24:25" x14ac:dyDescent="0.25">
      <c r="X607" s="123" t="s">
        <v>7378</v>
      </c>
      <c r="Y607" s="123" t="s">
        <v>1132</v>
      </c>
    </row>
    <row r="608" spans="24:25" x14ac:dyDescent="0.25">
      <c r="X608" s="123" t="s">
        <v>7379</v>
      </c>
      <c r="Y608" s="123" t="s">
        <v>1060</v>
      </c>
    </row>
    <row r="609" spans="24:25" x14ac:dyDescent="0.25">
      <c r="X609" s="123" t="s">
        <v>7380</v>
      </c>
      <c r="Y609" s="123" t="s">
        <v>1154</v>
      </c>
    </row>
    <row r="610" spans="24:25" x14ac:dyDescent="0.25">
      <c r="X610" s="123" t="s">
        <v>7381</v>
      </c>
      <c r="Y610" s="123" t="s">
        <v>1116</v>
      </c>
    </row>
    <row r="611" spans="24:25" x14ac:dyDescent="0.25">
      <c r="X611" s="123" t="s">
        <v>7382</v>
      </c>
      <c r="Y611" s="123" t="s">
        <v>1182</v>
      </c>
    </row>
    <row r="612" spans="24:25" x14ac:dyDescent="0.25">
      <c r="X612" s="123" t="s">
        <v>7383</v>
      </c>
      <c r="Y612" s="123" t="s">
        <v>1064</v>
      </c>
    </row>
    <row r="613" spans="24:25" x14ac:dyDescent="0.25">
      <c r="X613" s="123" t="s">
        <v>7384</v>
      </c>
      <c r="Y613" s="123" t="s">
        <v>1040</v>
      </c>
    </row>
    <row r="614" spans="24:25" x14ac:dyDescent="0.25">
      <c r="X614" s="123" t="s">
        <v>7385</v>
      </c>
      <c r="Y614" s="123" t="s">
        <v>1048</v>
      </c>
    </row>
    <row r="615" spans="24:25" x14ac:dyDescent="0.25">
      <c r="X615" s="123" t="s">
        <v>7386</v>
      </c>
      <c r="Y615" s="123" t="s">
        <v>1166</v>
      </c>
    </row>
    <row r="616" spans="24:25" x14ac:dyDescent="0.25">
      <c r="X616" s="123" t="s">
        <v>7387</v>
      </c>
      <c r="Y616" s="123" t="s">
        <v>1076</v>
      </c>
    </row>
    <row r="617" spans="24:25" x14ac:dyDescent="0.25">
      <c r="X617" s="123" t="s">
        <v>7388</v>
      </c>
      <c r="Y617" s="123" t="s">
        <v>1034</v>
      </c>
    </row>
    <row r="618" spans="24:25" x14ac:dyDescent="0.25">
      <c r="X618" s="123" t="s">
        <v>7389</v>
      </c>
      <c r="Y618" s="123" t="s">
        <v>1050</v>
      </c>
    </row>
    <row r="619" spans="24:25" x14ac:dyDescent="0.25">
      <c r="X619" s="123" t="s">
        <v>7390</v>
      </c>
      <c r="Y619" s="123" t="s">
        <v>1078</v>
      </c>
    </row>
    <row r="620" spans="24:25" x14ac:dyDescent="0.25">
      <c r="X620" s="123" t="s">
        <v>7391</v>
      </c>
      <c r="Y620" s="123" t="s">
        <v>1042</v>
      </c>
    </row>
    <row r="621" spans="24:25" x14ac:dyDescent="0.25">
      <c r="X621" s="123" t="s">
        <v>7392</v>
      </c>
      <c r="Y621" s="123" t="s">
        <v>1084</v>
      </c>
    </row>
    <row r="622" spans="24:25" x14ac:dyDescent="0.25">
      <c r="X622" s="123" t="s">
        <v>7393</v>
      </c>
      <c r="Y622" s="123" t="s">
        <v>1066</v>
      </c>
    </row>
    <row r="623" spans="24:25" x14ac:dyDescent="0.25">
      <c r="X623" s="123" t="s">
        <v>7394</v>
      </c>
      <c r="Y623" s="123" t="s">
        <v>1114</v>
      </c>
    </row>
    <row r="624" spans="24:25" x14ac:dyDescent="0.25">
      <c r="X624" s="123" t="s">
        <v>7395</v>
      </c>
      <c r="Y624" s="123" t="s">
        <v>1054</v>
      </c>
    </row>
    <row r="625" spans="24:25" x14ac:dyDescent="0.25">
      <c r="X625" s="123" t="s">
        <v>7396</v>
      </c>
      <c r="Y625" s="123" t="s">
        <v>1086</v>
      </c>
    </row>
    <row r="626" spans="24:25" x14ac:dyDescent="0.25">
      <c r="X626" s="123" t="s">
        <v>7397</v>
      </c>
      <c r="Y626" s="123" t="s">
        <v>1112</v>
      </c>
    </row>
    <row r="627" spans="24:25" x14ac:dyDescent="0.25">
      <c r="X627" s="123" t="s">
        <v>7398</v>
      </c>
      <c r="Y627" s="123" t="s">
        <v>1184</v>
      </c>
    </row>
    <row r="628" spans="24:25" x14ac:dyDescent="0.25">
      <c r="X628" s="123" t="s">
        <v>7399</v>
      </c>
      <c r="Y628" s="123" t="s">
        <v>1212</v>
      </c>
    </row>
    <row r="629" spans="24:25" x14ac:dyDescent="0.25">
      <c r="X629" s="123" t="s">
        <v>7400</v>
      </c>
      <c r="Y629" s="123" t="s">
        <v>1170</v>
      </c>
    </row>
    <row r="630" spans="24:25" x14ac:dyDescent="0.25">
      <c r="X630" s="123" t="s">
        <v>7401</v>
      </c>
      <c r="Y630" s="123" t="s">
        <v>1070</v>
      </c>
    </row>
    <row r="631" spans="24:25" x14ac:dyDescent="0.25">
      <c r="X631" s="123" t="s">
        <v>7402</v>
      </c>
      <c r="Y631" s="123" t="s">
        <v>1210</v>
      </c>
    </row>
    <row r="632" spans="24:25" x14ac:dyDescent="0.25">
      <c r="X632" s="123" t="s">
        <v>7403</v>
      </c>
      <c r="Y632" s="123" t="s">
        <v>1178</v>
      </c>
    </row>
    <row r="633" spans="24:25" x14ac:dyDescent="0.25">
      <c r="X633" s="123" t="s">
        <v>7404</v>
      </c>
      <c r="Y633" s="123" t="s">
        <v>1134</v>
      </c>
    </row>
    <row r="634" spans="24:25" x14ac:dyDescent="0.25">
      <c r="X634" s="123" t="s">
        <v>7405</v>
      </c>
      <c r="Y634" s="123" t="s">
        <v>1124</v>
      </c>
    </row>
    <row r="635" spans="24:25" x14ac:dyDescent="0.25">
      <c r="X635" s="123" t="s">
        <v>7406</v>
      </c>
      <c r="Y635" s="123" t="s">
        <v>1136</v>
      </c>
    </row>
    <row r="636" spans="24:25" x14ac:dyDescent="0.25">
      <c r="X636" s="123" t="s">
        <v>7407</v>
      </c>
      <c r="Y636" s="123" t="s">
        <v>1130</v>
      </c>
    </row>
    <row r="637" spans="24:25" x14ac:dyDescent="0.25">
      <c r="X637" s="123" t="s">
        <v>7408</v>
      </c>
      <c r="Y637" s="123" t="s">
        <v>1058</v>
      </c>
    </row>
    <row r="638" spans="24:25" x14ac:dyDescent="0.25">
      <c r="X638" s="123" t="s">
        <v>7409</v>
      </c>
      <c r="Y638" s="123" t="s">
        <v>1152</v>
      </c>
    </row>
    <row r="639" spans="24:25" x14ac:dyDescent="0.25">
      <c r="X639" s="123" t="s">
        <v>7410</v>
      </c>
      <c r="Y639" s="123" t="s">
        <v>1118</v>
      </c>
    </row>
    <row r="640" spans="24:25" x14ac:dyDescent="0.25">
      <c r="X640" s="123" t="s">
        <v>7411</v>
      </c>
      <c r="Y640" s="123" t="s">
        <v>1180</v>
      </c>
    </row>
    <row r="641" spans="24:25" x14ac:dyDescent="0.25">
      <c r="X641" s="123" t="s">
        <v>7412</v>
      </c>
      <c r="Y641" s="123" t="s">
        <v>1038</v>
      </c>
    </row>
    <row r="642" spans="24:25" x14ac:dyDescent="0.25">
      <c r="X642" s="123" t="s">
        <v>7413</v>
      </c>
      <c r="Y642" s="123" t="s">
        <v>1052</v>
      </c>
    </row>
    <row r="643" spans="24:25" x14ac:dyDescent="0.25">
      <c r="X643" s="123" t="s">
        <v>7414</v>
      </c>
      <c r="Y643" s="123" t="s">
        <v>1082</v>
      </c>
    </row>
    <row r="644" spans="24:25" x14ac:dyDescent="0.25">
      <c r="X644" s="123" t="s">
        <v>7415</v>
      </c>
      <c r="Y644" s="123" t="s">
        <v>1046</v>
      </c>
    </row>
    <row r="645" spans="24:25" x14ac:dyDescent="0.25">
      <c r="X645" s="123" t="s">
        <v>7416</v>
      </c>
      <c r="Y645" s="123" t="s">
        <v>1080</v>
      </c>
    </row>
    <row r="646" spans="24:25" x14ac:dyDescent="0.25">
      <c r="X646" s="123" t="s">
        <v>7417</v>
      </c>
      <c r="Y646" s="123" t="s">
        <v>1072</v>
      </c>
    </row>
    <row r="647" spans="24:25" x14ac:dyDescent="0.25">
      <c r="X647" s="123" t="s">
        <v>7418</v>
      </c>
      <c r="Y647" s="123" t="s">
        <v>1150</v>
      </c>
    </row>
    <row r="648" spans="24:25" x14ac:dyDescent="0.25">
      <c r="X648" s="123" t="s">
        <v>7419</v>
      </c>
      <c r="Y648" s="123" t="s">
        <v>1122</v>
      </c>
    </row>
    <row r="649" spans="24:25" x14ac:dyDescent="0.25">
      <c r="X649" s="123" t="s">
        <v>7420</v>
      </c>
      <c r="Y649" s="123" t="s">
        <v>1172</v>
      </c>
    </row>
    <row r="650" spans="24:25" x14ac:dyDescent="0.25">
      <c r="X650" s="123" t="s">
        <v>7421</v>
      </c>
      <c r="Y650" s="123" t="s">
        <v>1074</v>
      </c>
    </row>
    <row r="651" spans="24:25" x14ac:dyDescent="0.25">
      <c r="X651" s="123" t="s">
        <v>7422</v>
      </c>
      <c r="Y651" s="123" t="s">
        <v>1198</v>
      </c>
    </row>
    <row r="652" spans="24:25" x14ac:dyDescent="0.25">
      <c r="X652" s="123" t="s">
        <v>7423</v>
      </c>
      <c r="Y652" s="123" t="s">
        <v>1200</v>
      </c>
    </row>
    <row r="653" spans="24:25" x14ac:dyDescent="0.25">
      <c r="X653" s="123" t="s">
        <v>7424</v>
      </c>
      <c r="Y653" s="123" t="s">
        <v>1202</v>
      </c>
    </row>
    <row r="654" spans="24:25" x14ac:dyDescent="0.25">
      <c r="X654" s="123" t="s">
        <v>7425</v>
      </c>
      <c r="Y654" s="123" t="s">
        <v>972</v>
      </c>
    </row>
    <row r="655" spans="24:25" x14ac:dyDescent="0.25">
      <c r="X655" s="123" t="s">
        <v>7426</v>
      </c>
      <c r="Y655" s="123" t="s">
        <v>974</v>
      </c>
    </row>
    <row r="656" spans="24:25" x14ac:dyDescent="0.25">
      <c r="X656" s="123" t="s">
        <v>7427</v>
      </c>
      <c r="Y656" s="123" t="s">
        <v>426</v>
      </c>
    </row>
    <row r="657" spans="24:25" x14ac:dyDescent="0.25">
      <c r="X657" s="123" t="s">
        <v>7428</v>
      </c>
      <c r="Y657" s="123" t="s">
        <v>228</v>
      </c>
    </row>
    <row r="658" spans="24:25" x14ac:dyDescent="0.25">
      <c r="X658" s="123" t="s">
        <v>7429</v>
      </c>
      <c r="Y658" s="123" t="s">
        <v>254</v>
      </c>
    </row>
    <row r="659" spans="24:25" x14ac:dyDescent="0.25">
      <c r="X659" s="123" t="s">
        <v>7430</v>
      </c>
      <c r="Y659" s="123" t="s">
        <v>242</v>
      </c>
    </row>
    <row r="660" spans="24:25" x14ac:dyDescent="0.25">
      <c r="X660" s="123" t="s">
        <v>7431</v>
      </c>
      <c r="Y660" s="123" t="s">
        <v>668</v>
      </c>
    </row>
    <row r="661" spans="24:25" x14ac:dyDescent="0.25">
      <c r="X661" s="123" t="s">
        <v>7432</v>
      </c>
      <c r="Y661" s="123" t="s">
        <v>227</v>
      </c>
    </row>
    <row r="662" spans="24:25" x14ac:dyDescent="0.25">
      <c r="X662" s="123" t="s">
        <v>7433</v>
      </c>
      <c r="Y662" s="123" t="s">
        <v>233</v>
      </c>
    </row>
    <row r="663" spans="24:25" x14ac:dyDescent="0.25">
      <c r="X663" s="123" t="s">
        <v>7434</v>
      </c>
      <c r="Y663" s="123" t="s">
        <v>235</v>
      </c>
    </row>
    <row r="664" spans="24:25" x14ac:dyDescent="0.25">
      <c r="X664" s="123" t="s">
        <v>7435</v>
      </c>
      <c r="Y664" s="123" t="s">
        <v>670</v>
      </c>
    </row>
    <row r="665" spans="24:25" x14ac:dyDescent="0.25">
      <c r="X665" s="123" t="s">
        <v>7436</v>
      </c>
      <c r="Y665" s="123" t="s">
        <v>672</v>
      </c>
    </row>
    <row r="666" spans="24:25" x14ac:dyDescent="0.25">
      <c r="X666" s="123" t="s">
        <v>7437</v>
      </c>
      <c r="Y666" s="123" t="s">
        <v>435</v>
      </c>
    </row>
    <row r="667" spans="24:25" x14ac:dyDescent="0.25">
      <c r="X667" s="123" t="s">
        <v>11889</v>
      </c>
      <c r="Y667" s="123" t="s">
        <v>11883</v>
      </c>
    </row>
    <row r="668" spans="24:25" x14ac:dyDescent="0.25">
      <c r="X668" s="123" t="s">
        <v>7438</v>
      </c>
      <c r="Y668" s="123" t="s">
        <v>252</v>
      </c>
    </row>
    <row r="669" spans="24:25" x14ac:dyDescent="0.25">
      <c r="X669" s="123" t="s">
        <v>7439</v>
      </c>
      <c r="Y669" s="123" t="s">
        <v>1446</v>
      </c>
    </row>
    <row r="670" spans="24:25" x14ac:dyDescent="0.25">
      <c r="X670" s="123" t="s">
        <v>7440</v>
      </c>
      <c r="Y670" s="123" t="s">
        <v>1448</v>
      </c>
    </row>
    <row r="671" spans="24:25" x14ac:dyDescent="0.25">
      <c r="X671" s="123" t="s">
        <v>7441</v>
      </c>
      <c r="Y671" s="123" t="s">
        <v>1442</v>
      </c>
    </row>
    <row r="672" spans="24:25" x14ac:dyDescent="0.25">
      <c r="X672" s="123" t="s">
        <v>7442</v>
      </c>
      <c r="Y672" s="123" t="s">
        <v>1444</v>
      </c>
    </row>
    <row r="673" spans="24:25" x14ac:dyDescent="0.25">
      <c r="X673" s="123" t="s">
        <v>7443</v>
      </c>
      <c r="Y673" s="123" t="s">
        <v>1242</v>
      </c>
    </row>
    <row r="674" spans="24:25" x14ac:dyDescent="0.25">
      <c r="X674" s="123" t="s">
        <v>7444</v>
      </c>
      <c r="Y674" s="123" t="s">
        <v>1416</v>
      </c>
    </row>
    <row r="675" spans="24:25" x14ac:dyDescent="0.25">
      <c r="X675" s="123" t="s">
        <v>7445</v>
      </c>
      <c r="Y675" s="123" t="s">
        <v>1234</v>
      </c>
    </row>
    <row r="676" spans="24:25" x14ac:dyDescent="0.25">
      <c r="X676" s="123" t="s">
        <v>7446</v>
      </c>
      <c r="Y676" s="123" t="s">
        <v>1238</v>
      </c>
    </row>
    <row r="677" spans="24:25" x14ac:dyDescent="0.25">
      <c r="X677" s="123" t="s">
        <v>7447</v>
      </c>
      <c r="Y677" s="123" t="s">
        <v>1252</v>
      </c>
    </row>
    <row r="678" spans="24:25" x14ac:dyDescent="0.25">
      <c r="X678" s="123" t="s">
        <v>7448</v>
      </c>
      <c r="Y678" s="123" t="s">
        <v>1244</v>
      </c>
    </row>
    <row r="679" spans="24:25" x14ac:dyDescent="0.25">
      <c r="X679" s="123" t="s">
        <v>7449</v>
      </c>
      <c r="Y679" s="123" t="s">
        <v>1246</v>
      </c>
    </row>
    <row r="680" spans="24:25" x14ac:dyDescent="0.25">
      <c r="X680" s="123" t="s">
        <v>7450</v>
      </c>
      <c r="Y680" s="123" t="s">
        <v>1248</v>
      </c>
    </row>
    <row r="681" spans="24:25" x14ac:dyDescent="0.25">
      <c r="X681" s="123" t="s">
        <v>7451</v>
      </c>
      <c r="Y681" s="123" t="s">
        <v>1250</v>
      </c>
    </row>
    <row r="682" spans="24:25" x14ac:dyDescent="0.25">
      <c r="X682" s="123" t="s">
        <v>7452</v>
      </c>
      <c r="Y682" s="123" t="s">
        <v>1330</v>
      </c>
    </row>
    <row r="683" spans="24:25" x14ac:dyDescent="0.25">
      <c r="X683" s="123" t="s">
        <v>7453</v>
      </c>
      <c r="Y683" s="123" t="s">
        <v>1226</v>
      </c>
    </row>
    <row r="684" spans="24:25" x14ac:dyDescent="0.25">
      <c r="X684" s="123" t="s">
        <v>7454</v>
      </c>
      <c r="Y684" s="123" t="s">
        <v>1418</v>
      </c>
    </row>
    <row r="685" spans="24:25" x14ac:dyDescent="0.25">
      <c r="X685" s="123" t="s">
        <v>7455</v>
      </c>
      <c r="Y685" s="123" t="s">
        <v>1426</v>
      </c>
    </row>
    <row r="686" spans="24:25" x14ac:dyDescent="0.25">
      <c r="X686" s="123" t="s">
        <v>7456</v>
      </c>
      <c r="Y686" s="123" t="s">
        <v>1422</v>
      </c>
    </row>
    <row r="687" spans="24:25" x14ac:dyDescent="0.25">
      <c r="X687" s="123" t="s">
        <v>7457</v>
      </c>
      <c r="Y687" s="123" t="s">
        <v>1430</v>
      </c>
    </row>
    <row r="688" spans="24:25" x14ac:dyDescent="0.25">
      <c r="X688" s="123" t="s">
        <v>7458</v>
      </c>
      <c r="Y688" s="123" t="s">
        <v>1264</v>
      </c>
    </row>
    <row r="689" spans="24:25" x14ac:dyDescent="0.25">
      <c r="X689" s="123" t="s">
        <v>7459</v>
      </c>
      <c r="Y689" s="123" t="s">
        <v>1236</v>
      </c>
    </row>
    <row r="690" spans="24:25" x14ac:dyDescent="0.25">
      <c r="X690" s="123" t="s">
        <v>7460</v>
      </c>
      <c r="Y690" s="123" t="s">
        <v>1262</v>
      </c>
    </row>
    <row r="691" spans="24:25" x14ac:dyDescent="0.25">
      <c r="X691" s="123" t="s">
        <v>7461</v>
      </c>
      <c r="Y691" s="123" t="s">
        <v>1254</v>
      </c>
    </row>
    <row r="692" spans="24:25" x14ac:dyDescent="0.25">
      <c r="X692" s="123" t="s">
        <v>7462</v>
      </c>
      <c r="Y692" s="123" t="s">
        <v>1256</v>
      </c>
    </row>
    <row r="693" spans="24:25" x14ac:dyDescent="0.25">
      <c r="X693" s="123" t="s">
        <v>7463</v>
      </c>
      <c r="Y693" s="123" t="s">
        <v>1258</v>
      </c>
    </row>
    <row r="694" spans="24:25" x14ac:dyDescent="0.25">
      <c r="X694" s="123" t="s">
        <v>7464</v>
      </c>
      <c r="Y694" s="123" t="s">
        <v>1260</v>
      </c>
    </row>
    <row r="695" spans="24:25" x14ac:dyDescent="0.25">
      <c r="X695" s="123" t="s">
        <v>7465</v>
      </c>
      <c r="Y695" s="123" t="s">
        <v>1328</v>
      </c>
    </row>
    <row r="696" spans="24:25" x14ac:dyDescent="0.25">
      <c r="X696" s="123" t="s">
        <v>7466</v>
      </c>
      <c r="Y696" s="123" t="s">
        <v>1338</v>
      </c>
    </row>
    <row r="697" spans="24:25" x14ac:dyDescent="0.25">
      <c r="X697" s="123" t="s">
        <v>7467</v>
      </c>
      <c r="Y697" s="123" t="s">
        <v>1336</v>
      </c>
    </row>
    <row r="698" spans="24:25" x14ac:dyDescent="0.25">
      <c r="X698" s="123" t="s">
        <v>7468</v>
      </c>
      <c r="Y698" s="123" t="s">
        <v>1334</v>
      </c>
    </row>
    <row r="699" spans="24:25" x14ac:dyDescent="0.25">
      <c r="X699" s="123" t="s">
        <v>7469</v>
      </c>
      <c r="Y699" s="123" t="s">
        <v>1228</v>
      </c>
    </row>
    <row r="700" spans="24:25" x14ac:dyDescent="0.25">
      <c r="X700" s="123" t="s">
        <v>7470</v>
      </c>
      <c r="Y700" s="123" t="s">
        <v>1332</v>
      </c>
    </row>
    <row r="701" spans="24:25" x14ac:dyDescent="0.25">
      <c r="X701" s="123" t="s">
        <v>7471</v>
      </c>
      <c r="Y701" s="123" t="s">
        <v>1424</v>
      </c>
    </row>
    <row r="702" spans="24:25" x14ac:dyDescent="0.25">
      <c r="X702" s="123" t="s">
        <v>7472</v>
      </c>
      <c r="Y702" s="123" t="s">
        <v>1420</v>
      </c>
    </row>
    <row r="703" spans="24:25" x14ac:dyDescent="0.25">
      <c r="X703" s="123" t="s">
        <v>7473</v>
      </c>
      <c r="Y703" s="123" t="s">
        <v>1240</v>
      </c>
    </row>
    <row r="704" spans="24:25" x14ac:dyDescent="0.25">
      <c r="X704" s="123" t="s">
        <v>7474</v>
      </c>
      <c r="Y704" s="123" t="s">
        <v>1326</v>
      </c>
    </row>
    <row r="705" spans="24:25" x14ac:dyDescent="0.25">
      <c r="X705" s="123" t="s">
        <v>7475</v>
      </c>
      <c r="Y705" s="123" t="s">
        <v>1432</v>
      </c>
    </row>
    <row r="706" spans="24:25" x14ac:dyDescent="0.25">
      <c r="X706" s="123" t="s">
        <v>7476</v>
      </c>
      <c r="Y706" s="123" t="s">
        <v>1324</v>
      </c>
    </row>
    <row r="707" spans="24:25" x14ac:dyDescent="0.25">
      <c r="X707" s="123" t="s">
        <v>7477</v>
      </c>
      <c r="Y707" s="123" t="s">
        <v>1434</v>
      </c>
    </row>
    <row r="708" spans="24:25" x14ac:dyDescent="0.25">
      <c r="X708" s="123" t="s">
        <v>7478</v>
      </c>
      <c r="Y708" s="123" t="s">
        <v>1276</v>
      </c>
    </row>
    <row r="709" spans="24:25" x14ac:dyDescent="0.25">
      <c r="X709" s="123" t="s">
        <v>7479</v>
      </c>
      <c r="Y709" s="123" t="s">
        <v>1232</v>
      </c>
    </row>
    <row r="710" spans="24:25" x14ac:dyDescent="0.25">
      <c r="X710" s="123" t="s">
        <v>7480</v>
      </c>
      <c r="Y710" s="123" t="s">
        <v>1428</v>
      </c>
    </row>
    <row r="711" spans="24:25" x14ac:dyDescent="0.25">
      <c r="X711" s="123" t="s">
        <v>7481</v>
      </c>
      <c r="Y711" s="123" t="s">
        <v>1456</v>
      </c>
    </row>
    <row r="712" spans="24:25" x14ac:dyDescent="0.25">
      <c r="X712" s="123" t="s">
        <v>7482</v>
      </c>
      <c r="Y712" s="123" t="s">
        <v>1452</v>
      </c>
    </row>
    <row r="713" spans="24:25" x14ac:dyDescent="0.25">
      <c r="X713" s="123" t="s">
        <v>7483</v>
      </c>
      <c r="Y713" s="123" t="s">
        <v>1272</v>
      </c>
    </row>
    <row r="714" spans="24:25" x14ac:dyDescent="0.25">
      <c r="X714" s="123" t="s">
        <v>7484</v>
      </c>
      <c r="Y714" s="123" t="s">
        <v>1364</v>
      </c>
    </row>
    <row r="715" spans="24:25" x14ac:dyDescent="0.25">
      <c r="X715" s="123" t="s">
        <v>7485</v>
      </c>
      <c r="Y715" s="123" t="s">
        <v>1450</v>
      </c>
    </row>
    <row r="716" spans="24:25" x14ac:dyDescent="0.25">
      <c r="X716" s="123" t="s">
        <v>7486</v>
      </c>
      <c r="Y716" s="123" t="s">
        <v>1282</v>
      </c>
    </row>
    <row r="717" spans="24:25" x14ac:dyDescent="0.25">
      <c r="X717" s="123" t="s">
        <v>7487</v>
      </c>
      <c r="Y717" s="123" t="s">
        <v>1222</v>
      </c>
    </row>
    <row r="718" spans="24:25" x14ac:dyDescent="0.25">
      <c r="X718" s="123" t="s">
        <v>7488</v>
      </c>
      <c r="Y718" s="123" t="s">
        <v>1284</v>
      </c>
    </row>
    <row r="719" spans="24:25" x14ac:dyDescent="0.25">
      <c r="X719" s="123" t="s">
        <v>7489</v>
      </c>
      <c r="Y719" s="123" t="s">
        <v>1286</v>
      </c>
    </row>
    <row r="720" spans="24:25" x14ac:dyDescent="0.25">
      <c r="X720" s="123" t="s">
        <v>7490</v>
      </c>
      <c r="Y720" s="123" t="s">
        <v>1288</v>
      </c>
    </row>
    <row r="721" spans="24:25" x14ac:dyDescent="0.25">
      <c r="X721" s="123" t="s">
        <v>7491</v>
      </c>
      <c r="Y721" s="123" t="s">
        <v>1290</v>
      </c>
    </row>
    <row r="722" spans="24:25" x14ac:dyDescent="0.25">
      <c r="X722" s="123" t="s">
        <v>7492</v>
      </c>
      <c r="Y722" s="123" t="s">
        <v>1292</v>
      </c>
    </row>
    <row r="723" spans="24:25" x14ac:dyDescent="0.25">
      <c r="X723" s="123" t="s">
        <v>7493</v>
      </c>
      <c r="Y723" s="123" t="s">
        <v>1294</v>
      </c>
    </row>
    <row r="724" spans="24:25" x14ac:dyDescent="0.25">
      <c r="X724" s="123" t="s">
        <v>7494</v>
      </c>
      <c r="Y724" s="123" t="s">
        <v>1296</v>
      </c>
    </row>
    <row r="725" spans="24:25" x14ac:dyDescent="0.25">
      <c r="X725" s="123" t="s">
        <v>7495</v>
      </c>
      <c r="Y725" s="123" t="s">
        <v>1298</v>
      </c>
    </row>
    <row r="726" spans="24:25" x14ac:dyDescent="0.25">
      <c r="X726" s="123" t="s">
        <v>7496</v>
      </c>
      <c r="Y726" s="123" t="s">
        <v>1300</v>
      </c>
    </row>
    <row r="727" spans="24:25" x14ac:dyDescent="0.25">
      <c r="X727" s="123" t="s">
        <v>7497</v>
      </c>
      <c r="Y727" s="123" t="s">
        <v>1302</v>
      </c>
    </row>
    <row r="728" spans="24:25" x14ac:dyDescent="0.25">
      <c r="X728" s="123" t="s">
        <v>7498</v>
      </c>
      <c r="Y728" s="123" t="s">
        <v>1266</v>
      </c>
    </row>
    <row r="729" spans="24:25" x14ac:dyDescent="0.25">
      <c r="X729" s="123" t="s">
        <v>7499</v>
      </c>
      <c r="Y729" s="123" t="s">
        <v>1304</v>
      </c>
    </row>
    <row r="730" spans="24:25" x14ac:dyDescent="0.25">
      <c r="X730" s="123" t="s">
        <v>7500</v>
      </c>
      <c r="Y730" s="123" t="s">
        <v>1306</v>
      </c>
    </row>
    <row r="731" spans="24:25" x14ac:dyDescent="0.25">
      <c r="X731" s="123" t="s">
        <v>7501</v>
      </c>
      <c r="Y731" s="123" t="s">
        <v>1308</v>
      </c>
    </row>
    <row r="732" spans="24:25" x14ac:dyDescent="0.25">
      <c r="X732" s="123" t="s">
        <v>7502</v>
      </c>
      <c r="Y732" s="123" t="s">
        <v>1310</v>
      </c>
    </row>
    <row r="733" spans="24:25" x14ac:dyDescent="0.25">
      <c r="X733" s="123" t="s">
        <v>7503</v>
      </c>
      <c r="Y733" s="123" t="s">
        <v>1312</v>
      </c>
    </row>
    <row r="734" spans="24:25" x14ac:dyDescent="0.25">
      <c r="X734" s="123" t="s">
        <v>7504</v>
      </c>
      <c r="Y734" s="123" t="s">
        <v>1314</v>
      </c>
    </row>
    <row r="735" spans="24:25" x14ac:dyDescent="0.25">
      <c r="X735" s="123" t="s">
        <v>7505</v>
      </c>
      <c r="Y735" s="123" t="s">
        <v>1316</v>
      </c>
    </row>
    <row r="736" spans="24:25" x14ac:dyDescent="0.25">
      <c r="X736" s="123" t="s">
        <v>7506</v>
      </c>
      <c r="Y736" s="123" t="s">
        <v>1318</v>
      </c>
    </row>
    <row r="737" spans="24:25" x14ac:dyDescent="0.25">
      <c r="X737" s="123" t="s">
        <v>7507</v>
      </c>
      <c r="Y737" s="123" t="s">
        <v>1320</v>
      </c>
    </row>
    <row r="738" spans="24:25" x14ac:dyDescent="0.25">
      <c r="X738" s="123" t="s">
        <v>7508</v>
      </c>
      <c r="Y738" s="123" t="s">
        <v>1322</v>
      </c>
    </row>
    <row r="739" spans="24:25" x14ac:dyDescent="0.25">
      <c r="X739" s="123" t="s">
        <v>7509</v>
      </c>
      <c r="Y739" s="123" t="s">
        <v>1278</v>
      </c>
    </row>
    <row r="740" spans="24:25" x14ac:dyDescent="0.25">
      <c r="X740" s="123" t="s">
        <v>7510</v>
      </c>
      <c r="Y740" s="123" t="s">
        <v>1230</v>
      </c>
    </row>
    <row r="741" spans="24:25" x14ac:dyDescent="0.25">
      <c r="X741" s="123" t="s">
        <v>7511</v>
      </c>
      <c r="Y741" s="123" t="s">
        <v>1268</v>
      </c>
    </row>
    <row r="742" spans="24:25" x14ac:dyDescent="0.25">
      <c r="X742" s="123" t="s">
        <v>7512</v>
      </c>
      <c r="Y742" s="123" t="s">
        <v>1454</v>
      </c>
    </row>
    <row r="743" spans="24:25" x14ac:dyDescent="0.25">
      <c r="X743" s="123" t="s">
        <v>7513</v>
      </c>
      <c r="Y743" s="123" t="s">
        <v>1274</v>
      </c>
    </row>
    <row r="744" spans="24:25" x14ac:dyDescent="0.25">
      <c r="X744" s="123" t="s">
        <v>7514</v>
      </c>
      <c r="Y744" s="123" t="s">
        <v>1280</v>
      </c>
    </row>
    <row r="745" spans="24:25" x14ac:dyDescent="0.25">
      <c r="X745" s="123" t="s">
        <v>7515</v>
      </c>
      <c r="Y745" s="123" t="s">
        <v>1270</v>
      </c>
    </row>
    <row r="746" spans="24:25" x14ac:dyDescent="0.25">
      <c r="X746" s="123" t="s">
        <v>7516</v>
      </c>
      <c r="Y746" s="123" t="s">
        <v>1440</v>
      </c>
    </row>
    <row r="747" spans="24:25" x14ac:dyDescent="0.25">
      <c r="X747" s="123" t="s">
        <v>7517</v>
      </c>
      <c r="Y747" s="123" t="s">
        <v>1224</v>
      </c>
    </row>
    <row r="748" spans="24:25" x14ac:dyDescent="0.25">
      <c r="X748" s="123" t="s">
        <v>7518</v>
      </c>
      <c r="Y748" s="123" t="s">
        <v>1404</v>
      </c>
    </row>
    <row r="749" spans="24:25" x14ac:dyDescent="0.25">
      <c r="X749" s="123" t="s">
        <v>7519</v>
      </c>
      <c r="Y749" s="123" t="s">
        <v>1406</v>
      </c>
    </row>
    <row r="750" spans="24:25" x14ac:dyDescent="0.25">
      <c r="X750" s="123" t="s">
        <v>7520</v>
      </c>
      <c r="Y750" s="123" t="s">
        <v>1408</v>
      </c>
    </row>
    <row r="751" spans="24:25" x14ac:dyDescent="0.25">
      <c r="X751" s="123" t="s">
        <v>7521</v>
      </c>
      <c r="Y751" s="123" t="s">
        <v>1410</v>
      </c>
    </row>
    <row r="752" spans="24:25" x14ac:dyDescent="0.25">
      <c r="X752" s="123" t="s">
        <v>7522</v>
      </c>
      <c r="Y752" s="123" t="s">
        <v>1412</v>
      </c>
    </row>
    <row r="753" spans="24:25" x14ac:dyDescent="0.25">
      <c r="X753" s="123" t="s">
        <v>7523</v>
      </c>
      <c r="Y753" s="123" t="s">
        <v>1414</v>
      </c>
    </row>
    <row r="754" spans="24:25" x14ac:dyDescent="0.25">
      <c r="X754" s="123" t="s">
        <v>7524</v>
      </c>
      <c r="Y754" s="123" t="s">
        <v>1392</v>
      </c>
    </row>
    <row r="755" spans="24:25" x14ac:dyDescent="0.25">
      <c r="X755" s="123" t="s">
        <v>7525</v>
      </c>
      <c r="Y755" s="123" t="s">
        <v>1394</v>
      </c>
    </row>
    <row r="756" spans="24:25" x14ac:dyDescent="0.25">
      <c r="X756" s="123" t="s">
        <v>7526</v>
      </c>
      <c r="Y756" s="123" t="s">
        <v>1396</v>
      </c>
    </row>
    <row r="757" spans="24:25" x14ac:dyDescent="0.25">
      <c r="X757" s="123" t="s">
        <v>7527</v>
      </c>
      <c r="Y757" s="123" t="s">
        <v>1398</v>
      </c>
    </row>
    <row r="758" spans="24:25" x14ac:dyDescent="0.25">
      <c r="X758" s="123" t="s">
        <v>7528</v>
      </c>
      <c r="Y758" s="123" t="s">
        <v>1400</v>
      </c>
    </row>
    <row r="759" spans="24:25" x14ac:dyDescent="0.25">
      <c r="X759" s="123" t="s">
        <v>7529</v>
      </c>
      <c r="Y759" s="123" t="s">
        <v>1402</v>
      </c>
    </row>
    <row r="760" spans="24:25" x14ac:dyDescent="0.25">
      <c r="X760" s="123" t="s">
        <v>7530</v>
      </c>
      <c r="Y760" s="123" t="s">
        <v>1362</v>
      </c>
    </row>
    <row r="761" spans="24:25" x14ac:dyDescent="0.25">
      <c r="X761" s="123" t="s">
        <v>7531</v>
      </c>
      <c r="Y761" s="123" t="s">
        <v>1360</v>
      </c>
    </row>
    <row r="762" spans="24:25" x14ac:dyDescent="0.25">
      <c r="X762" s="123" t="s">
        <v>7532</v>
      </c>
      <c r="Y762" s="123" t="s">
        <v>1358</v>
      </c>
    </row>
    <row r="763" spans="24:25" x14ac:dyDescent="0.25">
      <c r="X763" s="123" t="s">
        <v>7533</v>
      </c>
      <c r="Y763" s="123" t="s">
        <v>1356</v>
      </c>
    </row>
    <row r="764" spans="24:25" x14ac:dyDescent="0.25">
      <c r="X764" s="123" t="s">
        <v>7534</v>
      </c>
      <c r="Y764" s="123" t="s">
        <v>1354</v>
      </c>
    </row>
    <row r="765" spans="24:25" x14ac:dyDescent="0.25">
      <c r="X765" s="123" t="s">
        <v>7535</v>
      </c>
      <c r="Y765" s="123" t="s">
        <v>1352</v>
      </c>
    </row>
    <row r="766" spans="24:25" x14ac:dyDescent="0.25">
      <c r="X766" s="123" t="s">
        <v>7536</v>
      </c>
      <c r="Y766" s="123" t="s">
        <v>1436</v>
      </c>
    </row>
    <row r="767" spans="24:25" x14ac:dyDescent="0.25">
      <c r="X767" s="123" t="s">
        <v>7537</v>
      </c>
      <c r="Y767" s="123" t="s">
        <v>1388</v>
      </c>
    </row>
    <row r="768" spans="24:25" x14ac:dyDescent="0.25">
      <c r="X768" s="123" t="s">
        <v>7538</v>
      </c>
      <c r="Y768" s="123" t="s">
        <v>1386</v>
      </c>
    </row>
    <row r="769" spans="24:25" x14ac:dyDescent="0.25">
      <c r="X769" s="123" t="s">
        <v>7539</v>
      </c>
      <c r="Y769" s="123" t="s">
        <v>1384</v>
      </c>
    </row>
    <row r="770" spans="24:25" x14ac:dyDescent="0.25">
      <c r="X770" s="123" t="s">
        <v>7540</v>
      </c>
      <c r="Y770" s="123" t="s">
        <v>1382</v>
      </c>
    </row>
    <row r="771" spans="24:25" x14ac:dyDescent="0.25">
      <c r="X771" s="123" t="s">
        <v>7541</v>
      </c>
      <c r="Y771" s="123" t="s">
        <v>1380</v>
      </c>
    </row>
    <row r="772" spans="24:25" x14ac:dyDescent="0.25">
      <c r="X772" s="123" t="s">
        <v>7542</v>
      </c>
      <c r="Y772" s="123" t="s">
        <v>1378</v>
      </c>
    </row>
    <row r="773" spans="24:25" x14ac:dyDescent="0.25">
      <c r="X773" s="123" t="s">
        <v>7543</v>
      </c>
      <c r="Y773" s="123" t="s">
        <v>1350</v>
      </c>
    </row>
    <row r="774" spans="24:25" x14ac:dyDescent="0.25">
      <c r="X774" s="123" t="s">
        <v>7544</v>
      </c>
      <c r="Y774" s="123" t="s">
        <v>1348</v>
      </c>
    </row>
    <row r="775" spans="24:25" x14ac:dyDescent="0.25">
      <c r="X775" s="123" t="s">
        <v>7545</v>
      </c>
      <c r="Y775" s="123" t="s">
        <v>1346</v>
      </c>
    </row>
    <row r="776" spans="24:25" x14ac:dyDescent="0.25">
      <c r="X776" s="123" t="s">
        <v>7546</v>
      </c>
      <c r="Y776" s="123" t="s">
        <v>1344</v>
      </c>
    </row>
    <row r="777" spans="24:25" x14ac:dyDescent="0.25">
      <c r="X777" s="123" t="s">
        <v>7547</v>
      </c>
      <c r="Y777" s="123" t="s">
        <v>1342</v>
      </c>
    </row>
    <row r="778" spans="24:25" x14ac:dyDescent="0.25">
      <c r="X778" s="123" t="s">
        <v>7548</v>
      </c>
      <c r="Y778" s="123" t="s">
        <v>1340</v>
      </c>
    </row>
    <row r="779" spans="24:25" x14ac:dyDescent="0.25">
      <c r="X779" s="123" t="s">
        <v>7549</v>
      </c>
      <c r="Y779" s="123" t="s">
        <v>1438</v>
      </c>
    </row>
    <row r="780" spans="24:25" x14ac:dyDescent="0.25">
      <c r="X780" s="123" t="s">
        <v>7550</v>
      </c>
      <c r="Y780" s="123" t="s">
        <v>1376</v>
      </c>
    </row>
    <row r="781" spans="24:25" x14ac:dyDescent="0.25">
      <c r="X781" s="123" t="s">
        <v>7551</v>
      </c>
      <c r="Y781" s="123" t="s">
        <v>1374</v>
      </c>
    </row>
    <row r="782" spans="24:25" x14ac:dyDescent="0.25">
      <c r="X782" s="123" t="s">
        <v>7552</v>
      </c>
      <c r="Y782" s="123" t="s">
        <v>1372</v>
      </c>
    </row>
    <row r="783" spans="24:25" x14ac:dyDescent="0.25">
      <c r="X783" s="123" t="s">
        <v>7553</v>
      </c>
      <c r="Y783" s="123" t="s">
        <v>1370</v>
      </c>
    </row>
    <row r="784" spans="24:25" x14ac:dyDescent="0.25">
      <c r="X784" s="123" t="s">
        <v>7554</v>
      </c>
      <c r="Y784" s="123" t="s">
        <v>1368</v>
      </c>
    </row>
    <row r="785" spans="24:25" x14ac:dyDescent="0.25">
      <c r="X785" s="123" t="s">
        <v>7555</v>
      </c>
      <c r="Y785" s="123" t="s">
        <v>1366</v>
      </c>
    </row>
    <row r="786" spans="24:25" x14ac:dyDescent="0.25">
      <c r="X786" s="123" t="s">
        <v>7556</v>
      </c>
      <c r="Y786" s="123" t="s">
        <v>1390</v>
      </c>
    </row>
    <row r="787" spans="24:25" x14ac:dyDescent="0.25">
      <c r="X787" s="123" t="s">
        <v>7557</v>
      </c>
      <c r="Y787" s="123" t="s">
        <v>972</v>
      </c>
    </row>
    <row r="788" spans="24:25" x14ac:dyDescent="0.25">
      <c r="X788" s="123" t="s">
        <v>7558</v>
      </c>
      <c r="Y788" s="123" t="s">
        <v>974</v>
      </c>
    </row>
    <row r="789" spans="24:25" x14ac:dyDescent="0.25">
      <c r="X789" s="123" t="s">
        <v>7559</v>
      </c>
      <c r="Y789" s="123" t="s">
        <v>426</v>
      </c>
    </row>
    <row r="790" spans="24:25" x14ac:dyDescent="0.25">
      <c r="X790" s="123" t="s">
        <v>7560</v>
      </c>
      <c r="Y790" s="123" t="s">
        <v>228</v>
      </c>
    </row>
    <row r="791" spans="24:25" x14ac:dyDescent="0.25">
      <c r="X791" s="123" t="s">
        <v>7561</v>
      </c>
      <c r="Y791" s="123" t="s">
        <v>254</v>
      </c>
    </row>
    <row r="792" spans="24:25" x14ac:dyDescent="0.25">
      <c r="X792" s="123" t="s">
        <v>7562</v>
      </c>
      <c r="Y792" s="123" t="s">
        <v>242</v>
      </c>
    </row>
    <row r="793" spans="24:25" x14ac:dyDescent="0.25">
      <c r="X793" s="123" t="s">
        <v>7563</v>
      </c>
      <c r="Y793" s="123" t="s">
        <v>668</v>
      </c>
    </row>
    <row r="794" spans="24:25" x14ac:dyDescent="0.25">
      <c r="X794" s="123" t="s">
        <v>7564</v>
      </c>
      <c r="Y794" s="123" t="s">
        <v>227</v>
      </c>
    </row>
    <row r="795" spans="24:25" x14ac:dyDescent="0.25">
      <c r="X795" s="123" t="s">
        <v>7565</v>
      </c>
      <c r="Y795" s="123" t="s">
        <v>233</v>
      </c>
    </row>
    <row r="796" spans="24:25" x14ac:dyDescent="0.25">
      <c r="X796" s="123" t="s">
        <v>7566</v>
      </c>
      <c r="Y796" s="123" t="s">
        <v>235</v>
      </c>
    </row>
    <row r="797" spans="24:25" x14ac:dyDescent="0.25">
      <c r="X797" s="123" t="s">
        <v>7567</v>
      </c>
      <c r="Y797" s="123" t="s">
        <v>670</v>
      </c>
    </row>
    <row r="798" spans="24:25" x14ac:dyDescent="0.25">
      <c r="X798" s="123" t="s">
        <v>7568</v>
      </c>
      <c r="Y798" s="123" t="s">
        <v>672</v>
      </c>
    </row>
    <row r="799" spans="24:25" x14ac:dyDescent="0.25">
      <c r="X799" s="123" t="s">
        <v>7569</v>
      </c>
      <c r="Y799" s="123" t="s">
        <v>435</v>
      </c>
    </row>
    <row r="800" spans="24:25" x14ac:dyDescent="0.25">
      <c r="X800" s="123" t="s">
        <v>11890</v>
      </c>
      <c r="Y800" s="123" t="s">
        <v>11883</v>
      </c>
    </row>
    <row r="801" spans="24:25" x14ac:dyDescent="0.25">
      <c r="X801" s="123" t="s">
        <v>7570</v>
      </c>
      <c r="Y801" s="123" t="s">
        <v>252</v>
      </c>
    </row>
    <row r="802" spans="24:25" x14ac:dyDescent="0.25">
      <c r="X802" s="123" t="s">
        <v>7571</v>
      </c>
      <c r="Y802" s="123" t="s">
        <v>1582</v>
      </c>
    </row>
    <row r="803" spans="24:25" x14ac:dyDescent="0.25">
      <c r="X803" s="123" t="s">
        <v>7572</v>
      </c>
      <c r="Y803" s="123" t="s">
        <v>1578</v>
      </c>
    </row>
    <row r="804" spans="24:25" x14ac:dyDescent="0.25">
      <c r="X804" s="123" t="s">
        <v>7573</v>
      </c>
      <c r="Y804" s="123" t="s">
        <v>1580</v>
      </c>
    </row>
    <row r="805" spans="24:25" x14ac:dyDescent="0.25">
      <c r="X805" s="123" t="s">
        <v>7574</v>
      </c>
      <c r="Y805" s="123" t="s">
        <v>1576</v>
      </c>
    </row>
    <row r="806" spans="24:25" x14ac:dyDescent="0.25">
      <c r="X806" s="123" t="s">
        <v>7575</v>
      </c>
      <c r="Y806" s="123" t="s">
        <v>1514</v>
      </c>
    </row>
    <row r="807" spans="24:25" x14ac:dyDescent="0.25">
      <c r="X807" s="123" t="s">
        <v>7576</v>
      </c>
      <c r="Y807" s="123" t="s">
        <v>1500</v>
      </c>
    </row>
    <row r="808" spans="24:25" x14ac:dyDescent="0.25">
      <c r="X808" s="123" t="s">
        <v>7577</v>
      </c>
      <c r="Y808" s="123" t="s">
        <v>1484</v>
      </c>
    </row>
    <row r="809" spans="24:25" x14ac:dyDescent="0.25">
      <c r="X809" s="123" t="s">
        <v>7578</v>
      </c>
      <c r="Y809" s="123" t="s">
        <v>1492</v>
      </c>
    </row>
    <row r="810" spans="24:25" x14ac:dyDescent="0.25">
      <c r="X810" s="123" t="s">
        <v>7579</v>
      </c>
      <c r="Y810" s="123" t="s">
        <v>1518</v>
      </c>
    </row>
    <row r="811" spans="24:25" x14ac:dyDescent="0.25">
      <c r="X811" s="123" t="s">
        <v>7580</v>
      </c>
      <c r="Y811" s="123" t="s">
        <v>1504</v>
      </c>
    </row>
    <row r="812" spans="24:25" x14ac:dyDescent="0.25">
      <c r="X812" s="123" t="s">
        <v>7581</v>
      </c>
      <c r="Y812" s="123" t="s">
        <v>1488</v>
      </c>
    </row>
    <row r="813" spans="24:25" x14ac:dyDescent="0.25">
      <c r="X813" s="123" t="s">
        <v>7582</v>
      </c>
      <c r="Y813" s="123" t="s">
        <v>1496</v>
      </c>
    </row>
    <row r="814" spans="24:25" x14ac:dyDescent="0.25">
      <c r="X814" s="123" t="s">
        <v>7583</v>
      </c>
      <c r="Y814" s="123" t="s">
        <v>1516</v>
      </c>
    </row>
    <row r="815" spans="24:25" x14ac:dyDescent="0.25">
      <c r="X815" s="123" t="s">
        <v>7584</v>
      </c>
      <c r="Y815" s="123" t="s">
        <v>1502</v>
      </c>
    </row>
    <row r="816" spans="24:25" x14ac:dyDescent="0.25">
      <c r="X816" s="123" t="s">
        <v>7585</v>
      </c>
      <c r="Y816" s="123" t="s">
        <v>1486</v>
      </c>
    </row>
    <row r="817" spans="24:25" x14ac:dyDescent="0.25">
      <c r="X817" s="123" t="s">
        <v>7586</v>
      </c>
      <c r="Y817" s="123" t="s">
        <v>1494</v>
      </c>
    </row>
    <row r="818" spans="24:25" x14ac:dyDescent="0.25">
      <c r="X818" s="123" t="s">
        <v>7587</v>
      </c>
      <c r="Y818" s="123" t="s">
        <v>1562</v>
      </c>
    </row>
    <row r="819" spans="24:25" x14ac:dyDescent="0.25">
      <c r="X819" s="123" t="s">
        <v>7588</v>
      </c>
      <c r="Y819" s="123" t="s">
        <v>1592</v>
      </c>
    </row>
    <row r="820" spans="24:25" x14ac:dyDescent="0.25">
      <c r="X820" s="123" t="s">
        <v>7589</v>
      </c>
      <c r="Y820" s="123" t="s">
        <v>1586</v>
      </c>
    </row>
    <row r="821" spans="24:25" x14ac:dyDescent="0.25">
      <c r="X821" s="123" t="s">
        <v>7590</v>
      </c>
      <c r="Y821" s="123" t="s">
        <v>1588</v>
      </c>
    </row>
    <row r="822" spans="24:25" x14ac:dyDescent="0.25">
      <c r="X822" s="123" t="s">
        <v>7591</v>
      </c>
      <c r="Y822" s="123" t="s">
        <v>1512</v>
      </c>
    </row>
    <row r="823" spans="24:25" x14ac:dyDescent="0.25">
      <c r="X823" s="123" t="s">
        <v>7592</v>
      </c>
      <c r="Y823" s="123" t="s">
        <v>1498</v>
      </c>
    </row>
    <row r="824" spans="24:25" x14ac:dyDescent="0.25">
      <c r="X824" s="123" t="s">
        <v>7593</v>
      </c>
      <c r="Y824" s="123" t="s">
        <v>1482</v>
      </c>
    </row>
    <row r="825" spans="24:25" x14ac:dyDescent="0.25">
      <c r="X825" s="123" t="s">
        <v>7594</v>
      </c>
      <c r="Y825" s="123" t="s">
        <v>1490</v>
      </c>
    </row>
    <row r="826" spans="24:25" x14ac:dyDescent="0.25">
      <c r="X826" s="123" t="s">
        <v>7595</v>
      </c>
      <c r="Y826" s="123" t="s">
        <v>1554</v>
      </c>
    </row>
    <row r="827" spans="24:25" x14ac:dyDescent="0.25">
      <c r="X827" s="123" t="s">
        <v>7596</v>
      </c>
      <c r="Y827" s="123" t="s">
        <v>1596</v>
      </c>
    </row>
    <row r="828" spans="24:25" x14ac:dyDescent="0.25">
      <c r="X828" s="123" t="s">
        <v>7597</v>
      </c>
      <c r="Y828" s="123" t="s">
        <v>1558</v>
      </c>
    </row>
    <row r="829" spans="24:25" x14ac:dyDescent="0.25">
      <c r="X829" s="123" t="s">
        <v>7598</v>
      </c>
      <c r="Y829" s="123" t="s">
        <v>1594</v>
      </c>
    </row>
    <row r="830" spans="24:25" x14ac:dyDescent="0.25">
      <c r="X830" s="123" t="s">
        <v>7599</v>
      </c>
      <c r="Y830" s="123" t="s">
        <v>1544</v>
      </c>
    </row>
    <row r="831" spans="24:25" x14ac:dyDescent="0.25">
      <c r="X831" s="123" t="s">
        <v>7600</v>
      </c>
      <c r="Y831" s="123" t="s">
        <v>1542</v>
      </c>
    </row>
    <row r="832" spans="24:25" x14ac:dyDescent="0.25">
      <c r="X832" s="123" t="s">
        <v>7601</v>
      </c>
      <c r="Y832" s="123" t="s">
        <v>1540</v>
      </c>
    </row>
    <row r="833" spans="24:25" x14ac:dyDescent="0.25">
      <c r="X833" s="123" t="s">
        <v>7602</v>
      </c>
      <c r="Y833" s="123" t="s">
        <v>1538</v>
      </c>
    </row>
    <row r="834" spans="24:25" x14ac:dyDescent="0.25">
      <c r="X834" s="123" t="s">
        <v>7603</v>
      </c>
      <c r="Y834" s="123" t="s">
        <v>1600</v>
      </c>
    </row>
    <row r="835" spans="24:25" x14ac:dyDescent="0.25">
      <c r="X835" s="123" t="s">
        <v>7604</v>
      </c>
      <c r="Y835" s="123" t="s">
        <v>1602</v>
      </c>
    </row>
    <row r="836" spans="24:25" x14ac:dyDescent="0.25">
      <c r="X836" s="123" t="s">
        <v>7605</v>
      </c>
      <c r="Y836" s="123" t="s">
        <v>1604</v>
      </c>
    </row>
    <row r="837" spans="24:25" x14ac:dyDescent="0.25">
      <c r="X837" s="123" t="s">
        <v>7606</v>
      </c>
      <c r="Y837" s="123" t="s">
        <v>1606</v>
      </c>
    </row>
    <row r="838" spans="24:25" x14ac:dyDescent="0.25">
      <c r="X838" s="123" t="s">
        <v>7607</v>
      </c>
      <c r="Y838" s="123" t="s">
        <v>1530</v>
      </c>
    </row>
    <row r="839" spans="24:25" x14ac:dyDescent="0.25">
      <c r="X839" s="123" t="s">
        <v>7608</v>
      </c>
      <c r="Y839" s="123" t="s">
        <v>1532</v>
      </c>
    </row>
    <row r="840" spans="24:25" x14ac:dyDescent="0.25">
      <c r="X840" s="123" t="s">
        <v>7609</v>
      </c>
      <c r="Y840" s="123" t="s">
        <v>1534</v>
      </c>
    </row>
    <row r="841" spans="24:25" x14ac:dyDescent="0.25">
      <c r="X841" s="123" t="s">
        <v>7610</v>
      </c>
      <c r="Y841" s="123" t="s">
        <v>1536</v>
      </c>
    </row>
    <row r="842" spans="24:25" x14ac:dyDescent="0.25">
      <c r="X842" s="123" t="s">
        <v>7611</v>
      </c>
      <c r="Y842" s="123" t="s">
        <v>1608</v>
      </c>
    </row>
    <row r="843" spans="24:25" x14ac:dyDescent="0.25">
      <c r="X843" s="123" t="s">
        <v>7612</v>
      </c>
      <c r="Y843" s="123" t="s">
        <v>1610</v>
      </c>
    </row>
    <row r="844" spans="24:25" x14ac:dyDescent="0.25">
      <c r="X844" s="123" t="s">
        <v>7613</v>
      </c>
      <c r="Y844" s="123" t="s">
        <v>1612</v>
      </c>
    </row>
    <row r="845" spans="24:25" x14ac:dyDescent="0.25">
      <c r="X845" s="123" t="s">
        <v>7614</v>
      </c>
      <c r="Y845" s="123" t="s">
        <v>1614</v>
      </c>
    </row>
    <row r="846" spans="24:25" x14ac:dyDescent="0.25">
      <c r="X846" s="123" t="s">
        <v>7615</v>
      </c>
      <c r="Y846" s="123" t="s">
        <v>1548</v>
      </c>
    </row>
    <row r="847" spans="24:25" x14ac:dyDescent="0.25">
      <c r="X847" s="123" t="s">
        <v>7616</v>
      </c>
      <c r="Y847" s="123" t="s">
        <v>1546</v>
      </c>
    </row>
    <row r="848" spans="24:25" x14ac:dyDescent="0.25">
      <c r="X848" s="123" t="s">
        <v>7617</v>
      </c>
      <c r="Y848" s="123" t="s">
        <v>1552</v>
      </c>
    </row>
    <row r="849" spans="24:25" x14ac:dyDescent="0.25">
      <c r="X849" s="123" t="s">
        <v>7618</v>
      </c>
      <c r="Y849" s="123" t="s">
        <v>1550</v>
      </c>
    </row>
    <row r="850" spans="24:25" x14ac:dyDescent="0.25">
      <c r="X850" s="123" t="s">
        <v>7619</v>
      </c>
      <c r="Y850" s="123" t="s">
        <v>1574</v>
      </c>
    </row>
    <row r="851" spans="24:25" x14ac:dyDescent="0.25">
      <c r="X851" s="123" t="s">
        <v>7620</v>
      </c>
      <c r="Y851" s="123" t="s">
        <v>1568</v>
      </c>
    </row>
    <row r="852" spans="24:25" x14ac:dyDescent="0.25">
      <c r="X852" s="123" t="s">
        <v>7621</v>
      </c>
      <c r="Y852" s="123" t="s">
        <v>1572</v>
      </c>
    </row>
    <row r="853" spans="24:25" x14ac:dyDescent="0.25">
      <c r="X853" s="123" t="s">
        <v>7622</v>
      </c>
      <c r="Y853" s="123" t="s">
        <v>1570</v>
      </c>
    </row>
    <row r="854" spans="24:25" x14ac:dyDescent="0.25">
      <c r="X854" s="123" t="s">
        <v>7623</v>
      </c>
      <c r="Y854" s="123" t="s">
        <v>1566</v>
      </c>
    </row>
    <row r="855" spans="24:25" x14ac:dyDescent="0.25">
      <c r="X855" s="123" t="s">
        <v>7624</v>
      </c>
      <c r="Y855" s="123" t="s">
        <v>1524</v>
      </c>
    </row>
    <row r="856" spans="24:25" x14ac:dyDescent="0.25">
      <c r="X856" s="123" t="s">
        <v>7625</v>
      </c>
      <c r="Y856" s="123" t="s">
        <v>1478</v>
      </c>
    </row>
    <row r="857" spans="24:25" x14ac:dyDescent="0.25">
      <c r="X857" s="123" t="s">
        <v>7626</v>
      </c>
      <c r="Y857" s="123" t="s">
        <v>1462</v>
      </c>
    </row>
    <row r="858" spans="24:25" x14ac:dyDescent="0.25">
      <c r="X858" s="123" t="s">
        <v>7627</v>
      </c>
      <c r="Y858" s="123" t="s">
        <v>1470</v>
      </c>
    </row>
    <row r="859" spans="24:25" x14ac:dyDescent="0.25">
      <c r="X859" s="123" t="s">
        <v>7628</v>
      </c>
      <c r="Y859" s="123" t="s">
        <v>1528</v>
      </c>
    </row>
    <row r="860" spans="24:25" x14ac:dyDescent="0.25">
      <c r="X860" s="123" t="s">
        <v>7629</v>
      </c>
      <c r="Y860" s="123" t="s">
        <v>1510</v>
      </c>
    </row>
    <row r="861" spans="24:25" x14ac:dyDescent="0.25">
      <c r="X861" s="123" t="s">
        <v>7630</v>
      </c>
      <c r="Y861" s="123" t="s">
        <v>1506</v>
      </c>
    </row>
    <row r="862" spans="24:25" x14ac:dyDescent="0.25">
      <c r="X862" s="123" t="s">
        <v>7631</v>
      </c>
      <c r="Y862" s="123" t="s">
        <v>1508</v>
      </c>
    </row>
    <row r="863" spans="24:25" x14ac:dyDescent="0.25">
      <c r="X863" s="123" t="s">
        <v>7632</v>
      </c>
      <c r="Y863" s="123" t="s">
        <v>1526</v>
      </c>
    </row>
    <row r="864" spans="24:25" x14ac:dyDescent="0.25">
      <c r="X864" s="123" t="s">
        <v>7633</v>
      </c>
      <c r="Y864" s="123" t="s">
        <v>1480</v>
      </c>
    </row>
    <row r="865" spans="24:25" x14ac:dyDescent="0.25">
      <c r="X865" s="123" t="s">
        <v>7634</v>
      </c>
      <c r="Y865" s="123" t="s">
        <v>1464</v>
      </c>
    </row>
    <row r="866" spans="24:25" x14ac:dyDescent="0.25">
      <c r="X866" s="123" t="s">
        <v>7635</v>
      </c>
      <c r="Y866" s="123" t="s">
        <v>1472</v>
      </c>
    </row>
    <row r="867" spans="24:25" x14ac:dyDescent="0.25">
      <c r="X867" s="123" t="s">
        <v>7636</v>
      </c>
      <c r="Y867" s="123" t="s">
        <v>1560</v>
      </c>
    </row>
    <row r="868" spans="24:25" x14ac:dyDescent="0.25">
      <c r="X868" s="123" t="s">
        <v>7637</v>
      </c>
      <c r="Y868" s="123" t="s">
        <v>1590</v>
      </c>
    </row>
    <row r="869" spans="24:25" x14ac:dyDescent="0.25">
      <c r="X869" s="123" t="s">
        <v>7638</v>
      </c>
      <c r="Y869" s="123" t="s">
        <v>1520</v>
      </c>
    </row>
    <row r="870" spans="24:25" x14ac:dyDescent="0.25">
      <c r="X870" s="123" t="s">
        <v>7639</v>
      </c>
      <c r="Y870" s="123" t="s">
        <v>1474</v>
      </c>
    </row>
    <row r="871" spans="24:25" x14ac:dyDescent="0.25">
      <c r="X871" s="123" t="s">
        <v>7640</v>
      </c>
      <c r="Y871" s="123" t="s">
        <v>1458</v>
      </c>
    </row>
    <row r="872" spans="24:25" x14ac:dyDescent="0.25">
      <c r="X872" s="123" t="s">
        <v>7641</v>
      </c>
      <c r="Y872" s="123" t="s">
        <v>1466</v>
      </c>
    </row>
    <row r="873" spans="24:25" x14ac:dyDescent="0.25">
      <c r="X873" s="123" t="s">
        <v>7642</v>
      </c>
      <c r="Y873" s="123" t="s">
        <v>1522</v>
      </c>
    </row>
    <row r="874" spans="24:25" x14ac:dyDescent="0.25">
      <c r="X874" s="123" t="s">
        <v>7643</v>
      </c>
      <c r="Y874" s="123" t="s">
        <v>1476</v>
      </c>
    </row>
    <row r="875" spans="24:25" x14ac:dyDescent="0.25">
      <c r="X875" s="123" t="s">
        <v>7644</v>
      </c>
      <c r="Y875" s="123" t="s">
        <v>1460</v>
      </c>
    </row>
    <row r="876" spans="24:25" x14ac:dyDescent="0.25">
      <c r="X876" s="123" t="s">
        <v>7645</v>
      </c>
      <c r="Y876" s="123" t="s">
        <v>1468</v>
      </c>
    </row>
    <row r="877" spans="24:25" x14ac:dyDescent="0.25">
      <c r="X877" s="123" t="s">
        <v>7646</v>
      </c>
      <c r="Y877" s="123" t="s">
        <v>1556</v>
      </c>
    </row>
    <row r="878" spans="24:25" x14ac:dyDescent="0.25">
      <c r="X878" s="123" t="s">
        <v>7647</v>
      </c>
      <c r="Y878" s="123" t="s">
        <v>1598</v>
      </c>
    </row>
    <row r="879" spans="24:25" x14ac:dyDescent="0.25">
      <c r="X879" s="123" t="s">
        <v>7648</v>
      </c>
      <c r="Y879" s="123" t="s">
        <v>1564</v>
      </c>
    </row>
    <row r="880" spans="24:25" x14ac:dyDescent="0.25">
      <c r="X880" s="123" t="s">
        <v>7649</v>
      </c>
      <c r="Y880" s="123" t="s">
        <v>1584</v>
      </c>
    </row>
    <row r="881" spans="24:25" x14ac:dyDescent="0.25">
      <c r="X881" s="123" t="s">
        <v>7650</v>
      </c>
      <c r="Y881" s="123" t="s">
        <v>972</v>
      </c>
    </row>
    <row r="882" spans="24:25" x14ac:dyDescent="0.25">
      <c r="X882" s="123" t="s">
        <v>7651</v>
      </c>
      <c r="Y882" s="123" t="s">
        <v>974</v>
      </c>
    </row>
    <row r="883" spans="24:25" x14ac:dyDescent="0.25">
      <c r="X883" s="123" t="s">
        <v>7652</v>
      </c>
      <c r="Y883" s="123" t="s">
        <v>426</v>
      </c>
    </row>
    <row r="884" spans="24:25" x14ac:dyDescent="0.25">
      <c r="X884" s="123" t="s">
        <v>7653</v>
      </c>
      <c r="Y884" s="123" t="s">
        <v>228</v>
      </c>
    </row>
    <row r="885" spans="24:25" x14ac:dyDescent="0.25">
      <c r="X885" s="123" t="s">
        <v>7654</v>
      </c>
      <c r="Y885" s="123" t="s">
        <v>254</v>
      </c>
    </row>
    <row r="886" spans="24:25" x14ac:dyDescent="0.25">
      <c r="X886" s="123" t="s">
        <v>7655</v>
      </c>
      <c r="Y886" s="123" t="s">
        <v>242</v>
      </c>
    </row>
    <row r="887" spans="24:25" x14ac:dyDescent="0.25">
      <c r="X887" s="123" t="s">
        <v>7656</v>
      </c>
      <c r="Y887" s="123" t="s">
        <v>668</v>
      </c>
    </row>
    <row r="888" spans="24:25" x14ac:dyDescent="0.25">
      <c r="X888" s="123" t="s">
        <v>7657</v>
      </c>
      <c r="Y888" s="123" t="s">
        <v>227</v>
      </c>
    </row>
    <row r="889" spans="24:25" x14ac:dyDescent="0.25">
      <c r="X889" s="123" t="s">
        <v>7658</v>
      </c>
      <c r="Y889" s="123" t="s">
        <v>233</v>
      </c>
    </row>
    <row r="890" spans="24:25" x14ac:dyDescent="0.25">
      <c r="X890" s="123" t="s">
        <v>7659</v>
      </c>
      <c r="Y890" s="123" t="s">
        <v>235</v>
      </c>
    </row>
    <row r="891" spans="24:25" x14ac:dyDescent="0.25">
      <c r="X891" s="123" t="s">
        <v>7660</v>
      </c>
      <c r="Y891" s="123" t="s">
        <v>670</v>
      </c>
    </row>
    <row r="892" spans="24:25" x14ac:dyDescent="0.25">
      <c r="X892" s="123" t="s">
        <v>7661</v>
      </c>
      <c r="Y892" s="123" t="s">
        <v>672</v>
      </c>
    </row>
    <row r="893" spans="24:25" x14ac:dyDescent="0.25">
      <c r="X893" s="123" t="s">
        <v>7662</v>
      </c>
      <c r="Y893" s="123" t="s">
        <v>435</v>
      </c>
    </row>
    <row r="894" spans="24:25" x14ac:dyDescent="0.25">
      <c r="X894" s="123" t="s">
        <v>11891</v>
      </c>
      <c r="Y894" s="123" t="s">
        <v>11883</v>
      </c>
    </row>
    <row r="895" spans="24:25" x14ac:dyDescent="0.25">
      <c r="X895" s="123" t="s">
        <v>7663</v>
      </c>
      <c r="Y895" s="123" t="s">
        <v>252</v>
      </c>
    </row>
    <row r="896" spans="24:25" x14ac:dyDescent="0.25">
      <c r="X896" s="123" t="s">
        <v>7664</v>
      </c>
      <c r="Y896" s="123" t="s">
        <v>1680</v>
      </c>
    </row>
    <row r="897" spans="24:25" x14ac:dyDescent="0.25">
      <c r="X897" s="123" t="s">
        <v>7665</v>
      </c>
      <c r="Y897" s="123" t="s">
        <v>1682</v>
      </c>
    </row>
    <row r="898" spans="24:25" x14ac:dyDescent="0.25">
      <c r="X898" s="123" t="s">
        <v>7666</v>
      </c>
      <c r="Y898" s="123" t="s">
        <v>1700</v>
      </c>
    </row>
    <row r="899" spans="24:25" x14ac:dyDescent="0.25">
      <c r="X899" s="123" t="s">
        <v>7667</v>
      </c>
      <c r="Y899" s="123" t="s">
        <v>1702</v>
      </c>
    </row>
    <row r="900" spans="24:25" x14ac:dyDescent="0.25">
      <c r="X900" s="123" t="s">
        <v>7668</v>
      </c>
      <c r="Y900" s="123" t="s">
        <v>1704</v>
      </c>
    </row>
    <row r="901" spans="24:25" x14ac:dyDescent="0.25">
      <c r="X901" s="123" t="s">
        <v>7669</v>
      </c>
      <c r="Y901" s="123" t="s">
        <v>1706</v>
      </c>
    </row>
    <row r="902" spans="24:25" x14ac:dyDescent="0.25">
      <c r="X902" s="123" t="s">
        <v>7670</v>
      </c>
      <c r="Y902" s="123" t="s">
        <v>1708</v>
      </c>
    </row>
    <row r="903" spans="24:25" x14ac:dyDescent="0.25">
      <c r="X903" s="123" t="s">
        <v>7671</v>
      </c>
      <c r="Y903" s="123" t="s">
        <v>1710</v>
      </c>
    </row>
    <row r="904" spans="24:25" x14ac:dyDescent="0.25">
      <c r="X904" s="123" t="s">
        <v>7672</v>
      </c>
      <c r="Y904" s="123" t="s">
        <v>1712</v>
      </c>
    </row>
    <row r="905" spans="24:25" x14ac:dyDescent="0.25">
      <c r="X905" s="123" t="s">
        <v>7673</v>
      </c>
      <c r="Y905" s="123" t="s">
        <v>1714</v>
      </c>
    </row>
    <row r="906" spans="24:25" x14ac:dyDescent="0.25">
      <c r="X906" s="123" t="s">
        <v>7674</v>
      </c>
      <c r="Y906" s="123" t="s">
        <v>1716</v>
      </c>
    </row>
    <row r="907" spans="24:25" x14ac:dyDescent="0.25">
      <c r="X907" s="123" t="s">
        <v>7675</v>
      </c>
      <c r="Y907" s="123" t="s">
        <v>1718</v>
      </c>
    </row>
    <row r="908" spans="24:25" x14ac:dyDescent="0.25">
      <c r="X908" s="123" t="s">
        <v>7676</v>
      </c>
      <c r="Y908" s="123" t="s">
        <v>1684</v>
      </c>
    </row>
    <row r="909" spans="24:25" x14ac:dyDescent="0.25">
      <c r="X909" s="123" t="s">
        <v>7677</v>
      </c>
      <c r="Y909" s="123" t="s">
        <v>1720</v>
      </c>
    </row>
    <row r="910" spans="24:25" x14ac:dyDescent="0.25">
      <c r="X910" s="123" t="s">
        <v>7678</v>
      </c>
      <c r="Y910" s="123" t="s">
        <v>1722</v>
      </c>
    </row>
    <row r="911" spans="24:25" x14ac:dyDescent="0.25">
      <c r="X911" s="123" t="s">
        <v>7679</v>
      </c>
      <c r="Y911" s="123" t="s">
        <v>1724</v>
      </c>
    </row>
    <row r="912" spans="24:25" x14ac:dyDescent="0.25">
      <c r="X912" s="123" t="s">
        <v>7680</v>
      </c>
      <c r="Y912" s="123" t="s">
        <v>1726</v>
      </c>
    </row>
    <row r="913" spans="24:25" x14ac:dyDescent="0.25">
      <c r="X913" s="123" t="s">
        <v>7681</v>
      </c>
      <c r="Y913" s="123" t="s">
        <v>1728</v>
      </c>
    </row>
    <row r="914" spans="24:25" x14ac:dyDescent="0.25">
      <c r="X914" s="123" t="s">
        <v>7682</v>
      </c>
      <c r="Y914" s="123" t="s">
        <v>1730</v>
      </c>
    </row>
    <row r="915" spans="24:25" x14ac:dyDescent="0.25">
      <c r="X915" s="123" t="s">
        <v>7683</v>
      </c>
      <c r="Y915" s="123" t="s">
        <v>1732</v>
      </c>
    </row>
    <row r="916" spans="24:25" x14ac:dyDescent="0.25">
      <c r="X916" s="123" t="s">
        <v>7684</v>
      </c>
      <c r="Y916" s="123" t="s">
        <v>1734</v>
      </c>
    </row>
    <row r="917" spans="24:25" x14ac:dyDescent="0.25">
      <c r="X917" s="123" t="s">
        <v>7685</v>
      </c>
      <c r="Y917" s="123" t="s">
        <v>1736</v>
      </c>
    </row>
    <row r="918" spans="24:25" x14ac:dyDescent="0.25">
      <c r="X918" s="123" t="s">
        <v>7686</v>
      </c>
      <c r="Y918" s="123" t="s">
        <v>1738</v>
      </c>
    </row>
    <row r="919" spans="24:25" x14ac:dyDescent="0.25">
      <c r="X919" s="123" t="s">
        <v>7687</v>
      </c>
      <c r="Y919" s="123" t="s">
        <v>1686</v>
      </c>
    </row>
    <row r="920" spans="24:25" x14ac:dyDescent="0.25">
      <c r="X920" s="123" t="s">
        <v>7688</v>
      </c>
      <c r="Y920" s="123" t="s">
        <v>1740</v>
      </c>
    </row>
    <row r="921" spans="24:25" x14ac:dyDescent="0.25">
      <c r="X921" s="123" t="s">
        <v>7689</v>
      </c>
      <c r="Y921" s="123" t="s">
        <v>1742</v>
      </c>
    </row>
    <row r="922" spans="24:25" x14ac:dyDescent="0.25">
      <c r="X922" s="123" t="s">
        <v>7690</v>
      </c>
      <c r="Y922" s="123" t="s">
        <v>1688</v>
      </c>
    </row>
    <row r="923" spans="24:25" x14ac:dyDescent="0.25">
      <c r="X923" s="123" t="s">
        <v>7691</v>
      </c>
      <c r="Y923" s="123" t="s">
        <v>1690</v>
      </c>
    </row>
    <row r="924" spans="24:25" x14ac:dyDescent="0.25">
      <c r="X924" s="123" t="s">
        <v>7692</v>
      </c>
      <c r="Y924" s="123" t="s">
        <v>1692</v>
      </c>
    </row>
    <row r="925" spans="24:25" x14ac:dyDescent="0.25">
      <c r="X925" s="123" t="s">
        <v>7693</v>
      </c>
      <c r="Y925" s="123" t="s">
        <v>1694</v>
      </c>
    </row>
    <row r="926" spans="24:25" x14ac:dyDescent="0.25">
      <c r="X926" s="123" t="s">
        <v>7694</v>
      </c>
      <c r="Y926" s="123" t="s">
        <v>1696</v>
      </c>
    </row>
    <row r="927" spans="24:25" x14ac:dyDescent="0.25">
      <c r="X927" s="123" t="s">
        <v>7695</v>
      </c>
      <c r="Y927" s="123" t="s">
        <v>1698</v>
      </c>
    </row>
    <row r="928" spans="24:25" x14ac:dyDescent="0.25">
      <c r="X928" s="123" t="s">
        <v>7696</v>
      </c>
      <c r="Y928" s="123" t="s">
        <v>1744</v>
      </c>
    </row>
    <row r="929" spans="24:25" x14ac:dyDescent="0.25">
      <c r="X929" s="123" t="s">
        <v>7697</v>
      </c>
      <c r="Y929" s="123" t="s">
        <v>1746</v>
      </c>
    </row>
    <row r="930" spans="24:25" x14ac:dyDescent="0.25">
      <c r="X930" s="123" t="s">
        <v>7698</v>
      </c>
      <c r="Y930" s="123" t="s">
        <v>1764</v>
      </c>
    </row>
    <row r="931" spans="24:25" x14ac:dyDescent="0.25">
      <c r="X931" s="123" t="s">
        <v>7699</v>
      </c>
      <c r="Y931" s="123" t="s">
        <v>1766</v>
      </c>
    </row>
    <row r="932" spans="24:25" x14ac:dyDescent="0.25">
      <c r="X932" s="123" t="s">
        <v>7700</v>
      </c>
      <c r="Y932" s="123" t="s">
        <v>1768</v>
      </c>
    </row>
    <row r="933" spans="24:25" x14ac:dyDescent="0.25">
      <c r="X933" s="123" t="s">
        <v>7701</v>
      </c>
      <c r="Y933" s="123" t="s">
        <v>1770</v>
      </c>
    </row>
    <row r="934" spans="24:25" x14ac:dyDescent="0.25">
      <c r="X934" s="123" t="s">
        <v>7702</v>
      </c>
      <c r="Y934" s="123" t="s">
        <v>1772</v>
      </c>
    </row>
    <row r="935" spans="24:25" x14ac:dyDescent="0.25">
      <c r="X935" s="123" t="s">
        <v>7703</v>
      </c>
      <c r="Y935" s="123" t="s">
        <v>1774</v>
      </c>
    </row>
    <row r="936" spans="24:25" x14ac:dyDescent="0.25">
      <c r="X936" s="123" t="s">
        <v>7704</v>
      </c>
      <c r="Y936" s="123" t="s">
        <v>1776</v>
      </c>
    </row>
    <row r="937" spans="24:25" x14ac:dyDescent="0.25">
      <c r="X937" s="123" t="s">
        <v>7705</v>
      </c>
      <c r="Y937" s="123" t="s">
        <v>1778</v>
      </c>
    </row>
    <row r="938" spans="24:25" x14ac:dyDescent="0.25">
      <c r="X938" s="123" t="s">
        <v>7706</v>
      </c>
      <c r="Y938" s="123" t="s">
        <v>1780</v>
      </c>
    </row>
    <row r="939" spans="24:25" x14ac:dyDescent="0.25">
      <c r="X939" s="123" t="s">
        <v>7707</v>
      </c>
      <c r="Y939" s="123" t="s">
        <v>1782</v>
      </c>
    </row>
    <row r="940" spans="24:25" x14ac:dyDescent="0.25">
      <c r="X940" s="123" t="s">
        <v>7708</v>
      </c>
      <c r="Y940" s="123" t="s">
        <v>1748</v>
      </c>
    </row>
    <row r="941" spans="24:25" x14ac:dyDescent="0.25">
      <c r="X941" s="123" t="s">
        <v>7709</v>
      </c>
      <c r="Y941" s="123" t="s">
        <v>1784</v>
      </c>
    </row>
    <row r="942" spans="24:25" x14ac:dyDescent="0.25">
      <c r="X942" s="123" t="s">
        <v>7710</v>
      </c>
      <c r="Y942" s="123" t="s">
        <v>1786</v>
      </c>
    </row>
    <row r="943" spans="24:25" x14ac:dyDescent="0.25">
      <c r="X943" s="123" t="s">
        <v>7711</v>
      </c>
      <c r="Y943" s="123" t="s">
        <v>1788</v>
      </c>
    </row>
    <row r="944" spans="24:25" x14ac:dyDescent="0.25">
      <c r="X944" s="123" t="s">
        <v>7712</v>
      </c>
      <c r="Y944" s="123" t="s">
        <v>1790</v>
      </c>
    </row>
    <row r="945" spans="24:25" x14ac:dyDescent="0.25">
      <c r="X945" s="123" t="s">
        <v>7713</v>
      </c>
      <c r="Y945" s="123" t="s">
        <v>1792</v>
      </c>
    </row>
    <row r="946" spans="24:25" x14ac:dyDescent="0.25">
      <c r="X946" s="123" t="s">
        <v>7714</v>
      </c>
      <c r="Y946" s="123" t="s">
        <v>1794</v>
      </c>
    </row>
    <row r="947" spans="24:25" x14ac:dyDescent="0.25">
      <c r="X947" s="123" t="s">
        <v>7715</v>
      </c>
      <c r="Y947" s="123" t="s">
        <v>1796</v>
      </c>
    </row>
    <row r="948" spans="24:25" x14ac:dyDescent="0.25">
      <c r="X948" s="123" t="s">
        <v>7716</v>
      </c>
      <c r="Y948" s="123" t="s">
        <v>1798</v>
      </c>
    </row>
    <row r="949" spans="24:25" x14ac:dyDescent="0.25">
      <c r="X949" s="123" t="s">
        <v>7717</v>
      </c>
      <c r="Y949" s="123" t="s">
        <v>1800</v>
      </c>
    </row>
    <row r="950" spans="24:25" x14ac:dyDescent="0.25">
      <c r="X950" s="123" t="s">
        <v>7718</v>
      </c>
      <c r="Y950" s="123" t="s">
        <v>1802</v>
      </c>
    </row>
    <row r="951" spans="24:25" x14ac:dyDescent="0.25">
      <c r="X951" s="123" t="s">
        <v>7719</v>
      </c>
      <c r="Y951" s="123" t="s">
        <v>1750</v>
      </c>
    </row>
    <row r="952" spans="24:25" x14ac:dyDescent="0.25">
      <c r="X952" s="123" t="s">
        <v>7720</v>
      </c>
      <c r="Y952" s="123" t="s">
        <v>1804</v>
      </c>
    </row>
    <row r="953" spans="24:25" x14ac:dyDescent="0.25">
      <c r="X953" s="123" t="s">
        <v>7721</v>
      </c>
      <c r="Y953" s="123" t="s">
        <v>1806</v>
      </c>
    </row>
    <row r="954" spans="24:25" x14ac:dyDescent="0.25">
      <c r="X954" s="123" t="s">
        <v>7722</v>
      </c>
      <c r="Y954" s="123" t="s">
        <v>1752</v>
      </c>
    </row>
    <row r="955" spans="24:25" x14ac:dyDescent="0.25">
      <c r="X955" s="123" t="s">
        <v>7723</v>
      </c>
      <c r="Y955" s="123" t="s">
        <v>1754</v>
      </c>
    </row>
    <row r="956" spans="24:25" x14ac:dyDescent="0.25">
      <c r="X956" s="123" t="s">
        <v>7724</v>
      </c>
      <c r="Y956" s="123" t="s">
        <v>1756</v>
      </c>
    </row>
    <row r="957" spans="24:25" x14ac:dyDescent="0.25">
      <c r="X957" s="123" t="s">
        <v>7725</v>
      </c>
      <c r="Y957" s="123" t="s">
        <v>1758</v>
      </c>
    </row>
    <row r="958" spans="24:25" x14ac:dyDescent="0.25">
      <c r="X958" s="123" t="s">
        <v>7726</v>
      </c>
      <c r="Y958" s="123" t="s">
        <v>1760</v>
      </c>
    </row>
    <row r="959" spans="24:25" x14ac:dyDescent="0.25">
      <c r="X959" s="123" t="s">
        <v>7727</v>
      </c>
      <c r="Y959" s="123" t="s">
        <v>1762</v>
      </c>
    </row>
    <row r="960" spans="24:25" x14ac:dyDescent="0.25">
      <c r="X960" s="123" t="s">
        <v>7728</v>
      </c>
      <c r="Y960" s="123" t="s">
        <v>1616</v>
      </c>
    </row>
    <row r="961" spans="24:25" x14ac:dyDescent="0.25">
      <c r="X961" s="123" t="s">
        <v>7729</v>
      </c>
      <c r="Y961" s="123" t="s">
        <v>1618</v>
      </c>
    </row>
    <row r="962" spans="24:25" x14ac:dyDescent="0.25">
      <c r="X962" s="123" t="s">
        <v>7730</v>
      </c>
      <c r="Y962" s="123" t="s">
        <v>1636</v>
      </c>
    </row>
    <row r="963" spans="24:25" x14ac:dyDescent="0.25">
      <c r="X963" s="123" t="s">
        <v>7731</v>
      </c>
      <c r="Y963" s="123" t="s">
        <v>1638</v>
      </c>
    </row>
    <row r="964" spans="24:25" x14ac:dyDescent="0.25">
      <c r="X964" s="123" t="s">
        <v>7732</v>
      </c>
      <c r="Y964" s="123" t="s">
        <v>1640</v>
      </c>
    </row>
    <row r="965" spans="24:25" x14ac:dyDescent="0.25">
      <c r="X965" s="123" t="s">
        <v>7733</v>
      </c>
      <c r="Y965" s="123" t="s">
        <v>1642</v>
      </c>
    </row>
    <row r="966" spans="24:25" x14ac:dyDescent="0.25">
      <c r="X966" s="123" t="s">
        <v>7734</v>
      </c>
      <c r="Y966" s="123" t="s">
        <v>1644</v>
      </c>
    </row>
    <row r="967" spans="24:25" x14ac:dyDescent="0.25">
      <c r="X967" s="123" t="s">
        <v>7735</v>
      </c>
      <c r="Y967" s="123" t="s">
        <v>1646</v>
      </c>
    </row>
    <row r="968" spans="24:25" x14ac:dyDescent="0.25">
      <c r="X968" s="123" t="s">
        <v>7736</v>
      </c>
      <c r="Y968" s="123" t="s">
        <v>1648</v>
      </c>
    </row>
    <row r="969" spans="24:25" x14ac:dyDescent="0.25">
      <c r="X969" s="123" t="s">
        <v>7737</v>
      </c>
      <c r="Y969" s="123" t="s">
        <v>1650</v>
      </c>
    </row>
    <row r="970" spans="24:25" x14ac:dyDescent="0.25">
      <c r="X970" s="123" t="s">
        <v>7738</v>
      </c>
      <c r="Y970" s="123" t="s">
        <v>1652</v>
      </c>
    </row>
    <row r="971" spans="24:25" x14ac:dyDescent="0.25">
      <c r="X971" s="123" t="s">
        <v>7739</v>
      </c>
      <c r="Y971" s="123" t="s">
        <v>1654</v>
      </c>
    </row>
    <row r="972" spans="24:25" x14ac:dyDescent="0.25">
      <c r="X972" s="123" t="s">
        <v>7740</v>
      </c>
      <c r="Y972" s="123" t="s">
        <v>1620</v>
      </c>
    </row>
    <row r="973" spans="24:25" x14ac:dyDescent="0.25">
      <c r="X973" s="123" t="s">
        <v>7741</v>
      </c>
      <c r="Y973" s="123" t="s">
        <v>1656</v>
      </c>
    </row>
    <row r="974" spans="24:25" x14ac:dyDescent="0.25">
      <c r="X974" s="123" t="s">
        <v>7742</v>
      </c>
      <c r="Y974" s="123" t="s">
        <v>1658</v>
      </c>
    </row>
    <row r="975" spans="24:25" x14ac:dyDescent="0.25">
      <c r="X975" s="123" t="s">
        <v>7743</v>
      </c>
      <c r="Y975" s="123" t="s">
        <v>1660</v>
      </c>
    </row>
    <row r="976" spans="24:25" x14ac:dyDescent="0.25">
      <c r="X976" s="123" t="s">
        <v>7744</v>
      </c>
      <c r="Y976" s="123" t="s">
        <v>1662</v>
      </c>
    </row>
    <row r="977" spans="24:25" x14ac:dyDescent="0.25">
      <c r="X977" s="123" t="s">
        <v>7745</v>
      </c>
      <c r="Y977" s="123" t="s">
        <v>1664</v>
      </c>
    </row>
    <row r="978" spans="24:25" x14ac:dyDescent="0.25">
      <c r="X978" s="123" t="s">
        <v>7746</v>
      </c>
      <c r="Y978" s="123" t="s">
        <v>1666</v>
      </c>
    </row>
    <row r="979" spans="24:25" x14ac:dyDescent="0.25">
      <c r="X979" s="123" t="s">
        <v>7747</v>
      </c>
      <c r="Y979" s="123" t="s">
        <v>1668</v>
      </c>
    </row>
    <row r="980" spans="24:25" x14ac:dyDescent="0.25">
      <c r="X980" s="123" t="s">
        <v>7748</v>
      </c>
      <c r="Y980" s="123" t="s">
        <v>1670</v>
      </c>
    </row>
    <row r="981" spans="24:25" x14ac:dyDescent="0.25">
      <c r="X981" s="123" t="s">
        <v>7749</v>
      </c>
      <c r="Y981" s="123" t="s">
        <v>1672</v>
      </c>
    </row>
    <row r="982" spans="24:25" x14ac:dyDescent="0.25">
      <c r="X982" s="123" t="s">
        <v>7750</v>
      </c>
      <c r="Y982" s="123" t="s">
        <v>1674</v>
      </c>
    </row>
    <row r="983" spans="24:25" x14ac:dyDescent="0.25">
      <c r="X983" s="123" t="s">
        <v>7751</v>
      </c>
      <c r="Y983" s="123" t="s">
        <v>1622</v>
      </c>
    </row>
    <row r="984" spans="24:25" x14ac:dyDescent="0.25">
      <c r="X984" s="123" t="s">
        <v>7752</v>
      </c>
      <c r="Y984" s="123" t="s">
        <v>1676</v>
      </c>
    </row>
    <row r="985" spans="24:25" x14ac:dyDescent="0.25">
      <c r="X985" s="123" t="s">
        <v>7753</v>
      </c>
      <c r="Y985" s="123" t="s">
        <v>1678</v>
      </c>
    </row>
    <row r="986" spans="24:25" x14ac:dyDescent="0.25">
      <c r="X986" s="123" t="s">
        <v>7754</v>
      </c>
      <c r="Y986" s="123" t="s">
        <v>1624</v>
      </c>
    </row>
    <row r="987" spans="24:25" x14ac:dyDescent="0.25">
      <c r="X987" s="123" t="s">
        <v>7755</v>
      </c>
      <c r="Y987" s="123" t="s">
        <v>1626</v>
      </c>
    </row>
    <row r="988" spans="24:25" x14ac:dyDescent="0.25">
      <c r="X988" s="123" t="s">
        <v>7756</v>
      </c>
      <c r="Y988" s="123" t="s">
        <v>1628</v>
      </c>
    </row>
    <row r="989" spans="24:25" x14ac:dyDescent="0.25">
      <c r="X989" s="123" t="s">
        <v>7757</v>
      </c>
      <c r="Y989" s="123" t="s">
        <v>1630</v>
      </c>
    </row>
    <row r="990" spans="24:25" x14ac:dyDescent="0.25">
      <c r="X990" s="123" t="s">
        <v>7758</v>
      </c>
      <c r="Y990" s="123" t="s">
        <v>1632</v>
      </c>
    </row>
    <row r="991" spans="24:25" x14ac:dyDescent="0.25">
      <c r="X991" s="123" t="s">
        <v>7759</v>
      </c>
      <c r="Y991" s="123" t="s">
        <v>1634</v>
      </c>
    </row>
    <row r="992" spans="24:25" x14ac:dyDescent="0.25">
      <c r="X992" s="123" t="s">
        <v>7760</v>
      </c>
      <c r="Y992" s="123" t="s">
        <v>972</v>
      </c>
    </row>
    <row r="993" spans="24:25" x14ac:dyDescent="0.25">
      <c r="X993" s="123" t="s">
        <v>7761</v>
      </c>
      <c r="Y993" s="123" t="s">
        <v>974</v>
      </c>
    </row>
    <row r="994" spans="24:25" x14ac:dyDescent="0.25">
      <c r="X994" s="123" t="s">
        <v>7762</v>
      </c>
      <c r="Y994" s="123" t="s">
        <v>426</v>
      </c>
    </row>
    <row r="995" spans="24:25" x14ac:dyDescent="0.25">
      <c r="X995" s="123" t="s">
        <v>7763</v>
      </c>
      <c r="Y995" s="123" t="s">
        <v>228</v>
      </c>
    </row>
    <row r="996" spans="24:25" x14ac:dyDescent="0.25">
      <c r="X996" s="123" t="s">
        <v>7764</v>
      </c>
      <c r="Y996" s="123" t="s">
        <v>254</v>
      </c>
    </row>
    <row r="997" spans="24:25" x14ac:dyDescent="0.25">
      <c r="X997" s="123" t="s">
        <v>7765</v>
      </c>
      <c r="Y997" s="123" t="s">
        <v>242</v>
      </c>
    </row>
    <row r="998" spans="24:25" x14ac:dyDescent="0.25">
      <c r="X998" s="123" t="s">
        <v>7766</v>
      </c>
      <c r="Y998" s="123" t="s">
        <v>668</v>
      </c>
    </row>
    <row r="999" spans="24:25" x14ac:dyDescent="0.25">
      <c r="X999" s="123" t="s">
        <v>7767</v>
      </c>
      <c r="Y999" s="123" t="s">
        <v>227</v>
      </c>
    </row>
    <row r="1000" spans="24:25" x14ac:dyDescent="0.25">
      <c r="X1000" s="123" t="s">
        <v>7768</v>
      </c>
      <c r="Y1000" s="123" t="s">
        <v>233</v>
      </c>
    </row>
    <row r="1001" spans="24:25" x14ac:dyDescent="0.25">
      <c r="X1001" s="123" t="s">
        <v>7769</v>
      </c>
      <c r="Y1001" s="123" t="s">
        <v>235</v>
      </c>
    </row>
    <row r="1002" spans="24:25" x14ac:dyDescent="0.25">
      <c r="X1002" s="123" t="s">
        <v>7770</v>
      </c>
      <c r="Y1002" s="123" t="s">
        <v>670</v>
      </c>
    </row>
    <row r="1003" spans="24:25" x14ac:dyDescent="0.25">
      <c r="X1003" s="123" t="s">
        <v>7771</v>
      </c>
      <c r="Y1003" s="123" t="s">
        <v>672</v>
      </c>
    </row>
    <row r="1004" spans="24:25" x14ac:dyDescent="0.25">
      <c r="X1004" s="123" t="s">
        <v>7772</v>
      </c>
      <c r="Y1004" s="123" t="s">
        <v>435</v>
      </c>
    </row>
    <row r="1005" spans="24:25" x14ac:dyDescent="0.25">
      <c r="X1005" s="123" t="s">
        <v>11892</v>
      </c>
      <c r="Y1005" s="123" t="s">
        <v>11883</v>
      </c>
    </row>
    <row r="1006" spans="24:25" x14ac:dyDescent="0.25">
      <c r="X1006" s="123" t="s">
        <v>7773</v>
      </c>
      <c r="Y1006" s="123" t="s">
        <v>252</v>
      </c>
    </row>
    <row r="1007" spans="24:25" x14ac:dyDescent="0.25">
      <c r="X1007" s="123" t="s">
        <v>7774</v>
      </c>
      <c r="Y1007" s="123" t="s">
        <v>1840</v>
      </c>
    </row>
    <row r="1008" spans="24:25" x14ac:dyDescent="0.25">
      <c r="X1008" s="123" t="s">
        <v>7775</v>
      </c>
      <c r="Y1008" s="123" t="s">
        <v>1842</v>
      </c>
    </row>
    <row r="1009" spans="24:25" x14ac:dyDescent="0.25">
      <c r="X1009" s="123" t="s">
        <v>7776</v>
      </c>
      <c r="Y1009" s="123" t="s">
        <v>1860</v>
      </c>
    </row>
    <row r="1010" spans="24:25" x14ac:dyDescent="0.25">
      <c r="X1010" s="123" t="s">
        <v>7777</v>
      </c>
      <c r="Y1010" s="123" t="s">
        <v>1862</v>
      </c>
    </row>
    <row r="1011" spans="24:25" x14ac:dyDescent="0.25">
      <c r="X1011" s="123" t="s">
        <v>7778</v>
      </c>
      <c r="Y1011" s="123" t="s">
        <v>1864</v>
      </c>
    </row>
    <row r="1012" spans="24:25" x14ac:dyDescent="0.25">
      <c r="X1012" s="123" t="s">
        <v>7779</v>
      </c>
      <c r="Y1012" s="123" t="s">
        <v>1866</v>
      </c>
    </row>
    <row r="1013" spans="24:25" x14ac:dyDescent="0.25">
      <c r="X1013" s="123" t="s">
        <v>7780</v>
      </c>
      <c r="Y1013" s="123" t="s">
        <v>1868</v>
      </c>
    </row>
    <row r="1014" spans="24:25" x14ac:dyDescent="0.25">
      <c r="X1014" s="123" t="s">
        <v>7781</v>
      </c>
      <c r="Y1014" s="123" t="s">
        <v>1870</v>
      </c>
    </row>
    <row r="1015" spans="24:25" x14ac:dyDescent="0.25">
      <c r="X1015" s="123" t="s">
        <v>7782</v>
      </c>
      <c r="Y1015" s="123" t="s">
        <v>1844</v>
      </c>
    </row>
    <row r="1016" spans="24:25" x14ac:dyDescent="0.25">
      <c r="X1016" s="123" t="s">
        <v>7783</v>
      </c>
      <c r="Y1016" s="123" t="s">
        <v>1846</v>
      </c>
    </row>
    <row r="1017" spans="24:25" x14ac:dyDescent="0.25">
      <c r="X1017" s="123" t="s">
        <v>7784</v>
      </c>
      <c r="Y1017" s="123" t="s">
        <v>1848</v>
      </c>
    </row>
    <row r="1018" spans="24:25" x14ac:dyDescent="0.25">
      <c r="X1018" s="123" t="s">
        <v>7785</v>
      </c>
      <c r="Y1018" s="123" t="s">
        <v>1850</v>
      </c>
    </row>
    <row r="1019" spans="24:25" x14ac:dyDescent="0.25">
      <c r="X1019" s="123" t="s">
        <v>7786</v>
      </c>
      <c r="Y1019" s="123" t="s">
        <v>1852</v>
      </c>
    </row>
    <row r="1020" spans="24:25" x14ac:dyDescent="0.25">
      <c r="X1020" s="123" t="s">
        <v>7787</v>
      </c>
      <c r="Y1020" s="123" t="s">
        <v>1854</v>
      </c>
    </row>
    <row r="1021" spans="24:25" x14ac:dyDescent="0.25">
      <c r="X1021" s="123" t="s">
        <v>7788</v>
      </c>
      <c r="Y1021" s="123" t="s">
        <v>1856</v>
      </c>
    </row>
    <row r="1022" spans="24:25" x14ac:dyDescent="0.25">
      <c r="X1022" s="123" t="s">
        <v>7789</v>
      </c>
      <c r="Y1022" s="123" t="s">
        <v>1858</v>
      </c>
    </row>
    <row r="1023" spans="24:25" x14ac:dyDescent="0.25">
      <c r="X1023" s="123" t="s">
        <v>7790</v>
      </c>
      <c r="Y1023" s="123" t="s">
        <v>1872</v>
      </c>
    </row>
    <row r="1024" spans="24:25" x14ac:dyDescent="0.25">
      <c r="X1024" s="123" t="s">
        <v>7791</v>
      </c>
      <c r="Y1024" s="123" t="s">
        <v>1874</v>
      </c>
    </row>
    <row r="1025" spans="24:25" x14ac:dyDescent="0.25">
      <c r="X1025" s="123" t="s">
        <v>7792</v>
      </c>
      <c r="Y1025" s="123" t="s">
        <v>1892</v>
      </c>
    </row>
    <row r="1026" spans="24:25" x14ac:dyDescent="0.25">
      <c r="X1026" s="123" t="s">
        <v>7793</v>
      </c>
      <c r="Y1026" s="123" t="s">
        <v>1894</v>
      </c>
    </row>
    <row r="1027" spans="24:25" x14ac:dyDescent="0.25">
      <c r="X1027" s="123" t="s">
        <v>7794</v>
      </c>
      <c r="Y1027" s="123" t="s">
        <v>1896</v>
      </c>
    </row>
    <row r="1028" spans="24:25" x14ac:dyDescent="0.25">
      <c r="X1028" s="123" t="s">
        <v>7795</v>
      </c>
      <c r="Y1028" s="123" t="s">
        <v>1898</v>
      </c>
    </row>
    <row r="1029" spans="24:25" x14ac:dyDescent="0.25">
      <c r="X1029" s="123" t="s">
        <v>7796</v>
      </c>
      <c r="Y1029" s="123" t="s">
        <v>1900</v>
      </c>
    </row>
    <row r="1030" spans="24:25" x14ac:dyDescent="0.25">
      <c r="X1030" s="123" t="s">
        <v>7797</v>
      </c>
      <c r="Y1030" s="123" t="s">
        <v>1902</v>
      </c>
    </row>
    <row r="1031" spans="24:25" x14ac:dyDescent="0.25">
      <c r="X1031" s="123" t="s">
        <v>7798</v>
      </c>
      <c r="Y1031" s="123" t="s">
        <v>1876</v>
      </c>
    </row>
    <row r="1032" spans="24:25" x14ac:dyDescent="0.25">
      <c r="X1032" s="123" t="s">
        <v>7799</v>
      </c>
      <c r="Y1032" s="123" t="s">
        <v>1878</v>
      </c>
    </row>
    <row r="1033" spans="24:25" x14ac:dyDescent="0.25">
      <c r="X1033" s="123" t="s">
        <v>7800</v>
      </c>
      <c r="Y1033" s="123" t="s">
        <v>1880</v>
      </c>
    </row>
    <row r="1034" spans="24:25" x14ac:dyDescent="0.25">
      <c r="X1034" s="123" t="s">
        <v>7801</v>
      </c>
      <c r="Y1034" s="123" t="s">
        <v>1882</v>
      </c>
    </row>
    <row r="1035" spans="24:25" x14ac:dyDescent="0.25">
      <c r="X1035" s="123" t="s">
        <v>7802</v>
      </c>
      <c r="Y1035" s="123" t="s">
        <v>1884</v>
      </c>
    </row>
    <row r="1036" spans="24:25" x14ac:dyDescent="0.25">
      <c r="X1036" s="123" t="s">
        <v>7803</v>
      </c>
      <c r="Y1036" s="123" t="s">
        <v>1886</v>
      </c>
    </row>
    <row r="1037" spans="24:25" x14ac:dyDescent="0.25">
      <c r="X1037" s="123" t="s">
        <v>7804</v>
      </c>
      <c r="Y1037" s="123" t="s">
        <v>1888</v>
      </c>
    </row>
    <row r="1038" spans="24:25" x14ac:dyDescent="0.25">
      <c r="X1038" s="123" t="s">
        <v>7805</v>
      </c>
      <c r="Y1038" s="123" t="s">
        <v>1890</v>
      </c>
    </row>
    <row r="1039" spans="24:25" x14ac:dyDescent="0.25">
      <c r="X1039" s="123" t="s">
        <v>7806</v>
      </c>
      <c r="Y1039" s="123" t="s">
        <v>1808</v>
      </c>
    </row>
    <row r="1040" spans="24:25" x14ac:dyDescent="0.25">
      <c r="X1040" s="123" t="s">
        <v>7807</v>
      </c>
      <c r="Y1040" s="123" t="s">
        <v>1810</v>
      </c>
    </row>
    <row r="1041" spans="24:25" x14ac:dyDescent="0.25">
      <c r="X1041" s="123" t="s">
        <v>7808</v>
      </c>
      <c r="Y1041" s="123" t="s">
        <v>1828</v>
      </c>
    </row>
    <row r="1042" spans="24:25" x14ac:dyDescent="0.25">
      <c r="X1042" s="123" t="s">
        <v>7809</v>
      </c>
      <c r="Y1042" s="123" t="s">
        <v>1830</v>
      </c>
    </row>
    <row r="1043" spans="24:25" x14ac:dyDescent="0.25">
      <c r="X1043" s="123" t="s">
        <v>7810</v>
      </c>
      <c r="Y1043" s="123" t="s">
        <v>1832</v>
      </c>
    </row>
    <row r="1044" spans="24:25" x14ac:dyDescent="0.25">
      <c r="X1044" s="123" t="s">
        <v>7811</v>
      </c>
      <c r="Y1044" s="123" t="s">
        <v>1834</v>
      </c>
    </row>
    <row r="1045" spans="24:25" x14ac:dyDescent="0.25">
      <c r="X1045" s="123" t="s">
        <v>7812</v>
      </c>
      <c r="Y1045" s="123" t="s">
        <v>1836</v>
      </c>
    </row>
    <row r="1046" spans="24:25" x14ac:dyDescent="0.25">
      <c r="X1046" s="123" t="s">
        <v>7813</v>
      </c>
      <c r="Y1046" s="123" t="s">
        <v>1838</v>
      </c>
    </row>
    <row r="1047" spans="24:25" x14ac:dyDescent="0.25">
      <c r="X1047" s="123" t="s">
        <v>7814</v>
      </c>
      <c r="Y1047" s="123" t="s">
        <v>1812</v>
      </c>
    </row>
    <row r="1048" spans="24:25" x14ac:dyDescent="0.25">
      <c r="X1048" s="123" t="s">
        <v>7815</v>
      </c>
      <c r="Y1048" s="123" t="s">
        <v>1814</v>
      </c>
    </row>
    <row r="1049" spans="24:25" x14ac:dyDescent="0.25">
      <c r="X1049" s="123" t="s">
        <v>7816</v>
      </c>
      <c r="Y1049" s="123" t="s">
        <v>1816</v>
      </c>
    </row>
    <row r="1050" spans="24:25" x14ac:dyDescent="0.25">
      <c r="X1050" s="123" t="s">
        <v>7817</v>
      </c>
      <c r="Y1050" s="123" t="s">
        <v>1818</v>
      </c>
    </row>
    <row r="1051" spans="24:25" x14ac:dyDescent="0.25">
      <c r="X1051" s="123" t="s">
        <v>7818</v>
      </c>
      <c r="Y1051" s="123" t="s">
        <v>1820</v>
      </c>
    </row>
    <row r="1052" spans="24:25" x14ac:dyDescent="0.25">
      <c r="X1052" s="123" t="s">
        <v>7819</v>
      </c>
      <c r="Y1052" s="123" t="s">
        <v>1822</v>
      </c>
    </row>
    <row r="1053" spans="24:25" x14ac:dyDescent="0.25">
      <c r="X1053" s="123" t="s">
        <v>7820</v>
      </c>
      <c r="Y1053" s="123" t="s">
        <v>1824</v>
      </c>
    </row>
    <row r="1054" spans="24:25" x14ac:dyDescent="0.25">
      <c r="X1054" s="123" t="s">
        <v>7821</v>
      </c>
      <c r="Y1054" s="123" t="s">
        <v>1826</v>
      </c>
    </row>
    <row r="1055" spans="24:25" x14ac:dyDescent="0.25">
      <c r="X1055" s="123" t="s">
        <v>7822</v>
      </c>
      <c r="Y1055" s="123" t="s">
        <v>972</v>
      </c>
    </row>
    <row r="1056" spans="24:25" x14ac:dyDescent="0.25">
      <c r="X1056" s="123" t="s">
        <v>7823</v>
      </c>
      <c r="Y1056" s="123" t="s">
        <v>974</v>
      </c>
    </row>
    <row r="1057" spans="24:25" x14ac:dyDescent="0.25">
      <c r="X1057" s="123" t="s">
        <v>7824</v>
      </c>
      <c r="Y1057" s="123" t="s">
        <v>426</v>
      </c>
    </row>
    <row r="1058" spans="24:25" x14ac:dyDescent="0.25">
      <c r="X1058" s="123" t="s">
        <v>7825</v>
      </c>
      <c r="Y1058" s="123" t="s">
        <v>228</v>
      </c>
    </row>
    <row r="1059" spans="24:25" x14ac:dyDescent="0.25">
      <c r="X1059" s="123" t="s">
        <v>7826</v>
      </c>
      <c r="Y1059" s="123" t="s">
        <v>254</v>
      </c>
    </row>
    <row r="1060" spans="24:25" x14ac:dyDescent="0.25">
      <c r="X1060" s="123" t="s">
        <v>7827</v>
      </c>
      <c r="Y1060" s="123" t="s">
        <v>242</v>
      </c>
    </row>
    <row r="1061" spans="24:25" x14ac:dyDescent="0.25">
      <c r="X1061" s="123" t="s">
        <v>7828</v>
      </c>
      <c r="Y1061" s="123" t="s">
        <v>668</v>
      </c>
    </row>
    <row r="1062" spans="24:25" x14ac:dyDescent="0.25">
      <c r="X1062" s="123" t="s">
        <v>7829</v>
      </c>
      <c r="Y1062" s="123" t="s">
        <v>227</v>
      </c>
    </row>
    <row r="1063" spans="24:25" x14ac:dyDescent="0.25">
      <c r="X1063" s="123" t="s">
        <v>7830</v>
      </c>
      <c r="Y1063" s="123" t="s">
        <v>233</v>
      </c>
    </row>
    <row r="1064" spans="24:25" x14ac:dyDescent="0.25">
      <c r="X1064" s="123" t="s">
        <v>7831</v>
      </c>
      <c r="Y1064" s="123" t="s">
        <v>235</v>
      </c>
    </row>
    <row r="1065" spans="24:25" x14ac:dyDescent="0.25">
      <c r="X1065" s="123" t="s">
        <v>7832</v>
      </c>
      <c r="Y1065" s="123" t="s">
        <v>670</v>
      </c>
    </row>
    <row r="1066" spans="24:25" x14ac:dyDescent="0.25">
      <c r="X1066" s="123" t="s">
        <v>7833</v>
      </c>
      <c r="Y1066" s="123" t="s">
        <v>672</v>
      </c>
    </row>
    <row r="1067" spans="24:25" x14ac:dyDescent="0.25">
      <c r="X1067" s="123" t="s">
        <v>7834</v>
      </c>
      <c r="Y1067" s="123" t="s">
        <v>435</v>
      </c>
    </row>
    <row r="1068" spans="24:25" x14ac:dyDescent="0.25">
      <c r="X1068" s="123" t="s">
        <v>11893</v>
      </c>
      <c r="Y1068" s="123" t="s">
        <v>11883</v>
      </c>
    </row>
    <row r="1069" spans="24:25" x14ac:dyDescent="0.25">
      <c r="X1069" s="123" t="s">
        <v>7835</v>
      </c>
      <c r="Y1069" s="123" t="s">
        <v>252</v>
      </c>
    </row>
    <row r="1070" spans="24:25" x14ac:dyDescent="0.25">
      <c r="X1070" s="123" t="s">
        <v>7836</v>
      </c>
      <c r="Y1070" s="123" t="s">
        <v>1914</v>
      </c>
    </row>
    <row r="1071" spans="24:25" x14ac:dyDescent="0.25">
      <c r="X1071" s="123" t="s">
        <v>7837</v>
      </c>
      <c r="Y1071" s="123" t="s">
        <v>1992</v>
      </c>
    </row>
    <row r="1072" spans="24:25" x14ac:dyDescent="0.25">
      <c r="X1072" s="123" t="s">
        <v>7838</v>
      </c>
      <c r="Y1072" s="123" t="s">
        <v>1994</v>
      </c>
    </row>
    <row r="1073" spans="24:25" x14ac:dyDescent="0.25">
      <c r="X1073" s="123" t="s">
        <v>7839</v>
      </c>
      <c r="Y1073" s="123" t="s">
        <v>2012</v>
      </c>
    </row>
    <row r="1074" spans="24:25" x14ac:dyDescent="0.25">
      <c r="X1074" s="123" t="s">
        <v>7840</v>
      </c>
      <c r="Y1074" s="123" t="s">
        <v>2014</v>
      </c>
    </row>
    <row r="1075" spans="24:25" x14ac:dyDescent="0.25">
      <c r="X1075" s="123" t="s">
        <v>7841</v>
      </c>
      <c r="Y1075" s="123" t="s">
        <v>2016</v>
      </c>
    </row>
    <row r="1076" spans="24:25" x14ac:dyDescent="0.25">
      <c r="X1076" s="123" t="s">
        <v>7842</v>
      </c>
      <c r="Y1076" s="123" t="s">
        <v>2018</v>
      </c>
    </row>
    <row r="1077" spans="24:25" x14ac:dyDescent="0.25">
      <c r="X1077" s="123" t="s">
        <v>7843</v>
      </c>
      <c r="Y1077" s="123" t="s">
        <v>2020</v>
      </c>
    </row>
    <row r="1078" spans="24:25" x14ac:dyDescent="0.25">
      <c r="X1078" s="123" t="s">
        <v>7844</v>
      </c>
      <c r="Y1078" s="123" t="s">
        <v>2022</v>
      </c>
    </row>
    <row r="1079" spans="24:25" x14ac:dyDescent="0.25">
      <c r="X1079" s="123" t="s">
        <v>7845</v>
      </c>
      <c r="Y1079" s="123" t="s">
        <v>2024</v>
      </c>
    </row>
    <row r="1080" spans="24:25" x14ac:dyDescent="0.25">
      <c r="X1080" s="123" t="s">
        <v>7846</v>
      </c>
      <c r="Y1080" s="123" t="s">
        <v>2026</v>
      </c>
    </row>
    <row r="1081" spans="24:25" x14ac:dyDescent="0.25">
      <c r="X1081" s="123" t="s">
        <v>7847</v>
      </c>
      <c r="Y1081" s="123" t="s">
        <v>2028</v>
      </c>
    </row>
    <row r="1082" spans="24:25" x14ac:dyDescent="0.25">
      <c r="X1082" s="123" t="s">
        <v>7848</v>
      </c>
      <c r="Y1082" s="123" t="s">
        <v>2030</v>
      </c>
    </row>
    <row r="1083" spans="24:25" x14ac:dyDescent="0.25">
      <c r="X1083" s="123" t="s">
        <v>7849</v>
      </c>
      <c r="Y1083" s="123" t="s">
        <v>1996</v>
      </c>
    </row>
    <row r="1084" spans="24:25" x14ac:dyDescent="0.25">
      <c r="X1084" s="123" t="s">
        <v>7850</v>
      </c>
      <c r="Y1084" s="123" t="s">
        <v>2032</v>
      </c>
    </row>
    <row r="1085" spans="24:25" x14ac:dyDescent="0.25">
      <c r="X1085" s="123" t="s">
        <v>7851</v>
      </c>
      <c r="Y1085" s="123" t="s">
        <v>2034</v>
      </c>
    </row>
    <row r="1086" spans="24:25" x14ac:dyDescent="0.25">
      <c r="X1086" s="123" t="s">
        <v>7852</v>
      </c>
      <c r="Y1086" s="123" t="s">
        <v>2036</v>
      </c>
    </row>
    <row r="1087" spans="24:25" x14ac:dyDescent="0.25">
      <c r="X1087" s="123" t="s">
        <v>7853</v>
      </c>
      <c r="Y1087" s="123" t="s">
        <v>2038</v>
      </c>
    </row>
    <row r="1088" spans="24:25" x14ac:dyDescent="0.25">
      <c r="X1088" s="123" t="s">
        <v>7854</v>
      </c>
      <c r="Y1088" s="123" t="s">
        <v>2040</v>
      </c>
    </row>
    <row r="1089" spans="24:25" x14ac:dyDescent="0.25">
      <c r="X1089" s="123" t="s">
        <v>7855</v>
      </c>
      <c r="Y1089" s="123" t="s">
        <v>2042</v>
      </c>
    </row>
    <row r="1090" spans="24:25" x14ac:dyDescent="0.25">
      <c r="X1090" s="123" t="s">
        <v>7856</v>
      </c>
      <c r="Y1090" s="123" t="s">
        <v>2044</v>
      </c>
    </row>
    <row r="1091" spans="24:25" x14ac:dyDescent="0.25">
      <c r="X1091" s="123" t="s">
        <v>7857</v>
      </c>
      <c r="Y1091" s="123" t="s">
        <v>2046</v>
      </c>
    </row>
    <row r="1092" spans="24:25" x14ac:dyDescent="0.25">
      <c r="X1092" s="123" t="s">
        <v>7858</v>
      </c>
      <c r="Y1092" s="123" t="s">
        <v>1998</v>
      </c>
    </row>
    <row r="1093" spans="24:25" x14ac:dyDescent="0.25">
      <c r="X1093" s="123" t="s">
        <v>7859</v>
      </c>
      <c r="Y1093" s="123" t="s">
        <v>2000</v>
      </c>
    </row>
    <row r="1094" spans="24:25" x14ac:dyDescent="0.25">
      <c r="X1094" s="123" t="s">
        <v>7860</v>
      </c>
      <c r="Y1094" s="123" t="s">
        <v>2002</v>
      </c>
    </row>
    <row r="1095" spans="24:25" x14ac:dyDescent="0.25">
      <c r="X1095" s="123" t="s">
        <v>7861</v>
      </c>
      <c r="Y1095" s="123" t="s">
        <v>2004</v>
      </c>
    </row>
    <row r="1096" spans="24:25" x14ac:dyDescent="0.25">
      <c r="X1096" s="123" t="s">
        <v>7862</v>
      </c>
      <c r="Y1096" s="123" t="s">
        <v>2006</v>
      </c>
    </row>
    <row r="1097" spans="24:25" x14ac:dyDescent="0.25">
      <c r="X1097" s="123" t="s">
        <v>7863</v>
      </c>
      <c r="Y1097" s="123" t="s">
        <v>2008</v>
      </c>
    </row>
    <row r="1098" spans="24:25" x14ac:dyDescent="0.25">
      <c r="X1098" s="123" t="s">
        <v>7864</v>
      </c>
      <c r="Y1098" s="123" t="s">
        <v>2010</v>
      </c>
    </row>
    <row r="1099" spans="24:25" x14ac:dyDescent="0.25">
      <c r="X1099" s="123" t="s">
        <v>7865</v>
      </c>
      <c r="Y1099" s="123" t="s">
        <v>1924</v>
      </c>
    </row>
    <row r="1100" spans="24:25" x14ac:dyDescent="0.25">
      <c r="X1100" s="123" t="s">
        <v>7866</v>
      </c>
      <c r="Y1100" s="123" t="s">
        <v>1916</v>
      </c>
    </row>
    <row r="1101" spans="24:25" x14ac:dyDescent="0.25">
      <c r="X1101" s="123" t="s">
        <v>7867</v>
      </c>
      <c r="Y1101" s="123" t="s">
        <v>2068</v>
      </c>
    </row>
    <row r="1102" spans="24:25" x14ac:dyDescent="0.25">
      <c r="X1102" s="123" t="s">
        <v>7868</v>
      </c>
      <c r="Y1102" s="123" t="s">
        <v>1922</v>
      </c>
    </row>
    <row r="1103" spans="24:25" x14ac:dyDescent="0.25">
      <c r="X1103" s="123" t="s">
        <v>7869</v>
      </c>
      <c r="Y1103" s="123" t="s">
        <v>2072</v>
      </c>
    </row>
    <row r="1104" spans="24:25" x14ac:dyDescent="0.25">
      <c r="X1104" s="123" t="s">
        <v>7870</v>
      </c>
      <c r="Y1104" s="123" t="s">
        <v>2080</v>
      </c>
    </row>
    <row r="1105" spans="24:25" x14ac:dyDescent="0.25">
      <c r="X1105" s="123" t="s">
        <v>7871</v>
      </c>
      <c r="Y1105" s="123" t="s">
        <v>2082</v>
      </c>
    </row>
    <row r="1106" spans="24:25" x14ac:dyDescent="0.25">
      <c r="X1106" s="123" t="s">
        <v>7872</v>
      </c>
      <c r="Y1106" s="123" t="s">
        <v>2076</v>
      </c>
    </row>
    <row r="1107" spans="24:25" x14ac:dyDescent="0.25">
      <c r="X1107" s="123" t="s">
        <v>7873</v>
      </c>
      <c r="Y1107" s="123" t="s">
        <v>2078</v>
      </c>
    </row>
    <row r="1108" spans="24:25" x14ac:dyDescent="0.25">
      <c r="X1108" s="123" t="s">
        <v>7874</v>
      </c>
      <c r="Y1108" s="123" t="s">
        <v>2060</v>
      </c>
    </row>
    <row r="1109" spans="24:25" x14ac:dyDescent="0.25">
      <c r="X1109" s="123" t="s">
        <v>7875</v>
      </c>
      <c r="Y1109" s="123" t="s">
        <v>2064</v>
      </c>
    </row>
    <row r="1110" spans="24:25" x14ac:dyDescent="0.25">
      <c r="X1110" s="123" t="s">
        <v>7876</v>
      </c>
      <c r="Y1110" s="123" t="s">
        <v>2062</v>
      </c>
    </row>
    <row r="1111" spans="24:25" x14ac:dyDescent="0.25">
      <c r="X1111" s="123" t="s">
        <v>7877</v>
      </c>
      <c r="Y1111" s="123" t="s">
        <v>2066</v>
      </c>
    </row>
    <row r="1112" spans="24:25" x14ac:dyDescent="0.25">
      <c r="X1112" s="123" t="s">
        <v>7878</v>
      </c>
      <c r="Y1112" s="123" t="s">
        <v>2070</v>
      </c>
    </row>
    <row r="1113" spans="24:25" x14ac:dyDescent="0.25">
      <c r="X1113" s="123" t="s">
        <v>7879</v>
      </c>
      <c r="Y1113" s="123" t="s">
        <v>2074</v>
      </c>
    </row>
    <row r="1114" spans="24:25" x14ac:dyDescent="0.25">
      <c r="X1114" s="123" t="s">
        <v>7880</v>
      </c>
      <c r="Y1114" s="123" t="s">
        <v>1918</v>
      </c>
    </row>
    <row r="1115" spans="24:25" x14ac:dyDescent="0.25">
      <c r="X1115" s="123" t="s">
        <v>7881</v>
      </c>
      <c r="Y1115" s="123" t="s">
        <v>1920</v>
      </c>
    </row>
    <row r="1116" spans="24:25" x14ac:dyDescent="0.25">
      <c r="X1116" s="123" t="s">
        <v>7882</v>
      </c>
      <c r="Y1116" s="123" t="s">
        <v>1906</v>
      </c>
    </row>
    <row r="1117" spans="24:25" x14ac:dyDescent="0.25">
      <c r="X1117" s="123" t="s">
        <v>7883</v>
      </c>
      <c r="Y1117" s="123" t="s">
        <v>1904</v>
      </c>
    </row>
    <row r="1118" spans="24:25" x14ac:dyDescent="0.25">
      <c r="X1118" s="123" t="s">
        <v>7884</v>
      </c>
      <c r="Y1118" s="123" t="s">
        <v>1908</v>
      </c>
    </row>
    <row r="1119" spans="24:25" x14ac:dyDescent="0.25">
      <c r="X1119" s="123" t="s">
        <v>7885</v>
      </c>
      <c r="Y1119" s="123" t="s">
        <v>2084</v>
      </c>
    </row>
    <row r="1120" spans="24:25" x14ac:dyDescent="0.25">
      <c r="X1120" s="123" t="s">
        <v>7886</v>
      </c>
      <c r="Y1120" s="123" t="s">
        <v>1926</v>
      </c>
    </row>
    <row r="1121" spans="24:25" x14ac:dyDescent="0.25">
      <c r="X1121" s="123" t="s">
        <v>7887</v>
      </c>
      <c r="Y1121" s="123" t="s">
        <v>1928</v>
      </c>
    </row>
    <row r="1122" spans="24:25" x14ac:dyDescent="0.25">
      <c r="X1122" s="123" t="s">
        <v>7888</v>
      </c>
      <c r="Y1122" s="123" t="s">
        <v>1946</v>
      </c>
    </row>
    <row r="1123" spans="24:25" x14ac:dyDescent="0.25">
      <c r="X1123" s="123" t="s">
        <v>7889</v>
      </c>
      <c r="Y1123" s="123" t="s">
        <v>1948</v>
      </c>
    </row>
    <row r="1124" spans="24:25" x14ac:dyDescent="0.25">
      <c r="X1124" s="123" t="s">
        <v>7890</v>
      </c>
      <c r="Y1124" s="123" t="s">
        <v>1930</v>
      </c>
    </row>
    <row r="1125" spans="24:25" x14ac:dyDescent="0.25">
      <c r="X1125" s="123" t="s">
        <v>7891</v>
      </c>
      <c r="Y1125" s="123" t="s">
        <v>1932</v>
      </c>
    </row>
    <row r="1126" spans="24:25" x14ac:dyDescent="0.25">
      <c r="X1126" s="123" t="s">
        <v>7892</v>
      </c>
      <c r="Y1126" s="123" t="s">
        <v>1934</v>
      </c>
    </row>
    <row r="1127" spans="24:25" x14ac:dyDescent="0.25">
      <c r="X1127" s="123" t="s">
        <v>7893</v>
      </c>
      <c r="Y1127" s="123" t="s">
        <v>1936</v>
      </c>
    </row>
    <row r="1128" spans="24:25" x14ac:dyDescent="0.25">
      <c r="X1128" s="123" t="s">
        <v>7894</v>
      </c>
      <c r="Y1128" s="123" t="s">
        <v>1938</v>
      </c>
    </row>
    <row r="1129" spans="24:25" x14ac:dyDescent="0.25">
      <c r="X1129" s="123" t="s">
        <v>7895</v>
      </c>
      <c r="Y1129" s="123" t="s">
        <v>1940</v>
      </c>
    </row>
    <row r="1130" spans="24:25" x14ac:dyDescent="0.25">
      <c r="X1130" s="123" t="s">
        <v>7896</v>
      </c>
      <c r="Y1130" s="123" t="s">
        <v>1942</v>
      </c>
    </row>
    <row r="1131" spans="24:25" x14ac:dyDescent="0.25">
      <c r="X1131" s="123" t="s">
        <v>7897</v>
      </c>
      <c r="Y1131" s="123" t="s">
        <v>1944</v>
      </c>
    </row>
    <row r="1132" spans="24:25" x14ac:dyDescent="0.25">
      <c r="X1132" s="123" t="s">
        <v>7898</v>
      </c>
      <c r="Y1132" s="123" t="s">
        <v>1950</v>
      </c>
    </row>
    <row r="1133" spans="24:25" x14ac:dyDescent="0.25">
      <c r="X1133" s="123" t="s">
        <v>7899</v>
      </c>
      <c r="Y1133" s="123" t="s">
        <v>1952</v>
      </c>
    </row>
    <row r="1134" spans="24:25" x14ac:dyDescent="0.25">
      <c r="X1134" s="123" t="s">
        <v>7900</v>
      </c>
      <c r="Y1134" s="123" t="s">
        <v>1954</v>
      </c>
    </row>
    <row r="1135" spans="24:25" x14ac:dyDescent="0.25">
      <c r="X1135" s="123" t="s">
        <v>7901</v>
      </c>
      <c r="Y1135" s="123" t="s">
        <v>1956</v>
      </c>
    </row>
    <row r="1136" spans="24:25" x14ac:dyDescent="0.25">
      <c r="X1136" s="123" t="s">
        <v>7902</v>
      </c>
      <c r="Y1136" s="123" t="s">
        <v>1958</v>
      </c>
    </row>
    <row r="1137" spans="24:25" x14ac:dyDescent="0.25">
      <c r="X1137" s="123" t="s">
        <v>7903</v>
      </c>
      <c r="Y1137" s="123" t="s">
        <v>1960</v>
      </c>
    </row>
    <row r="1138" spans="24:25" x14ac:dyDescent="0.25">
      <c r="X1138" s="123" t="s">
        <v>7904</v>
      </c>
      <c r="Y1138" s="123" t="s">
        <v>1962</v>
      </c>
    </row>
    <row r="1139" spans="24:25" x14ac:dyDescent="0.25">
      <c r="X1139" s="123" t="s">
        <v>7905</v>
      </c>
      <c r="Y1139" s="123" t="s">
        <v>1964</v>
      </c>
    </row>
    <row r="1140" spans="24:25" x14ac:dyDescent="0.25">
      <c r="X1140" s="123" t="s">
        <v>7906</v>
      </c>
      <c r="Y1140" s="123" t="s">
        <v>1966</v>
      </c>
    </row>
    <row r="1141" spans="24:25" x14ac:dyDescent="0.25">
      <c r="X1141" s="123" t="s">
        <v>7907</v>
      </c>
      <c r="Y1141" s="123" t="s">
        <v>1968</v>
      </c>
    </row>
    <row r="1142" spans="24:25" x14ac:dyDescent="0.25">
      <c r="X1142" s="123" t="s">
        <v>7908</v>
      </c>
      <c r="Y1142" s="123" t="s">
        <v>1970</v>
      </c>
    </row>
    <row r="1143" spans="24:25" x14ac:dyDescent="0.25">
      <c r="X1143" s="123" t="s">
        <v>7909</v>
      </c>
      <c r="Y1143" s="123" t="s">
        <v>1972</v>
      </c>
    </row>
    <row r="1144" spans="24:25" x14ac:dyDescent="0.25">
      <c r="X1144" s="123" t="s">
        <v>7910</v>
      </c>
      <c r="Y1144" s="123" t="s">
        <v>1974</v>
      </c>
    </row>
    <row r="1145" spans="24:25" x14ac:dyDescent="0.25">
      <c r="X1145" s="123" t="s">
        <v>7911</v>
      </c>
      <c r="Y1145" s="123" t="s">
        <v>1910</v>
      </c>
    </row>
    <row r="1146" spans="24:25" x14ac:dyDescent="0.25">
      <c r="X1146" s="123" t="s">
        <v>7912</v>
      </c>
      <c r="Y1146" s="123" t="s">
        <v>1912</v>
      </c>
    </row>
    <row r="1147" spans="24:25" x14ac:dyDescent="0.25">
      <c r="X1147" s="123" t="s">
        <v>7913</v>
      </c>
      <c r="Y1147" s="123" t="s">
        <v>1976</v>
      </c>
    </row>
    <row r="1148" spans="24:25" x14ac:dyDescent="0.25">
      <c r="X1148" s="123" t="s">
        <v>7914</v>
      </c>
      <c r="Y1148" s="123" t="s">
        <v>1978</v>
      </c>
    </row>
    <row r="1149" spans="24:25" x14ac:dyDescent="0.25">
      <c r="X1149" s="123" t="s">
        <v>7915</v>
      </c>
      <c r="Y1149" s="123" t="s">
        <v>1980</v>
      </c>
    </row>
    <row r="1150" spans="24:25" x14ac:dyDescent="0.25">
      <c r="X1150" s="123" t="s">
        <v>7916</v>
      </c>
      <c r="Y1150" s="123" t="s">
        <v>1982</v>
      </c>
    </row>
    <row r="1151" spans="24:25" x14ac:dyDescent="0.25">
      <c r="X1151" s="123" t="s">
        <v>7917</v>
      </c>
      <c r="Y1151" s="123" t="s">
        <v>1984</v>
      </c>
    </row>
    <row r="1152" spans="24:25" x14ac:dyDescent="0.25">
      <c r="X1152" s="123" t="s">
        <v>7918</v>
      </c>
      <c r="Y1152" s="123" t="s">
        <v>1986</v>
      </c>
    </row>
    <row r="1153" spans="24:25" x14ac:dyDescent="0.25">
      <c r="X1153" s="123" t="s">
        <v>7919</v>
      </c>
      <c r="Y1153" s="123" t="s">
        <v>1988</v>
      </c>
    </row>
    <row r="1154" spans="24:25" x14ac:dyDescent="0.25">
      <c r="X1154" s="123" t="s">
        <v>7920</v>
      </c>
      <c r="Y1154" s="123" t="s">
        <v>1990</v>
      </c>
    </row>
    <row r="1155" spans="24:25" x14ac:dyDescent="0.25">
      <c r="X1155" s="123" t="s">
        <v>7921</v>
      </c>
      <c r="Y1155" s="123" t="s">
        <v>2058</v>
      </c>
    </row>
    <row r="1156" spans="24:25" x14ac:dyDescent="0.25">
      <c r="X1156" s="123" t="s">
        <v>7922</v>
      </c>
      <c r="Y1156" s="123" t="s">
        <v>2056</v>
      </c>
    </row>
    <row r="1157" spans="24:25" x14ac:dyDescent="0.25">
      <c r="X1157" s="123" t="s">
        <v>7923</v>
      </c>
      <c r="Y1157" s="123" t="s">
        <v>2054</v>
      </c>
    </row>
    <row r="1158" spans="24:25" x14ac:dyDescent="0.25">
      <c r="X1158" s="123" t="s">
        <v>7924</v>
      </c>
      <c r="Y1158" s="123" t="s">
        <v>2052</v>
      </c>
    </row>
    <row r="1159" spans="24:25" x14ac:dyDescent="0.25">
      <c r="X1159" s="123" t="s">
        <v>7925</v>
      </c>
      <c r="Y1159" s="123" t="s">
        <v>2050</v>
      </c>
    </row>
    <row r="1160" spans="24:25" x14ac:dyDescent="0.25">
      <c r="X1160" s="123" t="s">
        <v>7926</v>
      </c>
      <c r="Y1160" s="123" t="s">
        <v>2048</v>
      </c>
    </row>
    <row r="1161" spans="24:25" x14ac:dyDescent="0.25">
      <c r="X1161" s="123" t="s">
        <v>7927</v>
      </c>
      <c r="Y1161" s="123" t="s">
        <v>972</v>
      </c>
    </row>
    <row r="1162" spans="24:25" x14ac:dyDescent="0.25">
      <c r="X1162" s="123" t="s">
        <v>7928</v>
      </c>
      <c r="Y1162" s="123" t="s">
        <v>974</v>
      </c>
    </row>
    <row r="1163" spans="24:25" x14ac:dyDescent="0.25">
      <c r="X1163" s="123" t="s">
        <v>7929</v>
      </c>
      <c r="Y1163" s="123" t="s">
        <v>426</v>
      </c>
    </row>
    <row r="1164" spans="24:25" x14ac:dyDescent="0.25">
      <c r="X1164" s="123" t="s">
        <v>7930</v>
      </c>
      <c r="Y1164" s="123" t="s">
        <v>228</v>
      </c>
    </row>
    <row r="1165" spans="24:25" x14ac:dyDescent="0.25">
      <c r="X1165" s="123" t="s">
        <v>7931</v>
      </c>
      <c r="Y1165" s="123" t="s">
        <v>254</v>
      </c>
    </row>
    <row r="1166" spans="24:25" x14ac:dyDescent="0.25">
      <c r="X1166" s="123" t="s">
        <v>7932</v>
      </c>
      <c r="Y1166" s="123" t="s">
        <v>242</v>
      </c>
    </row>
    <row r="1167" spans="24:25" x14ac:dyDescent="0.25">
      <c r="X1167" s="123" t="s">
        <v>7933</v>
      </c>
      <c r="Y1167" s="123" t="s">
        <v>668</v>
      </c>
    </row>
    <row r="1168" spans="24:25" x14ac:dyDescent="0.25">
      <c r="X1168" s="123" t="s">
        <v>7934</v>
      </c>
      <c r="Y1168" s="123" t="s">
        <v>227</v>
      </c>
    </row>
    <row r="1169" spans="24:25" x14ac:dyDescent="0.25">
      <c r="X1169" s="123" t="s">
        <v>7935</v>
      </c>
      <c r="Y1169" s="123" t="s">
        <v>233</v>
      </c>
    </row>
    <row r="1170" spans="24:25" x14ac:dyDescent="0.25">
      <c r="X1170" s="123" t="s">
        <v>7936</v>
      </c>
      <c r="Y1170" s="123" t="s">
        <v>235</v>
      </c>
    </row>
    <row r="1171" spans="24:25" x14ac:dyDescent="0.25">
      <c r="X1171" s="123" t="s">
        <v>7937</v>
      </c>
      <c r="Y1171" s="123" t="s">
        <v>670</v>
      </c>
    </row>
    <row r="1172" spans="24:25" x14ac:dyDescent="0.25">
      <c r="X1172" s="123" t="s">
        <v>7938</v>
      </c>
      <c r="Y1172" s="123" t="s">
        <v>672</v>
      </c>
    </row>
    <row r="1173" spans="24:25" x14ac:dyDescent="0.25">
      <c r="X1173" s="123" t="s">
        <v>7939</v>
      </c>
      <c r="Y1173" s="123" t="s">
        <v>435</v>
      </c>
    </row>
    <row r="1174" spans="24:25" x14ac:dyDescent="0.25">
      <c r="X1174" s="123" t="s">
        <v>11894</v>
      </c>
      <c r="Y1174" s="123" t="s">
        <v>11883</v>
      </c>
    </row>
    <row r="1175" spans="24:25" x14ac:dyDescent="0.25">
      <c r="X1175" s="123" t="s">
        <v>7940</v>
      </c>
      <c r="Y1175" s="123" t="s">
        <v>252</v>
      </c>
    </row>
    <row r="1176" spans="24:25" x14ac:dyDescent="0.25">
      <c r="X1176" s="123" t="s">
        <v>7941</v>
      </c>
      <c r="Y1176" s="123" t="s">
        <v>2086</v>
      </c>
    </row>
    <row r="1177" spans="24:25" x14ac:dyDescent="0.25">
      <c r="X1177" s="123" t="s">
        <v>7942</v>
      </c>
      <c r="Y1177" s="123" t="s">
        <v>2088</v>
      </c>
    </row>
    <row r="1178" spans="24:25" x14ac:dyDescent="0.25">
      <c r="X1178" s="123" t="s">
        <v>7943</v>
      </c>
      <c r="Y1178" s="123" t="s">
        <v>2128</v>
      </c>
    </row>
    <row r="1179" spans="24:25" x14ac:dyDescent="0.25">
      <c r="X1179" s="123" t="s">
        <v>7944</v>
      </c>
      <c r="Y1179" s="123" t="s">
        <v>2090</v>
      </c>
    </row>
    <row r="1180" spans="24:25" x14ac:dyDescent="0.25">
      <c r="X1180" s="123" t="s">
        <v>7945</v>
      </c>
      <c r="Y1180" s="123" t="s">
        <v>2124</v>
      </c>
    </row>
    <row r="1181" spans="24:25" x14ac:dyDescent="0.25">
      <c r="X1181" s="123" t="s">
        <v>7946</v>
      </c>
      <c r="Y1181" s="123" t="s">
        <v>2130</v>
      </c>
    </row>
    <row r="1182" spans="24:25" x14ac:dyDescent="0.25">
      <c r="X1182" s="123" t="s">
        <v>7947</v>
      </c>
      <c r="Y1182" s="123" t="s">
        <v>2092</v>
      </c>
    </row>
    <row r="1183" spans="24:25" x14ac:dyDescent="0.25">
      <c r="X1183" s="123" t="s">
        <v>7948</v>
      </c>
      <c r="Y1183" s="123" t="s">
        <v>2132</v>
      </c>
    </row>
    <row r="1184" spans="24:25" x14ac:dyDescent="0.25">
      <c r="X1184" s="123" t="s">
        <v>7949</v>
      </c>
      <c r="Y1184" s="123" t="s">
        <v>2134</v>
      </c>
    </row>
    <row r="1185" spans="24:25" x14ac:dyDescent="0.25">
      <c r="X1185" s="123" t="s">
        <v>7950</v>
      </c>
      <c r="Y1185" s="123" t="s">
        <v>2094</v>
      </c>
    </row>
    <row r="1186" spans="24:25" x14ac:dyDescent="0.25">
      <c r="X1186" s="123" t="s">
        <v>7951</v>
      </c>
      <c r="Y1186" s="123" t="s">
        <v>2096</v>
      </c>
    </row>
    <row r="1187" spans="24:25" x14ac:dyDescent="0.25">
      <c r="X1187" s="123" t="s">
        <v>7952</v>
      </c>
      <c r="Y1187" s="123" t="s">
        <v>2126</v>
      </c>
    </row>
    <row r="1188" spans="24:25" x14ac:dyDescent="0.25">
      <c r="X1188" s="123" t="s">
        <v>7953</v>
      </c>
      <c r="Y1188" s="123" t="s">
        <v>2146</v>
      </c>
    </row>
    <row r="1189" spans="24:25" x14ac:dyDescent="0.25">
      <c r="X1189" s="123" t="s">
        <v>7954</v>
      </c>
      <c r="Y1189" s="123" t="s">
        <v>2144</v>
      </c>
    </row>
    <row r="1190" spans="24:25" x14ac:dyDescent="0.25">
      <c r="X1190" s="123" t="s">
        <v>7955</v>
      </c>
      <c r="Y1190" s="123" t="s">
        <v>2148</v>
      </c>
    </row>
    <row r="1191" spans="24:25" x14ac:dyDescent="0.25">
      <c r="X1191" s="123" t="s">
        <v>7956</v>
      </c>
      <c r="Y1191" s="123" t="s">
        <v>2142</v>
      </c>
    </row>
    <row r="1192" spans="24:25" x14ac:dyDescent="0.25">
      <c r="X1192" s="123" t="s">
        <v>7957</v>
      </c>
      <c r="Y1192" s="123" t="s">
        <v>2150</v>
      </c>
    </row>
    <row r="1193" spans="24:25" x14ac:dyDescent="0.25">
      <c r="X1193" s="123" t="s">
        <v>7958</v>
      </c>
      <c r="Y1193" s="123" t="s">
        <v>2098</v>
      </c>
    </row>
    <row r="1194" spans="24:25" x14ac:dyDescent="0.25">
      <c r="X1194" s="123" t="s">
        <v>7959</v>
      </c>
      <c r="Y1194" s="123" t="s">
        <v>2100</v>
      </c>
    </row>
    <row r="1195" spans="24:25" x14ac:dyDescent="0.25">
      <c r="X1195" s="123" t="s">
        <v>7960</v>
      </c>
      <c r="Y1195" s="123" t="s">
        <v>2118</v>
      </c>
    </row>
    <row r="1196" spans="24:25" x14ac:dyDescent="0.25">
      <c r="X1196" s="123" t="s">
        <v>7961</v>
      </c>
      <c r="Y1196" s="123" t="s">
        <v>2120</v>
      </c>
    </row>
    <row r="1197" spans="24:25" x14ac:dyDescent="0.25">
      <c r="X1197" s="123" t="s">
        <v>7962</v>
      </c>
      <c r="Y1197" s="123" t="s">
        <v>2122</v>
      </c>
    </row>
    <row r="1198" spans="24:25" x14ac:dyDescent="0.25">
      <c r="X1198" s="123" t="s">
        <v>7963</v>
      </c>
      <c r="Y1198" s="123" t="s">
        <v>2136</v>
      </c>
    </row>
    <row r="1199" spans="24:25" x14ac:dyDescent="0.25">
      <c r="X1199" s="123" t="s">
        <v>7964</v>
      </c>
      <c r="Y1199" s="123" t="s">
        <v>2138</v>
      </c>
    </row>
    <row r="1200" spans="24:25" x14ac:dyDescent="0.25">
      <c r="X1200" s="123" t="s">
        <v>7965</v>
      </c>
      <c r="Y1200" s="123" t="s">
        <v>2140</v>
      </c>
    </row>
    <row r="1201" spans="24:25" x14ac:dyDescent="0.25">
      <c r="X1201" s="123" t="s">
        <v>7966</v>
      </c>
      <c r="Y1201" s="123" t="s">
        <v>2102</v>
      </c>
    </row>
    <row r="1202" spans="24:25" x14ac:dyDescent="0.25">
      <c r="X1202" s="123" t="s">
        <v>7967</v>
      </c>
      <c r="Y1202" s="123" t="s">
        <v>2104</v>
      </c>
    </row>
    <row r="1203" spans="24:25" x14ac:dyDescent="0.25">
      <c r="X1203" s="123" t="s">
        <v>7968</v>
      </c>
      <c r="Y1203" s="123" t="s">
        <v>2106</v>
      </c>
    </row>
    <row r="1204" spans="24:25" x14ac:dyDescent="0.25">
      <c r="X1204" s="123" t="s">
        <v>7969</v>
      </c>
      <c r="Y1204" s="123" t="s">
        <v>2108</v>
      </c>
    </row>
    <row r="1205" spans="24:25" x14ac:dyDescent="0.25">
      <c r="X1205" s="123" t="s">
        <v>7970</v>
      </c>
      <c r="Y1205" s="123" t="s">
        <v>2110</v>
      </c>
    </row>
    <row r="1206" spans="24:25" x14ac:dyDescent="0.25">
      <c r="X1206" s="123" t="s">
        <v>7971</v>
      </c>
      <c r="Y1206" s="123" t="s">
        <v>2112</v>
      </c>
    </row>
    <row r="1207" spans="24:25" x14ac:dyDescent="0.25">
      <c r="X1207" s="123" t="s">
        <v>7972</v>
      </c>
      <c r="Y1207" s="123" t="s">
        <v>2114</v>
      </c>
    </row>
    <row r="1208" spans="24:25" x14ac:dyDescent="0.25">
      <c r="X1208" s="123" t="s">
        <v>7973</v>
      </c>
      <c r="Y1208" s="123" t="s">
        <v>2116</v>
      </c>
    </row>
    <row r="1209" spans="24:25" x14ac:dyDescent="0.25">
      <c r="X1209" s="123" t="s">
        <v>7974</v>
      </c>
      <c r="Y1209" s="123" t="s">
        <v>972</v>
      </c>
    </row>
    <row r="1210" spans="24:25" x14ac:dyDescent="0.25">
      <c r="X1210" s="123" t="s">
        <v>7975</v>
      </c>
      <c r="Y1210" s="123" t="s">
        <v>974</v>
      </c>
    </row>
    <row r="1211" spans="24:25" x14ac:dyDescent="0.25">
      <c r="X1211" s="123" t="s">
        <v>7976</v>
      </c>
      <c r="Y1211" s="123" t="s">
        <v>426</v>
      </c>
    </row>
    <row r="1212" spans="24:25" x14ac:dyDescent="0.25">
      <c r="X1212" s="123" t="s">
        <v>7977</v>
      </c>
      <c r="Y1212" s="123" t="s">
        <v>228</v>
      </c>
    </row>
    <row r="1213" spans="24:25" x14ac:dyDescent="0.25">
      <c r="X1213" s="123" t="s">
        <v>7978</v>
      </c>
      <c r="Y1213" s="123" t="s">
        <v>254</v>
      </c>
    </row>
    <row r="1214" spans="24:25" x14ac:dyDescent="0.25">
      <c r="X1214" s="123" t="s">
        <v>7979</v>
      </c>
      <c r="Y1214" s="123" t="s">
        <v>242</v>
      </c>
    </row>
    <row r="1215" spans="24:25" x14ac:dyDescent="0.25">
      <c r="X1215" s="123" t="s">
        <v>7980</v>
      </c>
      <c r="Y1215" s="123" t="s">
        <v>201</v>
      </c>
    </row>
    <row r="1216" spans="24:25" x14ac:dyDescent="0.25">
      <c r="X1216" s="123" t="s">
        <v>7981</v>
      </c>
      <c r="Y1216" s="123" t="s">
        <v>668</v>
      </c>
    </row>
    <row r="1217" spans="24:25" x14ac:dyDescent="0.25">
      <c r="X1217" s="123" t="s">
        <v>7982</v>
      </c>
      <c r="Y1217" s="123" t="s">
        <v>227</v>
      </c>
    </row>
    <row r="1218" spans="24:25" x14ac:dyDescent="0.25">
      <c r="X1218" s="123" t="s">
        <v>7983</v>
      </c>
      <c r="Y1218" s="123" t="s">
        <v>233</v>
      </c>
    </row>
    <row r="1219" spans="24:25" x14ac:dyDescent="0.25">
      <c r="X1219" s="123" t="s">
        <v>7984</v>
      </c>
      <c r="Y1219" s="123" t="s">
        <v>235</v>
      </c>
    </row>
    <row r="1220" spans="24:25" x14ac:dyDescent="0.25">
      <c r="X1220" s="123" t="s">
        <v>7985</v>
      </c>
      <c r="Y1220" s="123" t="s">
        <v>670</v>
      </c>
    </row>
    <row r="1221" spans="24:25" x14ac:dyDescent="0.25">
      <c r="X1221" s="123" t="s">
        <v>7986</v>
      </c>
      <c r="Y1221" s="123" t="s">
        <v>672</v>
      </c>
    </row>
    <row r="1222" spans="24:25" x14ac:dyDescent="0.25">
      <c r="X1222" s="123" t="s">
        <v>7987</v>
      </c>
      <c r="Y1222" s="123" t="s">
        <v>435</v>
      </c>
    </row>
    <row r="1223" spans="24:25" x14ac:dyDescent="0.25">
      <c r="X1223" s="123" t="s">
        <v>11895</v>
      </c>
      <c r="Y1223" s="123" t="s">
        <v>11883</v>
      </c>
    </row>
    <row r="1224" spans="24:25" x14ac:dyDescent="0.25">
      <c r="X1224" s="123" t="s">
        <v>7988</v>
      </c>
      <c r="Y1224" s="123" t="s">
        <v>252</v>
      </c>
    </row>
    <row r="1225" spans="24:25" x14ac:dyDescent="0.25">
      <c r="X1225" s="123" t="s">
        <v>7989</v>
      </c>
      <c r="Y1225" s="123" t="s">
        <v>2174</v>
      </c>
    </row>
    <row r="1226" spans="24:25" x14ac:dyDescent="0.25">
      <c r="X1226" s="123" t="s">
        <v>7990</v>
      </c>
      <c r="Y1226" s="123" t="s">
        <v>2362</v>
      </c>
    </row>
    <row r="1227" spans="24:25" x14ac:dyDescent="0.25">
      <c r="X1227" s="123" t="s">
        <v>7991</v>
      </c>
      <c r="Y1227" s="123" t="s">
        <v>2314</v>
      </c>
    </row>
    <row r="1228" spans="24:25" x14ac:dyDescent="0.25">
      <c r="X1228" s="123" t="s">
        <v>7992</v>
      </c>
      <c r="Y1228" s="123" t="s">
        <v>2262</v>
      </c>
    </row>
    <row r="1229" spans="24:25" x14ac:dyDescent="0.25">
      <c r="X1229" s="123" t="s">
        <v>7993</v>
      </c>
      <c r="Y1229" s="123" t="s">
        <v>2260</v>
      </c>
    </row>
    <row r="1230" spans="24:25" x14ac:dyDescent="0.25">
      <c r="X1230" s="123" t="s">
        <v>7994</v>
      </c>
      <c r="Y1230" s="123" t="s">
        <v>2258</v>
      </c>
    </row>
    <row r="1231" spans="24:25" x14ac:dyDescent="0.25">
      <c r="X1231" s="123" t="s">
        <v>7995</v>
      </c>
      <c r="Y1231" s="123" t="s">
        <v>2272</v>
      </c>
    </row>
    <row r="1232" spans="24:25" x14ac:dyDescent="0.25">
      <c r="X1232" s="123" t="s">
        <v>7996</v>
      </c>
      <c r="Y1232" s="123" t="s">
        <v>2324</v>
      </c>
    </row>
    <row r="1233" spans="24:25" x14ac:dyDescent="0.25">
      <c r="X1233" s="123" t="s">
        <v>7997</v>
      </c>
      <c r="Y1233" s="123" t="s">
        <v>2326</v>
      </c>
    </row>
    <row r="1234" spans="24:25" x14ac:dyDescent="0.25">
      <c r="X1234" s="123" t="s">
        <v>7998</v>
      </c>
      <c r="Y1234" s="123" t="s">
        <v>2322</v>
      </c>
    </row>
    <row r="1235" spans="24:25" x14ac:dyDescent="0.25">
      <c r="X1235" s="123" t="s">
        <v>7999</v>
      </c>
      <c r="Y1235" s="123" t="s">
        <v>2328</v>
      </c>
    </row>
    <row r="1236" spans="24:25" x14ac:dyDescent="0.25">
      <c r="X1236" s="123" t="s">
        <v>8000</v>
      </c>
      <c r="Y1236" s="123" t="s">
        <v>2296</v>
      </c>
    </row>
    <row r="1237" spans="24:25" x14ac:dyDescent="0.25">
      <c r="X1237" s="123" t="s">
        <v>8001</v>
      </c>
      <c r="Y1237" s="123" t="s">
        <v>2168</v>
      </c>
    </row>
    <row r="1238" spans="24:25" x14ac:dyDescent="0.25">
      <c r="X1238" s="123" t="s">
        <v>8002</v>
      </c>
      <c r="Y1238" s="123" t="s">
        <v>2246</v>
      </c>
    </row>
    <row r="1239" spans="24:25" x14ac:dyDescent="0.25">
      <c r="X1239" s="123" t="s">
        <v>8003</v>
      </c>
      <c r="Y1239" s="123" t="s">
        <v>2240</v>
      </c>
    </row>
    <row r="1240" spans="24:25" x14ac:dyDescent="0.25">
      <c r="X1240" s="123" t="s">
        <v>8004</v>
      </c>
      <c r="Y1240" s="123" t="s">
        <v>2248</v>
      </c>
    </row>
    <row r="1241" spans="24:25" x14ac:dyDescent="0.25">
      <c r="X1241" s="123" t="s">
        <v>8005</v>
      </c>
      <c r="Y1241" s="123" t="s">
        <v>2242</v>
      </c>
    </row>
    <row r="1242" spans="24:25" x14ac:dyDescent="0.25">
      <c r="X1242" s="123" t="s">
        <v>8006</v>
      </c>
      <c r="Y1242" s="123" t="s">
        <v>2244</v>
      </c>
    </row>
    <row r="1243" spans="24:25" x14ac:dyDescent="0.25">
      <c r="X1243" s="123" t="s">
        <v>8007</v>
      </c>
      <c r="Y1243" s="123" t="s">
        <v>2170</v>
      </c>
    </row>
    <row r="1244" spans="24:25" x14ac:dyDescent="0.25">
      <c r="X1244" s="123" t="s">
        <v>8008</v>
      </c>
      <c r="Y1244" s="123" t="s">
        <v>2172</v>
      </c>
    </row>
    <row r="1245" spans="24:25" x14ac:dyDescent="0.25">
      <c r="X1245" s="123" t="s">
        <v>8009</v>
      </c>
      <c r="Y1245" s="123" t="s">
        <v>2294</v>
      </c>
    </row>
    <row r="1246" spans="24:25" x14ac:dyDescent="0.25">
      <c r="X1246" s="123" t="s">
        <v>8010</v>
      </c>
      <c r="Y1246" s="123" t="s">
        <v>2304</v>
      </c>
    </row>
    <row r="1247" spans="24:25" x14ac:dyDescent="0.25">
      <c r="X1247" s="123" t="s">
        <v>8011</v>
      </c>
      <c r="Y1247" s="123" t="s">
        <v>2356</v>
      </c>
    </row>
    <row r="1248" spans="24:25" x14ac:dyDescent="0.25">
      <c r="X1248" s="123" t="s">
        <v>8012</v>
      </c>
      <c r="Y1248" s="123" t="s">
        <v>2358</v>
      </c>
    </row>
    <row r="1249" spans="24:25" x14ac:dyDescent="0.25">
      <c r="X1249" s="123" t="s">
        <v>8013</v>
      </c>
      <c r="Y1249" s="123" t="s">
        <v>2276</v>
      </c>
    </row>
    <row r="1250" spans="24:25" x14ac:dyDescent="0.25">
      <c r="X1250" s="123" t="s">
        <v>8014</v>
      </c>
      <c r="Y1250" s="123" t="s">
        <v>2274</v>
      </c>
    </row>
    <row r="1251" spans="24:25" x14ac:dyDescent="0.25">
      <c r="X1251" s="123" t="s">
        <v>8015</v>
      </c>
      <c r="Y1251" s="123" t="s">
        <v>2270</v>
      </c>
    </row>
    <row r="1252" spans="24:25" x14ac:dyDescent="0.25">
      <c r="X1252" s="123" t="s">
        <v>8016</v>
      </c>
      <c r="Y1252" s="123" t="s">
        <v>2268</v>
      </c>
    </row>
    <row r="1253" spans="24:25" x14ac:dyDescent="0.25">
      <c r="X1253" s="123" t="s">
        <v>8017</v>
      </c>
      <c r="Y1253" s="123" t="s">
        <v>2354</v>
      </c>
    </row>
    <row r="1254" spans="24:25" x14ac:dyDescent="0.25">
      <c r="X1254" s="123" t="s">
        <v>8018</v>
      </c>
      <c r="Y1254" s="123" t="s">
        <v>2352</v>
      </c>
    </row>
    <row r="1255" spans="24:25" x14ac:dyDescent="0.25">
      <c r="X1255" s="123" t="s">
        <v>8019</v>
      </c>
      <c r="Y1255" s="123" t="s">
        <v>2266</v>
      </c>
    </row>
    <row r="1256" spans="24:25" x14ac:dyDescent="0.25">
      <c r="X1256" s="123" t="s">
        <v>8020</v>
      </c>
      <c r="Y1256" s="123" t="s">
        <v>2264</v>
      </c>
    </row>
    <row r="1257" spans="24:25" x14ac:dyDescent="0.25">
      <c r="X1257" s="123" t="s">
        <v>8021</v>
      </c>
      <c r="Y1257" s="123" t="s">
        <v>2312</v>
      </c>
    </row>
    <row r="1258" spans="24:25" x14ac:dyDescent="0.25">
      <c r="X1258" s="123" t="s">
        <v>8022</v>
      </c>
      <c r="Y1258" s="123" t="s">
        <v>2310</v>
      </c>
    </row>
    <row r="1259" spans="24:25" x14ac:dyDescent="0.25">
      <c r="X1259" s="123" t="s">
        <v>8023</v>
      </c>
      <c r="Y1259" s="123" t="s">
        <v>2280</v>
      </c>
    </row>
    <row r="1260" spans="24:25" x14ac:dyDescent="0.25">
      <c r="X1260" s="123" t="s">
        <v>8024</v>
      </c>
      <c r="Y1260" s="123" t="s">
        <v>2278</v>
      </c>
    </row>
    <row r="1261" spans="24:25" x14ac:dyDescent="0.25">
      <c r="X1261" s="123" t="s">
        <v>8025</v>
      </c>
      <c r="Y1261" s="123" t="s">
        <v>2336</v>
      </c>
    </row>
    <row r="1262" spans="24:25" x14ac:dyDescent="0.25">
      <c r="X1262" s="123" t="s">
        <v>8026</v>
      </c>
      <c r="Y1262" s="123" t="s">
        <v>2334</v>
      </c>
    </row>
    <row r="1263" spans="24:25" x14ac:dyDescent="0.25">
      <c r="X1263" s="123" t="s">
        <v>8027</v>
      </c>
      <c r="Y1263" s="123" t="s">
        <v>2250</v>
      </c>
    </row>
    <row r="1264" spans="24:25" x14ac:dyDescent="0.25">
      <c r="X1264" s="123" t="s">
        <v>8028</v>
      </c>
      <c r="Y1264" s="123" t="s">
        <v>2252</v>
      </c>
    </row>
    <row r="1265" spans="24:25" x14ac:dyDescent="0.25">
      <c r="X1265" s="123" t="s">
        <v>8029</v>
      </c>
      <c r="Y1265" s="123" t="s">
        <v>2156</v>
      </c>
    </row>
    <row r="1266" spans="24:25" x14ac:dyDescent="0.25">
      <c r="X1266" s="123" t="s">
        <v>8030</v>
      </c>
      <c r="Y1266" s="123" t="s">
        <v>2188</v>
      </c>
    </row>
    <row r="1267" spans="24:25" x14ac:dyDescent="0.25">
      <c r="X1267" s="123" t="s">
        <v>8031</v>
      </c>
      <c r="Y1267" s="123" t="s">
        <v>2228</v>
      </c>
    </row>
    <row r="1268" spans="24:25" x14ac:dyDescent="0.25">
      <c r="X1268" s="123" t="s">
        <v>8032</v>
      </c>
      <c r="Y1268" s="123" t="s">
        <v>2158</v>
      </c>
    </row>
    <row r="1269" spans="24:25" x14ac:dyDescent="0.25">
      <c r="X1269" s="123" t="s">
        <v>8033</v>
      </c>
      <c r="Y1269" s="123" t="s">
        <v>2226</v>
      </c>
    </row>
    <row r="1270" spans="24:25" x14ac:dyDescent="0.25">
      <c r="X1270" s="123" t="s">
        <v>8034</v>
      </c>
      <c r="Y1270" s="123" t="s">
        <v>2222</v>
      </c>
    </row>
    <row r="1271" spans="24:25" x14ac:dyDescent="0.25">
      <c r="X1271" s="123" t="s">
        <v>8035</v>
      </c>
      <c r="Y1271" s="123" t="s">
        <v>2224</v>
      </c>
    </row>
    <row r="1272" spans="24:25" x14ac:dyDescent="0.25">
      <c r="X1272" s="123" t="s">
        <v>8036</v>
      </c>
      <c r="Y1272" s="123" t="s">
        <v>2220</v>
      </c>
    </row>
    <row r="1273" spans="24:25" x14ac:dyDescent="0.25">
      <c r="X1273" s="123" t="s">
        <v>8037</v>
      </c>
      <c r="Y1273" s="123" t="s">
        <v>2330</v>
      </c>
    </row>
    <row r="1274" spans="24:25" x14ac:dyDescent="0.25">
      <c r="X1274" s="123" t="s">
        <v>8038</v>
      </c>
      <c r="Y1274" s="123" t="s">
        <v>2332</v>
      </c>
    </row>
    <row r="1275" spans="24:25" x14ac:dyDescent="0.25">
      <c r="X1275" s="123" t="s">
        <v>8039</v>
      </c>
      <c r="Y1275" s="123" t="s">
        <v>2254</v>
      </c>
    </row>
    <row r="1276" spans="24:25" x14ac:dyDescent="0.25">
      <c r="X1276" s="123" t="s">
        <v>8040</v>
      </c>
      <c r="Y1276" s="123" t="s">
        <v>2256</v>
      </c>
    </row>
    <row r="1277" spans="24:25" x14ac:dyDescent="0.25">
      <c r="X1277" s="123" t="s">
        <v>8041</v>
      </c>
      <c r="Y1277" s="123" t="s">
        <v>2160</v>
      </c>
    </row>
    <row r="1278" spans="24:25" x14ac:dyDescent="0.25">
      <c r="X1278" s="123" t="s">
        <v>8042</v>
      </c>
      <c r="Y1278" s="123" t="s">
        <v>2186</v>
      </c>
    </row>
    <row r="1279" spans="24:25" x14ac:dyDescent="0.25">
      <c r="X1279" s="123" t="s">
        <v>8043</v>
      </c>
      <c r="Y1279" s="123" t="s">
        <v>2162</v>
      </c>
    </row>
    <row r="1280" spans="24:25" x14ac:dyDescent="0.25">
      <c r="X1280" s="123" t="s">
        <v>8044</v>
      </c>
      <c r="Y1280" s="123" t="s">
        <v>2290</v>
      </c>
    </row>
    <row r="1281" spans="24:25" x14ac:dyDescent="0.25">
      <c r="X1281" s="123" t="s">
        <v>8045</v>
      </c>
      <c r="Y1281" s="123" t="s">
        <v>2292</v>
      </c>
    </row>
    <row r="1282" spans="24:25" x14ac:dyDescent="0.25">
      <c r="X1282" s="123" t="s">
        <v>8046</v>
      </c>
      <c r="Y1282" s="123" t="s">
        <v>2288</v>
      </c>
    </row>
    <row r="1283" spans="24:25" x14ac:dyDescent="0.25">
      <c r="X1283" s="123" t="s">
        <v>8047</v>
      </c>
      <c r="Y1283" s="123" t="s">
        <v>2232</v>
      </c>
    </row>
    <row r="1284" spans="24:25" x14ac:dyDescent="0.25">
      <c r="X1284" s="123" t="s">
        <v>8048</v>
      </c>
      <c r="Y1284" s="123" t="s">
        <v>2234</v>
      </c>
    </row>
    <row r="1285" spans="24:25" x14ac:dyDescent="0.25">
      <c r="X1285" s="123" t="s">
        <v>8049</v>
      </c>
      <c r="Y1285" s="123" t="s">
        <v>2230</v>
      </c>
    </row>
    <row r="1286" spans="24:25" x14ac:dyDescent="0.25">
      <c r="X1286" s="123" t="s">
        <v>8050</v>
      </c>
      <c r="Y1286" s="123" t="s">
        <v>2184</v>
      </c>
    </row>
    <row r="1287" spans="24:25" x14ac:dyDescent="0.25">
      <c r="X1287" s="123" t="s">
        <v>8051</v>
      </c>
      <c r="Y1287" s="123" t="s">
        <v>2206</v>
      </c>
    </row>
    <row r="1288" spans="24:25" x14ac:dyDescent="0.25">
      <c r="X1288" s="123" t="s">
        <v>8052</v>
      </c>
      <c r="Y1288" s="123" t="s">
        <v>2166</v>
      </c>
    </row>
    <row r="1289" spans="24:25" x14ac:dyDescent="0.25">
      <c r="X1289" s="123" t="s">
        <v>8053</v>
      </c>
      <c r="Y1289" s="123" t="s">
        <v>2176</v>
      </c>
    </row>
    <row r="1290" spans="24:25" x14ac:dyDescent="0.25">
      <c r="X1290" s="123" t="s">
        <v>8054</v>
      </c>
      <c r="Y1290" s="123" t="s">
        <v>2204</v>
      </c>
    </row>
    <row r="1291" spans="24:25" x14ac:dyDescent="0.25">
      <c r="X1291" s="123" t="s">
        <v>8055</v>
      </c>
      <c r="Y1291" s="123" t="s">
        <v>2210</v>
      </c>
    </row>
    <row r="1292" spans="24:25" x14ac:dyDescent="0.25">
      <c r="X1292" s="123" t="s">
        <v>8056</v>
      </c>
      <c r="Y1292" s="123" t="s">
        <v>2360</v>
      </c>
    </row>
    <row r="1293" spans="24:25" x14ac:dyDescent="0.25">
      <c r="X1293" s="123" t="s">
        <v>8057</v>
      </c>
      <c r="Y1293" s="123" t="s">
        <v>2320</v>
      </c>
    </row>
    <row r="1294" spans="24:25" x14ac:dyDescent="0.25">
      <c r="X1294" s="123" t="s">
        <v>8058</v>
      </c>
      <c r="Y1294" s="123" t="s">
        <v>2364</v>
      </c>
    </row>
    <row r="1295" spans="24:25" x14ac:dyDescent="0.25">
      <c r="X1295" s="123" t="s">
        <v>8059</v>
      </c>
      <c r="Y1295" s="123" t="s">
        <v>2300</v>
      </c>
    </row>
    <row r="1296" spans="24:25" x14ac:dyDescent="0.25">
      <c r="X1296" s="123" t="s">
        <v>8060</v>
      </c>
      <c r="Y1296" s="123" t="s">
        <v>2182</v>
      </c>
    </row>
    <row r="1297" spans="24:25" x14ac:dyDescent="0.25">
      <c r="X1297" s="123" t="s">
        <v>8061</v>
      </c>
      <c r="Y1297" s="123" t="s">
        <v>2318</v>
      </c>
    </row>
    <row r="1298" spans="24:25" x14ac:dyDescent="0.25">
      <c r="X1298" s="123" t="s">
        <v>8062</v>
      </c>
      <c r="Y1298" s="123" t="s">
        <v>2316</v>
      </c>
    </row>
    <row r="1299" spans="24:25" x14ac:dyDescent="0.25">
      <c r="X1299" s="123" t="s">
        <v>8063</v>
      </c>
      <c r="Y1299" s="123" t="s">
        <v>2208</v>
      </c>
    </row>
    <row r="1300" spans="24:25" x14ac:dyDescent="0.25">
      <c r="X1300" s="123" t="s">
        <v>8064</v>
      </c>
      <c r="Y1300" s="123" t="s">
        <v>2152</v>
      </c>
    </row>
    <row r="1301" spans="24:25" x14ac:dyDescent="0.25">
      <c r="X1301" s="123" t="s">
        <v>8065</v>
      </c>
      <c r="Y1301" s="123" t="s">
        <v>2284</v>
      </c>
    </row>
    <row r="1302" spans="24:25" x14ac:dyDescent="0.25">
      <c r="X1302" s="123" t="s">
        <v>8066</v>
      </c>
      <c r="Y1302" s="123" t="s">
        <v>2198</v>
      </c>
    </row>
    <row r="1303" spans="24:25" x14ac:dyDescent="0.25">
      <c r="X1303" s="123" t="s">
        <v>8067</v>
      </c>
      <c r="Y1303" s="123" t="s">
        <v>2238</v>
      </c>
    </row>
    <row r="1304" spans="24:25" x14ac:dyDescent="0.25">
      <c r="X1304" s="123" t="s">
        <v>8068</v>
      </c>
      <c r="Y1304" s="123" t="s">
        <v>2200</v>
      </c>
    </row>
    <row r="1305" spans="24:25" x14ac:dyDescent="0.25">
      <c r="X1305" s="123" t="s">
        <v>8069</v>
      </c>
      <c r="Y1305" s="123" t="s">
        <v>2236</v>
      </c>
    </row>
    <row r="1306" spans="24:25" x14ac:dyDescent="0.25">
      <c r="X1306" s="123" t="s">
        <v>8070</v>
      </c>
      <c r="Y1306" s="123" t="s">
        <v>2202</v>
      </c>
    </row>
    <row r="1307" spans="24:25" x14ac:dyDescent="0.25">
      <c r="X1307" s="123" t="s">
        <v>8071</v>
      </c>
      <c r="Y1307" s="123" t="s">
        <v>2154</v>
      </c>
    </row>
    <row r="1308" spans="24:25" x14ac:dyDescent="0.25">
      <c r="X1308" s="123" t="s">
        <v>8072</v>
      </c>
      <c r="Y1308" s="123" t="s">
        <v>2282</v>
      </c>
    </row>
    <row r="1309" spans="24:25" x14ac:dyDescent="0.25">
      <c r="X1309" s="123" t="s">
        <v>8073</v>
      </c>
      <c r="Y1309" s="123" t="s">
        <v>2308</v>
      </c>
    </row>
    <row r="1310" spans="24:25" x14ac:dyDescent="0.25">
      <c r="X1310" s="123" t="s">
        <v>8074</v>
      </c>
      <c r="Y1310" s="123" t="s">
        <v>2306</v>
      </c>
    </row>
    <row r="1311" spans="24:25" x14ac:dyDescent="0.25">
      <c r="X1311" s="123" t="s">
        <v>8075</v>
      </c>
      <c r="Y1311" s="123" t="s">
        <v>2196</v>
      </c>
    </row>
    <row r="1312" spans="24:25" x14ac:dyDescent="0.25">
      <c r="X1312" s="123" t="s">
        <v>8076</v>
      </c>
      <c r="Y1312" s="123" t="s">
        <v>2190</v>
      </c>
    </row>
    <row r="1313" spans="24:25" x14ac:dyDescent="0.25">
      <c r="X1313" s="123" t="s">
        <v>8077</v>
      </c>
      <c r="Y1313" s="123" t="s">
        <v>2192</v>
      </c>
    </row>
    <row r="1314" spans="24:25" x14ac:dyDescent="0.25">
      <c r="X1314" s="123" t="s">
        <v>8078</v>
      </c>
      <c r="Y1314" s="123" t="s">
        <v>2194</v>
      </c>
    </row>
    <row r="1315" spans="24:25" x14ac:dyDescent="0.25">
      <c r="X1315" s="123" t="s">
        <v>8079</v>
      </c>
      <c r="Y1315" s="123" t="s">
        <v>2218</v>
      </c>
    </row>
    <row r="1316" spans="24:25" x14ac:dyDescent="0.25">
      <c r="X1316" s="123" t="s">
        <v>8080</v>
      </c>
      <c r="Y1316" s="123" t="s">
        <v>2214</v>
      </c>
    </row>
    <row r="1317" spans="24:25" x14ac:dyDescent="0.25">
      <c r="X1317" s="123" t="s">
        <v>8081</v>
      </c>
      <c r="Y1317" s="123" t="s">
        <v>2216</v>
      </c>
    </row>
    <row r="1318" spans="24:25" x14ac:dyDescent="0.25">
      <c r="X1318" s="123" t="s">
        <v>8082</v>
      </c>
      <c r="Y1318" s="123" t="s">
        <v>2164</v>
      </c>
    </row>
    <row r="1319" spans="24:25" x14ac:dyDescent="0.25">
      <c r="X1319" s="123" t="s">
        <v>8083</v>
      </c>
      <c r="Y1319" s="123" t="s">
        <v>2178</v>
      </c>
    </row>
    <row r="1320" spans="24:25" x14ac:dyDescent="0.25">
      <c r="X1320" s="123" t="s">
        <v>8084</v>
      </c>
      <c r="Y1320" s="123" t="s">
        <v>2338</v>
      </c>
    </row>
    <row r="1321" spans="24:25" x14ac:dyDescent="0.25">
      <c r="X1321" s="123" t="s">
        <v>8085</v>
      </c>
      <c r="Y1321" s="123" t="s">
        <v>2340</v>
      </c>
    </row>
    <row r="1322" spans="24:25" x14ac:dyDescent="0.25">
      <c r="X1322" s="123" t="s">
        <v>8086</v>
      </c>
      <c r="Y1322" s="123" t="s">
        <v>2342</v>
      </c>
    </row>
    <row r="1323" spans="24:25" x14ac:dyDescent="0.25">
      <c r="X1323" s="123" t="s">
        <v>8087</v>
      </c>
      <c r="Y1323" s="123" t="s">
        <v>2348</v>
      </c>
    </row>
    <row r="1324" spans="24:25" x14ac:dyDescent="0.25">
      <c r="X1324" s="123" t="s">
        <v>8088</v>
      </c>
      <c r="Y1324" s="123" t="s">
        <v>2346</v>
      </c>
    </row>
    <row r="1325" spans="24:25" x14ac:dyDescent="0.25">
      <c r="X1325" s="123" t="s">
        <v>8089</v>
      </c>
      <c r="Y1325" s="123" t="s">
        <v>2350</v>
      </c>
    </row>
    <row r="1326" spans="24:25" x14ac:dyDescent="0.25">
      <c r="X1326" s="123" t="s">
        <v>8090</v>
      </c>
      <c r="Y1326" s="123" t="s">
        <v>2344</v>
      </c>
    </row>
    <row r="1327" spans="24:25" x14ac:dyDescent="0.25">
      <c r="X1327" s="123" t="s">
        <v>8091</v>
      </c>
      <c r="Y1327" s="123" t="s">
        <v>2212</v>
      </c>
    </row>
    <row r="1328" spans="24:25" x14ac:dyDescent="0.25">
      <c r="X1328" s="123" t="s">
        <v>8092</v>
      </c>
      <c r="Y1328" s="123" t="s">
        <v>2298</v>
      </c>
    </row>
    <row r="1329" spans="24:25" x14ac:dyDescent="0.25">
      <c r="X1329" s="123" t="s">
        <v>8093</v>
      </c>
      <c r="Y1329" s="123" t="s">
        <v>2180</v>
      </c>
    </row>
    <row r="1330" spans="24:25" x14ac:dyDescent="0.25">
      <c r="X1330" s="123" t="s">
        <v>8094</v>
      </c>
      <c r="Y1330" s="123" t="s">
        <v>2302</v>
      </c>
    </row>
    <row r="1331" spans="24:25" x14ac:dyDescent="0.25">
      <c r="X1331" s="123" t="s">
        <v>8095</v>
      </c>
      <c r="Y1331" s="123" t="s">
        <v>2286</v>
      </c>
    </row>
    <row r="1332" spans="24:25" x14ac:dyDescent="0.25">
      <c r="X1332" s="123" t="s">
        <v>8096</v>
      </c>
      <c r="Y1332" s="123" t="s">
        <v>674</v>
      </c>
    </row>
    <row r="1333" spans="24:25" x14ac:dyDescent="0.25">
      <c r="X1333" s="123" t="s">
        <v>8097</v>
      </c>
      <c r="Y1333" s="123" t="s">
        <v>426</v>
      </c>
    </row>
    <row r="1334" spans="24:25" x14ac:dyDescent="0.25">
      <c r="X1334" s="123" t="s">
        <v>8098</v>
      </c>
      <c r="Y1334" s="123" t="s">
        <v>228</v>
      </c>
    </row>
    <row r="1335" spans="24:25" x14ac:dyDescent="0.25">
      <c r="X1335" s="123" t="s">
        <v>8099</v>
      </c>
      <c r="Y1335" s="123" t="s">
        <v>254</v>
      </c>
    </row>
    <row r="1336" spans="24:25" x14ac:dyDescent="0.25">
      <c r="X1336" s="123" t="s">
        <v>8100</v>
      </c>
      <c r="Y1336" s="123" t="s">
        <v>242</v>
      </c>
    </row>
    <row r="1337" spans="24:25" x14ac:dyDescent="0.25">
      <c r="X1337" s="123" t="s">
        <v>8101</v>
      </c>
      <c r="Y1337" s="123" t="s">
        <v>668</v>
      </c>
    </row>
    <row r="1338" spans="24:25" x14ac:dyDescent="0.25">
      <c r="X1338" s="123" t="s">
        <v>8102</v>
      </c>
      <c r="Y1338" s="123" t="s">
        <v>227</v>
      </c>
    </row>
    <row r="1339" spans="24:25" x14ac:dyDescent="0.25">
      <c r="X1339" s="123" t="s">
        <v>8103</v>
      </c>
      <c r="Y1339" s="123" t="s">
        <v>233</v>
      </c>
    </row>
    <row r="1340" spans="24:25" x14ac:dyDescent="0.25">
      <c r="X1340" s="123" t="s">
        <v>8104</v>
      </c>
      <c r="Y1340" s="123" t="s">
        <v>235</v>
      </c>
    </row>
    <row r="1341" spans="24:25" x14ac:dyDescent="0.25">
      <c r="X1341" s="123" t="s">
        <v>8105</v>
      </c>
      <c r="Y1341" s="123" t="s">
        <v>670</v>
      </c>
    </row>
    <row r="1342" spans="24:25" x14ac:dyDescent="0.25">
      <c r="X1342" s="123" t="s">
        <v>8106</v>
      </c>
      <c r="Y1342" s="123" t="s">
        <v>672</v>
      </c>
    </row>
    <row r="1343" spans="24:25" x14ac:dyDescent="0.25">
      <c r="X1343" s="123" t="s">
        <v>8107</v>
      </c>
      <c r="Y1343" s="123" t="s">
        <v>435</v>
      </c>
    </row>
    <row r="1344" spans="24:25" x14ac:dyDescent="0.25">
      <c r="X1344" s="123" t="s">
        <v>11896</v>
      </c>
      <c r="Y1344" s="123" t="s">
        <v>11883</v>
      </c>
    </row>
    <row r="1345" spans="24:25" x14ac:dyDescent="0.25">
      <c r="X1345" s="123" t="s">
        <v>8108</v>
      </c>
      <c r="Y1345" s="123" t="s">
        <v>252</v>
      </c>
    </row>
    <row r="1346" spans="24:25" x14ac:dyDescent="0.25">
      <c r="X1346" s="123" t="s">
        <v>8109</v>
      </c>
      <c r="Y1346" s="123" t="s">
        <v>2394</v>
      </c>
    </row>
    <row r="1347" spans="24:25" x14ac:dyDescent="0.25">
      <c r="X1347" s="123" t="s">
        <v>8110</v>
      </c>
      <c r="Y1347" s="123" t="s">
        <v>2384</v>
      </c>
    </row>
    <row r="1348" spans="24:25" x14ac:dyDescent="0.25">
      <c r="X1348" s="123" t="s">
        <v>8111</v>
      </c>
      <c r="Y1348" s="123" t="s">
        <v>2382</v>
      </c>
    </row>
    <row r="1349" spans="24:25" x14ac:dyDescent="0.25">
      <c r="X1349" s="123" t="s">
        <v>8112</v>
      </c>
      <c r="Y1349" s="123" t="s">
        <v>2372</v>
      </c>
    </row>
    <row r="1350" spans="24:25" x14ac:dyDescent="0.25">
      <c r="X1350" s="123" t="s">
        <v>8113</v>
      </c>
      <c r="Y1350" s="123" t="s">
        <v>2402</v>
      </c>
    </row>
    <row r="1351" spans="24:25" x14ac:dyDescent="0.25">
      <c r="X1351" s="123" t="s">
        <v>8114</v>
      </c>
      <c r="Y1351" s="123" t="s">
        <v>2424</v>
      </c>
    </row>
    <row r="1352" spans="24:25" x14ac:dyDescent="0.25">
      <c r="X1352" s="123" t="s">
        <v>8115</v>
      </c>
      <c r="Y1352" s="123" t="s">
        <v>2406</v>
      </c>
    </row>
    <row r="1353" spans="24:25" x14ac:dyDescent="0.25">
      <c r="X1353" s="123" t="s">
        <v>8116</v>
      </c>
      <c r="Y1353" s="123" t="s">
        <v>2428</v>
      </c>
    </row>
    <row r="1354" spans="24:25" x14ac:dyDescent="0.25">
      <c r="X1354" s="123" t="s">
        <v>8117</v>
      </c>
      <c r="Y1354" s="123" t="s">
        <v>2426</v>
      </c>
    </row>
    <row r="1355" spans="24:25" x14ac:dyDescent="0.25">
      <c r="X1355" s="123" t="s">
        <v>8118</v>
      </c>
      <c r="Y1355" s="123" t="s">
        <v>2416</v>
      </c>
    </row>
    <row r="1356" spans="24:25" x14ac:dyDescent="0.25">
      <c r="X1356" s="123" t="s">
        <v>8119</v>
      </c>
      <c r="Y1356" s="123" t="s">
        <v>2440</v>
      </c>
    </row>
    <row r="1357" spans="24:25" x14ac:dyDescent="0.25">
      <c r="X1357" s="123" t="s">
        <v>8120</v>
      </c>
      <c r="Y1357" s="123" t="s">
        <v>2442</v>
      </c>
    </row>
    <row r="1358" spans="24:25" x14ac:dyDescent="0.25">
      <c r="X1358" s="123" t="s">
        <v>8121</v>
      </c>
      <c r="Y1358" s="123" t="s">
        <v>2418</v>
      </c>
    </row>
    <row r="1359" spans="24:25" x14ac:dyDescent="0.25">
      <c r="X1359" s="123" t="s">
        <v>8122</v>
      </c>
      <c r="Y1359" s="123" t="s">
        <v>2432</v>
      </c>
    </row>
    <row r="1360" spans="24:25" x14ac:dyDescent="0.25">
      <c r="X1360" s="123" t="s">
        <v>8123</v>
      </c>
      <c r="Y1360" s="123" t="s">
        <v>2436</v>
      </c>
    </row>
    <row r="1361" spans="24:25" x14ac:dyDescent="0.25">
      <c r="X1361" s="123" t="s">
        <v>8124</v>
      </c>
      <c r="Y1361" s="123" t="s">
        <v>2386</v>
      </c>
    </row>
    <row r="1362" spans="24:25" x14ac:dyDescent="0.25">
      <c r="X1362" s="123" t="s">
        <v>8125</v>
      </c>
      <c r="Y1362" s="123" t="s">
        <v>2438</v>
      </c>
    </row>
    <row r="1363" spans="24:25" x14ac:dyDescent="0.25">
      <c r="X1363" s="123" t="s">
        <v>8126</v>
      </c>
      <c r="Y1363" s="123" t="s">
        <v>2430</v>
      </c>
    </row>
    <row r="1364" spans="24:25" x14ac:dyDescent="0.25">
      <c r="X1364" s="123" t="s">
        <v>8127</v>
      </c>
      <c r="Y1364" s="123" t="s">
        <v>2392</v>
      </c>
    </row>
    <row r="1365" spans="24:25" x14ac:dyDescent="0.25">
      <c r="X1365" s="123" t="s">
        <v>8128</v>
      </c>
      <c r="Y1365" s="123" t="s">
        <v>2404</v>
      </c>
    </row>
    <row r="1366" spans="24:25" x14ac:dyDescent="0.25">
      <c r="X1366" s="123" t="s">
        <v>8129</v>
      </c>
      <c r="Y1366" s="123" t="s">
        <v>2388</v>
      </c>
    </row>
    <row r="1367" spans="24:25" x14ac:dyDescent="0.25">
      <c r="X1367" s="123" t="s">
        <v>8130</v>
      </c>
      <c r="Y1367" s="123" t="s">
        <v>2390</v>
      </c>
    </row>
    <row r="1368" spans="24:25" x14ac:dyDescent="0.25">
      <c r="X1368" s="123" t="s">
        <v>8131</v>
      </c>
      <c r="Y1368" s="123" t="s">
        <v>2374</v>
      </c>
    </row>
    <row r="1369" spans="24:25" x14ac:dyDescent="0.25">
      <c r="X1369" s="123" t="s">
        <v>8132</v>
      </c>
      <c r="Y1369" s="123" t="s">
        <v>2378</v>
      </c>
    </row>
    <row r="1370" spans="24:25" x14ac:dyDescent="0.25">
      <c r="X1370" s="123" t="s">
        <v>8133</v>
      </c>
      <c r="Y1370" s="123" t="s">
        <v>2380</v>
      </c>
    </row>
    <row r="1371" spans="24:25" x14ac:dyDescent="0.25">
      <c r="X1371" s="123" t="s">
        <v>8134</v>
      </c>
      <c r="Y1371" s="123" t="s">
        <v>2376</v>
      </c>
    </row>
    <row r="1372" spans="24:25" x14ac:dyDescent="0.25">
      <c r="X1372" s="123" t="s">
        <v>8135</v>
      </c>
      <c r="Y1372" s="123" t="s">
        <v>2368</v>
      </c>
    </row>
    <row r="1373" spans="24:25" x14ac:dyDescent="0.25">
      <c r="X1373" s="123" t="s">
        <v>8136</v>
      </c>
      <c r="Y1373" s="123" t="s">
        <v>2366</v>
      </c>
    </row>
    <row r="1374" spans="24:25" x14ac:dyDescent="0.25">
      <c r="X1374" s="123" t="s">
        <v>8137</v>
      </c>
      <c r="Y1374" s="123" t="s">
        <v>2408</v>
      </c>
    </row>
    <row r="1375" spans="24:25" x14ac:dyDescent="0.25">
      <c r="X1375" s="123" t="s">
        <v>8138</v>
      </c>
      <c r="Y1375" s="123" t="s">
        <v>2414</v>
      </c>
    </row>
    <row r="1376" spans="24:25" x14ac:dyDescent="0.25">
      <c r="X1376" s="123" t="s">
        <v>8139</v>
      </c>
      <c r="Y1376" s="123" t="s">
        <v>2412</v>
      </c>
    </row>
    <row r="1377" spans="24:25" x14ac:dyDescent="0.25">
      <c r="X1377" s="123" t="s">
        <v>8140</v>
      </c>
      <c r="Y1377" s="123" t="s">
        <v>2410</v>
      </c>
    </row>
    <row r="1378" spans="24:25" x14ac:dyDescent="0.25">
      <c r="X1378" s="123" t="s">
        <v>8141</v>
      </c>
      <c r="Y1378" s="123" t="s">
        <v>2422</v>
      </c>
    </row>
    <row r="1379" spans="24:25" x14ac:dyDescent="0.25">
      <c r="X1379" s="123" t="s">
        <v>8142</v>
      </c>
      <c r="Y1379" s="123" t="s">
        <v>2420</v>
      </c>
    </row>
    <row r="1380" spans="24:25" x14ac:dyDescent="0.25">
      <c r="X1380" s="123" t="s">
        <v>8143</v>
      </c>
      <c r="Y1380" s="123" t="s">
        <v>2400</v>
      </c>
    </row>
    <row r="1381" spans="24:25" x14ac:dyDescent="0.25">
      <c r="X1381" s="123" t="s">
        <v>8144</v>
      </c>
      <c r="Y1381" s="123" t="s">
        <v>2396</v>
      </c>
    </row>
    <row r="1382" spans="24:25" x14ac:dyDescent="0.25">
      <c r="X1382" s="123" t="s">
        <v>8145</v>
      </c>
      <c r="Y1382" s="123" t="s">
        <v>2398</v>
      </c>
    </row>
    <row r="1383" spans="24:25" x14ac:dyDescent="0.25">
      <c r="X1383" s="123" t="s">
        <v>8146</v>
      </c>
      <c r="Y1383" s="123" t="s">
        <v>2434</v>
      </c>
    </row>
    <row r="1384" spans="24:25" x14ac:dyDescent="0.25">
      <c r="X1384" s="123" t="s">
        <v>8147</v>
      </c>
      <c r="Y1384" s="123" t="s">
        <v>2370</v>
      </c>
    </row>
    <row r="1385" spans="24:25" x14ac:dyDescent="0.25">
      <c r="X1385" s="123" t="s">
        <v>8148</v>
      </c>
      <c r="Y1385" s="123" t="s">
        <v>972</v>
      </c>
    </row>
    <row r="1386" spans="24:25" x14ac:dyDescent="0.25">
      <c r="X1386" s="123" t="s">
        <v>8149</v>
      </c>
      <c r="Y1386" s="123" t="s">
        <v>974</v>
      </c>
    </row>
    <row r="1387" spans="24:25" x14ac:dyDescent="0.25">
      <c r="X1387" s="123" t="s">
        <v>8150</v>
      </c>
      <c r="Y1387" s="123" t="s">
        <v>426</v>
      </c>
    </row>
    <row r="1388" spans="24:25" x14ac:dyDescent="0.25">
      <c r="X1388" s="123" t="s">
        <v>8151</v>
      </c>
      <c r="Y1388" s="123" t="s">
        <v>228</v>
      </c>
    </row>
    <row r="1389" spans="24:25" x14ac:dyDescent="0.25">
      <c r="X1389" s="123" t="s">
        <v>8152</v>
      </c>
      <c r="Y1389" s="123" t="s">
        <v>254</v>
      </c>
    </row>
    <row r="1390" spans="24:25" x14ac:dyDescent="0.25">
      <c r="X1390" s="123" t="s">
        <v>8153</v>
      </c>
      <c r="Y1390" s="123" t="s">
        <v>242</v>
      </c>
    </row>
    <row r="1391" spans="24:25" x14ac:dyDescent="0.25">
      <c r="X1391" s="123" t="s">
        <v>8154</v>
      </c>
      <c r="Y1391" s="123" t="s">
        <v>201</v>
      </c>
    </row>
    <row r="1392" spans="24:25" x14ac:dyDescent="0.25">
      <c r="X1392" s="123" t="s">
        <v>8155</v>
      </c>
      <c r="Y1392" s="123" t="s">
        <v>668</v>
      </c>
    </row>
    <row r="1393" spans="24:25" x14ac:dyDescent="0.25">
      <c r="X1393" s="123" t="s">
        <v>8156</v>
      </c>
      <c r="Y1393" s="123" t="s">
        <v>227</v>
      </c>
    </row>
    <row r="1394" spans="24:25" x14ac:dyDescent="0.25">
      <c r="X1394" s="123" t="s">
        <v>8157</v>
      </c>
      <c r="Y1394" s="123" t="s">
        <v>233</v>
      </c>
    </row>
    <row r="1395" spans="24:25" x14ac:dyDescent="0.25">
      <c r="X1395" s="123" t="s">
        <v>8158</v>
      </c>
      <c r="Y1395" s="123" t="s">
        <v>235</v>
      </c>
    </row>
    <row r="1396" spans="24:25" x14ac:dyDescent="0.25">
      <c r="X1396" s="123" t="s">
        <v>8159</v>
      </c>
      <c r="Y1396" s="123" t="s">
        <v>670</v>
      </c>
    </row>
    <row r="1397" spans="24:25" x14ac:dyDescent="0.25">
      <c r="X1397" s="123" t="s">
        <v>8160</v>
      </c>
      <c r="Y1397" s="123" t="s">
        <v>672</v>
      </c>
    </row>
    <row r="1398" spans="24:25" x14ac:dyDescent="0.25">
      <c r="X1398" s="123" t="s">
        <v>8161</v>
      </c>
      <c r="Y1398" s="123" t="s">
        <v>435</v>
      </c>
    </row>
    <row r="1399" spans="24:25" x14ac:dyDescent="0.25">
      <c r="X1399" s="123" t="s">
        <v>11897</v>
      </c>
      <c r="Y1399" s="123" t="s">
        <v>11883</v>
      </c>
    </row>
    <row r="1400" spans="24:25" x14ac:dyDescent="0.25">
      <c r="X1400" s="123" t="s">
        <v>8162</v>
      </c>
      <c r="Y1400" s="123" t="s">
        <v>252</v>
      </c>
    </row>
    <row r="1401" spans="24:25" x14ac:dyDescent="0.25">
      <c r="X1401" s="123" t="s">
        <v>8163</v>
      </c>
      <c r="Y1401" s="123" t="s">
        <v>2450</v>
      </c>
    </row>
    <row r="1402" spans="24:25" x14ac:dyDescent="0.25">
      <c r="X1402" s="123" t="s">
        <v>8164</v>
      </c>
      <c r="Y1402" s="123" t="s">
        <v>2448</v>
      </c>
    </row>
    <row r="1403" spans="24:25" x14ac:dyDescent="0.25">
      <c r="X1403" s="123" t="s">
        <v>8165</v>
      </c>
      <c r="Y1403" s="123" t="s">
        <v>2446</v>
      </c>
    </row>
    <row r="1404" spans="24:25" x14ac:dyDescent="0.25">
      <c r="X1404" s="123" t="s">
        <v>8166</v>
      </c>
      <c r="Y1404" s="123" t="s">
        <v>2486</v>
      </c>
    </row>
    <row r="1405" spans="24:25" x14ac:dyDescent="0.25">
      <c r="X1405" s="123" t="s">
        <v>8167</v>
      </c>
      <c r="Y1405" s="123" t="s">
        <v>2592</v>
      </c>
    </row>
    <row r="1406" spans="24:25" x14ac:dyDescent="0.25">
      <c r="X1406" s="123" t="s">
        <v>8168</v>
      </c>
      <c r="Y1406" s="123" t="s">
        <v>2444</v>
      </c>
    </row>
    <row r="1407" spans="24:25" x14ac:dyDescent="0.25">
      <c r="X1407" s="123" t="s">
        <v>8169</v>
      </c>
      <c r="Y1407" s="123" t="s">
        <v>2562</v>
      </c>
    </row>
    <row r="1408" spans="24:25" x14ac:dyDescent="0.25">
      <c r="X1408" s="123" t="s">
        <v>8170</v>
      </c>
      <c r="Y1408" s="123" t="s">
        <v>2504</v>
      </c>
    </row>
    <row r="1409" spans="24:25" x14ac:dyDescent="0.25">
      <c r="X1409" s="123" t="s">
        <v>8171</v>
      </c>
      <c r="Y1409" s="123" t="s">
        <v>2506</v>
      </c>
    </row>
    <row r="1410" spans="24:25" x14ac:dyDescent="0.25">
      <c r="X1410" s="123" t="s">
        <v>8172</v>
      </c>
      <c r="Y1410" s="123" t="s">
        <v>2508</v>
      </c>
    </row>
    <row r="1411" spans="24:25" x14ac:dyDescent="0.25">
      <c r="X1411" s="123" t="s">
        <v>8173</v>
      </c>
      <c r="Y1411" s="123" t="s">
        <v>2510</v>
      </c>
    </row>
    <row r="1412" spans="24:25" x14ac:dyDescent="0.25">
      <c r="X1412" s="123" t="s">
        <v>8174</v>
      </c>
      <c r="Y1412" s="123" t="s">
        <v>2512</v>
      </c>
    </row>
    <row r="1413" spans="24:25" x14ac:dyDescent="0.25">
      <c r="X1413" s="123" t="s">
        <v>8175</v>
      </c>
      <c r="Y1413" s="123" t="s">
        <v>2514</v>
      </c>
    </row>
    <row r="1414" spans="24:25" x14ac:dyDescent="0.25">
      <c r="X1414" s="123" t="s">
        <v>8176</v>
      </c>
      <c r="Y1414" s="123" t="s">
        <v>2516</v>
      </c>
    </row>
    <row r="1415" spans="24:25" x14ac:dyDescent="0.25">
      <c r="X1415" s="123" t="s">
        <v>8177</v>
      </c>
      <c r="Y1415" s="123" t="s">
        <v>2490</v>
      </c>
    </row>
    <row r="1416" spans="24:25" x14ac:dyDescent="0.25">
      <c r="X1416" s="123" t="s">
        <v>8178</v>
      </c>
      <c r="Y1416" s="123" t="s">
        <v>2488</v>
      </c>
    </row>
    <row r="1417" spans="24:25" x14ac:dyDescent="0.25">
      <c r="X1417" s="123" t="s">
        <v>8179</v>
      </c>
      <c r="Y1417" s="123" t="s">
        <v>2542</v>
      </c>
    </row>
    <row r="1418" spans="24:25" x14ac:dyDescent="0.25">
      <c r="X1418" s="123" t="s">
        <v>8180</v>
      </c>
      <c r="Y1418" s="123" t="s">
        <v>2540</v>
      </c>
    </row>
    <row r="1419" spans="24:25" x14ac:dyDescent="0.25">
      <c r="X1419" s="123" t="s">
        <v>8181</v>
      </c>
      <c r="Y1419" s="123" t="s">
        <v>2552</v>
      </c>
    </row>
    <row r="1420" spans="24:25" x14ac:dyDescent="0.25">
      <c r="X1420" s="123" t="s">
        <v>8182</v>
      </c>
      <c r="Y1420" s="123" t="s">
        <v>2554</v>
      </c>
    </row>
    <row r="1421" spans="24:25" x14ac:dyDescent="0.25">
      <c r="X1421" s="123" t="s">
        <v>8183</v>
      </c>
      <c r="Y1421" s="123" t="s">
        <v>2556</v>
      </c>
    </row>
    <row r="1422" spans="24:25" x14ac:dyDescent="0.25">
      <c r="X1422" s="123" t="s">
        <v>8184</v>
      </c>
      <c r="Y1422" s="123" t="s">
        <v>2558</v>
      </c>
    </row>
    <row r="1423" spans="24:25" x14ac:dyDescent="0.25">
      <c r="X1423" s="123" t="s">
        <v>8185</v>
      </c>
      <c r="Y1423" s="123" t="s">
        <v>2560</v>
      </c>
    </row>
    <row r="1424" spans="24:25" x14ac:dyDescent="0.25">
      <c r="X1424" s="123" t="s">
        <v>8186</v>
      </c>
      <c r="Y1424" s="123" t="s">
        <v>2594</v>
      </c>
    </row>
    <row r="1425" spans="24:25" x14ac:dyDescent="0.25">
      <c r="X1425" s="123" t="s">
        <v>8187</v>
      </c>
      <c r="Y1425" s="123" t="s">
        <v>2596</v>
      </c>
    </row>
    <row r="1426" spans="24:25" x14ac:dyDescent="0.25">
      <c r="X1426" s="123" t="s">
        <v>8188</v>
      </c>
      <c r="Y1426" s="123" t="s">
        <v>2598</v>
      </c>
    </row>
    <row r="1427" spans="24:25" x14ac:dyDescent="0.25">
      <c r="X1427" s="123" t="s">
        <v>8189</v>
      </c>
      <c r="Y1427" s="123" t="s">
        <v>2600</v>
      </c>
    </row>
    <row r="1428" spans="24:25" x14ac:dyDescent="0.25">
      <c r="X1428" s="123" t="s">
        <v>8190</v>
      </c>
      <c r="Y1428" s="123" t="s">
        <v>2602</v>
      </c>
    </row>
    <row r="1429" spans="24:25" x14ac:dyDescent="0.25">
      <c r="X1429" s="123" t="s">
        <v>8191</v>
      </c>
      <c r="Y1429" s="123" t="s">
        <v>2574</v>
      </c>
    </row>
    <row r="1430" spans="24:25" x14ac:dyDescent="0.25">
      <c r="X1430" s="123" t="s">
        <v>8192</v>
      </c>
      <c r="Y1430" s="123" t="s">
        <v>2576</v>
      </c>
    </row>
    <row r="1431" spans="24:25" x14ac:dyDescent="0.25">
      <c r="X1431" s="123" t="s">
        <v>8193</v>
      </c>
      <c r="Y1431" s="123" t="s">
        <v>2578</v>
      </c>
    </row>
    <row r="1432" spans="24:25" x14ac:dyDescent="0.25">
      <c r="X1432" s="123" t="s">
        <v>8194</v>
      </c>
      <c r="Y1432" s="123" t="s">
        <v>2580</v>
      </c>
    </row>
    <row r="1433" spans="24:25" x14ac:dyDescent="0.25">
      <c r="X1433" s="123" t="s">
        <v>8195</v>
      </c>
      <c r="Y1433" s="123" t="s">
        <v>2582</v>
      </c>
    </row>
    <row r="1434" spans="24:25" x14ac:dyDescent="0.25">
      <c r="X1434" s="123" t="s">
        <v>8196</v>
      </c>
      <c r="Y1434" s="123" t="s">
        <v>2584</v>
      </c>
    </row>
    <row r="1435" spans="24:25" x14ac:dyDescent="0.25">
      <c r="X1435" s="123" t="s">
        <v>8197</v>
      </c>
      <c r="Y1435" s="123" t="s">
        <v>2586</v>
      </c>
    </row>
    <row r="1436" spans="24:25" x14ac:dyDescent="0.25">
      <c r="X1436" s="123" t="s">
        <v>8198</v>
      </c>
      <c r="Y1436" s="123" t="s">
        <v>2564</v>
      </c>
    </row>
    <row r="1437" spans="24:25" x14ac:dyDescent="0.25">
      <c r="X1437" s="123" t="s">
        <v>8199</v>
      </c>
      <c r="Y1437" s="123" t="s">
        <v>2566</v>
      </c>
    </row>
    <row r="1438" spans="24:25" x14ac:dyDescent="0.25">
      <c r="X1438" s="123" t="s">
        <v>8200</v>
      </c>
      <c r="Y1438" s="123" t="s">
        <v>2588</v>
      </c>
    </row>
    <row r="1439" spans="24:25" x14ac:dyDescent="0.25">
      <c r="X1439" s="123" t="s">
        <v>8201</v>
      </c>
      <c r="Y1439" s="123" t="s">
        <v>2590</v>
      </c>
    </row>
    <row r="1440" spans="24:25" x14ac:dyDescent="0.25">
      <c r="X1440" s="123" t="s">
        <v>8202</v>
      </c>
      <c r="Y1440" s="123" t="s">
        <v>2572</v>
      </c>
    </row>
    <row r="1441" spans="24:25" x14ac:dyDescent="0.25">
      <c r="X1441" s="123" t="s">
        <v>8203</v>
      </c>
      <c r="Y1441" s="123" t="s">
        <v>2538</v>
      </c>
    </row>
    <row r="1442" spans="24:25" x14ac:dyDescent="0.25">
      <c r="X1442" s="123" t="s">
        <v>8204</v>
      </c>
      <c r="Y1442" s="123" t="s">
        <v>2536</v>
      </c>
    </row>
    <row r="1443" spans="24:25" x14ac:dyDescent="0.25">
      <c r="X1443" s="123" t="s">
        <v>8205</v>
      </c>
      <c r="Y1443" s="123" t="s">
        <v>2570</v>
      </c>
    </row>
    <row r="1444" spans="24:25" x14ac:dyDescent="0.25">
      <c r="X1444" s="123" t="s">
        <v>8206</v>
      </c>
      <c r="Y1444" s="123" t="s">
        <v>2568</v>
      </c>
    </row>
    <row r="1445" spans="24:25" x14ac:dyDescent="0.25">
      <c r="X1445" s="123" t="s">
        <v>8207</v>
      </c>
      <c r="Y1445" s="123" t="s">
        <v>2530</v>
      </c>
    </row>
    <row r="1446" spans="24:25" x14ac:dyDescent="0.25">
      <c r="X1446" s="123" t="s">
        <v>8208</v>
      </c>
      <c r="Y1446" s="123" t="s">
        <v>2534</v>
      </c>
    </row>
    <row r="1447" spans="24:25" x14ac:dyDescent="0.25">
      <c r="X1447" s="123" t="s">
        <v>8209</v>
      </c>
      <c r="Y1447" s="123" t="s">
        <v>2532</v>
      </c>
    </row>
    <row r="1448" spans="24:25" x14ac:dyDescent="0.25">
      <c r="X1448" s="123" t="s">
        <v>8210</v>
      </c>
      <c r="Y1448" s="123" t="s">
        <v>2528</v>
      </c>
    </row>
    <row r="1449" spans="24:25" x14ac:dyDescent="0.25">
      <c r="X1449" s="123" t="s">
        <v>8211</v>
      </c>
      <c r="Y1449" s="123" t="s">
        <v>2518</v>
      </c>
    </row>
    <row r="1450" spans="24:25" x14ac:dyDescent="0.25">
      <c r="X1450" s="123" t="s">
        <v>8212</v>
      </c>
      <c r="Y1450" s="123" t="s">
        <v>2520</v>
      </c>
    </row>
    <row r="1451" spans="24:25" x14ac:dyDescent="0.25">
      <c r="X1451" s="123" t="s">
        <v>8213</v>
      </c>
      <c r="Y1451" s="123" t="s">
        <v>2522</v>
      </c>
    </row>
    <row r="1452" spans="24:25" x14ac:dyDescent="0.25">
      <c r="X1452" s="123" t="s">
        <v>8214</v>
      </c>
      <c r="Y1452" s="123" t="s">
        <v>2524</v>
      </c>
    </row>
    <row r="1453" spans="24:25" x14ac:dyDescent="0.25">
      <c r="X1453" s="123" t="s">
        <v>8215</v>
      </c>
      <c r="Y1453" s="123" t="s">
        <v>2526</v>
      </c>
    </row>
    <row r="1454" spans="24:25" x14ac:dyDescent="0.25">
      <c r="X1454" s="123" t="s">
        <v>8216</v>
      </c>
      <c r="Y1454" s="123" t="s">
        <v>2548</v>
      </c>
    </row>
    <row r="1455" spans="24:25" x14ac:dyDescent="0.25">
      <c r="X1455" s="123" t="s">
        <v>8217</v>
      </c>
      <c r="Y1455" s="123" t="s">
        <v>2544</v>
      </c>
    </row>
    <row r="1456" spans="24:25" x14ac:dyDescent="0.25">
      <c r="X1456" s="123" t="s">
        <v>8218</v>
      </c>
      <c r="Y1456" s="123" t="s">
        <v>2550</v>
      </c>
    </row>
    <row r="1457" spans="24:25" x14ac:dyDescent="0.25">
      <c r="X1457" s="123" t="s">
        <v>8219</v>
      </c>
      <c r="Y1457" s="123" t="s">
        <v>2546</v>
      </c>
    </row>
    <row r="1458" spans="24:25" x14ac:dyDescent="0.25">
      <c r="X1458" s="123" t="s">
        <v>8220</v>
      </c>
      <c r="Y1458" s="123" t="s">
        <v>2498</v>
      </c>
    </row>
    <row r="1459" spans="24:25" x14ac:dyDescent="0.25">
      <c r="X1459" s="123" t="s">
        <v>8221</v>
      </c>
      <c r="Y1459" s="123" t="s">
        <v>2494</v>
      </c>
    </row>
    <row r="1460" spans="24:25" x14ac:dyDescent="0.25">
      <c r="X1460" s="123" t="s">
        <v>8222</v>
      </c>
      <c r="Y1460" s="123" t="s">
        <v>2502</v>
      </c>
    </row>
    <row r="1461" spans="24:25" x14ac:dyDescent="0.25">
      <c r="X1461" s="123" t="s">
        <v>8223</v>
      </c>
      <c r="Y1461" s="123" t="s">
        <v>2500</v>
      </c>
    </row>
    <row r="1462" spans="24:25" x14ac:dyDescent="0.25">
      <c r="X1462" s="123" t="s">
        <v>8224</v>
      </c>
      <c r="Y1462" s="123" t="s">
        <v>2496</v>
      </c>
    </row>
    <row r="1463" spans="24:25" x14ac:dyDescent="0.25">
      <c r="X1463" s="123" t="s">
        <v>8225</v>
      </c>
      <c r="Y1463" s="123" t="s">
        <v>2492</v>
      </c>
    </row>
    <row r="1464" spans="24:25" x14ac:dyDescent="0.25">
      <c r="X1464" s="123" t="s">
        <v>8226</v>
      </c>
      <c r="Y1464" s="123" t="s">
        <v>2476</v>
      </c>
    </row>
    <row r="1465" spans="24:25" x14ac:dyDescent="0.25">
      <c r="X1465" s="123" t="s">
        <v>8227</v>
      </c>
      <c r="Y1465" s="123" t="s">
        <v>2478</v>
      </c>
    </row>
    <row r="1466" spans="24:25" x14ac:dyDescent="0.25">
      <c r="X1466" s="123" t="s">
        <v>8228</v>
      </c>
      <c r="Y1466" s="123" t="s">
        <v>2480</v>
      </c>
    </row>
    <row r="1467" spans="24:25" x14ac:dyDescent="0.25">
      <c r="X1467" s="123" t="s">
        <v>8229</v>
      </c>
      <c r="Y1467" s="123" t="s">
        <v>2484</v>
      </c>
    </row>
    <row r="1468" spans="24:25" x14ac:dyDescent="0.25">
      <c r="X1468" s="123" t="s">
        <v>8230</v>
      </c>
      <c r="Y1468" s="123" t="s">
        <v>2482</v>
      </c>
    </row>
    <row r="1469" spans="24:25" x14ac:dyDescent="0.25">
      <c r="X1469" s="123" t="s">
        <v>8231</v>
      </c>
      <c r="Y1469" s="123" t="s">
        <v>2460</v>
      </c>
    </row>
    <row r="1470" spans="24:25" x14ac:dyDescent="0.25">
      <c r="X1470" s="123" t="s">
        <v>8232</v>
      </c>
      <c r="Y1470" s="123" t="s">
        <v>2456</v>
      </c>
    </row>
    <row r="1471" spans="24:25" x14ac:dyDescent="0.25">
      <c r="X1471" s="123" t="s">
        <v>8233</v>
      </c>
      <c r="Y1471" s="123" t="s">
        <v>2464</v>
      </c>
    </row>
    <row r="1472" spans="24:25" x14ac:dyDescent="0.25">
      <c r="X1472" s="123" t="s">
        <v>8234</v>
      </c>
      <c r="Y1472" s="123" t="s">
        <v>2462</v>
      </c>
    </row>
    <row r="1473" spans="24:25" x14ac:dyDescent="0.25">
      <c r="X1473" s="123" t="s">
        <v>8235</v>
      </c>
      <c r="Y1473" s="123" t="s">
        <v>2458</v>
      </c>
    </row>
    <row r="1474" spans="24:25" x14ac:dyDescent="0.25">
      <c r="X1474" s="123" t="s">
        <v>8236</v>
      </c>
      <c r="Y1474" s="123" t="s">
        <v>2452</v>
      </c>
    </row>
    <row r="1475" spans="24:25" x14ac:dyDescent="0.25">
      <c r="X1475" s="123" t="s">
        <v>8237</v>
      </c>
      <c r="Y1475" s="123" t="s">
        <v>2470</v>
      </c>
    </row>
    <row r="1476" spans="24:25" x14ac:dyDescent="0.25">
      <c r="X1476" s="123" t="s">
        <v>8238</v>
      </c>
      <c r="Y1476" s="123" t="s">
        <v>2466</v>
      </c>
    </row>
    <row r="1477" spans="24:25" x14ac:dyDescent="0.25">
      <c r="X1477" s="123" t="s">
        <v>8239</v>
      </c>
      <c r="Y1477" s="123" t="s">
        <v>2474</v>
      </c>
    </row>
    <row r="1478" spans="24:25" x14ac:dyDescent="0.25">
      <c r="X1478" s="123" t="s">
        <v>8240</v>
      </c>
      <c r="Y1478" s="123" t="s">
        <v>2472</v>
      </c>
    </row>
    <row r="1479" spans="24:25" x14ac:dyDescent="0.25">
      <c r="X1479" s="123" t="s">
        <v>8241</v>
      </c>
      <c r="Y1479" s="123" t="s">
        <v>2468</v>
      </c>
    </row>
    <row r="1480" spans="24:25" x14ac:dyDescent="0.25">
      <c r="X1480" s="123" t="s">
        <v>8242</v>
      </c>
      <c r="Y1480" s="123" t="s">
        <v>2454</v>
      </c>
    </row>
    <row r="1481" spans="24:25" x14ac:dyDescent="0.25">
      <c r="X1481" s="123" t="s">
        <v>8243</v>
      </c>
      <c r="Y1481" s="123" t="s">
        <v>674</v>
      </c>
    </row>
    <row r="1482" spans="24:25" x14ac:dyDescent="0.25">
      <c r="X1482" s="123" t="s">
        <v>8244</v>
      </c>
      <c r="Y1482" s="123" t="s">
        <v>426</v>
      </c>
    </row>
    <row r="1483" spans="24:25" x14ac:dyDescent="0.25">
      <c r="X1483" s="123" t="s">
        <v>8245</v>
      </c>
      <c r="Y1483" s="123" t="s">
        <v>228</v>
      </c>
    </row>
    <row r="1484" spans="24:25" x14ac:dyDescent="0.25">
      <c r="X1484" s="123" t="s">
        <v>8246</v>
      </c>
      <c r="Y1484" s="123" t="s">
        <v>254</v>
      </c>
    </row>
    <row r="1485" spans="24:25" x14ac:dyDescent="0.25">
      <c r="X1485" s="123" t="s">
        <v>8247</v>
      </c>
      <c r="Y1485" s="123" t="s">
        <v>242</v>
      </c>
    </row>
    <row r="1486" spans="24:25" x14ac:dyDescent="0.25">
      <c r="X1486" s="123" t="s">
        <v>8248</v>
      </c>
      <c r="Y1486" s="123" t="s">
        <v>201</v>
      </c>
    </row>
    <row r="1487" spans="24:25" x14ac:dyDescent="0.25">
      <c r="X1487" s="123" t="s">
        <v>8249</v>
      </c>
      <c r="Y1487" s="123" t="s">
        <v>668</v>
      </c>
    </row>
    <row r="1488" spans="24:25" x14ac:dyDescent="0.25">
      <c r="X1488" s="123" t="s">
        <v>8250</v>
      </c>
      <c r="Y1488" s="123" t="s">
        <v>227</v>
      </c>
    </row>
    <row r="1489" spans="24:25" x14ac:dyDescent="0.25">
      <c r="X1489" s="123" t="s">
        <v>8251</v>
      </c>
      <c r="Y1489" s="123" t="s">
        <v>233</v>
      </c>
    </row>
    <row r="1490" spans="24:25" x14ac:dyDescent="0.25">
      <c r="X1490" s="123" t="s">
        <v>8252</v>
      </c>
      <c r="Y1490" s="123" t="s">
        <v>235</v>
      </c>
    </row>
    <row r="1491" spans="24:25" x14ac:dyDescent="0.25">
      <c r="X1491" s="123" t="s">
        <v>8253</v>
      </c>
      <c r="Y1491" s="123" t="s">
        <v>670</v>
      </c>
    </row>
    <row r="1492" spans="24:25" x14ac:dyDescent="0.25">
      <c r="X1492" s="123" t="s">
        <v>8254</v>
      </c>
      <c r="Y1492" s="123" t="s">
        <v>672</v>
      </c>
    </row>
    <row r="1493" spans="24:25" x14ac:dyDescent="0.25">
      <c r="X1493" s="123" t="s">
        <v>8255</v>
      </c>
      <c r="Y1493" s="123" t="s">
        <v>435</v>
      </c>
    </row>
    <row r="1494" spans="24:25" x14ac:dyDescent="0.25">
      <c r="X1494" s="123" t="s">
        <v>11898</v>
      </c>
      <c r="Y1494" s="123" t="s">
        <v>11883</v>
      </c>
    </row>
    <row r="1495" spans="24:25" x14ac:dyDescent="0.25">
      <c r="X1495" s="123" t="s">
        <v>8256</v>
      </c>
      <c r="Y1495" s="123" t="s">
        <v>252</v>
      </c>
    </row>
    <row r="1496" spans="24:25" x14ac:dyDescent="0.25">
      <c r="X1496" s="123" t="s">
        <v>8257</v>
      </c>
      <c r="Y1496" s="123" t="s">
        <v>2622</v>
      </c>
    </row>
    <row r="1497" spans="24:25" x14ac:dyDescent="0.25">
      <c r="X1497" s="123" t="s">
        <v>8258</v>
      </c>
      <c r="Y1497" s="123" t="s">
        <v>2616</v>
      </c>
    </row>
    <row r="1498" spans="24:25" x14ac:dyDescent="0.25">
      <c r="X1498" s="123" t="s">
        <v>8259</v>
      </c>
      <c r="Y1498" s="123" t="s">
        <v>2624</v>
      </c>
    </row>
    <row r="1499" spans="24:25" x14ac:dyDescent="0.25">
      <c r="X1499" s="123" t="s">
        <v>8260</v>
      </c>
      <c r="Y1499" s="123" t="s">
        <v>2618</v>
      </c>
    </row>
    <row r="1500" spans="24:25" x14ac:dyDescent="0.25">
      <c r="X1500" s="123" t="s">
        <v>8261</v>
      </c>
      <c r="Y1500" s="123" t="s">
        <v>2626</v>
      </c>
    </row>
    <row r="1501" spans="24:25" x14ac:dyDescent="0.25">
      <c r="X1501" s="123" t="s">
        <v>8262</v>
      </c>
      <c r="Y1501" s="123" t="s">
        <v>2620</v>
      </c>
    </row>
    <row r="1502" spans="24:25" x14ac:dyDescent="0.25">
      <c r="X1502" s="123" t="s">
        <v>8263</v>
      </c>
      <c r="Y1502" s="123" t="s">
        <v>2604</v>
      </c>
    </row>
    <row r="1503" spans="24:25" x14ac:dyDescent="0.25">
      <c r="X1503" s="123" t="s">
        <v>8264</v>
      </c>
      <c r="Y1503" s="123" t="s">
        <v>2606</v>
      </c>
    </row>
    <row r="1504" spans="24:25" x14ac:dyDescent="0.25">
      <c r="X1504" s="123" t="s">
        <v>8265</v>
      </c>
      <c r="Y1504" s="123" t="s">
        <v>2612</v>
      </c>
    </row>
    <row r="1505" spans="24:25" x14ac:dyDescent="0.25">
      <c r="X1505" s="123" t="s">
        <v>8266</v>
      </c>
      <c r="Y1505" s="123" t="s">
        <v>2614</v>
      </c>
    </row>
    <row r="1506" spans="24:25" x14ac:dyDescent="0.25">
      <c r="X1506" s="123" t="s">
        <v>8267</v>
      </c>
      <c r="Y1506" s="123" t="s">
        <v>2608</v>
      </c>
    </row>
    <row r="1507" spans="24:25" x14ac:dyDescent="0.25">
      <c r="X1507" s="123" t="s">
        <v>8268</v>
      </c>
      <c r="Y1507" s="123" t="s">
        <v>2610</v>
      </c>
    </row>
    <row r="1508" spans="24:25" x14ac:dyDescent="0.25">
      <c r="X1508" s="123" t="s">
        <v>8269</v>
      </c>
      <c r="Y1508" s="123" t="s">
        <v>674</v>
      </c>
    </row>
    <row r="1509" spans="24:25" x14ac:dyDescent="0.25">
      <c r="X1509" s="123" t="s">
        <v>8270</v>
      </c>
      <c r="Y1509" s="123" t="s">
        <v>426</v>
      </c>
    </row>
    <row r="1510" spans="24:25" x14ac:dyDescent="0.25">
      <c r="X1510" s="123" t="s">
        <v>8271</v>
      </c>
      <c r="Y1510" s="123" t="s">
        <v>228</v>
      </c>
    </row>
    <row r="1511" spans="24:25" x14ac:dyDescent="0.25">
      <c r="X1511" s="123" t="s">
        <v>8272</v>
      </c>
      <c r="Y1511" s="123" t="s">
        <v>254</v>
      </c>
    </row>
    <row r="1512" spans="24:25" x14ac:dyDescent="0.25">
      <c r="X1512" s="123" t="s">
        <v>8273</v>
      </c>
      <c r="Y1512" s="123" t="s">
        <v>242</v>
      </c>
    </row>
    <row r="1513" spans="24:25" x14ac:dyDescent="0.25">
      <c r="X1513" s="123" t="s">
        <v>8274</v>
      </c>
      <c r="Y1513" s="123" t="s">
        <v>668</v>
      </c>
    </row>
    <row r="1514" spans="24:25" x14ac:dyDescent="0.25">
      <c r="X1514" s="123" t="s">
        <v>8275</v>
      </c>
      <c r="Y1514" s="123" t="s">
        <v>227</v>
      </c>
    </row>
    <row r="1515" spans="24:25" x14ac:dyDescent="0.25">
      <c r="X1515" s="123" t="s">
        <v>8276</v>
      </c>
      <c r="Y1515" s="123" t="s">
        <v>233</v>
      </c>
    </row>
    <row r="1516" spans="24:25" x14ac:dyDescent="0.25">
      <c r="X1516" s="123" t="s">
        <v>8277</v>
      </c>
      <c r="Y1516" s="123" t="s">
        <v>235</v>
      </c>
    </row>
    <row r="1517" spans="24:25" x14ac:dyDescent="0.25">
      <c r="X1517" s="123" t="s">
        <v>8278</v>
      </c>
      <c r="Y1517" s="123" t="s">
        <v>670</v>
      </c>
    </row>
    <row r="1518" spans="24:25" x14ac:dyDescent="0.25">
      <c r="X1518" s="123" t="s">
        <v>8279</v>
      </c>
      <c r="Y1518" s="123" t="s">
        <v>672</v>
      </c>
    </row>
    <row r="1519" spans="24:25" x14ac:dyDescent="0.25">
      <c r="X1519" s="123" t="s">
        <v>8280</v>
      </c>
      <c r="Y1519" s="123" t="s">
        <v>435</v>
      </c>
    </row>
    <row r="1520" spans="24:25" x14ac:dyDescent="0.25">
      <c r="X1520" s="123" t="s">
        <v>11899</v>
      </c>
      <c r="Y1520" s="123" t="s">
        <v>11883</v>
      </c>
    </row>
    <row r="1521" spans="24:25" x14ac:dyDescent="0.25">
      <c r="X1521" s="123" t="s">
        <v>8281</v>
      </c>
      <c r="Y1521" s="123" t="s">
        <v>252</v>
      </c>
    </row>
    <row r="1522" spans="24:25" x14ac:dyDescent="0.25">
      <c r="X1522" s="123" t="s">
        <v>8282</v>
      </c>
      <c r="Y1522" s="123" t="s">
        <v>2710</v>
      </c>
    </row>
    <row r="1523" spans="24:25" x14ac:dyDescent="0.25">
      <c r="X1523" s="123" t="s">
        <v>8283</v>
      </c>
      <c r="Y1523" s="123" t="s">
        <v>2662</v>
      </c>
    </row>
    <row r="1524" spans="24:25" x14ac:dyDescent="0.25">
      <c r="X1524" s="123" t="s">
        <v>8284</v>
      </c>
      <c r="Y1524" s="123" t="s">
        <v>2712</v>
      </c>
    </row>
    <row r="1525" spans="24:25" x14ac:dyDescent="0.25">
      <c r="X1525" s="123" t="s">
        <v>8285</v>
      </c>
      <c r="Y1525" s="123" t="s">
        <v>2664</v>
      </c>
    </row>
    <row r="1526" spans="24:25" x14ac:dyDescent="0.25">
      <c r="X1526" s="123" t="s">
        <v>8286</v>
      </c>
      <c r="Y1526" s="123" t="s">
        <v>2714</v>
      </c>
    </row>
    <row r="1527" spans="24:25" x14ac:dyDescent="0.25">
      <c r="X1527" s="123" t="s">
        <v>8287</v>
      </c>
      <c r="Y1527" s="123" t="s">
        <v>2666</v>
      </c>
    </row>
    <row r="1528" spans="24:25" x14ac:dyDescent="0.25">
      <c r="X1528" s="123" t="s">
        <v>8288</v>
      </c>
      <c r="Y1528" s="123" t="s">
        <v>2716</v>
      </c>
    </row>
    <row r="1529" spans="24:25" x14ac:dyDescent="0.25">
      <c r="X1529" s="123" t="s">
        <v>8289</v>
      </c>
      <c r="Y1529" s="123" t="s">
        <v>2668</v>
      </c>
    </row>
    <row r="1530" spans="24:25" x14ac:dyDescent="0.25">
      <c r="X1530" s="123" t="s">
        <v>8290</v>
      </c>
      <c r="Y1530" s="123" t="s">
        <v>2718</v>
      </c>
    </row>
    <row r="1531" spans="24:25" x14ac:dyDescent="0.25">
      <c r="X1531" s="123" t="s">
        <v>8291</v>
      </c>
      <c r="Y1531" s="123" t="s">
        <v>2670</v>
      </c>
    </row>
    <row r="1532" spans="24:25" x14ac:dyDescent="0.25">
      <c r="X1532" s="123" t="s">
        <v>8292</v>
      </c>
      <c r="Y1532" s="123" t="s">
        <v>2720</v>
      </c>
    </row>
    <row r="1533" spans="24:25" x14ac:dyDescent="0.25">
      <c r="X1533" s="123" t="s">
        <v>8293</v>
      </c>
      <c r="Y1533" s="123" t="s">
        <v>2672</v>
      </c>
    </row>
    <row r="1534" spans="24:25" x14ac:dyDescent="0.25">
      <c r="X1534" s="123" t="s">
        <v>8294</v>
      </c>
      <c r="Y1534" s="123" t="s">
        <v>2722</v>
      </c>
    </row>
    <row r="1535" spans="24:25" x14ac:dyDescent="0.25">
      <c r="X1535" s="123" t="s">
        <v>8295</v>
      </c>
      <c r="Y1535" s="123" t="s">
        <v>2674</v>
      </c>
    </row>
    <row r="1536" spans="24:25" x14ac:dyDescent="0.25">
      <c r="X1536" s="123" t="s">
        <v>8296</v>
      </c>
      <c r="Y1536" s="123" t="s">
        <v>2692</v>
      </c>
    </row>
    <row r="1537" spans="24:25" x14ac:dyDescent="0.25">
      <c r="X1537" s="123" t="s">
        <v>8297</v>
      </c>
      <c r="Y1537" s="123" t="s">
        <v>2644</v>
      </c>
    </row>
    <row r="1538" spans="24:25" x14ac:dyDescent="0.25">
      <c r="X1538" s="123" t="s">
        <v>8298</v>
      </c>
      <c r="Y1538" s="123" t="s">
        <v>2694</v>
      </c>
    </row>
    <row r="1539" spans="24:25" x14ac:dyDescent="0.25">
      <c r="X1539" s="123" t="s">
        <v>8299</v>
      </c>
      <c r="Y1539" s="123" t="s">
        <v>2646</v>
      </c>
    </row>
    <row r="1540" spans="24:25" x14ac:dyDescent="0.25">
      <c r="X1540" s="123" t="s">
        <v>8300</v>
      </c>
      <c r="Y1540" s="123" t="s">
        <v>2696</v>
      </c>
    </row>
    <row r="1541" spans="24:25" x14ac:dyDescent="0.25">
      <c r="X1541" s="123" t="s">
        <v>8301</v>
      </c>
      <c r="Y1541" s="123" t="s">
        <v>2648</v>
      </c>
    </row>
    <row r="1542" spans="24:25" x14ac:dyDescent="0.25">
      <c r="X1542" s="123" t="s">
        <v>8302</v>
      </c>
      <c r="Y1542" s="123" t="s">
        <v>2698</v>
      </c>
    </row>
    <row r="1543" spans="24:25" x14ac:dyDescent="0.25">
      <c r="X1543" s="123" t="s">
        <v>8303</v>
      </c>
      <c r="Y1543" s="123" t="s">
        <v>2650</v>
      </c>
    </row>
    <row r="1544" spans="24:25" x14ac:dyDescent="0.25">
      <c r="X1544" s="123" t="s">
        <v>8304</v>
      </c>
      <c r="Y1544" s="123" t="s">
        <v>2700</v>
      </c>
    </row>
    <row r="1545" spans="24:25" x14ac:dyDescent="0.25">
      <c r="X1545" s="123" t="s">
        <v>8305</v>
      </c>
      <c r="Y1545" s="123" t="s">
        <v>2652</v>
      </c>
    </row>
    <row r="1546" spans="24:25" x14ac:dyDescent="0.25">
      <c r="X1546" s="123" t="s">
        <v>8306</v>
      </c>
      <c r="Y1546" s="123" t="s">
        <v>2702</v>
      </c>
    </row>
    <row r="1547" spans="24:25" x14ac:dyDescent="0.25">
      <c r="X1547" s="123" t="s">
        <v>8307</v>
      </c>
      <c r="Y1547" s="123" t="s">
        <v>2654</v>
      </c>
    </row>
    <row r="1548" spans="24:25" x14ac:dyDescent="0.25">
      <c r="X1548" s="123" t="s">
        <v>8308</v>
      </c>
      <c r="Y1548" s="123" t="s">
        <v>2704</v>
      </c>
    </row>
    <row r="1549" spans="24:25" x14ac:dyDescent="0.25">
      <c r="X1549" s="123" t="s">
        <v>8309</v>
      </c>
      <c r="Y1549" s="123" t="s">
        <v>2656</v>
      </c>
    </row>
    <row r="1550" spans="24:25" x14ac:dyDescent="0.25">
      <c r="X1550" s="123" t="s">
        <v>8310</v>
      </c>
      <c r="Y1550" s="123" t="s">
        <v>2706</v>
      </c>
    </row>
    <row r="1551" spans="24:25" x14ac:dyDescent="0.25">
      <c r="X1551" s="123" t="s">
        <v>8311</v>
      </c>
      <c r="Y1551" s="123" t="s">
        <v>2658</v>
      </c>
    </row>
    <row r="1552" spans="24:25" x14ac:dyDescent="0.25">
      <c r="X1552" s="123" t="s">
        <v>8312</v>
      </c>
      <c r="Y1552" s="123" t="s">
        <v>2708</v>
      </c>
    </row>
    <row r="1553" spans="24:25" x14ac:dyDescent="0.25">
      <c r="X1553" s="123" t="s">
        <v>8313</v>
      </c>
      <c r="Y1553" s="123" t="s">
        <v>2660</v>
      </c>
    </row>
    <row r="1554" spans="24:25" x14ac:dyDescent="0.25">
      <c r="X1554" s="123" t="s">
        <v>8314</v>
      </c>
      <c r="Y1554" s="123" t="s">
        <v>2630</v>
      </c>
    </row>
    <row r="1555" spans="24:25" x14ac:dyDescent="0.25">
      <c r="X1555" s="123" t="s">
        <v>8315</v>
      </c>
      <c r="Y1555" s="123" t="s">
        <v>2772</v>
      </c>
    </row>
    <row r="1556" spans="24:25" x14ac:dyDescent="0.25">
      <c r="X1556" s="123" t="s">
        <v>8316</v>
      </c>
      <c r="Y1556" s="123" t="s">
        <v>2628</v>
      </c>
    </row>
    <row r="1557" spans="24:25" x14ac:dyDescent="0.25">
      <c r="X1557" s="123" t="s">
        <v>8317</v>
      </c>
      <c r="Y1557" s="123" t="s">
        <v>2776</v>
      </c>
    </row>
    <row r="1558" spans="24:25" x14ac:dyDescent="0.25">
      <c r="X1558" s="123" t="s">
        <v>8318</v>
      </c>
      <c r="Y1558" s="123" t="s">
        <v>2632</v>
      </c>
    </row>
    <row r="1559" spans="24:25" x14ac:dyDescent="0.25">
      <c r="X1559" s="123" t="s">
        <v>8319</v>
      </c>
      <c r="Y1559" s="123" t="s">
        <v>2634</v>
      </c>
    </row>
    <row r="1560" spans="24:25" x14ac:dyDescent="0.25">
      <c r="X1560" s="123" t="s">
        <v>8320</v>
      </c>
      <c r="Y1560" s="123" t="s">
        <v>2740</v>
      </c>
    </row>
    <row r="1561" spans="24:25" x14ac:dyDescent="0.25">
      <c r="X1561" s="123" t="s">
        <v>8321</v>
      </c>
      <c r="Y1561" s="123" t="s">
        <v>2754</v>
      </c>
    </row>
    <row r="1562" spans="24:25" x14ac:dyDescent="0.25">
      <c r="X1562" s="123" t="s">
        <v>8322</v>
      </c>
      <c r="Y1562" s="123" t="s">
        <v>2746</v>
      </c>
    </row>
    <row r="1563" spans="24:25" x14ac:dyDescent="0.25">
      <c r="X1563" s="123" t="s">
        <v>8323</v>
      </c>
      <c r="Y1563" s="123" t="s">
        <v>2756</v>
      </c>
    </row>
    <row r="1564" spans="24:25" x14ac:dyDescent="0.25">
      <c r="X1564" s="123" t="s">
        <v>8324</v>
      </c>
      <c r="Y1564" s="123" t="s">
        <v>2748</v>
      </c>
    </row>
    <row r="1565" spans="24:25" x14ac:dyDescent="0.25">
      <c r="X1565" s="123" t="s">
        <v>8325</v>
      </c>
      <c r="Y1565" s="123" t="s">
        <v>2758</v>
      </c>
    </row>
    <row r="1566" spans="24:25" x14ac:dyDescent="0.25">
      <c r="X1566" s="123" t="s">
        <v>8326</v>
      </c>
      <c r="Y1566" s="123" t="s">
        <v>2750</v>
      </c>
    </row>
    <row r="1567" spans="24:25" x14ac:dyDescent="0.25">
      <c r="X1567" s="123" t="s">
        <v>8327</v>
      </c>
      <c r="Y1567" s="123" t="s">
        <v>2724</v>
      </c>
    </row>
    <row r="1568" spans="24:25" x14ac:dyDescent="0.25">
      <c r="X1568" s="123" t="s">
        <v>8328</v>
      </c>
      <c r="Y1568" s="123" t="s">
        <v>2676</v>
      </c>
    </row>
    <row r="1569" spans="24:25" x14ac:dyDescent="0.25">
      <c r="X1569" s="123" t="s">
        <v>8329</v>
      </c>
      <c r="Y1569" s="123" t="s">
        <v>2726</v>
      </c>
    </row>
    <row r="1570" spans="24:25" x14ac:dyDescent="0.25">
      <c r="X1570" s="123" t="s">
        <v>8330</v>
      </c>
      <c r="Y1570" s="123" t="s">
        <v>2678</v>
      </c>
    </row>
    <row r="1571" spans="24:25" x14ac:dyDescent="0.25">
      <c r="X1571" s="123" t="s">
        <v>8331</v>
      </c>
      <c r="Y1571" s="123" t="s">
        <v>2728</v>
      </c>
    </row>
    <row r="1572" spans="24:25" x14ac:dyDescent="0.25">
      <c r="X1572" s="123" t="s">
        <v>8332</v>
      </c>
      <c r="Y1572" s="123" t="s">
        <v>2680</v>
      </c>
    </row>
    <row r="1573" spans="24:25" x14ac:dyDescent="0.25">
      <c r="X1573" s="123" t="s">
        <v>8333</v>
      </c>
      <c r="Y1573" s="123" t="s">
        <v>2730</v>
      </c>
    </row>
    <row r="1574" spans="24:25" x14ac:dyDescent="0.25">
      <c r="X1574" s="123" t="s">
        <v>8334</v>
      </c>
      <c r="Y1574" s="123" t="s">
        <v>2682</v>
      </c>
    </row>
    <row r="1575" spans="24:25" x14ac:dyDescent="0.25">
      <c r="X1575" s="123" t="s">
        <v>8335</v>
      </c>
      <c r="Y1575" s="123" t="s">
        <v>2732</v>
      </c>
    </row>
    <row r="1576" spans="24:25" x14ac:dyDescent="0.25">
      <c r="X1576" s="123" t="s">
        <v>8336</v>
      </c>
      <c r="Y1576" s="123" t="s">
        <v>2684</v>
      </c>
    </row>
    <row r="1577" spans="24:25" x14ac:dyDescent="0.25">
      <c r="X1577" s="123" t="s">
        <v>8337</v>
      </c>
      <c r="Y1577" s="123" t="s">
        <v>2734</v>
      </c>
    </row>
    <row r="1578" spans="24:25" x14ac:dyDescent="0.25">
      <c r="X1578" s="123" t="s">
        <v>8338</v>
      </c>
      <c r="Y1578" s="123" t="s">
        <v>2686</v>
      </c>
    </row>
    <row r="1579" spans="24:25" x14ac:dyDescent="0.25">
      <c r="X1579" s="123" t="s">
        <v>8339</v>
      </c>
      <c r="Y1579" s="123" t="s">
        <v>2736</v>
      </c>
    </row>
    <row r="1580" spans="24:25" x14ac:dyDescent="0.25">
      <c r="X1580" s="123" t="s">
        <v>8340</v>
      </c>
      <c r="Y1580" s="123" t="s">
        <v>2688</v>
      </c>
    </row>
    <row r="1581" spans="24:25" x14ac:dyDescent="0.25">
      <c r="X1581" s="123" t="s">
        <v>8341</v>
      </c>
      <c r="Y1581" s="123" t="s">
        <v>2738</v>
      </c>
    </row>
    <row r="1582" spans="24:25" x14ac:dyDescent="0.25">
      <c r="X1582" s="123" t="s">
        <v>8342</v>
      </c>
      <c r="Y1582" s="123" t="s">
        <v>2690</v>
      </c>
    </row>
    <row r="1583" spans="24:25" x14ac:dyDescent="0.25">
      <c r="X1583" s="123" t="s">
        <v>8343</v>
      </c>
      <c r="Y1583" s="123" t="s">
        <v>2752</v>
      </c>
    </row>
    <row r="1584" spans="24:25" x14ac:dyDescent="0.25">
      <c r="X1584" s="123" t="s">
        <v>8344</v>
      </c>
      <c r="Y1584" s="123" t="s">
        <v>2744</v>
      </c>
    </row>
    <row r="1585" spans="24:25" x14ac:dyDescent="0.25">
      <c r="X1585" s="123" t="s">
        <v>8345</v>
      </c>
      <c r="Y1585" s="123" t="s">
        <v>2638</v>
      </c>
    </row>
    <row r="1586" spans="24:25" x14ac:dyDescent="0.25">
      <c r="X1586" s="123" t="s">
        <v>8346</v>
      </c>
      <c r="Y1586" s="123" t="s">
        <v>2774</v>
      </c>
    </row>
    <row r="1587" spans="24:25" x14ac:dyDescent="0.25">
      <c r="X1587" s="123" t="s">
        <v>8347</v>
      </c>
      <c r="Y1587" s="123" t="s">
        <v>2636</v>
      </c>
    </row>
    <row r="1588" spans="24:25" x14ac:dyDescent="0.25">
      <c r="X1588" s="123" t="s">
        <v>8348</v>
      </c>
      <c r="Y1588" s="123" t="s">
        <v>2778</v>
      </c>
    </row>
    <row r="1589" spans="24:25" x14ac:dyDescent="0.25">
      <c r="X1589" s="123" t="s">
        <v>8349</v>
      </c>
      <c r="Y1589" s="123" t="s">
        <v>2640</v>
      </c>
    </row>
    <row r="1590" spans="24:25" x14ac:dyDescent="0.25">
      <c r="X1590" s="123" t="s">
        <v>8350</v>
      </c>
      <c r="Y1590" s="123" t="s">
        <v>2642</v>
      </c>
    </row>
    <row r="1591" spans="24:25" x14ac:dyDescent="0.25">
      <c r="X1591" s="123" t="s">
        <v>8351</v>
      </c>
      <c r="Y1591" s="123" t="s">
        <v>2742</v>
      </c>
    </row>
    <row r="1592" spans="24:25" x14ac:dyDescent="0.25">
      <c r="X1592" s="123" t="s">
        <v>8352</v>
      </c>
      <c r="Y1592" s="123" t="s">
        <v>2764</v>
      </c>
    </row>
    <row r="1593" spans="24:25" x14ac:dyDescent="0.25">
      <c r="X1593" s="123" t="s">
        <v>8353</v>
      </c>
      <c r="Y1593" s="123" t="s">
        <v>2766</v>
      </c>
    </row>
    <row r="1594" spans="24:25" x14ac:dyDescent="0.25">
      <c r="X1594" s="123" t="s">
        <v>8354</v>
      </c>
      <c r="Y1594" s="123" t="s">
        <v>2768</v>
      </c>
    </row>
    <row r="1595" spans="24:25" x14ac:dyDescent="0.25">
      <c r="X1595" s="123" t="s">
        <v>8355</v>
      </c>
      <c r="Y1595" s="123" t="s">
        <v>2770</v>
      </c>
    </row>
    <row r="1596" spans="24:25" x14ac:dyDescent="0.25">
      <c r="X1596" s="123" t="s">
        <v>8356</v>
      </c>
      <c r="Y1596" s="123" t="s">
        <v>2780</v>
      </c>
    </row>
    <row r="1597" spans="24:25" x14ac:dyDescent="0.25">
      <c r="X1597" s="123" t="s">
        <v>8357</v>
      </c>
      <c r="Y1597" s="123" t="s">
        <v>2782</v>
      </c>
    </row>
    <row r="1598" spans="24:25" x14ac:dyDescent="0.25">
      <c r="X1598" s="123" t="s">
        <v>8358</v>
      </c>
      <c r="Y1598" s="123" t="s">
        <v>2784</v>
      </c>
    </row>
    <row r="1599" spans="24:25" x14ac:dyDescent="0.25">
      <c r="X1599" s="123" t="s">
        <v>8359</v>
      </c>
      <c r="Y1599" s="123" t="s">
        <v>2786</v>
      </c>
    </row>
    <row r="1600" spans="24:25" x14ac:dyDescent="0.25">
      <c r="X1600" s="123" t="s">
        <v>8360</v>
      </c>
      <c r="Y1600" s="123" t="s">
        <v>2760</v>
      </c>
    </row>
    <row r="1601" spans="24:25" x14ac:dyDescent="0.25">
      <c r="X1601" s="123" t="s">
        <v>8361</v>
      </c>
      <c r="Y1601" s="123" t="s">
        <v>2762</v>
      </c>
    </row>
    <row r="1602" spans="24:25" x14ac:dyDescent="0.25">
      <c r="X1602" s="123" t="s">
        <v>8362</v>
      </c>
      <c r="Y1602" s="123" t="s">
        <v>972</v>
      </c>
    </row>
    <row r="1603" spans="24:25" x14ac:dyDescent="0.25">
      <c r="X1603" s="123" t="s">
        <v>8363</v>
      </c>
      <c r="Y1603" s="123" t="s">
        <v>974</v>
      </c>
    </row>
    <row r="1604" spans="24:25" x14ac:dyDescent="0.25">
      <c r="X1604" s="123" t="s">
        <v>8364</v>
      </c>
      <c r="Y1604" s="123" t="s">
        <v>426</v>
      </c>
    </row>
    <row r="1605" spans="24:25" x14ac:dyDescent="0.25">
      <c r="X1605" s="123" t="s">
        <v>8365</v>
      </c>
      <c r="Y1605" s="123" t="s">
        <v>228</v>
      </c>
    </row>
    <row r="1606" spans="24:25" x14ac:dyDescent="0.25">
      <c r="X1606" s="123" t="s">
        <v>8366</v>
      </c>
      <c r="Y1606" s="123" t="s">
        <v>254</v>
      </c>
    </row>
    <row r="1607" spans="24:25" x14ac:dyDescent="0.25">
      <c r="X1607" s="123" t="s">
        <v>8367</v>
      </c>
      <c r="Y1607" s="123" t="s">
        <v>242</v>
      </c>
    </row>
    <row r="1608" spans="24:25" x14ac:dyDescent="0.25">
      <c r="X1608" s="123" t="s">
        <v>8368</v>
      </c>
      <c r="Y1608" s="123" t="s">
        <v>626</v>
      </c>
    </row>
    <row r="1609" spans="24:25" x14ac:dyDescent="0.25">
      <c r="X1609" s="123" t="s">
        <v>8369</v>
      </c>
      <c r="Y1609" s="123" t="s">
        <v>437</v>
      </c>
    </row>
    <row r="1610" spans="24:25" x14ac:dyDescent="0.25">
      <c r="X1610" s="123" t="s">
        <v>8370</v>
      </c>
      <c r="Y1610" s="123" t="s">
        <v>227</v>
      </c>
    </row>
    <row r="1611" spans="24:25" x14ac:dyDescent="0.25">
      <c r="X1611" s="123" t="s">
        <v>8371</v>
      </c>
      <c r="Y1611" s="123" t="s">
        <v>233</v>
      </c>
    </row>
    <row r="1612" spans="24:25" x14ac:dyDescent="0.25">
      <c r="X1612" s="123" t="s">
        <v>8372</v>
      </c>
      <c r="Y1612" s="123" t="s">
        <v>235</v>
      </c>
    </row>
    <row r="1613" spans="24:25" x14ac:dyDescent="0.25">
      <c r="X1613" s="123" t="s">
        <v>8373</v>
      </c>
      <c r="Y1613" s="123" t="s">
        <v>435</v>
      </c>
    </row>
    <row r="1614" spans="24:25" x14ac:dyDescent="0.25">
      <c r="X1614" s="123" t="s">
        <v>8374</v>
      </c>
      <c r="Y1614" s="123" t="s">
        <v>252</v>
      </c>
    </row>
    <row r="1615" spans="24:25" x14ac:dyDescent="0.25">
      <c r="X1615" s="123" t="s">
        <v>8375</v>
      </c>
      <c r="Y1615" s="123" t="s">
        <v>426</v>
      </c>
    </row>
    <row r="1616" spans="24:25" x14ac:dyDescent="0.25">
      <c r="X1616" s="123" t="s">
        <v>8376</v>
      </c>
      <c r="Y1616" s="123" t="s">
        <v>228</v>
      </c>
    </row>
    <row r="1617" spans="24:25" x14ac:dyDescent="0.25">
      <c r="X1617" s="123" t="s">
        <v>8377</v>
      </c>
      <c r="Y1617" s="123" t="s">
        <v>254</v>
      </c>
    </row>
    <row r="1618" spans="24:25" x14ac:dyDescent="0.25">
      <c r="X1618" s="123" t="s">
        <v>8378</v>
      </c>
      <c r="Y1618" s="123" t="s">
        <v>238</v>
      </c>
    </row>
    <row r="1619" spans="24:25" x14ac:dyDescent="0.25">
      <c r="X1619" s="123" t="s">
        <v>8379</v>
      </c>
      <c r="Y1619" s="123" t="s">
        <v>240</v>
      </c>
    </row>
    <row r="1620" spans="24:25" x14ac:dyDescent="0.25">
      <c r="X1620" s="123" t="s">
        <v>8380</v>
      </c>
      <c r="Y1620" s="123" t="s">
        <v>242</v>
      </c>
    </row>
    <row r="1621" spans="24:25" x14ac:dyDescent="0.25">
      <c r="X1621" s="123" t="s">
        <v>8381</v>
      </c>
      <c r="Y1621" s="123" t="s">
        <v>2788</v>
      </c>
    </row>
    <row r="1622" spans="24:25" x14ac:dyDescent="0.25">
      <c r="X1622" s="123" t="s">
        <v>8382</v>
      </c>
      <c r="Y1622" s="123" t="s">
        <v>2790</v>
      </c>
    </row>
    <row r="1623" spans="24:25" x14ac:dyDescent="0.25">
      <c r="X1623" s="123" t="s">
        <v>8383</v>
      </c>
      <c r="Y1623" s="123" t="s">
        <v>2792</v>
      </c>
    </row>
    <row r="1624" spans="24:25" x14ac:dyDescent="0.25">
      <c r="X1624" s="123" t="s">
        <v>8384</v>
      </c>
      <c r="Y1624" s="123" t="s">
        <v>668</v>
      </c>
    </row>
    <row r="1625" spans="24:25" x14ac:dyDescent="0.25">
      <c r="X1625" s="123" t="s">
        <v>8385</v>
      </c>
      <c r="Y1625" s="123" t="s">
        <v>227</v>
      </c>
    </row>
    <row r="1626" spans="24:25" x14ac:dyDescent="0.25">
      <c r="X1626" s="123" t="s">
        <v>8386</v>
      </c>
      <c r="Y1626" s="123" t="s">
        <v>233</v>
      </c>
    </row>
    <row r="1627" spans="24:25" x14ac:dyDescent="0.25">
      <c r="X1627" s="123" t="s">
        <v>8387</v>
      </c>
      <c r="Y1627" s="123" t="s">
        <v>235</v>
      </c>
    </row>
    <row r="1628" spans="24:25" x14ac:dyDescent="0.25">
      <c r="X1628" s="123" t="s">
        <v>8388</v>
      </c>
      <c r="Y1628" s="123" t="s">
        <v>670</v>
      </c>
    </row>
    <row r="1629" spans="24:25" x14ac:dyDescent="0.25">
      <c r="X1629" s="123" t="s">
        <v>8389</v>
      </c>
      <c r="Y1629" s="123" t="s">
        <v>672</v>
      </c>
    </row>
    <row r="1630" spans="24:25" x14ac:dyDescent="0.25">
      <c r="X1630" s="123" t="s">
        <v>8390</v>
      </c>
      <c r="Y1630" s="123" t="s">
        <v>435</v>
      </c>
    </row>
    <row r="1631" spans="24:25" x14ac:dyDescent="0.25">
      <c r="X1631" s="123" t="s">
        <v>11900</v>
      </c>
      <c r="Y1631" s="123" t="s">
        <v>11883</v>
      </c>
    </row>
    <row r="1632" spans="24:25" x14ac:dyDescent="0.25">
      <c r="X1632" s="123" t="s">
        <v>8391</v>
      </c>
      <c r="Y1632" s="123" t="s">
        <v>252</v>
      </c>
    </row>
    <row r="1633" spans="24:25" x14ac:dyDescent="0.25">
      <c r="X1633" s="123" t="s">
        <v>8392</v>
      </c>
      <c r="Y1633" s="123" t="s">
        <v>2816</v>
      </c>
    </row>
    <row r="1634" spans="24:25" x14ac:dyDescent="0.25">
      <c r="X1634" s="123" t="s">
        <v>8393</v>
      </c>
      <c r="Y1634" s="123" t="s">
        <v>2814</v>
      </c>
    </row>
    <row r="1635" spans="24:25" x14ac:dyDescent="0.25">
      <c r="X1635" s="123" t="s">
        <v>8394</v>
      </c>
      <c r="Y1635" s="123" t="s">
        <v>2812</v>
      </c>
    </row>
    <row r="1636" spans="24:25" x14ac:dyDescent="0.25">
      <c r="X1636" s="123" t="s">
        <v>8395</v>
      </c>
      <c r="Y1636" s="123" t="s">
        <v>2810</v>
      </c>
    </row>
    <row r="1637" spans="24:25" x14ac:dyDescent="0.25">
      <c r="X1637" s="123" t="s">
        <v>8396</v>
      </c>
      <c r="Y1637" s="123" t="s">
        <v>2906</v>
      </c>
    </row>
    <row r="1638" spans="24:25" x14ac:dyDescent="0.25">
      <c r="X1638" s="123" t="s">
        <v>8397</v>
      </c>
      <c r="Y1638" s="123" t="s">
        <v>2908</v>
      </c>
    </row>
    <row r="1639" spans="24:25" x14ac:dyDescent="0.25">
      <c r="X1639" s="123" t="s">
        <v>8398</v>
      </c>
      <c r="Y1639" s="123" t="s">
        <v>2910</v>
      </c>
    </row>
    <row r="1640" spans="24:25" x14ac:dyDescent="0.25">
      <c r="X1640" s="123" t="s">
        <v>8399</v>
      </c>
      <c r="Y1640" s="123" t="s">
        <v>2912</v>
      </c>
    </row>
    <row r="1641" spans="24:25" x14ac:dyDescent="0.25">
      <c r="X1641" s="123" t="s">
        <v>8400</v>
      </c>
      <c r="Y1641" s="123" t="s">
        <v>2794</v>
      </c>
    </row>
    <row r="1642" spans="24:25" x14ac:dyDescent="0.25">
      <c r="X1642" s="123" t="s">
        <v>8401</v>
      </c>
      <c r="Y1642" s="123" t="s">
        <v>2796</v>
      </c>
    </row>
    <row r="1643" spans="24:25" x14ac:dyDescent="0.25">
      <c r="X1643" s="123" t="s">
        <v>8402</v>
      </c>
      <c r="Y1643" s="123" t="s">
        <v>2798</v>
      </c>
    </row>
    <row r="1644" spans="24:25" x14ac:dyDescent="0.25">
      <c r="X1644" s="123" t="s">
        <v>8403</v>
      </c>
      <c r="Y1644" s="123" t="s">
        <v>2800</v>
      </c>
    </row>
    <row r="1645" spans="24:25" x14ac:dyDescent="0.25">
      <c r="X1645" s="123" t="s">
        <v>8404</v>
      </c>
      <c r="Y1645" s="123" t="s">
        <v>2808</v>
      </c>
    </row>
    <row r="1646" spans="24:25" x14ac:dyDescent="0.25">
      <c r="X1646" s="123" t="s">
        <v>8405</v>
      </c>
      <c r="Y1646" s="123" t="s">
        <v>2806</v>
      </c>
    </row>
    <row r="1647" spans="24:25" x14ac:dyDescent="0.25">
      <c r="X1647" s="123" t="s">
        <v>8406</v>
      </c>
      <c r="Y1647" s="123" t="s">
        <v>2804</v>
      </c>
    </row>
    <row r="1648" spans="24:25" x14ac:dyDescent="0.25">
      <c r="X1648" s="123" t="s">
        <v>8407</v>
      </c>
      <c r="Y1648" s="123" t="s">
        <v>2802</v>
      </c>
    </row>
    <row r="1649" spans="24:25" x14ac:dyDescent="0.25">
      <c r="X1649" s="123" t="s">
        <v>8408</v>
      </c>
      <c r="Y1649" s="123" t="s">
        <v>2914</v>
      </c>
    </row>
    <row r="1650" spans="24:25" x14ac:dyDescent="0.25">
      <c r="X1650" s="123" t="s">
        <v>8409</v>
      </c>
      <c r="Y1650" s="123" t="s">
        <v>2916</v>
      </c>
    </row>
    <row r="1651" spans="24:25" x14ac:dyDescent="0.25">
      <c r="X1651" s="123" t="s">
        <v>8410</v>
      </c>
      <c r="Y1651" s="123" t="s">
        <v>2918</v>
      </c>
    </row>
    <row r="1652" spans="24:25" x14ac:dyDescent="0.25">
      <c r="X1652" s="123" t="s">
        <v>8411</v>
      </c>
      <c r="Y1652" s="123" t="s">
        <v>2920</v>
      </c>
    </row>
    <row r="1653" spans="24:25" x14ac:dyDescent="0.25">
      <c r="X1653" s="123" t="s">
        <v>8412</v>
      </c>
      <c r="Y1653" s="123" t="s">
        <v>2880</v>
      </c>
    </row>
    <row r="1654" spans="24:25" x14ac:dyDescent="0.25">
      <c r="X1654" s="123" t="s">
        <v>8413</v>
      </c>
      <c r="Y1654" s="123" t="s">
        <v>2878</v>
      </c>
    </row>
    <row r="1655" spans="24:25" x14ac:dyDescent="0.25">
      <c r="X1655" s="123" t="s">
        <v>8414</v>
      </c>
      <c r="Y1655" s="123" t="s">
        <v>2860</v>
      </c>
    </row>
    <row r="1656" spans="24:25" x14ac:dyDescent="0.25">
      <c r="X1656" s="123" t="s">
        <v>8415</v>
      </c>
      <c r="Y1656" s="123" t="s">
        <v>2858</v>
      </c>
    </row>
    <row r="1657" spans="24:25" x14ac:dyDescent="0.25">
      <c r="X1657" s="123" t="s">
        <v>8416</v>
      </c>
      <c r="Y1657" s="123" t="s">
        <v>2856</v>
      </c>
    </row>
    <row r="1658" spans="24:25" x14ac:dyDescent="0.25">
      <c r="X1658" s="123" t="s">
        <v>8417</v>
      </c>
      <c r="Y1658" s="123" t="s">
        <v>2854</v>
      </c>
    </row>
    <row r="1659" spans="24:25" x14ac:dyDescent="0.25">
      <c r="X1659" s="123" t="s">
        <v>8418</v>
      </c>
      <c r="Y1659" s="123" t="s">
        <v>2852</v>
      </c>
    </row>
    <row r="1660" spans="24:25" x14ac:dyDescent="0.25">
      <c r="X1660" s="123" t="s">
        <v>8419</v>
      </c>
      <c r="Y1660" s="123" t="s">
        <v>2850</v>
      </c>
    </row>
    <row r="1661" spans="24:25" x14ac:dyDescent="0.25">
      <c r="X1661" s="123" t="s">
        <v>8420</v>
      </c>
      <c r="Y1661" s="123" t="s">
        <v>2876</v>
      </c>
    </row>
    <row r="1662" spans="24:25" x14ac:dyDescent="0.25">
      <c r="X1662" s="123" t="s">
        <v>8421</v>
      </c>
      <c r="Y1662" s="123" t="s">
        <v>2874</v>
      </c>
    </row>
    <row r="1663" spans="24:25" x14ac:dyDescent="0.25">
      <c r="X1663" s="123" t="s">
        <v>8422</v>
      </c>
      <c r="Y1663" s="123" t="s">
        <v>2872</v>
      </c>
    </row>
    <row r="1664" spans="24:25" x14ac:dyDescent="0.25">
      <c r="X1664" s="123" t="s">
        <v>8423</v>
      </c>
      <c r="Y1664" s="123" t="s">
        <v>2870</v>
      </c>
    </row>
    <row r="1665" spans="24:25" x14ac:dyDescent="0.25">
      <c r="X1665" s="123" t="s">
        <v>8424</v>
      </c>
      <c r="Y1665" s="123" t="s">
        <v>2868</v>
      </c>
    </row>
    <row r="1666" spans="24:25" x14ac:dyDescent="0.25">
      <c r="X1666" s="123" t="s">
        <v>8425</v>
      </c>
      <c r="Y1666" s="123" t="s">
        <v>2866</v>
      </c>
    </row>
    <row r="1667" spans="24:25" x14ac:dyDescent="0.25">
      <c r="X1667" s="123" t="s">
        <v>8426</v>
      </c>
      <c r="Y1667" s="123" t="s">
        <v>2864</v>
      </c>
    </row>
    <row r="1668" spans="24:25" x14ac:dyDescent="0.25">
      <c r="X1668" s="123" t="s">
        <v>8427</v>
      </c>
      <c r="Y1668" s="123" t="s">
        <v>2862</v>
      </c>
    </row>
    <row r="1669" spans="24:25" x14ac:dyDescent="0.25">
      <c r="X1669" s="123" t="s">
        <v>8428</v>
      </c>
      <c r="Y1669" s="123" t="s">
        <v>2900</v>
      </c>
    </row>
    <row r="1670" spans="24:25" x14ac:dyDescent="0.25">
      <c r="X1670" s="123" t="s">
        <v>8429</v>
      </c>
      <c r="Y1670" s="123" t="s">
        <v>2904</v>
      </c>
    </row>
    <row r="1671" spans="24:25" x14ac:dyDescent="0.25">
      <c r="X1671" s="123" t="s">
        <v>8430</v>
      </c>
      <c r="Y1671" s="123" t="s">
        <v>2848</v>
      </c>
    </row>
    <row r="1672" spans="24:25" x14ac:dyDescent="0.25">
      <c r="X1672" s="123" t="s">
        <v>8431</v>
      </c>
      <c r="Y1672" s="123" t="s">
        <v>2846</v>
      </c>
    </row>
    <row r="1673" spans="24:25" x14ac:dyDescent="0.25">
      <c r="X1673" s="123" t="s">
        <v>8432</v>
      </c>
      <c r="Y1673" s="123" t="s">
        <v>2828</v>
      </c>
    </row>
    <row r="1674" spans="24:25" x14ac:dyDescent="0.25">
      <c r="X1674" s="123" t="s">
        <v>8433</v>
      </c>
      <c r="Y1674" s="123" t="s">
        <v>2826</v>
      </c>
    </row>
    <row r="1675" spans="24:25" x14ac:dyDescent="0.25">
      <c r="X1675" s="123" t="s">
        <v>8434</v>
      </c>
      <c r="Y1675" s="123" t="s">
        <v>2824</v>
      </c>
    </row>
    <row r="1676" spans="24:25" x14ac:dyDescent="0.25">
      <c r="X1676" s="123" t="s">
        <v>8435</v>
      </c>
      <c r="Y1676" s="123" t="s">
        <v>2822</v>
      </c>
    </row>
    <row r="1677" spans="24:25" x14ac:dyDescent="0.25">
      <c r="X1677" s="123" t="s">
        <v>8436</v>
      </c>
      <c r="Y1677" s="123" t="s">
        <v>2820</v>
      </c>
    </row>
    <row r="1678" spans="24:25" x14ac:dyDescent="0.25">
      <c r="X1678" s="123" t="s">
        <v>8437</v>
      </c>
      <c r="Y1678" s="123" t="s">
        <v>2818</v>
      </c>
    </row>
    <row r="1679" spans="24:25" x14ac:dyDescent="0.25">
      <c r="X1679" s="123" t="s">
        <v>8438</v>
      </c>
      <c r="Y1679" s="123" t="s">
        <v>2844</v>
      </c>
    </row>
    <row r="1680" spans="24:25" x14ac:dyDescent="0.25">
      <c r="X1680" s="123" t="s">
        <v>8439</v>
      </c>
      <c r="Y1680" s="123" t="s">
        <v>2842</v>
      </c>
    </row>
    <row r="1681" spans="24:25" x14ac:dyDescent="0.25">
      <c r="X1681" s="123" t="s">
        <v>8440</v>
      </c>
      <c r="Y1681" s="123" t="s">
        <v>2840</v>
      </c>
    </row>
    <row r="1682" spans="24:25" x14ac:dyDescent="0.25">
      <c r="X1682" s="123" t="s">
        <v>8441</v>
      </c>
      <c r="Y1682" s="123" t="s">
        <v>2838</v>
      </c>
    </row>
    <row r="1683" spans="24:25" x14ac:dyDescent="0.25">
      <c r="X1683" s="123" t="s">
        <v>8442</v>
      </c>
      <c r="Y1683" s="123" t="s">
        <v>2836</v>
      </c>
    </row>
    <row r="1684" spans="24:25" x14ac:dyDescent="0.25">
      <c r="X1684" s="123" t="s">
        <v>8443</v>
      </c>
      <c r="Y1684" s="123" t="s">
        <v>2834</v>
      </c>
    </row>
    <row r="1685" spans="24:25" x14ac:dyDescent="0.25">
      <c r="X1685" s="123" t="s">
        <v>8444</v>
      </c>
      <c r="Y1685" s="123" t="s">
        <v>2832</v>
      </c>
    </row>
    <row r="1686" spans="24:25" x14ac:dyDescent="0.25">
      <c r="X1686" s="123" t="s">
        <v>8445</v>
      </c>
      <c r="Y1686" s="123" t="s">
        <v>2830</v>
      </c>
    </row>
    <row r="1687" spans="24:25" x14ac:dyDescent="0.25">
      <c r="X1687" s="123" t="s">
        <v>8446</v>
      </c>
      <c r="Y1687" s="123" t="s">
        <v>2898</v>
      </c>
    </row>
    <row r="1688" spans="24:25" x14ac:dyDescent="0.25">
      <c r="X1688" s="123" t="s">
        <v>8447</v>
      </c>
      <c r="Y1688" s="123" t="s">
        <v>2902</v>
      </c>
    </row>
    <row r="1689" spans="24:25" x14ac:dyDescent="0.25">
      <c r="X1689" s="123" t="s">
        <v>8448</v>
      </c>
      <c r="Y1689" s="123" t="s">
        <v>2892</v>
      </c>
    </row>
    <row r="1690" spans="24:25" x14ac:dyDescent="0.25">
      <c r="X1690" s="123" t="s">
        <v>8449</v>
      </c>
      <c r="Y1690" s="123" t="s">
        <v>2884</v>
      </c>
    </row>
    <row r="1691" spans="24:25" x14ac:dyDescent="0.25">
      <c r="X1691" s="123" t="s">
        <v>8450</v>
      </c>
      <c r="Y1691" s="123" t="s">
        <v>2896</v>
      </c>
    </row>
    <row r="1692" spans="24:25" x14ac:dyDescent="0.25">
      <c r="X1692" s="123" t="s">
        <v>8451</v>
      </c>
      <c r="Y1692" s="123" t="s">
        <v>2888</v>
      </c>
    </row>
    <row r="1693" spans="24:25" x14ac:dyDescent="0.25">
      <c r="X1693" s="123" t="s">
        <v>8452</v>
      </c>
      <c r="Y1693" s="123" t="s">
        <v>2890</v>
      </c>
    </row>
    <row r="1694" spans="24:25" x14ac:dyDescent="0.25">
      <c r="X1694" s="123" t="s">
        <v>8453</v>
      </c>
      <c r="Y1694" s="123" t="s">
        <v>2882</v>
      </c>
    </row>
    <row r="1695" spans="24:25" x14ac:dyDescent="0.25">
      <c r="X1695" s="123" t="s">
        <v>8454</v>
      </c>
      <c r="Y1695" s="123" t="s">
        <v>2894</v>
      </c>
    </row>
    <row r="1696" spans="24:25" x14ac:dyDescent="0.25">
      <c r="X1696" s="123" t="s">
        <v>8455</v>
      </c>
      <c r="Y1696" s="123" t="s">
        <v>2886</v>
      </c>
    </row>
    <row r="1697" spans="24:25" x14ac:dyDescent="0.25">
      <c r="X1697" s="123" t="s">
        <v>8456</v>
      </c>
      <c r="Y1697" s="123" t="s">
        <v>972</v>
      </c>
    </row>
    <row r="1698" spans="24:25" x14ac:dyDescent="0.25">
      <c r="X1698" s="123" t="s">
        <v>8457</v>
      </c>
      <c r="Y1698" s="123" t="s">
        <v>974</v>
      </c>
    </row>
    <row r="1699" spans="24:25" x14ac:dyDescent="0.25">
      <c r="X1699" s="123" t="s">
        <v>8458</v>
      </c>
      <c r="Y1699" s="123" t="s">
        <v>426</v>
      </c>
    </row>
    <row r="1700" spans="24:25" x14ac:dyDescent="0.25">
      <c r="X1700" s="123" t="s">
        <v>8459</v>
      </c>
      <c r="Y1700" s="123" t="s">
        <v>228</v>
      </c>
    </row>
    <row r="1701" spans="24:25" x14ac:dyDescent="0.25">
      <c r="X1701" s="123" t="s">
        <v>8460</v>
      </c>
      <c r="Y1701" s="123" t="s">
        <v>254</v>
      </c>
    </row>
    <row r="1702" spans="24:25" x14ac:dyDescent="0.25">
      <c r="X1702" s="123" t="s">
        <v>8461</v>
      </c>
      <c r="Y1702" s="123" t="s">
        <v>242</v>
      </c>
    </row>
    <row r="1703" spans="24:25" x14ac:dyDescent="0.25">
      <c r="X1703" s="123" t="s">
        <v>8462</v>
      </c>
      <c r="Y1703" s="123" t="s">
        <v>201</v>
      </c>
    </row>
    <row r="1704" spans="24:25" x14ac:dyDescent="0.25">
      <c r="X1704" s="123" t="s">
        <v>8463</v>
      </c>
      <c r="Y1704" s="123" t="s">
        <v>227</v>
      </c>
    </row>
    <row r="1705" spans="24:25" x14ac:dyDescent="0.25">
      <c r="X1705" s="123" t="s">
        <v>8464</v>
      </c>
      <c r="Y1705" s="123" t="s">
        <v>233</v>
      </c>
    </row>
    <row r="1706" spans="24:25" x14ac:dyDescent="0.25">
      <c r="X1706" s="123" t="s">
        <v>8465</v>
      </c>
      <c r="Y1706" s="123" t="s">
        <v>235</v>
      </c>
    </row>
    <row r="1707" spans="24:25" x14ac:dyDescent="0.25">
      <c r="X1707" s="123" t="s">
        <v>8466</v>
      </c>
      <c r="Y1707" s="123" t="s">
        <v>670</v>
      </c>
    </row>
    <row r="1708" spans="24:25" x14ac:dyDescent="0.25">
      <c r="X1708" s="123" t="s">
        <v>8467</v>
      </c>
      <c r="Y1708" s="123" t="s">
        <v>435</v>
      </c>
    </row>
    <row r="1709" spans="24:25" x14ac:dyDescent="0.25">
      <c r="X1709" s="123" t="s">
        <v>11935</v>
      </c>
      <c r="Y1709" s="123" t="s">
        <v>11883</v>
      </c>
    </row>
    <row r="1710" spans="24:25" x14ac:dyDescent="0.25">
      <c r="X1710" s="123" t="s">
        <v>8468</v>
      </c>
      <c r="Y1710" s="123" t="s">
        <v>252</v>
      </c>
    </row>
    <row r="1711" spans="24:25" x14ac:dyDescent="0.25">
      <c r="X1711" s="123" t="s">
        <v>8469</v>
      </c>
      <c r="Y1711" s="123" t="s">
        <v>5752</v>
      </c>
    </row>
    <row r="1712" spans="24:25" x14ac:dyDescent="0.25">
      <c r="X1712" s="123" t="s">
        <v>8470</v>
      </c>
      <c r="Y1712" s="123" t="s">
        <v>5754</v>
      </c>
    </row>
    <row r="1713" spans="24:25" x14ac:dyDescent="0.25">
      <c r="X1713" s="123" t="s">
        <v>8471</v>
      </c>
      <c r="Y1713" s="123" t="s">
        <v>5772</v>
      </c>
    </row>
    <row r="1714" spans="24:25" x14ac:dyDescent="0.25">
      <c r="X1714" s="123" t="s">
        <v>8472</v>
      </c>
      <c r="Y1714" s="123" t="s">
        <v>5774</v>
      </c>
    </row>
    <row r="1715" spans="24:25" x14ac:dyDescent="0.25">
      <c r="X1715" s="123" t="s">
        <v>8473</v>
      </c>
      <c r="Y1715" s="123" t="s">
        <v>5776</v>
      </c>
    </row>
    <row r="1716" spans="24:25" x14ac:dyDescent="0.25">
      <c r="X1716" s="123" t="s">
        <v>8474</v>
      </c>
      <c r="Y1716" s="123" t="s">
        <v>5778</v>
      </c>
    </row>
    <row r="1717" spans="24:25" x14ac:dyDescent="0.25">
      <c r="X1717" s="123" t="s">
        <v>8475</v>
      </c>
      <c r="Y1717" s="123" t="s">
        <v>5780</v>
      </c>
    </row>
    <row r="1718" spans="24:25" x14ac:dyDescent="0.25">
      <c r="X1718" s="123" t="s">
        <v>8476</v>
      </c>
      <c r="Y1718" s="123" t="s">
        <v>5756</v>
      </c>
    </row>
    <row r="1719" spans="24:25" x14ac:dyDescent="0.25">
      <c r="X1719" s="123" t="s">
        <v>8477</v>
      </c>
      <c r="Y1719" s="123" t="s">
        <v>5758</v>
      </c>
    </row>
    <row r="1720" spans="24:25" x14ac:dyDescent="0.25">
      <c r="X1720" s="123" t="s">
        <v>8478</v>
      </c>
      <c r="Y1720" s="123" t="s">
        <v>5760</v>
      </c>
    </row>
    <row r="1721" spans="24:25" x14ac:dyDescent="0.25">
      <c r="X1721" s="123" t="s">
        <v>8479</v>
      </c>
      <c r="Y1721" s="123" t="s">
        <v>5762</v>
      </c>
    </row>
    <row r="1722" spans="24:25" x14ac:dyDescent="0.25">
      <c r="X1722" s="123" t="s">
        <v>8480</v>
      </c>
      <c r="Y1722" s="123" t="s">
        <v>5764</v>
      </c>
    </row>
    <row r="1723" spans="24:25" x14ac:dyDescent="0.25">
      <c r="X1723" s="123" t="s">
        <v>8481</v>
      </c>
      <c r="Y1723" s="123" t="s">
        <v>5766</v>
      </c>
    </row>
    <row r="1724" spans="24:25" x14ac:dyDescent="0.25">
      <c r="X1724" s="123" t="s">
        <v>8482</v>
      </c>
      <c r="Y1724" s="123" t="s">
        <v>5768</v>
      </c>
    </row>
    <row r="1725" spans="24:25" x14ac:dyDescent="0.25">
      <c r="X1725" s="123" t="s">
        <v>8483</v>
      </c>
      <c r="Y1725" s="123" t="s">
        <v>5770</v>
      </c>
    </row>
    <row r="1726" spans="24:25" x14ac:dyDescent="0.25">
      <c r="X1726" s="123" t="s">
        <v>8484</v>
      </c>
      <c r="Y1726" s="123" t="s">
        <v>5790</v>
      </c>
    </row>
    <row r="1727" spans="24:25" x14ac:dyDescent="0.25">
      <c r="X1727" s="123" t="s">
        <v>8485</v>
      </c>
      <c r="Y1727" s="123" t="s">
        <v>5750</v>
      </c>
    </row>
    <row r="1728" spans="24:25" x14ac:dyDescent="0.25">
      <c r="X1728" s="123" t="s">
        <v>8486</v>
      </c>
      <c r="Y1728" s="123" t="s">
        <v>5788</v>
      </c>
    </row>
    <row r="1729" spans="24:25" x14ac:dyDescent="0.25">
      <c r="X1729" s="123" t="s">
        <v>8487</v>
      </c>
      <c r="Y1729" s="123" t="s">
        <v>5782</v>
      </c>
    </row>
    <row r="1730" spans="24:25" x14ac:dyDescent="0.25">
      <c r="X1730" s="123" t="s">
        <v>8488</v>
      </c>
      <c r="Y1730" s="123" t="s">
        <v>5748</v>
      </c>
    </row>
    <row r="1731" spans="24:25" x14ac:dyDescent="0.25">
      <c r="X1731" s="123" t="s">
        <v>8489</v>
      </c>
      <c r="Y1731" s="123" t="s">
        <v>5746</v>
      </c>
    </row>
    <row r="1732" spans="24:25" x14ac:dyDescent="0.25">
      <c r="X1732" s="123" t="s">
        <v>8490</v>
      </c>
      <c r="Y1732" s="123" t="s">
        <v>5784</v>
      </c>
    </row>
    <row r="1733" spans="24:25" x14ac:dyDescent="0.25">
      <c r="X1733" s="123" t="s">
        <v>8491</v>
      </c>
      <c r="Y1733" s="123" t="s">
        <v>5786</v>
      </c>
    </row>
    <row r="1734" spans="24:25" x14ac:dyDescent="0.25">
      <c r="X1734" s="123" t="s">
        <v>8492</v>
      </c>
      <c r="Y1734" s="123" t="s">
        <v>972</v>
      </c>
    </row>
    <row r="1735" spans="24:25" x14ac:dyDescent="0.25">
      <c r="X1735" s="123" t="s">
        <v>8493</v>
      </c>
      <c r="Y1735" s="123" t="s">
        <v>426</v>
      </c>
    </row>
    <row r="1736" spans="24:25" x14ac:dyDescent="0.25">
      <c r="X1736" s="123" t="s">
        <v>8494</v>
      </c>
      <c r="Y1736" s="123" t="s">
        <v>228</v>
      </c>
    </row>
    <row r="1737" spans="24:25" x14ac:dyDescent="0.25">
      <c r="X1737" s="123" t="s">
        <v>8495</v>
      </c>
      <c r="Y1737" s="123" t="s">
        <v>5744</v>
      </c>
    </row>
    <row r="1738" spans="24:25" x14ac:dyDescent="0.25">
      <c r="X1738" s="123" t="s">
        <v>8496</v>
      </c>
      <c r="Y1738" s="123" t="s">
        <v>254</v>
      </c>
    </row>
    <row r="1739" spans="24:25" x14ac:dyDescent="0.25">
      <c r="X1739" s="123" t="s">
        <v>8497</v>
      </c>
      <c r="Y1739" s="123" t="s">
        <v>242</v>
      </c>
    </row>
    <row r="1740" spans="24:25" x14ac:dyDescent="0.25">
      <c r="X1740" s="123" t="s">
        <v>8498</v>
      </c>
      <c r="Y1740" s="123" t="s">
        <v>201</v>
      </c>
    </row>
    <row r="1741" spans="24:25" x14ac:dyDescent="0.25">
      <c r="X1741" s="123" t="s">
        <v>8499</v>
      </c>
      <c r="Y1741" s="123" t="s">
        <v>227</v>
      </c>
    </row>
    <row r="1742" spans="24:25" x14ac:dyDescent="0.25">
      <c r="X1742" s="123" t="s">
        <v>8500</v>
      </c>
      <c r="Y1742" s="123" t="s">
        <v>233</v>
      </c>
    </row>
    <row r="1743" spans="24:25" x14ac:dyDescent="0.25">
      <c r="X1743" s="123" t="s">
        <v>8501</v>
      </c>
      <c r="Y1743" s="123" t="s">
        <v>235</v>
      </c>
    </row>
    <row r="1744" spans="24:25" x14ac:dyDescent="0.25">
      <c r="X1744" s="123" t="s">
        <v>8502</v>
      </c>
      <c r="Y1744" s="123" t="s">
        <v>670</v>
      </c>
    </row>
    <row r="1745" spans="24:25" x14ac:dyDescent="0.25">
      <c r="X1745" s="123" t="s">
        <v>8503</v>
      </c>
      <c r="Y1745" s="123" t="s">
        <v>435</v>
      </c>
    </row>
    <row r="1746" spans="24:25" x14ac:dyDescent="0.25">
      <c r="X1746" s="123" t="s">
        <v>11936</v>
      </c>
      <c r="Y1746" s="123" t="s">
        <v>11883</v>
      </c>
    </row>
    <row r="1747" spans="24:25" x14ac:dyDescent="0.25">
      <c r="X1747" s="123" t="s">
        <v>8504</v>
      </c>
      <c r="Y1747" s="123" t="s">
        <v>252</v>
      </c>
    </row>
    <row r="1748" spans="24:25" x14ac:dyDescent="0.25">
      <c r="X1748" s="123" t="s">
        <v>8505</v>
      </c>
      <c r="Y1748" s="123" t="s">
        <v>5752</v>
      </c>
    </row>
    <row r="1749" spans="24:25" x14ac:dyDescent="0.25">
      <c r="X1749" s="123" t="s">
        <v>8506</v>
      </c>
      <c r="Y1749" s="123" t="s">
        <v>5754</v>
      </c>
    </row>
    <row r="1750" spans="24:25" x14ac:dyDescent="0.25">
      <c r="X1750" s="123" t="s">
        <v>8507</v>
      </c>
      <c r="Y1750" s="123" t="s">
        <v>5772</v>
      </c>
    </row>
    <row r="1751" spans="24:25" x14ac:dyDescent="0.25">
      <c r="X1751" s="123" t="s">
        <v>8508</v>
      </c>
      <c r="Y1751" s="123" t="s">
        <v>5774</v>
      </c>
    </row>
    <row r="1752" spans="24:25" x14ac:dyDescent="0.25">
      <c r="X1752" s="123" t="s">
        <v>8509</v>
      </c>
      <c r="Y1752" s="123" t="s">
        <v>5776</v>
      </c>
    </row>
    <row r="1753" spans="24:25" x14ac:dyDescent="0.25">
      <c r="X1753" s="123" t="s">
        <v>8510</v>
      </c>
      <c r="Y1753" s="123" t="s">
        <v>5778</v>
      </c>
    </row>
    <row r="1754" spans="24:25" x14ac:dyDescent="0.25">
      <c r="X1754" s="123" t="s">
        <v>8511</v>
      </c>
      <c r="Y1754" s="123" t="s">
        <v>5780</v>
      </c>
    </row>
    <row r="1755" spans="24:25" x14ac:dyDescent="0.25">
      <c r="X1755" s="123" t="s">
        <v>8512</v>
      </c>
      <c r="Y1755" s="123" t="s">
        <v>5756</v>
      </c>
    </row>
    <row r="1756" spans="24:25" x14ac:dyDescent="0.25">
      <c r="X1756" s="123" t="s">
        <v>8513</v>
      </c>
      <c r="Y1756" s="123" t="s">
        <v>5758</v>
      </c>
    </row>
    <row r="1757" spans="24:25" x14ac:dyDescent="0.25">
      <c r="X1757" s="123" t="s">
        <v>8514</v>
      </c>
      <c r="Y1757" s="123" t="s">
        <v>5760</v>
      </c>
    </row>
    <row r="1758" spans="24:25" x14ac:dyDescent="0.25">
      <c r="X1758" s="123" t="s">
        <v>8515</v>
      </c>
      <c r="Y1758" s="123" t="s">
        <v>5762</v>
      </c>
    </row>
    <row r="1759" spans="24:25" x14ac:dyDescent="0.25">
      <c r="X1759" s="123" t="s">
        <v>8516</v>
      </c>
      <c r="Y1759" s="123" t="s">
        <v>5764</v>
      </c>
    </row>
    <row r="1760" spans="24:25" x14ac:dyDescent="0.25">
      <c r="X1760" s="123" t="s">
        <v>8517</v>
      </c>
      <c r="Y1760" s="123" t="s">
        <v>5766</v>
      </c>
    </row>
    <row r="1761" spans="24:25" x14ac:dyDescent="0.25">
      <c r="X1761" s="123" t="s">
        <v>8518</v>
      </c>
      <c r="Y1761" s="123" t="s">
        <v>5768</v>
      </c>
    </row>
    <row r="1762" spans="24:25" x14ac:dyDescent="0.25">
      <c r="X1762" s="123" t="s">
        <v>8519</v>
      </c>
      <c r="Y1762" s="123" t="s">
        <v>5770</v>
      </c>
    </row>
    <row r="1763" spans="24:25" x14ac:dyDescent="0.25">
      <c r="X1763" s="123" t="s">
        <v>8520</v>
      </c>
      <c r="Y1763" s="123" t="s">
        <v>5790</v>
      </c>
    </row>
    <row r="1764" spans="24:25" x14ac:dyDescent="0.25">
      <c r="X1764" s="123" t="s">
        <v>8521</v>
      </c>
      <c r="Y1764" s="123" t="s">
        <v>5750</v>
      </c>
    </row>
    <row r="1765" spans="24:25" x14ac:dyDescent="0.25">
      <c r="X1765" s="123" t="s">
        <v>8522</v>
      </c>
      <c r="Y1765" s="123" t="s">
        <v>5788</v>
      </c>
    </row>
    <row r="1766" spans="24:25" x14ac:dyDescent="0.25">
      <c r="X1766" s="123" t="s">
        <v>8523</v>
      </c>
      <c r="Y1766" s="123" t="s">
        <v>5782</v>
      </c>
    </row>
    <row r="1767" spans="24:25" x14ac:dyDescent="0.25">
      <c r="X1767" s="123" t="s">
        <v>8524</v>
      </c>
      <c r="Y1767" s="123" t="s">
        <v>5748</v>
      </c>
    </row>
    <row r="1768" spans="24:25" x14ac:dyDescent="0.25">
      <c r="X1768" s="123" t="s">
        <v>8525</v>
      </c>
      <c r="Y1768" s="123" t="s">
        <v>5746</v>
      </c>
    </row>
    <row r="1769" spans="24:25" x14ac:dyDescent="0.25">
      <c r="X1769" s="123" t="s">
        <v>8526</v>
      </c>
      <c r="Y1769" s="123" t="s">
        <v>5784</v>
      </c>
    </row>
    <row r="1770" spans="24:25" x14ac:dyDescent="0.25">
      <c r="X1770" s="123" t="s">
        <v>8527</v>
      </c>
      <c r="Y1770" s="123" t="s">
        <v>5786</v>
      </c>
    </row>
    <row r="1771" spans="24:25" x14ac:dyDescent="0.25">
      <c r="X1771" s="123" t="s">
        <v>8528</v>
      </c>
      <c r="Y1771" s="123" t="s">
        <v>972</v>
      </c>
    </row>
    <row r="1772" spans="24:25" x14ac:dyDescent="0.25">
      <c r="X1772" s="123" t="s">
        <v>8529</v>
      </c>
      <c r="Y1772" s="123" t="s">
        <v>426</v>
      </c>
    </row>
    <row r="1773" spans="24:25" x14ac:dyDescent="0.25">
      <c r="X1773" s="123" t="s">
        <v>8530</v>
      </c>
      <c r="Y1773" s="123" t="s">
        <v>228</v>
      </c>
    </row>
    <row r="1774" spans="24:25" x14ac:dyDescent="0.25">
      <c r="X1774" s="123" t="s">
        <v>8531</v>
      </c>
      <c r="Y1774" s="123" t="s">
        <v>5744</v>
      </c>
    </row>
    <row r="1775" spans="24:25" x14ac:dyDescent="0.25">
      <c r="X1775" s="123" t="s">
        <v>8532</v>
      </c>
      <c r="Y1775" s="123" t="s">
        <v>254</v>
      </c>
    </row>
    <row r="1776" spans="24:25" x14ac:dyDescent="0.25">
      <c r="X1776" s="123" t="s">
        <v>8533</v>
      </c>
      <c r="Y1776" s="123" t="s">
        <v>242</v>
      </c>
    </row>
    <row r="1777" spans="24:25" x14ac:dyDescent="0.25">
      <c r="X1777" s="123" t="s">
        <v>8534</v>
      </c>
      <c r="Y1777" s="123" t="s">
        <v>201</v>
      </c>
    </row>
    <row r="1778" spans="24:25" x14ac:dyDescent="0.25">
      <c r="X1778" s="123" t="s">
        <v>8535</v>
      </c>
      <c r="Y1778" s="123" t="s">
        <v>227</v>
      </c>
    </row>
    <row r="1779" spans="24:25" x14ac:dyDescent="0.25">
      <c r="X1779" s="123" t="s">
        <v>8536</v>
      </c>
      <c r="Y1779" s="123" t="s">
        <v>233</v>
      </c>
    </row>
    <row r="1780" spans="24:25" x14ac:dyDescent="0.25">
      <c r="X1780" s="123" t="s">
        <v>8537</v>
      </c>
      <c r="Y1780" s="123" t="s">
        <v>235</v>
      </c>
    </row>
    <row r="1781" spans="24:25" x14ac:dyDescent="0.25">
      <c r="X1781" s="123" t="s">
        <v>8538</v>
      </c>
      <c r="Y1781" s="123" t="s">
        <v>670</v>
      </c>
    </row>
    <row r="1782" spans="24:25" x14ac:dyDescent="0.25">
      <c r="X1782" s="123" t="s">
        <v>8539</v>
      </c>
      <c r="Y1782" s="123" t="s">
        <v>435</v>
      </c>
    </row>
    <row r="1783" spans="24:25" x14ac:dyDescent="0.25">
      <c r="X1783" s="123" t="s">
        <v>11937</v>
      </c>
      <c r="Y1783" s="123" t="s">
        <v>11883</v>
      </c>
    </row>
    <row r="1784" spans="24:25" x14ac:dyDescent="0.25">
      <c r="X1784" s="123" t="s">
        <v>8540</v>
      </c>
      <c r="Y1784" s="123" t="s">
        <v>252</v>
      </c>
    </row>
    <row r="1785" spans="24:25" x14ac:dyDescent="0.25">
      <c r="X1785" s="123" t="s">
        <v>8541</v>
      </c>
      <c r="Y1785" s="123" t="s">
        <v>5752</v>
      </c>
    </row>
    <row r="1786" spans="24:25" x14ac:dyDescent="0.25">
      <c r="X1786" s="123" t="s">
        <v>8542</v>
      </c>
      <c r="Y1786" s="123" t="s">
        <v>5754</v>
      </c>
    </row>
    <row r="1787" spans="24:25" x14ac:dyDescent="0.25">
      <c r="X1787" s="123" t="s">
        <v>8543</v>
      </c>
      <c r="Y1787" s="123" t="s">
        <v>5772</v>
      </c>
    </row>
    <row r="1788" spans="24:25" x14ac:dyDescent="0.25">
      <c r="X1788" s="123" t="s">
        <v>8544</v>
      </c>
      <c r="Y1788" s="123" t="s">
        <v>5774</v>
      </c>
    </row>
    <row r="1789" spans="24:25" x14ac:dyDescent="0.25">
      <c r="X1789" s="123" t="s">
        <v>8545</v>
      </c>
      <c r="Y1789" s="123" t="s">
        <v>5776</v>
      </c>
    </row>
    <row r="1790" spans="24:25" x14ac:dyDescent="0.25">
      <c r="X1790" s="123" t="s">
        <v>8546</v>
      </c>
      <c r="Y1790" s="123" t="s">
        <v>5778</v>
      </c>
    </row>
    <row r="1791" spans="24:25" x14ac:dyDescent="0.25">
      <c r="X1791" s="123" t="s">
        <v>8547</v>
      </c>
      <c r="Y1791" s="123" t="s">
        <v>5780</v>
      </c>
    </row>
    <row r="1792" spans="24:25" x14ac:dyDescent="0.25">
      <c r="X1792" s="123" t="s">
        <v>8548</v>
      </c>
      <c r="Y1792" s="123" t="s">
        <v>5756</v>
      </c>
    </row>
    <row r="1793" spans="24:25" x14ac:dyDescent="0.25">
      <c r="X1793" s="123" t="s">
        <v>8549</v>
      </c>
      <c r="Y1793" s="123" t="s">
        <v>5758</v>
      </c>
    </row>
    <row r="1794" spans="24:25" x14ac:dyDescent="0.25">
      <c r="X1794" s="123" t="s">
        <v>8550</v>
      </c>
      <c r="Y1794" s="123" t="s">
        <v>5760</v>
      </c>
    </row>
    <row r="1795" spans="24:25" x14ac:dyDescent="0.25">
      <c r="X1795" s="123" t="s">
        <v>8551</v>
      </c>
      <c r="Y1795" s="123" t="s">
        <v>5762</v>
      </c>
    </row>
    <row r="1796" spans="24:25" x14ac:dyDescent="0.25">
      <c r="X1796" s="123" t="s">
        <v>8552</v>
      </c>
      <c r="Y1796" s="123" t="s">
        <v>5764</v>
      </c>
    </row>
    <row r="1797" spans="24:25" x14ac:dyDescent="0.25">
      <c r="X1797" s="123" t="s">
        <v>8553</v>
      </c>
      <c r="Y1797" s="123" t="s">
        <v>5766</v>
      </c>
    </row>
    <row r="1798" spans="24:25" x14ac:dyDescent="0.25">
      <c r="X1798" s="123" t="s">
        <v>8554</v>
      </c>
      <c r="Y1798" s="123" t="s">
        <v>5768</v>
      </c>
    </row>
    <row r="1799" spans="24:25" x14ac:dyDescent="0.25">
      <c r="X1799" s="123" t="s">
        <v>8555</v>
      </c>
      <c r="Y1799" s="123" t="s">
        <v>5770</v>
      </c>
    </row>
    <row r="1800" spans="24:25" x14ac:dyDescent="0.25">
      <c r="X1800" s="123" t="s">
        <v>8556</v>
      </c>
      <c r="Y1800" s="123" t="s">
        <v>5790</v>
      </c>
    </row>
    <row r="1801" spans="24:25" x14ac:dyDescent="0.25">
      <c r="X1801" s="123" t="s">
        <v>8557</v>
      </c>
      <c r="Y1801" s="123" t="s">
        <v>5750</v>
      </c>
    </row>
    <row r="1802" spans="24:25" x14ac:dyDescent="0.25">
      <c r="X1802" s="123" t="s">
        <v>8558</v>
      </c>
      <c r="Y1802" s="123" t="s">
        <v>5788</v>
      </c>
    </row>
    <row r="1803" spans="24:25" x14ac:dyDescent="0.25">
      <c r="X1803" s="123" t="s">
        <v>8559</v>
      </c>
      <c r="Y1803" s="123" t="s">
        <v>5782</v>
      </c>
    </row>
    <row r="1804" spans="24:25" x14ac:dyDescent="0.25">
      <c r="X1804" s="123" t="s">
        <v>8560</v>
      </c>
      <c r="Y1804" s="123" t="s">
        <v>5748</v>
      </c>
    </row>
    <row r="1805" spans="24:25" x14ac:dyDescent="0.25">
      <c r="X1805" s="123" t="s">
        <v>8561</v>
      </c>
      <c r="Y1805" s="123" t="s">
        <v>5746</v>
      </c>
    </row>
    <row r="1806" spans="24:25" x14ac:dyDescent="0.25">
      <c r="X1806" s="123" t="s">
        <v>8562</v>
      </c>
      <c r="Y1806" s="123" t="s">
        <v>5784</v>
      </c>
    </row>
    <row r="1807" spans="24:25" x14ac:dyDescent="0.25">
      <c r="X1807" s="123" t="s">
        <v>8563</v>
      </c>
      <c r="Y1807" s="123" t="s">
        <v>5786</v>
      </c>
    </row>
    <row r="1808" spans="24:25" x14ac:dyDescent="0.25">
      <c r="X1808" s="123" t="s">
        <v>8564</v>
      </c>
      <c r="Y1808" s="123" t="s">
        <v>972</v>
      </c>
    </row>
    <row r="1809" spans="24:25" x14ac:dyDescent="0.25">
      <c r="X1809" s="123" t="s">
        <v>8565</v>
      </c>
      <c r="Y1809" s="123" t="s">
        <v>426</v>
      </c>
    </row>
    <row r="1810" spans="24:25" x14ac:dyDescent="0.25">
      <c r="X1810" s="123" t="s">
        <v>8566</v>
      </c>
      <c r="Y1810" s="123" t="s">
        <v>228</v>
      </c>
    </row>
    <row r="1811" spans="24:25" x14ac:dyDescent="0.25">
      <c r="X1811" s="123" t="s">
        <v>8567</v>
      </c>
      <c r="Y1811" s="123" t="s">
        <v>5744</v>
      </c>
    </row>
    <row r="1812" spans="24:25" x14ac:dyDescent="0.25">
      <c r="X1812" s="123" t="s">
        <v>8568</v>
      </c>
      <c r="Y1812" s="123" t="s">
        <v>254</v>
      </c>
    </row>
    <row r="1813" spans="24:25" x14ac:dyDescent="0.25">
      <c r="X1813" s="123" t="s">
        <v>8569</v>
      </c>
      <c r="Y1813" s="123" t="s">
        <v>242</v>
      </c>
    </row>
    <row r="1814" spans="24:25" x14ac:dyDescent="0.25">
      <c r="X1814" s="123" t="s">
        <v>8570</v>
      </c>
      <c r="Y1814" s="123" t="s">
        <v>201</v>
      </c>
    </row>
    <row r="1815" spans="24:25" x14ac:dyDescent="0.25">
      <c r="X1815" s="123" t="s">
        <v>8571</v>
      </c>
      <c r="Y1815" s="123" t="s">
        <v>668</v>
      </c>
    </row>
    <row r="1816" spans="24:25" x14ac:dyDescent="0.25">
      <c r="X1816" s="123" t="s">
        <v>8572</v>
      </c>
      <c r="Y1816" s="123" t="s">
        <v>227</v>
      </c>
    </row>
    <row r="1817" spans="24:25" x14ac:dyDescent="0.25">
      <c r="X1817" s="123" t="s">
        <v>8573</v>
      </c>
      <c r="Y1817" s="123" t="s">
        <v>233</v>
      </c>
    </row>
    <row r="1818" spans="24:25" x14ac:dyDescent="0.25">
      <c r="X1818" s="123" t="s">
        <v>8574</v>
      </c>
      <c r="Y1818" s="123" t="s">
        <v>235</v>
      </c>
    </row>
    <row r="1819" spans="24:25" x14ac:dyDescent="0.25">
      <c r="X1819" s="123" t="s">
        <v>8575</v>
      </c>
      <c r="Y1819" s="123" t="s">
        <v>670</v>
      </c>
    </row>
    <row r="1820" spans="24:25" x14ac:dyDescent="0.25">
      <c r="X1820" s="123" t="s">
        <v>8576</v>
      </c>
      <c r="Y1820" s="123" t="s">
        <v>672</v>
      </c>
    </row>
    <row r="1821" spans="24:25" x14ac:dyDescent="0.25">
      <c r="X1821" s="123" t="s">
        <v>8577</v>
      </c>
      <c r="Y1821" s="123" t="s">
        <v>435</v>
      </c>
    </row>
    <row r="1822" spans="24:25" x14ac:dyDescent="0.25">
      <c r="X1822" s="123" t="s">
        <v>11901</v>
      </c>
      <c r="Y1822" s="123" t="s">
        <v>11883</v>
      </c>
    </row>
    <row r="1823" spans="24:25" x14ac:dyDescent="0.25">
      <c r="X1823" s="123" t="s">
        <v>8578</v>
      </c>
      <c r="Y1823" s="123" t="s">
        <v>252</v>
      </c>
    </row>
    <row r="1824" spans="24:25" x14ac:dyDescent="0.25">
      <c r="X1824" s="123" t="s">
        <v>8579</v>
      </c>
      <c r="Y1824" s="123" t="s">
        <v>3084</v>
      </c>
    </row>
    <row r="1825" spans="24:25" x14ac:dyDescent="0.25">
      <c r="X1825" s="123" t="s">
        <v>8580</v>
      </c>
      <c r="Y1825" s="123" t="s">
        <v>3086</v>
      </c>
    </row>
    <row r="1826" spans="24:25" x14ac:dyDescent="0.25">
      <c r="X1826" s="123" t="s">
        <v>8581</v>
      </c>
      <c r="Y1826" s="123" t="s">
        <v>3082</v>
      </c>
    </row>
    <row r="1827" spans="24:25" x14ac:dyDescent="0.25">
      <c r="X1827" s="123" t="s">
        <v>8582</v>
      </c>
      <c r="Y1827" s="123" t="s">
        <v>3112</v>
      </c>
    </row>
    <row r="1828" spans="24:25" x14ac:dyDescent="0.25">
      <c r="X1828" s="123" t="s">
        <v>8583</v>
      </c>
      <c r="Y1828" s="123" t="s">
        <v>3108</v>
      </c>
    </row>
    <row r="1829" spans="24:25" x14ac:dyDescent="0.25">
      <c r="X1829" s="123" t="s">
        <v>8584</v>
      </c>
      <c r="Y1829" s="123" t="s">
        <v>3110</v>
      </c>
    </row>
    <row r="1830" spans="24:25" x14ac:dyDescent="0.25">
      <c r="X1830" s="123" t="s">
        <v>8585</v>
      </c>
      <c r="Y1830" s="123" t="s">
        <v>3028</v>
      </c>
    </row>
    <row r="1831" spans="24:25" x14ac:dyDescent="0.25">
      <c r="X1831" s="123" t="s">
        <v>8586</v>
      </c>
      <c r="Y1831" s="123" t="s">
        <v>3024</v>
      </c>
    </row>
    <row r="1832" spans="24:25" x14ac:dyDescent="0.25">
      <c r="X1832" s="123" t="s">
        <v>8587</v>
      </c>
      <c r="Y1832" s="123" t="s">
        <v>3032</v>
      </c>
    </row>
    <row r="1833" spans="24:25" x14ac:dyDescent="0.25">
      <c r="X1833" s="123" t="s">
        <v>8588</v>
      </c>
      <c r="Y1833" s="123" t="s">
        <v>3176</v>
      </c>
    </row>
    <row r="1834" spans="24:25" x14ac:dyDescent="0.25">
      <c r="X1834" s="123" t="s">
        <v>8589</v>
      </c>
      <c r="Y1834" s="123" t="s">
        <v>3178</v>
      </c>
    </row>
    <row r="1835" spans="24:25" x14ac:dyDescent="0.25">
      <c r="X1835" s="123" t="s">
        <v>8590</v>
      </c>
      <c r="Y1835" s="123" t="s">
        <v>3174</v>
      </c>
    </row>
    <row r="1836" spans="24:25" x14ac:dyDescent="0.25">
      <c r="X1836" s="123" t="s">
        <v>8591</v>
      </c>
      <c r="Y1836" s="123" t="s">
        <v>2970</v>
      </c>
    </row>
    <row r="1837" spans="24:25" x14ac:dyDescent="0.25">
      <c r="X1837" s="123" t="s">
        <v>8592</v>
      </c>
      <c r="Y1837" s="123" t="s">
        <v>2980</v>
      </c>
    </row>
    <row r="1838" spans="24:25" x14ac:dyDescent="0.25">
      <c r="X1838" s="123" t="s">
        <v>8593</v>
      </c>
      <c r="Y1838" s="123" t="s">
        <v>2958</v>
      </c>
    </row>
    <row r="1839" spans="24:25" x14ac:dyDescent="0.25">
      <c r="X1839" s="123" t="s">
        <v>8594</v>
      </c>
      <c r="Y1839" s="123" t="s">
        <v>3038</v>
      </c>
    </row>
    <row r="1840" spans="24:25" x14ac:dyDescent="0.25">
      <c r="X1840" s="123" t="s">
        <v>8595</v>
      </c>
      <c r="Y1840" s="123" t="s">
        <v>3046</v>
      </c>
    </row>
    <row r="1841" spans="24:25" x14ac:dyDescent="0.25">
      <c r="X1841" s="123" t="s">
        <v>8596</v>
      </c>
      <c r="Y1841" s="123" t="s">
        <v>3048</v>
      </c>
    </row>
    <row r="1842" spans="24:25" x14ac:dyDescent="0.25">
      <c r="X1842" s="123" t="s">
        <v>8597</v>
      </c>
      <c r="Y1842" s="123" t="s">
        <v>3054</v>
      </c>
    </row>
    <row r="1843" spans="24:25" x14ac:dyDescent="0.25">
      <c r="X1843" s="123" t="s">
        <v>8598</v>
      </c>
      <c r="Y1843" s="123" t="s">
        <v>3036</v>
      </c>
    </row>
    <row r="1844" spans="24:25" x14ac:dyDescent="0.25">
      <c r="X1844" s="123" t="s">
        <v>8599</v>
      </c>
      <c r="Y1844" s="123" t="s">
        <v>3106</v>
      </c>
    </row>
    <row r="1845" spans="24:25" x14ac:dyDescent="0.25">
      <c r="X1845" s="123" t="s">
        <v>8600</v>
      </c>
      <c r="Y1845" s="123" t="s">
        <v>3104</v>
      </c>
    </row>
    <row r="1846" spans="24:25" x14ac:dyDescent="0.25">
      <c r="X1846" s="123" t="s">
        <v>8601</v>
      </c>
      <c r="Y1846" s="123" t="s">
        <v>3102</v>
      </c>
    </row>
    <row r="1847" spans="24:25" x14ac:dyDescent="0.25">
      <c r="X1847" s="123" t="s">
        <v>8602</v>
      </c>
      <c r="Y1847" s="123" t="s">
        <v>2986</v>
      </c>
    </row>
    <row r="1848" spans="24:25" x14ac:dyDescent="0.25">
      <c r="X1848" s="123" t="s">
        <v>8603</v>
      </c>
      <c r="Y1848" s="123" t="s">
        <v>2982</v>
      </c>
    </row>
    <row r="1849" spans="24:25" x14ac:dyDescent="0.25">
      <c r="X1849" s="123" t="s">
        <v>8604</v>
      </c>
      <c r="Y1849" s="123" t="s">
        <v>2968</v>
      </c>
    </row>
    <row r="1850" spans="24:25" x14ac:dyDescent="0.25">
      <c r="X1850" s="123" t="s">
        <v>8605</v>
      </c>
      <c r="Y1850" s="123" t="s">
        <v>2978</v>
      </c>
    </row>
    <row r="1851" spans="24:25" x14ac:dyDescent="0.25">
      <c r="X1851" s="123" t="s">
        <v>8606</v>
      </c>
      <c r="Y1851" s="123" t="s">
        <v>2960</v>
      </c>
    </row>
    <row r="1852" spans="24:25" x14ac:dyDescent="0.25">
      <c r="X1852" s="123" t="s">
        <v>8607</v>
      </c>
      <c r="Y1852" s="123" t="s">
        <v>2962</v>
      </c>
    </row>
    <row r="1853" spans="24:25" x14ac:dyDescent="0.25">
      <c r="X1853" s="123" t="s">
        <v>8608</v>
      </c>
      <c r="Y1853" s="123" t="s">
        <v>3126</v>
      </c>
    </row>
    <row r="1854" spans="24:25" x14ac:dyDescent="0.25">
      <c r="X1854" s="123" t="s">
        <v>8609</v>
      </c>
      <c r="Y1854" s="123" t="s">
        <v>2972</v>
      </c>
    </row>
    <row r="1855" spans="24:25" x14ac:dyDescent="0.25">
      <c r="X1855" s="123" t="s">
        <v>8610</v>
      </c>
      <c r="Y1855" s="123" t="s">
        <v>3138</v>
      </c>
    </row>
    <row r="1856" spans="24:25" x14ac:dyDescent="0.25">
      <c r="X1856" s="123" t="s">
        <v>8611</v>
      </c>
      <c r="Y1856" s="123" t="s">
        <v>2952</v>
      </c>
    </row>
    <row r="1857" spans="24:25" x14ac:dyDescent="0.25">
      <c r="X1857" s="123" t="s">
        <v>8612</v>
      </c>
      <c r="Y1857" s="123" t="s">
        <v>3150</v>
      </c>
    </row>
    <row r="1858" spans="24:25" x14ac:dyDescent="0.25">
      <c r="X1858" s="123" t="s">
        <v>8613</v>
      </c>
      <c r="Y1858" s="123" t="s">
        <v>3160</v>
      </c>
    </row>
    <row r="1859" spans="24:25" x14ac:dyDescent="0.25">
      <c r="X1859" s="123" t="s">
        <v>8614</v>
      </c>
      <c r="Y1859" s="123" t="s">
        <v>3156</v>
      </c>
    </row>
    <row r="1860" spans="24:25" x14ac:dyDescent="0.25">
      <c r="X1860" s="123" t="s">
        <v>8615</v>
      </c>
      <c r="Y1860" s="123" t="s">
        <v>3158</v>
      </c>
    </row>
    <row r="1861" spans="24:25" x14ac:dyDescent="0.25">
      <c r="X1861" s="123" t="s">
        <v>8616</v>
      </c>
      <c r="Y1861" s="123" t="s">
        <v>3020</v>
      </c>
    </row>
    <row r="1862" spans="24:25" x14ac:dyDescent="0.25">
      <c r="X1862" s="123" t="s">
        <v>8617</v>
      </c>
      <c r="Y1862" s="123" t="s">
        <v>3018</v>
      </c>
    </row>
    <row r="1863" spans="24:25" x14ac:dyDescent="0.25">
      <c r="X1863" s="123" t="s">
        <v>8618</v>
      </c>
      <c r="Y1863" s="123" t="s">
        <v>3022</v>
      </c>
    </row>
    <row r="1864" spans="24:25" x14ac:dyDescent="0.25">
      <c r="X1864" s="123" t="s">
        <v>8619</v>
      </c>
      <c r="Y1864" s="123" t="s">
        <v>2966</v>
      </c>
    </row>
    <row r="1865" spans="24:25" x14ac:dyDescent="0.25">
      <c r="X1865" s="123" t="s">
        <v>8620</v>
      </c>
      <c r="Y1865" s="123" t="s">
        <v>3130</v>
      </c>
    </row>
    <row r="1866" spans="24:25" x14ac:dyDescent="0.25">
      <c r="X1866" s="123" t="s">
        <v>8621</v>
      </c>
      <c r="Y1866" s="123" t="s">
        <v>2976</v>
      </c>
    </row>
    <row r="1867" spans="24:25" x14ac:dyDescent="0.25">
      <c r="X1867" s="123" t="s">
        <v>8622</v>
      </c>
      <c r="Y1867" s="123" t="s">
        <v>3142</v>
      </c>
    </row>
    <row r="1868" spans="24:25" x14ac:dyDescent="0.25">
      <c r="X1868" s="123" t="s">
        <v>8623</v>
      </c>
      <c r="Y1868" s="123" t="s">
        <v>2956</v>
      </c>
    </row>
    <row r="1869" spans="24:25" x14ac:dyDescent="0.25">
      <c r="X1869" s="123" t="s">
        <v>8624</v>
      </c>
      <c r="Y1869" s="123" t="s">
        <v>3154</v>
      </c>
    </row>
    <row r="1870" spans="24:25" x14ac:dyDescent="0.25">
      <c r="X1870" s="123" t="s">
        <v>8625</v>
      </c>
      <c r="Y1870" s="123" t="s">
        <v>3010</v>
      </c>
    </row>
    <row r="1871" spans="24:25" x14ac:dyDescent="0.25">
      <c r="X1871" s="123" t="s">
        <v>8626</v>
      </c>
      <c r="Y1871" s="123" t="s">
        <v>3014</v>
      </c>
    </row>
    <row r="1872" spans="24:25" x14ac:dyDescent="0.25">
      <c r="X1872" s="123" t="s">
        <v>8627</v>
      </c>
      <c r="Y1872" s="123" t="s">
        <v>3012</v>
      </c>
    </row>
    <row r="1873" spans="24:25" x14ac:dyDescent="0.25">
      <c r="X1873" s="123" t="s">
        <v>8628</v>
      </c>
      <c r="Y1873" s="123" t="s">
        <v>3016</v>
      </c>
    </row>
    <row r="1874" spans="24:25" x14ac:dyDescent="0.25">
      <c r="X1874" s="123" t="s">
        <v>8629</v>
      </c>
      <c r="Y1874" s="123" t="s">
        <v>2988</v>
      </c>
    </row>
    <row r="1875" spans="24:25" x14ac:dyDescent="0.25">
      <c r="X1875" s="123" t="s">
        <v>8630</v>
      </c>
      <c r="Y1875" s="123" t="s">
        <v>2984</v>
      </c>
    </row>
    <row r="1876" spans="24:25" x14ac:dyDescent="0.25">
      <c r="X1876" s="123" t="s">
        <v>8631</v>
      </c>
      <c r="Y1876" s="123" t="s">
        <v>2990</v>
      </c>
    </row>
    <row r="1877" spans="24:25" x14ac:dyDescent="0.25">
      <c r="X1877" s="123" t="s">
        <v>8632</v>
      </c>
      <c r="Y1877" s="123" t="s">
        <v>2992</v>
      </c>
    </row>
    <row r="1878" spans="24:25" x14ac:dyDescent="0.25">
      <c r="X1878" s="123" t="s">
        <v>8633</v>
      </c>
      <c r="Y1878" s="123" t="s">
        <v>3078</v>
      </c>
    </row>
    <row r="1879" spans="24:25" x14ac:dyDescent="0.25">
      <c r="X1879" s="123" t="s">
        <v>8634</v>
      </c>
      <c r="Y1879" s="123" t="s">
        <v>3006</v>
      </c>
    </row>
    <row r="1880" spans="24:25" x14ac:dyDescent="0.25">
      <c r="X1880" s="123" t="s">
        <v>8635</v>
      </c>
      <c r="Y1880" s="123" t="s">
        <v>3030</v>
      </c>
    </row>
    <row r="1881" spans="24:25" x14ac:dyDescent="0.25">
      <c r="X1881" s="123" t="s">
        <v>8636</v>
      </c>
      <c r="Y1881" s="123" t="s">
        <v>3026</v>
      </c>
    </row>
    <row r="1882" spans="24:25" x14ac:dyDescent="0.25">
      <c r="X1882" s="123" t="s">
        <v>8637</v>
      </c>
      <c r="Y1882" s="123" t="s">
        <v>3034</v>
      </c>
    </row>
    <row r="1883" spans="24:25" x14ac:dyDescent="0.25">
      <c r="X1883" s="123" t="s">
        <v>8638</v>
      </c>
      <c r="Y1883" s="123" t="s">
        <v>3062</v>
      </c>
    </row>
    <row r="1884" spans="24:25" x14ac:dyDescent="0.25">
      <c r="X1884" s="123" t="s">
        <v>8639</v>
      </c>
      <c r="Y1884" s="123" t="s">
        <v>3066</v>
      </c>
    </row>
    <row r="1885" spans="24:25" x14ac:dyDescent="0.25">
      <c r="X1885" s="123" t="s">
        <v>8640</v>
      </c>
      <c r="Y1885" s="123" t="s">
        <v>3064</v>
      </c>
    </row>
    <row r="1886" spans="24:25" x14ac:dyDescent="0.25">
      <c r="X1886" s="123" t="s">
        <v>8641</v>
      </c>
      <c r="Y1886" s="123" t="s">
        <v>3092</v>
      </c>
    </row>
    <row r="1887" spans="24:25" x14ac:dyDescent="0.25">
      <c r="X1887" s="123" t="s">
        <v>8642</v>
      </c>
      <c r="Y1887" s="123" t="s">
        <v>3094</v>
      </c>
    </row>
    <row r="1888" spans="24:25" x14ac:dyDescent="0.25">
      <c r="X1888" s="123" t="s">
        <v>8643</v>
      </c>
      <c r="Y1888" s="123" t="s">
        <v>3090</v>
      </c>
    </row>
    <row r="1889" spans="24:25" x14ac:dyDescent="0.25">
      <c r="X1889" s="123" t="s">
        <v>8644</v>
      </c>
      <c r="Y1889" s="123" t="s">
        <v>3164</v>
      </c>
    </row>
    <row r="1890" spans="24:25" x14ac:dyDescent="0.25">
      <c r="X1890" s="123" t="s">
        <v>8645</v>
      </c>
      <c r="Y1890" s="123" t="s">
        <v>3162</v>
      </c>
    </row>
    <row r="1891" spans="24:25" x14ac:dyDescent="0.25">
      <c r="X1891" s="123" t="s">
        <v>8646</v>
      </c>
      <c r="Y1891" s="123" t="s">
        <v>3166</v>
      </c>
    </row>
    <row r="1892" spans="24:25" x14ac:dyDescent="0.25">
      <c r="X1892" s="123" t="s">
        <v>8647</v>
      </c>
      <c r="Y1892" s="123" t="s">
        <v>3058</v>
      </c>
    </row>
    <row r="1893" spans="24:25" x14ac:dyDescent="0.25">
      <c r="X1893" s="123" t="s">
        <v>8648</v>
      </c>
      <c r="Y1893" s="123" t="s">
        <v>3100</v>
      </c>
    </row>
    <row r="1894" spans="24:25" x14ac:dyDescent="0.25">
      <c r="X1894" s="123" t="s">
        <v>8649</v>
      </c>
      <c r="Y1894" s="123" t="s">
        <v>3056</v>
      </c>
    </row>
    <row r="1895" spans="24:25" x14ac:dyDescent="0.25">
      <c r="X1895" s="123" t="s">
        <v>8650</v>
      </c>
      <c r="Y1895" s="123" t="s">
        <v>3096</v>
      </c>
    </row>
    <row r="1896" spans="24:25" x14ac:dyDescent="0.25">
      <c r="X1896" s="123" t="s">
        <v>8651</v>
      </c>
      <c r="Y1896" s="123" t="s">
        <v>3060</v>
      </c>
    </row>
    <row r="1897" spans="24:25" x14ac:dyDescent="0.25">
      <c r="X1897" s="123" t="s">
        <v>8652</v>
      </c>
      <c r="Y1897" s="123" t="s">
        <v>3098</v>
      </c>
    </row>
    <row r="1898" spans="24:25" x14ac:dyDescent="0.25">
      <c r="X1898" s="123" t="s">
        <v>8653</v>
      </c>
      <c r="Y1898" s="123" t="s">
        <v>2964</v>
      </c>
    </row>
    <row r="1899" spans="24:25" x14ac:dyDescent="0.25">
      <c r="X1899" s="123" t="s">
        <v>8654</v>
      </c>
      <c r="Y1899" s="123" t="s">
        <v>3128</v>
      </c>
    </row>
    <row r="1900" spans="24:25" x14ac:dyDescent="0.25">
      <c r="X1900" s="123" t="s">
        <v>8655</v>
      </c>
      <c r="Y1900" s="123" t="s">
        <v>2974</v>
      </c>
    </row>
    <row r="1901" spans="24:25" x14ac:dyDescent="0.25">
      <c r="X1901" s="123" t="s">
        <v>8656</v>
      </c>
      <c r="Y1901" s="123" t="s">
        <v>3140</v>
      </c>
    </row>
    <row r="1902" spans="24:25" x14ac:dyDescent="0.25">
      <c r="X1902" s="123" t="s">
        <v>8657</v>
      </c>
      <c r="Y1902" s="123" t="s">
        <v>2954</v>
      </c>
    </row>
    <row r="1903" spans="24:25" x14ac:dyDescent="0.25">
      <c r="X1903" s="123" t="s">
        <v>8658</v>
      </c>
      <c r="Y1903" s="123" t="s">
        <v>3152</v>
      </c>
    </row>
    <row r="1904" spans="24:25" x14ac:dyDescent="0.25">
      <c r="X1904" s="123" t="s">
        <v>8659</v>
      </c>
      <c r="Y1904" s="123" t="s">
        <v>3118</v>
      </c>
    </row>
    <row r="1905" spans="24:25" x14ac:dyDescent="0.25">
      <c r="X1905" s="123" t="s">
        <v>8660</v>
      </c>
      <c r="Y1905" s="123" t="s">
        <v>3116</v>
      </c>
    </row>
    <row r="1906" spans="24:25" x14ac:dyDescent="0.25">
      <c r="X1906" s="123" t="s">
        <v>8661</v>
      </c>
      <c r="Y1906" s="123" t="s">
        <v>3114</v>
      </c>
    </row>
    <row r="1907" spans="24:25" x14ac:dyDescent="0.25">
      <c r="X1907" s="123" t="s">
        <v>8662</v>
      </c>
      <c r="Y1907" s="123" t="s">
        <v>3044</v>
      </c>
    </row>
    <row r="1908" spans="24:25" x14ac:dyDescent="0.25">
      <c r="X1908" s="123" t="s">
        <v>8663</v>
      </c>
      <c r="Y1908" s="123" t="s">
        <v>3050</v>
      </c>
    </row>
    <row r="1909" spans="24:25" x14ac:dyDescent="0.25">
      <c r="X1909" s="123" t="s">
        <v>8664</v>
      </c>
      <c r="Y1909" s="123" t="s">
        <v>3052</v>
      </c>
    </row>
    <row r="1910" spans="24:25" x14ac:dyDescent="0.25">
      <c r="X1910" s="123" t="s">
        <v>8665</v>
      </c>
      <c r="Y1910" s="123" t="s">
        <v>3040</v>
      </c>
    </row>
    <row r="1911" spans="24:25" x14ac:dyDescent="0.25">
      <c r="X1911" s="123" t="s">
        <v>8666</v>
      </c>
      <c r="Y1911" s="123" t="s">
        <v>3042</v>
      </c>
    </row>
    <row r="1912" spans="24:25" x14ac:dyDescent="0.25">
      <c r="X1912" s="123" t="s">
        <v>8667</v>
      </c>
      <c r="Y1912" s="123" t="s">
        <v>2944</v>
      </c>
    </row>
    <row r="1913" spans="24:25" x14ac:dyDescent="0.25">
      <c r="X1913" s="123" t="s">
        <v>8668</v>
      </c>
      <c r="Y1913" s="123" t="s">
        <v>2940</v>
      </c>
    </row>
    <row r="1914" spans="24:25" x14ac:dyDescent="0.25">
      <c r="X1914" s="123" t="s">
        <v>8669</v>
      </c>
      <c r="Y1914" s="123" t="s">
        <v>3170</v>
      </c>
    </row>
    <row r="1915" spans="24:25" x14ac:dyDescent="0.25">
      <c r="X1915" s="123" t="s">
        <v>8670</v>
      </c>
      <c r="Y1915" s="123" t="s">
        <v>3168</v>
      </c>
    </row>
    <row r="1916" spans="24:25" x14ac:dyDescent="0.25">
      <c r="X1916" s="123" t="s">
        <v>8671</v>
      </c>
      <c r="Y1916" s="123" t="s">
        <v>3172</v>
      </c>
    </row>
    <row r="1917" spans="24:25" x14ac:dyDescent="0.25">
      <c r="X1917" s="123" t="s">
        <v>8672</v>
      </c>
      <c r="Y1917" s="123" t="s">
        <v>2924</v>
      </c>
    </row>
    <row r="1918" spans="24:25" x14ac:dyDescent="0.25">
      <c r="X1918" s="123" t="s">
        <v>8673</v>
      </c>
      <c r="Y1918" s="123" t="s">
        <v>3134</v>
      </c>
    </row>
    <row r="1919" spans="24:25" x14ac:dyDescent="0.25">
      <c r="X1919" s="123" t="s">
        <v>8674</v>
      </c>
      <c r="Y1919" s="123" t="s">
        <v>2926</v>
      </c>
    </row>
    <row r="1920" spans="24:25" x14ac:dyDescent="0.25">
      <c r="X1920" s="123" t="s">
        <v>8675</v>
      </c>
      <c r="Y1920" s="123" t="s">
        <v>3124</v>
      </c>
    </row>
    <row r="1921" spans="24:25" x14ac:dyDescent="0.25">
      <c r="X1921" s="123" t="s">
        <v>8676</v>
      </c>
      <c r="Y1921" s="123" t="s">
        <v>2936</v>
      </c>
    </row>
    <row r="1922" spans="24:25" x14ac:dyDescent="0.25">
      <c r="X1922" s="123" t="s">
        <v>8677</v>
      </c>
      <c r="Y1922" s="123" t="s">
        <v>3144</v>
      </c>
    </row>
    <row r="1923" spans="24:25" x14ac:dyDescent="0.25">
      <c r="X1923" s="123" t="s">
        <v>8678</v>
      </c>
      <c r="Y1923" s="123" t="s">
        <v>2938</v>
      </c>
    </row>
    <row r="1924" spans="24:25" x14ac:dyDescent="0.25">
      <c r="X1924" s="123" t="s">
        <v>8679</v>
      </c>
      <c r="Y1924" s="123" t="s">
        <v>3132</v>
      </c>
    </row>
    <row r="1925" spans="24:25" x14ac:dyDescent="0.25">
      <c r="X1925" s="123" t="s">
        <v>8680</v>
      </c>
      <c r="Y1925" s="123" t="s">
        <v>2942</v>
      </c>
    </row>
    <row r="1926" spans="24:25" x14ac:dyDescent="0.25">
      <c r="X1926" s="123" t="s">
        <v>8681</v>
      </c>
      <c r="Y1926" s="123" t="s">
        <v>3120</v>
      </c>
    </row>
    <row r="1927" spans="24:25" x14ac:dyDescent="0.25">
      <c r="X1927" s="123" t="s">
        <v>8682</v>
      </c>
      <c r="Y1927" s="123" t="s">
        <v>2928</v>
      </c>
    </row>
    <row r="1928" spans="24:25" x14ac:dyDescent="0.25">
      <c r="X1928" s="123" t="s">
        <v>8683</v>
      </c>
      <c r="Y1928" s="123" t="s">
        <v>3148</v>
      </c>
    </row>
    <row r="1929" spans="24:25" x14ac:dyDescent="0.25">
      <c r="X1929" s="123" t="s">
        <v>8684</v>
      </c>
      <c r="Y1929" s="123" t="s">
        <v>3008</v>
      </c>
    </row>
    <row r="1930" spans="24:25" x14ac:dyDescent="0.25">
      <c r="X1930" s="123" t="s">
        <v>8685</v>
      </c>
      <c r="Y1930" s="123" t="s">
        <v>2946</v>
      </c>
    </row>
    <row r="1931" spans="24:25" x14ac:dyDescent="0.25">
      <c r="X1931" s="123" t="s">
        <v>8686</v>
      </c>
      <c r="Y1931" s="123" t="s">
        <v>2934</v>
      </c>
    </row>
    <row r="1932" spans="24:25" x14ac:dyDescent="0.25">
      <c r="X1932" s="123" t="s">
        <v>8687</v>
      </c>
      <c r="Y1932" s="123" t="s">
        <v>2948</v>
      </c>
    </row>
    <row r="1933" spans="24:25" x14ac:dyDescent="0.25">
      <c r="X1933" s="123" t="s">
        <v>8688</v>
      </c>
      <c r="Y1933" s="123" t="s">
        <v>2950</v>
      </c>
    </row>
    <row r="1934" spans="24:25" x14ac:dyDescent="0.25">
      <c r="X1934" s="123" t="s">
        <v>8689</v>
      </c>
      <c r="Y1934" s="123" t="s">
        <v>3080</v>
      </c>
    </row>
    <row r="1935" spans="24:25" x14ac:dyDescent="0.25">
      <c r="X1935" s="123" t="s">
        <v>8690</v>
      </c>
      <c r="Y1935" s="123" t="s">
        <v>3004</v>
      </c>
    </row>
    <row r="1936" spans="24:25" x14ac:dyDescent="0.25">
      <c r="X1936" s="123" t="s">
        <v>8691</v>
      </c>
      <c r="Y1936" s="123" t="s">
        <v>2922</v>
      </c>
    </row>
    <row r="1937" spans="24:25" x14ac:dyDescent="0.25">
      <c r="X1937" s="123" t="s">
        <v>8692</v>
      </c>
      <c r="Y1937" s="123" t="s">
        <v>3136</v>
      </c>
    </row>
    <row r="1938" spans="24:25" x14ac:dyDescent="0.25">
      <c r="X1938" s="123" t="s">
        <v>8693</v>
      </c>
      <c r="Y1938" s="123" t="s">
        <v>2930</v>
      </c>
    </row>
    <row r="1939" spans="24:25" x14ac:dyDescent="0.25">
      <c r="X1939" s="123" t="s">
        <v>8694</v>
      </c>
      <c r="Y1939" s="123" t="s">
        <v>3122</v>
      </c>
    </row>
    <row r="1940" spans="24:25" x14ac:dyDescent="0.25">
      <c r="X1940" s="123" t="s">
        <v>8695</v>
      </c>
      <c r="Y1940" s="123" t="s">
        <v>2932</v>
      </c>
    </row>
    <row r="1941" spans="24:25" x14ac:dyDescent="0.25">
      <c r="X1941" s="123" t="s">
        <v>8696</v>
      </c>
      <c r="Y1941" s="123" t="s">
        <v>3146</v>
      </c>
    </row>
    <row r="1942" spans="24:25" x14ac:dyDescent="0.25">
      <c r="X1942" s="123" t="s">
        <v>8697</v>
      </c>
      <c r="Y1942" s="123" t="s">
        <v>3000</v>
      </c>
    </row>
    <row r="1943" spans="24:25" x14ac:dyDescent="0.25">
      <c r="X1943" s="123" t="s">
        <v>8698</v>
      </c>
      <c r="Y1943" s="123" t="s">
        <v>3070</v>
      </c>
    </row>
    <row r="1944" spans="24:25" x14ac:dyDescent="0.25">
      <c r="X1944" s="123" t="s">
        <v>8699</v>
      </c>
      <c r="Y1944" s="123" t="s">
        <v>3068</v>
      </c>
    </row>
    <row r="1945" spans="24:25" x14ac:dyDescent="0.25">
      <c r="X1945" s="123" t="s">
        <v>8700</v>
      </c>
      <c r="Y1945" s="123" t="s">
        <v>3074</v>
      </c>
    </row>
    <row r="1946" spans="24:25" x14ac:dyDescent="0.25">
      <c r="X1946" s="123" t="s">
        <v>8701</v>
      </c>
      <c r="Y1946" s="123" t="s">
        <v>3072</v>
      </c>
    </row>
    <row r="1947" spans="24:25" x14ac:dyDescent="0.25">
      <c r="X1947" s="123" t="s">
        <v>8702</v>
      </c>
      <c r="Y1947" s="123" t="s">
        <v>2998</v>
      </c>
    </row>
    <row r="1948" spans="24:25" x14ac:dyDescent="0.25">
      <c r="X1948" s="123" t="s">
        <v>8703</v>
      </c>
      <c r="Y1948" s="123" t="s">
        <v>3002</v>
      </c>
    </row>
    <row r="1949" spans="24:25" x14ac:dyDescent="0.25">
      <c r="X1949" s="123" t="s">
        <v>8704</v>
      </c>
      <c r="Y1949" s="123" t="s">
        <v>3076</v>
      </c>
    </row>
    <row r="1950" spans="24:25" x14ac:dyDescent="0.25">
      <c r="X1950" s="123" t="s">
        <v>8705</v>
      </c>
      <c r="Y1950" s="123" t="s">
        <v>2994</v>
      </c>
    </row>
    <row r="1951" spans="24:25" x14ac:dyDescent="0.25">
      <c r="X1951" s="123" t="s">
        <v>8706</v>
      </c>
      <c r="Y1951" s="123" t="s">
        <v>2996</v>
      </c>
    </row>
    <row r="1952" spans="24:25" x14ac:dyDescent="0.25">
      <c r="X1952" s="123" t="s">
        <v>8707</v>
      </c>
      <c r="Y1952" s="123" t="s">
        <v>3088</v>
      </c>
    </row>
    <row r="1953" spans="24:25" x14ac:dyDescent="0.25">
      <c r="X1953" s="123" t="s">
        <v>8708</v>
      </c>
      <c r="Y1953" s="123" t="s">
        <v>674</v>
      </c>
    </row>
    <row r="1954" spans="24:25" x14ac:dyDescent="0.25">
      <c r="X1954" s="123" t="s">
        <v>8709</v>
      </c>
      <c r="Y1954" s="123" t="s">
        <v>426</v>
      </c>
    </row>
    <row r="1955" spans="24:25" x14ac:dyDescent="0.25">
      <c r="X1955" s="123" t="s">
        <v>8710</v>
      </c>
      <c r="Y1955" s="123" t="s">
        <v>228</v>
      </c>
    </row>
    <row r="1956" spans="24:25" x14ac:dyDescent="0.25">
      <c r="X1956" s="123" t="s">
        <v>8711</v>
      </c>
      <c r="Y1956" s="123" t="s">
        <v>254</v>
      </c>
    </row>
    <row r="1957" spans="24:25" x14ac:dyDescent="0.25">
      <c r="X1957" s="123" t="s">
        <v>8712</v>
      </c>
      <c r="Y1957" s="123" t="s">
        <v>242</v>
      </c>
    </row>
    <row r="1958" spans="24:25" x14ac:dyDescent="0.25">
      <c r="X1958" s="123" t="s">
        <v>8713</v>
      </c>
      <c r="Y1958" s="123" t="s">
        <v>668</v>
      </c>
    </row>
    <row r="1959" spans="24:25" x14ac:dyDescent="0.25">
      <c r="X1959" s="123" t="s">
        <v>8714</v>
      </c>
      <c r="Y1959" s="123" t="s">
        <v>227</v>
      </c>
    </row>
    <row r="1960" spans="24:25" x14ac:dyDescent="0.25">
      <c r="X1960" s="123" t="s">
        <v>8715</v>
      </c>
      <c r="Y1960" s="123" t="s">
        <v>233</v>
      </c>
    </row>
    <row r="1961" spans="24:25" x14ac:dyDescent="0.25">
      <c r="X1961" s="123" t="s">
        <v>8716</v>
      </c>
      <c r="Y1961" s="123" t="s">
        <v>235</v>
      </c>
    </row>
    <row r="1962" spans="24:25" x14ac:dyDescent="0.25">
      <c r="X1962" s="123" t="s">
        <v>8717</v>
      </c>
      <c r="Y1962" s="123" t="s">
        <v>670</v>
      </c>
    </row>
    <row r="1963" spans="24:25" x14ac:dyDescent="0.25">
      <c r="X1963" s="123" t="s">
        <v>8718</v>
      </c>
      <c r="Y1963" s="123" t="s">
        <v>672</v>
      </c>
    </row>
    <row r="1964" spans="24:25" x14ac:dyDescent="0.25">
      <c r="X1964" s="123" t="s">
        <v>8719</v>
      </c>
      <c r="Y1964" s="123" t="s">
        <v>435</v>
      </c>
    </row>
    <row r="1965" spans="24:25" x14ac:dyDescent="0.25">
      <c r="X1965" s="123" t="s">
        <v>11902</v>
      </c>
      <c r="Y1965" s="123" t="s">
        <v>11883</v>
      </c>
    </row>
    <row r="1966" spans="24:25" x14ac:dyDescent="0.25">
      <c r="X1966" s="123" t="s">
        <v>8720</v>
      </c>
      <c r="Y1966" s="123" t="s">
        <v>252</v>
      </c>
    </row>
    <row r="1967" spans="24:25" x14ac:dyDescent="0.25">
      <c r="X1967" s="123" t="s">
        <v>8721</v>
      </c>
      <c r="Y1967" s="123" t="s">
        <v>3194</v>
      </c>
    </row>
    <row r="1968" spans="24:25" x14ac:dyDescent="0.25">
      <c r="X1968" s="123" t="s">
        <v>8722</v>
      </c>
      <c r="Y1968" s="123" t="s">
        <v>3196</v>
      </c>
    </row>
    <row r="1969" spans="24:25" x14ac:dyDescent="0.25">
      <c r="X1969" s="123" t="s">
        <v>8723</v>
      </c>
      <c r="Y1969" s="123" t="s">
        <v>3198</v>
      </c>
    </row>
    <row r="1970" spans="24:25" x14ac:dyDescent="0.25">
      <c r="X1970" s="123" t="s">
        <v>8724</v>
      </c>
      <c r="Y1970" s="123" t="s">
        <v>3200</v>
      </c>
    </row>
    <row r="1971" spans="24:25" x14ac:dyDescent="0.25">
      <c r="X1971" s="123" t="s">
        <v>8725</v>
      </c>
      <c r="Y1971" s="123" t="s">
        <v>3202</v>
      </c>
    </row>
    <row r="1972" spans="24:25" x14ac:dyDescent="0.25">
      <c r="X1972" s="123" t="s">
        <v>8726</v>
      </c>
      <c r="Y1972" s="123" t="s">
        <v>3212</v>
      </c>
    </row>
    <row r="1973" spans="24:25" x14ac:dyDescent="0.25">
      <c r="X1973" s="123" t="s">
        <v>8727</v>
      </c>
      <c r="Y1973" s="123" t="s">
        <v>3216</v>
      </c>
    </row>
    <row r="1974" spans="24:25" x14ac:dyDescent="0.25">
      <c r="X1974" s="123" t="s">
        <v>8728</v>
      </c>
      <c r="Y1974" s="123" t="s">
        <v>3204</v>
      </c>
    </row>
    <row r="1975" spans="24:25" x14ac:dyDescent="0.25">
      <c r="X1975" s="123" t="s">
        <v>8729</v>
      </c>
      <c r="Y1975" s="123" t="s">
        <v>3206</v>
      </c>
    </row>
    <row r="1976" spans="24:25" x14ac:dyDescent="0.25">
      <c r="X1976" s="123" t="s">
        <v>8730</v>
      </c>
      <c r="Y1976" s="123" t="s">
        <v>3208</v>
      </c>
    </row>
    <row r="1977" spans="24:25" x14ac:dyDescent="0.25">
      <c r="X1977" s="123" t="s">
        <v>8731</v>
      </c>
      <c r="Y1977" s="123" t="s">
        <v>3210</v>
      </c>
    </row>
    <row r="1978" spans="24:25" x14ac:dyDescent="0.25">
      <c r="X1978" s="123" t="s">
        <v>8732</v>
      </c>
      <c r="Y1978" s="123" t="s">
        <v>3214</v>
      </c>
    </row>
    <row r="1979" spans="24:25" x14ac:dyDescent="0.25">
      <c r="X1979" s="123" t="s">
        <v>8733</v>
      </c>
      <c r="Y1979" s="123" t="s">
        <v>3182</v>
      </c>
    </row>
    <row r="1980" spans="24:25" x14ac:dyDescent="0.25">
      <c r="X1980" s="123" t="s">
        <v>8734</v>
      </c>
      <c r="Y1980" s="123" t="s">
        <v>3184</v>
      </c>
    </row>
    <row r="1981" spans="24:25" x14ac:dyDescent="0.25">
      <c r="X1981" s="123" t="s">
        <v>8735</v>
      </c>
      <c r="Y1981" s="123" t="s">
        <v>3186</v>
      </c>
    </row>
    <row r="1982" spans="24:25" x14ac:dyDescent="0.25">
      <c r="X1982" s="123" t="s">
        <v>8736</v>
      </c>
      <c r="Y1982" s="123" t="s">
        <v>3180</v>
      </c>
    </row>
    <row r="1983" spans="24:25" x14ac:dyDescent="0.25">
      <c r="X1983" s="123" t="s">
        <v>8737</v>
      </c>
      <c r="Y1983" s="123" t="s">
        <v>3188</v>
      </c>
    </row>
    <row r="1984" spans="24:25" x14ac:dyDescent="0.25">
      <c r="X1984" s="123" t="s">
        <v>8738</v>
      </c>
      <c r="Y1984" s="123" t="s">
        <v>3190</v>
      </c>
    </row>
    <row r="1985" spans="24:25" x14ac:dyDescent="0.25">
      <c r="X1985" s="123" t="s">
        <v>8739</v>
      </c>
      <c r="Y1985" s="123" t="s">
        <v>3192</v>
      </c>
    </row>
    <row r="1986" spans="24:25" x14ac:dyDescent="0.25">
      <c r="X1986" s="123" t="s">
        <v>8740</v>
      </c>
      <c r="Y1986" s="123" t="s">
        <v>972</v>
      </c>
    </row>
    <row r="1987" spans="24:25" x14ac:dyDescent="0.25">
      <c r="X1987" s="123" t="s">
        <v>8741</v>
      </c>
      <c r="Y1987" s="123" t="s">
        <v>974</v>
      </c>
    </row>
    <row r="1988" spans="24:25" x14ac:dyDescent="0.25">
      <c r="X1988" s="123" t="s">
        <v>8742</v>
      </c>
      <c r="Y1988" s="123" t="s">
        <v>426</v>
      </c>
    </row>
    <row r="1989" spans="24:25" x14ac:dyDescent="0.25">
      <c r="X1989" s="123" t="s">
        <v>8743</v>
      </c>
      <c r="Y1989" s="123" t="s">
        <v>228</v>
      </c>
    </row>
    <row r="1990" spans="24:25" x14ac:dyDescent="0.25">
      <c r="X1990" s="123" t="s">
        <v>8744</v>
      </c>
      <c r="Y1990" s="123" t="s">
        <v>254</v>
      </c>
    </row>
    <row r="1991" spans="24:25" x14ac:dyDescent="0.25">
      <c r="X1991" s="123" t="s">
        <v>8745</v>
      </c>
      <c r="Y1991" s="123" t="s">
        <v>242</v>
      </c>
    </row>
    <row r="1992" spans="24:25" x14ac:dyDescent="0.25">
      <c r="X1992" s="123" t="s">
        <v>8746</v>
      </c>
      <c r="Y1992" s="123" t="s">
        <v>201</v>
      </c>
    </row>
    <row r="1993" spans="24:25" x14ac:dyDescent="0.25">
      <c r="X1993" s="123" t="s">
        <v>8747</v>
      </c>
      <c r="Y1993" s="123" t="s">
        <v>668</v>
      </c>
    </row>
    <row r="1994" spans="24:25" x14ac:dyDescent="0.25">
      <c r="X1994" s="123" t="s">
        <v>8748</v>
      </c>
      <c r="Y1994" s="123" t="s">
        <v>227</v>
      </c>
    </row>
    <row r="1995" spans="24:25" x14ac:dyDescent="0.25">
      <c r="X1995" s="123" t="s">
        <v>8749</v>
      </c>
      <c r="Y1995" s="123" t="s">
        <v>233</v>
      </c>
    </row>
    <row r="1996" spans="24:25" x14ac:dyDescent="0.25">
      <c r="X1996" s="123" t="s">
        <v>8750</v>
      </c>
      <c r="Y1996" s="123" t="s">
        <v>235</v>
      </c>
    </row>
    <row r="1997" spans="24:25" x14ac:dyDescent="0.25">
      <c r="X1997" s="123" t="s">
        <v>8751</v>
      </c>
      <c r="Y1997" s="123" t="s">
        <v>670</v>
      </c>
    </row>
    <row r="1998" spans="24:25" x14ac:dyDescent="0.25">
      <c r="X1998" s="123" t="s">
        <v>8752</v>
      </c>
      <c r="Y1998" s="123" t="s">
        <v>672</v>
      </c>
    </row>
    <row r="1999" spans="24:25" x14ac:dyDescent="0.25">
      <c r="X1999" s="123" t="s">
        <v>8753</v>
      </c>
      <c r="Y1999" s="123" t="s">
        <v>435</v>
      </c>
    </row>
    <row r="2000" spans="24:25" x14ac:dyDescent="0.25">
      <c r="X2000" s="123" t="s">
        <v>11903</v>
      </c>
      <c r="Y2000" s="123" t="s">
        <v>11883</v>
      </c>
    </row>
    <row r="2001" spans="24:25" x14ac:dyDescent="0.25">
      <c r="X2001" s="123" t="s">
        <v>8754</v>
      </c>
      <c r="Y2001" s="123" t="s">
        <v>252</v>
      </c>
    </row>
    <row r="2002" spans="24:25" x14ac:dyDescent="0.25">
      <c r="X2002" s="123" t="s">
        <v>8755</v>
      </c>
      <c r="Y2002" s="123" t="s">
        <v>3224</v>
      </c>
    </row>
    <row r="2003" spans="24:25" x14ac:dyDescent="0.25">
      <c r="X2003" s="123" t="s">
        <v>8756</v>
      </c>
      <c r="Y2003" s="123" t="s">
        <v>3218</v>
      </c>
    </row>
    <row r="2004" spans="24:25" x14ac:dyDescent="0.25">
      <c r="X2004" s="123" t="s">
        <v>8757</v>
      </c>
      <c r="Y2004" s="123" t="s">
        <v>3232</v>
      </c>
    </row>
    <row r="2005" spans="24:25" x14ac:dyDescent="0.25">
      <c r="X2005" s="123" t="s">
        <v>8758</v>
      </c>
      <c r="Y2005" s="123" t="s">
        <v>3230</v>
      </c>
    </row>
    <row r="2006" spans="24:25" x14ac:dyDescent="0.25">
      <c r="X2006" s="123" t="s">
        <v>8759</v>
      </c>
      <c r="Y2006" s="123" t="s">
        <v>3256</v>
      </c>
    </row>
    <row r="2007" spans="24:25" x14ac:dyDescent="0.25">
      <c r="X2007" s="123" t="s">
        <v>8760</v>
      </c>
      <c r="Y2007" s="123" t="s">
        <v>3220</v>
      </c>
    </row>
    <row r="2008" spans="24:25" x14ac:dyDescent="0.25">
      <c r="X2008" s="123" t="s">
        <v>8761</v>
      </c>
      <c r="Y2008" s="123" t="s">
        <v>3254</v>
      </c>
    </row>
    <row r="2009" spans="24:25" x14ac:dyDescent="0.25">
      <c r="X2009" s="123" t="s">
        <v>8762</v>
      </c>
      <c r="Y2009" s="123" t="s">
        <v>3228</v>
      </c>
    </row>
    <row r="2010" spans="24:25" x14ac:dyDescent="0.25">
      <c r="X2010" s="123" t="s">
        <v>8763</v>
      </c>
      <c r="Y2010" s="123" t="s">
        <v>3246</v>
      </c>
    </row>
    <row r="2011" spans="24:25" x14ac:dyDescent="0.25">
      <c r="X2011" s="123" t="s">
        <v>8764</v>
      </c>
      <c r="Y2011" s="123" t="s">
        <v>3242</v>
      </c>
    </row>
    <row r="2012" spans="24:25" x14ac:dyDescent="0.25">
      <c r="X2012" s="123" t="s">
        <v>8765</v>
      </c>
      <c r="Y2012" s="123" t="s">
        <v>3244</v>
      </c>
    </row>
    <row r="2013" spans="24:25" x14ac:dyDescent="0.25">
      <c r="X2013" s="123" t="s">
        <v>8766</v>
      </c>
      <c r="Y2013" s="123" t="s">
        <v>3250</v>
      </c>
    </row>
    <row r="2014" spans="24:25" x14ac:dyDescent="0.25">
      <c r="X2014" s="123" t="s">
        <v>8767</v>
      </c>
      <c r="Y2014" s="123" t="s">
        <v>3248</v>
      </c>
    </row>
    <row r="2015" spans="24:25" x14ac:dyDescent="0.25">
      <c r="X2015" s="123" t="s">
        <v>8768</v>
      </c>
      <c r="Y2015" s="123" t="s">
        <v>3222</v>
      </c>
    </row>
    <row r="2016" spans="24:25" x14ac:dyDescent="0.25">
      <c r="X2016" s="123" t="s">
        <v>8769</v>
      </c>
      <c r="Y2016" s="123" t="s">
        <v>3240</v>
      </c>
    </row>
    <row r="2017" spans="24:25" x14ac:dyDescent="0.25">
      <c r="X2017" s="123" t="s">
        <v>8770</v>
      </c>
      <c r="Y2017" s="123" t="s">
        <v>3234</v>
      </c>
    </row>
    <row r="2018" spans="24:25" x14ac:dyDescent="0.25">
      <c r="X2018" s="123" t="s">
        <v>8771</v>
      </c>
      <c r="Y2018" s="123" t="s">
        <v>3236</v>
      </c>
    </row>
    <row r="2019" spans="24:25" x14ac:dyDescent="0.25">
      <c r="X2019" s="123" t="s">
        <v>8772</v>
      </c>
      <c r="Y2019" s="123" t="s">
        <v>3238</v>
      </c>
    </row>
    <row r="2020" spans="24:25" x14ac:dyDescent="0.25">
      <c r="X2020" s="123" t="s">
        <v>8773</v>
      </c>
      <c r="Y2020" s="123" t="s">
        <v>3252</v>
      </c>
    </row>
    <row r="2021" spans="24:25" x14ac:dyDescent="0.25">
      <c r="X2021" s="123" t="s">
        <v>8774</v>
      </c>
      <c r="Y2021" s="123" t="s">
        <v>3226</v>
      </c>
    </row>
    <row r="2022" spans="24:25" x14ac:dyDescent="0.25">
      <c r="X2022" s="123" t="s">
        <v>8775</v>
      </c>
      <c r="Y2022" s="123" t="s">
        <v>674</v>
      </c>
    </row>
    <row r="2023" spans="24:25" x14ac:dyDescent="0.25">
      <c r="X2023" s="123" t="s">
        <v>8776</v>
      </c>
      <c r="Y2023" s="123" t="s">
        <v>426</v>
      </c>
    </row>
    <row r="2024" spans="24:25" x14ac:dyDescent="0.25">
      <c r="X2024" s="123" t="s">
        <v>8777</v>
      </c>
      <c r="Y2024" s="123" t="s">
        <v>228</v>
      </c>
    </row>
    <row r="2025" spans="24:25" x14ac:dyDescent="0.25">
      <c r="X2025" s="123" t="s">
        <v>8778</v>
      </c>
      <c r="Y2025" s="123" t="s">
        <v>254</v>
      </c>
    </row>
    <row r="2026" spans="24:25" x14ac:dyDescent="0.25">
      <c r="X2026" s="123" t="s">
        <v>8779</v>
      </c>
      <c r="Y2026" s="123" t="s">
        <v>242</v>
      </c>
    </row>
    <row r="2027" spans="24:25" x14ac:dyDescent="0.25">
      <c r="X2027" s="123" t="s">
        <v>8780</v>
      </c>
      <c r="Y2027" s="123" t="s">
        <v>201</v>
      </c>
    </row>
    <row r="2028" spans="24:25" x14ac:dyDescent="0.25">
      <c r="X2028" s="123" t="s">
        <v>8781</v>
      </c>
      <c r="Y2028" s="123" t="s">
        <v>668</v>
      </c>
    </row>
    <row r="2029" spans="24:25" x14ac:dyDescent="0.25">
      <c r="X2029" s="123" t="s">
        <v>8782</v>
      </c>
      <c r="Y2029" s="123" t="s">
        <v>227</v>
      </c>
    </row>
    <row r="2030" spans="24:25" x14ac:dyDescent="0.25">
      <c r="X2030" s="123" t="s">
        <v>8783</v>
      </c>
      <c r="Y2030" s="123" t="s">
        <v>233</v>
      </c>
    </row>
    <row r="2031" spans="24:25" x14ac:dyDescent="0.25">
      <c r="X2031" s="123" t="s">
        <v>8784</v>
      </c>
      <c r="Y2031" s="123" t="s">
        <v>235</v>
      </c>
    </row>
    <row r="2032" spans="24:25" x14ac:dyDescent="0.25">
      <c r="X2032" s="123" t="s">
        <v>8785</v>
      </c>
      <c r="Y2032" s="123" t="s">
        <v>670</v>
      </c>
    </row>
    <row r="2033" spans="24:25" x14ac:dyDescent="0.25">
      <c r="X2033" s="123" t="s">
        <v>8786</v>
      </c>
      <c r="Y2033" s="123" t="s">
        <v>672</v>
      </c>
    </row>
    <row r="2034" spans="24:25" x14ac:dyDescent="0.25">
      <c r="X2034" s="123" t="s">
        <v>8787</v>
      </c>
      <c r="Y2034" s="123" t="s">
        <v>435</v>
      </c>
    </row>
    <row r="2035" spans="24:25" x14ac:dyDescent="0.25">
      <c r="X2035" s="123" t="s">
        <v>11904</v>
      </c>
      <c r="Y2035" s="123" t="s">
        <v>11883</v>
      </c>
    </row>
    <row r="2036" spans="24:25" x14ac:dyDescent="0.25">
      <c r="X2036" s="123" t="s">
        <v>8788</v>
      </c>
      <c r="Y2036" s="123" t="s">
        <v>252</v>
      </c>
    </row>
    <row r="2037" spans="24:25" x14ac:dyDescent="0.25">
      <c r="X2037" s="123" t="s">
        <v>8789</v>
      </c>
      <c r="Y2037" s="123" t="s">
        <v>3266</v>
      </c>
    </row>
    <row r="2038" spans="24:25" x14ac:dyDescent="0.25">
      <c r="X2038" s="123" t="s">
        <v>8790</v>
      </c>
      <c r="Y2038" s="123" t="s">
        <v>3262</v>
      </c>
    </row>
    <row r="2039" spans="24:25" x14ac:dyDescent="0.25">
      <c r="X2039" s="123" t="s">
        <v>8791</v>
      </c>
      <c r="Y2039" s="123" t="s">
        <v>3258</v>
      </c>
    </row>
    <row r="2040" spans="24:25" x14ac:dyDescent="0.25">
      <c r="X2040" s="123" t="s">
        <v>8792</v>
      </c>
      <c r="Y2040" s="123" t="s">
        <v>3268</v>
      </c>
    </row>
    <row r="2041" spans="24:25" x14ac:dyDescent="0.25">
      <c r="X2041" s="123" t="s">
        <v>8793</v>
      </c>
      <c r="Y2041" s="123" t="s">
        <v>3264</v>
      </c>
    </row>
    <row r="2042" spans="24:25" x14ac:dyDescent="0.25">
      <c r="X2042" s="123" t="s">
        <v>8794</v>
      </c>
      <c r="Y2042" s="123" t="s">
        <v>3260</v>
      </c>
    </row>
    <row r="2043" spans="24:25" x14ac:dyDescent="0.25">
      <c r="X2043" s="123" t="s">
        <v>8795</v>
      </c>
      <c r="Y2043" s="123" t="s">
        <v>674</v>
      </c>
    </row>
    <row r="2044" spans="24:25" x14ac:dyDescent="0.25">
      <c r="X2044" s="123" t="s">
        <v>8796</v>
      </c>
      <c r="Y2044" s="123" t="s">
        <v>426</v>
      </c>
    </row>
    <row r="2045" spans="24:25" x14ac:dyDescent="0.25">
      <c r="X2045" s="123" t="s">
        <v>8797</v>
      </c>
      <c r="Y2045" s="123" t="s">
        <v>228</v>
      </c>
    </row>
    <row r="2046" spans="24:25" x14ac:dyDescent="0.25">
      <c r="X2046" s="123" t="s">
        <v>8798</v>
      </c>
      <c r="Y2046" s="123" t="s">
        <v>254</v>
      </c>
    </row>
    <row r="2047" spans="24:25" x14ac:dyDescent="0.25">
      <c r="X2047" s="123" t="s">
        <v>8799</v>
      </c>
      <c r="Y2047" s="123" t="s">
        <v>242</v>
      </c>
    </row>
    <row r="2048" spans="24:25" x14ac:dyDescent="0.25">
      <c r="X2048" s="123" t="s">
        <v>8800</v>
      </c>
      <c r="Y2048" s="123" t="s">
        <v>201</v>
      </c>
    </row>
    <row r="2049" spans="24:25" x14ac:dyDescent="0.25">
      <c r="X2049" s="123" t="s">
        <v>8801</v>
      </c>
      <c r="Y2049" s="123" t="s">
        <v>668</v>
      </c>
    </row>
    <row r="2050" spans="24:25" x14ac:dyDescent="0.25">
      <c r="X2050" s="123" t="s">
        <v>8802</v>
      </c>
      <c r="Y2050" s="123" t="s">
        <v>227</v>
      </c>
    </row>
    <row r="2051" spans="24:25" x14ac:dyDescent="0.25">
      <c r="X2051" s="123" t="s">
        <v>8803</v>
      </c>
      <c r="Y2051" s="123" t="s">
        <v>233</v>
      </c>
    </row>
    <row r="2052" spans="24:25" x14ac:dyDescent="0.25">
      <c r="X2052" s="123" t="s">
        <v>8804</v>
      </c>
      <c r="Y2052" s="123" t="s">
        <v>235</v>
      </c>
    </row>
    <row r="2053" spans="24:25" x14ac:dyDescent="0.25">
      <c r="X2053" s="123" t="s">
        <v>8805</v>
      </c>
      <c r="Y2053" s="123" t="s">
        <v>670</v>
      </c>
    </row>
    <row r="2054" spans="24:25" x14ac:dyDescent="0.25">
      <c r="X2054" s="123" t="s">
        <v>8806</v>
      </c>
      <c r="Y2054" s="123" t="s">
        <v>672</v>
      </c>
    </row>
    <row r="2055" spans="24:25" x14ac:dyDescent="0.25">
      <c r="X2055" s="123" t="s">
        <v>8807</v>
      </c>
      <c r="Y2055" s="123" t="s">
        <v>435</v>
      </c>
    </row>
    <row r="2056" spans="24:25" x14ac:dyDescent="0.25">
      <c r="X2056" s="123" t="s">
        <v>11905</v>
      </c>
      <c r="Y2056" s="123" t="s">
        <v>11883</v>
      </c>
    </row>
    <row r="2057" spans="24:25" x14ac:dyDescent="0.25">
      <c r="X2057" s="123" t="s">
        <v>8808</v>
      </c>
      <c r="Y2057" s="123" t="s">
        <v>252</v>
      </c>
    </row>
    <row r="2058" spans="24:25" x14ac:dyDescent="0.25">
      <c r="X2058" s="123" t="s">
        <v>8809</v>
      </c>
      <c r="Y2058" s="123" t="s">
        <v>3274</v>
      </c>
    </row>
    <row r="2059" spans="24:25" x14ac:dyDescent="0.25">
      <c r="X2059" s="123" t="s">
        <v>8810</v>
      </c>
      <c r="Y2059" s="123" t="s">
        <v>3280</v>
      </c>
    </row>
    <row r="2060" spans="24:25" x14ac:dyDescent="0.25">
      <c r="X2060" s="123" t="s">
        <v>8811</v>
      </c>
      <c r="Y2060" s="123" t="s">
        <v>3276</v>
      </c>
    </row>
    <row r="2061" spans="24:25" x14ac:dyDescent="0.25">
      <c r="X2061" s="123" t="s">
        <v>8812</v>
      </c>
      <c r="Y2061" s="123" t="s">
        <v>3282</v>
      </c>
    </row>
    <row r="2062" spans="24:25" x14ac:dyDescent="0.25">
      <c r="X2062" s="123" t="s">
        <v>8813</v>
      </c>
      <c r="Y2062" s="123" t="s">
        <v>3270</v>
      </c>
    </row>
    <row r="2063" spans="24:25" x14ac:dyDescent="0.25">
      <c r="X2063" s="123" t="s">
        <v>8814</v>
      </c>
      <c r="Y2063" s="123" t="s">
        <v>3272</v>
      </c>
    </row>
    <row r="2064" spans="24:25" x14ac:dyDescent="0.25">
      <c r="X2064" s="123" t="s">
        <v>8815</v>
      </c>
      <c r="Y2064" s="123" t="s">
        <v>3278</v>
      </c>
    </row>
    <row r="2065" spans="24:25" x14ac:dyDescent="0.25">
      <c r="X2065" s="123" t="s">
        <v>8816</v>
      </c>
      <c r="Y2065" s="123" t="s">
        <v>674</v>
      </c>
    </row>
    <row r="2066" spans="24:25" x14ac:dyDescent="0.25">
      <c r="X2066" s="123" t="s">
        <v>8817</v>
      </c>
      <c r="Y2066" s="123" t="s">
        <v>426</v>
      </c>
    </row>
    <row r="2067" spans="24:25" x14ac:dyDescent="0.25">
      <c r="X2067" s="123" t="s">
        <v>8818</v>
      </c>
      <c r="Y2067" s="123" t="s">
        <v>228</v>
      </c>
    </row>
    <row r="2068" spans="24:25" x14ac:dyDescent="0.25">
      <c r="X2068" s="123" t="s">
        <v>8819</v>
      </c>
      <c r="Y2068" s="123" t="s">
        <v>254</v>
      </c>
    </row>
    <row r="2069" spans="24:25" x14ac:dyDescent="0.25">
      <c r="X2069" s="123" t="s">
        <v>8820</v>
      </c>
      <c r="Y2069" s="123" t="s">
        <v>242</v>
      </c>
    </row>
    <row r="2070" spans="24:25" x14ac:dyDescent="0.25">
      <c r="X2070" s="123" t="s">
        <v>8821</v>
      </c>
      <c r="Y2070" s="123" t="s">
        <v>201</v>
      </c>
    </row>
    <row r="2071" spans="24:25" x14ac:dyDescent="0.25">
      <c r="X2071" s="123" t="s">
        <v>8822</v>
      </c>
      <c r="Y2071" s="123" t="s">
        <v>668</v>
      </c>
    </row>
    <row r="2072" spans="24:25" x14ac:dyDescent="0.25">
      <c r="X2072" s="123" t="s">
        <v>8823</v>
      </c>
      <c r="Y2072" s="123" t="s">
        <v>227</v>
      </c>
    </row>
    <row r="2073" spans="24:25" x14ac:dyDescent="0.25">
      <c r="X2073" s="123" t="s">
        <v>8824</v>
      </c>
      <c r="Y2073" s="123" t="s">
        <v>233</v>
      </c>
    </row>
    <row r="2074" spans="24:25" x14ac:dyDescent="0.25">
      <c r="X2074" s="123" t="s">
        <v>8825</v>
      </c>
      <c r="Y2074" s="123" t="s">
        <v>235</v>
      </c>
    </row>
    <row r="2075" spans="24:25" x14ac:dyDescent="0.25">
      <c r="X2075" s="123" t="s">
        <v>8826</v>
      </c>
      <c r="Y2075" s="123" t="s">
        <v>670</v>
      </c>
    </row>
    <row r="2076" spans="24:25" x14ac:dyDescent="0.25">
      <c r="X2076" s="123" t="s">
        <v>8827</v>
      </c>
      <c r="Y2076" s="123" t="s">
        <v>672</v>
      </c>
    </row>
    <row r="2077" spans="24:25" x14ac:dyDescent="0.25">
      <c r="X2077" s="123" t="s">
        <v>8828</v>
      </c>
      <c r="Y2077" s="123" t="s">
        <v>435</v>
      </c>
    </row>
    <row r="2078" spans="24:25" x14ac:dyDescent="0.25">
      <c r="X2078" s="123" t="s">
        <v>11906</v>
      </c>
      <c r="Y2078" s="123" t="s">
        <v>11883</v>
      </c>
    </row>
    <row r="2079" spans="24:25" x14ac:dyDescent="0.25">
      <c r="X2079" s="123" t="s">
        <v>8829</v>
      </c>
      <c r="Y2079" s="123" t="s">
        <v>252</v>
      </c>
    </row>
    <row r="2080" spans="24:25" x14ac:dyDescent="0.25">
      <c r="X2080" s="123" t="s">
        <v>8830</v>
      </c>
      <c r="Y2080" s="123" t="s">
        <v>3318</v>
      </c>
    </row>
    <row r="2081" spans="24:25" x14ac:dyDescent="0.25">
      <c r="X2081" s="123" t="s">
        <v>8831</v>
      </c>
      <c r="Y2081" s="123" t="s">
        <v>3312</v>
      </c>
    </row>
    <row r="2082" spans="24:25" x14ac:dyDescent="0.25">
      <c r="X2082" s="123" t="s">
        <v>8832</v>
      </c>
      <c r="Y2082" s="123" t="s">
        <v>3348</v>
      </c>
    </row>
    <row r="2083" spans="24:25" x14ac:dyDescent="0.25">
      <c r="X2083" s="123" t="s">
        <v>8833</v>
      </c>
      <c r="Y2083" s="123" t="s">
        <v>3338</v>
      </c>
    </row>
    <row r="2084" spans="24:25" x14ac:dyDescent="0.25">
      <c r="X2084" s="123" t="s">
        <v>8834</v>
      </c>
      <c r="Y2084" s="123" t="s">
        <v>3308</v>
      </c>
    </row>
    <row r="2085" spans="24:25" x14ac:dyDescent="0.25">
      <c r="X2085" s="123" t="s">
        <v>8835</v>
      </c>
      <c r="Y2085" s="123" t="s">
        <v>3294</v>
      </c>
    </row>
    <row r="2086" spans="24:25" x14ac:dyDescent="0.25">
      <c r="X2086" s="123" t="s">
        <v>8836</v>
      </c>
      <c r="Y2086" s="123" t="s">
        <v>3292</v>
      </c>
    </row>
    <row r="2087" spans="24:25" x14ac:dyDescent="0.25">
      <c r="X2087" s="123" t="s">
        <v>8837</v>
      </c>
      <c r="Y2087" s="123" t="s">
        <v>3334</v>
      </c>
    </row>
    <row r="2088" spans="24:25" x14ac:dyDescent="0.25">
      <c r="X2088" s="123" t="s">
        <v>8838</v>
      </c>
      <c r="Y2088" s="123" t="s">
        <v>3302</v>
      </c>
    </row>
    <row r="2089" spans="24:25" x14ac:dyDescent="0.25">
      <c r="X2089" s="123" t="s">
        <v>8839</v>
      </c>
      <c r="Y2089" s="123" t="s">
        <v>3288</v>
      </c>
    </row>
    <row r="2090" spans="24:25" x14ac:dyDescent="0.25">
      <c r="X2090" s="123" t="s">
        <v>8840</v>
      </c>
      <c r="Y2090" s="123" t="s">
        <v>3322</v>
      </c>
    </row>
    <row r="2091" spans="24:25" x14ac:dyDescent="0.25">
      <c r="X2091" s="123" t="s">
        <v>8841</v>
      </c>
      <c r="Y2091" s="123" t="s">
        <v>3320</v>
      </c>
    </row>
    <row r="2092" spans="24:25" x14ac:dyDescent="0.25">
      <c r="X2092" s="123" t="s">
        <v>8842</v>
      </c>
      <c r="Y2092" s="123" t="s">
        <v>3310</v>
      </c>
    </row>
    <row r="2093" spans="24:25" x14ac:dyDescent="0.25">
      <c r="X2093" s="123" t="s">
        <v>8843</v>
      </c>
      <c r="Y2093" s="123" t="s">
        <v>3324</v>
      </c>
    </row>
    <row r="2094" spans="24:25" x14ac:dyDescent="0.25">
      <c r="X2094" s="123" t="s">
        <v>8844</v>
      </c>
      <c r="Y2094" s="123" t="s">
        <v>3316</v>
      </c>
    </row>
    <row r="2095" spans="24:25" x14ac:dyDescent="0.25">
      <c r="X2095" s="123" t="s">
        <v>8845</v>
      </c>
      <c r="Y2095" s="123" t="s">
        <v>3342</v>
      </c>
    </row>
    <row r="2096" spans="24:25" x14ac:dyDescent="0.25">
      <c r="X2096" s="123" t="s">
        <v>8846</v>
      </c>
      <c r="Y2096" s="123" t="s">
        <v>3304</v>
      </c>
    </row>
    <row r="2097" spans="24:25" x14ac:dyDescent="0.25">
      <c r="X2097" s="123" t="s">
        <v>8847</v>
      </c>
      <c r="Y2097" s="123" t="s">
        <v>3344</v>
      </c>
    </row>
    <row r="2098" spans="24:25" x14ac:dyDescent="0.25">
      <c r="X2098" s="123" t="s">
        <v>8848</v>
      </c>
      <c r="Y2098" s="123" t="s">
        <v>3300</v>
      </c>
    </row>
    <row r="2099" spans="24:25" x14ac:dyDescent="0.25">
      <c r="X2099" s="123" t="s">
        <v>8849</v>
      </c>
      <c r="Y2099" s="123" t="s">
        <v>3284</v>
      </c>
    </row>
    <row r="2100" spans="24:25" x14ac:dyDescent="0.25">
      <c r="X2100" s="123" t="s">
        <v>8850</v>
      </c>
      <c r="Y2100" s="123" t="s">
        <v>3314</v>
      </c>
    </row>
    <row r="2101" spans="24:25" x14ac:dyDescent="0.25">
      <c r="X2101" s="123" t="s">
        <v>8851</v>
      </c>
      <c r="Y2101" s="123" t="s">
        <v>3332</v>
      </c>
    </row>
    <row r="2102" spans="24:25" x14ac:dyDescent="0.25">
      <c r="X2102" s="123" t="s">
        <v>8852</v>
      </c>
      <c r="Y2102" s="123" t="s">
        <v>3306</v>
      </c>
    </row>
    <row r="2103" spans="24:25" x14ac:dyDescent="0.25">
      <c r="X2103" s="123" t="s">
        <v>8853</v>
      </c>
      <c r="Y2103" s="123" t="s">
        <v>3298</v>
      </c>
    </row>
    <row r="2104" spans="24:25" x14ac:dyDescent="0.25">
      <c r="X2104" s="123" t="s">
        <v>8854</v>
      </c>
      <c r="Y2104" s="123" t="s">
        <v>3328</v>
      </c>
    </row>
    <row r="2105" spans="24:25" x14ac:dyDescent="0.25">
      <c r="X2105" s="123" t="s">
        <v>8855</v>
      </c>
      <c r="Y2105" s="123" t="s">
        <v>3326</v>
      </c>
    </row>
    <row r="2106" spans="24:25" x14ac:dyDescent="0.25">
      <c r="X2106" s="123" t="s">
        <v>8856</v>
      </c>
      <c r="Y2106" s="123" t="s">
        <v>3286</v>
      </c>
    </row>
    <row r="2107" spans="24:25" x14ac:dyDescent="0.25">
      <c r="X2107" s="123" t="s">
        <v>8857</v>
      </c>
      <c r="Y2107" s="123" t="s">
        <v>3330</v>
      </c>
    </row>
    <row r="2108" spans="24:25" x14ac:dyDescent="0.25">
      <c r="X2108" s="123" t="s">
        <v>8858</v>
      </c>
      <c r="Y2108" s="123" t="s">
        <v>3296</v>
      </c>
    </row>
    <row r="2109" spans="24:25" x14ac:dyDescent="0.25">
      <c r="X2109" s="123" t="s">
        <v>8859</v>
      </c>
      <c r="Y2109" s="123" t="s">
        <v>3340</v>
      </c>
    </row>
    <row r="2110" spans="24:25" x14ac:dyDescent="0.25">
      <c r="X2110" s="123" t="s">
        <v>8860</v>
      </c>
      <c r="Y2110" s="123" t="s">
        <v>3290</v>
      </c>
    </row>
    <row r="2111" spans="24:25" x14ac:dyDescent="0.25">
      <c r="X2111" s="123" t="s">
        <v>8861</v>
      </c>
      <c r="Y2111" s="123" t="s">
        <v>3346</v>
      </c>
    </row>
    <row r="2112" spans="24:25" x14ac:dyDescent="0.25">
      <c r="X2112" s="123" t="s">
        <v>8862</v>
      </c>
      <c r="Y2112" s="123" t="s">
        <v>3336</v>
      </c>
    </row>
    <row r="2113" spans="24:25" x14ac:dyDescent="0.25">
      <c r="X2113" s="123" t="s">
        <v>8863</v>
      </c>
      <c r="Y2113" s="123" t="s">
        <v>674</v>
      </c>
    </row>
    <row r="2114" spans="24:25" x14ac:dyDescent="0.25">
      <c r="X2114" s="123" t="s">
        <v>8864</v>
      </c>
      <c r="Y2114" s="123" t="s">
        <v>426</v>
      </c>
    </row>
    <row r="2115" spans="24:25" x14ac:dyDescent="0.25">
      <c r="X2115" s="123" t="s">
        <v>8865</v>
      </c>
      <c r="Y2115" s="123" t="s">
        <v>228</v>
      </c>
    </row>
    <row r="2116" spans="24:25" x14ac:dyDescent="0.25">
      <c r="X2116" s="123" t="s">
        <v>8866</v>
      </c>
      <c r="Y2116" s="123" t="s">
        <v>254</v>
      </c>
    </row>
    <row r="2117" spans="24:25" x14ac:dyDescent="0.25">
      <c r="X2117" s="123" t="s">
        <v>8867</v>
      </c>
      <c r="Y2117" s="123" t="s">
        <v>242</v>
      </c>
    </row>
    <row r="2118" spans="24:25" x14ac:dyDescent="0.25">
      <c r="X2118" s="123" t="s">
        <v>8868</v>
      </c>
      <c r="Y2118" s="123" t="s">
        <v>201</v>
      </c>
    </row>
    <row r="2119" spans="24:25" x14ac:dyDescent="0.25">
      <c r="X2119" s="123" t="s">
        <v>8869</v>
      </c>
      <c r="Y2119" s="123" t="s">
        <v>668</v>
      </c>
    </row>
    <row r="2120" spans="24:25" x14ac:dyDescent="0.25">
      <c r="X2120" s="123" t="s">
        <v>8870</v>
      </c>
      <c r="Y2120" s="123" t="s">
        <v>227</v>
      </c>
    </row>
    <row r="2121" spans="24:25" x14ac:dyDescent="0.25">
      <c r="X2121" s="123" t="s">
        <v>8871</v>
      </c>
      <c r="Y2121" s="123" t="s">
        <v>233</v>
      </c>
    </row>
    <row r="2122" spans="24:25" x14ac:dyDescent="0.25">
      <c r="X2122" s="123" t="s">
        <v>8872</v>
      </c>
      <c r="Y2122" s="123" t="s">
        <v>235</v>
      </c>
    </row>
    <row r="2123" spans="24:25" x14ac:dyDescent="0.25">
      <c r="X2123" s="123" t="s">
        <v>8873</v>
      </c>
      <c r="Y2123" s="123" t="s">
        <v>670</v>
      </c>
    </row>
    <row r="2124" spans="24:25" x14ac:dyDescent="0.25">
      <c r="X2124" s="123" t="s">
        <v>8874</v>
      </c>
      <c r="Y2124" s="123" t="s">
        <v>672</v>
      </c>
    </row>
    <row r="2125" spans="24:25" x14ac:dyDescent="0.25">
      <c r="X2125" s="123" t="s">
        <v>8875</v>
      </c>
      <c r="Y2125" s="123" t="s">
        <v>435</v>
      </c>
    </row>
    <row r="2126" spans="24:25" x14ac:dyDescent="0.25">
      <c r="X2126" s="123" t="s">
        <v>11907</v>
      </c>
      <c r="Y2126" s="123" t="s">
        <v>11883</v>
      </c>
    </row>
    <row r="2127" spans="24:25" x14ac:dyDescent="0.25">
      <c r="X2127" s="123" t="s">
        <v>8876</v>
      </c>
      <c r="Y2127" s="123" t="s">
        <v>252</v>
      </c>
    </row>
    <row r="2128" spans="24:25" x14ac:dyDescent="0.25">
      <c r="X2128" s="123" t="s">
        <v>8877</v>
      </c>
      <c r="Y2128" s="123" t="s">
        <v>3350</v>
      </c>
    </row>
    <row r="2129" spans="24:25" x14ac:dyDescent="0.25">
      <c r="X2129" s="123" t="s">
        <v>8878</v>
      </c>
      <c r="Y2129" s="123" t="s">
        <v>3406</v>
      </c>
    </row>
    <row r="2130" spans="24:25" x14ac:dyDescent="0.25">
      <c r="X2130" s="123" t="s">
        <v>8879</v>
      </c>
      <c r="Y2130" s="123" t="s">
        <v>3390</v>
      </c>
    </row>
    <row r="2131" spans="24:25" x14ac:dyDescent="0.25">
      <c r="X2131" s="123" t="s">
        <v>8880</v>
      </c>
      <c r="Y2131" s="123" t="s">
        <v>3388</v>
      </c>
    </row>
    <row r="2132" spans="24:25" x14ac:dyDescent="0.25">
      <c r="X2132" s="123" t="s">
        <v>8881</v>
      </c>
      <c r="Y2132" s="123" t="s">
        <v>3404</v>
      </c>
    </row>
    <row r="2133" spans="24:25" x14ac:dyDescent="0.25">
      <c r="X2133" s="123" t="s">
        <v>8882</v>
      </c>
      <c r="Y2133" s="123" t="s">
        <v>3378</v>
      </c>
    </row>
    <row r="2134" spans="24:25" x14ac:dyDescent="0.25">
      <c r="X2134" s="123" t="s">
        <v>8883</v>
      </c>
      <c r="Y2134" s="123" t="s">
        <v>3376</v>
      </c>
    </row>
    <row r="2135" spans="24:25" x14ac:dyDescent="0.25">
      <c r="X2135" s="123" t="s">
        <v>8884</v>
      </c>
      <c r="Y2135" s="123" t="s">
        <v>3380</v>
      </c>
    </row>
    <row r="2136" spans="24:25" x14ac:dyDescent="0.25">
      <c r="X2136" s="123" t="s">
        <v>8885</v>
      </c>
      <c r="Y2136" s="123" t="s">
        <v>3386</v>
      </c>
    </row>
    <row r="2137" spans="24:25" x14ac:dyDescent="0.25">
      <c r="X2137" s="123" t="s">
        <v>8886</v>
      </c>
      <c r="Y2137" s="123" t="s">
        <v>3366</v>
      </c>
    </row>
    <row r="2138" spans="24:25" x14ac:dyDescent="0.25">
      <c r="X2138" s="123" t="s">
        <v>8887</v>
      </c>
      <c r="Y2138" s="123" t="s">
        <v>3374</v>
      </c>
    </row>
    <row r="2139" spans="24:25" x14ac:dyDescent="0.25">
      <c r="X2139" s="123" t="s">
        <v>8888</v>
      </c>
      <c r="Y2139" s="123" t="s">
        <v>3360</v>
      </c>
    </row>
    <row r="2140" spans="24:25" x14ac:dyDescent="0.25">
      <c r="X2140" s="123" t="s">
        <v>8889</v>
      </c>
      <c r="Y2140" s="123" t="s">
        <v>3394</v>
      </c>
    </row>
    <row r="2141" spans="24:25" x14ac:dyDescent="0.25">
      <c r="X2141" s="123" t="s">
        <v>8890</v>
      </c>
      <c r="Y2141" s="123" t="s">
        <v>3392</v>
      </c>
    </row>
    <row r="2142" spans="24:25" x14ac:dyDescent="0.25">
      <c r="X2142" s="123" t="s">
        <v>8891</v>
      </c>
      <c r="Y2142" s="123" t="s">
        <v>3368</v>
      </c>
    </row>
    <row r="2143" spans="24:25" x14ac:dyDescent="0.25">
      <c r="X2143" s="123" t="s">
        <v>8892</v>
      </c>
      <c r="Y2143" s="123" t="s">
        <v>3398</v>
      </c>
    </row>
    <row r="2144" spans="24:25" x14ac:dyDescent="0.25">
      <c r="X2144" s="123" t="s">
        <v>8893</v>
      </c>
      <c r="Y2144" s="123" t="s">
        <v>3396</v>
      </c>
    </row>
    <row r="2145" spans="24:25" x14ac:dyDescent="0.25">
      <c r="X2145" s="123" t="s">
        <v>8894</v>
      </c>
      <c r="Y2145" s="123" t="s">
        <v>3370</v>
      </c>
    </row>
    <row r="2146" spans="24:25" x14ac:dyDescent="0.25">
      <c r="X2146" s="123" t="s">
        <v>8895</v>
      </c>
      <c r="Y2146" s="123" t="s">
        <v>3402</v>
      </c>
    </row>
    <row r="2147" spans="24:25" x14ac:dyDescent="0.25">
      <c r="X2147" s="123" t="s">
        <v>8896</v>
      </c>
      <c r="Y2147" s="123" t="s">
        <v>3400</v>
      </c>
    </row>
    <row r="2148" spans="24:25" x14ac:dyDescent="0.25">
      <c r="X2148" s="123" t="s">
        <v>8897</v>
      </c>
      <c r="Y2148" s="123" t="s">
        <v>3382</v>
      </c>
    </row>
    <row r="2149" spans="24:25" x14ac:dyDescent="0.25">
      <c r="X2149" s="123" t="s">
        <v>8898</v>
      </c>
      <c r="Y2149" s="123" t="s">
        <v>3352</v>
      </c>
    </row>
    <row r="2150" spans="24:25" x14ac:dyDescent="0.25">
      <c r="X2150" s="123" t="s">
        <v>8899</v>
      </c>
      <c r="Y2150" s="123" t="s">
        <v>3408</v>
      </c>
    </row>
    <row r="2151" spans="24:25" x14ac:dyDescent="0.25">
      <c r="X2151" s="123" t="s">
        <v>8900</v>
      </c>
      <c r="Y2151" s="123" t="s">
        <v>3358</v>
      </c>
    </row>
    <row r="2152" spans="24:25" x14ac:dyDescent="0.25">
      <c r="X2152" s="123" t="s">
        <v>8901</v>
      </c>
      <c r="Y2152" s="123" t="s">
        <v>3384</v>
      </c>
    </row>
    <row r="2153" spans="24:25" x14ac:dyDescent="0.25">
      <c r="X2153" s="123" t="s">
        <v>8902</v>
      </c>
      <c r="Y2153" s="123" t="s">
        <v>3354</v>
      </c>
    </row>
    <row r="2154" spans="24:25" x14ac:dyDescent="0.25">
      <c r="X2154" s="123" t="s">
        <v>8903</v>
      </c>
      <c r="Y2154" s="123" t="s">
        <v>3362</v>
      </c>
    </row>
    <row r="2155" spans="24:25" x14ac:dyDescent="0.25">
      <c r="X2155" s="123" t="s">
        <v>8904</v>
      </c>
      <c r="Y2155" s="123" t="s">
        <v>3410</v>
      </c>
    </row>
    <row r="2156" spans="24:25" x14ac:dyDescent="0.25">
      <c r="X2156" s="123" t="s">
        <v>8905</v>
      </c>
      <c r="Y2156" s="123" t="s">
        <v>3364</v>
      </c>
    </row>
    <row r="2157" spans="24:25" x14ac:dyDescent="0.25">
      <c r="X2157" s="123" t="s">
        <v>8906</v>
      </c>
      <c r="Y2157" s="123" t="s">
        <v>3372</v>
      </c>
    </row>
    <row r="2158" spans="24:25" x14ac:dyDescent="0.25">
      <c r="X2158" s="123" t="s">
        <v>8907</v>
      </c>
      <c r="Y2158" s="123" t="s">
        <v>3356</v>
      </c>
    </row>
    <row r="2159" spans="24:25" x14ac:dyDescent="0.25">
      <c r="X2159" s="123" t="s">
        <v>8908</v>
      </c>
      <c r="Y2159" s="123" t="s">
        <v>674</v>
      </c>
    </row>
    <row r="2160" spans="24:25" x14ac:dyDescent="0.25">
      <c r="X2160" s="123" t="s">
        <v>8909</v>
      </c>
      <c r="Y2160" s="123" t="s">
        <v>426</v>
      </c>
    </row>
    <row r="2161" spans="24:25" x14ac:dyDescent="0.25">
      <c r="X2161" s="123" t="s">
        <v>8910</v>
      </c>
      <c r="Y2161" s="123" t="s">
        <v>228</v>
      </c>
    </row>
    <row r="2162" spans="24:25" x14ac:dyDescent="0.25">
      <c r="X2162" s="123" t="s">
        <v>8911</v>
      </c>
      <c r="Y2162" s="123" t="s">
        <v>254</v>
      </c>
    </row>
    <row r="2163" spans="24:25" x14ac:dyDescent="0.25">
      <c r="X2163" s="123" t="s">
        <v>8912</v>
      </c>
      <c r="Y2163" s="123" t="s">
        <v>242</v>
      </c>
    </row>
    <row r="2164" spans="24:25" x14ac:dyDescent="0.25">
      <c r="X2164" s="123" t="s">
        <v>8913</v>
      </c>
      <c r="Y2164" s="123" t="s">
        <v>201</v>
      </c>
    </row>
    <row r="2165" spans="24:25" x14ac:dyDescent="0.25">
      <c r="X2165" s="123" t="s">
        <v>8914</v>
      </c>
      <c r="Y2165" s="123" t="s">
        <v>668</v>
      </c>
    </row>
    <row r="2166" spans="24:25" x14ac:dyDescent="0.25">
      <c r="X2166" s="123" t="s">
        <v>8915</v>
      </c>
      <c r="Y2166" s="123" t="s">
        <v>227</v>
      </c>
    </row>
    <row r="2167" spans="24:25" x14ac:dyDescent="0.25">
      <c r="X2167" s="123" t="s">
        <v>8916</v>
      </c>
      <c r="Y2167" s="123" t="s">
        <v>233</v>
      </c>
    </row>
    <row r="2168" spans="24:25" x14ac:dyDescent="0.25">
      <c r="X2168" s="123" t="s">
        <v>8917</v>
      </c>
      <c r="Y2168" s="123" t="s">
        <v>235</v>
      </c>
    </row>
    <row r="2169" spans="24:25" x14ac:dyDescent="0.25">
      <c r="X2169" s="123" t="s">
        <v>8918</v>
      </c>
      <c r="Y2169" s="123" t="s">
        <v>670</v>
      </c>
    </row>
    <row r="2170" spans="24:25" x14ac:dyDescent="0.25">
      <c r="X2170" s="123" t="s">
        <v>8919</v>
      </c>
      <c r="Y2170" s="123" t="s">
        <v>672</v>
      </c>
    </row>
    <row r="2171" spans="24:25" x14ac:dyDescent="0.25">
      <c r="X2171" s="123" t="s">
        <v>8920</v>
      </c>
      <c r="Y2171" s="123" t="s">
        <v>435</v>
      </c>
    </row>
    <row r="2172" spans="24:25" x14ac:dyDescent="0.25">
      <c r="X2172" s="123" t="s">
        <v>11908</v>
      </c>
      <c r="Y2172" s="123" t="s">
        <v>11883</v>
      </c>
    </row>
    <row r="2173" spans="24:25" x14ac:dyDescent="0.25">
      <c r="X2173" s="123" t="s">
        <v>8921</v>
      </c>
      <c r="Y2173" s="123" t="s">
        <v>252</v>
      </c>
    </row>
    <row r="2174" spans="24:25" x14ac:dyDescent="0.25">
      <c r="X2174" s="123" t="s">
        <v>8922</v>
      </c>
      <c r="Y2174" s="123" t="s">
        <v>3414</v>
      </c>
    </row>
    <row r="2175" spans="24:25" x14ac:dyDescent="0.25">
      <c r="X2175" s="123" t="s">
        <v>8923</v>
      </c>
      <c r="Y2175" s="123" t="s">
        <v>3416</v>
      </c>
    </row>
    <row r="2176" spans="24:25" x14ac:dyDescent="0.25">
      <c r="X2176" s="123" t="s">
        <v>8924</v>
      </c>
      <c r="Y2176" s="123" t="s">
        <v>3464</v>
      </c>
    </row>
    <row r="2177" spans="24:25" x14ac:dyDescent="0.25">
      <c r="X2177" s="123" t="s">
        <v>8925</v>
      </c>
      <c r="Y2177" s="123" t="s">
        <v>3436</v>
      </c>
    </row>
    <row r="2178" spans="24:25" x14ac:dyDescent="0.25">
      <c r="X2178" s="123" t="s">
        <v>8926</v>
      </c>
      <c r="Y2178" s="123" t="s">
        <v>3426</v>
      </c>
    </row>
    <row r="2179" spans="24:25" x14ac:dyDescent="0.25">
      <c r="X2179" s="123" t="s">
        <v>8927</v>
      </c>
      <c r="Y2179" s="123" t="s">
        <v>3460</v>
      </c>
    </row>
    <row r="2180" spans="24:25" x14ac:dyDescent="0.25">
      <c r="X2180" s="123" t="s">
        <v>8928</v>
      </c>
      <c r="Y2180" s="123" t="s">
        <v>3472</v>
      </c>
    </row>
    <row r="2181" spans="24:25" x14ac:dyDescent="0.25">
      <c r="X2181" s="123" t="s">
        <v>8929</v>
      </c>
      <c r="Y2181" s="123" t="s">
        <v>3468</v>
      </c>
    </row>
    <row r="2182" spans="24:25" x14ac:dyDescent="0.25">
      <c r="X2182" s="123" t="s">
        <v>8930</v>
      </c>
      <c r="Y2182" s="123" t="s">
        <v>3470</v>
      </c>
    </row>
    <row r="2183" spans="24:25" x14ac:dyDescent="0.25">
      <c r="X2183" s="123" t="s">
        <v>8931</v>
      </c>
      <c r="Y2183" s="123" t="s">
        <v>3420</v>
      </c>
    </row>
    <row r="2184" spans="24:25" x14ac:dyDescent="0.25">
      <c r="X2184" s="123" t="s">
        <v>8932</v>
      </c>
      <c r="Y2184" s="123" t="s">
        <v>3456</v>
      </c>
    </row>
    <row r="2185" spans="24:25" x14ac:dyDescent="0.25">
      <c r="X2185" s="123" t="s">
        <v>8933</v>
      </c>
      <c r="Y2185" s="123" t="s">
        <v>3440</v>
      </c>
    </row>
    <row r="2186" spans="24:25" x14ac:dyDescent="0.25">
      <c r="X2186" s="123" t="s">
        <v>8934</v>
      </c>
      <c r="Y2186" s="123" t="s">
        <v>3444</v>
      </c>
    </row>
    <row r="2187" spans="24:25" x14ac:dyDescent="0.25">
      <c r="X2187" s="123" t="s">
        <v>8935</v>
      </c>
      <c r="Y2187" s="123" t="s">
        <v>3438</v>
      </c>
    </row>
    <row r="2188" spans="24:25" x14ac:dyDescent="0.25">
      <c r="X2188" s="123" t="s">
        <v>8936</v>
      </c>
      <c r="Y2188" s="123" t="s">
        <v>3434</v>
      </c>
    </row>
    <row r="2189" spans="24:25" x14ac:dyDescent="0.25">
      <c r="X2189" s="123" t="s">
        <v>8937</v>
      </c>
      <c r="Y2189" s="123" t="s">
        <v>3430</v>
      </c>
    </row>
    <row r="2190" spans="24:25" x14ac:dyDescent="0.25">
      <c r="X2190" s="123" t="s">
        <v>8938</v>
      </c>
      <c r="Y2190" s="123" t="s">
        <v>3432</v>
      </c>
    </row>
    <row r="2191" spans="24:25" x14ac:dyDescent="0.25">
      <c r="X2191" s="123" t="s">
        <v>8939</v>
      </c>
      <c r="Y2191" s="123" t="s">
        <v>3450</v>
      </c>
    </row>
    <row r="2192" spans="24:25" x14ac:dyDescent="0.25">
      <c r="X2192" s="123" t="s">
        <v>8940</v>
      </c>
      <c r="Y2192" s="123" t="s">
        <v>3422</v>
      </c>
    </row>
    <row r="2193" spans="24:25" x14ac:dyDescent="0.25">
      <c r="X2193" s="123" t="s">
        <v>8941</v>
      </c>
      <c r="Y2193" s="123" t="s">
        <v>3446</v>
      </c>
    </row>
    <row r="2194" spans="24:25" x14ac:dyDescent="0.25">
      <c r="X2194" s="123" t="s">
        <v>8942</v>
      </c>
      <c r="Y2194" s="123" t="s">
        <v>3448</v>
      </c>
    </row>
    <row r="2195" spans="24:25" x14ac:dyDescent="0.25">
      <c r="X2195" s="123" t="s">
        <v>8943</v>
      </c>
      <c r="Y2195" s="123" t="s">
        <v>3442</v>
      </c>
    </row>
    <row r="2196" spans="24:25" x14ac:dyDescent="0.25">
      <c r="X2196" s="123" t="s">
        <v>8944</v>
      </c>
      <c r="Y2196" s="123" t="s">
        <v>3452</v>
      </c>
    </row>
    <row r="2197" spans="24:25" x14ac:dyDescent="0.25">
      <c r="X2197" s="123" t="s">
        <v>8945</v>
      </c>
      <c r="Y2197" s="123" t="s">
        <v>3428</v>
      </c>
    </row>
    <row r="2198" spans="24:25" x14ac:dyDescent="0.25">
      <c r="X2198" s="123" t="s">
        <v>8946</v>
      </c>
      <c r="Y2198" s="123" t="s">
        <v>3412</v>
      </c>
    </row>
    <row r="2199" spans="24:25" x14ac:dyDescent="0.25">
      <c r="X2199" s="123" t="s">
        <v>8947</v>
      </c>
      <c r="Y2199" s="123" t="s">
        <v>3418</v>
      </c>
    </row>
    <row r="2200" spans="24:25" x14ac:dyDescent="0.25">
      <c r="X2200" s="123" t="s">
        <v>8948</v>
      </c>
      <c r="Y2200" s="123" t="s">
        <v>3462</v>
      </c>
    </row>
    <row r="2201" spans="24:25" x14ac:dyDescent="0.25">
      <c r="X2201" s="123" t="s">
        <v>8949</v>
      </c>
      <c r="Y2201" s="123" t="s">
        <v>3458</v>
      </c>
    </row>
    <row r="2202" spans="24:25" x14ac:dyDescent="0.25">
      <c r="X2202" s="123" t="s">
        <v>8950</v>
      </c>
      <c r="Y2202" s="123" t="s">
        <v>3454</v>
      </c>
    </row>
    <row r="2203" spans="24:25" x14ac:dyDescent="0.25">
      <c r="X2203" s="123" t="s">
        <v>8951</v>
      </c>
      <c r="Y2203" s="123" t="s">
        <v>3466</v>
      </c>
    </row>
    <row r="2204" spans="24:25" x14ac:dyDescent="0.25">
      <c r="X2204" s="123" t="s">
        <v>8952</v>
      </c>
      <c r="Y2204" s="123" t="s">
        <v>3424</v>
      </c>
    </row>
    <row r="2205" spans="24:25" x14ac:dyDescent="0.25">
      <c r="X2205" s="123" t="s">
        <v>8953</v>
      </c>
      <c r="Y2205" s="123" t="s">
        <v>674</v>
      </c>
    </row>
    <row r="2206" spans="24:25" x14ac:dyDescent="0.25">
      <c r="X2206" s="123" t="s">
        <v>8954</v>
      </c>
      <c r="Y2206" s="123" t="s">
        <v>426</v>
      </c>
    </row>
    <row r="2207" spans="24:25" x14ac:dyDescent="0.25">
      <c r="X2207" s="123" t="s">
        <v>8955</v>
      </c>
      <c r="Y2207" s="123" t="s">
        <v>228</v>
      </c>
    </row>
    <row r="2208" spans="24:25" x14ac:dyDescent="0.25">
      <c r="X2208" s="123" t="s">
        <v>8956</v>
      </c>
      <c r="Y2208" s="123" t="s">
        <v>254</v>
      </c>
    </row>
    <row r="2209" spans="24:25" x14ac:dyDescent="0.25">
      <c r="X2209" s="123" t="s">
        <v>8957</v>
      </c>
      <c r="Y2209" s="123" t="s">
        <v>242</v>
      </c>
    </row>
    <row r="2210" spans="24:25" x14ac:dyDescent="0.25">
      <c r="X2210" s="123" t="s">
        <v>8958</v>
      </c>
      <c r="Y2210" s="123" t="s">
        <v>201</v>
      </c>
    </row>
    <row r="2211" spans="24:25" x14ac:dyDescent="0.25">
      <c r="X2211" s="123" t="s">
        <v>8959</v>
      </c>
      <c r="Y2211" s="123" t="s">
        <v>227</v>
      </c>
    </row>
    <row r="2212" spans="24:25" x14ac:dyDescent="0.25">
      <c r="X2212" s="123" t="s">
        <v>8960</v>
      </c>
      <c r="Y2212" s="123" t="s">
        <v>233</v>
      </c>
    </row>
    <row r="2213" spans="24:25" x14ac:dyDescent="0.25">
      <c r="X2213" s="123" t="s">
        <v>8961</v>
      </c>
      <c r="Y2213" s="123" t="s">
        <v>235</v>
      </c>
    </row>
    <row r="2214" spans="24:25" x14ac:dyDescent="0.25">
      <c r="X2214" s="123" t="s">
        <v>8962</v>
      </c>
      <c r="Y2214" s="123" t="s">
        <v>670</v>
      </c>
    </row>
    <row r="2215" spans="24:25" x14ac:dyDescent="0.25">
      <c r="X2215" s="123" t="s">
        <v>8963</v>
      </c>
      <c r="Y2215" s="123" t="s">
        <v>435</v>
      </c>
    </row>
    <row r="2216" spans="24:25" x14ac:dyDescent="0.25">
      <c r="X2216" s="123" t="s">
        <v>11909</v>
      </c>
      <c r="Y2216" s="123" t="s">
        <v>11883</v>
      </c>
    </row>
    <row r="2217" spans="24:25" x14ac:dyDescent="0.25">
      <c r="X2217" s="123" t="s">
        <v>8964</v>
      </c>
      <c r="Y2217" s="123" t="s">
        <v>252</v>
      </c>
    </row>
    <row r="2218" spans="24:25" x14ac:dyDescent="0.25">
      <c r="X2218" s="123" t="s">
        <v>8965</v>
      </c>
      <c r="Y2218" s="123" t="s">
        <v>3474</v>
      </c>
    </row>
    <row r="2219" spans="24:25" x14ac:dyDescent="0.25">
      <c r="X2219" s="123" t="s">
        <v>8966</v>
      </c>
      <c r="Y2219" s="123" t="s">
        <v>3476</v>
      </c>
    </row>
    <row r="2220" spans="24:25" x14ac:dyDescent="0.25">
      <c r="X2220" s="123" t="s">
        <v>8967</v>
      </c>
      <c r="Y2220" s="123" t="s">
        <v>3486</v>
      </c>
    </row>
    <row r="2221" spans="24:25" x14ac:dyDescent="0.25">
      <c r="X2221" s="123" t="s">
        <v>8968</v>
      </c>
      <c r="Y2221" s="123" t="s">
        <v>3482</v>
      </c>
    </row>
    <row r="2222" spans="24:25" x14ac:dyDescent="0.25">
      <c r="X2222" s="123" t="s">
        <v>8969</v>
      </c>
      <c r="Y2222" s="123" t="s">
        <v>3484</v>
      </c>
    </row>
    <row r="2223" spans="24:25" x14ac:dyDescent="0.25">
      <c r="X2223" s="123" t="s">
        <v>8970</v>
      </c>
      <c r="Y2223" s="123" t="s">
        <v>3492</v>
      </c>
    </row>
    <row r="2224" spans="24:25" x14ac:dyDescent="0.25">
      <c r="X2224" s="123" t="s">
        <v>8971</v>
      </c>
      <c r="Y2224" s="123" t="s">
        <v>3488</v>
      </c>
    </row>
    <row r="2225" spans="24:25" x14ac:dyDescent="0.25">
      <c r="X2225" s="123" t="s">
        <v>8972</v>
      </c>
      <c r="Y2225" s="123" t="s">
        <v>3490</v>
      </c>
    </row>
    <row r="2226" spans="24:25" x14ac:dyDescent="0.25">
      <c r="X2226" s="123" t="s">
        <v>8973</v>
      </c>
      <c r="Y2226" s="123" t="s">
        <v>674</v>
      </c>
    </row>
    <row r="2227" spans="24:25" x14ac:dyDescent="0.25">
      <c r="X2227" s="123" t="s">
        <v>8974</v>
      </c>
      <c r="Y2227" s="123" t="s">
        <v>426</v>
      </c>
    </row>
    <row r="2228" spans="24:25" x14ac:dyDescent="0.25">
      <c r="X2228" s="123" t="s">
        <v>8975</v>
      </c>
      <c r="Y2228" s="123" t="s">
        <v>228</v>
      </c>
    </row>
    <row r="2229" spans="24:25" x14ac:dyDescent="0.25">
      <c r="X2229" s="123" t="s">
        <v>8976</v>
      </c>
      <c r="Y2229" s="123" t="s">
        <v>254</v>
      </c>
    </row>
    <row r="2230" spans="24:25" x14ac:dyDescent="0.25">
      <c r="X2230" s="123" t="s">
        <v>8977</v>
      </c>
      <c r="Y2230" s="123" t="s">
        <v>3478</v>
      </c>
    </row>
    <row r="2231" spans="24:25" x14ac:dyDescent="0.25">
      <c r="X2231" s="123" t="s">
        <v>8978</v>
      </c>
      <c r="Y2231" s="123" t="s">
        <v>3480</v>
      </c>
    </row>
    <row r="2232" spans="24:25" x14ac:dyDescent="0.25">
      <c r="X2232" s="123" t="s">
        <v>8979</v>
      </c>
      <c r="Y2232" s="123" t="s">
        <v>242</v>
      </c>
    </row>
    <row r="2233" spans="24:25" x14ac:dyDescent="0.25">
      <c r="X2233" s="123" t="s">
        <v>8980</v>
      </c>
      <c r="Y2233" s="123" t="s">
        <v>201</v>
      </c>
    </row>
    <row r="2234" spans="24:25" x14ac:dyDescent="0.25">
      <c r="X2234" s="123" t="s">
        <v>8981</v>
      </c>
      <c r="Y2234" s="123" t="s">
        <v>227</v>
      </c>
    </row>
    <row r="2235" spans="24:25" x14ac:dyDescent="0.25">
      <c r="X2235" s="123" t="s">
        <v>8982</v>
      </c>
      <c r="Y2235" s="123" t="s">
        <v>233</v>
      </c>
    </row>
    <row r="2236" spans="24:25" x14ac:dyDescent="0.25">
      <c r="X2236" s="123" t="s">
        <v>8983</v>
      </c>
      <c r="Y2236" s="123" t="s">
        <v>235</v>
      </c>
    </row>
    <row r="2237" spans="24:25" x14ac:dyDescent="0.25">
      <c r="X2237" s="123" t="s">
        <v>8984</v>
      </c>
      <c r="Y2237" s="123" t="s">
        <v>670</v>
      </c>
    </row>
    <row r="2238" spans="24:25" x14ac:dyDescent="0.25">
      <c r="X2238" s="123" t="s">
        <v>8985</v>
      </c>
      <c r="Y2238" s="123" t="s">
        <v>435</v>
      </c>
    </row>
    <row r="2239" spans="24:25" x14ac:dyDescent="0.25">
      <c r="X2239" s="123" t="s">
        <v>11910</v>
      </c>
      <c r="Y2239" s="123" t="s">
        <v>11883</v>
      </c>
    </row>
    <row r="2240" spans="24:25" x14ac:dyDescent="0.25">
      <c r="X2240" s="123" t="s">
        <v>8986</v>
      </c>
      <c r="Y2240" s="123" t="s">
        <v>252</v>
      </c>
    </row>
    <row r="2241" spans="24:25" x14ac:dyDescent="0.25">
      <c r="X2241" s="123" t="s">
        <v>8987</v>
      </c>
      <c r="Y2241" s="123" t="s">
        <v>3474</v>
      </c>
    </row>
    <row r="2242" spans="24:25" x14ac:dyDescent="0.25">
      <c r="X2242" s="123" t="s">
        <v>8988</v>
      </c>
      <c r="Y2242" s="123" t="s">
        <v>3476</v>
      </c>
    </row>
    <row r="2243" spans="24:25" x14ac:dyDescent="0.25">
      <c r="X2243" s="123" t="s">
        <v>8989</v>
      </c>
      <c r="Y2243" s="123" t="s">
        <v>3521</v>
      </c>
    </row>
    <row r="2244" spans="24:25" x14ac:dyDescent="0.25">
      <c r="X2244" s="123" t="s">
        <v>8990</v>
      </c>
      <c r="Y2244" s="123" t="s">
        <v>3529</v>
      </c>
    </row>
    <row r="2245" spans="24:25" x14ac:dyDescent="0.25">
      <c r="X2245" s="123" t="s">
        <v>8991</v>
      </c>
      <c r="Y2245" s="123" t="s">
        <v>3523</v>
      </c>
    </row>
    <row r="2246" spans="24:25" x14ac:dyDescent="0.25">
      <c r="X2246" s="123" t="s">
        <v>8992</v>
      </c>
      <c r="Y2246" s="123" t="s">
        <v>3525</v>
      </c>
    </row>
    <row r="2247" spans="24:25" x14ac:dyDescent="0.25">
      <c r="X2247" s="123" t="s">
        <v>8993</v>
      </c>
      <c r="Y2247" s="123" t="s">
        <v>3531</v>
      </c>
    </row>
    <row r="2248" spans="24:25" x14ac:dyDescent="0.25">
      <c r="X2248" s="123" t="s">
        <v>8994</v>
      </c>
      <c r="Y2248" s="123" t="s">
        <v>3527</v>
      </c>
    </row>
    <row r="2249" spans="24:25" x14ac:dyDescent="0.25">
      <c r="X2249" s="123" t="s">
        <v>8995</v>
      </c>
      <c r="Y2249" s="123" t="s">
        <v>3519</v>
      </c>
    </row>
    <row r="2250" spans="24:25" x14ac:dyDescent="0.25">
      <c r="X2250" s="123" t="s">
        <v>8996</v>
      </c>
      <c r="Y2250" s="123" t="s">
        <v>3517</v>
      </c>
    </row>
    <row r="2251" spans="24:25" x14ac:dyDescent="0.25">
      <c r="X2251" s="123" t="s">
        <v>8997</v>
      </c>
      <c r="Y2251" s="123" t="s">
        <v>3543</v>
      </c>
    </row>
    <row r="2252" spans="24:25" x14ac:dyDescent="0.25">
      <c r="X2252" s="123" t="s">
        <v>8998</v>
      </c>
      <c r="Y2252" s="123" t="s">
        <v>3539</v>
      </c>
    </row>
    <row r="2253" spans="24:25" x14ac:dyDescent="0.25">
      <c r="X2253" s="123" t="s">
        <v>8999</v>
      </c>
      <c r="Y2253" s="123" t="s">
        <v>3513</v>
      </c>
    </row>
    <row r="2254" spans="24:25" x14ac:dyDescent="0.25">
      <c r="X2254" s="123" t="s">
        <v>9000</v>
      </c>
      <c r="Y2254" s="123" t="s">
        <v>3511</v>
      </c>
    </row>
    <row r="2255" spans="24:25" x14ac:dyDescent="0.25">
      <c r="X2255" s="123" t="s">
        <v>9001</v>
      </c>
      <c r="Y2255" s="123" t="s">
        <v>3533</v>
      </c>
    </row>
    <row r="2256" spans="24:25" x14ac:dyDescent="0.25">
      <c r="X2256" s="123" t="s">
        <v>9002</v>
      </c>
      <c r="Y2256" s="123" t="s">
        <v>3535</v>
      </c>
    </row>
    <row r="2257" spans="24:25" x14ac:dyDescent="0.25">
      <c r="X2257" s="123" t="s">
        <v>9003</v>
      </c>
      <c r="Y2257" s="123" t="s">
        <v>3541</v>
      </c>
    </row>
    <row r="2258" spans="24:25" x14ac:dyDescent="0.25">
      <c r="X2258" s="123" t="s">
        <v>9004</v>
      </c>
      <c r="Y2258" s="123" t="s">
        <v>3537</v>
      </c>
    </row>
    <row r="2259" spans="24:25" x14ac:dyDescent="0.25">
      <c r="X2259" s="123" t="s">
        <v>9005</v>
      </c>
      <c r="Y2259" s="123" t="s">
        <v>3515</v>
      </c>
    </row>
    <row r="2260" spans="24:25" x14ac:dyDescent="0.25">
      <c r="X2260" s="123" t="s">
        <v>9006</v>
      </c>
      <c r="Y2260" s="123" t="s">
        <v>3545</v>
      </c>
    </row>
    <row r="2261" spans="24:25" x14ac:dyDescent="0.25">
      <c r="X2261" s="123" t="s">
        <v>9007</v>
      </c>
      <c r="Y2261" s="123" t="s">
        <v>3547</v>
      </c>
    </row>
    <row r="2262" spans="24:25" x14ac:dyDescent="0.25">
      <c r="X2262" s="123" t="s">
        <v>9008</v>
      </c>
      <c r="Y2262" s="123" t="s">
        <v>3565</v>
      </c>
    </row>
    <row r="2263" spans="24:25" x14ac:dyDescent="0.25">
      <c r="X2263" s="123" t="s">
        <v>9009</v>
      </c>
      <c r="Y2263" s="123" t="s">
        <v>3567</v>
      </c>
    </row>
    <row r="2264" spans="24:25" x14ac:dyDescent="0.25">
      <c r="X2264" s="123" t="s">
        <v>9010</v>
      </c>
      <c r="Y2264" s="123" t="s">
        <v>3569</v>
      </c>
    </row>
    <row r="2265" spans="24:25" x14ac:dyDescent="0.25">
      <c r="X2265" s="123" t="s">
        <v>9011</v>
      </c>
      <c r="Y2265" s="123" t="s">
        <v>3571</v>
      </c>
    </row>
    <row r="2266" spans="24:25" x14ac:dyDescent="0.25">
      <c r="X2266" s="123" t="s">
        <v>9012</v>
      </c>
      <c r="Y2266" s="123" t="s">
        <v>3573</v>
      </c>
    </row>
    <row r="2267" spans="24:25" x14ac:dyDescent="0.25">
      <c r="X2267" s="123" t="s">
        <v>9013</v>
      </c>
      <c r="Y2267" s="123" t="s">
        <v>3549</v>
      </c>
    </row>
    <row r="2268" spans="24:25" x14ac:dyDescent="0.25">
      <c r="X2268" s="123" t="s">
        <v>9014</v>
      </c>
      <c r="Y2268" s="123" t="s">
        <v>3551</v>
      </c>
    </row>
    <row r="2269" spans="24:25" x14ac:dyDescent="0.25">
      <c r="X2269" s="123" t="s">
        <v>9015</v>
      </c>
      <c r="Y2269" s="123" t="s">
        <v>3553</v>
      </c>
    </row>
    <row r="2270" spans="24:25" x14ac:dyDescent="0.25">
      <c r="X2270" s="123" t="s">
        <v>9016</v>
      </c>
      <c r="Y2270" s="123" t="s">
        <v>3555</v>
      </c>
    </row>
    <row r="2271" spans="24:25" x14ac:dyDescent="0.25">
      <c r="X2271" s="123" t="s">
        <v>9017</v>
      </c>
      <c r="Y2271" s="123" t="s">
        <v>3557</v>
      </c>
    </row>
    <row r="2272" spans="24:25" x14ac:dyDescent="0.25">
      <c r="X2272" s="123" t="s">
        <v>9018</v>
      </c>
      <c r="Y2272" s="123" t="s">
        <v>3559</v>
      </c>
    </row>
    <row r="2273" spans="24:25" x14ac:dyDescent="0.25">
      <c r="X2273" s="123" t="s">
        <v>9019</v>
      </c>
      <c r="Y2273" s="123" t="s">
        <v>3561</v>
      </c>
    </row>
    <row r="2274" spans="24:25" x14ac:dyDescent="0.25">
      <c r="X2274" s="123" t="s">
        <v>9020</v>
      </c>
      <c r="Y2274" s="123" t="s">
        <v>3563</v>
      </c>
    </row>
    <row r="2275" spans="24:25" x14ac:dyDescent="0.25">
      <c r="X2275" s="123" t="s">
        <v>9021</v>
      </c>
      <c r="Y2275" s="123" t="s">
        <v>3575</v>
      </c>
    </row>
    <row r="2276" spans="24:25" x14ac:dyDescent="0.25">
      <c r="X2276" s="123" t="s">
        <v>9022</v>
      </c>
      <c r="Y2276" s="123" t="s">
        <v>3577</v>
      </c>
    </row>
    <row r="2277" spans="24:25" x14ac:dyDescent="0.25">
      <c r="X2277" s="123" t="s">
        <v>9023</v>
      </c>
      <c r="Y2277" s="123" t="s">
        <v>3595</v>
      </c>
    </row>
    <row r="2278" spans="24:25" x14ac:dyDescent="0.25">
      <c r="X2278" s="123" t="s">
        <v>9024</v>
      </c>
      <c r="Y2278" s="123" t="s">
        <v>3597</v>
      </c>
    </row>
    <row r="2279" spans="24:25" x14ac:dyDescent="0.25">
      <c r="X2279" s="123" t="s">
        <v>9025</v>
      </c>
      <c r="Y2279" s="123" t="s">
        <v>3599</v>
      </c>
    </row>
    <row r="2280" spans="24:25" x14ac:dyDescent="0.25">
      <c r="X2280" s="123" t="s">
        <v>9026</v>
      </c>
      <c r="Y2280" s="123" t="s">
        <v>3601</v>
      </c>
    </row>
    <row r="2281" spans="24:25" x14ac:dyDescent="0.25">
      <c r="X2281" s="123" t="s">
        <v>9027</v>
      </c>
      <c r="Y2281" s="123" t="s">
        <v>3603</v>
      </c>
    </row>
    <row r="2282" spans="24:25" x14ac:dyDescent="0.25">
      <c r="X2282" s="123" t="s">
        <v>9028</v>
      </c>
      <c r="Y2282" s="123" t="s">
        <v>3579</v>
      </c>
    </row>
    <row r="2283" spans="24:25" x14ac:dyDescent="0.25">
      <c r="X2283" s="123" t="s">
        <v>9029</v>
      </c>
      <c r="Y2283" s="123" t="s">
        <v>3581</v>
      </c>
    </row>
    <row r="2284" spans="24:25" x14ac:dyDescent="0.25">
      <c r="X2284" s="123" t="s">
        <v>9030</v>
      </c>
      <c r="Y2284" s="123" t="s">
        <v>3583</v>
      </c>
    </row>
    <row r="2285" spans="24:25" x14ac:dyDescent="0.25">
      <c r="X2285" s="123" t="s">
        <v>9031</v>
      </c>
      <c r="Y2285" s="123" t="s">
        <v>3585</v>
      </c>
    </row>
    <row r="2286" spans="24:25" x14ac:dyDescent="0.25">
      <c r="X2286" s="123" t="s">
        <v>9032</v>
      </c>
      <c r="Y2286" s="123" t="s">
        <v>3587</v>
      </c>
    </row>
    <row r="2287" spans="24:25" x14ac:dyDescent="0.25">
      <c r="X2287" s="123" t="s">
        <v>9033</v>
      </c>
      <c r="Y2287" s="123" t="s">
        <v>3589</v>
      </c>
    </row>
    <row r="2288" spans="24:25" x14ac:dyDescent="0.25">
      <c r="X2288" s="123" t="s">
        <v>9034</v>
      </c>
      <c r="Y2288" s="123" t="s">
        <v>3591</v>
      </c>
    </row>
    <row r="2289" spans="24:25" x14ac:dyDescent="0.25">
      <c r="X2289" s="123" t="s">
        <v>9035</v>
      </c>
      <c r="Y2289" s="123" t="s">
        <v>3593</v>
      </c>
    </row>
    <row r="2290" spans="24:25" x14ac:dyDescent="0.25">
      <c r="X2290" s="123" t="s">
        <v>9036</v>
      </c>
      <c r="Y2290" s="123" t="s">
        <v>3495</v>
      </c>
    </row>
    <row r="2291" spans="24:25" x14ac:dyDescent="0.25">
      <c r="X2291" s="123" t="s">
        <v>9037</v>
      </c>
      <c r="Y2291" s="123" t="s">
        <v>3507</v>
      </c>
    </row>
    <row r="2292" spans="24:25" x14ac:dyDescent="0.25">
      <c r="X2292" s="123" t="s">
        <v>9038</v>
      </c>
      <c r="Y2292" s="123" t="s">
        <v>3609</v>
      </c>
    </row>
    <row r="2293" spans="24:25" x14ac:dyDescent="0.25">
      <c r="X2293" s="123" t="s">
        <v>9039</v>
      </c>
      <c r="Y2293" s="123" t="s">
        <v>3505</v>
      </c>
    </row>
    <row r="2294" spans="24:25" x14ac:dyDescent="0.25">
      <c r="X2294" s="123" t="s">
        <v>9040</v>
      </c>
      <c r="Y2294" s="123" t="s">
        <v>3497</v>
      </c>
    </row>
    <row r="2295" spans="24:25" x14ac:dyDescent="0.25">
      <c r="X2295" s="123" t="s">
        <v>9041</v>
      </c>
      <c r="Y2295" s="123" t="s">
        <v>3509</v>
      </c>
    </row>
    <row r="2296" spans="24:25" x14ac:dyDescent="0.25">
      <c r="X2296" s="123" t="s">
        <v>9042</v>
      </c>
      <c r="Y2296" s="123" t="s">
        <v>3499</v>
      </c>
    </row>
    <row r="2297" spans="24:25" x14ac:dyDescent="0.25">
      <c r="X2297" s="123" t="s">
        <v>9043</v>
      </c>
      <c r="Y2297" s="123" t="s">
        <v>3611</v>
      </c>
    </row>
    <row r="2298" spans="24:25" x14ac:dyDescent="0.25">
      <c r="X2298" s="123" t="s">
        <v>9044</v>
      </c>
      <c r="Y2298" s="123" t="s">
        <v>3607</v>
      </c>
    </row>
    <row r="2299" spans="24:25" x14ac:dyDescent="0.25">
      <c r="X2299" s="123" t="s">
        <v>9045</v>
      </c>
      <c r="Y2299" s="123" t="s">
        <v>3503</v>
      </c>
    </row>
    <row r="2300" spans="24:25" x14ac:dyDescent="0.25">
      <c r="X2300" s="123" t="s">
        <v>9046</v>
      </c>
      <c r="Y2300" s="123" t="s">
        <v>3605</v>
      </c>
    </row>
    <row r="2301" spans="24:25" x14ac:dyDescent="0.25">
      <c r="X2301" s="123" t="s">
        <v>9047</v>
      </c>
      <c r="Y2301" s="123" t="s">
        <v>3501</v>
      </c>
    </row>
    <row r="2302" spans="24:25" x14ac:dyDescent="0.25">
      <c r="X2302" s="123" t="s">
        <v>9048</v>
      </c>
      <c r="Y2302" s="123" t="s">
        <v>3613</v>
      </c>
    </row>
    <row r="2303" spans="24:25" x14ac:dyDescent="0.25">
      <c r="X2303" s="123" t="s">
        <v>9049</v>
      </c>
      <c r="Y2303" s="123" t="s">
        <v>972</v>
      </c>
    </row>
    <row r="2304" spans="24:25" x14ac:dyDescent="0.25">
      <c r="X2304" s="123" t="s">
        <v>9050</v>
      </c>
      <c r="Y2304" s="123" t="s">
        <v>426</v>
      </c>
    </row>
    <row r="2305" spans="24:25" x14ac:dyDescent="0.25">
      <c r="X2305" s="123" t="s">
        <v>9051</v>
      </c>
      <c r="Y2305" s="123" t="s">
        <v>3493</v>
      </c>
    </row>
    <row r="2306" spans="24:25" x14ac:dyDescent="0.25">
      <c r="X2306" s="123" t="s">
        <v>9052</v>
      </c>
      <c r="Y2306" s="123" t="s">
        <v>228</v>
      </c>
    </row>
    <row r="2307" spans="24:25" x14ac:dyDescent="0.25">
      <c r="X2307" s="123" t="s">
        <v>9053</v>
      </c>
      <c r="Y2307" s="123" t="s">
        <v>254</v>
      </c>
    </row>
    <row r="2308" spans="24:25" x14ac:dyDescent="0.25">
      <c r="X2308" s="123" t="s">
        <v>9054</v>
      </c>
      <c r="Y2308" s="123" t="s">
        <v>242</v>
      </c>
    </row>
    <row r="2309" spans="24:25" x14ac:dyDescent="0.25">
      <c r="X2309" s="123" t="s">
        <v>9055</v>
      </c>
      <c r="Y2309" s="123" t="s">
        <v>201</v>
      </c>
    </row>
    <row r="2310" spans="24:25" x14ac:dyDescent="0.25">
      <c r="X2310" s="123" t="s">
        <v>9056</v>
      </c>
      <c r="Y2310" s="123" t="s">
        <v>227</v>
      </c>
    </row>
    <row r="2311" spans="24:25" x14ac:dyDescent="0.25">
      <c r="X2311" s="123" t="s">
        <v>9057</v>
      </c>
      <c r="Y2311" s="123" t="s">
        <v>233</v>
      </c>
    </row>
    <row r="2312" spans="24:25" x14ac:dyDescent="0.25">
      <c r="X2312" s="123" t="s">
        <v>9058</v>
      </c>
      <c r="Y2312" s="123" t="s">
        <v>235</v>
      </c>
    </row>
    <row r="2313" spans="24:25" x14ac:dyDescent="0.25">
      <c r="X2313" s="123" t="s">
        <v>9059</v>
      </c>
      <c r="Y2313" s="123" t="s">
        <v>670</v>
      </c>
    </row>
    <row r="2314" spans="24:25" x14ac:dyDescent="0.25">
      <c r="X2314" s="123" t="s">
        <v>9060</v>
      </c>
      <c r="Y2314" s="123" t="s">
        <v>435</v>
      </c>
    </row>
    <row r="2315" spans="24:25" x14ac:dyDescent="0.25">
      <c r="X2315" s="123" t="s">
        <v>11911</v>
      </c>
      <c r="Y2315" s="123" t="s">
        <v>11883</v>
      </c>
    </row>
    <row r="2316" spans="24:25" x14ac:dyDescent="0.25">
      <c r="X2316" s="123" t="s">
        <v>9061</v>
      </c>
      <c r="Y2316" s="123" t="s">
        <v>252</v>
      </c>
    </row>
    <row r="2317" spans="24:25" x14ac:dyDescent="0.25">
      <c r="X2317" s="123" t="s">
        <v>9062</v>
      </c>
      <c r="Y2317" s="123" t="s">
        <v>3474</v>
      </c>
    </row>
    <row r="2318" spans="24:25" x14ac:dyDescent="0.25">
      <c r="X2318" s="123" t="s">
        <v>9063</v>
      </c>
      <c r="Y2318" s="123" t="s">
        <v>3476</v>
      </c>
    </row>
    <row r="2319" spans="24:25" x14ac:dyDescent="0.25">
      <c r="X2319" s="123" t="s">
        <v>9064</v>
      </c>
      <c r="Y2319" s="123" t="s">
        <v>3621</v>
      </c>
    </row>
    <row r="2320" spans="24:25" x14ac:dyDescent="0.25">
      <c r="X2320" s="123" t="s">
        <v>9065</v>
      </c>
      <c r="Y2320" s="123" t="s">
        <v>3623</v>
      </c>
    </row>
    <row r="2321" spans="24:25" x14ac:dyDescent="0.25">
      <c r="X2321" s="123" t="s">
        <v>9066</v>
      </c>
      <c r="Y2321" s="123" t="s">
        <v>3633</v>
      </c>
    </row>
    <row r="2322" spans="24:25" x14ac:dyDescent="0.25">
      <c r="X2322" s="123" t="s">
        <v>9067</v>
      </c>
      <c r="Y2322" s="123" t="s">
        <v>3619</v>
      </c>
    </row>
    <row r="2323" spans="24:25" x14ac:dyDescent="0.25">
      <c r="X2323" s="123" t="s">
        <v>9068</v>
      </c>
      <c r="Y2323" s="123" t="s">
        <v>3629</v>
      </c>
    </row>
    <row r="2324" spans="24:25" x14ac:dyDescent="0.25">
      <c r="X2324" s="123" t="s">
        <v>9069</v>
      </c>
      <c r="Y2324" s="123" t="s">
        <v>3627</v>
      </c>
    </row>
    <row r="2325" spans="24:25" x14ac:dyDescent="0.25">
      <c r="X2325" s="123" t="s">
        <v>9070</v>
      </c>
      <c r="Y2325" s="123" t="s">
        <v>3625</v>
      </c>
    </row>
    <row r="2326" spans="24:25" x14ac:dyDescent="0.25">
      <c r="X2326" s="123" t="s">
        <v>9071</v>
      </c>
      <c r="Y2326" s="123" t="s">
        <v>3637</v>
      </c>
    </row>
    <row r="2327" spans="24:25" x14ac:dyDescent="0.25">
      <c r="X2327" s="123" t="s">
        <v>9072</v>
      </c>
      <c r="Y2327" s="123" t="s">
        <v>3635</v>
      </c>
    </row>
    <row r="2328" spans="24:25" x14ac:dyDescent="0.25">
      <c r="X2328" s="123" t="s">
        <v>9073</v>
      </c>
      <c r="Y2328" s="123" t="s">
        <v>3649</v>
      </c>
    </row>
    <row r="2329" spans="24:25" x14ac:dyDescent="0.25">
      <c r="X2329" s="123" t="s">
        <v>9074</v>
      </c>
      <c r="Y2329" s="123" t="s">
        <v>3651</v>
      </c>
    </row>
    <row r="2330" spans="24:25" x14ac:dyDescent="0.25">
      <c r="X2330" s="123" t="s">
        <v>9075</v>
      </c>
      <c r="Y2330" s="123" t="s">
        <v>3641</v>
      </c>
    </row>
    <row r="2331" spans="24:25" x14ac:dyDescent="0.25">
      <c r="X2331" s="123" t="s">
        <v>9076</v>
      </c>
      <c r="Y2331" s="123" t="s">
        <v>3643</v>
      </c>
    </row>
    <row r="2332" spans="24:25" x14ac:dyDescent="0.25">
      <c r="X2332" s="123" t="s">
        <v>9077</v>
      </c>
      <c r="Y2332" s="123" t="s">
        <v>3645</v>
      </c>
    </row>
    <row r="2333" spans="24:25" x14ac:dyDescent="0.25">
      <c r="X2333" s="123" t="s">
        <v>9078</v>
      </c>
      <c r="Y2333" s="123" t="s">
        <v>3647</v>
      </c>
    </row>
    <row r="2334" spans="24:25" x14ac:dyDescent="0.25">
      <c r="X2334" s="123" t="s">
        <v>9079</v>
      </c>
      <c r="Y2334" s="123" t="s">
        <v>3631</v>
      </c>
    </row>
    <row r="2335" spans="24:25" x14ac:dyDescent="0.25">
      <c r="X2335" s="123" t="s">
        <v>9080</v>
      </c>
      <c r="Y2335" s="123" t="s">
        <v>3639</v>
      </c>
    </row>
    <row r="2336" spans="24:25" x14ac:dyDescent="0.25">
      <c r="X2336" s="123" t="s">
        <v>9081</v>
      </c>
      <c r="Y2336" s="123" t="s">
        <v>3617</v>
      </c>
    </row>
    <row r="2337" spans="24:25" x14ac:dyDescent="0.25">
      <c r="X2337" s="123" t="s">
        <v>9082</v>
      </c>
      <c r="Y2337" s="123" t="s">
        <v>3615</v>
      </c>
    </row>
    <row r="2338" spans="24:25" x14ac:dyDescent="0.25">
      <c r="X2338" s="123" t="s">
        <v>9083</v>
      </c>
      <c r="Y2338" s="123" t="s">
        <v>3653</v>
      </c>
    </row>
    <row r="2339" spans="24:25" x14ac:dyDescent="0.25">
      <c r="X2339" s="123" t="s">
        <v>9084</v>
      </c>
      <c r="Y2339" s="123" t="s">
        <v>3655</v>
      </c>
    </row>
    <row r="2340" spans="24:25" x14ac:dyDescent="0.25">
      <c r="X2340" s="123" t="s">
        <v>9085</v>
      </c>
      <c r="Y2340" s="123" t="s">
        <v>674</v>
      </c>
    </row>
    <row r="2341" spans="24:25" x14ac:dyDescent="0.25">
      <c r="X2341" s="123" t="s">
        <v>9086</v>
      </c>
      <c r="Y2341" s="123" t="s">
        <v>426</v>
      </c>
    </row>
    <row r="2342" spans="24:25" x14ac:dyDescent="0.25">
      <c r="X2342" s="123" t="s">
        <v>9087</v>
      </c>
      <c r="Y2342" s="123" t="s">
        <v>3493</v>
      </c>
    </row>
    <row r="2343" spans="24:25" x14ac:dyDescent="0.25">
      <c r="X2343" s="123" t="s">
        <v>9088</v>
      </c>
      <c r="Y2343" s="123" t="s">
        <v>228</v>
      </c>
    </row>
    <row r="2344" spans="24:25" x14ac:dyDescent="0.25">
      <c r="X2344" s="123" t="s">
        <v>9089</v>
      </c>
      <c r="Y2344" s="123" t="s">
        <v>254</v>
      </c>
    </row>
    <row r="2345" spans="24:25" x14ac:dyDescent="0.25">
      <c r="X2345" s="123" t="s">
        <v>9090</v>
      </c>
      <c r="Y2345" s="123" t="s">
        <v>242</v>
      </c>
    </row>
    <row r="2346" spans="24:25" x14ac:dyDescent="0.25">
      <c r="X2346" s="123" t="s">
        <v>9091</v>
      </c>
      <c r="Y2346" s="123" t="s">
        <v>201</v>
      </c>
    </row>
    <row r="2347" spans="24:25" x14ac:dyDescent="0.25">
      <c r="X2347" s="123" t="s">
        <v>9092</v>
      </c>
      <c r="Y2347" s="123" t="s">
        <v>668</v>
      </c>
    </row>
    <row r="2348" spans="24:25" x14ac:dyDescent="0.25">
      <c r="X2348" s="123" t="s">
        <v>9093</v>
      </c>
      <c r="Y2348" s="123" t="s">
        <v>227</v>
      </c>
    </row>
    <row r="2349" spans="24:25" x14ac:dyDescent="0.25">
      <c r="X2349" s="123" t="s">
        <v>9094</v>
      </c>
      <c r="Y2349" s="123" t="s">
        <v>233</v>
      </c>
    </row>
    <row r="2350" spans="24:25" x14ac:dyDescent="0.25">
      <c r="X2350" s="123" t="s">
        <v>9095</v>
      </c>
      <c r="Y2350" s="123" t="s">
        <v>235</v>
      </c>
    </row>
    <row r="2351" spans="24:25" x14ac:dyDescent="0.25">
      <c r="X2351" s="123" t="s">
        <v>9096</v>
      </c>
      <c r="Y2351" s="123" t="s">
        <v>670</v>
      </c>
    </row>
    <row r="2352" spans="24:25" x14ac:dyDescent="0.25">
      <c r="X2352" s="123" t="s">
        <v>9097</v>
      </c>
      <c r="Y2352" s="123" t="s">
        <v>672</v>
      </c>
    </row>
    <row r="2353" spans="24:25" x14ac:dyDescent="0.25">
      <c r="X2353" s="123" t="s">
        <v>9098</v>
      </c>
      <c r="Y2353" s="123" t="s">
        <v>435</v>
      </c>
    </row>
    <row r="2354" spans="24:25" x14ac:dyDescent="0.25">
      <c r="X2354" s="123" t="s">
        <v>11912</v>
      </c>
      <c r="Y2354" s="123" t="s">
        <v>11883</v>
      </c>
    </row>
    <row r="2355" spans="24:25" x14ac:dyDescent="0.25">
      <c r="X2355" s="123" t="s">
        <v>9099</v>
      </c>
      <c r="Y2355" s="123" t="s">
        <v>252</v>
      </c>
    </row>
    <row r="2356" spans="24:25" x14ac:dyDescent="0.25">
      <c r="X2356" s="123" t="s">
        <v>9100</v>
      </c>
      <c r="Y2356" s="123" t="s">
        <v>3745</v>
      </c>
    </row>
    <row r="2357" spans="24:25" x14ac:dyDescent="0.25">
      <c r="X2357" s="123" t="s">
        <v>9101</v>
      </c>
      <c r="Y2357" s="123" t="s">
        <v>3747</v>
      </c>
    </row>
    <row r="2358" spans="24:25" x14ac:dyDescent="0.25">
      <c r="X2358" s="123" t="s">
        <v>9102</v>
      </c>
      <c r="Y2358" s="123" t="s">
        <v>3749</v>
      </c>
    </row>
    <row r="2359" spans="24:25" x14ac:dyDescent="0.25">
      <c r="X2359" s="123" t="s">
        <v>9103</v>
      </c>
      <c r="Y2359" s="123" t="s">
        <v>3787</v>
      </c>
    </row>
    <row r="2360" spans="24:25" x14ac:dyDescent="0.25">
      <c r="X2360" s="123" t="s">
        <v>9104</v>
      </c>
      <c r="Y2360" s="123" t="s">
        <v>3785</v>
      </c>
    </row>
    <row r="2361" spans="24:25" x14ac:dyDescent="0.25">
      <c r="X2361" s="123" t="s">
        <v>9105</v>
      </c>
      <c r="Y2361" s="123" t="s">
        <v>3693</v>
      </c>
    </row>
    <row r="2362" spans="24:25" x14ac:dyDescent="0.25">
      <c r="X2362" s="123" t="s">
        <v>9106</v>
      </c>
      <c r="Y2362" s="123" t="s">
        <v>3695</v>
      </c>
    </row>
    <row r="2363" spans="24:25" x14ac:dyDescent="0.25">
      <c r="X2363" s="123" t="s">
        <v>9107</v>
      </c>
      <c r="Y2363" s="123" t="s">
        <v>3661</v>
      </c>
    </row>
    <row r="2364" spans="24:25" x14ac:dyDescent="0.25">
      <c r="X2364" s="123" t="s">
        <v>9108</v>
      </c>
      <c r="Y2364" s="123" t="s">
        <v>3727</v>
      </c>
    </row>
    <row r="2365" spans="24:25" x14ac:dyDescent="0.25">
      <c r="X2365" s="123" t="s">
        <v>9109</v>
      </c>
      <c r="Y2365" s="123" t="s">
        <v>3753</v>
      </c>
    </row>
    <row r="2366" spans="24:25" x14ac:dyDescent="0.25">
      <c r="X2366" s="123" t="s">
        <v>9110</v>
      </c>
      <c r="Y2366" s="123" t="s">
        <v>3671</v>
      </c>
    </row>
    <row r="2367" spans="24:25" x14ac:dyDescent="0.25">
      <c r="X2367" s="123" t="s">
        <v>9111</v>
      </c>
      <c r="Y2367" s="123" t="s">
        <v>3845</v>
      </c>
    </row>
    <row r="2368" spans="24:25" x14ac:dyDescent="0.25">
      <c r="X2368" s="123" t="s">
        <v>9112</v>
      </c>
      <c r="Y2368" s="123" t="s">
        <v>3765</v>
      </c>
    </row>
    <row r="2369" spans="24:25" x14ac:dyDescent="0.25">
      <c r="X2369" s="123" t="s">
        <v>9113</v>
      </c>
      <c r="Y2369" s="123" t="s">
        <v>3667</v>
      </c>
    </row>
    <row r="2370" spans="24:25" x14ac:dyDescent="0.25">
      <c r="X2370" s="123" t="s">
        <v>9114</v>
      </c>
      <c r="Y2370" s="123" t="s">
        <v>3847</v>
      </c>
    </row>
    <row r="2371" spans="24:25" x14ac:dyDescent="0.25">
      <c r="X2371" s="123" t="s">
        <v>9115</v>
      </c>
      <c r="Y2371" s="123" t="s">
        <v>3763</v>
      </c>
    </row>
    <row r="2372" spans="24:25" x14ac:dyDescent="0.25">
      <c r="X2372" s="123" t="s">
        <v>9116</v>
      </c>
      <c r="Y2372" s="123" t="s">
        <v>3663</v>
      </c>
    </row>
    <row r="2373" spans="24:25" x14ac:dyDescent="0.25">
      <c r="X2373" s="123" t="s">
        <v>9117</v>
      </c>
      <c r="Y2373" s="123" t="s">
        <v>3843</v>
      </c>
    </row>
    <row r="2374" spans="24:25" x14ac:dyDescent="0.25">
      <c r="X2374" s="123" t="s">
        <v>9118</v>
      </c>
      <c r="Y2374" s="123" t="s">
        <v>3767</v>
      </c>
    </row>
    <row r="2375" spans="24:25" x14ac:dyDescent="0.25">
      <c r="X2375" s="123" t="s">
        <v>9119</v>
      </c>
      <c r="Y2375" s="123" t="s">
        <v>3751</v>
      </c>
    </row>
    <row r="2376" spans="24:25" x14ac:dyDescent="0.25">
      <c r="X2376" s="123" t="s">
        <v>9120</v>
      </c>
      <c r="Y2376" s="123" t="s">
        <v>3687</v>
      </c>
    </row>
    <row r="2377" spans="24:25" x14ac:dyDescent="0.25">
      <c r="X2377" s="123" t="s">
        <v>9121</v>
      </c>
      <c r="Y2377" s="123" t="s">
        <v>3699</v>
      </c>
    </row>
    <row r="2378" spans="24:25" x14ac:dyDescent="0.25">
      <c r="X2378" s="123" t="s">
        <v>9122</v>
      </c>
      <c r="Y2378" s="123" t="s">
        <v>3701</v>
      </c>
    </row>
    <row r="2379" spans="24:25" x14ac:dyDescent="0.25">
      <c r="X2379" s="123" t="s">
        <v>9123</v>
      </c>
      <c r="Y2379" s="123" t="s">
        <v>3697</v>
      </c>
    </row>
    <row r="2380" spans="24:25" x14ac:dyDescent="0.25">
      <c r="X2380" s="123" t="s">
        <v>9124</v>
      </c>
      <c r="Y2380" s="123" t="s">
        <v>3713</v>
      </c>
    </row>
    <row r="2381" spans="24:25" x14ac:dyDescent="0.25">
      <c r="X2381" s="123" t="s">
        <v>9125</v>
      </c>
      <c r="Y2381" s="123" t="s">
        <v>3681</v>
      </c>
    </row>
    <row r="2382" spans="24:25" x14ac:dyDescent="0.25">
      <c r="X2382" s="123" t="s">
        <v>9126</v>
      </c>
      <c r="Y2382" s="123" t="s">
        <v>3679</v>
      </c>
    </row>
    <row r="2383" spans="24:25" x14ac:dyDescent="0.25">
      <c r="X2383" s="123" t="s">
        <v>9127</v>
      </c>
      <c r="Y2383" s="123" t="s">
        <v>3707</v>
      </c>
    </row>
    <row r="2384" spans="24:25" x14ac:dyDescent="0.25">
      <c r="X2384" s="123" t="s">
        <v>9128</v>
      </c>
      <c r="Y2384" s="123" t="s">
        <v>3703</v>
      </c>
    </row>
    <row r="2385" spans="24:25" x14ac:dyDescent="0.25">
      <c r="X2385" s="123" t="s">
        <v>9129</v>
      </c>
      <c r="Y2385" s="123" t="s">
        <v>3705</v>
      </c>
    </row>
    <row r="2386" spans="24:25" x14ac:dyDescent="0.25">
      <c r="X2386" s="123" t="s">
        <v>9130</v>
      </c>
      <c r="Y2386" s="123" t="s">
        <v>3683</v>
      </c>
    </row>
    <row r="2387" spans="24:25" x14ac:dyDescent="0.25">
      <c r="X2387" s="123" t="s">
        <v>9131</v>
      </c>
      <c r="Y2387" s="123" t="s">
        <v>3799</v>
      </c>
    </row>
    <row r="2388" spans="24:25" x14ac:dyDescent="0.25">
      <c r="X2388" s="123" t="s">
        <v>9132</v>
      </c>
      <c r="Y2388" s="123" t="s">
        <v>3737</v>
      </c>
    </row>
    <row r="2389" spans="24:25" x14ac:dyDescent="0.25">
      <c r="X2389" s="123" t="s">
        <v>9133</v>
      </c>
      <c r="Y2389" s="123" t="s">
        <v>3735</v>
      </c>
    </row>
    <row r="2390" spans="24:25" x14ac:dyDescent="0.25">
      <c r="X2390" s="123" t="s">
        <v>9134</v>
      </c>
      <c r="Y2390" s="123" t="s">
        <v>3669</v>
      </c>
    </row>
    <row r="2391" spans="24:25" x14ac:dyDescent="0.25">
      <c r="X2391" s="123" t="s">
        <v>9135</v>
      </c>
      <c r="Y2391" s="123" t="s">
        <v>3823</v>
      </c>
    </row>
    <row r="2392" spans="24:25" x14ac:dyDescent="0.25">
      <c r="X2392" s="123" t="s">
        <v>9136</v>
      </c>
      <c r="Y2392" s="123" t="s">
        <v>3809</v>
      </c>
    </row>
    <row r="2393" spans="24:25" x14ac:dyDescent="0.25">
      <c r="X2393" s="123" t="s">
        <v>9137</v>
      </c>
      <c r="Y2393" s="123" t="s">
        <v>3731</v>
      </c>
    </row>
    <row r="2394" spans="24:25" x14ac:dyDescent="0.25">
      <c r="X2394" s="123" t="s">
        <v>9138</v>
      </c>
      <c r="Y2394" s="123" t="s">
        <v>3673</v>
      </c>
    </row>
    <row r="2395" spans="24:25" x14ac:dyDescent="0.25">
      <c r="X2395" s="123" t="s">
        <v>9139</v>
      </c>
      <c r="Y2395" s="123" t="s">
        <v>3689</v>
      </c>
    </row>
    <row r="2396" spans="24:25" x14ac:dyDescent="0.25">
      <c r="X2396" s="123" t="s">
        <v>9140</v>
      </c>
      <c r="Y2396" s="123" t="s">
        <v>3821</v>
      </c>
    </row>
    <row r="2397" spans="24:25" x14ac:dyDescent="0.25">
      <c r="X2397" s="123" t="s">
        <v>9141</v>
      </c>
      <c r="Y2397" s="123" t="s">
        <v>3811</v>
      </c>
    </row>
    <row r="2398" spans="24:25" x14ac:dyDescent="0.25">
      <c r="X2398" s="123" t="s">
        <v>9142</v>
      </c>
      <c r="Y2398" s="123" t="s">
        <v>3729</v>
      </c>
    </row>
    <row r="2399" spans="24:25" x14ac:dyDescent="0.25">
      <c r="X2399" s="123" t="s">
        <v>9143</v>
      </c>
      <c r="Y2399" s="123" t="s">
        <v>3711</v>
      </c>
    </row>
    <row r="2400" spans="24:25" x14ac:dyDescent="0.25">
      <c r="X2400" s="123" t="s">
        <v>9144</v>
      </c>
      <c r="Y2400" s="123" t="s">
        <v>3833</v>
      </c>
    </row>
    <row r="2401" spans="24:25" x14ac:dyDescent="0.25">
      <c r="X2401" s="123" t="s">
        <v>9145</v>
      </c>
      <c r="Y2401" s="123" t="s">
        <v>3839</v>
      </c>
    </row>
    <row r="2402" spans="24:25" x14ac:dyDescent="0.25">
      <c r="X2402" s="123" t="s">
        <v>9146</v>
      </c>
      <c r="Y2402" s="123" t="s">
        <v>3835</v>
      </c>
    </row>
    <row r="2403" spans="24:25" x14ac:dyDescent="0.25">
      <c r="X2403" s="123" t="s">
        <v>9147</v>
      </c>
      <c r="Y2403" s="123" t="s">
        <v>3841</v>
      </c>
    </row>
    <row r="2404" spans="24:25" x14ac:dyDescent="0.25">
      <c r="X2404" s="123" t="s">
        <v>9148</v>
      </c>
      <c r="Y2404" s="123" t="s">
        <v>3831</v>
      </c>
    </row>
    <row r="2405" spans="24:25" x14ac:dyDescent="0.25">
      <c r="X2405" s="123" t="s">
        <v>9149</v>
      </c>
      <c r="Y2405" s="123" t="s">
        <v>3837</v>
      </c>
    </row>
    <row r="2406" spans="24:25" x14ac:dyDescent="0.25">
      <c r="X2406" s="123" t="s">
        <v>9150</v>
      </c>
      <c r="Y2406" s="123" t="s">
        <v>3675</v>
      </c>
    </row>
    <row r="2407" spans="24:25" x14ac:dyDescent="0.25">
      <c r="X2407" s="123" t="s">
        <v>9151</v>
      </c>
      <c r="Y2407" s="123" t="s">
        <v>3725</v>
      </c>
    </row>
    <row r="2408" spans="24:25" x14ac:dyDescent="0.25">
      <c r="X2408" s="123" t="s">
        <v>9152</v>
      </c>
      <c r="Y2408" s="123" t="s">
        <v>3741</v>
      </c>
    </row>
    <row r="2409" spans="24:25" x14ac:dyDescent="0.25">
      <c r="X2409" s="123" t="s">
        <v>9153</v>
      </c>
      <c r="Y2409" s="123" t="s">
        <v>3665</v>
      </c>
    </row>
    <row r="2410" spans="24:25" x14ac:dyDescent="0.25">
      <c r="X2410" s="123" t="s">
        <v>9154</v>
      </c>
      <c r="Y2410" s="123" t="s">
        <v>3721</v>
      </c>
    </row>
    <row r="2411" spans="24:25" x14ac:dyDescent="0.25">
      <c r="X2411" s="123" t="s">
        <v>9155</v>
      </c>
      <c r="Y2411" s="123" t="s">
        <v>3677</v>
      </c>
    </row>
    <row r="2412" spans="24:25" x14ac:dyDescent="0.25">
      <c r="X2412" s="123" t="s">
        <v>9156</v>
      </c>
      <c r="Y2412" s="123" t="s">
        <v>3783</v>
      </c>
    </row>
    <row r="2413" spans="24:25" x14ac:dyDescent="0.25">
      <c r="X2413" s="123" t="s">
        <v>9157</v>
      </c>
      <c r="Y2413" s="123" t="s">
        <v>3781</v>
      </c>
    </row>
    <row r="2414" spans="24:25" x14ac:dyDescent="0.25">
      <c r="X2414" s="123" t="s">
        <v>9158</v>
      </c>
      <c r="Y2414" s="123" t="s">
        <v>3723</v>
      </c>
    </row>
    <row r="2415" spans="24:25" x14ac:dyDescent="0.25">
      <c r="X2415" s="123" t="s">
        <v>9159</v>
      </c>
      <c r="Y2415" s="123" t="s">
        <v>3659</v>
      </c>
    </row>
    <row r="2416" spans="24:25" x14ac:dyDescent="0.25">
      <c r="X2416" s="123" t="s">
        <v>9160</v>
      </c>
      <c r="Y2416" s="123" t="s">
        <v>3825</v>
      </c>
    </row>
    <row r="2417" spans="24:25" x14ac:dyDescent="0.25">
      <c r="X2417" s="123" t="s">
        <v>9161</v>
      </c>
      <c r="Y2417" s="123" t="s">
        <v>3807</v>
      </c>
    </row>
    <row r="2418" spans="24:25" x14ac:dyDescent="0.25">
      <c r="X2418" s="123" t="s">
        <v>9162</v>
      </c>
      <c r="Y2418" s="123" t="s">
        <v>3733</v>
      </c>
    </row>
    <row r="2419" spans="24:25" x14ac:dyDescent="0.25">
      <c r="X2419" s="123" t="s">
        <v>9163</v>
      </c>
      <c r="Y2419" s="123" t="s">
        <v>3779</v>
      </c>
    </row>
    <row r="2420" spans="24:25" x14ac:dyDescent="0.25">
      <c r="X2420" s="123" t="s">
        <v>9164</v>
      </c>
      <c r="Y2420" s="123" t="s">
        <v>3817</v>
      </c>
    </row>
    <row r="2421" spans="24:25" x14ac:dyDescent="0.25">
      <c r="X2421" s="123" t="s">
        <v>9165</v>
      </c>
      <c r="Y2421" s="123" t="s">
        <v>3777</v>
      </c>
    </row>
    <row r="2422" spans="24:25" x14ac:dyDescent="0.25">
      <c r="X2422" s="123" t="s">
        <v>9166</v>
      </c>
      <c r="Y2422" s="123" t="s">
        <v>3759</v>
      </c>
    </row>
    <row r="2423" spans="24:25" x14ac:dyDescent="0.25">
      <c r="X2423" s="123" t="s">
        <v>9167</v>
      </c>
      <c r="Y2423" s="123" t="s">
        <v>3757</v>
      </c>
    </row>
    <row r="2424" spans="24:25" x14ac:dyDescent="0.25">
      <c r="X2424" s="123" t="s">
        <v>9168</v>
      </c>
      <c r="Y2424" s="123" t="s">
        <v>3761</v>
      </c>
    </row>
    <row r="2425" spans="24:25" x14ac:dyDescent="0.25">
      <c r="X2425" s="123" t="s">
        <v>9169</v>
      </c>
      <c r="Y2425" s="123" t="s">
        <v>3793</v>
      </c>
    </row>
    <row r="2426" spans="24:25" x14ac:dyDescent="0.25">
      <c r="X2426" s="123" t="s">
        <v>9170</v>
      </c>
      <c r="Y2426" s="123" t="s">
        <v>3791</v>
      </c>
    </row>
    <row r="2427" spans="24:25" x14ac:dyDescent="0.25">
      <c r="X2427" s="123" t="s">
        <v>9171</v>
      </c>
      <c r="Y2427" s="123" t="s">
        <v>3795</v>
      </c>
    </row>
    <row r="2428" spans="24:25" x14ac:dyDescent="0.25">
      <c r="X2428" s="123" t="s">
        <v>9172</v>
      </c>
      <c r="Y2428" s="123" t="s">
        <v>3803</v>
      </c>
    </row>
    <row r="2429" spans="24:25" x14ac:dyDescent="0.25">
      <c r="X2429" s="123" t="s">
        <v>9173</v>
      </c>
      <c r="Y2429" s="123" t="s">
        <v>3771</v>
      </c>
    </row>
    <row r="2430" spans="24:25" x14ac:dyDescent="0.25">
      <c r="X2430" s="123" t="s">
        <v>9174</v>
      </c>
      <c r="Y2430" s="123" t="s">
        <v>3805</v>
      </c>
    </row>
    <row r="2431" spans="24:25" x14ac:dyDescent="0.25">
      <c r="X2431" s="123" t="s">
        <v>9175</v>
      </c>
      <c r="Y2431" s="123" t="s">
        <v>3769</v>
      </c>
    </row>
    <row r="2432" spans="24:25" x14ac:dyDescent="0.25">
      <c r="X2432" s="123" t="s">
        <v>9176</v>
      </c>
      <c r="Y2432" s="123" t="s">
        <v>3801</v>
      </c>
    </row>
    <row r="2433" spans="24:25" x14ac:dyDescent="0.25">
      <c r="X2433" s="123" t="s">
        <v>9177</v>
      </c>
      <c r="Y2433" s="123" t="s">
        <v>3773</v>
      </c>
    </row>
    <row r="2434" spans="24:25" x14ac:dyDescent="0.25">
      <c r="X2434" s="123" t="s">
        <v>9178</v>
      </c>
      <c r="Y2434" s="123" t="s">
        <v>3719</v>
      </c>
    </row>
    <row r="2435" spans="24:25" x14ac:dyDescent="0.25">
      <c r="X2435" s="123" t="s">
        <v>9179</v>
      </c>
      <c r="Y2435" s="123" t="s">
        <v>3775</v>
      </c>
    </row>
    <row r="2436" spans="24:25" x14ac:dyDescent="0.25">
      <c r="X2436" s="123" t="s">
        <v>9180</v>
      </c>
      <c r="Y2436" s="123" t="s">
        <v>3853</v>
      </c>
    </row>
    <row r="2437" spans="24:25" x14ac:dyDescent="0.25">
      <c r="X2437" s="123" t="s">
        <v>9181</v>
      </c>
      <c r="Y2437" s="123" t="s">
        <v>3715</v>
      </c>
    </row>
    <row r="2438" spans="24:25" x14ac:dyDescent="0.25">
      <c r="X2438" s="123" t="s">
        <v>9182</v>
      </c>
      <c r="Y2438" s="123" t="s">
        <v>3829</v>
      </c>
    </row>
    <row r="2439" spans="24:25" x14ac:dyDescent="0.25">
      <c r="X2439" s="123" t="s">
        <v>9183</v>
      </c>
      <c r="Y2439" s="123" t="s">
        <v>3827</v>
      </c>
    </row>
    <row r="2440" spans="24:25" x14ac:dyDescent="0.25">
      <c r="X2440" s="123" t="s">
        <v>9184</v>
      </c>
      <c r="Y2440" s="123" t="s">
        <v>3755</v>
      </c>
    </row>
    <row r="2441" spans="24:25" x14ac:dyDescent="0.25">
      <c r="X2441" s="123" t="s">
        <v>9185</v>
      </c>
      <c r="Y2441" s="123" t="s">
        <v>3657</v>
      </c>
    </row>
    <row r="2442" spans="24:25" x14ac:dyDescent="0.25">
      <c r="X2442" s="123" t="s">
        <v>9186</v>
      </c>
      <c r="Y2442" s="123" t="s">
        <v>3849</v>
      </c>
    </row>
    <row r="2443" spans="24:25" x14ac:dyDescent="0.25">
      <c r="X2443" s="123" t="s">
        <v>9187</v>
      </c>
      <c r="Y2443" s="123" t="s">
        <v>3819</v>
      </c>
    </row>
    <row r="2444" spans="24:25" x14ac:dyDescent="0.25">
      <c r="X2444" s="123" t="s">
        <v>9188</v>
      </c>
      <c r="Y2444" s="123" t="s">
        <v>3691</v>
      </c>
    </row>
    <row r="2445" spans="24:25" x14ac:dyDescent="0.25">
      <c r="X2445" s="123" t="s">
        <v>9189</v>
      </c>
      <c r="Y2445" s="123" t="s">
        <v>3685</v>
      </c>
    </row>
    <row r="2446" spans="24:25" x14ac:dyDescent="0.25">
      <c r="X2446" s="123" t="s">
        <v>9190</v>
      </c>
      <c r="Y2446" s="123" t="s">
        <v>3709</v>
      </c>
    </row>
    <row r="2447" spans="24:25" x14ac:dyDescent="0.25">
      <c r="X2447" s="123" t="s">
        <v>9191</v>
      </c>
      <c r="Y2447" s="123" t="s">
        <v>3797</v>
      </c>
    </row>
    <row r="2448" spans="24:25" x14ac:dyDescent="0.25">
      <c r="X2448" s="123" t="s">
        <v>9192</v>
      </c>
      <c r="Y2448" s="123" t="s">
        <v>3851</v>
      </c>
    </row>
    <row r="2449" spans="24:25" x14ac:dyDescent="0.25">
      <c r="X2449" s="123" t="s">
        <v>9193</v>
      </c>
      <c r="Y2449" s="123" t="s">
        <v>3743</v>
      </c>
    </row>
    <row r="2450" spans="24:25" x14ac:dyDescent="0.25">
      <c r="X2450" s="123" t="s">
        <v>9194</v>
      </c>
      <c r="Y2450" s="123" t="s">
        <v>3815</v>
      </c>
    </row>
    <row r="2451" spans="24:25" x14ac:dyDescent="0.25">
      <c r="X2451" s="123" t="s">
        <v>9195</v>
      </c>
      <c r="Y2451" s="123" t="s">
        <v>3813</v>
      </c>
    </row>
    <row r="2452" spans="24:25" x14ac:dyDescent="0.25">
      <c r="X2452" s="123" t="s">
        <v>9196</v>
      </c>
      <c r="Y2452" s="123" t="s">
        <v>3739</v>
      </c>
    </row>
    <row r="2453" spans="24:25" x14ac:dyDescent="0.25">
      <c r="X2453" s="123" t="s">
        <v>9197</v>
      </c>
      <c r="Y2453" s="123" t="s">
        <v>3717</v>
      </c>
    </row>
    <row r="2454" spans="24:25" x14ac:dyDescent="0.25">
      <c r="X2454" s="123" t="s">
        <v>9198</v>
      </c>
      <c r="Y2454" s="123" t="s">
        <v>3789</v>
      </c>
    </row>
    <row r="2455" spans="24:25" x14ac:dyDescent="0.25">
      <c r="X2455" s="123" t="s">
        <v>9199</v>
      </c>
      <c r="Y2455" s="123" t="s">
        <v>674</v>
      </c>
    </row>
    <row r="2456" spans="24:25" x14ac:dyDescent="0.25">
      <c r="X2456" s="123" t="s">
        <v>9200</v>
      </c>
      <c r="Y2456" s="123" t="s">
        <v>426</v>
      </c>
    </row>
    <row r="2457" spans="24:25" x14ac:dyDescent="0.25">
      <c r="X2457" s="123" t="s">
        <v>9201</v>
      </c>
      <c r="Y2457" s="123" t="s">
        <v>228</v>
      </c>
    </row>
    <row r="2458" spans="24:25" x14ac:dyDescent="0.25">
      <c r="X2458" s="123" t="s">
        <v>9202</v>
      </c>
      <c r="Y2458" s="123" t="s">
        <v>254</v>
      </c>
    </row>
    <row r="2459" spans="24:25" x14ac:dyDescent="0.25">
      <c r="X2459" s="123" t="s">
        <v>9203</v>
      </c>
      <c r="Y2459" s="123" t="s">
        <v>242</v>
      </c>
    </row>
    <row r="2460" spans="24:25" x14ac:dyDescent="0.25">
      <c r="X2460" s="123" t="s">
        <v>9204</v>
      </c>
      <c r="Y2460" s="123" t="s">
        <v>201</v>
      </c>
    </row>
    <row r="2461" spans="24:25" x14ac:dyDescent="0.25">
      <c r="X2461" s="123" t="s">
        <v>9205</v>
      </c>
      <c r="Y2461" s="123" t="s">
        <v>668</v>
      </c>
    </row>
    <row r="2462" spans="24:25" x14ac:dyDescent="0.25">
      <c r="X2462" s="123" t="s">
        <v>9206</v>
      </c>
      <c r="Y2462" s="123" t="s">
        <v>227</v>
      </c>
    </row>
    <row r="2463" spans="24:25" x14ac:dyDescent="0.25">
      <c r="X2463" s="123" t="s">
        <v>9207</v>
      </c>
      <c r="Y2463" s="123" t="s">
        <v>233</v>
      </c>
    </row>
    <row r="2464" spans="24:25" x14ac:dyDescent="0.25">
      <c r="X2464" s="123" t="s">
        <v>9208</v>
      </c>
      <c r="Y2464" s="123" t="s">
        <v>235</v>
      </c>
    </row>
    <row r="2465" spans="24:25" x14ac:dyDescent="0.25">
      <c r="X2465" s="123" t="s">
        <v>9209</v>
      </c>
      <c r="Y2465" s="123" t="s">
        <v>3854</v>
      </c>
    </row>
    <row r="2466" spans="24:25" x14ac:dyDescent="0.25">
      <c r="X2466" s="123" t="s">
        <v>9210</v>
      </c>
      <c r="Y2466" s="123" t="s">
        <v>670</v>
      </c>
    </row>
    <row r="2467" spans="24:25" x14ac:dyDescent="0.25">
      <c r="X2467" s="123" t="s">
        <v>9211</v>
      </c>
      <c r="Y2467" s="123" t="s">
        <v>435</v>
      </c>
    </row>
    <row r="2468" spans="24:25" x14ac:dyDescent="0.25">
      <c r="X2468" s="123" t="s">
        <v>11913</v>
      </c>
      <c r="Y2468" s="123" t="s">
        <v>11883</v>
      </c>
    </row>
    <row r="2469" spans="24:25" x14ac:dyDescent="0.25">
      <c r="X2469" s="123" t="s">
        <v>9212</v>
      </c>
      <c r="Y2469" s="123" t="s">
        <v>252</v>
      </c>
    </row>
    <row r="2470" spans="24:25" x14ac:dyDescent="0.25">
      <c r="X2470" s="123" t="s">
        <v>9213</v>
      </c>
      <c r="Y2470" s="123" t="s">
        <v>3474</v>
      </c>
    </row>
    <row r="2471" spans="24:25" x14ac:dyDescent="0.25">
      <c r="X2471" s="123" t="s">
        <v>9214</v>
      </c>
      <c r="Y2471" s="123" t="s">
        <v>3476</v>
      </c>
    </row>
    <row r="2472" spans="24:25" x14ac:dyDescent="0.25">
      <c r="X2472" s="123" t="s">
        <v>9215</v>
      </c>
      <c r="Y2472" s="123" t="s">
        <v>3857</v>
      </c>
    </row>
    <row r="2473" spans="24:25" x14ac:dyDescent="0.25">
      <c r="X2473" s="123" t="s">
        <v>9216</v>
      </c>
      <c r="Y2473" s="123" t="s">
        <v>3871</v>
      </c>
    </row>
    <row r="2474" spans="24:25" x14ac:dyDescent="0.25">
      <c r="X2474" s="123" t="s">
        <v>9217</v>
      </c>
      <c r="Y2474" s="123" t="s">
        <v>3861</v>
      </c>
    </row>
    <row r="2475" spans="24:25" x14ac:dyDescent="0.25">
      <c r="X2475" s="123" t="s">
        <v>9218</v>
      </c>
      <c r="Y2475" s="123" t="s">
        <v>3869</v>
      </c>
    </row>
    <row r="2476" spans="24:25" x14ac:dyDescent="0.25">
      <c r="X2476" s="123" t="s">
        <v>9219</v>
      </c>
      <c r="Y2476" s="123" t="s">
        <v>3859</v>
      </c>
    </row>
    <row r="2477" spans="24:25" x14ac:dyDescent="0.25">
      <c r="X2477" s="123" t="s">
        <v>9220</v>
      </c>
      <c r="Y2477" s="123" t="s">
        <v>3873</v>
      </c>
    </row>
    <row r="2478" spans="24:25" x14ac:dyDescent="0.25">
      <c r="X2478" s="123" t="s">
        <v>9221</v>
      </c>
      <c r="Y2478" s="123" t="s">
        <v>3865</v>
      </c>
    </row>
    <row r="2479" spans="24:25" x14ac:dyDescent="0.25">
      <c r="X2479" s="123" t="s">
        <v>9222</v>
      </c>
      <c r="Y2479" s="123" t="s">
        <v>3867</v>
      </c>
    </row>
    <row r="2480" spans="24:25" x14ac:dyDescent="0.25">
      <c r="X2480" s="123" t="s">
        <v>9223</v>
      </c>
      <c r="Y2480" s="123" t="s">
        <v>3863</v>
      </c>
    </row>
    <row r="2481" spans="24:25" x14ac:dyDescent="0.25">
      <c r="X2481" s="123" t="s">
        <v>9224</v>
      </c>
      <c r="Y2481" s="123" t="s">
        <v>674</v>
      </c>
    </row>
    <row r="2482" spans="24:25" x14ac:dyDescent="0.25">
      <c r="X2482" s="123" t="s">
        <v>9225</v>
      </c>
      <c r="Y2482" s="123" t="s">
        <v>426</v>
      </c>
    </row>
    <row r="2483" spans="24:25" x14ac:dyDescent="0.25">
      <c r="X2483" s="123" t="s">
        <v>9226</v>
      </c>
      <c r="Y2483" s="123" t="s">
        <v>228</v>
      </c>
    </row>
    <row r="2484" spans="24:25" x14ac:dyDescent="0.25">
      <c r="X2484" s="123" t="s">
        <v>9227</v>
      </c>
      <c r="Y2484" s="123" t="s">
        <v>254</v>
      </c>
    </row>
    <row r="2485" spans="24:25" x14ac:dyDescent="0.25">
      <c r="X2485" s="123" t="s">
        <v>9228</v>
      </c>
      <c r="Y2485" s="123" t="s">
        <v>242</v>
      </c>
    </row>
    <row r="2486" spans="24:25" x14ac:dyDescent="0.25">
      <c r="X2486" s="123" t="s">
        <v>9229</v>
      </c>
      <c r="Y2486" s="123" t="s">
        <v>668</v>
      </c>
    </row>
    <row r="2487" spans="24:25" x14ac:dyDescent="0.25">
      <c r="X2487" s="123" t="s">
        <v>9230</v>
      </c>
      <c r="Y2487" s="123" t="s">
        <v>227</v>
      </c>
    </row>
    <row r="2488" spans="24:25" x14ac:dyDescent="0.25">
      <c r="X2488" s="123" t="s">
        <v>9231</v>
      </c>
      <c r="Y2488" s="123" t="s">
        <v>233</v>
      </c>
    </row>
    <row r="2489" spans="24:25" x14ac:dyDescent="0.25">
      <c r="X2489" s="123" t="s">
        <v>9232</v>
      </c>
      <c r="Y2489" s="123" t="s">
        <v>235</v>
      </c>
    </row>
    <row r="2490" spans="24:25" x14ac:dyDescent="0.25">
      <c r="X2490" s="123" t="s">
        <v>9233</v>
      </c>
      <c r="Y2490" s="123" t="s">
        <v>670</v>
      </c>
    </row>
    <row r="2491" spans="24:25" x14ac:dyDescent="0.25">
      <c r="X2491" s="123" t="s">
        <v>9234</v>
      </c>
      <c r="Y2491" s="123" t="s">
        <v>672</v>
      </c>
    </row>
    <row r="2492" spans="24:25" x14ac:dyDescent="0.25">
      <c r="X2492" s="123" t="s">
        <v>9235</v>
      </c>
      <c r="Y2492" s="123" t="s">
        <v>435</v>
      </c>
    </row>
    <row r="2493" spans="24:25" x14ac:dyDescent="0.25">
      <c r="X2493" s="123" t="s">
        <v>11914</v>
      </c>
      <c r="Y2493" s="123" t="s">
        <v>11883</v>
      </c>
    </row>
    <row r="2494" spans="24:25" x14ac:dyDescent="0.25">
      <c r="X2494" s="123" t="s">
        <v>9236</v>
      </c>
      <c r="Y2494" s="123" t="s">
        <v>252</v>
      </c>
    </row>
    <row r="2495" spans="24:25" x14ac:dyDescent="0.25">
      <c r="X2495" s="123" t="s">
        <v>9237</v>
      </c>
      <c r="Y2495" s="123" t="s">
        <v>3875</v>
      </c>
    </row>
    <row r="2496" spans="24:25" x14ac:dyDescent="0.25">
      <c r="X2496" s="123" t="s">
        <v>9238</v>
      </c>
      <c r="Y2496" s="123" t="s">
        <v>3879</v>
      </c>
    </row>
    <row r="2497" spans="24:25" x14ac:dyDescent="0.25">
      <c r="X2497" s="123" t="s">
        <v>9239</v>
      </c>
      <c r="Y2497" s="123" t="s">
        <v>3897</v>
      </c>
    </row>
    <row r="2498" spans="24:25" x14ac:dyDescent="0.25">
      <c r="X2498" s="123" t="s">
        <v>9240</v>
      </c>
      <c r="Y2498" s="123" t="s">
        <v>3899</v>
      </c>
    </row>
    <row r="2499" spans="24:25" x14ac:dyDescent="0.25">
      <c r="X2499" s="123" t="s">
        <v>9241</v>
      </c>
      <c r="Y2499" s="123" t="s">
        <v>3901</v>
      </c>
    </row>
    <row r="2500" spans="24:25" x14ac:dyDescent="0.25">
      <c r="X2500" s="123" t="s">
        <v>9242</v>
      </c>
      <c r="Y2500" s="123" t="s">
        <v>3903</v>
      </c>
    </row>
    <row r="2501" spans="24:25" x14ac:dyDescent="0.25">
      <c r="X2501" s="123" t="s">
        <v>9243</v>
      </c>
      <c r="Y2501" s="123" t="s">
        <v>3905</v>
      </c>
    </row>
    <row r="2502" spans="24:25" x14ac:dyDescent="0.25">
      <c r="X2502" s="123" t="s">
        <v>9244</v>
      </c>
      <c r="Y2502" s="123" t="s">
        <v>3907</v>
      </c>
    </row>
    <row r="2503" spans="24:25" x14ac:dyDescent="0.25">
      <c r="X2503" s="123" t="s">
        <v>9245</v>
      </c>
      <c r="Y2503" s="123" t="s">
        <v>3909</v>
      </c>
    </row>
    <row r="2504" spans="24:25" x14ac:dyDescent="0.25">
      <c r="X2504" s="123" t="s">
        <v>9246</v>
      </c>
      <c r="Y2504" s="123" t="s">
        <v>3911</v>
      </c>
    </row>
    <row r="2505" spans="24:25" x14ac:dyDescent="0.25">
      <c r="X2505" s="123" t="s">
        <v>9247</v>
      </c>
      <c r="Y2505" s="123" t="s">
        <v>3913</v>
      </c>
    </row>
    <row r="2506" spans="24:25" x14ac:dyDescent="0.25">
      <c r="X2506" s="123" t="s">
        <v>9248</v>
      </c>
      <c r="Y2506" s="123" t="s">
        <v>3915</v>
      </c>
    </row>
    <row r="2507" spans="24:25" x14ac:dyDescent="0.25">
      <c r="X2507" s="123" t="s">
        <v>9249</v>
      </c>
      <c r="Y2507" s="123" t="s">
        <v>3881</v>
      </c>
    </row>
    <row r="2508" spans="24:25" x14ac:dyDescent="0.25">
      <c r="X2508" s="123" t="s">
        <v>9250</v>
      </c>
      <c r="Y2508" s="123" t="s">
        <v>3917</v>
      </c>
    </row>
    <row r="2509" spans="24:25" x14ac:dyDescent="0.25">
      <c r="X2509" s="123" t="s">
        <v>9251</v>
      </c>
      <c r="Y2509" s="123" t="s">
        <v>3919</v>
      </c>
    </row>
    <row r="2510" spans="24:25" x14ac:dyDescent="0.25">
      <c r="X2510" s="123" t="s">
        <v>9252</v>
      </c>
      <c r="Y2510" s="123" t="s">
        <v>3921</v>
      </c>
    </row>
    <row r="2511" spans="24:25" x14ac:dyDescent="0.25">
      <c r="X2511" s="123" t="s">
        <v>9253</v>
      </c>
      <c r="Y2511" s="123" t="s">
        <v>3923</v>
      </c>
    </row>
    <row r="2512" spans="24:25" x14ac:dyDescent="0.25">
      <c r="X2512" s="123" t="s">
        <v>9254</v>
      </c>
      <c r="Y2512" s="123" t="s">
        <v>3925</v>
      </c>
    </row>
    <row r="2513" spans="24:25" x14ac:dyDescent="0.25">
      <c r="X2513" s="123" t="s">
        <v>9255</v>
      </c>
      <c r="Y2513" s="123" t="s">
        <v>3927</v>
      </c>
    </row>
    <row r="2514" spans="24:25" x14ac:dyDescent="0.25">
      <c r="X2514" s="123" t="s">
        <v>9256</v>
      </c>
      <c r="Y2514" s="123" t="s">
        <v>3929</v>
      </c>
    </row>
    <row r="2515" spans="24:25" x14ac:dyDescent="0.25">
      <c r="X2515" s="123" t="s">
        <v>9257</v>
      </c>
      <c r="Y2515" s="123" t="s">
        <v>3931</v>
      </c>
    </row>
    <row r="2516" spans="24:25" x14ac:dyDescent="0.25">
      <c r="X2516" s="123" t="s">
        <v>9258</v>
      </c>
      <c r="Y2516" s="123" t="s">
        <v>3933</v>
      </c>
    </row>
    <row r="2517" spans="24:25" x14ac:dyDescent="0.25">
      <c r="X2517" s="123" t="s">
        <v>9259</v>
      </c>
      <c r="Y2517" s="123" t="s">
        <v>3935</v>
      </c>
    </row>
    <row r="2518" spans="24:25" x14ac:dyDescent="0.25">
      <c r="X2518" s="123" t="s">
        <v>9260</v>
      </c>
      <c r="Y2518" s="123" t="s">
        <v>3883</v>
      </c>
    </row>
    <row r="2519" spans="24:25" x14ac:dyDescent="0.25">
      <c r="X2519" s="123" t="s">
        <v>9261</v>
      </c>
      <c r="Y2519" s="123" t="s">
        <v>3937</v>
      </c>
    </row>
    <row r="2520" spans="24:25" x14ac:dyDescent="0.25">
      <c r="X2520" s="123" t="s">
        <v>9262</v>
      </c>
      <c r="Y2520" s="123" t="s">
        <v>3939</v>
      </c>
    </row>
    <row r="2521" spans="24:25" x14ac:dyDescent="0.25">
      <c r="X2521" s="123" t="s">
        <v>9263</v>
      </c>
      <c r="Y2521" s="123" t="s">
        <v>3941</v>
      </c>
    </row>
    <row r="2522" spans="24:25" x14ac:dyDescent="0.25">
      <c r="X2522" s="123" t="s">
        <v>9264</v>
      </c>
      <c r="Y2522" s="123" t="s">
        <v>3943</v>
      </c>
    </row>
    <row r="2523" spans="24:25" x14ac:dyDescent="0.25">
      <c r="X2523" s="123" t="s">
        <v>9265</v>
      </c>
      <c r="Y2523" s="123" t="s">
        <v>3945</v>
      </c>
    </row>
    <row r="2524" spans="24:25" x14ac:dyDescent="0.25">
      <c r="X2524" s="123" t="s">
        <v>9266</v>
      </c>
      <c r="Y2524" s="123" t="s">
        <v>3947</v>
      </c>
    </row>
    <row r="2525" spans="24:25" x14ac:dyDescent="0.25">
      <c r="X2525" s="123" t="s">
        <v>9267</v>
      </c>
      <c r="Y2525" s="123" t="s">
        <v>3949</v>
      </c>
    </row>
    <row r="2526" spans="24:25" x14ac:dyDescent="0.25">
      <c r="X2526" s="123" t="s">
        <v>9268</v>
      </c>
      <c r="Y2526" s="123" t="s">
        <v>3951</v>
      </c>
    </row>
    <row r="2527" spans="24:25" x14ac:dyDescent="0.25">
      <c r="X2527" s="123" t="s">
        <v>9269</v>
      </c>
      <c r="Y2527" s="123" t="s">
        <v>3953</v>
      </c>
    </row>
    <row r="2528" spans="24:25" x14ac:dyDescent="0.25">
      <c r="X2528" s="123" t="s">
        <v>9270</v>
      </c>
      <c r="Y2528" s="123" t="s">
        <v>3955</v>
      </c>
    </row>
    <row r="2529" spans="24:25" x14ac:dyDescent="0.25">
      <c r="X2529" s="123" t="s">
        <v>9271</v>
      </c>
      <c r="Y2529" s="123" t="s">
        <v>3885</v>
      </c>
    </row>
    <row r="2530" spans="24:25" x14ac:dyDescent="0.25">
      <c r="X2530" s="123" t="s">
        <v>9272</v>
      </c>
      <c r="Y2530" s="123" t="s">
        <v>3957</v>
      </c>
    </row>
    <row r="2531" spans="24:25" x14ac:dyDescent="0.25">
      <c r="X2531" s="123" t="s">
        <v>9273</v>
      </c>
      <c r="Y2531" s="123" t="s">
        <v>3959</v>
      </c>
    </row>
    <row r="2532" spans="24:25" x14ac:dyDescent="0.25">
      <c r="X2532" s="123" t="s">
        <v>9274</v>
      </c>
      <c r="Y2532" s="123" t="s">
        <v>3961</v>
      </c>
    </row>
    <row r="2533" spans="24:25" x14ac:dyDescent="0.25">
      <c r="X2533" s="123" t="s">
        <v>9275</v>
      </c>
      <c r="Y2533" s="123" t="s">
        <v>3963</v>
      </c>
    </row>
    <row r="2534" spans="24:25" x14ac:dyDescent="0.25">
      <c r="X2534" s="123" t="s">
        <v>9276</v>
      </c>
      <c r="Y2534" s="123" t="s">
        <v>3965</v>
      </c>
    </row>
    <row r="2535" spans="24:25" x14ac:dyDescent="0.25">
      <c r="X2535" s="123" t="s">
        <v>9277</v>
      </c>
      <c r="Y2535" s="123" t="s">
        <v>3967</v>
      </c>
    </row>
    <row r="2536" spans="24:25" x14ac:dyDescent="0.25">
      <c r="X2536" s="123" t="s">
        <v>9278</v>
      </c>
      <c r="Y2536" s="123" t="s">
        <v>3969</v>
      </c>
    </row>
    <row r="2537" spans="24:25" x14ac:dyDescent="0.25">
      <c r="X2537" s="123" t="s">
        <v>9279</v>
      </c>
      <c r="Y2537" s="123" t="s">
        <v>3971</v>
      </c>
    </row>
    <row r="2538" spans="24:25" x14ac:dyDescent="0.25">
      <c r="X2538" s="123" t="s">
        <v>9280</v>
      </c>
      <c r="Y2538" s="123" t="s">
        <v>3973</v>
      </c>
    </row>
    <row r="2539" spans="24:25" x14ac:dyDescent="0.25">
      <c r="X2539" s="123" t="s">
        <v>9281</v>
      </c>
      <c r="Y2539" s="123" t="s">
        <v>3975</v>
      </c>
    </row>
    <row r="2540" spans="24:25" x14ac:dyDescent="0.25">
      <c r="X2540" s="123" t="s">
        <v>9282</v>
      </c>
      <c r="Y2540" s="123" t="s">
        <v>3887</v>
      </c>
    </row>
    <row r="2541" spans="24:25" x14ac:dyDescent="0.25">
      <c r="X2541" s="123" t="s">
        <v>9283</v>
      </c>
      <c r="Y2541" s="123" t="s">
        <v>3977</v>
      </c>
    </row>
    <row r="2542" spans="24:25" x14ac:dyDescent="0.25">
      <c r="X2542" s="123" t="s">
        <v>9284</v>
      </c>
      <c r="Y2542" s="123" t="s">
        <v>3979</v>
      </c>
    </row>
    <row r="2543" spans="24:25" x14ac:dyDescent="0.25">
      <c r="X2543" s="123" t="s">
        <v>9285</v>
      </c>
      <c r="Y2543" s="123" t="s">
        <v>3981</v>
      </c>
    </row>
    <row r="2544" spans="24:25" x14ac:dyDescent="0.25">
      <c r="X2544" s="123" t="s">
        <v>9286</v>
      </c>
      <c r="Y2544" s="123" t="s">
        <v>3983</v>
      </c>
    </row>
    <row r="2545" spans="24:25" x14ac:dyDescent="0.25">
      <c r="X2545" s="123" t="s">
        <v>9287</v>
      </c>
      <c r="Y2545" s="123" t="s">
        <v>3985</v>
      </c>
    </row>
    <row r="2546" spans="24:25" x14ac:dyDescent="0.25">
      <c r="X2546" s="123" t="s">
        <v>9288</v>
      </c>
      <c r="Y2546" s="123" t="s">
        <v>3987</v>
      </c>
    </row>
    <row r="2547" spans="24:25" x14ac:dyDescent="0.25">
      <c r="X2547" s="123" t="s">
        <v>9289</v>
      </c>
      <c r="Y2547" s="123" t="s">
        <v>3989</v>
      </c>
    </row>
    <row r="2548" spans="24:25" x14ac:dyDescent="0.25">
      <c r="X2548" s="123" t="s">
        <v>9290</v>
      </c>
      <c r="Y2548" s="123" t="s">
        <v>3991</v>
      </c>
    </row>
    <row r="2549" spans="24:25" x14ac:dyDescent="0.25">
      <c r="X2549" s="123" t="s">
        <v>9291</v>
      </c>
      <c r="Y2549" s="123" t="s">
        <v>3993</v>
      </c>
    </row>
    <row r="2550" spans="24:25" x14ac:dyDescent="0.25">
      <c r="X2550" s="123" t="s">
        <v>9292</v>
      </c>
      <c r="Y2550" s="123" t="s">
        <v>3995</v>
      </c>
    </row>
    <row r="2551" spans="24:25" x14ac:dyDescent="0.25">
      <c r="X2551" s="123" t="s">
        <v>9293</v>
      </c>
      <c r="Y2551" s="123" t="s">
        <v>3889</v>
      </c>
    </row>
    <row r="2552" spans="24:25" x14ac:dyDescent="0.25">
      <c r="X2552" s="123" t="s">
        <v>9294</v>
      </c>
      <c r="Y2552" s="123" t="s">
        <v>3997</v>
      </c>
    </row>
    <row r="2553" spans="24:25" x14ac:dyDescent="0.25">
      <c r="X2553" s="123" t="s">
        <v>9295</v>
      </c>
      <c r="Y2553" s="123" t="s">
        <v>3999</v>
      </c>
    </row>
    <row r="2554" spans="24:25" x14ac:dyDescent="0.25">
      <c r="X2554" s="123" t="s">
        <v>9296</v>
      </c>
      <c r="Y2554" s="123" t="s">
        <v>4001</v>
      </c>
    </row>
    <row r="2555" spans="24:25" x14ac:dyDescent="0.25">
      <c r="X2555" s="123" t="s">
        <v>9297</v>
      </c>
      <c r="Y2555" s="123" t="s">
        <v>4003</v>
      </c>
    </row>
    <row r="2556" spans="24:25" x14ac:dyDescent="0.25">
      <c r="X2556" s="123" t="s">
        <v>9298</v>
      </c>
      <c r="Y2556" s="123" t="s">
        <v>4005</v>
      </c>
    </row>
    <row r="2557" spans="24:25" x14ac:dyDescent="0.25">
      <c r="X2557" s="123" t="s">
        <v>9299</v>
      </c>
      <c r="Y2557" s="123" t="s">
        <v>4007</v>
      </c>
    </row>
    <row r="2558" spans="24:25" x14ac:dyDescent="0.25">
      <c r="X2558" s="123" t="s">
        <v>9300</v>
      </c>
      <c r="Y2558" s="123" t="s">
        <v>4009</v>
      </c>
    </row>
    <row r="2559" spans="24:25" x14ac:dyDescent="0.25">
      <c r="X2559" s="123" t="s">
        <v>9301</v>
      </c>
      <c r="Y2559" s="123" t="s">
        <v>4011</v>
      </c>
    </row>
    <row r="2560" spans="24:25" x14ac:dyDescent="0.25">
      <c r="X2560" s="123" t="s">
        <v>9302</v>
      </c>
      <c r="Y2560" s="123" t="s">
        <v>4013</v>
      </c>
    </row>
    <row r="2561" spans="24:25" x14ac:dyDescent="0.25">
      <c r="X2561" s="123" t="s">
        <v>9303</v>
      </c>
      <c r="Y2561" s="123" t="s">
        <v>4015</v>
      </c>
    </row>
    <row r="2562" spans="24:25" x14ac:dyDescent="0.25">
      <c r="X2562" s="123" t="s">
        <v>9304</v>
      </c>
      <c r="Y2562" s="123" t="s">
        <v>3891</v>
      </c>
    </row>
    <row r="2563" spans="24:25" x14ac:dyDescent="0.25">
      <c r="X2563" s="123" t="s">
        <v>9305</v>
      </c>
      <c r="Y2563" s="123" t="s">
        <v>4017</v>
      </c>
    </row>
    <row r="2564" spans="24:25" x14ac:dyDescent="0.25">
      <c r="X2564" s="123" t="s">
        <v>9306</v>
      </c>
      <c r="Y2564" s="123" t="s">
        <v>4019</v>
      </c>
    </row>
    <row r="2565" spans="24:25" x14ac:dyDescent="0.25">
      <c r="X2565" s="123" t="s">
        <v>9307</v>
      </c>
      <c r="Y2565" s="123" t="s">
        <v>4021</v>
      </c>
    </row>
    <row r="2566" spans="24:25" x14ac:dyDescent="0.25">
      <c r="X2566" s="123" t="s">
        <v>9308</v>
      </c>
      <c r="Y2566" s="123" t="s">
        <v>4023</v>
      </c>
    </row>
    <row r="2567" spans="24:25" x14ac:dyDescent="0.25">
      <c r="X2567" s="123" t="s">
        <v>9309</v>
      </c>
      <c r="Y2567" s="123" t="s">
        <v>4025</v>
      </c>
    </row>
    <row r="2568" spans="24:25" x14ac:dyDescent="0.25">
      <c r="X2568" s="123" t="s">
        <v>9310</v>
      </c>
      <c r="Y2568" s="123" t="s">
        <v>4027</v>
      </c>
    </row>
    <row r="2569" spans="24:25" x14ac:dyDescent="0.25">
      <c r="X2569" s="123" t="s">
        <v>9311</v>
      </c>
      <c r="Y2569" s="123" t="s">
        <v>4029</v>
      </c>
    </row>
    <row r="2570" spans="24:25" x14ac:dyDescent="0.25">
      <c r="X2570" s="123" t="s">
        <v>9312</v>
      </c>
      <c r="Y2570" s="123" t="s">
        <v>4031</v>
      </c>
    </row>
    <row r="2571" spans="24:25" x14ac:dyDescent="0.25">
      <c r="X2571" s="123" t="s">
        <v>9313</v>
      </c>
      <c r="Y2571" s="123" t="s">
        <v>4033</v>
      </c>
    </row>
    <row r="2572" spans="24:25" x14ac:dyDescent="0.25">
      <c r="X2572" s="123" t="s">
        <v>9314</v>
      </c>
      <c r="Y2572" s="123" t="s">
        <v>4035</v>
      </c>
    </row>
    <row r="2573" spans="24:25" x14ac:dyDescent="0.25">
      <c r="X2573" s="123" t="s">
        <v>9315</v>
      </c>
      <c r="Y2573" s="123" t="s">
        <v>3893</v>
      </c>
    </row>
    <row r="2574" spans="24:25" x14ac:dyDescent="0.25">
      <c r="X2574" s="123" t="s">
        <v>9316</v>
      </c>
      <c r="Y2574" s="123" t="s">
        <v>4037</v>
      </c>
    </row>
    <row r="2575" spans="24:25" x14ac:dyDescent="0.25">
      <c r="X2575" s="123" t="s">
        <v>9317</v>
      </c>
      <c r="Y2575" s="123" t="s">
        <v>4039</v>
      </c>
    </row>
    <row r="2576" spans="24:25" x14ac:dyDescent="0.25">
      <c r="X2576" s="123" t="s">
        <v>9318</v>
      </c>
      <c r="Y2576" s="123" t="s">
        <v>4041</v>
      </c>
    </row>
    <row r="2577" spans="24:25" x14ac:dyDescent="0.25">
      <c r="X2577" s="123" t="s">
        <v>9319</v>
      </c>
      <c r="Y2577" s="123" t="s">
        <v>4043</v>
      </c>
    </row>
    <row r="2578" spans="24:25" x14ac:dyDescent="0.25">
      <c r="X2578" s="123" t="s">
        <v>9320</v>
      </c>
      <c r="Y2578" s="123" t="s">
        <v>4045</v>
      </c>
    </row>
    <row r="2579" spans="24:25" x14ac:dyDescent="0.25">
      <c r="X2579" s="123" t="s">
        <v>9321</v>
      </c>
      <c r="Y2579" s="123" t="s">
        <v>4047</v>
      </c>
    </row>
    <row r="2580" spans="24:25" x14ac:dyDescent="0.25">
      <c r="X2580" s="123" t="s">
        <v>9322</v>
      </c>
      <c r="Y2580" s="123" t="s">
        <v>4049</v>
      </c>
    </row>
    <row r="2581" spans="24:25" x14ac:dyDescent="0.25">
      <c r="X2581" s="123" t="s">
        <v>9323</v>
      </c>
      <c r="Y2581" s="123" t="s">
        <v>4051</v>
      </c>
    </row>
    <row r="2582" spans="24:25" x14ac:dyDescent="0.25">
      <c r="X2582" s="123" t="s">
        <v>9324</v>
      </c>
      <c r="Y2582" s="123" t="s">
        <v>4053</v>
      </c>
    </row>
    <row r="2583" spans="24:25" x14ac:dyDescent="0.25">
      <c r="X2583" s="123" t="s">
        <v>9325</v>
      </c>
      <c r="Y2583" s="123" t="s">
        <v>4055</v>
      </c>
    </row>
    <row r="2584" spans="24:25" x14ac:dyDescent="0.25">
      <c r="X2584" s="123" t="s">
        <v>9326</v>
      </c>
      <c r="Y2584" s="123" t="s">
        <v>3895</v>
      </c>
    </row>
    <row r="2585" spans="24:25" x14ac:dyDescent="0.25">
      <c r="X2585" s="123" t="s">
        <v>9327</v>
      </c>
      <c r="Y2585" s="123" t="s">
        <v>4057</v>
      </c>
    </row>
    <row r="2586" spans="24:25" x14ac:dyDescent="0.25">
      <c r="X2586" s="123" t="s">
        <v>9328</v>
      </c>
      <c r="Y2586" s="123" t="s">
        <v>4059</v>
      </c>
    </row>
    <row r="2587" spans="24:25" x14ac:dyDescent="0.25">
      <c r="X2587" s="123" t="s">
        <v>9329</v>
      </c>
      <c r="Y2587" s="123" t="s">
        <v>4061</v>
      </c>
    </row>
    <row r="2588" spans="24:25" x14ac:dyDescent="0.25">
      <c r="X2588" s="123" t="s">
        <v>9330</v>
      </c>
      <c r="Y2588" s="123" t="s">
        <v>4063</v>
      </c>
    </row>
    <row r="2589" spans="24:25" x14ac:dyDescent="0.25">
      <c r="X2589" s="123" t="s">
        <v>9331</v>
      </c>
      <c r="Y2589" s="123" t="s">
        <v>4065</v>
      </c>
    </row>
    <row r="2590" spans="24:25" x14ac:dyDescent="0.25">
      <c r="X2590" s="123" t="s">
        <v>9332</v>
      </c>
      <c r="Y2590" s="123" t="s">
        <v>4067</v>
      </c>
    </row>
    <row r="2591" spans="24:25" x14ac:dyDescent="0.25">
      <c r="X2591" s="123" t="s">
        <v>9333</v>
      </c>
      <c r="Y2591" s="123" t="s">
        <v>4069</v>
      </c>
    </row>
    <row r="2592" spans="24:25" x14ac:dyDescent="0.25">
      <c r="X2592" s="123" t="s">
        <v>9334</v>
      </c>
      <c r="Y2592" s="123" t="s">
        <v>4071</v>
      </c>
    </row>
    <row r="2593" spans="24:25" x14ac:dyDescent="0.25">
      <c r="X2593" s="123" t="s">
        <v>9335</v>
      </c>
      <c r="Y2593" s="123" t="s">
        <v>4073</v>
      </c>
    </row>
    <row r="2594" spans="24:25" x14ac:dyDescent="0.25">
      <c r="X2594" s="123" t="s">
        <v>9336</v>
      </c>
      <c r="Y2594" s="123" t="s">
        <v>4075</v>
      </c>
    </row>
    <row r="2595" spans="24:25" x14ac:dyDescent="0.25">
      <c r="X2595" s="123" t="s">
        <v>9337</v>
      </c>
      <c r="Y2595" s="123" t="s">
        <v>3877</v>
      </c>
    </row>
    <row r="2596" spans="24:25" x14ac:dyDescent="0.25">
      <c r="X2596" s="123" t="s">
        <v>9338</v>
      </c>
      <c r="Y2596" s="123" t="s">
        <v>4077</v>
      </c>
    </row>
    <row r="2597" spans="24:25" x14ac:dyDescent="0.25">
      <c r="X2597" s="123" t="s">
        <v>9339</v>
      </c>
      <c r="Y2597" s="123" t="s">
        <v>4095</v>
      </c>
    </row>
    <row r="2598" spans="24:25" x14ac:dyDescent="0.25">
      <c r="X2598" s="123" t="s">
        <v>9340</v>
      </c>
      <c r="Y2598" s="123" t="s">
        <v>4097</v>
      </c>
    </row>
    <row r="2599" spans="24:25" x14ac:dyDescent="0.25">
      <c r="X2599" s="123" t="s">
        <v>9341</v>
      </c>
      <c r="Y2599" s="123" t="s">
        <v>4099</v>
      </c>
    </row>
    <row r="2600" spans="24:25" x14ac:dyDescent="0.25">
      <c r="X2600" s="123" t="s">
        <v>9342</v>
      </c>
      <c r="Y2600" s="123" t="s">
        <v>4101</v>
      </c>
    </row>
    <row r="2601" spans="24:25" x14ac:dyDescent="0.25">
      <c r="X2601" s="123" t="s">
        <v>9343</v>
      </c>
      <c r="Y2601" s="123" t="s">
        <v>4103</v>
      </c>
    </row>
    <row r="2602" spans="24:25" x14ac:dyDescent="0.25">
      <c r="X2602" s="123" t="s">
        <v>9344</v>
      </c>
      <c r="Y2602" s="123" t="s">
        <v>4105</v>
      </c>
    </row>
    <row r="2603" spans="24:25" x14ac:dyDescent="0.25">
      <c r="X2603" s="123" t="s">
        <v>9345</v>
      </c>
      <c r="Y2603" s="123" t="s">
        <v>4107</v>
      </c>
    </row>
    <row r="2604" spans="24:25" x14ac:dyDescent="0.25">
      <c r="X2604" s="123" t="s">
        <v>9346</v>
      </c>
      <c r="Y2604" s="123" t="s">
        <v>4109</v>
      </c>
    </row>
    <row r="2605" spans="24:25" x14ac:dyDescent="0.25">
      <c r="X2605" s="123" t="s">
        <v>9347</v>
      </c>
      <c r="Y2605" s="123" t="s">
        <v>4111</v>
      </c>
    </row>
    <row r="2606" spans="24:25" x14ac:dyDescent="0.25">
      <c r="X2606" s="123" t="s">
        <v>9348</v>
      </c>
      <c r="Y2606" s="123" t="s">
        <v>4113</v>
      </c>
    </row>
    <row r="2607" spans="24:25" x14ac:dyDescent="0.25">
      <c r="X2607" s="123" t="s">
        <v>9349</v>
      </c>
      <c r="Y2607" s="123" t="s">
        <v>4079</v>
      </c>
    </row>
    <row r="2608" spans="24:25" x14ac:dyDescent="0.25">
      <c r="X2608" s="123" t="s">
        <v>9350</v>
      </c>
      <c r="Y2608" s="123" t="s">
        <v>4115</v>
      </c>
    </row>
    <row r="2609" spans="24:25" x14ac:dyDescent="0.25">
      <c r="X2609" s="123" t="s">
        <v>9351</v>
      </c>
      <c r="Y2609" s="123" t="s">
        <v>4117</v>
      </c>
    </row>
    <row r="2610" spans="24:25" x14ac:dyDescent="0.25">
      <c r="X2610" s="123" t="s">
        <v>9352</v>
      </c>
      <c r="Y2610" s="123" t="s">
        <v>4119</v>
      </c>
    </row>
    <row r="2611" spans="24:25" x14ac:dyDescent="0.25">
      <c r="X2611" s="123" t="s">
        <v>9353</v>
      </c>
      <c r="Y2611" s="123" t="s">
        <v>4121</v>
      </c>
    </row>
    <row r="2612" spans="24:25" x14ac:dyDescent="0.25">
      <c r="X2612" s="123" t="s">
        <v>9354</v>
      </c>
      <c r="Y2612" s="123" t="s">
        <v>4123</v>
      </c>
    </row>
    <row r="2613" spans="24:25" x14ac:dyDescent="0.25">
      <c r="X2613" s="123" t="s">
        <v>9355</v>
      </c>
      <c r="Y2613" s="123" t="s">
        <v>4125</v>
      </c>
    </row>
    <row r="2614" spans="24:25" x14ac:dyDescent="0.25">
      <c r="X2614" s="123" t="s">
        <v>9356</v>
      </c>
      <c r="Y2614" s="123" t="s">
        <v>4127</v>
      </c>
    </row>
    <row r="2615" spans="24:25" x14ac:dyDescent="0.25">
      <c r="X2615" s="123" t="s">
        <v>9357</v>
      </c>
      <c r="Y2615" s="123" t="s">
        <v>4129</v>
      </c>
    </row>
    <row r="2616" spans="24:25" x14ac:dyDescent="0.25">
      <c r="X2616" s="123" t="s">
        <v>9358</v>
      </c>
      <c r="Y2616" s="123" t="s">
        <v>4131</v>
      </c>
    </row>
    <row r="2617" spans="24:25" x14ac:dyDescent="0.25">
      <c r="X2617" s="123" t="s">
        <v>9359</v>
      </c>
      <c r="Y2617" s="123" t="s">
        <v>4133</v>
      </c>
    </row>
    <row r="2618" spans="24:25" x14ac:dyDescent="0.25">
      <c r="X2618" s="123" t="s">
        <v>9360</v>
      </c>
      <c r="Y2618" s="123" t="s">
        <v>4081</v>
      </c>
    </row>
    <row r="2619" spans="24:25" x14ac:dyDescent="0.25">
      <c r="X2619" s="123" t="s">
        <v>9361</v>
      </c>
      <c r="Y2619" s="123" t="s">
        <v>4135</v>
      </c>
    </row>
    <row r="2620" spans="24:25" x14ac:dyDescent="0.25">
      <c r="X2620" s="123" t="s">
        <v>9362</v>
      </c>
      <c r="Y2620" s="123" t="s">
        <v>4137</v>
      </c>
    </row>
    <row r="2621" spans="24:25" x14ac:dyDescent="0.25">
      <c r="X2621" s="123" t="s">
        <v>9363</v>
      </c>
      <c r="Y2621" s="123" t="s">
        <v>4139</v>
      </c>
    </row>
    <row r="2622" spans="24:25" x14ac:dyDescent="0.25">
      <c r="X2622" s="123" t="s">
        <v>9364</v>
      </c>
      <c r="Y2622" s="123" t="s">
        <v>4141</v>
      </c>
    </row>
    <row r="2623" spans="24:25" x14ac:dyDescent="0.25">
      <c r="X2623" s="123" t="s">
        <v>9365</v>
      </c>
      <c r="Y2623" s="123" t="s">
        <v>4143</v>
      </c>
    </row>
    <row r="2624" spans="24:25" x14ac:dyDescent="0.25">
      <c r="X2624" s="123" t="s">
        <v>9366</v>
      </c>
      <c r="Y2624" s="123" t="s">
        <v>4145</v>
      </c>
    </row>
    <row r="2625" spans="24:25" x14ac:dyDescent="0.25">
      <c r="X2625" s="123" t="s">
        <v>9367</v>
      </c>
      <c r="Y2625" s="123" t="s">
        <v>4147</v>
      </c>
    </row>
    <row r="2626" spans="24:25" x14ac:dyDescent="0.25">
      <c r="X2626" s="123" t="s">
        <v>9368</v>
      </c>
      <c r="Y2626" s="123" t="s">
        <v>4149</v>
      </c>
    </row>
    <row r="2627" spans="24:25" x14ac:dyDescent="0.25">
      <c r="X2627" s="123" t="s">
        <v>9369</v>
      </c>
      <c r="Y2627" s="123" t="s">
        <v>4151</v>
      </c>
    </row>
    <row r="2628" spans="24:25" x14ac:dyDescent="0.25">
      <c r="X2628" s="123" t="s">
        <v>9370</v>
      </c>
      <c r="Y2628" s="123" t="s">
        <v>4153</v>
      </c>
    </row>
    <row r="2629" spans="24:25" x14ac:dyDescent="0.25">
      <c r="X2629" s="123" t="s">
        <v>9371</v>
      </c>
      <c r="Y2629" s="123" t="s">
        <v>4083</v>
      </c>
    </row>
    <row r="2630" spans="24:25" x14ac:dyDescent="0.25">
      <c r="X2630" s="123" t="s">
        <v>9372</v>
      </c>
      <c r="Y2630" s="123" t="s">
        <v>4155</v>
      </c>
    </row>
    <row r="2631" spans="24:25" x14ac:dyDescent="0.25">
      <c r="X2631" s="123" t="s">
        <v>9373</v>
      </c>
      <c r="Y2631" s="123" t="s">
        <v>4157</v>
      </c>
    </row>
    <row r="2632" spans="24:25" x14ac:dyDescent="0.25">
      <c r="X2632" s="123" t="s">
        <v>9374</v>
      </c>
      <c r="Y2632" s="123" t="s">
        <v>4159</v>
      </c>
    </row>
    <row r="2633" spans="24:25" x14ac:dyDescent="0.25">
      <c r="X2633" s="123" t="s">
        <v>9375</v>
      </c>
      <c r="Y2633" s="123" t="s">
        <v>4161</v>
      </c>
    </row>
    <row r="2634" spans="24:25" x14ac:dyDescent="0.25">
      <c r="X2634" s="123" t="s">
        <v>9376</v>
      </c>
      <c r="Y2634" s="123" t="s">
        <v>4163</v>
      </c>
    </row>
    <row r="2635" spans="24:25" x14ac:dyDescent="0.25">
      <c r="X2635" s="123" t="s">
        <v>9377</v>
      </c>
      <c r="Y2635" s="123" t="s">
        <v>4165</v>
      </c>
    </row>
    <row r="2636" spans="24:25" x14ac:dyDescent="0.25">
      <c r="X2636" s="123" t="s">
        <v>9378</v>
      </c>
      <c r="Y2636" s="123" t="s">
        <v>4167</v>
      </c>
    </row>
    <row r="2637" spans="24:25" x14ac:dyDescent="0.25">
      <c r="X2637" s="123" t="s">
        <v>9379</v>
      </c>
      <c r="Y2637" s="123" t="s">
        <v>4169</v>
      </c>
    </row>
    <row r="2638" spans="24:25" x14ac:dyDescent="0.25">
      <c r="X2638" s="123" t="s">
        <v>9380</v>
      </c>
      <c r="Y2638" s="123" t="s">
        <v>4171</v>
      </c>
    </row>
    <row r="2639" spans="24:25" x14ac:dyDescent="0.25">
      <c r="X2639" s="123" t="s">
        <v>9381</v>
      </c>
      <c r="Y2639" s="123" t="s">
        <v>4173</v>
      </c>
    </row>
    <row r="2640" spans="24:25" x14ac:dyDescent="0.25">
      <c r="X2640" s="123" t="s">
        <v>9382</v>
      </c>
      <c r="Y2640" s="123" t="s">
        <v>4085</v>
      </c>
    </row>
    <row r="2641" spans="24:25" x14ac:dyDescent="0.25">
      <c r="X2641" s="123" t="s">
        <v>9383</v>
      </c>
      <c r="Y2641" s="123" t="s">
        <v>4175</v>
      </c>
    </row>
    <row r="2642" spans="24:25" x14ac:dyDescent="0.25">
      <c r="X2642" s="123" t="s">
        <v>9384</v>
      </c>
      <c r="Y2642" s="123" t="s">
        <v>4177</v>
      </c>
    </row>
    <row r="2643" spans="24:25" x14ac:dyDescent="0.25">
      <c r="X2643" s="123" t="s">
        <v>9385</v>
      </c>
      <c r="Y2643" s="123" t="s">
        <v>4179</v>
      </c>
    </row>
    <row r="2644" spans="24:25" x14ac:dyDescent="0.25">
      <c r="X2644" s="123" t="s">
        <v>9386</v>
      </c>
      <c r="Y2644" s="123" t="s">
        <v>4181</v>
      </c>
    </row>
    <row r="2645" spans="24:25" x14ac:dyDescent="0.25">
      <c r="X2645" s="123" t="s">
        <v>9387</v>
      </c>
      <c r="Y2645" s="123" t="s">
        <v>4183</v>
      </c>
    </row>
    <row r="2646" spans="24:25" x14ac:dyDescent="0.25">
      <c r="X2646" s="123" t="s">
        <v>9388</v>
      </c>
      <c r="Y2646" s="123" t="s">
        <v>4185</v>
      </c>
    </row>
    <row r="2647" spans="24:25" x14ac:dyDescent="0.25">
      <c r="X2647" s="123" t="s">
        <v>9389</v>
      </c>
      <c r="Y2647" s="123" t="s">
        <v>4187</v>
      </c>
    </row>
    <row r="2648" spans="24:25" x14ac:dyDescent="0.25">
      <c r="X2648" s="123" t="s">
        <v>9390</v>
      </c>
      <c r="Y2648" s="123" t="s">
        <v>4189</v>
      </c>
    </row>
    <row r="2649" spans="24:25" x14ac:dyDescent="0.25">
      <c r="X2649" s="123" t="s">
        <v>9391</v>
      </c>
      <c r="Y2649" s="123" t="s">
        <v>4191</v>
      </c>
    </row>
    <row r="2650" spans="24:25" x14ac:dyDescent="0.25">
      <c r="X2650" s="123" t="s">
        <v>9392</v>
      </c>
      <c r="Y2650" s="123" t="s">
        <v>4193</v>
      </c>
    </row>
    <row r="2651" spans="24:25" x14ac:dyDescent="0.25">
      <c r="X2651" s="123" t="s">
        <v>9393</v>
      </c>
      <c r="Y2651" s="123" t="s">
        <v>4087</v>
      </c>
    </row>
    <row r="2652" spans="24:25" x14ac:dyDescent="0.25">
      <c r="X2652" s="123" t="s">
        <v>9394</v>
      </c>
      <c r="Y2652" s="123" t="s">
        <v>4195</v>
      </c>
    </row>
    <row r="2653" spans="24:25" x14ac:dyDescent="0.25">
      <c r="X2653" s="123" t="s">
        <v>9395</v>
      </c>
      <c r="Y2653" s="123" t="s">
        <v>4197</v>
      </c>
    </row>
    <row r="2654" spans="24:25" x14ac:dyDescent="0.25">
      <c r="X2654" s="123" t="s">
        <v>9396</v>
      </c>
      <c r="Y2654" s="123" t="s">
        <v>4199</v>
      </c>
    </row>
    <row r="2655" spans="24:25" x14ac:dyDescent="0.25">
      <c r="X2655" s="123" t="s">
        <v>9397</v>
      </c>
      <c r="Y2655" s="123" t="s">
        <v>4201</v>
      </c>
    </row>
    <row r="2656" spans="24:25" x14ac:dyDescent="0.25">
      <c r="X2656" s="123" t="s">
        <v>9398</v>
      </c>
      <c r="Y2656" s="123" t="s">
        <v>4203</v>
      </c>
    </row>
    <row r="2657" spans="24:25" x14ac:dyDescent="0.25">
      <c r="X2657" s="123" t="s">
        <v>9399</v>
      </c>
      <c r="Y2657" s="123" t="s">
        <v>4205</v>
      </c>
    </row>
    <row r="2658" spans="24:25" x14ac:dyDescent="0.25">
      <c r="X2658" s="123" t="s">
        <v>9400</v>
      </c>
      <c r="Y2658" s="123" t="s">
        <v>4207</v>
      </c>
    </row>
    <row r="2659" spans="24:25" x14ac:dyDescent="0.25">
      <c r="X2659" s="123" t="s">
        <v>9401</v>
      </c>
      <c r="Y2659" s="123" t="s">
        <v>4209</v>
      </c>
    </row>
    <row r="2660" spans="24:25" x14ac:dyDescent="0.25">
      <c r="X2660" s="123" t="s">
        <v>9402</v>
      </c>
      <c r="Y2660" s="123" t="s">
        <v>4211</v>
      </c>
    </row>
    <row r="2661" spans="24:25" x14ac:dyDescent="0.25">
      <c r="X2661" s="123" t="s">
        <v>9403</v>
      </c>
      <c r="Y2661" s="123" t="s">
        <v>4213</v>
      </c>
    </row>
    <row r="2662" spans="24:25" x14ac:dyDescent="0.25">
      <c r="X2662" s="123" t="s">
        <v>9404</v>
      </c>
      <c r="Y2662" s="123" t="s">
        <v>4089</v>
      </c>
    </row>
    <row r="2663" spans="24:25" x14ac:dyDescent="0.25">
      <c r="X2663" s="123" t="s">
        <v>9405</v>
      </c>
      <c r="Y2663" s="123" t="s">
        <v>4215</v>
      </c>
    </row>
    <row r="2664" spans="24:25" x14ac:dyDescent="0.25">
      <c r="X2664" s="123" t="s">
        <v>9406</v>
      </c>
      <c r="Y2664" s="123" t="s">
        <v>4217</v>
      </c>
    </row>
    <row r="2665" spans="24:25" x14ac:dyDescent="0.25">
      <c r="X2665" s="123" t="s">
        <v>9407</v>
      </c>
      <c r="Y2665" s="123" t="s">
        <v>4219</v>
      </c>
    </row>
    <row r="2666" spans="24:25" x14ac:dyDescent="0.25">
      <c r="X2666" s="123" t="s">
        <v>9408</v>
      </c>
      <c r="Y2666" s="123" t="s">
        <v>4221</v>
      </c>
    </row>
    <row r="2667" spans="24:25" x14ac:dyDescent="0.25">
      <c r="X2667" s="123" t="s">
        <v>9409</v>
      </c>
      <c r="Y2667" s="123" t="s">
        <v>4223</v>
      </c>
    </row>
    <row r="2668" spans="24:25" x14ac:dyDescent="0.25">
      <c r="X2668" s="123" t="s">
        <v>9410</v>
      </c>
      <c r="Y2668" s="123" t="s">
        <v>4225</v>
      </c>
    </row>
    <row r="2669" spans="24:25" x14ac:dyDescent="0.25">
      <c r="X2669" s="123" t="s">
        <v>9411</v>
      </c>
      <c r="Y2669" s="123" t="s">
        <v>4227</v>
      </c>
    </row>
    <row r="2670" spans="24:25" x14ac:dyDescent="0.25">
      <c r="X2670" s="123" t="s">
        <v>9412</v>
      </c>
      <c r="Y2670" s="123" t="s">
        <v>4229</v>
      </c>
    </row>
    <row r="2671" spans="24:25" x14ac:dyDescent="0.25">
      <c r="X2671" s="123" t="s">
        <v>9413</v>
      </c>
      <c r="Y2671" s="123" t="s">
        <v>4231</v>
      </c>
    </row>
    <row r="2672" spans="24:25" x14ac:dyDescent="0.25">
      <c r="X2672" s="123" t="s">
        <v>9414</v>
      </c>
      <c r="Y2672" s="123" t="s">
        <v>4233</v>
      </c>
    </row>
    <row r="2673" spans="24:25" x14ac:dyDescent="0.25">
      <c r="X2673" s="123" t="s">
        <v>9415</v>
      </c>
      <c r="Y2673" s="123" t="s">
        <v>4091</v>
      </c>
    </row>
    <row r="2674" spans="24:25" x14ac:dyDescent="0.25">
      <c r="X2674" s="123" t="s">
        <v>9416</v>
      </c>
      <c r="Y2674" s="123" t="s">
        <v>4235</v>
      </c>
    </row>
    <row r="2675" spans="24:25" x14ac:dyDescent="0.25">
      <c r="X2675" s="123" t="s">
        <v>9417</v>
      </c>
      <c r="Y2675" s="123" t="s">
        <v>4237</v>
      </c>
    </row>
    <row r="2676" spans="24:25" x14ac:dyDescent="0.25">
      <c r="X2676" s="123" t="s">
        <v>9418</v>
      </c>
      <c r="Y2676" s="123" t="s">
        <v>4239</v>
      </c>
    </row>
    <row r="2677" spans="24:25" x14ac:dyDescent="0.25">
      <c r="X2677" s="123" t="s">
        <v>9419</v>
      </c>
      <c r="Y2677" s="123" t="s">
        <v>4241</v>
      </c>
    </row>
    <row r="2678" spans="24:25" x14ac:dyDescent="0.25">
      <c r="X2678" s="123" t="s">
        <v>9420</v>
      </c>
      <c r="Y2678" s="123" t="s">
        <v>4243</v>
      </c>
    </row>
    <row r="2679" spans="24:25" x14ac:dyDescent="0.25">
      <c r="X2679" s="123" t="s">
        <v>9421</v>
      </c>
      <c r="Y2679" s="123" t="s">
        <v>4245</v>
      </c>
    </row>
    <row r="2680" spans="24:25" x14ac:dyDescent="0.25">
      <c r="X2680" s="123" t="s">
        <v>9422</v>
      </c>
      <c r="Y2680" s="123" t="s">
        <v>4247</v>
      </c>
    </row>
    <row r="2681" spans="24:25" x14ac:dyDescent="0.25">
      <c r="X2681" s="123" t="s">
        <v>9423</v>
      </c>
      <c r="Y2681" s="123" t="s">
        <v>4249</v>
      </c>
    </row>
    <row r="2682" spans="24:25" x14ac:dyDescent="0.25">
      <c r="X2682" s="123" t="s">
        <v>9424</v>
      </c>
      <c r="Y2682" s="123" t="s">
        <v>4251</v>
      </c>
    </row>
    <row r="2683" spans="24:25" x14ac:dyDescent="0.25">
      <c r="X2683" s="123" t="s">
        <v>9425</v>
      </c>
      <c r="Y2683" s="123" t="s">
        <v>4253</v>
      </c>
    </row>
    <row r="2684" spans="24:25" x14ac:dyDescent="0.25">
      <c r="X2684" s="123" t="s">
        <v>9426</v>
      </c>
      <c r="Y2684" s="123" t="s">
        <v>4093</v>
      </c>
    </row>
    <row r="2685" spans="24:25" x14ac:dyDescent="0.25">
      <c r="X2685" s="123" t="s">
        <v>9427</v>
      </c>
      <c r="Y2685" s="123" t="s">
        <v>4255</v>
      </c>
    </row>
    <row r="2686" spans="24:25" x14ac:dyDescent="0.25">
      <c r="X2686" s="123" t="s">
        <v>9428</v>
      </c>
      <c r="Y2686" s="123" t="s">
        <v>4257</v>
      </c>
    </row>
    <row r="2687" spans="24:25" x14ac:dyDescent="0.25">
      <c r="X2687" s="123" t="s">
        <v>9429</v>
      </c>
      <c r="Y2687" s="123" t="s">
        <v>4259</v>
      </c>
    </row>
    <row r="2688" spans="24:25" x14ac:dyDescent="0.25">
      <c r="X2688" s="123" t="s">
        <v>9430</v>
      </c>
      <c r="Y2688" s="123" t="s">
        <v>4261</v>
      </c>
    </row>
    <row r="2689" spans="24:25" x14ac:dyDescent="0.25">
      <c r="X2689" s="123" t="s">
        <v>9431</v>
      </c>
      <c r="Y2689" s="123" t="s">
        <v>4263</v>
      </c>
    </row>
    <row r="2690" spans="24:25" x14ac:dyDescent="0.25">
      <c r="X2690" s="123" t="s">
        <v>9432</v>
      </c>
      <c r="Y2690" s="123" t="s">
        <v>4265</v>
      </c>
    </row>
    <row r="2691" spans="24:25" x14ac:dyDescent="0.25">
      <c r="X2691" s="123" t="s">
        <v>9433</v>
      </c>
      <c r="Y2691" s="123" t="s">
        <v>4267</v>
      </c>
    </row>
    <row r="2692" spans="24:25" x14ac:dyDescent="0.25">
      <c r="X2692" s="123" t="s">
        <v>9434</v>
      </c>
      <c r="Y2692" s="123" t="s">
        <v>4269</v>
      </c>
    </row>
    <row r="2693" spans="24:25" x14ac:dyDescent="0.25">
      <c r="X2693" s="123" t="s">
        <v>9435</v>
      </c>
      <c r="Y2693" s="123" t="s">
        <v>4271</v>
      </c>
    </row>
    <row r="2694" spans="24:25" x14ac:dyDescent="0.25">
      <c r="X2694" s="123" t="s">
        <v>9436</v>
      </c>
      <c r="Y2694" s="123" t="s">
        <v>4273</v>
      </c>
    </row>
    <row r="2695" spans="24:25" x14ac:dyDescent="0.25">
      <c r="X2695" s="123" t="s">
        <v>9437</v>
      </c>
      <c r="Y2695" s="123" t="s">
        <v>972</v>
      </c>
    </row>
    <row r="2696" spans="24:25" x14ac:dyDescent="0.25">
      <c r="X2696" s="123" t="s">
        <v>9438</v>
      </c>
      <c r="Y2696" s="123" t="s">
        <v>974</v>
      </c>
    </row>
    <row r="2697" spans="24:25" x14ac:dyDescent="0.25">
      <c r="X2697" s="123" t="s">
        <v>9439</v>
      </c>
      <c r="Y2697" s="123" t="s">
        <v>426</v>
      </c>
    </row>
    <row r="2698" spans="24:25" x14ac:dyDescent="0.25">
      <c r="X2698" s="123" t="s">
        <v>9440</v>
      </c>
      <c r="Y2698" s="123" t="s">
        <v>228</v>
      </c>
    </row>
    <row r="2699" spans="24:25" x14ac:dyDescent="0.25">
      <c r="X2699" s="123" t="s">
        <v>9441</v>
      </c>
      <c r="Y2699" s="123" t="s">
        <v>254</v>
      </c>
    </row>
    <row r="2700" spans="24:25" x14ac:dyDescent="0.25">
      <c r="X2700" s="123" t="s">
        <v>9442</v>
      </c>
      <c r="Y2700" s="123" t="s">
        <v>242</v>
      </c>
    </row>
    <row r="2701" spans="24:25" x14ac:dyDescent="0.25">
      <c r="X2701" s="123" t="s">
        <v>9443</v>
      </c>
      <c r="Y2701" s="123" t="s">
        <v>668</v>
      </c>
    </row>
    <row r="2702" spans="24:25" x14ac:dyDescent="0.25">
      <c r="X2702" s="123" t="s">
        <v>9444</v>
      </c>
      <c r="Y2702" s="123" t="s">
        <v>227</v>
      </c>
    </row>
    <row r="2703" spans="24:25" x14ac:dyDescent="0.25">
      <c r="X2703" s="123" t="s">
        <v>9445</v>
      </c>
      <c r="Y2703" s="123" t="s">
        <v>233</v>
      </c>
    </row>
    <row r="2704" spans="24:25" x14ac:dyDescent="0.25">
      <c r="X2704" s="123" t="s">
        <v>9446</v>
      </c>
      <c r="Y2704" s="123" t="s">
        <v>235</v>
      </c>
    </row>
    <row r="2705" spans="24:25" x14ac:dyDescent="0.25">
      <c r="X2705" s="123" t="s">
        <v>9447</v>
      </c>
      <c r="Y2705" s="123" t="s">
        <v>670</v>
      </c>
    </row>
    <row r="2706" spans="24:25" x14ac:dyDescent="0.25">
      <c r="X2706" s="123" t="s">
        <v>9448</v>
      </c>
      <c r="Y2706" s="123" t="s">
        <v>672</v>
      </c>
    </row>
    <row r="2707" spans="24:25" x14ac:dyDescent="0.25">
      <c r="X2707" s="123" t="s">
        <v>9449</v>
      </c>
      <c r="Y2707" s="123" t="s">
        <v>435</v>
      </c>
    </row>
    <row r="2708" spans="24:25" x14ac:dyDescent="0.25">
      <c r="X2708" s="123" t="s">
        <v>11915</v>
      </c>
      <c r="Y2708" s="123" t="s">
        <v>11883</v>
      </c>
    </row>
    <row r="2709" spans="24:25" x14ac:dyDescent="0.25">
      <c r="X2709" s="123" t="s">
        <v>9450</v>
      </c>
      <c r="Y2709" s="123" t="s">
        <v>252</v>
      </c>
    </row>
    <row r="2710" spans="24:25" x14ac:dyDescent="0.25">
      <c r="X2710" s="123" t="s">
        <v>9451</v>
      </c>
      <c r="Y2710" s="123" t="s">
        <v>4275</v>
      </c>
    </row>
    <row r="2711" spans="24:25" x14ac:dyDescent="0.25">
      <c r="X2711" s="123" t="s">
        <v>9452</v>
      </c>
      <c r="Y2711" s="123" t="s">
        <v>4279</v>
      </c>
    </row>
    <row r="2712" spans="24:25" x14ac:dyDescent="0.25">
      <c r="X2712" s="123" t="s">
        <v>9453</v>
      </c>
      <c r="Y2712" s="123" t="s">
        <v>4281</v>
      </c>
    </row>
    <row r="2713" spans="24:25" x14ac:dyDescent="0.25">
      <c r="X2713" s="123" t="s">
        <v>9454</v>
      </c>
      <c r="Y2713" s="123" t="s">
        <v>4283</v>
      </c>
    </row>
    <row r="2714" spans="24:25" x14ac:dyDescent="0.25">
      <c r="X2714" s="123" t="s">
        <v>9455</v>
      </c>
      <c r="Y2714" s="123" t="s">
        <v>4285</v>
      </c>
    </row>
    <row r="2715" spans="24:25" x14ac:dyDescent="0.25">
      <c r="X2715" s="123" t="s">
        <v>9456</v>
      </c>
      <c r="Y2715" s="123" t="s">
        <v>4287</v>
      </c>
    </row>
    <row r="2716" spans="24:25" x14ac:dyDescent="0.25">
      <c r="X2716" s="123" t="s">
        <v>9457</v>
      </c>
      <c r="Y2716" s="123" t="s">
        <v>4289</v>
      </c>
    </row>
    <row r="2717" spans="24:25" x14ac:dyDescent="0.25">
      <c r="X2717" s="123" t="s">
        <v>9458</v>
      </c>
      <c r="Y2717" s="123" t="s">
        <v>4291</v>
      </c>
    </row>
    <row r="2718" spans="24:25" x14ac:dyDescent="0.25">
      <c r="X2718" s="123" t="s">
        <v>9459</v>
      </c>
      <c r="Y2718" s="123" t="s">
        <v>4293</v>
      </c>
    </row>
    <row r="2719" spans="24:25" x14ac:dyDescent="0.25">
      <c r="X2719" s="123" t="s">
        <v>9460</v>
      </c>
      <c r="Y2719" s="123" t="s">
        <v>4295</v>
      </c>
    </row>
    <row r="2720" spans="24:25" x14ac:dyDescent="0.25">
      <c r="X2720" s="123" t="s">
        <v>9461</v>
      </c>
      <c r="Y2720" s="123" t="s">
        <v>4297</v>
      </c>
    </row>
    <row r="2721" spans="24:25" x14ac:dyDescent="0.25">
      <c r="X2721" s="123" t="s">
        <v>9462</v>
      </c>
      <c r="Y2721" s="123" t="s">
        <v>4299</v>
      </c>
    </row>
    <row r="2722" spans="24:25" x14ac:dyDescent="0.25">
      <c r="X2722" s="123" t="s">
        <v>9463</v>
      </c>
      <c r="Y2722" s="123" t="s">
        <v>4301</v>
      </c>
    </row>
    <row r="2723" spans="24:25" x14ac:dyDescent="0.25">
      <c r="X2723" s="123" t="s">
        <v>9464</v>
      </c>
      <c r="Y2723" s="123" t="s">
        <v>4303</v>
      </c>
    </row>
    <row r="2724" spans="24:25" x14ac:dyDescent="0.25">
      <c r="X2724" s="123" t="s">
        <v>9465</v>
      </c>
      <c r="Y2724" s="123" t="s">
        <v>4305</v>
      </c>
    </row>
    <row r="2725" spans="24:25" x14ac:dyDescent="0.25">
      <c r="X2725" s="123" t="s">
        <v>9466</v>
      </c>
      <c r="Y2725" s="123" t="s">
        <v>4307</v>
      </c>
    </row>
    <row r="2726" spans="24:25" x14ac:dyDescent="0.25">
      <c r="X2726" s="123" t="s">
        <v>9467</v>
      </c>
      <c r="Y2726" s="123" t="s">
        <v>4309</v>
      </c>
    </row>
    <row r="2727" spans="24:25" x14ac:dyDescent="0.25">
      <c r="X2727" s="123" t="s">
        <v>9468</v>
      </c>
      <c r="Y2727" s="123" t="s">
        <v>4311</v>
      </c>
    </row>
    <row r="2728" spans="24:25" x14ac:dyDescent="0.25">
      <c r="X2728" s="123" t="s">
        <v>9469</v>
      </c>
      <c r="Y2728" s="123" t="s">
        <v>4313</v>
      </c>
    </row>
    <row r="2729" spans="24:25" x14ac:dyDescent="0.25">
      <c r="X2729" s="123" t="s">
        <v>9470</v>
      </c>
      <c r="Y2729" s="123" t="s">
        <v>4315</v>
      </c>
    </row>
    <row r="2730" spans="24:25" x14ac:dyDescent="0.25">
      <c r="X2730" s="123" t="s">
        <v>9471</v>
      </c>
      <c r="Y2730" s="123" t="s">
        <v>4317</v>
      </c>
    </row>
    <row r="2731" spans="24:25" x14ac:dyDescent="0.25">
      <c r="X2731" s="123" t="s">
        <v>9472</v>
      </c>
      <c r="Y2731" s="123" t="s">
        <v>4319</v>
      </c>
    </row>
    <row r="2732" spans="24:25" x14ac:dyDescent="0.25">
      <c r="X2732" s="123" t="s">
        <v>9473</v>
      </c>
      <c r="Y2732" s="123" t="s">
        <v>4321</v>
      </c>
    </row>
    <row r="2733" spans="24:25" x14ac:dyDescent="0.25">
      <c r="X2733" s="123" t="s">
        <v>9474</v>
      </c>
      <c r="Y2733" s="123" t="s">
        <v>4323</v>
      </c>
    </row>
    <row r="2734" spans="24:25" x14ac:dyDescent="0.25">
      <c r="X2734" s="123" t="s">
        <v>9475</v>
      </c>
      <c r="Y2734" s="123" t="s">
        <v>4325</v>
      </c>
    </row>
    <row r="2735" spans="24:25" x14ac:dyDescent="0.25">
      <c r="X2735" s="123" t="s">
        <v>9476</v>
      </c>
      <c r="Y2735" s="123" t="s">
        <v>4327</v>
      </c>
    </row>
    <row r="2736" spans="24:25" x14ac:dyDescent="0.25">
      <c r="X2736" s="123" t="s">
        <v>9477</v>
      </c>
      <c r="Y2736" s="123" t="s">
        <v>4329</v>
      </c>
    </row>
    <row r="2737" spans="24:25" x14ac:dyDescent="0.25">
      <c r="X2737" s="123" t="s">
        <v>9478</v>
      </c>
      <c r="Y2737" s="123" t="s">
        <v>4331</v>
      </c>
    </row>
    <row r="2738" spans="24:25" x14ac:dyDescent="0.25">
      <c r="X2738" s="123" t="s">
        <v>9479</v>
      </c>
      <c r="Y2738" s="123" t="s">
        <v>4333</v>
      </c>
    </row>
    <row r="2739" spans="24:25" x14ac:dyDescent="0.25">
      <c r="X2739" s="123" t="s">
        <v>9480</v>
      </c>
      <c r="Y2739" s="123" t="s">
        <v>4335</v>
      </c>
    </row>
    <row r="2740" spans="24:25" x14ac:dyDescent="0.25">
      <c r="X2740" s="123" t="s">
        <v>9481</v>
      </c>
      <c r="Y2740" s="123" t="s">
        <v>4337</v>
      </c>
    </row>
    <row r="2741" spans="24:25" x14ac:dyDescent="0.25">
      <c r="X2741" s="123" t="s">
        <v>9482</v>
      </c>
      <c r="Y2741" s="123" t="s">
        <v>4339</v>
      </c>
    </row>
    <row r="2742" spans="24:25" x14ac:dyDescent="0.25">
      <c r="X2742" s="123" t="s">
        <v>9483</v>
      </c>
      <c r="Y2742" s="123" t="s">
        <v>4341</v>
      </c>
    </row>
    <row r="2743" spans="24:25" x14ac:dyDescent="0.25">
      <c r="X2743" s="123" t="s">
        <v>9484</v>
      </c>
      <c r="Y2743" s="123" t="s">
        <v>4343</v>
      </c>
    </row>
    <row r="2744" spans="24:25" x14ac:dyDescent="0.25">
      <c r="X2744" s="123" t="s">
        <v>9485</v>
      </c>
      <c r="Y2744" s="123" t="s">
        <v>4345</v>
      </c>
    </row>
    <row r="2745" spans="24:25" x14ac:dyDescent="0.25">
      <c r="X2745" s="123" t="s">
        <v>9486</v>
      </c>
      <c r="Y2745" s="123" t="s">
        <v>4347</v>
      </c>
    </row>
    <row r="2746" spans="24:25" x14ac:dyDescent="0.25">
      <c r="X2746" s="123" t="s">
        <v>9487</v>
      </c>
      <c r="Y2746" s="123" t="s">
        <v>4349</v>
      </c>
    </row>
    <row r="2747" spans="24:25" x14ac:dyDescent="0.25">
      <c r="X2747" s="123" t="s">
        <v>9488</v>
      </c>
      <c r="Y2747" s="123" t="s">
        <v>4351</v>
      </c>
    </row>
    <row r="2748" spans="24:25" x14ac:dyDescent="0.25">
      <c r="X2748" s="123" t="s">
        <v>9489</v>
      </c>
      <c r="Y2748" s="123" t="s">
        <v>4353</v>
      </c>
    </row>
    <row r="2749" spans="24:25" x14ac:dyDescent="0.25">
      <c r="X2749" s="123" t="s">
        <v>9490</v>
      </c>
      <c r="Y2749" s="123" t="s">
        <v>4355</v>
      </c>
    </row>
    <row r="2750" spans="24:25" x14ac:dyDescent="0.25">
      <c r="X2750" s="123" t="s">
        <v>9491</v>
      </c>
      <c r="Y2750" s="123" t="s">
        <v>4357</v>
      </c>
    </row>
    <row r="2751" spans="24:25" x14ac:dyDescent="0.25">
      <c r="X2751" s="123" t="s">
        <v>9492</v>
      </c>
      <c r="Y2751" s="123" t="s">
        <v>4359</v>
      </c>
    </row>
    <row r="2752" spans="24:25" x14ac:dyDescent="0.25">
      <c r="X2752" s="123" t="s">
        <v>9493</v>
      </c>
      <c r="Y2752" s="123" t="s">
        <v>4361</v>
      </c>
    </row>
    <row r="2753" spans="24:25" x14ac:dyDescent="0.25">
      <c r="X2753" s="123" t="s">
        <v>9494</v>
      </c>
      <c r="Y2753" s="123" t="s">
        <v>4363</v>
      </c>
    </row>
    <row r="2754" spans="24:25" x14ac:dyDescent="0.25">
      <c r="X2754" s="123" t="s">
        <v>9495</v>
      </c>
      <c r="Y2754" s="123" t="s">
        <v>4365</v>
      </c>
    </row>
    <row r="2755" spans="24:25" x14ac:dyDescent="0.25">
      <c r="X2755" s="123" t="s">
        <v>9496</v>
      </c>
      <c r="Y2755" s="123" t="s">
        <v>4367</v>
      </c>
    </row>
    <row r="2756" spans="24:25" x14ac:dyDescent="0.25">
      <c r="X2756" s="123" t="s">
        <v>9497</v>
      </c>
      <c r="Y2756" s="123" t="s">
        <v>4369</v>
      </c>
    </row>
    <row r="2757" spans="24:25" x14ac:dyDescent="0.25">
      <c r="X2757" s="123" t="s">
        <v>9498</v>
      </c>
      <c r="Y2757" s="123" t="s">
        <v>4371</v>
      </c>
    </row>
    <row r="2758" spans="24:25" x14ac:dyDescent="0.25">
      <c r="X2758" s="123" t="s">
        <v>9499</v>
      </c>
      <c r="Y2758" s="123" t="s">
        <v>4373</v>
      </c>
    </row>
    <row r="2759" spans="24:25" x14ac:dyDescent="0.25">
      <c r="X2759" s="123" t="s">
        <v>9500</v>
      </c>
      <c r="Y2759" s="123" t="s">
        <v>4375</v>
      </c>
    </row>
    <row r="2760" spans="24:25" x14ac:dyDescent="0.25">
      <c r="X2760" s="123" t="s">
        <v>9501</v>
      </c>
      <c r="Y2760" s="123" t="s">
        <v>4377</v>
      </c>
    </row>
    <row r="2761" spans="24:25" x14ac:dyDescent="0.25">
      <c r="X2761" s="123" t="s">
        <v>9502</v>
      </c>
      <c r="Y2761" s="123" t="s">
        <v>4379</v>
      </c>
    </row>
    <row r="2762" spans="24:25" x14ac:dyDescent="0.25">
      <c r="X2762" s="123" t="s">
        <v>9503</v>
      </c>
      <c r="Y2762" s="123" t="s">
        <v>4381</v>
      </c>
    </row>
    <row r="2763" spans="24:25" x14ac:dyDescent="0.25">
      <c r="X2763" s="123" t="s">
        <v>9504</v>
      </c>
      <c r="Y2763" s="123" t="s">
        <v>4383</v>
      </c>
    </row>
    <row r="2764" spans="24:25" x14ac:dyDescent="0.25">
      <c r="X2764" s="123" t="s">
        <v>9505</v>
      </c>
      <c r="Y2764" s="123" t="s">
        <v>4385</v>
      </c>
    </row>
    <row r="2765" spans="24:25" x14ac:dyDescent="0.25">
      <c r="X2765" s="123" t="s">
        <v>9506</v>
      </c>
      <c r="Y2765" s="123" t="s">
        <v>4387</v>
      </c>
    </row>
    <row r="2766" spans="24:25" x14ac:dyDescent="0.25">
      <c r="X2766" s="123" t="s">
        <v>9507</v>
      </c>
      <c r="Y2766" s="123" t="s">
        <v>4389</v>
      </c>
    </row>
    <row r="2767" spans="24:25" x14ac:dyDescent="0.25">
      <c r="X2767" s="123" t="s">
        <v>9508</v>
      </c>
      <c r="Y2767" s="123" t="s">
        <v>4391</v>
      </c>
    </row>
    <row r="2768" spans="24:25" x14ac:dyDescent="0.25">
      <c r="X2768" s="123" t="s">
        <v>9509</v>
      </c>
      <c r="Y2768" s="123" t="s">
        <v>4393</v>
      </c>
    </row>
    <row r="2769" spans="24:25" x14ac:dyDescent="0.25">
      <c r="X2769" s="123" t="s">
        <v>9510</v>
      </c>
      <c r="Y2769" s="123" t="s">
        <v>4395</v>
      </c>
    </row>
    <row r="2770" spans="24:25" x14ac:dyDescent="0.25">
      <c r="X2770" s="123" t="s">
        <v>9511</v>
      </c>
      <c r="Y2770" s="123" t="s">
        <v>4397</v>
      </c>
    </row>
    <row r="2771" spans="24:25" x14ac:dyDescent="0.25">
      <c r="X2771" s="123" t="s">
        <v>9512</v>
      </c>
      <c r="Y2771" s="123" t="s">
        <v>4399</v>
      </c>
    </row>
    <row r="2772" spans="24:25" x14ac:dyDescent="0.25">
      <c r="X2772" s="123" t="s">
        <v>9513</v>
      </c>
      <c r="Y2772" s="123" t="s">
        <v>4401</v>
      </c>
    </row>
    <row r="2773" spans="24:25" x14ac:dyDescent="0.25">
      <c r="X2773" s="123" t="s">
        <v>9514</v>
      </c>
      <c r="Y2773" s="123" t="s">
        <v>4403</v>
      </c>
    </row>
    <row r="2774" spans="24:25" x14ac:dyDescent="0.25">
      <c r="X2774" s="123" t="s">
        <v>9515</v>
      </c>
      <c r="Y2774" s="123" t="s">
        <v>4405</v>
      </c>
    </row>
    <row r="2775" spans="24:25" x14ac:dyDescent="0.25">
      <c r="X2775" s="123" t="s">
        <v>9516</v>
      </c>
      <c r="Y2775" s="123" t="s">
        <v>4407</v>
      </c>
    </row>
    <row r="2776" spans="24:25" x14ac:dyDescent="0.25">
      <c r="X2776" s="123" t="s">
        <v>9517</v>
      </c>
      <c r="Y2776" s="123" t="s">
        <v>4409</v>
      </c>
    </row>
    <row r="2777" spans="24:25" x14ac:dyDescent="0.25">
      <c r="X2777" s="123" t="s">
        <v>9518</v>
      </c>
      <c r="Y2777" s="123" t="s">
        <v>4411</v>
      </c>
    </row>
    <row r="2778" spans="24:25" x14ac:dyDescent="0.25">
      <c r="X2778" s="123" t="s">
        <v>9519</v>
      </c>
      <c r="Y2778" s="123" t="s">
        <v>4413</v>
      </c>
    </row>
    <row r="2779" spans="24:25" x14ac:dyDescent="0.25">
      <c r="X2779" s="123" t="s">
        <v>9520</v>
      </c>
      <c r="Y2779" s="123" t="s">
        <v>4415</v>
      </c>
    </row>
    <row r="2780" spans="24:25" x14ac:dyDescent="0.25">
      <c r="X2780" s="123" t="s">
        <v>9521</v>
      </c>
      <c r="Y2780" s="123" t="s">
        <v>4417</v>
      </c>
    </row>
    <row r="2781" spans="24:25" x14ac:dyDescent="0.25">
      <c r="X2781" s="123" t="s">
        <v>9522</v>
      </c>
      <c r="Y2781" s="123" t="s">
        <v>4419</v>
      </c>
    </row>
    <row r="2782" spans="24:25" x14ac:dyDescent="0.25">
      <c r="X2782" s="123" t="s">
        <v>9523</v>
      </c>
      <c r="Y2782" s="123" t="s">
        <v>4421</v>
      </c>
    </row>
    <row r="2783" spans="24:25" x14ac:dyDescent="0.25">
      <c r="X2783" s="123" t="s">
        <v>9524</v>
      </c>
      <c r="Y2783" s="123" t="s">
        <v>4277</v>
      </c>
    </row>
    <row r="2784" spans="24:25" x14ac:dyDescent="0.25">
      <c r="X2784" s="123" t="s">
        <v>9525</v>
      </c>
      <c r="Y2784" s="123" t="s">
        <v>4423</v>
      </c>
    </row>
    <row r="2785" spans="24:25" x14ac:dyDescent="0.25">
      <c r="X2785" s="123" t="s">
        <v>9526</v>
      </c>
      <c r="Y2785" s="123" t="s">
        <v>4425</v>
      </c>
    </row>
    <row r="2786" spans="24:25" x14ac:dyDescent="0.25">
      <c r="X2786" s="123" t="s">
        <v>9527</v>
      </c>
      <c r="Y2786" s="123" t="s">
        <v>4427</v>
      </c>
    </row>
    <row r="2787" spans="24:25" x14ac:dyDescent="0.25">
      <c r="X2787" s="123" t="s">
        <v>9528</v>
      </c>
      <c r="Y2787" s="123" t="s">
        <v>4429</v>
      </c>
    </row>
    <row r="2788" spans="24:25" x14ac:dyDescent="0.25">
      <c r="X2788" s="123" t="s">
        <v>9529</v>
      </c>
      <c r="Y2788" s="123" t="s">
        <v>4431</v>
      </c>
    </row>
    <row r="2789" spans="24:25" x14ac:dyDescent="0.25">
      <c r="X2789" s="123" t="s">
        <v>9530</v>
      </c>
      <c r="Y2789" s="123" t="s">
        <v>4433</v>
      </c>
    </row>
    <row r="2790" spans="24:25" x14ac:dyDescent="0.25">
      <c r="X2790" s="123" t="s">
        <v>9531</v>
      </c>
      <c r="Y2790" s="123" t="s">
        <v>4435</v>
      </c>
    </row>
    <row r="2791" spans="24:25" x14ac:dyDescent="0.25">
      <c r="X2791" s="123" t="s">
        <v>9532</v>
      </c>
      <c r="Y2791" s="123" t="s">
        <v>4437</v>
      </c>
    </row>
    <row r="2792" spans="24:25" x14ac:dyDescent="0.25">
      <c r="X2792" s="123" t="s">
        <v>9533</v>
      </c>
      <c r="Y2792" s="123" t="s">
        <v>4439</v>
      </c>
    </row>
    <row r="2793" spans="24:25" x14ac:dyDescent="0.25">
      <c r="X2793" s="123" t="s">
        <v>9534</v>
      </c>
      <c r="Y2793" s="123" t="s">
        <v>4441</v>
      </c>
    </row>
    <row r="2794" spans="24:25" x14ac:dyDescent="0.25">
      <c r="X2794" s="123" t="s">
        <v>9535</v>
      </c>
      <c r="Y2794" s="123" t="s">
        <v>4443</v>
      </c>
    </row>
    <row r="2795" spans="24:25" x14ac:dyDescent="0.25">
      <c r="X2795" s="123" t="s">
        <v>9536</v>
      </c>
      <c r="Y2795" s="123" t="s">
        <v>4445</v>
      </c>
    </row>
    <row r="2796" spans="24:25" x14ac:dyDescent="0.25">
      <c r="X2796" s="123" t="s">
        <v>9537</v>
      </c>
      <c r="Y2796" s="123" t="s">
        <v>4447</v>
      </c>
    </row>
    <row r="2797" spans="24:25" x14ac:dyDescent="0.25">
      <c r="X2797" s="123" t="s">
        <v>9538</v>
      </c>
      <c r="Y2797" s="123" t="s">
        <v>4449</v>
      </c>
    </row>
    <row r="2798" spans="24:25" x14ac:dyDescent="0.25">
      <c r="X2798" s="123" t="s">
        <v>9539</v>
      </c>
      <c r="Y2798" s="123" t="s">
        <v>4451</v>
      </c>
    </row>
    <row r="2799" spans="24:25" x14ac:dyDescent="0.25">
      <c r="X2799" s="123" t="s">
        <v>9540</v>
      </c>
      <c r="Y2799" s="123" t="s">
        <v>4453</v>
      </c>
    </row>
    <row r="2800" spans="24:25" x14ac:dyDescent="0.25">
      <c r="X2800" s="123" t="s">
        <v>9541</v>
      </c>
      <c r="Y2800" s="123" t="s">
        <v>4455</v>
      </c>
    </row>
    <row r="2801" spans="24:25" x14ac:dyDescent="0.25">
      <c r="X2801" s="123" t="s">
        <v>9542</v>
      </c>
      <c r="Y2801" s="123" t="s">
        <v>4457</v>
      </c>
    </row>
    <row r="2802" spans="24:25" x14ac:dyDescent="0.25">
      <c r="X2802" s="123" t="s">
        <v>9543</v>
      </c>
      <c r="Y2802" s="123" t="s">
        <v>4459</v>
      </c>
    </row>
    <row r="2803" spans="24:25" x14ac:dyDescent="0.25">
      <c r="X2803" s="123" t="s">
        <v>9544</v>
      </c>
      <c r="Y2803" s="123" t="s">
        <v>4461</v>
      </c>
    </row>
    <row r="2804" spans="24:25" x14ac:dyDescent="0.25">
      <c r="X2804" s="123" t="s">
        <v>9545</v>
      </c>
      <c r="Y2804" s="123" t="s">
        <v>4463</v>
      </c>
    </row>
    <row r="2805" spans="24:25" x14ac:dyDescent="0.25">
      <c r="X2805" s="123" t="s">
        <v>9546</v>
      </c>
      <c r="Y2805" s="123" t="s">
        <v>4465</v>
      </c>
    </row>
    <row r="2806" spans="24:25" x14ac:dyDescent="0.25">
      <c r="X2806" s="123" t="s">
        <v>9547</v>
      </c>
      <c r="Y2806" s="123" t="s">
        <v>4467</v>
      </c>
    </row>
    <row r="2807" spans="24:25" x14ac:dyDescent="0.25">
      <c r="X2807" s="123" t="s">
        <v>9548</v>
      </c>
      <c r="Y2807" s="123" t="s">
        <v>4469</v>
      </c>
    </row>
    <row r="2808" spans="24:25" x14ac:dyDescent="0.25">
      <c r="X2808" s="123" t="s">
        <v>9549</v>
      </c>
      <c r="Y2808" s="123" t="s">
        <v>4471</v>
      </c>
    </row>
    <row r="2809" spans="24:25" x14ac:dyDescent="0.25">
      <c r="X2809" s="123" t="s">
        <v>9550</v>
      </c>
      <c r="Y2809" s="123" t="s">
        <v>4473</v>
      </c>
    </row>
    <row r="2810" spans="24:25" x14ac:dyDescent="0.25">
      <c r="X2810" s="123" t="s">
        <v>9551</v>
      </c>
      <c r="Y2810" s="123" t="s">
        <v>4475</v>
      </c>
    </row>
    <row r="2811" spans="24:25" x14ac:dyDescent="0.25">
      <c r="X2811" s="123" t="s">
        <v>9552</v>
      </c>
      <c r="Y2811" s="123" t="s">
        <v>4477</v>
      </c>
    </row>
    <row r="2812" spans="24:25" x14ac:dyDescent="0.25">
      <c r="X2812" s="123" t="s">
        <v>9553</v>
      </c>
      <c r="Y2812" s="123" t="s">
        <v>4479</v>
      </c>
    </row>
    <row r="2813" spans="24:25" x14ac:dyDescent="0.25">
      <c r="X2813" s="123" t="s">
        <v>9554</v>
      </c>
      <c r="Y2813" s="123" t="s">
        <v>4481</v>
      </c>
    </row>
    <row r="2814" spans="24:25" x14ac:dyDescent="0.25">
      <c r="X2814" s="123" t="s">
        <v>9555</v>
      </c>
      <c r="Y2814" s="123" t="s">
        <v>4483</v>
      </c>
    </row>
    <row r="2815" spans="24:25" x14ac:dyDescent="0.25">
      <c r="X2815" s="123" t="s">
        <v>9556</v>
      </c>
      <c r="Y2815" s="123" t="s">
        <v>4485</v>
      </c>
    </row>
    <row r="2816" spans="24:25" x14ac:dyDescent="0.25">
      <c r="X2816" s="123" t="s">
        <v>9557</v>
      </c>
      <c r="Y2816" s="123" t="s">
        <v>4487</v>
      </c>
    </row>
    <row r="2817" spans="24:25" x14ac:dyDescent="0.25">
      <c r="X2817" s="123" t="s">
        <v>9558</v>
      </c>
      <c r="Y2817" s="123" t="s">
        <v>4489</v>
      </c>
    </row>
    <row r="2818" spans="24:25" x14ac:dyDescent="0.25">
      <c r="X2818" s="123" t="s">
        <v>9559</v>
      </c>
      <c r="Y2818" s="123" t="s">
        <v>4491</v>
      </c>
    </row>
    <row r="2819" spans="24:25" x14ac:dyDescent="0.25">
      <c r="X2819" s="123" t="s">
        <v>9560</v>
      </c>
      <c r="Y2819" s="123" t="s">
        <v>4493</v>
      </c>
    </row>
    <row r="2820" spans="24:25" x14ac:dyDescent="0.25">
      <c r="X2820" s="123" t="s">
        <v>9561</v>
      </c>
      <c r="Y2820" s="123" t="s">
        <v>4495</v>
      </c>
    </row>
    <row r="2821" spans="24:25" x14ac:dyDescent="0.25">
      <c r="X2821" s="123" t="s">
        <v>9562</v>
      </c>
      <c r="Y2821" s="123" t="s">
        <v>4497</v>
      </c>
    </row>
    <row r="2822" spans="24:25" x14ac:dyDescent="0.25">
      <c r="X2822" s="123" t="s">
        <v>9563</v>
      </c>
      <c r="Y2822" s="123" t="s">
        <v>4499</v>
      </c>
    </row>
    <row r="2823" spans="24:25" x14ac:dyDescent="0.25">
      <c r="X2823" s="123" t="s">
        <v>9564</v>
      </c>
      <c r="Y2823" s="123" t="s">
        <v>4501</v>
      </c>
    </row>
    <row r="2824" spans="24:25" x14ac:dyDescent="0.25">
      <c r="X2824" s="123" t="s">
        <v>9565</v>
      </c>
      <c r="Y2824" s="123" t="s">
        <v>4503</v>
      </c>
    </row>
    <row r="2825" spans="24:25" x14ac:dyDescent="0.25">
      <c r="X2825" s="123" t="s">
        <v>9566</v>
      </c>
      <c r="Y2825" s="123" t="s">
        <v>4505</v>
      </c>
    </row>
    <row r="2826" spans="24:25" x14ac:dyDescent="0.25">
      <c r="X2826" s="123" t="s">
        <v>9567</v>
      </c>
      <c r="Y2826" s="123" t="s">
        <v>4507</v>
      </c>
    </row>
    <row r="2827" spans="24:25" x14ac:dyDescent="0.25">
      <c r="X2827" s="123" t="s">
        <v>9568</v>
      </c>
      <c r="Y2827" s="123" t="s">
        <v>4509</v>
      </c>
    </row>
    <row r="2828" spans="24:25" x14ac:dyDescent="0.25">
      <c r="X2828" s="123" t="s">
        <v>9569</v>
      </c>
      <c r="Y2828" s="123" t="s">
        <v>4511</v>
      </c>
    </row>
    <row r="2829" spans="24:25" x14ac:dyDescent="0.25">
      <c r="X2829" s="123" t="s">
        <v>9570</v>
      </c>
      <c r="Y2829" s="123" t="s">
        <v>4513</v>
      </c>
    </row>
    <row r="2830" spans="24:25" x14ac:dyDescent="0.25">
      <c r="X2830" s="123" t="s">
        <v>9571</v>
      </c>
      <c r="Y2830" s="123" t="s">
        <v>4515</v>
      </c>
    </row>
    <row r="2831" spans="24:25" x14ac:dyDescent="0.25">
      <c r="X2831" s="123" t="s">
        <v>9572</v>
      </c>
      <c r="Y2831" s="123" t="s">
        <v>4517</v>
      </c>
    </row>
    <row r="2832" spans="24:25" x14ac:dyDescent="0.25">
      <c r="X2832" s="123" t="s">
        <v>9573</v>
      </c>
      <c r="Y2832" s="123" t="s">
        <v>4519</v>
      </c>
    </row>
    <row r="2833" spans="24:25" x14ac:dyDescent="0.25">
      <c r="X2833" s="123" t="s">
        <v>9574</v>
      </c>
      <c r="Y2833" s="123" t="s">
        <v>4521</v>
      </c>
    </row>
    <row r="2834" spans="24:25" x14ac:dyDescent="0.25">
      <c r="X2834" s="123" t="s">
        <v>9575</v>
      </c>
      <c r="Y2834" s="123" t="s">
        <v>4523</v>
      </c>
    </row>
    <row r="2835" spans="24:25" x14ac:dyDescent="0.25">
      <c r="X2835" s="123" t="s">
        <v>9576</v>
      </c>
      <c r="Y2835" s="123" t="s">
        <v>4525</v>
      </c>
    </row>
    <row r="2836" spans="24:25" x14ac:dyDescent="0.25">
      <c r="X2836" s="123" t="s">
        <v>9577</v>
      </c>
      <c r="Y2836" s="123" t="s">
        <v>4527</v>
      </c>
    </row>
    <row r="2837" spans="24:25" x14ac:dyDescent="0.25">
      <c r="X2837" s="123" t="s">
        <v>9578</v>
      </c>
      <c r="Y2837" s="123" t="s">
        <v>4529</v>
      </c>
    </row>
    <row r="2838" spans="24:25" x14ac:dyDescent="0.25">
      <c r="X2838" s="123" t="s">
        <v>9579</v>
      </c>
      <c r="Y2838" s="123" t="s">
        <v>4531</v>
      </c>
    </row>
    <row r="2839" spans="24:25" x14ac:dyDescent="0.25">
      <c r="X2839" s="123" t="s">
        <v>9580</v>
      </c>
      <c r="Y2839" s="123" t="s">
        <v>4533</v>
      </c>
    </row>
    <row r="2840" spans="24:25" x14ac:dyDescent="0.25">
      <c r="X2840" s="123" t="s">
        <v>9581</v>
      </c>
      <c r="Y2840" s="123" t="s">
        <v>4535</v>
      </c>
    </row>
    <row r="2841" spans="24:25" x14ac:dyDescent="0.25">
      <c r="X2841" s="123" t="s">
        <v>9582</v>
      </c>
      <c r="Y2841" s="123" t="s">
        <v>4537</v>
      </c>
    </row>
    <row r="2842" spans="24:25" x14ac:dyDescent="0.25">
      <c r="X2842" s="123" t="s">
        <v>9583</v>
      </c>
      <c r="Y2842" s="123" t="s">
        <v>4539</v>
      </c>
    </row>
    <row r="2843" spans="24:25" x14ac:dyDescent="0.25">
      <c r="X2843" s="123" t="s">
        <v>9584</v>
      </c>
      <c r="Y2843" s="123" t="s">
        <v>4541</v>
      </c>
    </row>
    <row r="2844" spans="24:25" x14ac:dyDescent="0.25">
      <c r="X2844" s="123" t="s">
        <v>9585</v>
      </c>
      <c r="Y2844" s="123" t="s">
        <v>4543</v>
      </c>
    </row>
    <row r="2845" spans="24:25" x14ac:dyDescent="0.25">
      <c r="X2845" s="123" t="s">
        <v>9586</v>
      </c>
      <c r="Y2845" s="123" t="s">
        <v>4545</v>
      </c>
    </row>
    <row r="2846" spans="24:25" x14ac:dyDescent="0.25">
      <c r="X2846" s="123" t="s">
        <v>9587</v>
      </c>
      <c r="Y2846" s="123" t="s">
        <v>4547</v>
      </c>
    </row>
    <row r="2847" spans="24:25" x14ac:dyDescent="0.25">
      <c r="X2847" s="123" t="s">
        <v>9588</v>
      </c>
      <c r="Y2847" s="123" t="s">
        <v>4549</v>
      </c>
    </row>
    <row r="2848" spans="24:25" x14ac:dyDescent="0.25">
      <c r="X2848" s="123" t="s">
        <v>9589</v>
      </c>
      <c r="Y2848" s="123" t="s">
        <v>4551</v>
      </c>
    </row>
    <row r="2849" spans="24:25" x14ac:dyDescent="0.25">
      <c r="X2849" s="123" t="s">
        <v>9590</v>
      </c>
      <c r="Y2849" s="123" t="s">
        <v>4553</v>
      </c>
    </row>
    <row r="2850" spans="24:25" x14ac:dyDescent="0.25">
      <c r="X2850" s="123" t="s">
        <v>9591</v>
      </c>
      <c r="Y2850" s="123" t="s">
        <v>4555</v>
      </c>
    </row>
    <row r="2851" spans="24:25" x14ac:dyDescent="0.25">
      <c r="X2851" s="123" t="s">
        <v>9592</v>
      </c>
      <c r="Y2851" s="123" t="s">
        <v>4557</v>
      </c>
    </row>
    <row r="2852" spans="24:25" x14ac:dyDescent="0.25">
      <c r="X2852" s="123" t="s">
        <v>9593</v>
      </c>
      <c r="Y2852" s="123" t="s">
        <v>4559</v>
      </c>
    </row>
    <row r="2853" spans="24:25" x14ac:dyDescent="0.25">
      <c r="X2853" s="123" t="s">
        <v>9594</v>
      </c>
      <c r="Y2853" s="123" t="s">
        <v>4561</v>
      </c>
    </row>
    <row r="2854" spans="24:25" x14ac:dyDescent="0.25">
      <c r="X2854" s="123" t="s">
        <v>9595</v>
      </c>
      <c r="Y2854" s="123" t="s">
        <v>4563</v>
      </c>
    </row>
    <row r="2855" spans="24:25" x14ac:dyDescent="0.25">
      <c r="X2855" s="123" t="s">
        <v>9596</v>
      </c>
      <c r="Y2855" s="123" t="s">
        <v>4565</v>
      </c>
    </row>
    <row r="2856" spans="24:25" x14ac:dyDescent="0.25">
      <c r="X2856" s="123" t="s">
        <v>9597</v>
      </c>
      <c r="Y2856" s="123" t="s">
        <v>972</v>
      </c>
    </row>
    <row r="2857" spans="24:25" x14ac:dyDescent="0.25">
      <c r="X2857" s="123" t="s">
        <v>9598</v>
      </c>
      <c r="Y2857" s="123" t="s">
        <v>974</v>
      </c>
    </row>
    <row r="2858" spans="24:25" x14ac:dyDescent="0.25">
      <c r="X2858" s="123" t="s">
        <v>9599</v>
      </c>
      <c r="Y2858" s="123" t="s">
        <v>426</v>
      </c>
    </row>
    <row r="2859" spans="24:25" x14ac:dyDescent="0.25">
      <c r="X2859" s="123" t="s">
        <v>9600</v>
      </c>
      <c r="Y2859" s="123" t="s">
        <v>228</v>
      </c>
    </row>
    <row r="2860" spans="24:25" x14ac:dyDescent="0.25">
      <c r="X2860" s="123" t="s">
        <v>9601</v>
      </c>
      <c r="Y2860" s="123" t="s">
        <v>254</v>
      </c>
    </row>
    <row r="2861" spans="24:25" x14ac:dyDescent="0.25">
      <c r="X2861" s="123" t="s">
        <v>9602</v>
      </c>
      <c r="Y2861" s="123" t="s">
        <v>242</v>
      </c>
    </row>
    <row r="2862" spans="24:25" x14ac:dyDescent="0.25">
      <c r="X2862" s="123" t="s">
        <v>9603</v>
      </c>
      <c r="Y2862" s="123" t="s">
        <v>668</v>
      </c>
    </row>
    <row r="2863" spans="24:25" x14ac:dyDescent="0.25">
      <c r="X2863" s="123" t="s">
        <v>9604</v>
      </c>
      <c r="Y2863" s="123" t="s">
        <v>227</v>
      </c>
    </row>
    <row r="2864" spans="24:25" x14ac:dyDescent="0.25">
      <c r="X2864" s="123" t="s">
        <v>9605</v>
      </c>
      <c r="Y2864" s="123" t="s">
        <v>233</v>
      </c>
    </row>
    <row r="2865" spans="24:25" x14ac:dyDescent="0.25">
      <c r="X2865" s="123" t="s">
        <v>9606</v>
      </c>
      <c r="Y2865" s="123" t="s">
        <v>235</v>
      </c>
    </row>
    <row r="2866" spans="24:25" x14ac:dyDescent="0.25">
      <c r="X2866" s="123" t="s">
        <v>9607</v>
      </c>
      <c r="Y2866" s="123" t="s">
        <v>670</v>
      </c>
    </row>
    <row r="2867" spans="24:25" x14ac:dyDescent="0.25">
      <c r="X2867" s="123" t="s">
        <v>9608</v>
      </c>
      <c r="Y2867" s="123" t="s">
        <v>672</v>
      </c>
    </row>
    <row r="2868" spans="24:25" x14ac:dyDescent="0.25">
      <c r="X2868" s="123" t="s">
        <v>9609</v>
      </c>
      <c r="Y2868" s="123" t="s">
        <v>435</v>
      </c>
    </row>
    <row r="2869" spans="24:25" x14ac:dyDescent="0.25">
      <c r="X2869" s="123" t="s">
        <v>11916</v>
      </c>
      <c r="Y2869" s="123" t="s">
        <v>11883</v>
      </c>
    </row>
    <row r="2870" spans="24:25" x14ac:dyDescent="0.25">
      <c r="X2870" s="123" t="s">
        <v>9610</v>
      </c>
      <c r="Y2870" s="123" t="s">
        <v>252</v>
      </c>
    </row>
    <row r="2871" spans="24:25" x14ac:dyDescent="0.25">
      <c r="X2871" s="123" t="s">
        <v>9611</v>
      </c>
      <c r="Y2871" s="123" t="s">
        <v>4567</v>
      </c>
    </row>
    <row r="2872" spans="24:25" x14ac:dyDescent="0.25">
      <c r="X2872" s="123" t="s">
        <v>9612</v>
      </c>
      <c r="Y2872" s="123" t="s">
        <v>4571</v>
      </c>
    </row>
    <row r="2873" spans="24:25" x14ac:dyDescent="0.25">
      <c r="X2873" s="123" t="s">
        <v>9613</v>
      </c>
      <c r="Y2873" s="123" t="s">
        <v>4573</v>
      </c>
    </row>
    <row r="2874" spans="24:25" x14ac:dyDescent="0.25">
      <c r="X2874" s="123" t="s">
        <v>9614</v>
      </c>
      <c r="Y2874" s="123" t="s">
        <v>4575</v>
      </c>
    </row>
    <row r="2875" spans="24:25" x14ac:dyDescent="0.25">
      <c r="X2875" s="123" t="s">
        <v>9615</v>
      </c>
      <c r="Y2875" s="123" t="s">
        <v>4577</v>
      </c>
    </row>
    <row r="2876" spans="24:25" x14ac:dyDescent="0.25">
      <c r="X2876" s="123" t="s">
        <v>9616</v>
      </c>
      <c r="Y2876" s="123" t="s">
        <v>4579</v>
      </c>
    </row>
    <row r="2877" spans="24:25" x14ac:dyDescent="0.25">
      <c r="X2877" s="123" t="s">
        <v>9617</v>
      </c>
      <c r="Y2877" s="123" t="s">
        <v>4581</v>
      </c>
    </row>
    <row r="2878" spans="24:25" x14ac:dyDescent="0.25">
      <c r="X2878" s="123" t="s">
        <v>9618</v>
      </c>
      <c r="Y2878" s="123" t="s">
        <v>4583</v>
      </c>
    </row>
    <row r="2879" spans="24:25" x14ac:dyDescent="0.25">
      <c r="X2879" s="123" t="s">
        <v>9619</v>
      </c>
      <c r="Y2879" s="123" t="s">
        <v>4585</v>
      </c>
    </row>
    <row r="2880" spans="24:25" x14ac:dyDescent="0.25">
      <c r="X2880" s="123" t="s">
        <v>9620</v>
      </c>
      <c r="Y2880" s="123" t="s">
        <v>4587</v>
      </c>
    </row>
    <row r="2881" spans="24:25" x14ac:dyDescent="0.25">
      <c r="X2881" s="123" t="s">
        <v>9621</v>
      </c>
      <c r="Y2881" s="123" t="s">
        <v>4589</v>
      </c>
    </row>
    <row r="2882" spans="24:25" x14ac:dyDescent="0.25">
      <c r="X2882" s="123" t="s">
        <v>9622</v>
      </c>
      <c r="Y2882" s="123" t="s">
        <v>4591</v>
      </c>
    </row>
    <row r="2883" spans="24:25" x14ac:dyDescent="0.25">
      <c r="X2883" s="123" t="s">
        <v>9623</v>
      </c>
      <c r="Y2883" s="123" t="s">
        <v>4593</v>
      </c>
    </row>
    <row r="2884" spans="24:25" x14ac:dyDescent="0.25">
      <c r="X2884" s="123" t="s">
        <v>9624</v>
      </c>
      <c r="Y2884" s="123" t="s">
        <v>4595</v>
      </c>
    </row>
    <row r="2885" spans="24:25" x14ac:dyDescent="0.25">
      <c r="X2885" s="123" t="s">
        <v>9625</v>
      </c>
      <c r="Y2885" s="123" t="s">
        <v>4597</v>
      </c>
    </row>
    <row r="2886" spans="24:25" x14ac:dyDescent="0.25">
      <c r="X2886" s="123" t="s">
        <v>9626</v>
      </c>
      <c r="Y2886" s="123" t="s">
        <v>4599</v>
      </c>
    </row>
    <row r="2887" spans="24:25" x14ac:dyDescent="0.25">
      <c r="X2887" s="123" t="s">
        <v>9627</v>
      </c>
      <c r="Y2887" s="123" t="s">
        <v>4601</v>
      </c>
    </row>
    <row r="2888" spans="24:25" x14ac:dyDescent="0.25">
      <c r="X2888" s="123" t="s">
        <v>9628</v>
      </c>
      <c r="Y2888" s="123" t="s">
        <v>4603</v>
      </c>
    </row>
    <row r="2889" spans="24:25" x14ac:dyDescent="0.25">
      <c r="X2889" s="123" t="s">
        <v>9629</v>
      </c>
      <c r="Y2889" s="123" t="s">
        <v>4605</v>
      </c>
    </row>
    <row r="2890" spans="24:25" x14ac:dyDescent="0.25">
      <c r="X2890" s="123" t="s">
        <v>9630</v>
      </c>
      <c r="Y2890" s="123" t="s">
        <v>4607</v>
      </c>
    </row>
    <row r="2891" spans="24:25" x14ac:dyDescent="0.25">
      <c r="X2891" s="123" t="s">
        <v>9631</v>
      </c>
      <c r="Y2891" s="123" t="s">
        <v>4609</v>
      </c>
    </row>
    <row r="2892" spans="24:25" x14ac:dyDescent="0.25">
      <c r="X2892" s="123" t="s">
        <v>9632</v>
      </c>
      <c r="Y2892" s="123" t="s">
        <v>4611</v>
      </c>
    </row>
    <row r="2893" spans="24:25" x14ac:dyDescent="0.25">
      <c r="X2893" s="123" t="s">
        <v>9633</v>
      </c>
      <c r="Y2893" s="123" t="s">
        <v>4613</v>
      </c>
    </row>
    <row r="2894" spans="24:25" x14ac:dyDescent="0.25">
      <c r="X2894" s="123" t="s">
        <v>9634</v>
      </c>
      <c r="Y2894" s="123" t="s">
        <v>4615</v>
      </c>
    </row>
    <row r="2895" spans="24:25" x14ac:dyDescent="0.25">
      <c r="X2895" s="123" t="s">
        <v>9635</v>
      </c>
      <c r="Y2895" s="123" t="s">
        <v>4617</v>
      </c>
    </row>
    <row r="2896" spans="24:25" x14ac:dyDescent="0.25">
      <c r="X2896" s="123" t="s">
        <v>9636</v>
      </c>
      <c r="Y2896" s="123" t="s">
        <v>4619</v>
      </c>
    </row>
    <row r="2897" spans="24:25" x14ac:dyDescent="0.25">
      <c r="X2897" s="123" t="s">
        <v>9637</v>
      </c>
      <c r="Y2897" s="123" t="s">
        <v>4621</v>
      </c>
    </row>
    <row r="2898" spans="24:25" x14ac:dyDescent="0.25">
      <c r="X2898" s="123" t="s">
        <v>9638</v>
      </c>
      <c r="Y2898" s="123" t="s">
        <v>4623</v>
      </c>
    </row>
    <row r="2899" spans="24:25" x14ac:dyDescent="0.25">
      <c r="X2899" s="123" t="s">
        <v>9639</v>
      </c>
      <c r="Y2899" s="123" t="s">
        <v>4625</v>
      </c>
    </row>
    <row r="2900" spans="24:25" x14ac:dyDescent="0.25">
      <c r="X2900" s="123" t="s">
        <v>9640</v>
      </c>
      <c r="Y2900" s="123" t="s">
        <v>4627</v>
      </c>
    </row>
    <row r="2901" spans="24:25" x14ac:dyDescent="0.25">
      <c r="X2901" s="123" t="s">
        <v>9641</v>
      </c>
      <c r="Y2901" s="123" t="s">
        <v>4629</v>
      </c>
    </row>
    <row r="2902" spans="24:25" x14ac:dyDescent="0.25">
      <c r="X2902" s="123" t="s">
        <v>9642</v>
      </c>
      <c r="Y2902" s="123" t="s">
        <v>4631</v>
      </c>
    </row>
    <row r="2903" spans="24:25" x14ac:dyDescent="0.25">
      <c r="X2903" s="123" t="s">
        <v>9643</v>
      </c>
      <c r="Y2903" s="123" t="s">
        <v>4633</v>
      </c>
    </row>
    <row r="2904" spans="24:25" x14ac:dyDescent="0.25">
      <c r="X2904" s="123" t="s">
        <v>9644</v>
      </c>
      <c r="Y2904" s="123" t="s">
        <v>4635</v>
      </c>
    </row>
    <row r="2905" spans="24:25" x14ac:dyDescent="0.25">
      <c r="X2905" s="123" t="s">
        <v>9645</v>
      </c>
      <c r="Y2905" s="123" t="s">
        <v>4637</v>
      </c>
    </row>
    <row r="2906" spans="24:25" x14ac:dyDescent="0.25">
      <c r="X2906" s="123" t="s">
        <v>9646</v>
      </c>
      <c r="Y2906" s="123" t="s">
        <v>4639</v>
      </c>
    </row>
    <row r="2907" spans="24:25" x14ac:dyDescent="0.25">
      <c r="X2907" s="123" t="s">
        <v>9647</v>
      </c>
      <c r="Y2907" s="123" t="s">
        <v>4641</v>
      </c>
    </row>
    <row r="2908" spans="24:25" x14ac:dyDescent="0.25">
      <c r="X2908" s="123" t="s">
        <v>9648</v>
      </c>
      <c r="Y2908" s="123" t="s">
        <v>4643</v>
      </c>
    </row>
    <row r="2909" spans="24:25" x14ac:dyDescent="0.25">
      <c r="X2909" s="123" t="s">
        <v>9649</v>
      </c>
      <c r="Y2909" s="123" t="s">
        <v>4645</v>
      </c>
    </row>
    <row r="2910" spans="24:25" x14ac:dyDescent="0.25">
      <c r="X2910" s="123" t="s">
        <v>9650</v>
      </c>
      <c r="Y2910" s="123" t="s">
        <v>4647</v>
      </c>
    </row>
    <row r="2911" spans="24:25" x14ac:dyDescent="0.25">
      <c r="X2911" s="123" t="s">
        <v>9651</v>
      </c>
      <c r="Y2911" s="123" t="s">
        <v>4649</v>
      </c>
    </row>
    <row r="2912" spans="24:25" x14ac:dyDescent="0.25">
      <c r="X2912" s="123" t="s">
        <v>9652</v>
      </c>
      <c r="Y2912" s="123" t="s">
        <v>4651</v>
      </c>
    </row>
    <row r="2913" spans="24:25" x14ac:dyDescent="0.25">
      <c r="X2913" s="123" t="s">
        <v>9653</v>
      </c>
      <c r="Y2913" s="123" t="s">
        <v>4653</v>
      </c>
    </row>
    <row r="2914" spans="24:25" x14ac:dyDescent="0.25">
      <c r="X2914" s="123" t="s">
        <v>9654</v>
      </c>
      <c r="Y2914" s="123" t="s">
        <v>4655</v>
      </c>
    </row>
    <row r="2915" spans="24:25" x14ac:dyDescent="0.25">
      <c r="X2915" s="123" t="s">
        <v>9655</v>
      </c>
      <c r="Y2915" s="123" t="s">
        <v>4657</v>
      </c>
    </row>
    <row r="2916" spans="24:25" x14ac:dyDescent="0.25">
      <c r="X2916" s="123" t="s">
        <v>9656</v>
      </c>
      <c r="Y2916" s="123" t="s">
        <v>4659</v>
      </c>
    </row>
    <row r="2917" spans="24:25" x14ac:dyDescent="0.25">
      <c r="X2917" s="123" t="s">
        <v>9657</v>
      </c>
      <c r="Y2917" s="123" t="s">
        <v>4661</v>
      </c>
    </row>
    <row r="2918" spans="24:25" x14ac:dyDescent="0.25">
      <c r="X2918" s="123" t="s">
        <v>9658</v>
      </c>
      <c r="Y2918" s="123" t="s">
        <v>4663</v>
      </c>
    </row>
    <row r="2919" spans="24:25" x14ac:dyDescent="0.25">
      <c r="X2919" s="123" t="s">
        <v>9659</v>
      </c>
      <c r="Y2919" s="123" t="s">
        <v>4665</v>
      </c>
    </row>
    <row r="2920" spans="24:25" x14ac:dyDescent="0.25">
      <c r="X2920" s="123" t="s">
        <v>9660</v>
      </c>
      <c r="Y2920" s="123" t="s">
        <v>4667</v>
      </c>
    </row>
    <row r="2921" spans="24:25" x14ac:dyDescent="0.25">
      <c r="X2921" s="123" t="s">
        <v>9661</v>
      </c>
      <c r="Y2921" s="123" t="s">
        <v>4669</v>
      </c>
    </row>
    <row r="2922" spans="24:25" x14ac:dyDescent="0.25">
      <c r="X2922" s="123" t="s">
        <v>9662</v>
      </c>
      <c r="Y2922" s="123" t="s">
        <v>4671</v>
      </c>
    </row>
    <row r="2923" spans="24:25" x14ac:dyDescent="0.25">
      <c r="X2923" s="123" t="s">
        <v>9663</v>
      </c>
      <c r="Y2923" s="123" t="s">
        <v>4673</v>
      </c>
    </row>
    <row r="2924" spans="24:25" x14ac:dyDescent="0.25">
      <c r="X2924" s="123" t="s">
        <v>9664</v>
      </c>
      <c r="Y2924" s="123" t="s">
        <v>4675</v>
      </c>
    </row>
    <row r="2925" spans="24:25" x14ac:dyDescent="0.25">
      <c r="X2925" s="123" t="s">
        <v>9665</v>
      </c>
      <c r="Y2925" s="123" t="s">
        <v>4677</v>
      </c>
    </row>
    <row r="2926" spans="24:25" x14ac:dyDescent="0.25">
      <c r="X2926" s="123" t="s">
        <v>9666</v>
      </c>
      <c r="Y2926" s="123" t="s">
        <v>4679</v>
      </c>
    </row>
    <row r="2927" spans="24:25" x14ac:dyDescent="0.25">
      <c r="X2927" s="123" t="s">
        <v>9667</v>
      </c>
      <c r="Y2927" s="123" t="s">
        <v>4681</v>
      </c>
    </row>
    <row r="2928" spans="24:25" x14ac:dyDescent="0.25">
      <c r="X2928" s="123" t="s">
        <v>9668</v>
      </c>
      <c r="Y2928" s="123" t="s">
        <v>4683</v>
      </c>
    </row>
    <row r="2929" spans="24:25" x14ac:dyDescent="0.25">
      <c r="X2929" s="123" t="s">
        <v>9669</v>
      </c>
      <c r="Y2929" s="123" t="s">
        <v>4685</v>
      </c>
    </row>
    <row r="2930" spans="24:25" x14ac:dyDescent="0.25">
      <c r="X2930" s="123" t="s">
        <v>9670</v>
      </c>
      <c r="Y2930" s="123" t="s">
        <v>4687</v>
      </c>
    </row>
    <row r="2931" spans="24:25" x14ac:dyDescent="0.25">
      <c r="X2931" s="123" t="s">
        <v>9671</v>
      </c>
      <c r="Y2931" s="123" t="s">
        <v>4689</v>
      </c>
    </row>
    <row r="2932" spans="24:25" x14ac:dyDescent="0.25">
      <c r="X2932" s="123" t="s">
        <v>9672</v>
      </c>
      <c r="Y2932" s="123" t="s">
        <v>4691</v>
      </c>
    </row>
    <row r="2933" spans="24:25" x14ac:dyDescent="0.25">
      <c r="X2933" s="123" t="s">
        <v>9673</v>
      </c>
      <c r="Y2933" s="123" t="s">
        <v>4693</v>
      </c>
    </row>
    <row r="2934" spans="24:25" x14ac:dyDescent="0.25">
      <c r="X2934" s="123" t="s">
        <v>9674</v>
      </c>
      <c r="Y2934" s="123" t="s">
        <v>4695</v>
      </c>
    </row>
    <row r="2935" spans="24:25" x14ac:dyDescent="0.25">
      <c r="X2935" s="123" t="s">
        <v>9675</v>
      </c>
      <c r="Y2935" s="123" t="s">
        <v>4697</v>
      </c>
    </row>
    <row r="2936" spans="24:25" x14ac:dyDescent="0.25">
      <c r="X2936" s="123" t="s">
        <v>9676</v>
      </c>
      <c r="Y2936" s="123" t="s">
        <v>4699</v>
      </c>
    </row>
    <row r="2937" spans="24:25" x14ac:dyDescent="0.25">
      <c r="X2937" s="123" t="s">
        <v>9677</v>
      </c>
      <c r="Y2937" s="123" t="s">
        <v>4701</v>
      </c>
    </row>
    <row r="2938" spans="24:25" x14ac:dyDescent="0.25">
      <c r="X2938" s="123" t="s">
        <v>9678</v>
      </c>
      <c r="Y2938" s="123" t="s">
        <v>4703</v>
      </c>
    </row>
    <row r="2939" spans="24:25" x14ac:dyDescent="0.25">
      <c r="X2939" s="123" t="s">
        <v>9679</v>
      </c>
      <c r="Y2939" s="123" t="s">
        <v>4705</v>
      </c>
    </row>
    <row r="2940" spans="24:25" x14ac:dyDescent="0.25">
      <c r="X2940" s="123" t="s">
        <v>9680</v>
      </c>
      <c r="Y2940" s="123" t="s">
        <v>4707</v>
      </c>
    </row>
    <row r="2941" spans="24:25" x14ac:dyDescent="0.25">
      <c r="X2941" s="123" t="s">
        <v>9681</v>
      </c>
      <c r="Y2941" s="123" t="s">
        <v>4709</v>
      </c>
    </row>
    <row r="2942" spans="24:25" x14ac:dyDescent="0.25">
      <c r="X2942" s="123" t="s">
        <v>9682</v>
      </c>
      <c r="Y2942" s="123" t="s">
        <v>4711</v>
      </c>
    </row>
    <row r="2943" spans="24:25" x14ac:dyDescent="0.25">
      <c r="X2943" s="123" t="s">
        <v>9683</v>
      </c>
      <c r="Y2943" s="123" t="s">
        <v>4713</v>
      </c>
    </row>
    <row r="2944" spans="24:25" x14ac:dyDescent="0.25">
      <c r="X2944" s="123" t="s">
        <v>9684</v>
      </c>
      <c r="Y2944" s="123" t="s">
        <v>4715</v>
      </c>
    </row>
    <row r="2945" spans="24:25" x14ac:dyDescent="0.25">
      <c r="X2945" s="123" t="s">
        <v>9685</v>
      </c>
      <c r="Y2945" s="123" t="s">
        <v>4717</v>
      </c>
    </row>
    <row r="2946" spans="24:25" x14ac:dyDescent="0.25">
      <c r="X2946" s="123" t="s">
        <v>9686</v>
      </c>
      <c r="Y2946" s="123" t="s">
        <v>4719</v>
      </c>
    </row>
    <row r="2947" spans="24:25" x14ac:dyDescent="0.25">
      <c r="X2947" s="123" t="s">
        <v>9687</v>
      </c>
      <c r="Y2947" s="123" t="s">
        <v>4721</v>
      </c>
    </row>
    <row r="2948" spans="24:25" x14ac:dyDescent="0.25">
      <c r="X2948" s="123" t="s">
        <v>9688</v>
      </c>
      <c r="Y2948" s="123" t="s">
        <v>4723</v>
      </c>
    </row>
    <row r="2949" spans="24:25" x14ac:dyDescent="0.25">
      <c r="X2949" s="123" t="s">
        <v>9689</v>
      </c>
      <c r="Y2949" s="123" t="s">
        <v>4725</v>
      </c>
    </row>
    <row r="2950" spans="24:25" x14ac:dyDescent="0.25">
      <c r="X2950" s="123" t="s">
        <v>9690</v>
      </c>
      <c r="Y2950" s="123" t="s">
        <v>4727</v>
      </c>
    </row>
    <row r="2951" spans="24:25" x14ac:dyDescent="0.25">
      <c r="X2951" s="123" t="s">
        <v>9691</v>
      </c>
      <c r="Y2951" s="123" t="s">
        <v>4729</v>
      </c>
    </row>
    <row r="2952" spans="24:25" x14ac:dyDescent="0.25">
      <c r="X2952" s="123" t="s">
        <v>9692</v>
      </c>
      <c r="Y2952" s="123" t="s">
        <v>4731</v>
      </c>
    </row>
    <row r="2953" spans="24:25" x14ac:dyDescent="0.25">
      <c r="X2953" s="123" t="s">
        <v>9693</v>
      </c>
      <c r="Y2953" s="123" t="s">
        <v>4733</v>
      </c>
    </row>
    <row r="2954" spans="24:25" x14ac:dyDescent="0.25">
      <c r="X2954" s="123" t="s">
        <v>9694</v>
      </c>
      <c r="Y2954" s="123" t="s">
        <v>4735</v>
      </c>
    </row>
    <row r="2955" spans="24:25" x14ac:dyDescent="0.25">
      <c r="X2955" s="123" t="s">
        <v>9695</v>
      </c>
      <c r="Y2955" s="123" t="s">
        <v>4737</v>
      </c>
    </row>
    <row r="2956" spans="24:25" x14ac:dyDescent="0.25">
      <c r="X2956" s="123" t="s">
        <v>9696</v>
      </c>
      <c r="Y2956" s="123" t="s">
        <v>4739</v>
      </c>
    </row>
    <row r="2957" spans="24:25" x14ac:dyDescent="0.25">
      <c r="X2957" s="123" t="s">
        <v>9697</v>
      </c>
      <c r="Y2957" s="123" t="s">
        <v>4741</v>
      </c>
    </row>
    <row r="2958" spans="24:25" x14ac:dyDescent="0.25">
      <c r="X2958" s="123" t="s">
        <v>9698</v>
      </c>
      <c r="Y2958" s="123" t="s">
        <v>4743</v>
      </c>
    </row>
    <row r="2959" spans="24:25" x14ac:dyDescent="0.25">
      <c r="X2959" s="123" t="s">
        <v>9699</v>
      </c>
      <c r="Y2959" s="123" t="s">
        <v>4745</v>
      </c>
    </row>
    <row r="2960" spans="24:25" x14ac:dyDescent="0.25">
      <c r="X2960" s="123" t="s">
        <v>9700</v>
      </c>
      <c r="Y2960" s="123" t="s">
        <v>4747</v>
      </c>
    </row>
    <row r="2961" spans="24:25" x14ac:dyDescent="0.25">
      <c r="X2961" s="123" t="s">
        <v>9701</v>
      </c>
      <c r="Y2961" s="123" t="s">
        <v>4749</v>
      </c>
    </row>
    <row r="2962" spans="24:25" x14ac:dyDescent="0.25">
      <c r="X2962" s="123" t="s">
        <v>9702</v>
      </c>
      <c r="Y2962" s="123" t="s">
        <v>4751</v>
      </c>
    </row>
    <row r="2963" spans="24:25" x14ac:dyDescent="0.25">
      <c r="X2963" s="123" t="s">
        <v>9703</v>
      </c>
      <c r="Y2963" s="123" t="s">
        <v>4753</v>
      </c>
    </row>
    <row r="2964" spans="24:25" x14ac:dyDescent="0.25">
      <c r="X2964" s="123" t="s">
        <v>9704</v>
      </c>
      <c r="Y2964" s="123" t="s">
        <v>4755</v>
      </c>
    </row>
    <row r="2965" spans="24:25" x14ac:dyDescent="0.25">
      <c r="X2965" s="123" t="s">
        <v>9705</v>
      </c>
      <c r="Y2965" s="123" t="s">
        <v>4757</v>
      </c>
    </row>
    <row r="2966" spans="24:25" x14ac:dyDescent="0.25">
      <c r="X2966" s="123" t="s">
        <v>9706</v>
      </c>
      <c r="Y2966" s="123" t="s">
        <v>4759</v>
      </c>
    </row>
    <row r="2967" spans="24:25" x14ac:dyDescent="0.25">
      <c r="X2967" s="123" t="s">
        <v>9707</v>
      </c>
      <c r="Y2967" s="123" t="s">
        <v>4761</v>
      </c>
    </row>
    <row r="2968" spans="24:25" x14ac:dyDescent="0.25">
      <c r="X2968" s="123" t="s">
        <v>9708</v>
      </c>
      <c r="Y2968" s="123" t="s">
        <v>4763</v>
      </c>
    </row>
    <row r="2969" spans="24:25" x14ac:dyDescent="0.25">
      <c r="X2969" s="123" t="s">
        <v>9709</v>
      </c>
      <c r="Y2969" s="123" t="s">
        <v>4765</v>
      </c>
    </row>
    <row r="2970" spans="24:25" x14ac:dyDescent="0.25">
      <c r="X2970" s="123" t="s">
        <v>9710</v>
      </c>
      <c r="Y2970" s="123" t="s">
        <v>4767</v>
      </c>
    </row>
    <row r="2971" spans="24:25" x14ac:dyDescent="0.25">
      <c r="X2971" s="123" t="s">
        <v>9711</v>
      </c>
      <c r="Y2971" s="123" t="s">
        <v>4569</v>
      </c>
    </row>
    <row r="2972" spans="24:25" x14ac:dyDescent="0.25">
      <c r="X2972" s="123" t="s">
        <v>9712</v>
      </c>
      <c r="Y2972" s="123" t="s">
        <v>4769</v>
      </c>
    </row>
    <row r="2973" spans="24:25" x14ac:dyDescent="0.25">
      <c r="X2973" s="123" t="s">
        <v>9713</v>
      </c>
      <c r="Y2973" s="123" t="s">
        <v>4771</v>
      </c>
    </row>
    <row r="2974" spans="24:25" x14ac:dyDescent="0.25">
      <c r="X2974" s="123" t="s">
        <v>9714</v>
      </c>
      <c r="Y2974" s="123" t="s">
        <v>4773</v>
      </c>
    </row>
    <row r="2975" spans="24:25" x14ac:dyDescent="0.25">
      <c r="X2975" s="123" t="s">
        <v>9715</v>
      </c>
      <c r="Y2975" s="123" t="s">
        <v>4775</v>
      </c>
    </row>
    <row r="2976" spans="24:25" x14ac:dyDescent="0.25">
      <c r="X2976" s="123" t="s">
        <v>9716</v>
      </c>
      <c r="Y2976" s="123" t="s">
        <v>4777</v>
      </c>
    </row>
    <row r="2977" spans="24:25" x14ac:dyDescent="0.25">
      <c r="X2977" s="123" t="s">
        <v>9717</v>
      </c>
      <c r="Y2977" s="123" t="s">
        <v>4779</v>
      </c>
    </row>
    <row r="2978" spans="24:25" x14ac:dyDescent="0.25">
      <c r="X2978" s="123" t="s">
        <v>9718</v>
      </c>
      <c r="Y2978" s="123" t="s">
        <v>4781</v>
      </c>
    </row>
    <row r="2979" spans="24:25" x14ac:dyDescent="0.25">
      <c r="X2979" s="123" t="s">
        <v>9719</v>
      </c>
      <c r="Y2979" s="123" t="s">
        <v>4783</v>
      </c>
    </row>
    <row r="2980" spans="24:25" x14ac:dyDescent="0.25">
      <c r="X2980" s="123" t="s">
        <v>9720</v>
      </c>
      <c r="Y2980" s="123" t="s">
        <v>4785</v>
      </c>
    </row>
    <row r="2981" spans="24:25" x14ac:dyDescent="0.25">
      <c r="X2981" s="123" t="s">
        <v>9721</v>
      </c>
      <c r="Y2981" s="123" t="s">
        <v>4787</v>
      </c>
    </row>
    <row r="2982" spans="24:25" x14ac:dyDescent="0.25">
      <c r="X2982" s="123" t="s">
        <v>9722</v>
      </c>
      <c r="Y2982" s="123" t="s">
        <v>4789</v>
      </c>
    </row>
    <row r="2983" spans="24:25" x14ac:dyDescent="0.25">
      <c r="X2983" s="123" t="s">
        <v>9723</v>
      </c>
      <c r="Y2983" s="123" t="s">
        <v>4791</v>
      </c>
    </row>
    <row r="2984" spans="24:25" x14ac:dyDescent="0.25">
      <c r="X2984" s="123" t="s">
        <v>9724</v>
      </c>
      <c r="Y2984" s="123" t="s">
        <v>4793</v>
      </c>
    </row>
    <row r="2985" spans="24:25" x14ac:dyDescent="0.25">
      <c r="X2985" s="123" t="s">
        <v>9725</v>
      </c>
      <c r="Y2985" s="123" t="s">
        <v>4795</v>
      </c>
    </row>
    <row r="2986" spans="24:25" x14ac:dyDescent="0.25">
      <c r="X2986" s="123" t="s">
        <v>9726</v>
      </c>
      <c r="Y2986" s="123" t="s">
        <v>4797</v>
      </c>
    </row>
    <row r="2987" spans="24:25" x14ac:dyDescent="0.25">
      <c r="X2987" s="123" t="s">
        <v>9727</v>
      </c>
      <c r="Y2987" s="123" t="s">
        <v>4799</v>
      </c>
    </row>
    <row r="2988" spans="24:25" x14ac:dyDescent="0.25">
      <c r="X2988" s="123" t="s">
        <v>9728</v>
      </c>
      <c r="Y2988" s="123" t="s">
        <v>4801</v>
      </c>
    </row>
    <row r="2989" spans="24:25" x14ac:dyDescent="0.25">
      <c r="X2989" s="123" t="s">
        <v>9729</v>
      </c>
      <c r="Y2989" s="123" t="s">
        <v>4803</v>
      </c>
    </row>
    <row r="2990" spans="24:25" x14ac:dyDescent="0.25">
      <c r="X2990" s="123" t="s">
        <v>9730</v>
      </c>
      <c r="Y2990" s="123" t="s">
        <v>4805</v>
      </c>
    </row>
    <row r="2991" spans="24:25" x14ac:dyDescent="0.25">
      <c r="X2991" s="123" t="s">
        <v>9731</v>
      </c>
      <c r="Y2991" s="123" t="s">
        <v>4807</v>
      </c>
    </row>
    <row r="2992" spans="24:25" x14ac:dyDescent="0.25">
      <c r="X2992" s="123" t="s">
        <v>9732</v>
      </c>
      <c r="Y2992" s="123" t="s">
        <v>4809</v>
      </c>
    </row>
    <row r="2993" spans="24:25" x14ac:dyDescent="0.25">
      <c r="X2993" s="123" t="s">
        <v>9733</v>
      </c>
      <c r="Y2993" s="123" t="s">
        <v>4811</v>
      </c>
    </row>
    <row r="2994" spans="24:25" x14ac:dyDescent="0.25">
      <c r="X2994" s="123" t="s">
        <v>9734</v>
      </c>
      <c r="Y2994" s="123" t="s">
        <v>4813</v>
      </c>
    </row>
    <row r="2995" spans="24:25" x14ac:dyDescent="0.25">
      <c r="X2995" s="123" t="s">
        <v>9735</v>
      </c>
      <c r="Y2995" s="123" t="s">
        <v>4815</v>
      </c>
    </row>
    <row r="2996" spans="24:25" x14ac:dyDescent="0.25">
      <c r="X2996" s="123" t="s">
        <v>9736</v>
      </c>
      <c r="Y2996" s="123" t="s">
        <v>4817</v>
      </c>
    </row>
    <row r="2997" spans="24:25" x14ac:dyDescent="0.25">
      <c r="X2997" s="123" t="s">
        <v>9737</v>
      </c>
      <c r="Y2997" s="123" t="s">
        <v>4819</v>
      </c>
    </row>
    <row r="2998" spans="24:25" x14ac:dyDescent="0.25">
      <c r="X2998" s="123" t="s">
        <v>9738</v>
      </c>
      <c r="Y2998" s="123" t="s">
        <v>4821</v>
      </c>
    </row>
    <row r="2999" spans="24:25" x14ac:dyDescent="0.25">
      <c r="X2999" s="123" t="s">
        <v>9739</v>
      </c>
      <c r="Y2999" s="123" t="s">
        <v>4823</v>
      </c>
    </row>
    <row r="3000" spans="24:25" x14ac:dyDescent="0.25">
      <c r="X3000" s="123" t="s">
        <v>9740</v>
      </c>
      <c r="Y3000" s="123" t="s">
        <v>4825</v>
      </c>
    </row>
    <row r="3001" spans="24:25" x14ac:dyDescent="0.25">
      <c r="X3001" s="123" t="s">
        <v>9741</v>
      </c>
      <c r="Y3001" s="123" t="s">
        <v>4827</v>
      </c>
    </row>
    <row r="3002" spans="24:25" x14ac:dyDescent="0.25">
      <c r="X3002" s="123" t="s">
        <v>9742</v>
      </c>
      <c r="Y3002" s="123" t="s">
        <v>4829</v>
      </c>
    </row>
    <row r="3003" spans="24:25" x14ac:dyDescent="0.25">
      <c r="X3003" s="123" t="s">
        <v>9743</v>
      </c>
      <c r="Y3003" s="123" t="s">
        <v>4831</v>
      </c>
    </row>
    <row r="3004" spans="24:25" x14ac:dyDescent="0.25">
      <c r="X3004" s="123" t="s">
        <v>9744</v>
      </c>
      <c r="Y3004" s="123" t="s">
        <v>4833</v>
      </c>
    </row>
    <row r="3005" spans="24:25" x14ac:dyDescent="0.25">
      <c r="X3005" s="123" t="s">
        <v>9745</v>
      </c>
      <c r="Y3005" s="123" t="s">
        <v>4835</v>
      </c>
    </row>
    <row r="3006" spans="24:25" x14ac:dyDescent="0.25">
      <c r="X3006" s="123" t="s">
        <v>9746</v>
      </c>
      <c r="Y3006" s="123" t="s">
        <v>4837</v>
      </c>
    </row>
    <row r="3007" spans="24:25" x14ac:dyDescent="0.25">
      <c r="X3007" s="123" t="s">
        <v>9747</v>
      </c>
      <c r="Y3007" s="123" t="s">
        <v>4839</v>
      </c>
    </row>
    <row r="3008" spans="24:25" x14ac:dyDescent="0.25">
      <c r="X3008" s="123" t="s">
        <v>9748</v>
      </c>
      <c r="Y3008" s="123" t="s">
        <v>4841</v>
      </c>
    </row>
    <row r="3009" spans="24:25" x14ac:dyDescent="0.25">
      <c r="X3009" s="123" t="s">
        <v>9749</v>
      </c>
      <c r="Y3009" s="123" t="s">
        <v>4843</v>
      </c>
    </row>
    <row r="3010" spans="24:25" x14ac:dyDescent="0.25">
      <c r="X3010" s="123" t="s">
        <v>9750</v>
      </c>
      <c r="Y3010" s="123" t="s">
        <v>4845</v>
      </c>
    </row>
    <row r="3011" spans="24:25" x14ac:dyDescent="0.25">
      <c r="X3011" s="123" t="s">
        <v>9751</v>
      </c>
      <c r="Y3011" s="123" t="s">
        <v>4847</v>
      </c>
    </row>
    <row r="3012" spans="24:25" x14ac:dyDescent="0.25">
      <c r="X3012" s="123" t="s">
        <v>9752</v>
      </c>
      <c r="Y3012" s="123" t="s">
        <v>4849</v>
      </c>
    </row>
    <row r="3013" spans="24:25" x14ac:dyDescent="0.25">
      <c r="X3013" s="123" t="s">
        <v>9753</v>
      </c>
      <c r="Y3013" s="123" t="s">
        <v>4851</v>
      </c>
    </row>
    <row r="3014" spans="24:25" x14ac:dyDescent="0.25">
      <c r="X3014" s="123" t="s">
        <v>9754</v>
      </c>
      <c r="Y3014" s="123" t="s">
        <v>4853</v>
      </c>
    </row>
    <row r="3015" spans="24:25" x14ac:dyDescent="0.25">
      <c r="X3015" s="123" t="s">
        <v>9755</v>
      </c>
      <c r="Y3015" s="123" t="s">
        <v>4855</v>
      </c>
    </row>
    <row r="3016" spans="24:25" x14ac:dyDescent="0.25">
      <c r="X3016" s="123" t="s">
        <v>9756</v>
      </c>
      <c r="Y3016" s="123" t="s">
        <v>4857</v>
      </c>
    </row>
    <row r="3017" spans="24:25" x14ac:dyDescent="0.25">
      <c r="X3017" s="123" t="s">
        <v>9757</v>
      </c>
      <c r="Y3017" s="123" t="s">
        <v>4859</v>
      </c>
    </row>
    <row r="3018" spans="24:25" x14ac:dyDescent="0.25">
      <c r="X3018" s="123" t="s">
        <v>9758</v>
      </c>
      <c r="Y3018" s="123" t="s">
        <v>4861</v>
      </c>
    </row>
    <row r="3019" spans="24:25" x14ac:dyDescent="0.25">
      <c r="X3019" s="123" t="s">
        <v>9759</v>
      </c>
      <c r="Y3019" s="123" t="s">
        <v>4863</v>
      </c>
    </row>
    <row r="3020" spans="24:25" x14ac:dyDescent="0.25">
      <c r="X3020" s="123" t="s">
        <v>9760</v>
      </c>
      <c r="Y3020" s="123" t="s">
        <v>4865</v>
      </c>
    </row>
    <row r="3021" spans="24:25" x14ac:dyDescent="0.25">
      <c r="X3021" s="123" t="s">
        <v>9761</v>
      </c>
      <c r="Y3021" s="123" t="s">
        <v>4867</v>
      </c>
    </row>
    <row r="3022" spans="24:25" x14ac:dyDescent="0.25">
      <c r="X3022" s="123" t="s">
        <v>9762</v>
      </c>
      <c r="Y3022" s="123" t="s">
        <v>4869</v>
      </c>
    </row>
    <row r="3023" spans="24:25" x14ac:dyDescent="0.25">
      <c r="X3023" s="123" t="s">
        <v>9763</v>
      </c>
      <c r="Y3023" s="123" t="s">
        <v>4871</v>
      </c>
    </row>
    <row r="3024" spans="24:25" x14ac:dyDescent="0.25">
      <c r="X3024" s="123" t="s">
        <v>9764</v>
      </c>
      <c r="Y3024" s="123" t="s">
        <v>4873</v>
      </c>
    </row>
    <row r="3025" spans="24:25" x14ac:dyDescent="0.25">
      <c r="X3025" s="123" t="s">
        <v>9765</v>
      </c>
      <c r="Y3025" s="123" t="s">
        <v>4875</v>
      </c>
    </row>
    <row r="3026" spans="24:25" x14ac:dyDescent="0.25">
      <c r="X3026" s="123" t="s">
        <v>9766</v>
      </c>
      <c r="Y3026" s="123" t="s">
        <v>4877</v>
      </c>
    </row>
    <row r="3027" spans="24:25" x14ac:dyDescent="0.25">
      <c r="X3027" s="123" t="s">
        <v>9767</v>
      </c>
      <c r="Y3027" s="123" t="s">
        <v>4879</v>
      </c>
    </row>
    <row r="3028" spans="24:25" x14ac:dyDescent="0.25">
      <c r="X3028" s="123" t="s">
        <v>9768</v>
      </c>
      <c r="Y3028" s="123" t="s">
        <v>4881</v>
      </c>
    </row>
    <row r="3029" spans="24:25" x14ac:dyDescent="0.25">
      <c r="X3029" s="123" t="s">
        <v>9769</v>
      </c>
      <c r="Y3029" s="123" t="s">
        <v>4883</v>
      </c>
    </row>
    <row r="3030" spans="24:25" x14ac:dyDescent="0.25">
      <c r="X3030" s="123" t="s">
        <v>9770</v>
      </c>
      <c r="Y3030" s="123" t="s">
        <v>4885</v>
      </c>
    </row>
    <row r="3031" spans="24:25" x14ac:dyDescent="0.25">
      <c r="X3031" s="123" t="s">
        <v>9771</v>
      </c>
      <c r="Y3031" s="123" t="s">
        <v>4887</v>
      </c>
    </row>
    <row r="3032" spans="24:25" x14ac:dyDescent="0.25">
      <c r="X3032" s="123" t="s">
        <v>9772</v>
      </c>
      <c r="Y3032" s="123" t="s">
        <v>4889</v>
      </c>
    </row>
    <row r="3033" spans="24:25" x14ac:dyDescent="0.25">
      <c r="X3033" s="123" t="s">
        <v>9773</v>
      </c>
      <c r="Y3033" s="123" t="s">
        <v>4891</v>
      </c>
    </row>
    <row r="3034" spans="24:25" x14ac:dyDescent="0.25">
      <c r="X3034" s="123" t="s">
        <v>9774</v>
      </c>
      <c r="Y3034" s="123" t="s">
        <v>4893</v>
      </c>
    </row>
    <row r="3035" spans="24:25" x14ac:dyDescent="0.25">
      <c r="X3035" s="123" t="s">
        <v>9775</v>
      </c>
      <c r="Y3035" s="123" t="s">
        <v>4895</v>
      </c>
    </row>
    <row r="3036" spans="24:25" x14ac:dyDescent="0.25">
      <c r="X3036" s="123" t="s">
        <v>9776</v>
      </c>
      <c r="Y3036" s="123" t="s">
        <v>4897</v>
      </c>
    </row>
    <row r="3037" spans="24:25" x14ac:dyDescent="0.25">
      <c r="X3037" s="123" t="s">
        <v>9777</v>
      </c>
      <c r="Y3037" s="123" t="s">
        <v>4899</v>
      </c>
    </row>
    <row r="3038" spans="24:25" x14ac:dyDescent="0.25">
      <c r="X3038" s="123" t="s">
        <v>9778</v>
      </c>
      <c r="Y3038" s="123" t="s">
        <v>4901</v>
      </c>
    </row>
    <row r="3039" spans="24:25" x14ac:dyDescent="0.25">
      <c r="X3039" s="123" t="s">
        <v>9779</v>
      </c>
      <c r="Y3039" s="123" t="s">
        <v>4903</v>
      </c>
    </row>
    <row r="3040" spans="24:25" x14ac:dyDescent="0.25">
      <c r="X3040" s="123" t="s">
        <v>9780</v>
      </c>
      <c r="Y3040" s="123" t="s">
        <v>4905</v>
      </c>
    </row>
    <row r="3041" spans="24:25" x14ac:dyDescent="0.25">
      <c r="X3041" s="123" t="s">
        <v>9781</v>
      </c>
      <c r="Y3041" s="123" t="s">
        <v>4907</v>
      </c>
    </row>
    <row r="3042" spans="24:25" x14ac:dyDescent="0.25">
      <c r="X3042" s="123" t="s">
        <v>9782</v>
      </c>
      <c r="Y3042" s="123" t="s">
        <v>4909</v>
      </c>
    </row>
    <row r="3043" spans="24:25" x14ac:dyDescent="0.25">
      <c r="X3043" s="123" t="s">
        <v>9783</v>
      </c>
      <c r="Y3043" s="123" t="s">
        <v>4911</v>
      </c>
    </row>
    <row r="3044" spans="24:25" x14ac:dyDescent="0.25">
      <c r="X3044" s="123" t="s">
        <v>9784</v>
      </c>
      <c r="Y3044" s="123" t="s">
        <v>4913</v>
      </c>
    </row>
    <row r="3045" spans="24:25" x14ac:dyDescent="0.25">
      <c r="X3045" s="123" t="s">
        <v>9785</v>
      </c>
      <c r="Y3045" s="123" t="s">
        <v>4915</v>
      </c>
    </row>
    <row r="3046" spans="24:25" x14ac:dyDescent="0.25">
      <c r="X3046" s="123" t="s">
        <v>9786</v>
      </c>
      <c r="Y3046" s="123" t="s">
        <v>4917</v>
      </c>
    </row>
    <row r="3047" spans="24:25" x14ac:dyDescent="0.25">
      <c r="X3047" s="123" t="s">
        <v>9787</v>
      </c>
      <c r="Y3047" s="123" t="s">
        <v>4919</v>
      </c>
    </row>
    <row r="3048" spans="24:25" x14ac:dyDescent="0.25">
      <c r="X3048" s="123" t="s">
        <v>9788</v>
      </c>
      <c r="Y3048" s="123" t="s">
        <v>4921</v>
      </c>
    </row>
    <row r="3049" spans="24:25" x14ac:dyDescent="0.25">
      <c r="X3049" s="123" t="s">
        <v>9789</v>
      </c>
      <c r="Y3049" s="123" t="s">
        <v>4923</v>
      </c>
    </row>
    <row r="3050" spans="24:25" x14ac:dyDescent="0.25">
      <c r="X3050" s="123" t="s">
        <v>9790</v>
      </c>
      <c r="Y3050" s="123" t="s">
        <v>4925</v>
      </c>
    </row>
    <row r="3051" spans="24:25" x14ac:dyDescent="0.25">
      <c r="X3051" s="123" t="s">
        <v>9791</v>
      </c>
      <c r="Y3051" s="123" t="s">
        <v>4927</v>
      </c>
    </row>
    <row r="3052" spans="24:25" x14ac:dyDescent="0.25">
      <c r="X3052" s="123" t="s">
        <v>9792</v>
      </c>
      <c r="Y3052" s="123" t="s">
        <v>4929</v>
      </c>
    </row>
    <row r="3053" spans="24:25" x14ac:dyDescent="0.25">
      <c r="X3053" s="123" t="s">
        <v>9793</v>
      </c>
      <c r="Y3053" s="123" t="s">
        <v>4931</v>
      </c>
    </row>
    <row r="3054" spans="24:25" x14ac:dyDescent="0.25">
      <c r="X3054" s="123" t="s">
        <v>9794</v>
      </c>
      <c r="Y3054" s="123" t="s">
        <v>4933</v>
      </c>
    </row>
    <row r="3055" spans="24:25" x14ac:dyDescent="0.25">
      <c r="X3055" s="123" t="s">
        <v>9795</v>
      </c>
      <c r="Y3055" s="123" t="s">
        <v>4935</v>
      </c>
    </row>
    <row r="3056" spans="24:25" x14ac:dyDescent="0.25">
      <c r="X3056" s="123" t="s">
        <v>9796</v>
      </c>
      <c r="Y3056" s="123" t="s">
        <v>4937</v>
      </c>
    </row>
    <row r="3057" spans="24:25" x14ac:dyDescent="0.25">
      <c r="X3057" s="123" t="s">
        <v>9797</v>
      </c>
      <c r="Y3057" s="123" t="s">
        <v>4939</v>
      </c>
    </row>
    <row r="3058" spans="24:25" x14ac:dyDescent="0.25">
      <c r="X3058" s="123" t="s">
        <v>9798</v>
      </c>
      <c r="Y3058" s="123" t="s">
        <v>4941</v>
      </c>
    </row>
    <row r="3059" spans="24:25" x14ac:dyDescent="0.25">
      <c r="X3059" s="123" t="s">
        <v>9799</v>
      </c>
      <c r="Y3059" s="123" t="s">
        <v>4943</v>
      </c>
    </row>
    <row r="3060" spans="24:25" x14ac:dyDescent="0.25">
      <c r="X3060" s="123" t="s">
        <v>9800</v>
      </c>
      <c r="Y3060" s="123" t="s">
        <v>4945</v>
      </c>
    </row>
    <row r="3061" spans="24:25" x14ac:dyDescent="0.25">
      <c r="X3061" s="123" t="s">
        <v>9801</v>
      </c>
      <c r="Y3061" s="123" t="s">
        <v>4947</v>
      </c>
    </row>
    <row r="3062" spans="24:25" x14ac:dyDescent="0.25">
      <c r="X3062" s="123" t="s">
        <v>9802</v>
      </c>
      <c r="Y3062" s="123" t="s">
        <v>4949</v>
      </c>
    </row>
    <row r="3063" spans="24:25" x14ac:dyDescent="0.25">
      <c r="X3063" s="123" t="s">
        <v>9803</v>
      </c>
      <c r="Y3063" s="123" t="s">
        <v>4951</v>
      </c>
    </row>
    <row r="3064" spans="24:25" x14ac:dyDescent="0.25">
      <c r="X3064" s="123" t="s">
        <v>9804</v>
      </c>
      <c r="Y3064" s="123" t="s">
        <v>4953</v>
      </c>
    </row>
    <row r="3065" spans="24:25" x14ac:dyDescent="0.25">
      <c r="X3065" s="123" t="s">
        <v>9805</v>
      </c>
      <c r="Y3065" s="123" t="s">
        <v>4955</v>
      </c>
    </row>
    <row r="3066" spans="24:25" x14ac:dyDescent="0.25">
      <c r="X3066" s="123" t="s">
        <v>9806</v>
      </c>
      <c r="Y3066" s="123" t="s">
        <v>4957</v>
      </c>
    </row>
    <row r="3067" spans="24:25" x14ac:dyDescent="0.25">
      <c r="X3067" s="123" t="s">
        <v>9807</v>
      </c>
      <c r="Y3067" s="123" t="s">
        <v>4959</v>
      </c>
    </row>
    <row r="3068" spans="24:25" x14ac:dyDescent="0.25">
      <c r="X3068" s="123" t="s">
        <v>9808</v>
      </c>
      <c r="Y3068" s="123" t="s">
        <v>4961</v>
      </c>
    </row>
    <row r="3069" spans="24:25" x14ac:dyDescent="0.25">
      <c r="X3069" s="123" t="s">
        <v>9809</v>
      </c>
      <c r="Y3069" s="123" t="s">
        <v>4963</v>
      </c>
    </row>
    <row r="3070" spans="24:25" x14ac:dyDescent="0.25">
      <c r="X3070" s="123" t="s">
        <v>9810</v>
      </c>
      <c r="Y3070" s="123" t="s">
        <v>4965</v>
      </c>
    </row>
    <row r="3071" spans="24:25" x14ac:dyDescent="0.25">
      <c r="X3071" s="123" t="s">
        <v>9811</v>
      </c>
      <c r="Y3071" s="123" t="s">
        <v>972</v>
      </c>
    </row>
    <row r="3072" spans="24:25" x14ac:dyDescent="0.25">
      <c r="X3072" s="123" t="s">
        <v>9812</v>
      </c>
      <c r="Y3072" s="123" t="s">
        <v>974</v>
      </c>
    </row>
    <row r="3073" spans="24:25" x14ac:dyDescent="0.25">
      <c r="X3073" s="123" t="s">
        <v>9813</v>
      </c>
      <c r="Y3073" s="123" t="s">
        <v>426</v>
      </c>
    </row>
    <row r="3074" spans="24:25" x14ac:dyDescent="0.25">
      <c r="X3074" s="123" t="s">
        <v>9814</v>
      </c>
      <c r="Y3074" s="123" t="s">
        <v>228</v>
      </c>
    </row>
    <row r="3075" spans="24:25" x14ac:dyDescent="0.25">
      <c r="X3075" s="123" t="s">
        <v>9815</v>
      </c>
      <c r="Y3075" s="123" t="s">
        <v>254</v>
      </c>
    </row>
    <row r="3076" spans="24:25" x14ac:dyDescent="0.25">
      <c r="X3076" s="123" t="s">
        <v>9816</v>
      </c>
      <c r="Y3076" s="123" t="s">
        <v>242</v>
      </c>
    </row>
    <row r="3077" spans="24:25" x14ac:dyDescent="0.25">
      <c r="X3077" s="123" t="s">
        <v>9817</v>
      </c>
      <c r="Y3077" s="123" t="s">
        <v>201</v>
      </c>
    </row>
    <row r="3078" spans="24:25" x14ac:dyDescent="0.25">
      <c r="X3078" s="123" t="s">
        <v>9818</v>
      </c>
      <c r="Y3078" s="123" t="s">
        <v>668</v>
      </c>
    </row>
    <row r="3079" spans="24:25" x14ac:dyDescent="0.25">
      <c r="X3079" s="123" t="s">
        <v>9819</v>
      </c>
      <c r="Y3079" s="123" t="s">
        <v>227</v>
      </c>
    </row>
    <row r="3080" spans="24:25" x14ac:dyDescent="0.25">
      <c r="X3080" s="123" t="s">
        <v>9820</v>
      </c>
      <c r="Y3080" s="123" t="s">
        <v>233</v>
      </c>
    </row>
    <row r="3081" spans="24:25" x14ac:dyDescent="0.25">
      <c r="X3081" s="123" t="s">
        <v>9821</v>
      </c>
      <c r="Y3081" s="123" t="s">
        <v>235</v>
      </c>
    </row>
    <row r="3082" spans="24:25" x14ac:dyDescent="0.25">
      <c r="X3082" s="123" t="s">
        <v>9822</v>
      </c>
      <c r="Y3082" s="123" t="s">
        <v>670</v>
      </c>
    </row>
    <row r="3083" spans="24:25" x14ac:dyDescent="0.25">
      <c r="X3083" s="123" t="s">
        <v>9823</v>
      </c>
      <c r="Y3083" s="123" t="s">
        <v>5792</v>
      </c>
    </row>
    <row r="3084" spans="24:25" x14ac:dyDescent="0.25">
      <c r="X3084" s="123" t="s">
        <v>9824</v>
      </c>
      <c r="Y3084" s="123" t="s">
        <v>672</v>
      </c>
    </row>
    <row r="3085" spans="24:25" x14ac:dyDescent="0.25">
      <c r="X3085" s="123" t="s">
        <v>9825</v>
      </c>
      <c r="Y3085" s="123" t="s">
        <v>435</v>
      </c>
    </row>
    <row r="3086" spans="24:25" x14ac:dyDescent="0.25">
      <c r="X3086" s="123" t="s">
        <v>11938</v>
      </c>
      <c r="Y3086" s="123" t="s">
        <v>11883</v>
      </c>
    </row>
    <row r="3087" spans="24:25" x14ac:dyDescent="0.25">
      <c r="X3087" s="123" t="s">
        <v>9826</v>
      </c>
      <c r="Y3087" s="123" t="s">
        <v>252</v>
      </c>
    </row>
    <row r="3088" spans="24:25" x14ac:dyDescent="0.25">
      <c r="X3088" s="123" t="s">
        <v>9827</v>
      </c>
      <c r="Y3088" s="123" t="s">
        <v>5816</v>
      </c>
    </row>
    <row r="3089" spans="24:25" x14ac:dyDescent="0.25">
      <c r="X3089" s="123" t="s">
        <v>9828</v>
      </c>
      <c r="Y3089" s="123" t="s">
        <v>5810</v>
      </c>
    </row>
    <row r="3090" spans="24:25" x14ac:dyDescent="0.25">
      <c r="X3090" s="123" t="s">
        <v>9829</v>
      </c>
      <c r="Y3090" s="123" t="s">
        <v>5814</v>
      </c>
    </row>
    <row r="3091" spans="24:25" x14ac:dyDescent="0.25">
      <c r="X3091" s="123" t="s">
        <v>9830</v>
      </c>
      <c r="Y3091" s="123" t="s">
        <v>5802</v>
      </c>
    </row>
    <row r="3092" spans="24:25" x14ac:dyDescent="0.25">
      <c r="X3092" s="123" t="s">
        <v>9831</v>
      </c>
      <c r="Y3092" s="123" t="s">
        <v>5804</v>
      </c>
    </row>
    <row r="3093" spans="24:25" x14ac:dyDescent="0.25">
      <c r="X3093" s="123" t="s">
        <v>9832</v>
      </c>
      <c r="Y3093" s="123" t="s">
        <v>5820</v>
      </c>
    </row>
    <row r="3094" spans="24:25" x14ac:dyDescent="0.25">
      <c r="X3094" s="123" t="s">
        <v>9833</v>
      </c>
      <c r="Y3094" s="123" t="s">
        <v>5808</v>
      </c>
    </row>
    <row r="3095" spans="24:25" x14ac:dyDescent="0.25">
      <c r="X3095" s="123" t="s">
        <v>9834</v>
      </c>
      <c r="Y3095" s="123" t="s">
        <v>5818</v>
      </c>
    </row>
    <row r="3096" spans="24:25" x14ac:dyDescent="0.25">
      <c r="X3096" s="123" t="s">
        <v>9835</v>
      </c>
      <c r="Y3096" s="123" t="s">
        <v>5798</v>
      </c>
    </row>
    <row r="3097" spans="24:25" x14ac:dyDescent="0.25">
      <c r="X3097" s="123" t="s">
        <v>9836</v>
      </c>
      <c r="Y3097" s="123" t="s">
        <v>5800</v>
      </c>
    </row>
    <row r="3098" spans="24:25" x14ac:dyDescent="0.25">
      <c r="X3098" s="123" t="s">
        <v>9837</v>
      </c>
      <c r="Y3098" s="123" t="s">
        <v>5806</v>
      </c>
    </row>
    <row r="3099" spans="24:25" x14ac:dyDescent="0.25">
      <c r="X3099" s="123" t="s">
        <v>9838</v>
      </c>
      <c r="Y3099" s="123" t="s">
        <v>5796</v>
      </c>
    </row>
    <row r="3100" spans="24:25" x14ac:dyDescent="0.25">
      <c r="X3100" s="123" t="s">
        <v>9839</v>
      </c>
      <c r="Y3100" s="123" t="s">
        <v>5812</v>
      </c>
    </row>
    <row r="3101" spans="24:25" x14ac:dyDescent="0.25">
      <c r="X3101" s="123" t="s">
        <v>9840</v>
      </c>
      <c r="Y3101" s="123" t="s">
        <v>5794</v>
      </c>
    </row>
    <row r="3102" spans="24:25" x14ac:dyDescent="0.25">
      <c r="X3102" s="123" t="s">
        <v>9841</v>
      </c>
      <c r="Y3102" s="123" t="s">
        <v>5629</v>
      </c>
    </row>
    <row r="3103" spans="24:25" x14ac:dyDescent="0.25">
      <c r="X3103" s="123" t="s">
        <v>9842</v>
      </c>
      <c r="Y3103" s="123" t="s">
        <v>674</v>
      </c>
    </row>
    <row r="3104" spans="24:25" x14ac:dyDescent="0.25">
      <c r="X3104" s="123" t="s">
        <v>9843</v>
      </c>
      <c r="Y3104" s="123" t="s">
        <v>426</v>
      </c>
    </row>
    <row r="3105" spans="24:25" x14ac:dyDescent="0.25">
      <c r="X3105" s="123" t="s">
        <v>9844</v>
      </c>
      <c r="Y3105" s="123" t="s">
        <v>228</v>
      </c>
    </row>
    <row r="3106" spans="24:25" x14ac:dyDescent="0.25">
      <c r="X3106" s="123" t="s">
        <v>9845</v>
      </c>
      <c r="Y3106" s="123" t="s">
        <v>254</v>
      </c>
    </row>
    <row r="3107" spans="24:25" x14ac:dyDescent="0.25">
      <c r="X3107" s="123" t="s">
        <v>9846</v>
      </c>
      <c r="Y3107" s="123" t="s">
        <v>242</v>
      </c>
    </row>
    <row r="3108" spans="24:25" x14ac:dyDescent="0.25">
      <c r="X3108" s="123" t="s">
        <v>9847</v>
      </c>
      <c r="Y3108" s="123" t="s">
        <v>201</v>
      </c>
    </row>
    <row r="3109" spans="24:25" x14ac:dyDescent="0.25">
      <c r="X3109" s="123" t="s">
        <v>9848</v>
      </c>
      <c r="Y3109" s="123" t="s">
        <v>668</v>
      </c>
    </row>
    <row r="3110" spans="24:25" x14ac:dyDescent="0.25">
      <c r="X3110" s="123" t="s">
        <v>9849</v>
      </c>
      <c r="Y3110" s="123" t="s">
        <v>227</v>
      </c>
    </row>
    <row r="3111" spans="24:25" x14ac:dyDescent="0.25">
      <c r="X3111" s="123" t="s">
        <v>9850</v>
      </c>
      <c r="Y3111" s="123" t="s">
        <v>233</v>
      </c>
    </row>
    <row r="3112" spans="24:25" x14ac:dyDescent="0.25">
      <c r="X3112" s="123" t="s">
        <v>9851</v>
      </c>
      <c r="Y3112" s="123" t="s">
        <v>235</v>
      </c>
    </row>
    <row r="3113" spans="24:25" x14ac:dyDescent="0.25">
      <c r="X3113" s="123" t="s">
        <v>9852</v>
      </c>
      <c r="Y3113" s="123" t="s">
        <v>670</v>
      </c>
    </row>
    <row r="3114" spans="24:25" x14ac:dyDescent="0.25">
      <c r="X3114" s="123" t="s">
        <v>9853</v>
      </c>
      <c r="Y3114" s="123" t="s">
        <v>5792</v>
      </c>
    </row>
    <row r="3115" spans="24:25" x14ac:dyDescent="0.25">
      <c r="X3115" s="123" t="s">
        <v>9854</v>
      </c>
      <c r="Y3115" s="123" t="s">
        <v>672</v>
      </c>
    </row>
    <row r="3116" spans="24:25" x14ac:dyDescent="0.25">
      <c r="X3116" s="123" t="s">
        <v>9855</v>
      </c>
      <c r="Y3116" s="123" t="s">
        <v>435</v>
      </c>
    </row>
    <row r="3117" spans="24:25" x14ac:dyDescent="0.25">
      <c r="X3117" s="123" t="s">
        <v>11939</v>
      </c>
      <c r="Y3117" s="123" t="s">
        <v>11883</v>
      </c>
    </row>
    <row r="3118" spans="24:25" x14ac:dyDescent="0.25">
      <c r="X3118" s="123" t="s">
        <v>9856</v>
      </c>
      <c r="Y3118" s="123" t="s">
        <v>252</v>
      </c>
    </row>
    <row r="3119" spans="24:25" x14ac:dyDescent="0.25">
      <c r="X3119" s="123" t="s">
        <v>9857</v>
      </c>
      <c r="Y3119" s="123" t="s">
        <v>5816</v>
      </c>
    </row>
    <row r="3120" spans="24:25" x14ac:dyDescent="0.25">
      <c r="X3120" s="123" t="s">
        <v>9858</v>
      </c>
      <c r="Y3120" s="123" t="s">
        <v>5810</v>
      </c>
    </row>
    <row r="3121" spans="24:25" x14ac:dyDescent="0.25">
      <c r="X3121" s="123" t="s">
        <v>9859</v>
      </c>
      <c r="Y3121" s="123" t="s">
        <v>5814</v>
      </c>
    </row>
    <row r="3122" spans="24:25" x14ac:dyDescent="0.25">
      <c r="X3122" s="123" t="s">
        <v>9860</v>
      </c>
      <c r="Y3122" s="123" t="s">
        <v>5802</v>
      </c>
    </row>
    <row r="3123" spans="24:25" x14ac:dyDescent="0.25">
      <c r="X3123" s="123" t="s">
        <v>9861</v>
      </c>
      <c r="Y3123" s="123" t="s">
        <v>5804</v>
      </c>
    </row>
    <row r="3124" spans="24:25" x14ac:dyDescent="0.25">
      <c r="X3124" s="123" t="s">
        <v>9862</v>
      </c>
      <c r="Y3124" s="123" t="s">
        <v>5820</v>
      </c>
    </row>
    <row r="3125" spans="24:25" x14ac:dyDescent="0.25">
      <c r="X3125" s="123" t="s">
        <v>9863</v>
      </c>
      <c r="Y3125" s="123" t="s">
        <v>5808</v>
      </c>
    </row>
    <row r="3126" spans="24:25" x14ac:dyDescent="0.25">
      <c r="X3126" s="123" t="s">
        <v>9864</v>
      </c>
      <c r="Y3126" s="123" t="s">
        <v>5818</v>
      </c>
    </row>
    <row r="3127" spans="24:25" x14ac:dyDescent="0.25">
      <c r="X3127" s="123" t="s">
        <v>9865</v>
      </c>
      <c r="Y3127" s="123" t="s">
        <v>5798</v>
      </c>
    </row>
    <row r="3128" spans="24:25" x14ac:dyDescent="0.25">
      <c r="X3128" s="123" t="s">
        <v>9866</v>
      </c>
      <c r="Y3128" s="123" t="s">
        <v>5800</v>
      </c>
    </row>
    <row r="3129" spans="24:25" x14ac:dyDescent="0.25">
      <c r="X3129" s="123" t="s">
        <v>9867</v>
      </c>
      <c r="Y3129" s="123" t="s">
        <v>5806</v>
      </c>
    </row>
    <row r="3130" spans="24:25" x14ac:dyDescent="0.25">
      <c r="X3130" s="123" t="s">
        <v>9868</v>
      </c>
      <c r="Y3130" s="123" t="s">
        <v>5796</v>
      </c>
    </row>
    <row r="3131" spans="24:25" x14ac:dyDescent="0.25">
      <c r="X3131" s="123" t="s">
        <v>9869</v>
      </c>
      <c r="Y3131" s="123" t="s">
        <v>5812</v>
      </c>
    </row>
    <row r="3132" spans="24:25" x14ac:dyDescent="0.25">
      <c r="X3132" s="123" t="s">
        <v>9870</v>
      </c>
      <c r="Y3132" s="123" t="s">
        <v>5794</v>
      </c>
    </row>
    <row r="3133" spans="24:25" x14ac:dyDescent="0.25">
      <c r="X3133" s="123" t="s">
        <v>9871</v>
      </c>
      <c r="Y3133" s="123" t="s">
        <v>5629</v>
      </c>
    </row>
    <row r="3134" spans="24:25" x14ac:dyDescent="0.25">
      <c r="X3134" s="123" t="s">
        <v>9872</v>
      </c>
      <c r="Y3134" s="123" t="s">
        <v>674</v>
      </c>
    </row>
    <row r="3135" spans="24:25" x14ac:dyDescent="0.25">
      <c r="X3135" s="123" t="s">
        <v>9873</v>
      </c>
      <c r="Y3135" s="123" t="s">
        <v>426</v>
      </c>
    </row>
    <row r="3136" spans="24:25" x14ac:dyDescent="0.25">
      <c r="X3136" s="123" t="s">
        <v>9874</v>
      </c>
      <c r="Y3136" s="123" t="s">
        <v>228</v>
      </c>
    </row>
    <row r="3137" spans="24:25" x14ac:dyDescent="0.25">
      <c r="X3137" s="123" t="s">
        <v>9875</v>
      </c>
      <c r="Y3137" s="123" t="s">
        <v>254</v>
      </c>
    </row>
    <row r="3138" spans="24:25" x14ac:dyDescent="0.25">
      <c r="X3138" s="123" t="s">
        <v>9876</v>
      </c>
      <c r="Y3138" s="123" t="s">
        <v>242</v>
      </c>
    </row>
    <row r="3139" spans="24:25" x14ac:dyDescent="0.25">
      <c r="X3139" s="123" t="s">
        <v>9877</v>
      </c>
      <c r="Y3139" s="123" t="s">
        <v>201</v>
      </c>
    </row>
    <row r="3140" spans="24:25" x14ac:dyDescent="0.25">
      <c r="X3140" s="123" t="s">
        <v>9878</v>
      </c>
      <c r="Y3140" s="123" t="s">
        <v>668</v>
      </c>
    </row>
    <row r="3141" spans="24:25" x14ac:dyDescent="0.25">
      <c r="X3141" s="123" t="s">
        <v>9879</v>
      </c>
      <c r="Y3141" s="123" t="s">
        <v>227</v>
      </c>
    </row>
    <row r="3142" spans="24:25" x14ac:dyDescent="0.25">
      <c r="X3142" s="123" t="s">
        <v>9880</v>
      </c>
      <c r="Y3142" s="123" t="s">
        <v>233</v>
      </c>
    </row>
    <row r="3143" spans="24:25" x14ac:dyDescent="0.25">
      <c r="X3143" s="123" t="s">
        <v>9881</v>
      </c>
      <c r="Y3143" s="123" t="s">
        <v>235</v>
      </c>
    </row>
    <row r="3144" spans="24:25" x14ac:dyDescent="0.25">
      <c r="X3144" s="123" t="s">
        <v>9882</v>
      </c>
      <c r="Y3144" s="123" t="s">
        <v>670</v>
      </c>
    </row>
    <row r="3145" spans="24:25" x14ac:dyDescent="0.25">
      <c r="X3145" s="123" t="s">
        <v>9883</v>
      </c>
      <c r="Y3145" s="123" t="s">
        <v>5792</v>
      </c>
    </row>
    <row r="3146" spans="24:25" x14ac:dyDescent="0.25">
      <c r="X3146" s="123" t="s">
        <v>9884</v>
      </c>
      <c r="Y3146" s="123" t="s">
        <v>672</v>
      </c>
    </row>
    <row r="3147" spans="24:25" x14ac:dyDescent="0.25">
      <c r="X3147" s="123" t="s">
        <v>9885</v>
      </c>
      <c r="Y3147" s="123" t="s">
        <v>435</v>
      </c>
    </row>
    <row r="3148" spans="24:25" x14ac:dyDescent="0.25">
      <c r="X3148" s="123" t="s">
        <v>11940</v>
      </c>
      <c r="Y3148" s="123" t="s">
        <v>11883</v>
      </c>
    </row>
    <row r="3149" spans="24:25" x14ac:dyDescent="0.25">
      <c r="X3149" s="123" t="s">
        <v>9886</v>
      </c>
      <c r="Y3149" s="123" t="s">
        <v>252</v>
      </c>
    </row>
    <row r="3150" spans="24:25" x14ac:dyDescent="0.25">
      <c r="X3150" s="123" t="s">
        <v>9887</v>
      </c>
      <c r="Y3150" s="123" t="s">
        <v>5816</v>
      </c>
    </row>
    <row r="3151" spans="24:25" x14ac:dyDescent="0.25">
      <c r="X3151" s="123" t="s">
        <v>9888</v>
      </c>
      <c r="Y3151" s="123" t="s">
        <v>5810</v>
      </c>
    </row>
    <row r="3152" spans="24:25" x14ac:dyDescent="0.25">
      <c r="X3152" s="123" t="s">
        <v>9889</v>
      </c>
      <c r="Y3152" s="123" t="s">
        <v>5814</v>
      </c>
    </row>
    <row r="3153" spans="24:25" x14ac:dyDescent="0.25">
      <c r="X3153" s="123" t="s">
        <v>9890</v>
      </c>
      <c r="Y3153" s="123" t="s">
        <v>5802</v>
      </c>
    </row>
    <row r="3154" spans="24:25" x14ac:dyDescent="0.25">
      <c r="X3154" s="123" t="s">
        <v>9891</v>
      </c>
      <c r="Y3154" s="123" t="s">
        <v>5804</v>
      </c>
    </row>
    <row r="3155" spans="24:25" x14ac:dyDescent="0.25">
      <c r="X3155" s="123" t="s">
        <v>9892</v>
      </c>
      <c r="Y3155" s="123" t="s">
        <v>5820</v>
      </c>
    </row>
    <row r="3156" spans="24:25" x14ac:dyDescent="0.25">
      <c r="X3156" s="123" t="s">
        <v>9893</v>
      </c>
      <c r="Y3156" s="123" t="s">
        <v>5808</v>
      </c>
    </row>
    <row r="3157" spans="24:25" x14ac:dyDescent="0.25">
      <c r="X3157" s="123" t="s">
        <v>9894</v>
      </c>
      <c r="Y3157" s="123" t="s">
        <v>5818</v>
      </c>
    </row>
    <row r="3158" spans="24:25" x14ac:dyDescent="0.25">
      <c r="X3158" s="123" t="s">
        <v>9895</v>
      </c>
      <c r="Y3158" s="123" t="s">
        <v>5798</v>
      </c>
    </row>
    <row r="3159" spans="24:25" x14ac:dyDescent="0.25">
      <c r="X3159" s="123" t="s">
        <v>9896</v>
      </c>
      <c r="Y3159" s="123" t="s">
        <v>5800</v>
      </c>
    </row>
    <row r="3160" spans="24:25" x14ac:dyDescent="0.25">
      <c r="X3160" s="123" t="s">
        <v>9897</v>
      </c>
      <c r="Y3160" s="123" t="s">
        <v>5806</v>
      </c>
    </row>
    <row r="3161" spans="24:25" x14ac:dyDescent="0.25">
      <c r="X3161" s="123" t="s">
        <v>9898</v>
      </c>
      <c r="Y3161" s="123" t="s">
        <v>5796</v>
      </c>
    </row>
    <row r="3162" spans="24:25" x14ac:dyDescent="0.25">
      <c r="X3162" s="123" t="s">
        <v>9899</v>
      </c>
      <c r="Y3162" s="123" t="s">
        <v>5812</v>
      </c>
    </row>
    <row r="3163" spans="24:25" x14ac:dyDescent="0.25">
      <c r="X3163" s="123" t="s">
        <v>9900</v>
      </c>
      <c r="Y3163" s="123" t="s">
        <v>5794</v>
      </c>
    </row>
    <row r="3164" spans="24:25" x14ac:dyDescent="0.25">
      <c r="X3164" s="123" t="s">
        <v>9901</v>
      </c>
      <c r="Y3164" s="123" t="s">
        <v>5629</v>
      </c>
    </row>
    <row r="3165" spans="24:25" x14ac:dyDescent="0.25">
      <c r="X3165" s="123" t="s">
        <v>9902</v>
      </c>
      <c r="Y3165" s="123" t="s">
        <v>674</v>
      </c>
    </row>
    <row r="3166" spans="24:25" x14ac:dyDescent="0.25">
      <c r="X3166" s="123" t="s">
        <v>9903</v>
      </c>
      <c r="Y3166" s="123" t="s">
        <v>426</v>
      </c>
    </row>
    <row r="3167" spans="24:25" x14ac:dyDescent="0.25">
      <c r="X3167" s="123" t="s">
        <v>9904</v>
      </c>
      <c r="Y3167" s="123" t="s">
        <v>228</v>
      </c>
    </row>
    <row r="3168" spans="24:25" x14ac:dyDescent="0.25">
      <c r="X3168" s="123" t="s">
        <v>9905</v>
      </c>
      <c r="Y3168" s="123" t="s">
        <v>254</v>
      </c>
    </row>
    <row r="3169" spans="24:25" x14ac:dyDescent="0.25">
      <c r="X3169" s="123" t="s">
        <v>9906</v>
      </c>
      <c r="Y3169" s="123" t="s">
        <v>242</v>
      </c>
    </row>
    <row r="3170" spans="24:25" x14ac:dyDescent="0.25">
      <c r="X3170" s="123" t="s">
        <v>9907</v>
      </c>
      <c r="Y3170" s="123" t="s">
        <v>201</v>
      </c>
    </row>
    <row r="3171" spans="24:25" x14ac:dyDescent="0.25">
      <c r="X3171" s="123" t="s">
        <v>9908</v>
      </c>
      <c r="Y3171" s="123" t="s">
        <v>668</v>
      </c>
    </row>
    <row r="3172" spans="24:25" x14ac:dyDescent="0.25">
      <c r="X3172" s="123" t="s">
        <v>9909</v>
      </c>
      <c r="Y3172" s="123" t="s">
        <v>227</v>
      </c>
    </row>
    <row r="3173" spans="24:25" x14ac:dyDescent="0.25">
      <c r="X3173" s="123" t="s">
        <v>9910</v>
      </c>
      <c r="Y3173" s="123" t="s">
        <v>233</v>
      </c>
    </row>
    <row r="3174" spans="24:25" x14ac:dyDescent="0.25">
      <c r="X3174" s="123" t="s">
        <v>9911</v>
      </c>
      <c r="Y3174" s="123" t="s">
        <v>235</v>
      </c>
    </row>
    <row r="3175" spans="24:25" x14ac:dyDescent="0.25">
      <c r="X3175" s="123" t="s">
        <v>9912</v>
      </c>
      <c r="Y3175" s="123" t="s">
        <v>670</v>
      </c>
    </row>
    <row r="3176" spans="24:25" x14ac:dyDescent="0.25">
      <c r="X3176" s="123" t="s">
        <v>9913</v>
      </c>
      <c r="Y3176" s="123" t="s">
        <v>5792</v>
      </c>
    </row>
    <row r="3177" spans="24:25" x14ac:dyDescent="0.25">
      <c r="X3177" s="123" t="s">
        <v>9914</v>
      </c>
      <c r="Y3177" s="123" t="s">
        <v>672</v>
      </c>
    </row>
    <row r="3178" spans="24:25" x14ac:dyDescent="0.25">
      <c r="X3178" s="123" t="s">
        <v>9915</v>
      </c>
      <c r="Y3178" s="123" t="s">
        <v>435</v>
      </c>
    </row>
    <row r="3179" spans="24:25" x14ac:dyDescent="0.25">
      <c r="X3179" s="123" t="s">
        <v>11941</v>
      </c>
      <c r="Y3179" s="123" t="s">
        <v>11883</v>
      </c>
    </row>
    <row r="3180" spans="24:25" x14ac:dyDescent="0.25">
      <c r="X3180" s="123" t="s">
        <v>9916</v>
      </c>
      <c r="Y3180" s="123" t="s">
        <v>252</v>
      </c>
    </row>
    <row r="3181" spans="24:25" x14ac:dyDescent="0.25">
      <c r="X3181" s="123" t="s">
        <v>9917</v>
      </c>
      <c r="Y3181" s="123" t="s">
        <v>5830</v>
      </c>
    </row>
    <row r="3182" spans="24:25" x14ac:dyDescent="0.25">
      <c r="X3182" s="123" t="s">
        <v>9918</v>
      </c>
      <c r="Y3182" s="123" t="s">
        <v>5822</v>
      </c>
    </row>
    <row r="3183" spans="24:25" x14ac:dyDescent="0.25">
      <c r="X3183" s="123" t="s">
        <v>9919</v>
      </c>
      <c r="Y3183" s="123" t="s">
        <v>5838</v>
      </c>
    </row>
    <row r="3184" spans="24:25" x14ac:dyDescent="0.25">
      <c r="X3184" s="123" t="s">
        <v>9920</v>
      </c>
      <c r="Y3184" s="123" t="s">
        <v>5836</v>
      </c>
    </row>
    <row r="3185" spans="24:25" x14ac:dyDescent="0.25">
      <c r="X3185" s="123" t="s">
        <v>9921</v>
      </c>
      <c r="Y3185" s="123" t="s">
        <v>5856</v>
      </c>
    </row>
    <row r="3186" spans="24:25" x14ac:dyDescent="0.25">
      <c r="X3186" s="123" t="s">
        <v>9922</v>
      </c>
      <c r="Y3186" s="123" t="s">
        <v>5824</v>
      </c>
    </row>
    <row r="3187" spans="24:25" x14ac:dyDescent="0.25">
      <c r="X3187" s="123" t="s">
        <v>9923</v>
      </c>
      <c r="Y3187" s="123" t="s">
        <v>5848</v>
      </c>
    </row>
    <row r="3188" spans="24:25" x14ac:dyDescent="0.25">
      <c r="X3188" s="123" t="s">
        <v>9924</v>
      </c>
      <c r="Y3188" s="123" t="s">
        <v>5866</v>
      </c>
    </row>
    <row r="3189" spans="24:25" x14ac:dyDescent="0.25">
      <c r="X3189" s="123" t="s">
        <v>9925</v>
      </c>
      <c r="Y3189" s="123" t="s">
        <v>5854</v>
      </c>
    </row>
    <row r="3190" spans="24:25" x14ac:dyDescent="0.25">
      <c r="X3190" s="123" t="s">
        <v>9926</v>
      </c>
      <c r="Y3190" s="123" t="s">
        <v>5846</v>
      </c>
    </row>
    <row r="3191" spans="24:25" x14ac:dyDescent="0.25">
      <c r="X3191" s="123" t="s">
        <v>9927</v>
      </c>
      <c r="Y3191" s="123" t="s">
        <v>5834</v>
      </c>
    </row>
    <row r="3192" spans="24:25" x14ac:dyDescent="0.25">
      <c r="X3192" s="123" t="s">
        <v>9928</v>
      </c>
      <c r="Y3192" s="123" t="s">
        <v>5840</v>
      </c>
    </row>
    <row r="3193" spans="24:25" x14ac:dyDescent="0.25">
      <c r="X3193" s="123" t="s">
        <v>9929</v>
      </c>
      <c r="Y3193" s="123" t="s">
        <v>5858</v>
      </c>
    </row>
    <row r="3194" spans="24:25" x14ac:dyDescent="0.25">
      <c r="X3194" s="123" t="s">
        <v>9930</v>
      </c>
      <c r="Y3194" s="123" t="s">
        <v>5850</v>
      </c>
    </row>
    <row r="3195" spans="24:25" x14ac:dyDescent="0.25">
      <c r="X3195" s="123" t="s">
        <v>9931</v>
      </c>
      <c r="Y3195" s="123" t="s">
        <v>5852</v>
      </c>
    </row>
    <row r="3196" spans="24:25" x14ac:dyDescent="0.25">
      <c r="X3196" s="123" t="s">
        <v>9932</v>
      </c>
      <c r="Y3196" s="123" t="s">
        <v>5860</v>
      </c>
    </row>
    <row r="3197" spans="24:25" x14ac:dyDescent="0.25">
      <c r="X3197" s="123" t="s">
        <v>9933</v>
      </c>
      <c r="Y3197" s="123" t="s">
        <v>5832</v>
      </c>
    </row>
    <row r="3198" spans="24:25" x14ac:dyDescent="0.25">
      <c r="X3198" s="123" t="s">
        <v>9934</v>
      </c>
      <c r="Y3198" s="123" t="s">
        <v>5844</v>
      </c>
    </row>
    <row r="3199" spans="24:25" x14ac:dyDescent="0.25">
      <c r="X3199" s="123" t="s">
        <v>9935</v>
      </c>
      <c r="Y3199" s="123" t="s">
        <v>5842</v>
      </c>
    </row>
    <row r="3200" spans="24:25" x14ac:dyDescent="0.25">
      <c r="X3200" s="123" t="s">
        <v>9936</v>
      </c>
      <c r="Y3200" s="123" t="s">
        <v>5828</v>
      </c>
    </row>
    <row r="3201" spans="24:25" x14ac:dyDescent="0.25">
      <c r="X3201" s="123" t="s">
        <v>9937</v>
      </c>
      <c r="Y3201" s="123" t="s">
        <v>5862</v>
      </c>
    </row>
    <row r="3202" spans="24:25" x14ac:dyDescent="0.25">
      <c r="X3202" s="123" t="s">
        <v>9938</v>
      </c>
      <c r="Y3202" s="123" t="s">
        <v>5864</v>
      </c>
    </row>
    <row r="3203" spans="24:25" x14ac:dyDescent="0.25">
      <c r="X3203" s="123" t="s">
        <v>9939</v>
      </c>
      <c r="Y3203" s="123" t="s">
        <v>5826</v>
      </c>
    </row>
    <row r="3204" spans="24:25" x14ac:dyDescent="0.25">
      <c r="X3204" s="123" t="s">
        <v>9940</v>
      </c>
      <c r="Y3204" s="123" t="s">
        <v>5629</v>
      </c>
    </row>
    <row r="3205" spans="24:25" x14ac:dyDescent="0.25">
      <c r="X3205" s="123" t="s">
        <v>9941</v>
      </c>
      <c r="Y3205" s="123" t="s">
        <v>674</v>
      </c>
    </row>
    <row r="3206" spans="24:25" x14ac:dyDescent="0.25">
      <c r="X3206" s="123" t="s">
        <v>9942</v>
      </c>
      <c r="Y3206" s="123" t="s">
        <v>426</v>
      </c>
    </row>
    <row r="3207" spans="24:25" x14ac:dyDescent="0.25">
      <c r="X3207" s="123" t="s">
        <v>9943</v>
      </c>
      <c r="Y3207" s="123" t="s">
        <v>228</v>
      </c>
    </row>
    <row r="3208" spans="24:25" x14ac:dyDescent="0.25">
      <c r="X3208" s="123" t="s">
        <v>9944</v>
      </c>
      <c r="Y3208" s="123" t="s">
        <v>254</v>
      </c>
    </row>
    <row r="3209" spans="24:25" x14ac:dyDescent="0.25">
      <c r="X3209" s="123" t="s">
        <v>9945</v>
      </c>
      <c r="Y3209" s="123" t="s">
        <v>242</v>
      </c>
    </row>
    <row r="3210" spans="24:25" x14ac:dyDescent="0.25">
      <c r="X3210" s="123" t="s">
        <v>9946</v>
      </c>
      <c r="Y3210" s="123" t="s">
        <v>201</v>
      </c>
    </row>
    <row r="3211" spans="24:25" x14ac:dyDescent="0.25">
      <c r="X3211" s="123" t="s">
        <v>9947</v>
      </c>
      <c r="Y3211" s="123" t="s">
        <v>668</v>
      </c>
    </row>
    <row r="3212" spans="24:25" x14ac:dyDescent="0.25">
      <c r="X3212" s="123" t="s">
        <v>9948</v>
      </c>
      <c r="Y3212" s="123" t="s">
        <v>227</v>
      </c>
    </row>
    <row r="3213" spans="24:25" x14ac:dyDescent="0.25">
      <c r="X3213" s="123" t="s">
        <v>9949</v>
      </c>
      <c r="Y3213" s="123" t="s">
        <v>233</v>
      </c>
    </row>
    <row r="3214" spans="24:25" x14ac:dyDescent="0.25">
      <c r="X3214" s="123" t="s">
        <v>9950</v>
      </c>
      <c r="Y3214" s="123" t="s">
        <v>235</v>
      </c>
    </row>
    <row r="3215" spans="24:25" x14ac:dyDescent="0.25">
      <c r="X3215" s="123" t="s">
        <v>9951</v>
      </c>
      <c r="Y3215" s="123" t="s">
        <v>670</v>
      </c>
    </row>
    <row r="3216" spans="24:25" x14ac:dyDescent="0.25">
      <c r="X3216" s="123" t="s">
        <v>9952</v>
      </c>
      <c r="Y3216" s="123" t="s">
        <v>5792</v>
      </c>
    </row>
    <row r="3217" spans="24:25" x14ac:dyDescent="0.25">
      <c r="X3217" s="123" t="s">
        <v>9953</v>
      </c>
      <c r="Y3217" s="123" t="s">
        <v>672</v>
      </c>
    </row>
    <row r="3218" spans="24:25" x14ac:dyDescent="0.25">
      <c r="X3218" s="123" t="s">
        <v>9954</v>
      </c>
      <c r="Y3218" s="123" t="s">
        <v>435</v>
      </c>
    </row>
    <row r="3219" spans="24:25" x14ac:dyDescent="0.25">
      <c r="X3219" s="123" t="s">
        <v>11942</v>
      </c>
      <c r="Y3219" s="123" t="s">
        <v>11883</v>
      </c>
    </row>
    <row r="3220" spans="24:25" x14ac:dyDescent="0.25">
      <c r="X3220" s="123" t="s">
        <v>9955</v>
      </c>
      <c r="Y3220" s="123" t="s">
        <v>252</v>
      </c>
    </row>
    <row r="3221" spans="24:25" x14ac:dyDescent="0.25">
      <c r="X3221" s="123" t="s">
        <v>9956</v>
      </c>
      <c r="Y3221" s="123" t="s">
        <v>5830</v>
      </c>
    </row>
    <row r="3222" spans="24:25" x14ac:dyDescent="0.25">
      <c r="X3222" s="123" t="s">
        <v>9957</v>
      </c>
      <c r="Y3222" s="123" t="s">
        <v>5822</v>
      </c>
    </row>
    <row r="3223" spans="24:25" x14ac:dyDescent="0.25">
      <c r="X3223" s="123" t="s">
        <v>9958</v>
      </c>
      <c r="Y3223" s="123" t="s">
        <v>5838</v>
      </c>
    </row>
    <row r="3224" spans="24:25" x14ac:dyDescent="0.25">
      <c r="X3224" s="123" t="s">
        <v>9959</v>
      </c>
      <c r="Y3224" s="123" t="s">
        <v>5836</v>
      </c>
    </row>
    <row r="3225" spans="24:25" x14ac:dyDescent="0.25">
      <c r="X3225" s="123" t="s">
        <v>9960</v>
      </c>
      <c r="Y3225" s="123" t="s">
        <v>5856</v>
      </c>
    </row>
    <row r="3226" spans="24:25" x14ac:dyDescent="0.25">
      <c r="X3226" s="123" t="s">
        <v>9961</v>
      </c>
      <c r="Y3226" s="123" t="s">
        <v>5824</v>
      </c>
    </row>
    <row r="3227" spans="24:25" x14ac:dyDescent="0.25">
      <c r="X3227" s="123" t="s">
        <v>9962</v>
      </c>
      <c r="Y3227" s="123" t="s">
        <v>5848</v>
      </c>
    </row>
    <row r="3228" spans="24:25" x14ac:dyDescent="0.25">
      <c r="X3228" s="123" t="s">
        <v>9963</v>
      </c>
      <c r="Y3228" s="123" t="s">
        <v>5866</v>
      </c>
    </row>
    <row r="3229" spans="24:25" x14ac:dyDescent="0.25">
      <c r="X3229" s="123" t="s">
        <v>9964</v>
      </c>
      <c r="Y3229" s="123" t="s">
        <v>5854</v>
      </c>
    </row>
    <row r="3230" spans="24:25" x14ac:dyDescent="0.25">
      <c r="X3230" s="123" t="s">
        <v>9965</v>
      </c>
      <c r="Y3230" s="123" t="s">
        <v>5846</v>
      </c>
    </row>
    <row r="3231" spans="24:25" x14ac:dyDescent="0.25">
      <c r="X3231" s="123" t="s">
        <v>9966</v>
      </c>
      <c r="Y3231" s="123" t="s">
        <v>5834</v>
      </c>
    </row>
    <row r="3232" spans="24:25" x14ac:dyDescent="0.25">
      <c r="X3232" s="123" t="s">
        <v>9967</v>
      </c>
      <c r="Y3232" s="123" t="s">
        <v>5840</v>
      </c>
    </row>
    <row r="3233" spans="24:25" x14ac:dyDescent="0.25">
      <c r="X3233" s="123" t="s">
        <v>9968</v>
      </c>
      <c r="Y3233" s="123" t="s">
        <v>5858</v>
      </c>
    </row>
    <row r="3234" spans="24:25" x14ac:dyDescent="0.25">
      <c r="X3234" s="123" t="s">
        <v>9969</v>
      </c>
      <c r="Y3234" s="123" t="s">
        <v>5850</v>
      </c>
    </row>
    <row r="3235" spans="24:25" x14ac:dyDescent="0.25">
      <c r="X3235" s="123" t="s">
        <v>9970</v>
      </c>
      <c r="Y3235" s="123" t="s">
        <v>5852</v>
      </c>
    </row>
    <row r="3236" spans="24:25" x14ac:dyDescent="0.25">
      <c r="X3236" s="123" t="s">
        <v>9971</v>
      </c>
      <c r="Y3236" s="123" t="s">
        <v>5860</v>
      </c>
    </row>
    <row r="3237" spans="24:25" x14ac:dyDescent="0.25">
      <c r="X3237" s="123" t="s">
        <v>9972</v>
      </c>
      <c r="Y3237" s="123" t="s">
        <v>5832</v>
      </c>
    </row>
    <row r="3238" spans="24:25" x14ac:dyDescent="0.25">
      <c r="X3238" s="123" t="s">
        <v>9973</v>
      </c>
      <c r="Y3238" s="123" t="s">
        <v>5844</v>
      </c>
    </row>
    <row r="3239" spans="24:25" x14ac:dyDescent="0.25">
      <c r="X3239" s="123" t="s">
        <v>9974</v>
      </c>
      <c r="Y3239" s="123" t="s">
        <v>5842</v>
      </c>
    </row>
    <row r="3240" spans="24:25" x14ac:dyDescent="0.25">
      <c r="X3240" s="123" t="s">
        <v>9975</v>
      </c>
      <c r="Y3240" s="123" t="s">
        <v>5828</v>
      </c>
    </row>
    <row r="3241" spans="24:25" x14ac:dyDescent="0.25">
      <c r="X3241" s="123" t="s">
        <v>9976</v>
      </c>
      <c r="Y3241" s="123" t="s">
        <v>5862</v>
      </c>
    </row>
    <row r="3242" spans="24:25" x14ac:dyDescent="0.25">
      <c r="X3242" s="123" t="s">
        <v>9977</v>
      </c>
      <c r="Y3242" s="123" t="s">
        <v>5864</v>
      </c>
    </row>
    <row r="3243" spans="24:25" x14ac:dyDescent="0.25">
      <c r="X3243" s="123" t="s">
        <v>9978</v>
      </c>
      <c r="Y3243" s="123" t="s">
        <v>5826</v>
      </c>
    </row>
    <row r="3244" spans="24:25" x14ac:dyDescent="0.25">
      <c r="X3244" s="123" t="s">
        <v>9979</v>
      </c>
      <c r="Y3244" s="123" t="s">
        <v>5629</v>
      </c>
    </row>
    <row r="3245" spans="24:25" x14ac:dyDescent="0.25">
      <c r="X3245" s="123" t="s">
        <v>9980</v>
      </c>
      <c r="Y3245" s="123" t="s">
        <v>674</v>
      </c>
    </row>
    <row r="3246" spans="24:25" x14ac:dyDescent="0.25">
      <c r="X3246" s="123" t="s">
        <v>9981</v>
      </c>
      <c r="Y3246" s="123" t="s">
        <v>426</v>
      </c>
    </row>
    <row r="3247" spans="24:25" x14ac:dyDescent="0.25">
      <c r="X3247" s="123" t="s">
        <v>9982</v>
      </c>
      <c r="Y3247" s="123" t="s">
        <v>228</v>
      </c>
    </row>
    <row r="3248" spans="24:25" x14ac:dyDescent="0.25">
      <c r="X3248" s="123" t="s">
        <v>9983</v>
      </c>
      <c r="Y3248" s="123" t="s">
        <v>254</v>
      </c>
    </row>
    <row r="3249" spans="24:25" x14ac:dyDescent="0.25">
      <c r="X3249" s="123" t="s">
        <v>9984</v>
      </c>
      <c r="Y3249" s="123" t="s">
        <v>242</v>
      </c>
    </row>
    <row r="3250" spans="24:25" x14ac:dyDescent="0.25">
      <c r="X3250" s="123" t="s">
        <v>9985</v>
      </c>
      <c r="Y3250" s="123" t="s">
        <v>201</v>
      </c>
    </row>
    <row r="3251" spans="24:25" x14ac:dyDescent="0.25">
      <c r="X3251" s="123" t="s">
        <v>9986</v>
      </c>
      <c r="Y3251" s="123" t="s">
        <v>668</v>
      </c>
    </row>
    <row r="3252" spans="24:25" x14ac:dyDescent="0.25">
      <c r="X3252" s="123" t="s">
        <v>9987</v>
      </c>
      <c r="Y3252" s="123" t="s">
        <v>227</v>
      </c>
    </row>
    <row r="3253" spans="24:25" x14ac:dyDescent="0.25">
      <c r="X3253" s="123" t="s">
        <v>9988</v>
      </c>
      <c r="Y3253" s="123" t="s">
        <v>233</v>
      </c>
    </row>
    <row r="3254" spans="24:25" x14ac:dyDescent="0.25">
      <c r="X3254" s="123" t="s">
        <v>9989</v>
      </c>
      <c r="Y3254" s="123" t="s">
        <v>235</v>
      </c>
    </row>
    <row r="3255" spans="24:25" x14ac:dyDescent="0.25">
      <c r="X3255" s="123" t="s">
        <v>9990</v>
      </c>
      <c r="Y3255" s="123" t="s">
        <v>670</v>
      </c>
    </row>
    <row r="3256" spans="24:25" x14ac:dyDescent="0.25">
      <c r="X3256" s="123" t="s">
        <v>9991</v>
      </c>
      <c r="Y3256" s="123" t="s">
        <v>5792</v>
      </c>
    </row>
    <row r="3257" spans="24:25" x14ac:dyDescent="0.25">
      <c r="X3257" s="123" t="s">
        <v>9992</v>
      </c>
      <c r="Y3257" s="123" t="s">
        <v>672</v>
      </c>
    </row>
    <row r="3258" spans="24:25" x14ac:dyDescent="0.25">
      <c r="X3258" s="123" t="s">
        <v>9993</v>
      </c>
      <c r="Y3258" s="123" t="s">
        <v>435</v>
      </c>
    </row>
    <row r="3259" spans="24:25" x14ac:dyDescent="0.25">
      <c r="X3259" s="123" t="s">
        <v>11943</v>
      </c>
      <c r="Y3259" s="123" t="s">
        <v>11883</v>
      </c>
    </row>
    <row r="3260" spans="24:25" x14ac:dyDescent="0.25">
      <c r="X3260" s="123" t="s">
        <v>9994</v>
      </c>
      <c r="Y3260" s="123" t="s">
        <v>252</v>
      </c>
    </row>
    <row r="3261" spans="24:25" x14ac:dyDescent="0.25">
      <c r="X3261" s="123" t="s">
        <v>9995</v>
      </c>
      <c r="Y3261" s="123" t="s">
        <v>5830</v>
      </c>
    </row>
    <row r="3262" spans="24:25" x14ac:dyDescent="0.25">
      <c r="X3262" s="123" t="s">
        <v>9996</v>
      </c>
      <c r="Y3262" s="123" t="s">
        <v>5822</v>
      </c>
    </row>
    <row r="3263" spans="24:25" x14ac:dyDescent="0.25">
      <c r="X3263" s="123" t="s">
        <v>9997</v>
      </c>
      <c r="Y3263" s="123" t="s">
        <v>5838</v>
      </c>
    </row>
    <row r="3264" spans="24:25" x14ac:dyDescent="0.25">
      <c r="X3264" s="123" t="s">
        <v>9998</v>
      </c>
      <c r="Y3264" s="123" t="s">
        <v>5836</v>
      </c>
    </row>
    <row r="3265" spans="24:25" x14ac:dyDescent="0.25">
      <c r="X3265" s="123" t="s">
        <v>9999</v>
      </c>
      <c r="Y3265" s="123" t="s">
        <v>5856</v>
      </c>
    </row>
    <row r="3266" spans="24:25" x14ac:dyDescent="0.25">
      <c r="X3266" s="123" t="s">
        <v>10000</v>
      </c>
      <c r="Y3266" s="123" t="s">
        <v>5824</v>
      </c>
    </row>
    <row r="3267" spans="24:25" x14ac:dyDescent="0.25">
      <c r="X3267" s="123" t="s">
        <v>10001</v>
      </c>
      <c r="Y3267" s="123" t="s">
        <v>5848</v>
      </c>
    </row>
    <row r="3268" spans="24:25" x14ac:dyDescent="0.25">
      <c r="X3268" s="123" t="s">
        <v>10002</v>
      </c>
      <c r="Y3268" s="123" t="s">
        <v>5866</v>
      </c>
    </row>
    <row r="3269" spans="24:25" x14ac:dyDescent="0.25">
      <c r="X3269" s="123" t="s">
        <v>10003</v>
      </c>
      <c r="Y3269" s="123" t="s">
        <v>5854</v>
      </c>
    </row>
    <row r="3270" spans="24:25" x14ac:dyDescent="0.25">
      <c r="X3270" s="123" t="s">
        <v>10004</v>
      </c>
      <c r="Y3270" s="123" t="s">
        <v>5846</v>
      </c>
    </row>
    <row r="3271" spans="24:25" x14ac:dyDescent="0.25">
      <c r="X3271" s="123" t="s">
        <v>10005</v>
      </c>
      <c r="Y3271" s="123" t="s">
        <v>5834</v>
      </c>
    </row>
    <row r="3272" spans="24:25" x14ac:dyDescent="0.25">
      <c r="X3272" s="123" t="s">
        <v>10006</v>
      </c>
      <c r="Y3272" s="123" t="s">
        <v>5840</v>
      </c>
    </row>
    <row r="3273" spans="24:25" x14ac:dyDescent="0.25">
      <c r="X3273" s="123" t="s">
        <v>10007</v>
      </c>
      <c r="Y3273" s="123" t="s">
        <v>5858</v>
      </c>
    </row>
    <row r="3274" spans="24:25" x14ac:dyDescent="0.25">
      <c r="X3274" s="123" t="s">
        <v>10008</v>
      </c>
      <c r="Y3274" s="123" t="s">
        <v>5850</v>
      </c>
    </row>
    <row r="3275" spans="24:25" x14ac:dyDescent="0.25">
      <c r="X3275" s="123" t="s">
        <v>10009</v>
      </c>
      <c r="Y3275" s="123" t="s">
        <v>5852</v>
      </c>
    </row>
    <row r="3276" spans="24:25" x14ac:dyDescent="0.25">
      <c r="X3276" s="123" t="s">
        <v>10010</v>
      </c>
      <c r="Y3276" s="123" t="s">
        <v>5860</v>
      </c>
    </row>
    <row r="3277" spans="24:25" x14ac:dyDescent="0.25">
      <c r="X3277" s="123" t="s">
        <v>10011</v>
      </c>
      <c r="Y3277" s="123" t="s">
        <v>5832</v>
      </c>
    </row>
    <row r="3278" spans="24:25" x14ac:dyDescent="0.25">
      <c r="X3278" s="123" t="s">
        <v>10012</v>
      </c>
      <c r="Y3278" s="123" t="s">
        <v>5844</v>
      </c>
    </row>
    <row r="3279" spans="24:25" x14ac:dyDescent="0.25">
      <c r="X3279" s="123" t="s">
        <v>10013</v>
      </c>
      <c r="Y3279" s="123" t="s">
        <v>5842</v>
      </c>
    </row>
    <row r="3280" spans="24:25" x14ac:dyDescent="0.25">
      <c r="X3280" s="123" t="s">
        <v>10014</v>
      </c>
      <c r="Y3280" s="123" t="s">
        <v>5828</v>
      </c>
    </row>
    <row r="3281" spans="24:25" x14ac:dyDescent="0.25">
      <c r="X3281" s="123" t="s">
        <v>10015</v>
      </c>
      <c r="Y3281" s="123" t="s">
        <v>5862</v>
      </c>
    </row>
    <row r="3282" spans="24:25" x14ac:dyDescent="0.25">
      <c r="X3282" s="123" t="s">
        <v>10016</v>
      </c>
      <c r="Y3282" s="123" t="s">
        <v>5864</v>
      </c>
    </row>
    <row r="3283" spans="24:25" x14ac:dyDescent="0.25">
      <c r="X3283" s="123" t="s">
        <v>10017</v>
      </c>
      <c r="Y3283" s="123" t="s">
        <v>5826</v>
      </c>
    </row>
    <row r="3284" spans="24:25" x14ac:dyDescent="0.25">
      <c r="X3284" s="123" t="s">
        <v>10018</v>
      </c>
      <c r="Y3284" s="123" t="s">
        <v>5629</v>
      </c>
    </row>
    <row r="3285" spans="24:25" x14ac:dyDescent="0.25">
      <c r="X3285" s="123" t="s">
        <v>10019</v>
      </c>
      <c r="Y3285" s="123" t="s">
        <v>674</v>
      </c>
    </row>
    <row r="3286" spans="24:25" x14ac:dyDescent="0.25">
      <c r="X3286" s="123" t="s">
        <v>10020</v>
      </c>
      <c r="Y3286" s="123" t="s">
        <v>426</v>
      </c>
    </row>
    <row r="3287" spans="24:25" x14ac:dyDescent="0.25">
      <c r="X3287" s="123" t="s">
        <v>10021</v>
      </c>
      <c r="Y3287" s="123" t="s">
        <v>228</v>
      </c>
    </row>
    <row r="3288" spans="24:25" x14ac:dyDescent="0.25">
      <c r="X3288" s="123" t="s">
        <v>10022</v>
      </c>
      <c r="Y3288" s="123" t="s">
        <v>254</v>
      </c>
    </row>
    <row r="3289" spans="24:25" x14ac:dyDescent="0.25">
      <c r="X3289" s="123" t="s">
        <v>10023</v>
      </c>
      <c r="Y3289" s="123" t="s">
        <v>242</v>
      </c>
    </row>
    <row r="3290" spans="24:25" x14ac:dyDescent="0.25">
      <c r="X3290" s="123" t="s">
        <v>10024</v>
      </c>
      <c r="Y3290" s="123" t="s">
        <v>201</v>
      </c>
    </row>
    <row r="3291" spans="24:25" x14ac:dyDescent="0.25">
      <c r="X3291" s="123" t="s">
        <v>10025</v>
      </c>
      <c r="Y3291" s="123" t="s">
        <v>668</v>
      </c>
    </row>
    <row r="3292" spans="24:25" x14ac:dyDescent="0.25">
      <c r="X3292" s="123" t="s">
        <v>10026</v>
      </c>
      <c r="Y3292" s="123" t="s">
        <v>227</v>
      </c>
    </row>
    <row r="3293" spans="24:25" x14ac:dyDescent="0.25">
      <c r="X3293" s="123" t="s">
        <v>10027</v>
      </c>
      <c r="Y3293" s="123" t="s">
        <v>233</v>
      </c>
    </row>
    <row r="3294" spans="24:25" x14ac:dyDescent="0.25">
      <c r="X3294" s="123" t="s">
        <v>10028</v>
      </c>
      <c r="Y3294" s="123" t="s">
        <v>235</v>
      </c>
    </row>
    <row r="3295" spans="24:25" x14ac:dyDescent="0.25">
      <c r="X3295" s="123" t="s">
        <v>10029</v>
      </c>
      <c r="Y3295" s="123" t="s">
        <v>670</v>
      </c>
    </row>
    <row r="3296" spans="24:25" x14ac:dyDescent="0.25">
      <c r="X3296" s="123" t="s">
        <v>10030</v>
      </c>
      <c r="Y3296" s="123" t="s">
        <v>5792</v>
      </c>
    </row>
    <row r="3297" spans="24:25" x14ac:dyDescent="0.25">
      <c r="X3297" s="123" t="s">
        <v>10031</v>
      </c>
      <c r="Y3297" s="123" t="s">
        <v>672</v>
      </c>
    </row>
    <row r="3298" spans="24:25" x14ac:dyDescent="0.25">
      <c r="X3298" s="123" t="s">
        <v>10032</v>
      </c>
      <c r="Y3298" s="123" t="s">
        <v>435</v>
      </c>
    </row>
    <row r="3299" spans="24:25" x14ac:dyDescent="0.25">
      <c r="X3299" s="123" t="s">
        <v>11944</v>
      </c>
      <c r="Y3299" s="123" t="s">
        <v>11883</v>
      </c>
    </row>
    <row r="3300" spans="24:25" x14ac:dyDescent="0.25">
      <c r="X3300" s="123" t="s">
        <v>10033</v>
      </c>
      <c r="Y3300" s="123" t="s">
        <v>252</v>
      </c>
    </row>
    <row r="3301" spans="24:25" x14ac:dyDescent="0.25">
      <c r="X3301" s="123" t="s">
        <v>10034</v>
      </c>
      <c r="Y3301" s="123" t="s">
        <v>5872</v>
      </c>
    </row>
    <row r="3302" spans="24:25" x14ac:dyDescent="0.25">
      <c r="X3302" s="123" t="s">
        <v>10035</v>
      </c>
      <c r="Y3302" s="123" t="s">
        <v>5890</v>
      </c>
    </row>
    <row r="3303" spans="24:25" x14ac:dyDescent="0.25">
      <c r="X3303" s="123" t="s">
        <v>10036</v>
      </c>
      <c r="Y3303" s="123" t="s">
        <v>5870</v>
      </c>
    </row>
    <row r="3304" spans="24:25" x14ac:dyDescent="0.25">
      <c r="X3304" s="123" t="s">
        <v>10037</v>
      </c>
      <c r="Y3304" s="123" t="s">
        <v>5880</v>
      </c>
    </row>
    <row r="3305" spans="24:25" x14ac:dyDescent="0.25">
      <c r="X3305" s="123" t="s">
        <v>10038</v>
      </c>
      <c r="Y3305" s="123" t="s">
        <v>5886</v>
      </c>
    </row>
    <row r="3306" spans="24:25" x14ac:dyDescent="0.25">
      <c r="X3306" s="123" t="s">
        <v>10039</v>
      </c>
      <c r="Y3306" s="123" t="s">
        <v>5876</v>
      </c>
    </row>
    <row r="3307" spans="24:25" x14ac:dyDescent="0.25">
      <c r="X3307" s="123" t="s">
        <v>10040</v>
      </c>
      <c r="Y3307" s="123" t="s">
        <v>5882</v>
      </c>
    </row>
    <row r="3308" spans="24:25" x14ac:dyDescent="0.25">
      <c r="X3308" s="123" t="s">
        <v>10041</v>
      </c>
      <c r="Y3308" s="123" t="s">
        <v>5888</v>
      </c>
    </row>
    <row r="3309" spans="24:25" x14ac:dyDescent="0.25">
      <c r="X3309" s="123" t="s">
        <v>10042</v>
      </c>
      <c r="Y3309" s="123" t="s">
        <v>5884</v>
      </c>
    </row>
    <row r="3310" spans="24:25" x14ac:dyDescent="0.25">
      <c r="X3310" s="123" t="s">
        <v>10043</v>
      </c>
      <c r="Y3310" s="123" t="s">
        <v>5878</v>
      </c>
    </row>
    <row r="3311" spans="24:25" x14ac:dyDescent="0.25">
      <c r="X3311" s="123" t="s">
        <v>10044</v>
      </c>
      <c r="Y3311" s="123" t="s">
        <v>5874</v>
      </c>
    </row>
    <row r="3312" spans="24:25" x14ac:dyDescent="0.25">
      <c r="X3312" s="123" t="s">
        <v>10045</v>
      </c>
      <c r="Y3312" s="123" t="s">
        <v>5868</v>
      </c>
    </row>
    <row r="3313" spans="24:25" x14ac:dyDescent="0.25">
      <c r="X3313" s="123" t="s">
        <v>10046</v>
      </c>
      <c r="Y3313" s="123" t="s">
        <v>5629</v>
      </c>
    </row>
    <row r="3314" spans="24:25" x14ac:dyDescent="0.25">
      <c r="X3314" s="123" t="s">
        <v>10047</v>
      </c>
      <c r="Y3314" s="123" t="s">
        <v>674</v>
      </c>
    </row>
    <row r="3315" spans="24:25" x14ac:dyDescent="0.25">
      <c r="X3315" s="123" t="s">
        <v>10048</v>
      </c>
      <c r="Y3315" s="123" t="s">
        <v>426</v>
      </c>
    </row>
    <row r="3316" spans="24:25" x14ac:dyDescent="0.25">
      <c r="X3316" s="123" t="s">
        <v>10049</v>
      </c>
      <c r="Y3316" s="123" t="s">
        <v>228</v>
      </c>
    </row>
    <row r="3317" spans="24:25" x14ac:dyDescent="0.25">
      <c r="X3317" s="123" t="s">
        <v>10050</v>
      </c>
      <c r="Y3317" s="123" t="s">
        <v>254</v>
      </c>
    </row>
    <row r="3318" spans="24:25" x14ac:dyDescent="0.25">
      <c r="X3318" s="123" t="s">
        <v>10051</v>
      </c>
      <c r="Y3318" s="123" t="s">
        <v>242</v>
      </c>
    </row>
    <row r="3319" spans="24:25" x14ac:dyDescent="0.25">
      <c r="X3319" s="123" t="s">
        <v>10052</v>
      </c>
      <c r="Y3319" s="123" t="s">
        <v>201</v>
      </c>
    </row>
    <row r="3320" spans="24:25" x14ac:dyDescent="0.25">
      <c r="X3320" s="123" t="s">
        <v>10053</v>
      </c>
      <c r="Y3320" s="123" t="s">
        <v>668</v>
      </c>
    </row>
    <row r="3321" spans="24:25" x14ac:dyDescent="0.25">
      <c r="X3321" s="123" t="s">
        <v>10054</v>
      </c>
      <c r="Y3321" s="123" t="s">
        <v>227</v>
      </c>
    </row>
    <row r="3322" spans="24:25" x14ac:dyDescent="0.25">
      <c r="X3322" s="123" t="s">
        <v>10055</v>
      </c>
      <c r="Y3322" s="123" t="s">
        <v>233</v>
      </c>
    </row>
    <row r="3323" spans="24:25" x14ac:dyDescent="0.25">
      <c r="X3323" s="123" t="s">
        <v>10056</v>
      </c>
      <c r="Y3323" s="123" t="s">
        <v>235</v>
      </c>
    </row>
    <row r="3324" spans="24:25" x14ac:dyDescent="0.25">
      <c r="X3324" s="123" t="s">
        <v>10057</v>
      </c>
      <c r="Y3324" s="123" t="s">
        <v>670</v>
      </c>
    </row>
    <row r="3325" spans="24:25" x14ac:dyDescent="0.25">
      <c r="X3325" s="123" t="s">
        <v>10058</v>
      </c>
      <c r="Y3325" s="123" t="s">
        <v>5792</v>
      </c>
    </row>
    <row r="3326" spans="24:25" x14ac:dyDescent="0.25">
      <c r="X3326" s="123" t="s">
        <v>10059</v>
      </c>
      <c r="Y3326" s="123" t="s">
        <v>672</v>
      </c>
    </row>
    <row r="3327" spans="24:25" x14ac:dyDescent="0.25">
      <c r="X3327" s="123" t="s">
        <v>10060</v>
      </c>
      <c r="Y3327" s="123" t="s">
        <v>435</v>
      </c>
    </row>
    <row r="3328" spans="24:25" x14ac:dyDescent="0.25">
      <c r="X3328" s="123" t="s">
        <v>11945</v>
      </c>
      <c r="Y3328" s="123" t="s">
        <v>11883</v>
      </c>
    </row>
    <row r="3329" spans="24:25" x14ac:dyDescent="0.25">
      <c r="X3329" s="123" t="s">
        <v>10061</v>
      </c>
      <c r="Y3329" s="123" t="s">
        <v>252</v>
      </c>
    </row>
    <row r="3330" spans="24:25" x14ac:dyDescent="0.25">
      <c r="X3330" s="123" t="s">
        <v>10062</v>
      </c>
      <c r="Y3330" s="123" t="s">
        <v>5872</v>
      </c>
    </row>
    <row r="3331" spans="24:25" x14ac:dyDescent="0.25">
      <c r="X3331" s="123" t="s">
        <v>10063</v>
      </c>
      <c r="Y3331" s="123" t="s">
        <v>5890</v>
      </c>
    </row>
    <row r="3332" spans="24:25" x14ac:dyDescent="0.25">
      <c r="X3332" s="123" t="s">
        <v>10064</v>
      </c>
      <c r="Y3332" s="123" t="s">
        <v>5870</v>
      </c>
    </row>
    <row r="3333" spans="24:25" x14ac:dyDescent="0.25">
      <c r="X3333" s="123" t="s">
        <v>10065</v>
      </c>
      <c r="Y3333" s="123" t="s">
        <v>5880</v>
      </c>
    </row>
    <row r="3334" spans="24:25" x14ac:dyDescent="0.25">
      <c r="X3334" s="123" t="s">
        <v>10066</v>
      </c>
      <c r="Y3334" s="123" t="s">
        <v>5886</v>
      </c>
    </row>
    <row r="3335" spans="24:25" x14ac:dyDescent="0.25">
      <c r="X3335" s="123" t="s">
        <v>10067</v>
      </c>
      <c r="Y3335" s="123" t="s">
        <v>5876</v>
      </c>
    </row>
    <row r="3336" spans="24:25" x14ac:dyDescent="0.25">
      <c r="X3336" s="123" t="s">
        <v>10068</v>
      </c>
      <c r="Y3336" s="123" t="s">
        <v>5882</v>
      </c>
    </row>
    <row r="3337" spans="24:25" x14ac:dyDescent="0.25">
      <c r="X3337" s="123" t="s">
        <v>10069</v>
      </c>
      <c r="Y3337" s="123" t="s">
        <v>5888</v>
      </c>
    </row>
    <row r="3338" spans="24:25" x14ac:dyDescent="0.25">
      <c r="X3338" s="123" t="s">
        <v>10070</v>
      </c>
      <c r="Y3338" s="123" t="s">
        <v>5884</v>
      </c>
    </row>
    <row r="3339" spans="24:25" x14ac:dyDescent="0.25">
      <c r="X3339" s="123" t="s">
        <v>10071</v>
      </c>
      <c r="Y3339" s="123" t="s">
        <v>5878</v>
      </c>
    </row>
    <row r="3340" spans="24:25" x14ac:dyDescent="0.25">
      <c r="X3340" s="123" t="s">
        <v>10072</v>
      </c>
      <c r="Y3340" s="123" t="s">
        <v>5874</v>
      </c>
    </row>
    <row r="3341" spans="24:25" x14ac:dyDescent="0.25">
      <c r="X3341" s="123" t="s">
        <v>10073</v>
      </c>
      <c r="Y3341" s="123" t="s">
        <v>5868</v>
      </c>
    </row>
    <row r="3342" spans="24:25" x14ac:dyDescent="0.25">
      <c r="X3342" s="123" t="s">
        <v>10074</v>
      </c>
      <c r="Y3342" s="123" t="s">
        <v>5629</v>
      </c>
    </row>
    <row r="3343" spans="24:25" x14ac:dyDescent="0.25">
      <c r="X3343" s="123" t="s">
        <v>10075</v>
      </c>
      <c r="Y3343" s="123" t="s">
        <v>674</v>
      </c>
    </row>
    <row r="3344" spans="24:25" x14ac:dyDescent="0.25">
      <c r="X3344" s="123" t="s">
        <v>10076</v>
      </c>
      <c r="Y3344" s="123" t="s">
        <v>426</v>
      </c>
    </row>
    <row r="3345" spans="24:25" x14ac:dyDescent="0.25">
      <c r="X3345" s="123" t="s">
        <v>10077</v>
      </c>
      <c r="Y3345" s="123" t="s">
        <v>228</v>
      </c>
    </row>
    <row r="3346" spans="24:25" x14ac:dyDescent="0.25">
      <c r="X3346" s="123" t="s">
        <v>10078</v>
      </c>
      <c r="Y3346" s="123" t="s">
        <v>254</v>
      </c>
    </row>
    <row r="3347" spans="24:25" x14ac:dyDescent="0.25">
      <c r="X3347" s="123" t="s">
        <v>10079</v>
      </c>
      <c r="Y3347" s="123" t="s">
        <v>242</v>
      </c>
    </row>
    <row r="3348" spans="24:25" x14ac:dyDescent="0.25">
      <c r="X3348" s="123" t="s">
        <v>10080</v>
      </c>
      <c r="Y3348" s="123" t="s">
        <v>201</v>
      </c>
    </row>
    <row r="3349" spans="24:25" x14ac:dyDescent="0.25">
      <c r="X3349" s="123" t="s">
        <v>10081</v>
      </c>
      <c r="Y3349" s="123" t="s">
        <v>668</v>
      </c>
    </row>
    <row r="3350" spans="24:25" x14ac:dyDescent="0.25">
      <c r="X3350" s="123" t="s">
        <v>10082</v>
      </c>
      <c r="Y3350" s="123" t="s">
        <v>227</v>
      </c>
    </row>
    <row r="3351" spans="24:25" x14ac:dyDescent="0.25">
      <c r="X3351" s="123" t="s">
        <v>10083</v>
      </c>
      <c r="Y3351" s="123" t="s">
        <v>233</v>
      </c>
    </row>
    <row r="3352" spans="24:25" x14ac:dyDescent="0.25">
      <c r="X3352" s="123" t="s">
        <v>10084</v>
      </c>
      <c r="Y3352" s="123" t="s">
        <v>235</v>
      </c>
    </row>
    <row r="3353" spans="24:25" x14ac:dyDescent="0.25">
      <c r="X3353" s="123" t="s">
        <v>10085</v>
      </c>
      <c r="Y3353" s="123" t="s">
        <v>670</v>
      </c>
    </row>
    <row r="3354" spans="24:25" x14ac:dyDescent="0.25">
      <c r="X3354" s="123" t="s">
        <v>10086</v>
      </c>
      <c r="Y3354" s="123" t="s">
        <v>5792</v>
      </c>
    </row>
    <row r="3355" spans="24:25" x14ac:dyDescent="0.25">
      <c r="X3355" s="123" t="s">
        <v>10087</v>
      </c>
      <c r="Y3355" s="123" t="s">
        <v>672</v>
      </c>
    </row>
    <row r="3356" spans="24:25" x14ac:dyDescent="0.25">
      <c r="X3356" s="123" t="s">
        <v>10088</v>
      </c>
      <c r="Y3356" s="123" t="s">
        <v>435</v>
      </c>
    </row>
    <row r="3357" spans="24:25" x14ac:dyDescent="0.25">
      <c r="X3357" s="123" t="s">
        <v>11946</v>
      </c>
      <c r="Y3357" s="123" t="s">
        <v>11883</v>
      </c>
    </row>
    <row r="3358" spans="24:25" x14ac:dyDescent="0.25">
      <c r="X3358" s="123" t="s">
        <v>10089</v>
      </c>
      <c r="Y3358" s="123" t="s">
        <v>252</v>
      </c>
    </row>
    <row r="3359" spans="24:25" x14ac:dyDescent="0.25">
      <c r="X3359" s="123" t="s">
        <v>10090</v>
      </c>
      <c r="Y3359" s="123" t="s">
        <v>5872</v>
      </c>
    </row>
    <row r="3360" spans="24:25" x14ac:dyDescent="0.25">
      <c r="X3360" s="123" t="s">
        <v>10091</v>
      </c>
      <c r="Y3360" s="123" t="s">
        <v>5890</v>
      </c>
    </row>
    <row r="3361" spans="24:25" x14ac:dyDescent="0.25">
      <c r="X3361" s="123" t="s">
        <v>10092</v>
      </c>
      <c r="Y3361" s="123" t="s">
        <v>5870</v>
      </c>
    </row>
    <row r="3362" spans="24:25" x14ac:dyDescent="0.25">
      <c r="X3362" s="123" t="s">
        <v>10093</v>
      </c>
      <c r="Y3362" s="123" t="s">
        <v>5880</v>
      </c>
    </row>
    <row r="3363" spans="24:25" x14ac:dyDescent="0.25">
      <c r="X3363" s="123" t="s">
        <v>10094</v>
      </c>
      <c r="Y3363" s="123" t="s">
        <v>5886</v>
      </c>
    </row>
    <row r="3364" spans="24:25" x14ac:dyDescent="0.25">
      <c r="X3364" s="123" t="s">
        <v>10095</v>
      </c>
      <c r="Y3364" s="123" t="s">
        <v>5876</v>
      </c>
    </row>
    <row r="3365" spans="24:25" x14ac:dyDescent="0.25">
      <c r="X3365" s="123" t="s">
        <v>10096</v>
      </c>
      <c r="Y3365" s="123" t="s">
        <v>5882</v>
      </c>
    </row>
    <row r="3366" spans="24:25" x14ac:dyDescent="0.25">
      <c r="X3366" s="123" t="s">
        <v>10097</v>
      </c>
      <c r="Y3366" s="123" t="s">
        <v>5888</v>
      </c>
    </row>
    <row r="3367" spans="24:25" x14ac:dyDescent="0.25">
      <c r="X3367" s="123" t="s">
        <v>10098</v>
      </c>
      <c r="Y3367" s="123" t="s">
        <v>5884</v>
      </c>
    </row>
    <row r="3368" spans="24:25" x14ac:dyDescent="0.25">
      <c r="X3368" s="123" t="s">
        <v>10099</v>
      </c>
      <c r="Y3368" s="123" t="s">
        <v>5878</v>
      </c>
    </row>
    <row r="3369" spans="24:25" x14ac:dyDescent="0.25">
      <c r="X3369" s="123" t="s">
        <v>10100</v>
      </c>
      <c r="Y3369" s="123" t="s">
        <v>5874</v>
      </c>
    </row>
    <row r="3370" spans="24:25" x14ac:dyDescent="0.25">
      <c r="X3370" s="123" t="s">
        <v>10101</v>
      </c>
      <c r="Y3370" s="123" t="s">
        <v>5868</v>
      </c>
    </row>
    <row r="3371" spans="24:25" x14ac:dyDescent="0.25">
      <c r="X3371" s="123" t="s">
        <v>10102</v>
      </c>
      <c r="Y3371" s="123" t="s">
        <v>5629</v>
      </c>
    </row>
    <row r="3372" spans="24:25" x14ac:dyDescent="0.25">
      <c r="X3372" s="123" t="s">
        <v>10103</v>
      </c>
      <c r="Y3372" s="123" t="s">
        <v>674</v>
      </c>
    </row>
    <row r="3373" spans="24:25" x14ac:dyDescent="0.25">
      <c r="X3373" s="123" t="s">
        <v>10104</v>
      </c>
      <c r="Y3373" s="123" t="s">
        <v>426</v>
      </c>
    </row>
    <row r="3374" spans="24:25" x14ac:dyDescent="0.25">
      <c r="X3374" s="123" t="s">
        <v>10105</v>
      </c>
      <c r="Y3374" s="123" t="s">
        <v>228</v>
      </c>
    </row>
    <row r="3375" spans="24:25" x14ac:dyDescent="0.25">
      <c r="X3375" s="123" t="s">
        <v>10106</v>
      </c>
      <c r="Y3375" s="123" t="s">
        <v>254</v>
      </c>
    </row>
    <row r="3376" spans="24:25" x14ac:dyDescent="0.25">
      <c r="X3376" s="123" t="s">
        <v>10107</v>
      </c>
      <c r="Y3376" s="123" t="s">
        <v>242</v>
      </c>
    </row>
    <row r="3377" spans="24:25" x14ac:dyDescent="0.25">
      <c r="X3377" s="123" t="s">
        <v>10108</v>
      </c>
      <c r="Y3377" s="123" t="s">
        <v>668</v>
      </c>
    </row>
    <row r="3378" spans="24:25" x14ac:dyDescent="0.25">
      <c r="X3378" s="123" t="s">
        <v>10109</v>
      </c>
      <c r="Y3378" s="123" t="s">
        <v>227</v>
      </c>
    </row>
    <row r="3379" spans="24:25" x14ac:dyDescent="0.25">
      <c r="X3379" s="123" t="s">
        <v>10110</v>
      </c>
      <c r="Y3379" s="123" t="s">
        <v>233</v>
      </c>
    </row>
    <row r="3380" spans="24:25" x14ac:dyDescent="0.25">
      <c r="X3380" s="123" t="s">
        <v>10111</v>
      </c>
      <c r="Y3380" s="123" t="s">
        <v>235</v>
      </c>
    </row>
    <row r="3381" spans="24:25" x14ac:dyDescent="0.25">
      <c r="X3381" s="123" t="s">
        <v>10112</v>
      </c>
      <c r="Y3381" s="123" t="s">
        <v>670</v>
      </c>
    </row>
    <row r="3382" spans="24:25" x14ac:dyDescent="0.25">
      <c r="X3382" s="123" t="s">
        <v>10113</v>
      </c>
      <c r="Y3382" s="123" t="s">
        <v>5792</v>
      </c>
    </row>
    <row r="3383" spans="24:25" x14ac:dyDescent="0.25">
      <c r="X3383" s="123" t="s">
        <v>10114</v>
      </c>
      <c r="Y3383" s="123" t="s">
        <v>672</v>
      </c>
    </row>
    <row r="3384" spans="24:25" x14ac:dyDescent="0.25">
      <c r="X3384" s="123" t="s">
        <v>10115</v>
      </c>
      <c r="Y3384" s="123" t="s">
        <v>435</v>
      </c>
    </row>
    <row r="3385" spans="24:25" x14ac:dyDescent="0.25">
      <c r="X3385" s="123" t="s">
        <v>11947</v>
      </c>
      <c r="Y3385" s="123" t="s">
        <v>11883</v>
      </c>
    </row>
    <row r="3386" spans="24:25" x14ac:dyDescent="0.25">
      <c r="X3386" s="123" t="s">
        <v>10116</v>
      </c>
      <c r="Y3386" s="123" t="s">
        <v>252</v>
      </c>
    </row>
    <row r="3387" spans="24:25" x14ac:dyDescent="0.25">
      <c r="X3387" s="123" t="s">
        <v>10117</v>
      </c>
      <c r="Y3387" s="123" t="s">
        <v>5936</v>
      </c>
    </row>
    <row r="3388" spans="24:25" x14ac:dyDescent="0.25">
      <c r="X3388" s="123" t="s">
        <v>10118</v>
      </c>
      <c r="Y3388" s="123" t="s">
        <v>5932</v>
      </c>
    </row>
    <row r="3389" spans="24:25" x14ac:dyDescent="0.25">
      <c r="X3389" s="123" t="s">
        <v>10119</v>
      </c>
      <c r="Y3389" s="123" t="s">
        <v>5934</v>
      </c>
    </row>
    <row r="3390" spans="24:25" x14ac:dyDescent="0.25">
      <c r="X3390" s="123" t="s">
        <v>10120</v>
      </c>
      <c r="Y3390" s="123" t="s">
        <v>5912</v>
      </c>
    </row>
    <row r="3391" spans="24:25" x14ac:dyDescent="0.25">
      <c r="X3391" s="123" t="s">
        <v>10121</v>
      </c>
      <c r="Y3391" s="123" t="s">
        <v>5908</v>
      </c>
    </row>
    <row r="3392" spans="24:25" x14ac:dyDescent="0.25">
      <c r="X3392" s="123" t="s">
        <v>10122</v>
      </c>
      <c r="Y3392" s="123" t="s">
        <v>5914</v>
      </c>
    </row>
    <row r="3393" spans="24:25" x14ac:dyDescent="0.25">
      <c r="X3393" s="123" t="s">
        <v>10123</v>
      </c>
      <c r="Y3393" s="123" t="s">
        <v>5920</v>
      </c>
    </row>
    <row r="3394" spans="24:25" x14ac:dyDescent="0.25">
      <c r="X3394" s="123" t="s">
        <v>10124</v>
      </c>
      <c r="Y3394" s="123" t="s">
        <v>5926</v>
      </c>
    </row>
    <row r="3395" spans="24:25" x14ac:dyDescent="0.25">
      <c r="X3395" s="123" t="s">
        <v>10125</v>
      </c>
      <c r="Y3395" s="123" t="s">
        <v>5924</v>
      </c>
    </row>
    <row r="3396" spans="24:25" x14ac:dyDescent="0.25">
      <c r="X3396" s="123" t="s">
        <v>10126</v>
      </c>
      <c r="Y3396" s="123" t="s">
        <v>5928</v>
      </c>
    </row>
    <row r="3397" spans="24:25" x14ac:dyDescent="0.25">
      <c r="X3397" s="123" t="s">
        <v>10127</v>
      </c>
      <c r="Y3397" s="123" t="s">
        <v>5910</v>
      </c>
    </row>
    <row r="3398" spans="24:25" x14ac:dyDescent="0.25">
      <c r="X3398" s="123" t="s">
        <v>10128</v>
      </c>
      <c r="Y3398" s="123" t="s">
        <v>5976</v>
      </c>
    </row>
    <row r="3399" spans="24:25" x14ac:dyDescent="0.25">
      <c r="X3399" s="123" t="s">
        <v>10129</v>
      </c>
      <c r="Y3399" s="123" t="s">
        <v>5982</v>
      </c>
    </row>
    <row r="3400" spans="24:25" x14ac:dyDescent="0.25">
      <c r="X3400" s="123" t="s">
        <v>10130</v>
      </c>
      <c r="Y3400" s="123" t="s">
        <v>5980</v>
      </c>
    </row>
    <row r="3401" spans="24:25" x14ac:dyDescent="0.25">
      <c r="X3401" s="123" t="s">
        <v>10131</v>
      </c>
      <c r="Y3401" s="123" t="s">
        <v>5904</v>
      </c>
    </row>
    <row r="3402" spans="24:25" x14ac:dyDescent="0.25">
      <c r="X3402" s="123" t="s">
        <v>10132</v>
      </c>
      <c r="Y3402" s="123" t="s">
        <v>5902</v>
      </c>
    </row>
    <row r="3403" spans="24:25" x14ac:dyDescent="0.25">
      <c r="X3403" s="123" t="s">
        <v>10133</v>
      </c>
      <c r="Y3403" s="123" t="s">
        <v>5922</v>
      </c>
    </row>
    <row r="3404" spans="24:25" x14ac:dyDescent="0.25">
      <c r="X3404" s="123" t="s">
        <v>10134</v>
      </c>
      <c r="Y3404" s="123" t="s">
        <v>5930</v>
      </c>
    </row>
    <row r="3405" spans="24:25" x14ac:dyDescent="0.25">
      <c r="X3405" s="123" t="s">
        <v>10135</v>
      </c>
      <c r="Y3405" s="123" t="s">
        <v>5916</v>
      </c>
    </row>
    <row r="3406" spans="24:25" x14ac:dyDescent="0.25">
      <c r="X3406" s="123" t="s">
        <v>10136</v>
      </c>
      <c r="Y3406" s="123" t="s">
        <v>5918</v>
      </c>
    </row>
    <row r="3407" spans="24:25" x14ac:dyDescent="0.25">
      <c r="X3407" s="123" t="s">
        <v>10137</v>
      </c>
      <c r="Y3407" s="123" t="s">
        <v>5978</v>
      </c>
    </row>
    <row r="3408" spans="24:25" x14ac:dyDescent="0.25">
      <c r="X3408" s="123" t="s">
        <v>10138</v>
      </c>
      <c r="Y3408" s="123" t="s">
        <v>5942</v>
      </c>
    </row>
    <row r="3409" spans="24:25" x14ac:dyDescent="0.25">
      <c r="X3409" s="123" t="s">
        <v>10139</v>
      </c>
      <c r="Y3409" s="123" t="s">
        <v>5944</v>
      </c>
    </row>
    <row r="3410" spans="24:25" x14ac:dyDescent="0.25">
      <c r="X3410" s="123" t="s">
        <v>10140</v>
      </c>
      <c r="Y3410" s="123" t="s">
        <v>5962</v>
      </c>
    </row>
    <row r="3411" spans="24:25" x14ac:dyDescent="0.25">
      <c r="X3411" s="123" t="s">
        <v>10141</v>
      </c>
      <c r="Y3411" s="123" t="s">
        <v>5964</v>
      </c>
    </row>
    <row r="3412" spans="24:25" x14ac:dyDescent="0.25">
      <c r="X3412" s="123" t="s">
        <v>10142</v>
      </c>
      <c r="Y3412" s="123" t="s">
        <v>5966</v>
      </c>
    </row>
    <row r="3413" spans="24:25" x14ac:dyDescent="0.25">
      <c r="X3413" s="123" t="s">
        <v>10143</v>
      </c>
      <c r="Y3413" s="123" t="s">
        <v>5968</v>
      </c>
    </row>
    <row r="3414" spans="24:25" x14ac:dyDescent="0.25">
      <c r="X3414" s="123" t="s">
        <v>10144</v>
      </c>
      <c r="Y3414" s="123" t="s">
        <v>5970</v>
      </c>
    </row>
    <row r="3415" spans="24:25" x14ac:dyDescent="0.25">
      <c r="X3415" s="123" t="s">
        <v>10145</v>
      </c>
      <c r="Y3415" s="123" t="s">
        <v>5946</v>
      </c>
    </row>
    <row r="3416" spans="24:25" x14ac:dyDescent="0.25">
      <c r="X3416" s="123" t="s">
        <v>10146</v>
      </c>
      <c r="Y3416" s="123" t="s">
        <v>5948</v>
      </c>
    </row>
    <row r="3417" spans="24:25" x14ac:dyDescent="0.25">
      <c r="X3417" s="123" t="s">
        <v>10147</v>
      </c>
      <c r="Y3417" s="123" t="s">
        <v>5950</v>
      </c>
    </row>
    <row r="3418" spans="24:25" x14ac:dyDescent="0.25">
      <c r="X3418" s="123" t="s">
        <v>10148</v>
      </c>
      <c r="Y3418" s="123" t="s">
        <v>5952</v>
      </c>
    </row>
    <row r="3419" spans="24:25" x14ac:dyDescent="0.25">
      <c r="X3419" s="123" t="s">
        <v>10149</v>
      </c>
      <c r="Y3419" s="123" t="s">
        <v>5954</v>
      </c>
    </row>
    <row r="3420" spans="24:25" x14ac:dyDescent="0.25">
      <c r="X3420" s="123" t="s">
        <v>10150</v>
      </c>
      <c r="Y3420" s="123" t="s">
        <v>5956</v>
      </c>
    </row>
    <row r="3421" spans="24:25" x14ac:dyDescent="0.25">
      <c r="X3421" s="123" t="s">
        <v>10151</v>
      </c>
      <c r="Y3421" s="123" t="s">
        <v>5958</v>
      </c>
    </row>
    <row r="3422" spans="24:25" x14ac:dyDescent="0.25">
      <c r="X3422" s="123" t="s">
        <v>10152</v>
      </c>
      <c r="Y3422" s="123" t="s">
        <v>5960</v>
      </c>
    </row>
    <row r="3423" spans="24:25" x14ac:dyDescent="0.25">
      <c r="X3423" s="123" t="s">
        <v>10153</v>
      </c>
      <c r="Y3423" s="123" t="s">
        <v>5974</v>
      </c>
    </row>
    <row r="3424" spans="24:25" x14ac:dyDescent="0.25">
      <c r="X3424" s="123" t="s">
        <v>10154</v>
      </c>
      <c r="Y3424" s="123" t="s">
        <v>5896</v>
      </c>
    </row>
    <row r="3425" spans="24:25" x14ac:dyDescent="0.25">
      <c r="X3425" s="123" t="s">
        <v>10155</v>
      </c>
      <c r="Y3425" s="123" t="s">
        <v>5972</v>
      </c>
    </row>
    <row r="3426" spans="24:25" x14ac:dyDescent="0.25">
      <c r="X3426" s="123" t="s">
        <v>10156</v>
      </c>
      <c r="Y3426" s="123" t="s">
        <v>5938</v>
      </c>
    </row>
    <row r="3427" spans="24:25" x14ac:dyDescent="0.25">
      <c r="X3427" s="123" t="s">
        <v>10157</v>
      </c>
      <c r="Y3427" s="123" t="s">
        <v>5894</v>
      </c>
    </row>
    <row r="3428" spans="24:25" x14ac:dyDescent="0.25">
      <c r="X3428" s="123" t="s">
        <v>10158</v>
      </c>
      <c r="Y3428" s="123" t="s">
        <v>5892</v>
      </c>
    </row>
    <row r="3429" spans="24:25" x14ac:dyDescent="0.25">
      <c r="X3429" s="123" t="s">
        <v>10159</v>
      </c>
      <c r="Y3429" s="123" t="s">
        <v>5906</v>
      </c>
    </row>
    <row r="3430" spans="24:25" x14ac:dyDescent="0.25">
      <c r="X3430" s="123" t="s">
        <v>10160</v>
      </c>
      <c r="Y3430" s="123" t="s">
        <v>5940</v>
      </c>
    </row>
    <row r="3431" spans="24:25" x14ac:dyDescent="0.25">
      <c r="X3431" s="123" t="s">
        <v>10161</v>
      </c>
      <c r="Y3431" s="123" t="s">
        <v>5900</v>
      </c>
    </row>
    <row r="3432" spans="24:25" x14ac:dyDescent="0.25">
      <c r="X3432" s="123" t="s">
        <v>10162</v>
      </c>
      <c r="Y3432" s="123" t="s">
        <v>5898</v>
      </c>
    </row>
    <row r="3433" spans="24:25" x14ac:dyDescent="0.25">
      <c r="X3433" s="123" t="s">
        <v>10163</v>
      </c>
      <c r="Y3433" s="123" t="s">
        <v>5629</v>
      </c>
    </row>
    <row r="3434" spans="24:25" x14ac:dyDescent="0.25">
      <c r="X3434" s="123" t="s">
        <v>10164</v>
      </c>
      <c r="Y3434" s="123" t="s">
        <v>972</v>
      </c>
    </row>
    <row r="3435" spans="24:25" x14ac:dyDescent="0.25">
      <c r="X3435" s="123" t="s">
        <v>10165</v>
      </c>
      <c r="Y3435" s="123" t="s">
        <v>974</v>
      </c>
    </row>
    <row r="3436" spans="24:25" x14ac:dyDescent="0.25">
      <c r="X3436" s="123" t="s">
        <v>10166</v>
      </c>
      <c r="Y3436" s="123" t="s">
        <v>426</v>
      </c>
    </row>
    <row r="3437" spans="24:25" x14ac:dyDescent="0.25">
      <c r="X3437" s="123" t="s">
        <v>10167</v>
      </c>
      <c r="Y3437" s="123" t="s">
        <v>228</v>
      </c>
    </row>
    <row r="3438" spans="24:25" x14ac:dyDescent="0.25">
      <c r="X3438" s="123" t="s">
        <v>10168</v>
      </c>
      <c r="Y3438" s="123" t="s">
        <v>254</v>
      </c>
    </row>
    <row r="3439" spans="24:25" x14ac:dyDescent="0.25">
      <c r="X3439" s="123" t="s">
        <v>10169</v>
      </c>
      <c r="Y3439" s="123" t="s">
        <v>242</v>
      </c>
    </row>
    <row r="3440" spans="24:25" x14ac:dyDescent="0.25">
      <c r="X3440" s="123" t="s">
        <v>10170</v>
      </c>
      <c r="Y3440" s="123" t="s">
        <v>668</v>
      </c>
    </row>
    <row r="3441" spans="24:25" x14ac:dyDescent="0.25">
      <c r="X3441" s="123" t="s">
        <v>10171</v>
      </c>
      <c r="Y3441" s="123" t="s">
        <v>227</v>
      </c>
    </row>
    <row r="3442" spans="24:25" x14ac:dyDescent="0.25">
      <c r="X3442" s="123" t="s">
        <v>10172</v>
      </c>
      <c r="Y3442" s="123" t="s">
        <v>233</v>
      </c>
    </row>
    <row r="3443" spans="24:25" x14ac:dyDescent="0.25">
      <c r="X3443" s="123" t="s">
        <v>10173</v>
      </c>
      <c r="Y3443" s="123" t="s">
        <v>235</v>
      </c>
    </row>
    <row r="3444" spans="24:25" x14ac:dyDescent="0.25">
      <c r="X3444" s="123" t="s">
        <v>10174</v>
      </c>
      <c r="Y3444" s="123" t="s">
        <v>670</v>
      </c>
    </row>
    <row r="3445" spans="24:25" x14ac:dyDescent="0.25">
      <c r="X3445" s="123" t="s">
        <v>10175</v>
      </c>
      <c r="Y3445" s="123" t="s">
        <v>5792</v>
      </c>
    </row>
    <row r="3446" spans="24:25" x14ac:dyDescent="0.25">
      <c r="X3446" s="123" t="s">
        <v>10176</v>
      </c>
      <c r="Y3446" s="123" t="s">
        <v>672</v>
      </c>
    </row>
    <row r="3447" spans="24:25" x14ac:dyDescent="0.25">
      <c r="X3447" s="123" t="s">
        <v>10177</v>
      </c>
      <c r="Y3447" s="123" t="s">
        <v>435</v>
      </c>
    </row>
    <row r="3448" spans="24:25" x14ac:dyDescent="0.25">
      <c r="X3448" s="123" t="s">
        <v>11948</v>
      </c>
      <c r="Y3448" s="123" t="s">
        <v>11883</v>
      </c>
    </row>
    <row r="3449" spans="24:25" x14ac:dyDescent="0.25">
      <c r="X3449" s="123" t="s">
        <v>10178</v>
      </c>
      <c r="Y3449" s="123" t="s">
        <v>252</v>
      </c>
    </row>
    <row r="3450" spans="24:25" x14ac:dyDescent="0.25">
      <c r="X3450" s="123" t="s">
        <v>10179</v>
      </c>
      <c r="Y3450" s="123" t="s">
        <v>5936</v>
      </c>
    </row>
    <row r="3451" spans="24:25" x14ac:dyDescent="0.25">
      <c r="X3451" s="123" t="s">
        <v>10180</v>
      </c>
      <c r="Y3451" s="123" t="s">
        <v>5932</v>
      </c>
    </row>
    <row r="3452" spans="24:25" x14ac:dyDescent="0.25">
      <c r="X3452" s="123" t="s">
        <v>10181</v>
      </c>
      <c r="Y3452" s="123" t="s">
        <v>5934</v>
      </c>
    </row>
    <row r="3453" spans="24:25" x14ac:dyDescent="0.25">
      <c r="X3453" s="123" t="s">
        <v>10182</v>
      </c>
      <c r="Y3453" s="123" t="s">
        <v>5912</v>
      </c>
    </row>
    <row r="3454" spans="24:25" x14ac:dyDescent="0.25">
      <c r="X3454" s="123" t="s">
        <v>10183</v>
      </c>
      <c r="Y3454" s="123" t="s">
        <v>5908</v>
      </c>
    </row>
    <row r="3455" spans="24:25" x14ac:dyDescent="0.25">
      <c r="X3455" s="123" t="s">
        <v>10184</v>
      </c>
      <c r="Y3455" s="123" t="s">
        <v>5914</v>
      </c>
    </row>
    <row r="3456" spans="24:25" x14ac:dyDescent="0.25">
      <c r="X3456" s="123" t="s">
        <v>10185</v>
      </c>
      <c r="Y3456" s="123" t="s">
        <v>5920</v>
      </c>
    </row>
    <row r="3457" spans="24:25" x14ac:dyDescent="0.25">
      <c r="X3457" s="123" t="s">
        <v>10186</v>
      </c>
      <c r="Y3457" s="123" t="s">
        <v>5926</v>
      </c>
    </row>
    <row r="3458" spans="24:25" x14ac:dyDescent="0.25">
      <c r="X3458" s="123" t="s">
        <v>10187</v>
      </c>
      <c r="Y3458" s="123" t="s">
        <v>5924</v>
      </c>
    </row>
    <row r="3459" spans="24:25" x14ac:dyDescent="0.25">
      <c r="X3459" s="123" t="s">
        <v>10188</v>
      </c>
      <c r="Y3459" s="123" t="s">
        <v>5928</v>
      </c>
    </row>
    <row r="3460" spans="24:25" x14ac:dyDescent="0.25">
      <c r="X3460" s="123" t="s">
        <v>10189</v>
      </c>
      <c r="Y3460" s="123" t="s">
        <v>5910</v>
      </c>
    </row>
    <row r="3461" spans="24:25" x14ac:dyDescent="0.25">
      <c r="X3461" s="123" t="s">
        <v>10190</v>
      </c>
      <c r="Y3461" s="123" t="s">
        <v>5976</v>
      </c>
    </row>
    <row r="3462" spans="24:25" x14ac:dyDescent="0.25">
      <c r="X3462" s="123" t="s">
        <v>10191</v>
      </c>
      <c r="Y3462" s="123" t="s">
        <v>5982</v>
      </c>
    </row>
    <row r="3463" spans="24:25" x14ac:dyDescent="0.25">
      <c r="X3463" s="123" t="s">
        <v>10192</v>
      </c>
      <c r="Y3463" s="123" t="s">
        <v>5980</v>
      </c>
    </row>
    <row r="3464" spans="24:25" x14ac:dyDescent="0.25">
      <c r="X3464" s="123" t="s">
        <v>10193</v>
      </c>
      <c r="Y3464" s="123" t="s">
        <v>5904</v>
      </c>
    </row>
    <row r="3465" spans="24:25" x14ac:dyDescent="0.25">
      <c r="X3465" s="123" t="s">
        <v>10194</v>
      </c>
      <c r="Y3465" s="123" t="s">
        <v>5902</v>
      </c>
    </row>
    <row r="3466" spans="24:25" x14ac:dyDescent="0.25">
      <c r="X3466" s="123" t="s">
        <v>10195</v>
      </c>
      <c r="Y3466" s="123" t="s">
        <v>5922</v>
      </c>
    </row>
    <row r="3467" spans="24:25" x14ac:dyDescent="0.25">
      <c r="X3467" s="123" t="s">
        <v>10196</v>
      </c>
      <c r="Y3467" s="123" t="s">
        <v>5930</v>
      </c>
    </row>
    <row r="3468" spans="24:25" x14ac:dyDescent="0.25">
      <c r="X3468" s="123" t="s">
        <v>10197</v>
      </c>
      <c r="Y3468" s="123" t="s">
        <v>5916</v>
      </c>
    </row>
    <row r="3469" spans="24:25" x14ac:dyDescent="0.25">
      <c r="X3469" s="123" t="s">
        <v>10198</v>
      </c>
      <c r="Y3469" s="123" t="s">
        <v>5918</v>
      </c>
    </row>
    <row r="3470" spans="24:25" x14ac:dyDescent="0.25">
      <c r="X3470" s="123" t="s">
        <v>10199</v>
      </c>
      <c r="Y3470" s="123" t="s">
        <v>5978</v>
      </c>
    </row>
    <row r="3471" spans="24:25" x14ac:dyDescent="0.25">
      <c r="X3471" s="123" t="s">
        <v>10200</v>
      </c>
      <c r="Y3471" s="123" t="s">
        <v>5942</v>
      </c>
    </row>
    <row r="3472" spans="24:25" x14ac:dyDescent="0.25">
      <c r="X3472" s="123" t="s">
        <v>10201</v>
      </c>
      <c r="Y3472" s="123" t="s">
        <v>5944</v>
      </c>
    </row>
    <row r="3473" spans="24:25" x14ac:dyDescent="0.25">
      <c r="X3473" s="123" t="s">
        <v>10202</v>
      </c>
      <c r="Y3473" s="123" t="s">
        <v>5962</v>
      </c>
    </row>
    <row r="3474" spans="24:25" x14ac:dyDescent="0.25">
      <c r="X3474" s="123" t="s">
        <v>10203</v>
      </c>
      <c r="Y3474" s="123" t="s">
        <v>5964</v>
      </c>
    </row>
    <row r="3475" spans="24:25" x14ac:dyDescent="0.25">
      <c r="X3475" s="123" t="s">
        <v>10204</v>
      </c>
      <c r="Y3475" s="123" t="s">
        <v>5966</v>
      </c>
    </row>
    <row r="3476" spans="24:25" x14ac:dyDescent="0.25">
      <c r="X3476" s="123" t="s">
        <v>10205</v>
      </c>
      <c r="Y3476" s="123" t="s">
        <v>5968</v>
      </c>
    </row>
    <row r="3477" spans="24:25" x14ac:dyDescent="0.25">
      <c r="X3477" s="123" t="s">
        <v>10206</v>
      </c>
      <c r="Y3477" s="123" t="s">
        <v>5970</v>
      </c>
    </row>
    <row r="3478" spans="24:25" x14ac:dyDescent="0.25">
      <c r="X3478" s="123" t="s">
        <v>10207</v>
      </c>
      <c r="Y3478" s="123" t="s">
        <v>5946</v>
      </c>
    </row>
    <row r="3479" spans="24:25" x14ac:dyDescent="0.25">
      <c r="X3479" s="123" t="s">
        <v>10208</v>
      </c>
      <c r="Y3479" s="123" t="s">
        <v>5948</v>
      </c>
    </row>
    <row r="3480" spans="24:25" x14ac:dyDescent="0.25">
      <c r="X3480" s="123" t="s">
        <v>10209</v>
      </c>
      <c r="Y3480" s="123" t="s">
        <v>5950</v>
      </c>
    </row>
    <row r="3481" spans="24:25" x14ac:dyDescent="0.25">
      <c r="X3481" s="123" t="s">
        <v>10210</v>
      </c>
      <c r="Y3481" s="123" t="s">
        <v>5952</v>
      </c>
    </row>
    <row r="3482" spans="24:25" x14ac:dyDescent="0.25">
      <c r="X3482" s="123" t="s">
        <v>10211</v>
      </c>
      <c r="Y3482" s="123" t="s">
        <v>5954</v>
      </c>
    </row>
    <row r="3483" spans="24:25" x14ac:dyDescent="0.25">
      <c r="X3483" s="123" t="s">
        <v>10212</v>
      </c>
      <c r="Y3483" s="123" t="s">
        <v>5956</v>
      </c>
    </row>
    <row r="3484" spans="24:25" x14ac:dyDescent="0.25">
      <c r="X3484" s="123" t="s">
        <v>10213</v>
      </c>
      <c r="Y3484" s="123" t="s">
        <v>5958</v>
      </c>
    </row>
    <row r="3485" spans="24:25" x14ac:dyDescent="0.25">
      <c r="X3485" s="123" t="s">
        <v>10214</v>
      </c>
      <c r="Y3485" s="123" t="s">
        <v>5960</v>
      </c>
    </row>
    <row r="3486" spans="24:25" x14ac:dyDescent="0.25">
      <c r="X3486" s="123" t="s">
        <v>10215</v>
      </c>
      <c r="Y3486" s="123" t="s">
        <v>5974</v>
      </c>
    </row>
    <row r="3487" spans="24:25" x14ac:dyDescent="0.25">
      <c r="X3487" s="123" t="s">
        <v>10216</v>
      </c>
      <c r="Y3487" s="123" t="s">
        <v>5896</v>
      </c>
    </row>
    <row r="3488" spans="24:25" x14ac:dyDescent="0.25">
      <c r="X3488" s="123" t="s">
        <v>10217</v>
      </c>
      <c r="Y3488" s="123" t="s">
        <v>5972</v>
      </c>
    </row>
    <row r="3489" spans="24:25" x14ac:dyDescent="0.25">
      <c r="X3489" s="123" t="s">
        <v>10218</v>
      </c>
      <c r="Y3489" s="123" t="s">
        <v>5938</v>
      </c>
    </row>
    <row r="3490" spans="24:25" x14ac:dyDescent="0.25">
      <c r="X3490" s="123" t="s">
        <v>10219</v>
      </c>
      <c r="Y3490" s="123" t="s">
        <v>5894</v>
      </c>
    </row>
    <row r="3491" spans="24:25" x14ac:dyDescent="0.25">
      <c r="X3491" s="123" t="s">
        <v>10220</v>
      </c>
      <c r="Y3491" s="123" t="s">
        <v>5892</v>
      </c>
    </row>
    <row r="3492" spans="24:25" x14ac:dyDescent="0.25">
      <c r="X3492" s="123" t="s">
        <v>10221</v>
      </c>
      <c r="Y3492" s="123" t="s">
        <v>5906</v>
      </c>
    </row>
    <row r="3493" spans="24:25" x14ac:dyDescent="0.25">
      <c r="X3493" s="123" t="s">
        <v>10222</v>
      </c>
      <c r="Y3493" s="123" t="s">
        <v>5940</v>
      </c>
    </row>
    <row r="3494" spans="24:25" x14ac:dyDescent="0.25">
      <c r="X3494" s="123" t="s">
        <v>10223</v>
      </c>
      <c r="Y3494" s="123" t="s">
        <v>5900</v>
      </c>
    </row>
    <row r="3495" spans="24:25" x14ac:dyDescent="0.25">
      <c r="X3495" s="123" t="s">
        <v>10224</v>
      </c>
      <c r="Y3495" s="123" t="s">
        <v>5898</v>
      </c>
    </row>
    <row r="3496" spans="24:25" x14ac:dyDescent="0.25">
      <c r="X3496" s="123" t="s">
        <v>10225</v>
      </c>
      <c r="Y3496" s="123" t="s">
        <v>5629</v>
      </c>
    </row>
    <row r="3497" spans="24:25" x14ac:dyDescent="0.25">
      <c r="X3497" s="123" t="s">
        <v>10226</v>
      </c>
      <c r="Y3497" s="123" t="s">
        <v>972</v>
      </c>
    </row>
    <row r="3498" spans="24:25" x14ac:dyDescent="0.25">
      <c r="X3498" s="123" t="s">
        <v>10227</v>
      </c>
      <c r="Y3498" s="123" t="s">
        <v>974</v>
      </c>
    </row>
    <row r="3499" spans="24:25" x14ac:dyDescent="0.25">
      <c r="X3499" s="123" t="s">
        <v>10228</v>
      </c>
      <c r="Y3499" s="123" t="s">
        <v>426</v>
      </c>
    </row>
    <row r="3500" spans="24:25" x14ac:dyDescent="0.25">
      <c r="X3500" s="123" t="s">
        <v>10229</v>
      </c>
      <c r="Y3500" s="123" t="s">
        <v>228</v>
      </c>
    </row>
    <row r="3501" spans="24:25" x14ac:dyDescent="0.25">
      <c r="X3501" s="123" t="s">
        <v>10230</v>
      </c>
      <c r="Y3501" s="123" t="s">
        <v>254</v>
      </c>
    </row>
    <row r="3502" spans="24:25" x14ac:dyDescent="0.25">
      <c r="X3502" s="123" t="s">
        <v>10231</v>
      </c>
      <c r="Y3502" s="123" t="s">
        <v>242</v>
      </c>
    </row>
    <row r="3503" spans="24:25" x14ac:dyDescent="0.25">
      <c r="X3503" s="123" t="s">
        <v>10232</v>
      </c>
      <c r="Y3503" s="123" t="s">
        <v>668</v>
      </c>
    </row>
    <row r="3504" spans="24:25" x14ac:dyDescent="0.25">
      <c r="X3504" s="123" t="s">
        <v>10233</v>
      </c>
      <c r="Y3504" s="123" t="s">
        <v>227</v>
      </c>
    </row>
    <row r="3505" spans="24:25" x14ac:dyDescent="0.25">
      <c r="X3505" s="123" t="s">
        <v>10234</v>
      </c>
      <c r="Y3505" s="123" t="s">
        <v>233</v>
      </c>
    </row>
    <row r="3506" spans="24:25" x14ac:dyDescent="0.25">
      <c r="X3506" s="123" t="s">
        <v>10235</v>
      </c>
      <c r="Y3506" s="123" t="s">
        <v>235</v>
      </c>
    </row>
    <row r="3507" spans="24:25" x14ac:dyDescent="0.25">
      <c r="X3507" s="123" t="s">
        <v>10236</v>
      </c>
      <c r="Y3507" s="123" t="s">
        <v>670</v>
      </c>
    </row>
    <row r="3508" spans="24:25" x14ac:dyDescent="0.25">
      <c r="X3508" s="123" t="s">
        <v>10237</v>
      </c>
      <c r="Y3508" s="123" t="s">
        <v>5792</v>
      </c>
    </row>
    <row r="3509" spans="24:25" x14ac:dyDescent="0.25">
      <c r="X3509" s="123" t="s">
        <v>10238</v>
      </c>
      <c r="Y3509" s="123" t="s">
        <v>672</v>
      </c>
    </row>
    <row r="3510" spans="24:25" x14ac:dyDescent="0.25">
      <c r="X3510" s="123" t="s">
        <v>10239</v>
      </c>
      <c r="Y3510" s="123" t="s">
        <v>435</v>
      </c>
    </row>
    <row r="3511" spans="24:25" x14ac:dyDescent="0.25">
      <c r="X3511" s="123" t="s">
        <v>11949</v>
      </c>
      <c r="Y3511" s="123" t="s">
        <v>11883</v>
      </c>
    </row>
    <row r="3512" spans="24:25" x14ac:dyDescent="0.25">
      <c r="X3512" s="123" t="s">
        <v>10240</v>
      </c>
      <c r="Y3512" s="123" t="s">
        <v>252</v>
      </c>
    </row>
    <row r="3513" spans="24:25" x14ac:dyDescent="0.25">
      <c r="X3513" s="123" t="s">
        <v>10241</v>
      </c>
      <c r="Y3513" s="123" t="s">
        <v>5936</v>
      </c>
    </row>
    <row r="3514" spans="24:25" x14ac:dyDescent="0.25">
      <c r="X3514" s="123" t="s">
        <v>10242</v>
      </c>
      <c r="Y3514" s="123" t="s">
        <v>5932</v>
      </c>
    </row>
    <row r="3515" spans="24:25" x14ac:dyDescent="0.25">
      <c r="X3515" s="123" t="s">
        <v>10243</v>
      </c>
      <c r="Y3515" s="123" t="s">
        <v>5934</v>
      </c>
    </row>
    <row r="3516" spans="24:25" x14ac:dyDescent="0.25">
      <c r="X3516" s="123" t="s">
        <v>10244</v>
      </c>
      <c r="Y3516" s="123" t="s">
        <v>5912</v>
      </c>
    </row>
    <row r="3517" spans="24:25" x14ac:dyDescent="0.25">
      <c r="X3517" s="123" t="s">
        <v>10245</v>
      </c>
      <c r="Y3517" s="123" t="s">
        <v>5908</v>
      </c>
    </row>
    <row r="3518" spans="24:25" x14ac:dyDescent="0.25">
      <c r="X3518" s="123" t="s">
        <v>10246</v>
      </c>
      <c r="Y3518" s="123" t="s">
        <v>5914</v>
      </c>
    </row>
    <row r="3519" spans="24:25" x14ac:dyDescent="0.25">
      <c r="X3519" s="123" t="s">
        <v>10247</v>
      </c>
      <c r="Y3519" s="123" t="s">
        <v>5920</v>
      </c>
    </row>
    <row r="3520" spans="24:25" x14ac:dyDescent="0.25">
      <c r="X3520" s="123" t="s">
        <v>10248</v>
      </c>
      <c r="Y3520" s="123" t="s">
        <v>5926</v>
      </c>
    </row>
    <row r="3521" spans="24:25" x14ac:dyDescent="0.25">
      <c r="X3521" s="123" t="s">
        <v>10249</v>
      </c>
      <c r="Y3521" s="123" t="s">
        <v>5924</v>
      </c>
    </row>
    <row r="3522" spans="24:25" x14ac:dyDescent="0.25">
      <c r="X3522" s="123" t="s">
        <v>10250</v>
      </c>
      <c r="Y3522" s="123" t="s">
        <v>5928</v>
      </c>
    </row>
    <row r="3523" spans="24:25" x14ac:dyDescent="0.25">
      <c r="X3523" s="123" t="s">
        <v>10251</v>
      </c>
      <c r="Y3523" s="123" t="s">
        <v>5910</v>
      </c>
    </row>
    <row r="3524" spans="24:25" x14ac:dyDescent="0.25">
      <c r="X3524" s="123" t="s">
        <v>10252</v>
      </c>
      <c r="Y3524" s="123" t="s">
        <v>5976</v>
      </c>
    </row>
    <row r="3525" spans="24:25" x14ac:dyDescent="0.25">
      <c r="X3525" s="123" t="s">
        <v>10253</v>
      </c>
      <c r="Y3525" s="123" t="s">
        <v>5982</v>
      </c>
    </row>
    <row r="3526" spans="24:25" x14ac:dyDescent="0.25">
      <c r="X3526" s="123" t="s">
        <v>10254</v>
      </c>
      <c r="Y3526" s="123" t="s">
        <v>5980</v>
      </c>
    </row>
    <row r="3527" spans="24:25" x14ac:dyDescent="0.25">
      <c r="X3527" s="123" t="s">
        <v>10255</v>
      </c>
      <c r="Y3527" s="123" t="s">
        <v>5904</v>
      </c>
    </row>
    <row r="3528" spans="24:25" x14ac:dyDescent="0.25">
      <c r="X3528" s="123" t="s">
        <v>10256</v>
      </c>
      <c r="Y3528" s="123" t="s">
        <v>5902</v>
      </c>
    </row>
    <row r="3529" spans="24:25" x14ac:dyDescent="0.25">
      <c r="X3529" s="123" t="s">
        <v>10257</v>
      </c>
      <c r="Y3529" s="123" t="s">
        <v>5922</v>
      </c>
    </row>
    <row r="3530" spans="24:25" x14ac:dyDescent="0.25">
      <c r="X3530" s="123" t="s">
        <v>10258</v>
      </c>
      <c r="Y3530" s="123" t="s">
        <v>5930</v>
      </c>
    </row>
    <row r="3531" spans="24:25" x14ac:dyDescent="0.25">
      <c r="X3531" s="123" t="s">
        <v>10259</v>
      </c>
      <c r="Y3531" s="123" t="s">
        <v>5916</v>
      </c>
    </row>
    <row r="3532" spans="24:25" x14ac:dyDescent="0.25">
      <c r="X3532" s="123" t="s">
        <v>10260</v>
      </c>
      <c r="Y3532" s="123" t="s">
        <v>5918</v>
      </c>
    </row>
    <row r="3533" spans="24:25" x14ac:dyDescent="0.25">
      <c r="X3533" s="123" t="s">
        <v>10261</v>
      </c>
      <c r="Y3533" s="123" t="s">
        <v>5978</v>
      </c>
    </row>
    <row r="3534" spans="24:25" x14ac:dyDescent="0.25">
      <c r="X3534" s="123" t="s">
        <v>10262</v>
      </c>
      <c r="Y3534" s="123" t="s">
        <v>5942</v>
      </c>
    </row>
    <row r="3535" spans="24:25" x14ac:dyDescent="0.25">
      <c r="X3535" s="123" t="s">
        <v>10263</v>
      </c>
      <c r="Y3535" s="123" t="s">
        <v>5944</v>
      </c>
    </row>
    <row r="3536" spans="24:25" x14ac:dyDescent="0.25">
      <c r="X3536" s="123" t="s">
        <v>10264</v>
      </c>
      <c r="Y3536" s="123" t="s">
        <v>5962</v>
      </c>
    </row>
    <row r="3537" spans="24:25" x14ac:dyDescent="0.25">
      <c r="X3537" s="123" t="s">
        <v>10265</v>
      </c>
      <c r="Y3537" s="123" t="s">
        <v>5964</v>
      </c>
    </row>
    <row r="3538" spans="24:25" x14ac:dyDescent="0.25">
      <c r="X3538" s="123" t="s">
        <v>10266</v>
      </c>
      <c r="Y3538" s="123" t="s">
        <v>5966</v>
      </c>
    </row>
    <row r="3539" spans="24:25" x14ac:dyDescent="0.25">
      <c r="X3539" s="123" t="s">
        <v>10267</v>
      </c>
      <c r="Y3539" s="123" t="s">
        <v>5968</v>
      </c>
    </row>
    <row r="3540" spans="24:25" x14ac:dyDescent="0.25">
      <c r="X3540" s="123" t="s">
        <v>10268</v>
      </c>
      <c r="Y3540" s="123" t="s">
        <v>5970</v>
      </c>
    </row>
    <row r="3541" spans="24:25" x14ac:dyDescent="0.25">
      <c r="X3541" s="123" t="s">
        <v>10269</v>
      </c>
      <c r="Y3541" s="123" t="s">
        <v>5946</v>
      </c>
    </row>
    <row r="3542" spans="24:25" x14ac:dyDescent="0.25">
      <c r="X3542" s="123" t="s">
        <v>10270</v>
      </c>
      <c r="Y3542" s="123" t="s">
        <v>5948</v>
      </c>
    </row>
    <row r="3543" spans="24:25" x14ac:dyDescent="0.25">
      <c r="X3543" s="123" t="s">
        <v>10271</v>
      </c>
      <c r="Y3543" s="123" t="s">
        <v>5950</v>
      </c>
    </row>
    <row r="3544" spans="24:25" x14ac:dyDescent="0.25">
      <c r="X3544" s="123" t="s">
        <v>10272</v>
      </c>
      <c r="Y3544" s="123" t="s">
        <v>5952</v>
      </c>
    </row>
    <row r="3545" spans="24:25" x14ac:dyDescent="0.25">
      <c r="X3545" s="123" t="s">
        <v>10273</v>
      </c>
      <c r="Y3545" s="123" t="s">
        <v>5954</v>
      </c>
    </row>
    <row r="3546" spans="24:25" x14ac:dyDescent="0.25">
      <c r="X3546" s="123" t="s">
        <v>10274</v>
      </c>
      <c r="Y3546" s="123" t="s">
        <v>5956</v>
      </c>
    </row>
    <row r="3547" spans="24:25" x14ac:dyDescent="0.25">
      <c r="X3547" s="123" t="s">
        <v>10275</v>
      </c>
      <c r="Y3547" s="123" t="s">
        <v>5958</v>
      </c>
    </row>
    <row r="3548" spans="24:25" x14ac:dyDescent="0.25">
      <c r="X3548" s="123" t="s">
        <v>10276</v>
      </c>
      <c r="Y3548" s="123" t="s">
        <v>5960</v>
      </c>
    </row>
    <row r="3549" spans="24:25" x14ac:dyDescent="0.25">
      <c r="X3549" s="123" t="s">
        <v>10277</v>
      </c>
      <c r="Y3549" s="123" t="s">
        <v>5974</v>
      </c>
    </row>
    <row r="3550" spans="24:25" x14ac:dyDescent="0.25">
      <c r="X3550" s="123" t="s">
        <v>10278</v>
      </c>
      <c r="Y3550" s="123" t="s">
        <v>5896</v>
      </c>
    </row>
    <row r="3551" spans="24:25" x14ac:dyDescent="0.25">
      <c r="X3551" s="123" t="s">
        <v>10279</v>
      </c>
      <c r="Y3551" s="123" t="s">
        <v>5972</v>
      </c>
    </row>
    <row r="3552" spans="24:25" x14ac:dyDescent="0.25">
      <c r="X3552" s="123" t="s">
        <v>10280</v>
      </c>
      <c r="Y3552" s="123" t="s">
        <v>5938</v>
      </c>
    </row>
    <row r="3553" spans="24:25" x14ac:dyDescent="0.25">
      <c r="X3553" s="123" t="s">
        <v>10281</v>
      </c>
      <c r="Y3553" s="123" t="s">
        <v>5894</v>
      </c>
    </row>
    <row r="3554" spans="24:25" x14ac:dyDescent="0.25">
      <c r="X3554" s="123" t="s">
        <v>10282</v>
      </c>
      <c r="Y3554" s="123" t="s">
        <v>5892</v>
      </c>
    </row>
    <row r="3555" spans="24:25" x14ac:dyDescent="0.25">
      <c r="X3555" s="123" t="s">
        <v>10283</v>
      </c>
      <c r="Y3555" s="123" t="s">
        <v>5906</v>
      </c>
    </row>
    <row r="3556" spans="24:25" x14ac:dyDescent="0.25">
      <c r="X3556" s="123" t="s">
        <v>10284</v>
      </c>
      <c r="Y3556" s="123" t="s">
        <v>5940</v>
      </c>
    </row>
    <row r="3557" spans="24:25" x14ac:dyDescent="0.25">
      <c r="X3557" s="123" t="s">
        <v>10285</v>
      </c>
      <c r="Y3557" s="123" t="s">
        <v>5900</v>
      </c>
    </row>
    <row r="3558" spans="24:25" x14ac:dyDescent="0.25">
      <c r="X3558" s="123" t="s">
        <v>10286</v>
      </c>
      <c r="Y3558" s="123" t="s">
        <v>5898</v>
      </c>
    </row>
    <row r="3559" spans="24:25" x14ac:dyDescent="0.25">
      <c r="X3559" s="123" t="s">
        <v>10287</v>
      </c>
      <c r="Y3559" s="123" t="s">
        <v>5629</v>
      </c>
    </row>
    <row r="3560" spans="24:25" x14ac:dyDescent="0.25">
      <c r="X3560" s="123" t="s">
        <v>10288</v>
      </c>
      <c r="Y3560" s="123" t="s">
        <v>972</v>
      </c>
    </row>
    <row r="3561" spans="24:25" x14ac:dyDescent="0.25">
      <c r="X3561" s="123" t="s">
        <v>10289</v>
      </c>
      <c r="Y3561" s="123" t="s">
        <v>974</v>
      </c>
    </row>
    <row r="3562" spans="24:25" x14ac:dyDescent="0.25">
      <c r="X3562" s="123" t="s">
        <v>10290</v>
      </c>
      <c r="Y3562" s="123" t="s">
        <v>426</v>
      </c>
    </row>
    <row r="3563" spans="24:25" x14ac:dyDescent="0.25">
      <c r="X3563" s="123" t="s">
        <v>10291</v>
      </c>
      <c r="Y3563" s="123" t="s">
        <v>228</v>
      </c>
    </row>
    <row r="3564" spans="24:25" x14ac:dyDescent="0.25">
      <c r="X3564" s="123" t="s">
        <v>10292</v>
      </c>
      <c r="Y3564" s="123" t="s">
        <v>254</v>
      </c>
    </row>
    <row r="3565" spans="24:25" x14ac:dyDescent="0.25">
      <c r="X3565" s="123" t="s">
        <v>10293</v>
      </c>
      <c r="Y3565" s="123" t="s">
        <v>242</v>
      </c>
    </row>
    <row r="3566" spans="24:25" x14ac:dyDescent="0.25">
      <c r="X3566" s="123" t="s">
        <v>10294</v>
      </c>
      <c r="Y3566" s="123" t="s">
        <v>201</v>
      </c>
    </row>
    <row r="3567" spans="24:25" x14ac:dyDescent="0.25">
      <c r="X3567" s="123" t="s">
        <v>10295</v>
      </c>
      <c r="Y3567" s="123" t="s">
        <v>668</v>
      </c>
    </row>
    <row r="3568" spans="24:25" x14ac:dyDescent="0.25">
      <c r="X3568" s="123" t="s">
        <v>10296</v>
      </c>
      <c r="Y3568" s="123" t="s">
        <v>227</v>
      </c>
    </row>
    <row r="3569" spans="24:25" x14ac:dyDescent="0.25">
      <c r="X3569" s="123" t="s">
        <v>10297</v>
      </c>
      <c r="Y3569" s="123" t="s">
        <v>233</v>
      </c>
    </row>
    <row r="3570" spans="24:25" x14ac:dyDescent="0.25">
      <c r="X3570" s="123" t="s">
        <v>10298</v>
      </c>
      <c r="Y3570" s="123" t="s">
        <v>235</v>
      </c>
    </row>
    <row r="3571" spans="24:25" x14ac:dyDescent="0.25">
      <c r="X3571" s="123" t="s">
        <v>10299</v>
      </c>
      <c r="Y3571" s="123" t="s">
        <v>670</v>
      </c>
    </row>
    <row r="3572" spans="24:25" x14ac:dyDescent="0.25">
      <c r="X3572" s="123" t="s">
        <v>10300</v>
      </c>
      <c r="Y3572" s="123" t="s">
        <v>672</v>
      </c>
    </row>
    <row r="3573" spans="24:25" x14ac:dyDescent="0.25">
      <c r="X3573" s="123" t="s">
        <v>10301</v>
      </c>
      <c r="Y3573" s="123" t="s">
        <v>435</v>
      </c>
    </row>
    <row r="3574" spans="24:25" x14ac:dyDescent="0.25">
      <c r="X3574" s="123" t="s">
        <v>11917</v>
      </c>
      <c r="Y3574" s="123" t="s">
        <v>11883</v>
      </c>
    </row>
    <row r="3575" spans="24:25" x14ac:dyDescent="0.25">
      <c r="X3575" s="123" t="s">
        <v>10302</v>
      </c>
      <c r="Y3575" s="123" t="s">
        <v>252</v>
      </c>
    </row>
    <row r="3576" spans="24:25" x14ac:dyDescent="0.25">
      <c r="X3576" s="123" t="s">
        <v>10303</v>
      </c>
      <c r="Y3576" s="123" t="s">
        <v>5049</v>
      </c>
    </row>
    <row r="3577" spans="24:25" x14ac:dyDescent="0.25">
      <c r="X3577" s="123" t="s">
        <v>10304</v>
      </c>
      <c r="Y3577" s="123" t="s">
        <v>5059</v>
      </c>
    </row>
    <row r="3578" spans="24:25" x14ac:dyDescent="0.25">
      <c r="X3578" s="123" t="s">
        <v>10305</v>
      </c>
      <c r="Y3578" s="123" t="s">
        <v>5061</v>
      </c>
    </row>
    <row r="3579" spans="24:25" x14ac:dyDescent="0.25">
      <c r="X3579" s="123" t="s">
        <v>10306</v>
      </c>
      <c r="Y3579" s="123" t="s">
        <v>5031</v>
      </c>
    </row>
    <row r="3580" spans="24:25" x14ac:dyDescent="0.25">
      <c r="X3580" s="123" t="s">
        <v>10307</v>
      </c>
      <c r="Y3580" s="123" t="s">
        <v>5029</v>
      </c>
    </row>
    <row r="3581" spans="24:25" x14ac:dyDescent="0.25">
      <c r="X3581" s="123" t="s">
        <v>10308</v>
      </c>
      <c r="Y3581" s="123" t="s">
        <v>5037</v>
      </c>
    </row>
    <row r="3582" spans="24:25" x14ac:dyDescent="0.25">
      <c r="X3582" s="123" t="s">
        <v>10309</v>
      </c>
      <c r="Y3582" s="123" t="s">
        <v>5027</v>
      </c>
    </row>
    <row r="3583" spans="24:25" x14ac:dyDescent="0.25">
      <c r="X3583" s="123" t="s">
        <v>10310</v>
      </c>
      <c r="Y3583" s="123" t="s">
        <v>5025</v>
      </c>
    </row>
    <row r="3584" spans="24:25" x14ac:dyDescent="0.25">
      <c r="X3584" s="123" t="s">
        <v>10311</v>
      </c>
      <c r="Y3584" s="123" t="s">
        <v>5051</v>
      </c>
    </row>
    <row r="3585" spans="24:25" x14ac:dyDescent="0.25">
      <c r="X3585" s="123" t="s">
        <v>10312</v>
      </c>
      <c r="Y3585" s="123" t="s">
        <v>5035</v>
      </c>
    </row>
    <row r="3586" spans="24:25" x14ac:dyDescent="0.25">
      <c r="X3586" s="123" t="s">
        <v>10313</v>
      </c>
      <c r="Y3586" s="123" t="s">
        <v>4995</v>
      </c>
    </row>
    <row r="3587" spans="24:25" x14ac:dyDescent="0.25">
      <c r="X3587" s="123" t="s">
        <v>10314</v>
      </c>
      <c r="Y3587" s="123" t="s">
        <v>5017</v>
      </c>
    </row>
    <row r="3588" spans="24:25" x14ac:dyDescent="0.25">
      <c r="X3588" s="123" t="s">
        <v>10315</v>
      </c>
      <c r="Y3588" s="123" t="s">
        <v>5013</v>
      </c>
    </row>
    <row r="3589" spans="24:25" x14ac:dyDescent="0.25">
      <c r="X3589" s="123" t="s">
        <v>10316</v>
      </c>
      <c r="Y3589" s="123" t="s">
        <v>5015</v>
      </c>
    </row>
    <row r="3590" spans="24:25" x14ac:dyDescent="0.25">
      <c r="X3590" s="123" t="s">
        <v>10317</v>
      </c>
      <c r="Y3590" s="123" t="s">
        <v>4999</v>
      </c>
    </row>
    <row r="3591" spans="24:25" x14ac:dyDescent="0.25">
      <c r="X3591" s="123" t="s">
        <v>10318</v>
      </c>
      <c r="Y3591" s="123" t="s">
        <v>5011</v>
      </c>
    </row>
    <row r="3592" spans="24:25" x14ac:dyDescent="0.25">
      <c r="X3592" s="123" t="s">
        <v>10319</v>
      </c>
      <c r="Y3592" s="123" t="s">
        <v>4997</v>
      </c>
    </row>
    <row r="3593" spans="24:25" x14ac:dyDescent="0.25">
      <c r="X3593" s="123" t="s">
        <v>10320</v>
      </c>
      <c r="Y3593" s="123" t="s">
        <v>5005</v>
      </c>
    </row>
    <row r="3594" spans="24:25" x14ac:dyDescent="0.25">
      <c r="X3594" s="123" t="s">
        <v>10321</v>
      </c>
      <c r="Y3594" s="123" t="s">
        <v>5007</v>
      </c>
    </row>
    <row r="3595" spans="24:25" x14ac:dyDescent="0.25">
      <c r="X3595" s="123" t="s">
        <v>10322</v>
      </c>
      <c r="Y3595" s="123" t="s">
        <v>5001</v>
      </c>
    </row>
    <row r="3596" spans="24:25" x14ac:dyDescent="0.25">
      <c r="X3596" s="123" t="s">
        <v>10323</v>
      </c>
      <c r="Y3596" s="123" t="s">
        <v>5003</v>
      </c>
    </row>
    <row r="3597" spans="24:25" x14ac:dyDescent="0.25">
      <c r="X3597" s="123" t="s">
        <v>10324</v>
      </c>
      <c r="Y3597" s="123" t="s">
        <v>5009</v>
      </c>
    </row>
    <row r="3598" spans="24:25" x14ac:dyDescent="0.25">
      <c r="X3598" s="123" t="s">
        <v>10325</v>
      </c>
      <c r="Y3598" s="123" t="s">
        <v>5045</v>
      </c>
    </row>
    <row r="3599" spans="24:25" x14ac:dyDescent="0.25">
      <c r="X3599" s="123" t="s">
        <v>10326</v>
      </c>
      <c r="Y3599" s="123" t="s">
        <v>5019</v>
      </c>
    </row>
    <row r="3600" spans="24:25" x14ac:dyDescent="0.25">
      <c r="X3600" s="123" t="s">
        <v>10327</v>
      </c>
      <c r="Y3600" s="123" t="s">
        <v>5033</v>
      </c>
    </row>
    <row r="3601" spans="24:25" x14ac:dyDescent="0.25">
      <c r="X3601" s="123" t="s">
        <v>10328</v>
      </c>
      <c r="Y3601" s="123" t="s">
        <v>4967</v>
      </c>
    </row>
    <row r="3602" spans="24:25" x14ac:dyDescent="0.25">
      <c r="X3602" s="123" t="s">
        <v>10329</v>
      </c>
      <c r="Y3602" s="123" t="s">
        <v>5047</v>
      </c>
    </row>
    <row r="3603" spans="24:25" x14ac:dyDescent="0.25">
      <c r="X3603" s="123" t="s">
        <v>10330</v>
      </c>
      <c r="Y3603" s="123" t="s">
        <v>4973</v>
      </c>
    </row>
    <row r="3604" spans="24:25" x14ac:dyDescent="0.25">
      <c r="X3604" s="123" t="s">
        <v>10331</v>
      </c>
      <c r="Y3604" s="123" t="s">
        <v>4991</v>
      </c>
    </row>
    <row r="3605" spans="24:25" x14ac:dyDescent="0.25">
      <c r="X3605" s="123" t="s">
        <v>10332</v>
      </c>
      <c r="Y3605" s="123" t="s">
        <v>4993</v>
      </c>
    </row>
    <row r="3606" spans="24:25" x14ac:dyDescent="0.25">
      <c r="X3606" s="123" t="s">
        <v>10333</v>
      </c>
      <c r="Y3606" s="123" t="s">
        <v>4977</v>
      </c>
    </row>
    <row r="3607" spans="24:25" x14ac:dyDescent="0.25">
      <c r="X3607" s="123" t="s">
        <v>10334</v>
      </c>
      <c r="Y3607" s="123" t="s">
        <v>4989</v>
      </c>
    </row>
    <row r="3608" spans="24:25" x14ac:dyDescent="0.25">
      <c r="X3608" s="123" t="s">
        <v>10335</v>
      </c>
      <c r="Y3608" s="123" t="s">
        <v>4975</v>
      </c>
    </row>
    <row r="3609" spans="24:25" x14ac:dyDescent="0.25">
      <c r="X3609" s="123" t="s">
        <v>10336</v>
      </c>
      <c r="Y3609" s="123" t="s">
        <v>4983</v>
      </c>
    </row>
    <row r="3610" spans="24:25" x14ac:dyDescent="0.25">
      <c r="X3610" s="123" t="s">
        <v>10337</v>
      </c>
      <c r="Y3610" s="123" t="s">
        <v>4985</v>
      </c>
    </row>
    <row r="3611" spans="24:25" x14ac:dyDescent="0.25">
      <c r="X3611" s="123" t="s">
        <v>10338</v>
      </c>
      <c r="Y3611" s="123" t="s">
        <v>4979</v>
      </c>
    </row>
    <row r="3612" spans="24:25" x14ac:dyDescent="0.25">
      <c r="X3612" s="123" t="s">
        <v>10339</v>
      </c>
      <c r="Y3612" s="123" t="s">
        <v>4981</v>
      </c>
    </row>
    <row r="3613" spans="24:25" x14ac:dyDescent="0.25">
      <c r="X3613" s="123" t="s">
        <v>10340</v>
      </c>
      <c r="Y3613" s="123" t="s">
        <v>4987</v>
      </c>
    </row>
    <row r="3614" spans="24:25" x14ac:dyDescent="0.25">
      <c r="X3614" s="123" t="s">
        <v>10341</v>
      </c>
      <c r="Y3614" s="123" t="s">
        <v>5043</v>
      </c>
    </row>
    <row r="3615" spans="24:25" x14ac:dyDescent="0.25">
      <c r="X3615" s="123" t="s">
        <v>10342</v>
      </c>
      <c r="Y3615" s="123" t="s">
        <v>5039</v>
      </c>
    </row>
    <row r="3616" spans="24:25" x14ac:dyDescent="0.25">
      <c r="X3616" s="123" t="s">
        <v>10343</v>
      </c>
      <c r="Y3616" s="123" t="s">
        <v>4971</v>
      </c>
    </row>
    <row r="3617" spans="24:25" x14ac:dyDescent="0.25">
      <c r="X3617" s="123" t="s">
        <v>10344</v>
      </c>
      <c r="Y3617" s="123" t="s">
        <v>4969</v>
      </c>
    </row>
    <row r="3618" spans="24:25" x14ac:dyDescent="0.25">
      <c r="X3618" s="123" t="s">
        <v>10345</v>
      </c>
      <c r="Y3618" s="123" t="s">
        <v>5023</v>
      </c>
    </row>
    <row r="3619" spans="24:25" x14ac:dyDescent="0.25">
      <c r="X3619" s="123" t="s">
        <v>10346</v>
      </c>
      <c r="Y3619" s="123" t="s">
        <v>5021</v>
      </c>
    </row>
    <row r="3620" spans="24:25" x14ac:dyDescent="0.25">
      <c r="X3620" s="123" t="s">
        <v>10347</v>
      </c>
      <c r="Y3620" s="123" t="s">
        <v>5041</v>
      </c>
    </row>
    <row r="3621" spans="24:25" x14ac:dyDescent="0.25">
      <c r="X3621" s="123" t="s">
        <v>10348</v>
      </c>
      <c r="Y3621" s="123" t="s">
        <v>5053</v>
      </c>
    </row>
    <row r="3622" spans="24:25" x14ac:dyDescent="0.25">
      <c r="X3622" s="123" t="s">
        <v>10349</v>
      </c>
      <c r="Y3622" s="123" t="s">
        <v>5055</v>
      </c>
    </row>
    <row r="3623" spans="24:25" x14ac:dyDescent="0.25">
      <c r="X3623" s="123" t="s">
        <v>10350</v>
      </c>
      <c r="Y3623" s="123" t="s">
        <v>5057</v>
      </c>
    </row>
    <row r="3624" spans="24:25" x14ac:dyDescent="0.25">
      <c r="X3624" s="123" t="s">
        <v>10351</v>
      </c>
      <c r="Y3624" s="123" t="s">
        <v>674</v>
      </c>
    </row>
    <row r="3625" spans="24:25" x14ac:dyDescent="0.25">
      <c r="X3625" s="123" t="s">
        <v>10352</v>
      </c>
      <c r="Y3625" s="123" t="s">
        <v>426</v>
      </c>
    </row>
    <row r="3626" spans="24:25" x14ac:dyDescent="0.25">
      <c r="X3626" s="123" t="s">
        <v>10353</v>
      </c>
      <c r="Y3626" s="123" t="s">
        <v>228</v>
      </c>
    </row>
    <row r="3627" spans="24:25" x14ac:dyDescent="0.25">
      <c r="X3627" s="123" t="s">
        <v>10354</v>
      </c>
      <c r="Y3627" s="123" t="s">
        <v>254</v>
      </c>
    </row>
    <row r="3628" spans="24:25" x14ac:dyDescent="0.25">
      <c r="X3628" s="123" t="s">
        <v>10355</v>
      </c>
      <c r="Y3628" s="123" t="s">
        <v>242</v>
      </c>
    </row>
    <row r="3629" spans="24:25" x14ac:dyDescent="0.25">
      <c r="X3629" s="123" t="s">
        <v>10356</v>
      </c>
      <c r="Y3629" s="123" t="s">
        <v>201</v>
      </c>
    </row>
    <row r="3630" spans="24:25" x14ac:dyDescent="0.25">
      <c r="X3630" s="123" t="s">
        <v>10357</v>
      </c>
      <c r="Y3630" s="123" t="s">
        <v>227</v>
      </c>
    </row>
    <row r="3631" spans="24:25" x14ac:dyDescent="0.25">
      <c r="X3631" s="123" t="s">
        <v>10358</v>
      </c>
      <c r="Y3631" s="123" t="s">
        <v>233</v>
      </c>
    </row>
    <row r="3632" spans="24:25" x14ac:dyDescent="0.25">
      <c r="X3632" s="123" t="s">
        <v>10359</v>
      </c>
      <c r="Y3632" s="123" t="s">
        <v>235</v>
      </c>
    </row>
    <row r="3633" spans="24:25" x14ac:dyDescent="0.25">
      <c r="X3633" s="123" t="s">
        <v>10360</v>
      </c>
      <c r="Y3633" s="123" t="s">
        <v>670</v>
      </c>
    </row>
    <row r="3634" spans="24:25" x14ac:dyDescent="0.25">
      <c r="X3634" s="123" t="s">
        <v>10361</v>
      </c>
      <c r="Y3634" s="123" t="s">
        <v>435</v>
      </c>
    </row>
    <row r="3635" spans="24:25" x14ac:dyDescent="0.25">
      <c r="X3635" s="123" t="s">
        <v>11918</v>
      </c>
      <c r="Y3635" s="123" t="s">
        <v>11883</v>
      </c>
    </row>
    <row r="3636" spans="24:25" x14ac:dyDescent="0.25">
      <c r="X3636" s="123" t="s">
        <v>10362</v>
      </c>
      <c r="Y3636" s="123" t="s">
        <v>252</v>
      </c>
    </row>
    <row r="3637" spans="24:25" x14ac:dyDescent="0.25">
      <c r="X3637" s="123" t="s">
        <v>10363</v>
      </c>
      <c r="Y3637" s="123" t="s">
        <v>3474</v>
      </c>
    </row>
    <row r="3638" spans="24:25" x14ac:dyDescent="0.25">
      <c r="X3638" s="123" t="s">
        <v>10364</v>
      </c>
      <c r="Y3638" s="123" t="s">
        <v>3476</v>
      </c>
    </row>
    <row r="3639" spans="24:25" x14ac:dyDescent="0.25">
      <c r="X3639" s="123" t="s">
        <v>10365</v>
      </c>
      <c r="Y3639" s="123" t="s">
        <v>5077</v>
      </c>
    </row>
    <row r="3640" spans="24:25" x14ac:dyDescent="0.25">
      <c r="X3640" s="123" t="s">
        <v>10366</v>
      </c>
      <c r="Y3640" s="123" t="s">
        <v>5073</v>
      </c>
    </row>
    <row r="3641" spans="24:25" x14ac:dyDescent="0.25">
      <c r="X3641" s="123" t="s">
        <v>10367</v>
      </c>
      <c r="Y3641" s="123" t="s">
        <v>5075</v>
      </c>
    </row>
    <row r="3642" spans="24:25" x14ac:dyDescent="0.25">
      <c r="X3642" s="123" t="s">
        <v>10368</v>
      </c>
      <c r="Y3642" s="123" t="s">
        <v>5071</v>
      </c>
    </row>
    <row r="3643" spans="24:25" x14ac:dyDescent="0.25">
      <c r="X3643" s="123" t="s">
        <v>10369</v>
      </c>
      <c r="Y3643" s="123" t="s">
        <v>5079</v>
      </c>
    </row>
    <row r="3644" spans="24:25" x14ac:dyDescent="0.25">
      <c r="X3644" s="123" t="s">
        <v>10370</v>
      </c>
      <c r="Y3644" s="123" t="s">
        <v>5081</v>
      </c>
    </row>
    <row r="3645" spans="24:25" x14ac:dyDescent="0.25">
      <c r="X3645" s="123" t="s">
        <v>10371</v>
      </c>
      <c r="Y3645" s="123" t="s">
        <v>5083</v>
      </c>
    </row>
    <row r="3646" spans="24:25" x14ac:dyDescent="0.25">
      <c r="X3646" s="123" t="s">
        <v>10372</v>
      </c>
      <c r="Y3646" s="123" t="s">
        <v>5085</v>
      </c>
    </row>
    <row r="3647" spans="24:25" x14ac:dyDescent="0.25">
      <c r="X3647" s="123" t="s">
        <v>10373</v>
      </c>
      <c r="Y3647" s="123" t="s">
        <v>5067</v>
      </c>
    </row>
    <row r="3648" spans="24:25" x14ac:dyDescent="0.25">
      <c r="X3648" s="123" t="s">
        <v>10374</v>
      </c>
      <c r="Y3648" s="123" t="s">
        <v>5063</v>
      </c>
    </row>
    <row r="3649" spans="24:25" x14ac:dyDescent="0.25">
      <c r="X3649" s="123" t="s">
        <v>10375</v>
      </c>
      <c r="Y3649" s="123" t="s">
        <v>5069</v>
      </c>
    </row>
    <row r="3650" spans="24:25" x14ac:dyDescent="0.25">
      <c r="X3650" s="123" t="s">
        <v>10376</v>
      </c>
      <c r="Y3650" s="123" t="s">
        <v>5065</v>
      </c>
    </row>
    <row r="3651" spans="24:25" x14ac:dyDescent="0.25">
      <c r="X3651" s="123" t="s">
        <v>10377</v>
      </c>
      <c r="Y3651" s="123" t="s">
        <v>972</v>
      </c>
    </row>
    <row r="3652" spans="24:25" x14ac:dyDescent="0.25">
      <c r="X3652" s="123" t="s">
        <v>10378</v>
      </c>
      <c r="Y3652" s="123" t="s">
        <v>426</v>
      </c>
    </row>
    <row r="3653" spans="24:25" x14ac:dyDescent="0.25">
      <c r="X3653" s="123" t="s">
        <v>10379</v>
      </c>
      <c r="Y3653" s="123" t="s">
        <v>3493</v>
      </c>
    </row>
    <row r="3654" spans="24:25" x14ac:dyDescent="0.25">
      <c r="X3654" s="123" t="s">
        <v>10380</v>
      </c>
      <c r="Y3654" s="123" t="s">
        <v>228</v>
      </c>
    </row>
    <row r="3655" spans="24:25" x14ac:dyDescent="0.25">
      <c r="X3655" s="123" t="s">
        <v>10381</v>
      </c>
      <c r="Y3655" s="123" t="s">
        <v>254</v>
      </c>
    </row>
    <row r="3656" spans="24:25" x14ac:dyDescent="0.25">
      <c r="X3656" s="123" t="s">
        <v>10382</v>
      </c>
      <c r="Y3656" s="123" t="s">
        <v>242</v>
      </c>
    </row>
    <row r="3657" spans="24:25" x14ac:dyDescent="0.25">
      <c r="X3657" s="123" t="s">
        <v>10383</v>
      </c>
      <c r="Y3657" s="123" t="s">
        <v>201</v>
      </c>
    </row>
    <row r="3658" spans="24:25" x14ac:dyDescent="0.25">
      <c r="X3658" s="123" t="s">
        <v>10384</v>
      </c>
      <c r="Y3658" s="123" t="s">
        <v>227</v>
      </c>
    </row>
    <row r="3659" spans="24:25" x14ac:dyDescent="0.25">
      <c r="X3659" s="123" t="s">
        <v>10385</v>
      </c>
      <c r="Y3659" s="123" t="s">
        <v>233</v>
      </c>
    </row>
    <row r="3660" spans="24:25" x14ac:dyDescent="0.25">
      <c r="X3660" s="123" t="s">
        <v>10386</v>
      </c>
      <c r="Y3660" s="123" t="s">
        <v>235</v>
      </c>
    </row>
    <row r="3661" spans="24:25" x14ac:dyDescent="0.25">
      <c r="X3661" s="123" t="s">
        <v>10387</v>
      </c>
      <c r="Y3661" s="123" t="s">
        <v>670</v>
      </c>
    </row>
    <row r="3662" spans="24:25" x14ac:dyDescent="0.25">
      <c r="X3662" s="123" t="s">
        <v>10388</v>
      </c>
      <c r="Y3662" s="123" t="s">
        <v>435</v>
      </c>
    </row>
    <row r="3663" spans="24:25" x14ac:dyDescent="0.25">
      <c r="X3663" s="123" t="s">
        <v>11919</v>
      </c>
      <c r="Y3663" s="123" t="s">
        <v>11883</v>
      </c>
    </row>
    <row r="3664" spans="24:25" x14ac:dyDescent="0.25">
      <c r="X3664" s="123" t="s">
        <v>10389</v>
      </c>
      <c r="Y3664" s="123" t="s">
        <v>252</v>
      </c>
    </row>
    <row r="3665" spans="24:25" x14ac:dyDescent="0.25">
      <c r="X3665" s="123" t="s">
        <v>10390</v>
      </c>
      <c r="Y3665" s="123" t="s">
        <v>3474</v>
      </c>
    </row>
    <row r="3666" spans="24:25" x14ac:dyDescent="0.25">
      <c r="X3666" s="123" t="s">
        <v>10391</v>
      </c>
      <c r="Y3666" s="123" t="s">
        <v>3476</v>
      </c>
    </row>
    <row r="3667" spans="24:25" x14ac:dyDescent="0.25">
      <c r="X3667" s="123" t="s">
        <v>10392</v>
      </c>
      <c r="Y3667" s="123" t="s">
        <v>5087</v>
      </c>
    </row>
    <row r="3668" spans="24:25" x14ac:dyDescent="0.25">
      <c r="X3668" s="123" t="s">
        <v>10393</v>
      </c>
      <c r="Y3668" s="123" t="s">
        <v>5093</v>
      </c>
    </row>
    <row r="3669" spans="24:25" x14ac:dyDescent="0.25">
      <c r="X3669" s="123" t="s">
        <v>10394</v>
      </c>
      <c r="Y3669" s="123" t="s">
        <v>5091</v>
      </c>
    </row>
    <row r="3670" spans="24:25" x14ac:dyDescent="0.25">
      <c r="X3670" s="123" t="s">
        <v>10395</v>
      </c>
      <c r="Y3670" s="123" t="s">
        <v>5089</v>
      </c>
    </row>
    <row r="3671" spans="24:25" x14ac:dyDescent="0.25">
      <c r="X3671" s="123" t="s">
        <v>10396</v>
      </c>
      <c r="Y3671" s="123" t="s">
        <v>5127</v>
      </c>
    </row>
    <row r="3672" spans="24:25" x14ac:dyDescent="0.25">
      <c r="X3672" s="123" t="s">
        <v>10397</v>
      </c>
      <c r="Y3672" s="123" t="s">
        <v>5097</v>
      </c>
    </row>
    <row r="3673" spans="24:25" x14ac:dyDescent="0.25">
      <c r="X3673" s="123" t="s">
        <v>10398</v>
      </c>
      <c r="Y3673" s="123" t="s">
        <v>5095</v>
      </c>
    </row>
    <row r="3674" spans="24:25" x14ac:dyDescent="0.25">
      <c r="X3674" s="123" t="s">
        <v>10399</v>
      </c>
      <c r="Y3674" s="123" t="s">
        <v>5135</v>
      </c>
    </row>
    <row r="3675" spans="24:25" x14ac:dyDescent="0.25">
      <c r="X3675" s="123" t="s">
        <v>10400</v>
      </c>
      <c r="Y3675" s="123" t="s">
        <v>5133</v>
      </c>
    </row>
    <row r="3676" spans="24:25" x14ac:dyDescent="0.25">
      <c r="X3676" s="123" t="s">
        <v>10401</v>
      </c>
      <c r="Y3676" s="123" t="s">
        <v>5101</v>
      </c>
    </row>
    <row r="3677" spans="24:25" x14ac:dyDescent="0.25">
      <c r="X3677" s="123" t="s">
        <v>10402</v>
      </c>
      <c r="Y3677" s="123" t="s">
        <v>5099</v>
      </c>
    </row>
    <row r="3678" spans="24:25" x14ac:dyDescent="0.25">
      <c r="X3678" s="123" t="s">
        <v>10403</v>
      </c>
      <c r="Y3678" s="123" t="s">
        <v>5137</v>
      </c>
    </row>
    <row r="3679" spans="24:25" x14ac:dyDescent="0.25">
      <c r="X3679" s="123" t="s">
        <v>10404</v>
      </c>
      <c r="Y3679" s="123" t="s">
        <v>5141</v>
      </c>
    </row>
    <row r="3680" spans="24:25" x14ac:dyDescent="0.25">
      <c r="X3680" s="123" t="s">
        <v>10405</v>
      </c>
      <c r="Y3680" s="123" t="s">
        <v>5139</v>
      </c>
    </row>
    <row r="3681" spans="24:25" x14ac:dyDescent="0.25">
      <c r="X3681" s="123" t="s">
        <v>10406</v>
      </c>
      <c r="Y3681" s="123" t="s">
        <v>5107</v>
      </c>
    </row>
    <row r="3682" spans="24:25" x14ac:dyDescent="0.25">
      <c r="X3682" s="123" t="s">
        <v>10407</v>
      </c>
      <c r="Y3682" s="123" t="s">
        <v>5115</v>
      </c>
    </row>
    <row r="3683" spans="24:25" x14ac:dyDescent="0.25">
      <c r="X3683" s="123" t="s">
        <v>10408</v>
      </c>
      <c r="Y3683" s="123" t="s">
        <v>5105</v>
      </c>
    </row>
    <row r="3684" spans="24:25" x14ac:dyDescent="0.25">
      <c r="X3684" s="123" t="s">
        <v>10409</v>
      </c>
      <c r="Y3684" s="123" t="s">
        <v>5123</v>
      </c>
    </row>
    <row r="3685" spans="24:25" x14ac:dyDescent="0.25">
      <c r="X3685" s="123" t="s">
        <v>10410</v>
      </c>
      <c r="Y3685" s="123" t="s">
        <v>5125</v>
      </c>
    </row>
    <row r="3686" spans="24:25" x14ac:dyDescent="0.25">
      <c r="X3686" s="123" t="s">
        <v>10411</v>
      </c>
      <c r="Y3686" s="123" t="s">
        <v>5103</v>
      </c>
    </row>
    <row r="3687" spans="24:25" x14ac:dyDescent="0.25">
      <c r="X3687" s="123" t="s">
        <v>10412</v>
      </c>
      <c r="Y3687" s="123" t="s">
        <v>5113</v>
      </c>
    </row>
    <row r="3688" spans="24:25" x14ac:dyDescent="0.25">
      <c r="X3688" s="123" t="s">
        <v>10413</v>
      </c>
      <c r="Y3688" s="123" t="s">
        <v>5111</v>
      </c>
    </row>
    <row r="3689" spans="24:25" x14ac:dyDescent="0.25">
      <c r="X3689" s="123" t="s">
        <v>10414</v>
      </c>
      <c r="Y3689" s="123" t="s">
        <v>5131</v>
      </c>
    </row>
    <row r="3690" spans="24:25" x14ac:dyDescent="0.25">
      <c r="X3690" s="123" t="s">
        <v>10415</v>
      </c>
      <c r="Y3690" s="123" t="s">
        <v>5129</v>
      </c>
    </row>
    <row r="3691" spans="24:25" x14ac:dyDescent="0.25">
      <c r="X3691" s="123" t="s">
        <v>10416</v>
      </c>
      <c r="Y3691" s="123" t="s">
        <v>5117</v>
      </c>
    </row>
    <row r="3692" spans="24:25" x14ac:dyDescent="0.25">
      <c r="X3692" s="123" t="s">
        <v>10417</v>
      </c>
      <c r="Y3692" s="123" t="s">
        <v>5119</v>
      </c>
    </row>
    <row r="3693" spans="24:25" x14ac:dyDescent="0.25">
      <c r="X3693" s="123" t="s">
        <v>10418</v>
      </c>
      <c r="Y3693" s="123" t="s">
        <v>5109</v>
      </c>
    </row>
    <row r="3694" spans="24:25" x14ac:dyDescent="0.25">
      <c r="X3694" s="123" t="s">
        <v>10419</v>
      </c>
      <c r="Y3694" s="123" t="s">
        <v>5121</v>
      </c>
    </row>
    <row r="3695" spans="24:25" x14ac:dyDescent="0.25">
      <c r="X3695" s="123" t="s">
        <v>10420</v>
      </c>
      <c r="Y3695" s="123" t="s">
        <v>674</v>
      </c>
    </row>
    <row r="3696" spans="24:25" x14ac:dyDescent="0.25">
      <c r="X3696" s="123" t="s">
        <v>10421</v>
      </c>
      <c r="Y3696" s="123" t="s">
        <v>426</v>
      </c>
    </row>
    <row r="3697" spans="24:25" x14ac:dyDescent="0.25">
      <c r="X3697" s="123" t="s">
        <v>10422</v>
      </c>
      <c r="Y3697" s="123" t="s">
        <v>3493</v>
      </c>
    </row>
    <row r="3698" spans="24:25" x14ac:dyDescent="0.25">
      <c r="X3698" s="123" t="s">
        <v>10423</v>
      </c>
      <c r="Y3698" s="123" t="s">
        <v>228</v>
      </c>
    </row>
    <row r="3699" spans="24:25" x14ac:dyDescent="0.25">
      <c r="X3699" s="123" t="s">
        <v>10424</v>
      </c>
      <c r="Y3699" s="123" t="s">
        <v>254</v>
      </c>
    </row>
    <row r="3700" spans="24:25" x14ac:dyDescent="0.25">
      <c r="X3700" s="123" t="s">
        <v>10425</v>
      </c>
      <c r="Y3700" s="123" t="s">
        <v>242</v>
      </c>
    </row>
    <row r="3701" spans="24:25" x14ac:dyDescent="0.25">
      <c r="X3701" s="123" t="s">
        <v>10426</v>
      </c>
      <c r="Y3701" s="123" t="s">
        <v>201</v>
      </c>
    </row>
    <row r="3702" spans="24:25" x14ac:dyDescent="0.25">
      <c r="X3702" s="123" t="s">
        <v>10427</v>
      </c>
      <c r="Y3702" s="123" t="s">
        <v>227</v>
      </c>
    </row>
    <row r="3703" spans="24:25" x14ac:dyDescent="0.25">
      <c r="X3703" s="123" t="s">
        <v>10428</v>
      </c>
      <c r="Y3703" s="123" t="s">
        <v>233</v>
      </c>
    </row>
    <row r="3704" spans="24:25" x14ac:dyDescent="0.25">
      <c r="X3704" s="123" t="s">
        <v>10429</v>
      </c>
      <c r="Y3704" s="123" t="s">
        <v>235</v>
      </c>
    </row>
    <row r="3705" spans="24:25" x14ac:dyDescent="0.25">
      <c r="X3705" s="123" t="s">
        <v>10430</v>
      </c>
      <c r="Y3705" s="123" t="s">
        <v>670</v>
      </c>
    </row>
    <row r="3706" spans="24:25" x14ac:dyDescent="0.25">
      <c r="X3706" s="123" t="s">
        <v>10431</v>
      </c>
      <c r="Y3706" s="123" t="s">
        <v>435</v>
      </c>
    </row>
    <row r="3707" spans="24:25" x14ac:dyDescent="0.25">
      <c r="X3707" s="123" t="s">
        <v>11920</v>
      </c>
      <c r="Y3707" s="123" t="s">
        <v>11883</v>
      </c>
    </row>
    <row r="3708" spans="24:25" x14ac:dyDescent="0.25">
      <c r="X3708" s="123" t="s">
        <v>10432</v>
      </c>
      <c r="Y3708" s="123" t="s">
        <v>252</v>
      </c>
    </row>
    <row r="3709" spans="24:25" x14ac:dyDescent="0.25">
      <c r="X3709" s="123" t="s">
        <v>10433</v>
      </c>
      <c r="Y3709" s="123" t="s">
        <v>3474</v>
      </c>
    </row>
    <row r="3710" spans="24:25" x14ac:dyDescent="0.25">
      <c r="X3710" s="123" t="s">
        <v>10434</v>
      </c>
      <c r="Y3710" s="123" t="s">
        <v>3476</v>
      </c>
    </row>
    <row r="3711" spans="24:25" x14ac:dyDescent="0.25">
      <c r="X3711" s="123" t="s">
        <v>10435</v>
      </c>
      <c r="Y3711" s="123" t="s">
        <v>5181</v>
      </c>
    </row>
    <row r="3712" spans="24:25" x14ac:dyDescent="0.25">
      <c r="X3712" s="123" t="s">
        <v>10436</v>
      </c>
      <c r="Y3712" s="123" t="s">
        <v>5173</v>
      </c>
    </row>
    <row r="3713" spans="24:25" x14ac:dyDescent="0.25">
      <c r="X3713" s="123" t="s">
        <v>10437</v>
      </c>
      <c r="Y3713" s="123" t="s">
        <v>5263</v>
      </c>
    </row>
    <row r="3714" spans="24:25" x14ac:dyDescent="0.25">
      <c r="X3714" s="123" t="s">
        <v>10438</v>
      </c>
      <c r="Y3714" s="123" t="s">
        <v>5229</v>
      </c>
    </row>
    <row r="3715" spans="24:25" x14ac:dyDescent="0.25">
      <c r="X3715" s="123" t="s">
        <v>10439</v>
      </c>
      <c r="Y3715" s="123" t="s">
        <v>5171</v>
      </c>
    </row>
    <row r="3716" spans="24:25" x14ac:dyDescent="0.25">
      <c r="X3716" s="123" t="s">
        <v>10440</v>
      </c>
      <c r="Y3716" s="123" t="s">
        <v>5265</v>
      </c>
    </row>
    <row r="3717" spans="24:25" x14ac:dyDescent="0.25">
      <c r="X3717" s="123" t="s">
        <v>10441</v>
      </c>
      <c r="Y3717" s="123" t="s">
        <v>5231</v>
      </c>
    </row>
    <row r="3718" spans="24:25" x14ac:dyDescent="0.25">
      <c r="X3718" s="123" t="s">
        <v>10442</v>
      </c>
      <c r="Y3718" s="123" t="s">
        <v>5175</v>
      </c>
    </row>
    <row r="3719" spans="24:25" x14ac:dyDescent="0.25">
      <c r="X3719" s="123" t="s">
        <v>10443</v>
      </c>
      <c r="Y3719" s="123" t="s">
        <v>5261</v>
      </c>
    </row>
    <row r="3720" spans="24:25" x14ac:dyDescent="0.25">
      <c r="X3720" s="123" t="s">
        <v>10444</v>
      </c>
      <c r="Y3720" s="123" t="s">
        <v>5227</v>
      </c>
    </row>
    <row r="3721" spans="24:25" x14ac:dyDescent="0.25">
      <c r="X3721" s="123" t="s">
        <v>10445</v>
      </c>
      <c r="Y3721" s="123" t="s">
        <v>5179</v>
      </c>
    </row>
    <row r="3722" spans="24:25" x14ac:dyDescent="0.25">
      <c r="X3722" s="123" t="s">
        <v>10446</v>
      </c>
      <c r="Y3722" s="123" t="s">
        <v>5177</v>
      </c>
    </row>
    <row r="3723" spans="24:25" x14ac:dyDescent="0.25">
      <c r="X3723" s="123" t="s">
        <v>10447</v>
      </c>
      <c r="Y3723" s="123" t="s">
        <v>5223</v>
      </c>
    </row>
    <row r="3724" spans="24:25" x14ac:dyDescent="0.25">
      <c r="X3724" s="123" t="s">
        <v>10448</v>
      </c>
      <c r="Y3724" s="123" t="s">
        <v>5225</v>
      </c>
    </row>
    <row r="3725" spans="24:25" x14ac:dyDescent="0.25">
      <c r="X3725" s="123" t="s">
        <v>10449</v>
      </c>
      <c r="Y3725" s="123" t="s">
        <v>5221</v>
      </c>
    </row>
    <row r="3726" spans="24:25" x14ac:dyDescent="0.25">
      <c r="X3726" s="123" t="s">
        <v>10450</v>
      </c>
      <c r="Y3726" s="123" t="s">
        <v>5145</v>
      </c>
    </row>
    <row r="3727" spans="24:25" x14ac:dyDescent="0.25">
      <c r="X3727" s="123" t="s">
        <v>10451</v>
      </c>
      <c r="Y3727" s="123" t="s">
        <v>5143</v>
      </c>
    </row>
    <row r="3728" spans="24:25" x14ac:dyDescent="0.25">
      <c r="X3728" s="123" t="s">
        <v>10452</v>
      </c>
      <c r="Y3728" s="123" t="s">
        <v>5195</v>
      </c>
    </row>
    <row r="3729" spans="24:25" x14ac:dyDescent="0.25">
      <c r="X3729" s="123" t="s">
        <v>10453</v>
      </c>
      <c r="Y3729" s="123" t="s">
        <v>5193</v>
      </c>
    </row>
    <row r="3730" spans="24:25" x14ac:dyDescent="0.25">
      <c r="X3730" s="123" t="s">
        <v>10454</v>
      </c>
      <c r="Y3730" s="123" t="s">
        <v>5197</v>
      </c>
    </row>
    <row r="3731" spans="24:25" x14ac:dyDescent="0.25">
      <c r="X3731" s="123" t="s">
        <v>10455</v>
      </c>
      <c r="Y3731" s="123" t="s">
        <v>5147</v>
      </c>
    </row>
    <row r="3732" spans="24:25" x14ac:dyDescent="0.25">
      <c r="X3732" s="123" t="s">
        <v>10456</v>
      </c>
      <c r="Y3732" s="123" t="s">
        <v>5157</v>
      </c>
    </row>
    <row r="3733" spans="24:25" x14ac:dyDescent="0.25">
      <c r="X3733" s="123" t="s">
        <v>10457</v>
      </c>
      <c r="Y3733" s="123" t="s">
        <v>5213</v>
      </c>
    </row>
    <row r="3734" spans="24:25" x14ac:dyDescent="0.25">
      <c r="X3734" s="123" t="s">
        <v>10458</v>
      </c>
      <c r="Y3734" s="123" t="s">
        <v>5163</v>
      </c>
    </row>
    <row r="3735" spans="24:25" x14ac:dyDescent="0.25">
      <c r="X3735" s="123" t="s">
        <v>10459</v>
      </c>
      <c r="Y3735" s="123" t="s">
        <v>5191</v>
      </c>
    </row>
    <row r="3736" spans="24:25" x14ac:dyDescent="0.25">
      <c r="X3736" s="123" t="s">
        <v>10460</v>
      </c>
      <c r="Y3736" s="123" t="s">
        <v>5155</v>
      </c>
    </row>
    <row r="3737" spans="24:25" x14ac:dyDescent="0.25">
      <c r="X3737" s="123" t="s">
        <v>10461</v>
      </c>
      <c r="Y3737" s="123" t="s">
        <v>5215</v>
      </c>
    </row>
    <row r="3738" spans="24:25" x14ac:dyDescent="0.25">
      <c r="X3738" s="123" t="s">
        <v>10462</v>
      </c>
      <c r="Y3738" s="123" t="s">
        <v>5161</v>
      </c>
    </row>
    <row r="3739" spans="24:25" x14ac:dyDescent="0.25">
      <c r="X3739" s="123" t="s">
        <v>10463</v>
      </c>
      <c r="Y3739" s="123" t="s">
        <v>5249</v>
      </c>
    </row>
    <row r="3740" spans="24:25" x14ac:dyDescent="0.25">
      <c r="X3740" s="123" t="s">
        <v>10464</v>
      </c>
      <c r="Y3740" s="123" t="s">
        <v>5255</v>
      </c>
    </row>
    <row r="3741" spans="24:25" x14ac:dyDescent="0.25">
      <c r="X3741" s="123" t="s">
        <v>10465</v>
      </c>
      <c r="Y3741" s="123" t="s">
        <v>5251</v>
      </c>
    </row>
    <row r="3742" spans="24:25" x14ac:dyDescent="0.25">
      <c r="X3742" s="123" t="s">
        <v>10466</v>
      </c>
      <c r="Y3742" s="123" t="s">
        <v>5257</v>
      </c>
    </row>
    <row r="3743" spans="24:25" x14ac:dyDescent="0.25">
      <c r="X3743" s="123" t="s">
        <v>10467</v>
      </c>
      <c r="Y3743" s="123" t="s">
        <v>5247</v>
      </c>
    </row>
    <row r="3744" spans="24:25" x14ac:dyDescent="0.25">
      <c r="X3744" s="123" t="s">
        <v>10468</v>
      </c>
      <c r="Y3744" s="123" t="s">
        <v>5253</v>
      </c>
    </row>
    <row r="3745" spans="24:25" x14ac:dyDescent="0.25">
      <c r="X3745" s="123" t="s">
        <v>10469</v>
      </c>
      <c r="Y3745" s="123" t="s">
        <v>5185</v>
      </c>
    </row>
    <row r="3746" spans="24:25" x14ac:dyDescent="0.25">
      <c r="X3746" s="123" t="s">
        <v>10470</v>
      </c>
      <c r="Y3746" s="123" t="s">
        <v>5183</v>
      </c>
    </row>
    <row r="3747" spans="24:25" x14ac:dyDescent="0.25">
      <c r="X3747" s="123" t="s">
        <v>10471</v>
      </c>
      <c r="Y3747" s="123" t="s">
        <v>5159</v>
      </c>
    </row>
    <row r="3748" spans="24:25" x14ac:dyDescent="0.25">
      <c r="X3748" s="123" t="s">
        <v>10472</v>
      </c>
      <c r="Y3748" s="123" t="s">
        <v>5211</v>
      </c>
    </row>
    <row r="3749" spans="24:25" x14ac:dyDescent="0.25">
      <c r="X3749" s="123" t="s">
        <v>10473</v>
      </c>
      <c r="Y3749" s="123" t="s">
        <v>5187</v>
      </c>
    </row>
    <row r="3750" spans="24:25" x14ac:dyDescent="0.25">
      <c r="X3750" s="123" t="s">
        <v>10474</v>
      </c>
      <c r="Y3750" s="123" t="s">
        <v>5269</v>
      </c>
    </row>
    <row r="3751" spans="24:25" x14ac:dyDescent="0.25">
      <c r="X3751" s="123" t="s">
        <v>10475</v>
      </c>
      <c r="Y3751" s="123" t="s">
        <v>5267</v>
      </c>
    </row>
    <row r="3752" spans="24:25" x14ac:dyDescent="0.25">
      <c r="X3752" s="123" t="s">
        <v>10476</v>
      </c>
      <c r="Y3752" s="123" t="s">
        <v>5235</v>
      </c>
    </row>
    <row r="3753" spans="24:25" x14ac:dyDescent="0.25">
      <c r="X3753" s="123" t="s">
        <v>10477</v>
      </c>
      <c r="Y3753" s="123" t="s">
        <v>5237</v>
      </c>
    </row>
    <row r="3754" spans="24:25" x14ac:dyDescent="0.25">
      <c r="X3754" s="123" t="s">
        <v>10478</v>
      </c>
      <c r="Y3754" s="123" t="s">
        <v>5233</v>
      </c>
    </row>
    <row r="3755" spans="24:25" x14ac:dyDescent="0.25">
      <c r="X3755" s="123" t="s">
        <v>10479</v>
      </c>
      <c r="Y3755" s="123" t="s">
        <v>5207</v>
      </c>
    </row>
    <row r="3756" spans="24:25" x14ac:dyDescent="0.25">
      <c r="X3756" s="123" t="s">
        <v>10480</v>
      </c>
      <c r="Y3756" s="123" t="s">
        <v>5201</v>
      </c>
    </row>
    <row r="3757" spans="24:25" x14ac:dyDescent="0.25">
      <c r="X3757" s="123" t="s">
        <v>10481</v>
      </c>
      <c r="Y3757" s="123" t="s">
        <v>5209</v>
      </c>
    </row>
    <row r="3758" spans="24:25" x14ac:dyDescent="0.25">
      <c r="X3758" s="123" t="s">
        <v>10482</v>
      </c>
      <c r="Y3758" s="123" t="s">
        <v>5203</v>
      </c>
    </row>
    <row r="3759" spans="24:25" x14ac:dyDescent="0.25">
      <c r="X3759" s="123" t="s">
        <v>10483</v>
      </c>
      <c r="Y3759" s="123" t="s">
        <v>5205</v>
      </c>
    </row>
    <row r="3760" spans="24:25" x14ac:dyDescent="0.25">
      <c r="X3760" s="123" t="s">
        <v>10484</v>
      </c>
      <c r="Y3760" s="123" t="s">
        <v>5199</v>
      </c>
    </row>
    <row r="3761" spans="24:25" x14ac:dyDescent="0.25">
      <c r="X3761" s="123" t="s">
        <v>10485</v>
      </c>
      <c r="Y3761" s="123" t="s">
        <v>5153</v>
      </c>
    </row>
    <row r="3762" spans="24:25" x14ac:dyDescent="0.25">
      <c r="X3762" s="123" t="s">
        <v>10486</v>
      </c>
      <c r="Y3762" s="123" t="s">
        <v>5245</v>
      </c>
    </row>
    <row r="3763" spans="24:25" x14ac:dyDescent="0.25">
      <c r="X3763" s="123" t="s">
        <v>10487</v>
      </c>
      <c r="Y3763" s="123" t="s">
        <v>5243</v>
      </c>
    </row>
    <row r="3764" spans="24:25" x14ac:dyDescent="0.25">
      <c r="X3764" s="123" t="s">
        <v>10488</v>
      </c>
      <c r="Y3764" s="123" t="s">
        <v>5165</v>
      </c>
    </row>
    <row r="3765" spans="24:25" x14ac:dyDescent="0.25">
      <c r="X3765" s="123" t="s">
        <v>10489</v>
      </c>
      <c r="Y3765" s="123" t="s">
        <v>5241</v>
      </c>
    </row>
    <row r="3766" spans="24:25" x14ac:dyDescent="0.25">
      <c r="X3766" s="123" t="s">
        <v>10490</v>
      </c>
      <c r="Y3766" s="123" t="s">
        <v>5169</v>
      </c>
    </row>
    <row r="3767" spans="24:25" x14ac:dyDescent="0.25">
      <c r="X3767" s="123" t="s">
        <v>10491</v>
      </c>
      <c r="Y3767" s="123" t="s">
        <v>5259</v>
      </c>
    </row>
    <row r="3768" spans="24:25" x14ac:dyDescent="0.25">
      <c r="X3768" s="123" t="s">
        <v>10492</v>
      </c>
      <c r="Y3768" s="123" t="s">
        <v>5239</v>
      </c>
    </row>
    <row r="3769" spans="24:25" x14ac:dyDescent="0.25">
      <c r="X3769" s="123" t="s">
        <v>10493</v>
      </c>
      <c r="Y3769" s="123" t="s">
        <v>5167</v>
      </c>
    </row>
    <row r="3770" spans="24:25" x14ac:dyDescent="0.25">
      <c r="X3770" s="123" t="s">
        <v>10494</v>
      </c>
      <c r="Y3770" s="123" t="s">
        <v>5149</v>
      </c>
    </row>
    <row r="3771" spans="24:25" x14ac:dyDescent="0.25">
      <c r="X3771" s="123" t="s">
        <v>10495</v>
      </c>
      <c r="Y3771" s="123" t="s">
        <v>5189</v>
      </c>
    </row>
    <row r="3772" spans="24:25" x14ac:dyDescent="0.25">
      <c r="X3772" s="123" t="s">
        <v>10496</v>
      </c>
      <c r="Y3772" s="123" t="s">
        <v>5219</v>
      </c>
    </row>
    <row r="3773" spans="24:25" x14ac:dyDescent="0.25">
      <c r="X3773" s="123" t="s">
        <v>10497</v>
      </c>
      <c r="Y3773" s="123" t="s">
        <v>5217</v>
      </c>
    </row>
    <row r="3774" spans="24:25" x14ac:dyDescent="0.25">
      <c r="X3774" s="123" t="s">
        <v>10498</v>
      </c>
      <c r="Y3774" s="123" t="s">
        <v>5271</v>
      </c>
    </row>
    <row r="3775" spans="24:25" x14ac:dyDescent="0.25">
      <c r="X3775" s="123" t="s">
        <v>10499</v>
      </c>
      <c r="Y3775" s="123" t="s">
        <v>5151</v>
      </c>
    </row>
    <row r="3776" spans="24:25" x14ac:dyDescent="0.25">
      <c r="X3776" s="123" t="s">
        <v>10500</v>
      </c>
      <c r="Y3776" s="123" t="s">
        <v>674</v>
      </c>
    </row>
    <row r="3777" spans="24:25" x14ac:dyDescent="0.25">
      <c r="X3777" s="123" t="s">
        <v>10501</v>
      </c>
      <c r="Y3777" s="123" t="s">
        <v>426</v>
      </c>
    </row>
    <row r="3778" spans="24:25" x14ac:dyDescent="0.25">
      <c r="X3778" s="123" t="s">
        <v>10502</v>
      </c>
      <c r="Y3778" s="123" t="s">
        <v>3493</v>
      </c>
    </row>
    <row r="3779" spans="24:25" x14ac:dyDescent="0.25">
      <c r="X3779" s="123" t="s">
        <v>10503</v>
      </c>
      <c r="Y3779" s="123" t="s">
        <v>228</v>
      </c>
    </row>
    <row r="3780" spans="24:25" x14ac:dyDescent="0.25">
      <c r="X3780" s="123" t="s">
        <v>10504</v>
      </c>
      <c r="Y3780" s="123" t="s">
        <v>254</v>
      </c>
    </row>
    <row r="3781" spans="24:25" x14ac:dyDescent="0.25">
      <c r="X3781" s="123" t="s">
        <v>10505</v>
      </c>
      <c r="Y3781" s="123" t="s">
        <v>242</v>
      </c>
    </row>
    <row r="3782" spans="24:25" x14ac:dyDescent="0.25">
      <c r="X3782" s="123" t="s">
        <v>10506</v>
      </c>
      <c r="Y3782" s="123" t="s">
        <v>201</v>
      </c>
    </row>
    <row r="3783" spans="24:25" x14ac:dyDescent="0.25">
      <c r="X3783" s="123" t="s">
        <v>10507</v>
      </c>
      <c r="Y3783" s="123" t="s">
        <v>227</v>
      </c>
    </row>
    <row r="3784" spans="24:25" x14ac:dyDescent="0.25">
      <c r="X3784" s="123" t="s">
        <v>10508</v>
      </c>
      <c r="Y3784" s="123" t="s">
        <v>233</v>
      </c>
    </row>
    <row r="3785" spans="24:25" x14ac:dyDescent="0.25">
      <c r="X3785" s="123" t="s">
        <v>10509</v>
      </c>
      <c r="Y3785" s="123" t="s">
        <v>235</v>
      </c>
    </row>
    <row r="3786" spans="24:25" x14ac:dyDescent="0.25">
      <c r="X3786" s="123" t="s">
        <v>10510</v>
      </c>
      <c r="Y3786" s="123" t="s">
        <v>670</v>
      </c>
    </row>
    <row r="3787" spans="24:25" x14ac:dyDescent="0.25">
      <c r="X3787" s="123" t="s">
        <v>10511</v>
      </c>
      <c r="Y3787" s="123" t="s">
        <v>435</v>
      </c>
    </row>
    <row r="3788" spans="24:25" x14ac:dyDescent="0.25">
      <c r="X3788" s="123" t="s">
        <v>11921</v>
      </c>
      <c r="Y3788" s="123" t="s">
        <v>11883</v>
      </c>
    </row>
    <row r="3789" spans="24:25" x14ac:dyDescent="0.25">
      <c r="X3789" s="123" t="s">
        <v>10512</v>
      </c>
      <c r="Y3789" s="123" t="s">
        <v>252</v>
      </c>
    </row>
    <row r="3790" spans="24:25" x14ac:dyDescent="0.25">
      <c r="X3790" s="123" t="s">
        <v>10513</v>
      </c>
      <c r="Y3790" s="123" t="s">
        <v>3474</v>
      </c>
    </row>
    <row r="3791" spans="24:25" x14ac:dyDescent="0.25">
      <c r="X3791" s="123" t="s">
        <v>10514</v>
      </c>
      <c r="Y3791" s="123" t="s">
        <v>3476</v>
      </c>
    </row>
    <row r="3792" spans="24:25" x14ac:dyDescent="0.25">
      <c r="X3792" s="123" t="s">
        <v>10515</v>
      </c>
      <c r="Y3792" s="123" t="s">
        <v>5309</v>
      </c>
    </row>
    <row r="3793" spans="24:25" x14ac:dyDescent="0.25">
      <c r="X3793" s="123" t="s">
        <v>10516</v>
      </c>
      <c r="Y3793" s="123" t="s">
        <v>5397</v>
      </c>
    </row>
    <row r="3794" spans="24:25" x14ac:dyDescent="0.25">
      <c r="X3794" s="123" t="s">
        <v>10517</v>
      </c>
      <c r="Y3794" s="123" t="s">
        <v>5313</v>
      </c>
    </row>
    <row r="3795" spans="24:25" x14ac:dyDescent="0.25">
      <c r="X3795" s="123" t="s">
        <v>10518</v>
      </c>
      <c r="Y3795" s="123" t="s">
        <v>5391</v>
      </c>
    </row>
    <row r="3796" spans="24:25" x14ac:dyDescent="0.25">
      <c r="X3796" s="123" t="s">
        <v>10519</v>
      </c>
      <c r="Y3796" s="123" t="s">
        <v>5389</v>
      </c>
    </row>
    <row r="3797" spans="24:25" x14ac:dyDescent="0.25">
      <c r="X3797" s="123" t="s">
        <v>10520</v>
      </c>
      <c r="Y3797" s="123" t="s">
        <v>5283</v>
      </c>
    </row>
    <row r="3798" spans="24:25" x14ac:dyDescent="0.25">
      <c r="X3798" s="123" t="s">
        <v>10521</v>
      </c>
      <c r="Y3798" s="123" t="s">
        <v>5277</v>
      </c>
    </row>
    <row r="3799" spans="24:25" x14ac:dyDescent="0.25">
      <c r="X3799" s="123" t="s">
        <v>10522</v>
      </c>
      <c r="Y3799" s="123" t="s">
        <v>5331</v>
      </c>
    </row>
    <row r="3800" spans="24:25" x14ac:dyDescent="0.25">
      <c r="X3800" s="123" t="s">
        <v>10523</v>
      </c>
      <c r="Y3800" s="123" t="s">
        <v>5385</v>
      </c>
    </row>
    <row r="3801" spans="24:25" x14ac:dyDescent="0.25">
      <c r="X3801" s="123" t="s">
        <v>10524</v>
      </c>
      <c r="Y3801" s="123" t="s">
        <v>5315</v>
      </c>
    </row>
    <row r="3802" spans="24:25" x14ac:dyDescent="0.25">
      <c r="X3802" s="123" t="s">
        <v>10525</v>
      </c>
      <c r="Y3802" s="123" t="s">
        <v>5325</v>
      </c>
    </row>
    <row r="3803" spans="24:25" x14ac:dyDescent="0.25">
      <c r="X3803" s="123" t="s">
        <v>10526</v>
      </c>
      <c r="Y3803" s="123" t="s">
        <v>5321</v>
      </c>
    </row>
    <row r="3804" spans="24:25" x14ac:dyDescent="0.25">
      <c r="X3804" s="123" t="s">
        <v>10527</v>
      </c>
      <c r="Y3804" s="123" t="s">
        <v>5323</v>
      </c>
    </row>
    <row r="3805" spans="24:25" x14ac:dyDescent="0.25">
      <c r="X3805" s="123" t="s">
        <v>10528</v>
      </c>
      <c r="Y3805" s="123" t="s">
        <v>5357</v>
      </c>
    </row>
    <row r="3806" spans="24:25" x14ac:dyDescent="0.25">
      <c r="X3806" s="123" t="s">
        <v>10529</v>
      </c>
      <c r="Y3806" s="123" t="s">
        <v>5317</v>
      </c>
    </row>
    <row r="3807" spans="24:25" x14ac:dyDescent="0.25">
      <c r="X3807" s="123" t="s">
        <v>10530</v>
      </c>
      <c r="Y3807" s="123" t="s">
        <v>5343</v>
      </c>
    </row>
    <row r="3808" spans="24:25" x14ac:dyDescent="0.25">
      <c r="X3808" s="123" t="s">
        <v>10531</v>
      </c>
      <c r="Y3808" s="123" t="s">
        <v>5381</v>
      </c>
    </row>
    <row r="3809" spans="24:25" x14ac:dyDescent="0.25">
      <c r="X3809" s="123" t="s">
        <v>10532</v>
      </c>
      <c r="Y3809" s="123" t="s">
        <v>5291</v>
      </c>
    </row>
    <row r="3810" spans="24:25" x14ac:dyDescent="0.25">
      <c r="X3810" s="123" t="s">
        <v>10533</v>
      </c>
      <c r="Y3810" s="123" t="s">
        <v>5289</v>
      </c>
    </row>
    <row r="3811" spans="24:25" x14ac:dyDescent="0.25">
      <c r="X3811" s="123" t="s">
        <v>10534</v>
      </c>
      <c r="Y3811" s="123" t="s">
        <v>5287</v>
      </c>
    </row>
    <row r="3812" spans="24:25" x14ac:dyDescent="0.25">
      <c r="X3812" s="123" t="s">
        <v>10535</v>
      </c>
      <c r="Y3812" s="123" t="s">
        <v>5275</v>
      </c>
    </row>
    <row r="3813" spans="24:25" x14ac:dyDescent="0.25">
      <c r="X3813" s="123" t="s">
        <v>10536</v>
      </c>
      <c r="Y3813" s="123" t="s">
        <v>5329</v>
      </c>
    </row>
    <row r="3814" spans="24:25" x14ac:dyDescent="0.25">
      <c r="X3814" s="123" t="s">
        <v>10537</v>
      </c>
      <c r="Y3814" s="123" t="s">
        <v>5327</v>
      </c>
    </row>
    <row r="3815" spans="24:25" x14ac:dyDescent="0.25">
      <c r="X3815" s="123" t="s">
        <v>10538</v>
      </c>
      <c r="Y3815" s="123" t="s">
        <v>5339</v>
      </c>
    </row>
    <row r="3816" spans="24:25" x14ac:dyDescent="0.25">
      <c r="X3816" s="123" t="s">
        <v>10539</v>
      </c>
      <c r="Y3816" s="123" t="s">
        <v>5273</v>
      </c>
    </row>
    <row r="3817" spans="24:25" x14ac:dyDescent="0.25">
      <c r="X3817" s="123" t="s">
        <v>10540</v>
      </c>
      <c r="Y3817" s="123" t="s">
        <v>5337</v>
      </c>
    </row>
    <row r="3818" spans="24:25" x14ac:dyDescent="0.25">
      <c r="X3818" s="123" t="s">
        <v>10541</v>
      </c>
      <c r="Y3818" s="123" t="s">
        <v>5307</v>
      </c>
    </row>
    <row r="3819" spans="24:25" x14ac:dyDescent="0.25">
      <c r="X3819" s="123" t="s">
        <v>10542</v>
      </c>
      <c r="Y3819" s="123" t="s">
        <v>5387</v>
      </c>
    </row>
    <row r="3820" spans="24:25" x14ac:dyDescent="0.25">
      <c r="X3820" s="123" t="s">
        <v>10543</v>
      </c>
      <c r="Y3820" s="123" t="s">
        <v>5361</v>
      </c>
    </row>
    <row r="3821" spans="24:25" x14ac:dyDescent="0.25">
      <c r="X3821" s="123" t="s">
        <v>10544</v>
      </c>
      <c r="Y3821" s="123" t="s">
        <v>5355</v>
      </c>
    </row>
    <row r="3822" spans="24:25" x14ac:dyDescent="0.25">
      <c r="X3822" s="123" t="s">
        <v>10545</v>
      </c>
      <c r="Y3822" s="123" t="s">
        <v>5353</v>
      </c>
    </row>
    <row r="3823" spans="24:25" x14ac:dyDescent="0.25">
      <c r="X3823" s="123" t="s">
        <v>10546</v>
      </c>
      <c r="Y3823" s="123" t="s">
        <v>5379</v>
      </c>
    </row>
    <row r="3824" spans="24:25" x14ac:dyDescent="0.25">
      <c r="X3824" s="123" t="s">
        <v>10547</v>
      </c>
      <c r="Y3824" s="123" t="s">
        <v>5333</v>
      </c>
    </row>
    <row r="3825" spans="24:25" x14ac:dyDescent="0.25">
      <c r="X3825" s="123" t="s">
        <v>10548</v>
      </c>
      <c r="Y3825" s="123" t="s">
        <v>5335</v>
      </c>
    </row>
    <row r="3826" spans="24:25" x14ac:dyDescent="0.25">
      <c r="X3826" s="123" t="s">
        <v>10549</v>
      </c>
      <c r="Y3826" s="123" t="s">
        <v>5297</v>
      </c>
    </row>
    <row r="3827" spans="24:25" x14ac:dyDescent="0.25">
      <c r="X3827" s="123" t="s">
        <v>10550</v>
      </c>
      <c r="Y3827" s="123" t="s">
        <v>5369</v>
      </c>
    </row>
    <row r="3828" spans="24:25" x14ac:dyDescent="0.25">
      <c r="X3828" s="123" t="s">
        <v>10551</v>
      </c>
      <c r="Y3828" s="123" t="s">
        <v>5367</v>
      </c>
    </row>
    <row r="3829" spans="24:25" x14ac:dyDescent="0.25">
      <c r="X3829" s="123" t="s">
        <v>10552</v>
      </c>
      <c r="Y3829" s="123" t="s">
        <v>5383</v>
      </c>
    </row>
    <row r="3830" spans="24:25" x14ac:dyDescent="0.25">
      <c r="X3830" s="123" t="s">
        <v>10553</v>
      </c>
      <c r="Y3830" s="123" t="s">
        <v>5373</v>
      </c>
    </row>
    <row r="3831" spans="24:25" x14ac:dyDescent="0.25">
      <c r="X3831" s="123" t="s">
        <v>10554</v>
      </c>
      <c r="Y3831" s="123" t="s">
        <v>5371</v>
      </c>
    </row>
    <row r="3832" spans="24:25" x14ac:dyDescent="0.25">
      <c r="X3832" s="123" t="s">
        <v>10555</v>
      </c>
      <c r="Y3832" s="123" t="s">
        <v>5377</v>
      </c>
    </row>
    <row r="3833" spans="24:25" x14ac:dyDescent="0.25">
      <c r="X3833" s="123" t="s">
        <v>10556</v>
      </c>
      <c r="Y3833" s="123" t="s">
        <v>5375</v>
      </c>
    </row>
    <row r="3834" spans="24:25" x14ac:dyDescent="0.25">
      <c r="X3834" s="123" t="s">
        <v>10557</v>
      </c>
      <c r="Y3834" s="123" t="s">
        <v>5305</v>
      </c>
    </row>
    <row r="3835" spans="24:25" x14ac:dyDescent="0.25">
      <c r="X3835" s="123" t="s">
        <v>10558</v>
      </c>
      <c r="Y3835" s="123" t="s">
        <v>5299</v>
      </c>
    </row>
    <row r="3836" spans="24:25" x14ac:dyDescent="0.25">
      <c r="X3836" s="123" t="s">
        <v>10559</v>
      </c>
      <c r="Y3836" s="123" t="s">
        <v>5359</v>
      </c>
    </row>
    <row r="3837" spans="24:25" x14ac:dyDescent="0.25">
      <c r="X3837" s="123" t="s">
        <v>10560</v>
      </c>
      <c r="Y3837" s="123" t="s">
        <v>5295</v>
      </c>
    </row>
    <row r="3838" spans="24:25" x14ac:dyDescent="0.25">
      <c r="X3838" s="123" t="s">
        <v>10561</v>
      </c>
      <c r="Y3838" s="123" t="s">
        <v>5303</v>
      </c>
    </row>
    <row r="3839" spans="24:25" x14ac:dyDescent="0.25">
      <c r="X3839" s="123" t="s">
        <v>10562</v>
      </c>
      <c r="Y3839" s="123" t="s">
        <v>5293</v>
      </c>
    </row>
    <row r="3840" spans="24:25" x14ac:dyDescent="0.25">
      <c r="X3840" s="123" t="s">
        <v>10563</v>
      </c>
      <c r="Y3840" s="123" t="s">
        <v>5301</v>
      </c>
    </row>
    <row r="3841" spans="24:25" x14ac:dyDescent="0.25">
      <c r="X3841" s="123" t="s">
        <v>10564</v>
      </c>
      <c r="Y3841" s="123" t="s">
        <v>5349</v>
      </c>
    </row>
    <row r="3842" spans="24:25" x14ac:dyDescent="0.25">
      <c r="X3842" s="123" t="s">
        <v>10565</v>
      </c>
      <c r="Y3842" s="123" t="s">
        <v>5281</v>
      </c>
    </row>
    <row r="3843" spans="24:25" x14ac:dyDescent="0.25">
      <c r="X3843" s="123" t="s">
        <v>10566</v>
      </c>
      <c r="Y3843" s="123" t="s">
        <v>5347</v>
      </c>
    </row>
    <row r="3844" spans="24:25" x14ac:dyDescent="0.25">
      <c r="X3844" s="123" t="s">
        <v>10567</v>
      </c>
      <c r="Y3844" s="123" t="s">
        <v>5345</v>
      </c>
    </row>
    <row r="3845" spans="24:25" x14ac:dyDescent="0.25">
      <c r="X3845" s="123" t="s">
        <v>10568</v>
      </c>
      <c r="Y3845" s="123" t="s">
        <v>5285</v>
      </c>
    </row>
    <row r="3846" spans="24:25" x14ac:dyDescent="0.25">
      <c r="X3846" s="123" t="s">
        <v>10569</v>
      </c>
      <c r="Y3846" s="123" t="s">
        <v>5311</v>
      </c>
    </row>
    <row r="3847" spans="24:25" x14ac:dyDescent="0.25">
      <c r="X3847" s="123" t="s">
        <v>10570</v>
      </c>
      <c r="Y3847" s="123" t="s">
        <v>5279</v>
      </c>
    </row>
    <row r="3848" spans="24:25" x14ac:dyDescent="0.25">
      <c r="X3848" s="123" t="s">
        <v>10571</v>
      </c>
      <c r="Y3848" s="123" t="s">
        <v>5363</v>
      </c>
    </row>
    <row r="3849" spans="24:25" x14ac:dyDescent="0.25">
      <c r="X3849" s="123" t="s">
        <v>10572</v>
      </c>
      <c r="Y3849" s="123" t="s">
        <v>5399</v>
      </c>
    </row>
    <row r="3850" spans="24:25" x14ac:dyDescent="0.25">
      <c r="X3850" s="123" t="s">
        <v>10573</v>
      </c>
      <c r="Y3850" s="123" t="s">
        <v>5319</v>
      </c>
    </row>
    <row r="3851" spans="24:25" x14ac:dyDescent="0.25">
      <c r="X3851" s="123" t="s">
        <v>10574</v>
      </c>
      <c r="Y3851" s="123" t="s">
        <v>5341</v>
      </c>
    </row>
    <row r="3852" spans="24:25" x14ac:dyDescent="0.25">
      <c r="X3852" s="123" t="s">
        <v>10575</v>
      </c>
      <c r="Y3852" s="123" t="s">
        <v>5365</v>
      </c>
    </row>
    <row r="3853" spans="24:25" x14ac:dyDescent="0.25">
      <c r="X3853" s="123" t="s">
        <v>10576</v>
      </c>
      <c r="Y3853" s="123" t="s">
        <v>5395</v>
      </c>
    </row>
    <row r="3854" spans="24:25" x14ac:dyDescent="0.25">
      <c r="X3854" s="123" t="s">
        <v>10577</v>
      </c>
      <c r="Y3854" s="123" t="s">
        <v>5393</v>
      </c>
    </row>
    <row r="3855" spans="24:25" x14ac:dyDescent="0.25">
      <c r="X3855" s="123" t="s">
        <v>10578</v>
      </c>
      <c r="Y3855" s="123" t="s">
        <v>5351</v>
      </c>
    </row>
    <row r="3856" spans="24:25" x14ac:dyDescent="0.25">
      <c r="X3856" s="123" t="s">
        <v>10579</v>
      </c>
      <c r="Y3856" s="123" t="s">
        <v>674</v>
      </c>
    </row>
    <row r="3857" spans="24:25" x14ac:dyDescent="0.25">
      <c r="X3857" s="123" t="s">
        <v>10580</v>
      </c>
      <c r="Y3857" s="123" t="s">
        <v>426</v>
      </c>
    </row>
    <row r="3858" spans="24:25" x14ac:dyDescent="0.25">
      <c r="X3858" s="123" t="s">
        <v>10581</v>
      </c>
      <c r="Y3858" s="123" t="s">
        <v>3493</v>
      </c>
    </row>
    <row r="3859" spans="24:25" x14ac:dyDescent="0.25">
      <c r="X3859" s="123" t="s">
        <v>10582</v>
      </c>
      <c r="Y3859" s="123" t="s">
        <v>228</v>
      </c>
    </row>
    <row r="3860" spans="24:25" x14ac:dyDescent="0.25">
      <c r="X3860" s="123" t="s">
        <v>10583</v>
      </c>
      <c r="Y3860" s="123" t="s">
        <v>254</v>
      </c>
    </row>
    <row r="3861" spans="24:25" x14ac:dyDescent="0.25">
      <c r="X3861" s="123" t="s">
        <v>10584</v>
      </c>
      <c r="Y3861" s="123" t="s">
        <v>242</v>
      </c>
    </row>
    <row r="3862" spans="24:25" x14ac:dyDescent="0.25">
      <c r="X3862" s="123" t="s">
        <v>10585</v>
      </c>
      <c r="Y3862" s="123" t="s">
        <v>201</v>
      </c>
    </row>
    <row r="3863" spans="24:25" x14ac:dyDescent="0.25">
      <c r="X3863" s="123" t="s">
        <v>10586</v>
      </c>
      <c r="Y3863" s="123" t="s">
        <v>227</v>
      </c>
    </row>
    <row r="3864" spans="24:25" x14ac:dyDescent="0.25">
      <c r="X3864" s="123" t="s">
        <v>10587</v>
      </c>
      <c r="Y3864" s="123" t="s">
        <v>233</v>
      </c>
    </row>
    <row r="3865" spans="24:25" x14ac:dyDescent="0.25">
      <c r="X3865" s="123" t="s">
        <v>10588</v>
      </c>
      <c r="Y3865" s="123" t="s">
        <v>235</v>
      </c>
    </row>
    <row r="3866" spans="24:25" x14ac:dyDescent="0.25">
      <c r="X3866" s="123" t="s">
        <v>10589</v>
      </c>
      <c r="Y3866" s="123" t="s">
        <v>670</v>
      </c>
    </row>
    <row r="3867" spans="24:25" x14ac:dyDescent="0.25">
      <c r="X3867" s="123" t="s">
        <v>10590</v>
      </c>
      <c r="Y3867" s="123" t="s">
        <v>435</v>
      </c>
    </row>
    <row r="3868" spans="24:25" x14ac:dyDescent="0.25">
      <c r="X3868" s="123" t="s">
        <v>11922</v>
      </c>
      <c r="Y3868" s="123" t="s">
        <v>11883</v>
      </c>
    </row>
    <row r="3869" spans="24:25" x14ac:dyDescent="0.25">
      <c r="X3869" s="123" t="s">
        <v>10591</v>
      </c>
      <c r="Y3869" s="123" t="s">
        <v>252</v>
      </c>
    </row>
    <row r="3870" spans="24:25" x14ac:dyDescent="0.25">
      <c r="X3870" s="123" t="s">
        <v>10592</v>
      </c>
      <c r="Y3870" s="123" t="s">
        <v>3474</v>
      </c>
    </row>
    <row r="3871" spans="24:25" x14ac:dyDescent="0.25">
      <c r="X3871" s="123" t="s">
        <v>10593</v>
      </c>
      <c r="Y3871" s="123" t="s">
        <v>3476</v>
      </c>
    </row>
    <row r="3872" spans="24:25" x14ac:dyDescent="0.25">
      <c r="X3872" s="123" t="s">
        <v>10594</v>
      </c>
      <c r="Y3872" s="123" t="s">
        <v>5463</v>
      </c>
    </row>
    <row r="3873" spans="24:25" x14ac:dyDescent="0.25">
      <c r="X3873" s="123" t="s">
        <v>10595</v>
      </c>
      <c r="Y3873" s="123" t="s">
        <v>5461</v>
      </c>
    </row>
    <row r="3874" spans="24:25" x14ac:dyDescent="0.25">
      <c r="X3874" s="123" t="s">
        <v>10596</v>
      </c>
      <c r="Y3874" s="123" t="s">
        <v>5401</v>
      </c>
    </row>
    <row r="3875" spans="24:25" x14ac:dyDescent="0.25">
      <c r="X3875" s="123" t="s">
        <v>10597</v>
      </c>
      <c r="Y3875" s="123" t="s">
        <v>5435</v>
      </c>
    </row>
    <row r="3876" spans="24:25" x14ac:dyDescent="0.25">
      <c r="X3876" s="123" t="s">
        <v>10598</v>
      </c>
      <c r="Y3876" s="123" t="s">
        <v>5413</v>
      </c>
    </row>
    <row r="3877" spans="24:25" x14ac:dyDescent="0.25">
      <c r="X3877" s="123" t="s">
        <v>10599</v>
      </c>
      <c r="Y3877" s="123" t="s">
        <v>5403</v>
      </c>
    </row>
    <row r="3878" spans="24:25" x14ac:dyDescent="0.25">
      <c r="X3878" s="123" t="s">
        <v>10600</v>
      </c>
      <c r="Y3878" s="123" t="s">
        <v>5431</v>
      </c>
    </row>
    <row r="3879" spans="24:25" x14ac:dyDescent="0.25">
      <c r="X3879" s="123" t="s">
        <v>10601</v>
      </c>
      <c r="Y3879" s="123" t="s">
        <v>5415</v>
      </c>
    </row>
    <row r="3880" spans="24:25" x14ac:dyDescent="0.25">
      <c r="X3880" s="123" t="s">
        <v>10602</v>
      </c>
      <c r="Y3880" s="123" t="s">
        <v>5459</v>
      </c>
    </row>
    <row r="3881" spans="24:25" x14ac:dyDescent="0.25">
      <c r="X3881" s="123" t="s">
        <v>10603</v>
      </c>
      <c r="Y3881" s="123" t="s">
        <v>5457</v>
      </c>
    </row>
    <row r="3882" spans="24:25" x14ac:dyDescent="0.25">
      <c r="X3882" s="123" t="s">
        <v>10604</v>
      </c>
      <c r="Y3882" s="123" t="s">
        <v>5455</v>
      </c>
    </row>
    <row r="3883" spans="24:25" x14ac:dyDescent="0.25">
      <c r="X3883" s="123" t="s">
        <v>10605</v>
      </c>
      <c r="Y3883" s="123" t="s">
        <v>5453</v>
      </c>
    </row>
    <row r="3884" spans="24:25" x14ac:dyDescent="0.25">
      <c r="X3884" s="123" t="s">
        <v>10606</v>
      </c>
      <c r="Y3884" s="123" t="s">
        <v>5497</v>
      </c>
    </row>
    <row r="3885" spans="24:25" x14ac:dyDescent="0.25">
      <c r="X3885" s="123" t="s">
        <v>10607</v>
      </c>
      <c r="Y3885" s="123" t="s">
        <v>5495</v>
      </c>
    </row>
    <row r="3886" spans="24:25" x14ac:dyDescent="0.25">
      <c r="X3886" s="123" t="s">
        <v>10608</v>
      </c>
      <c r="Y3886" s="123" t="s">
        <v>5489</v>
      </c>
    </row>
    <row r="3887" spans="24:25" x14ac:dyDescent="0.25">
      <c r="X3887" s="123" t="s">
        <v>10609</v>
      </c>
      <c r="Y3887" s="123" t="s">
        <v>5487</v>
      </c>
    </row>
    <row r="3888" spans="24:25" x14ac:dyDescent="0.25">
      <c r="X3888" s="123" t="s">
        <v>10610</v>
      </c>
      <c r="Y3888" s="123" t="s">
        <v>5485</v>
      </c>
    </row>
    <row r="3889" spans="24:25" x14ac:dyDescent="0.25">
      <c r="X3889" s="123" t="s">
        <v>10611</v>
      </c>
      <c r="Y3889" s="123" t="s">
        <v>5467</v>
      </c>
    </row>
    <row r="3890" spans="24:25" x14ac:dyDescent="0.25">
      <c r="X3890" s="123" t="s">
        <v>10612</v>
      </c>
      <c r="Y3890" s="123" t="s">
        <v>5477</v>
      </c>
    </row>
    <row r="3891" spans="24:25" x14ac:dyDescent="0.25">
      <c r="X3891" s="123" t="s">
        <v>10613</v>
      </c>
      <c r="Y3891" s="123" t="s">
        <v>5469</v>
      </c>
    </row>
    <row r="3892" spans="24:25" x14ac:dyDescent="0.25">
      <c r="X3892" s="123" t="s">
        <v>10614</v>
      </c>
      <c r="Y3892" s="123" t="s">
        <v>5475</v>
      </c>
    </row>
    <row r="3893" spans="24:25" x14ac:dyDescent="0.25">
      <c r="X3893" s="123" t="s">
        <v>10615</v>
      </c>
      <c r="Y3893" s="123" t="s">
        <v>5471</v>
      </c>
    </row>
    <row r="3894" spans="24:25" x14ac:dyDescent="0.25">
      <c r="X3894" s="123" t="s">
        <v>10616</v>
      </c>
      <c r="Y3894" s="123" t="s">
        <v>5473</v>
      </c>
    </row>
    <row r="3895" spans="24:25" x14ac:dyDescent="0.25">
      <c r="X3895" s="123" t="s">
        <v>10617</v>
      </c>
      <c r="Y3895" s="123" t="s">
        <v>5405</v>
      </c>
    </row>
    <row r="3896" spans="24:25" x14ac:dyDescent="0.25">
      <c r="X3896" s="123" t="s">
        <v>10618</v>
      </c>
      <c r="Y3896" s="123" t="s">
        <v>5433</v>
      </c>
    </row>
    <row r="3897" spans="24:25" x14ac:dyDescent="0.25">
      <c r="X3897" s="123" t="s">
        <v>10619</v>
      </c>
      <c r="Y3897" s="123" t="s">
        <v>5417</v>
      </c>
    </row>
    <row r="3898" spans="24:25" x14ac:dyDescent="0.25">
      <c r="X3898" s="123" t="s">
        <v>10620</v>
      </c>
      <c r="Y3898" s="123" t="s">
        <v>5479</v>
      </c>
    </row>
    <row r="3899" spans="24:25" x14ac:dyDescent="0.25">
      <c r="X3899" s="123" t="s">
        <v>10621</v>
      </c>
      <c r="Y3899" s="123" t="s">
        <v>5481</v>
      </c>
    </row>
    <row r="3900" spans="24:25" x14ac:dyDescent="0.25">
      <c r="X3900" s="123" t="s">
        <v>10622</v>
      </c>
      <c r="Y3900" s="123" t="s">
        <v>5483</v>
      </c>
    </row>
    <row r="3901" spans="24:25" x14ac:dyDescent="0.25">
      <c r="X3901" s="123" t="s">
        <v>10623</v>
      </c>
      <c r="Y3901" s="123" t="s">
        <v>5451</v>
      </c>
    </row>
    <row r="3902" spans="24:25" x14ac:dyDescent="0.25">
      <c r="X3902" s="123" t="s">
        <v>10624</v>
      </c>
      <c r="Y3902" s="123" t="s">
        <v>5449</v>
      </c>
    </row>
    <row r="3903" spans="24:25" x14ac:dyDescent="0.25">
      <c r="X3903" s="123" t="s">
        <v>10625</v>
      </c>
      <c r="Y3903" s="123" t="s">
        <v>5421</v>
      </c>
    </row>
    <row r="3904" spans="24:25" x14ac:dyDescent="0.25">
      <c r="X3904" s="123" t="s">
        <v>10626</v>
      </c>
      <c r="Y3904" s="123" t="s">
        <v>5425</v>
      </c>
    </row>
    <row r="3905" spans="24:25" x14ac:dyDescent="0.25">
      <c r="X3905" s="123" t="s">
        <v>10627</v>
      </c>
      <c r="Y3905" s="123" t="s">
        <v>5407</v>
      </c>
    </row>
    <row r="3906" spans="24:25" x14ac:dyDescent="0.25">
      <c r="X3906" s="123" t="s">
        <v>10628</v>
      </c>
      <c r="Y3906" s="123" t="s">
        <v>5423</v>
      </c>
    </row>
    <row r="3907" spans="24:25" x14ac:dyDescent="0.25">
      <c r="X3907" s="123" t="s">
        <v>10629</v>
      </c>
      <c r="Y3907" s="123" t="s">
        <v>5427</v>
      </c>
    </row>
    <row r="3908" spans="24:25" x14ac:dyDescent="0.25">
      <c r="X3908" s="123" t="s">
        <v>10630</v>
      </c>
      <c r="Y3908" s="123" t="s">
        <v>5411</v>
      </c>
    </row>
    <row r="3909" spans="24:25" x14ac:dyDescent="0.25">
      <c r="X3909" s="123" t="s">
        <v>10631</v>
      </c>
      <c r="Y3909" s="123" t="s">
        <v>5447</v>
      </c>
    </row>
    <row r="3910" spans="24:25" x14ac:dyDescent="0.25">
      <c r="X3910" s="123" t="s">
        <v>10632</v>
      </c>
      <c r="Y3910" s="123" t="s">
        <v>5445</v>
      </c>
    </row>
    <row r="3911" spans="24:25" x14ac:dyDescent="0.25">
      <c r="X3911" s="123" t="s">
        <v>10633</v>
      </c>
      <c r="Y3911" s="123" t="s">
        <v>5443</v>
      </c>
    </row>
    <row r="3912" spans="24:25" x14ac:dyDescent="0.25">
      <c r="X3912" s="123" t="s">
        <v>10634</v>
      </c>
      <c r="Y3912" s="123" t="s">
        <v>5441</v>
      </c>
    </row>
    <row r="3913" spans="24:25" x14ac:dyDescent="0.25">
      <c r="X3913" s="123" t="s">
        <v>10635</v>
      </c>
      <c r="Y3913" s="123" t="s">
        <v>5493</v>
      </c>
    </row>
    <row r="3914" spans="24:25" x14ac:dyDescent="0.25">
      <c r="X3914" s="123" t="s">
        <v>10636</v>
      </c>
      <c r="Y3914" s="123" t="s">
        <v>5491</v>
      </c>
    </row>
    <row r="3915" spans="24:25" x14ac:dyDescent="0.25">
      <c r="X3915" s="123" t="s">
        <v>10637</v>
      </c>
      <c r="Y3915" s="123" t="s">
        <v>5419</v>
      </c>
    </row>
    <row r="3916" spans="24:25" x14ac:dyDescent="0.25">
      <c r="X3916" s="123" t="s">
        <v>10638</v>
      </c>
      <c r="Y3916" s="123" t="s">
        <v>5429</v>
      </c>
    </row>
    <row r="3917" spans="24:25" x14ac:dyDescent="0.25">
      <c r="X3917" s="123" t="s">
        <v>10639</v>
      </c>
      <c r="Y3917" s="123" t="s">
        <v>5409</v>
      </c>
    </row>
    <row r="3918" spans="24:25" x14ac:dyDescent="0.25">
      <c r="X3918" s="123" t="s">
        <v>10640</v>
      </c>
      <c r="Y3918" s="123" t="s">
        <v>5439</v>
      </c>
    </row>
    <row r="3919" spans="24:25" x14ac:dyDescent="0.25">
      <c r="X3919" s="123" t="s">
        <v>10641</v>
      </c>
      <c r="Y3919" s="123" t="s">
        <v>5437</v>
      </c>
    </row>
    <row r="3920" spans="24:25" x14ac:dyDescent="0.25">
      <c r="X3920" s="123" t="s">
        <v>10642</v>
      </c>
      <c r="Y3920" s="123" t="s">
        <v>5465</v>
      </c>
    </row>
    <row r="3921" spans="24:25" x14ac:dyDescent="0.25">
      <c r="X3921" s="123" t="s">
        <v>10643</v>
      </c>
      <c r="Y3921" s="123" t="s">
        <v>674</v>
      </c>
    </row>
    <row r="3922" spans="24:25" x14ac:dyDescent="0.25">
      <c r="X3922" s="123" t="s">
        <v>10644</v>
      </c>
      <c r="Y3922" s="123" t="s">
        <v>426</v>
      </c>
    </row>
    <row r="3923" spans="24:25" x14ac:dyDescent="0.25">
      <c r="X3923" s="123" t="s">
        <v>10645</v>
      </c>
      <c r="Y3923" s="123" t="s">
        <v>3493</v>
      </c>
    </row>
    <row r="3924" spans="24:25" x14ac:dyDescent="0.25">
      <c r="X3924" s="123" t="s">
        <v>10646</v>
      </c>
      <c r="Y3924" s="123" t="s">
        <v>228</v>
      </c>
    </row>
    <row r="3925" spans="24:25" x14ac:dyDescent="0.25">
      <c r="X3925" s="123" t="s">
        <v>10647</v>
      </c>
      <c r="Y3925" s="123" t="s">
        <v>254</v>
      </c>
    </row>
    <row r="3926" spans="24:25" x14ac:dyDescent="0.25">
      <c r="X3926" s="123" t="s">
        <v>10648</v>
      </c>
      <c r="Y3926" s="123" t="s">
        <v>242</v>
      </c>
    </row>
    <row r="3927" spans="24:25" x14ac:dyDescent="0.25">
      <c r="X3927" s="123" t="s">
        <v>10649</v>
      </c>
      <c r="Y3927" s="123" t="s">
        <v>201</v>
      </c>
    </row>
    <row r="3928" spans="24:25" x14ac:dyDescent="0.25">
      <c r="X3928" s="123" t="s">
        <v>10650</v>
      </c>
      <c r="Y3928" s="123" t="s">
        <v>227</v>
      </c>
    </row>
    <row r="3929" spans="24:25" x14ac:dyDescent="0.25">
      <c r="X3929" s="123" t="s">
        <v>10651</v>
      </c>
      <c r="Y3929" s="123" t="s">
        <v>233</v>
      </c>
    </row>
    <row r="3930" spans="24:25" x14ac:dyDescent="0.25">
      <c r="X3930" s="123" t="s">
        <v>10652</v>
      </c>
      <c r="Y3930" s="123" t="s">
        <v>235</v>
      </c>
    </row>
    <row r="3931" spans="24:25" x14ac:dyDescent="0.25">
      <c r="X3931" s="123" t="s">
        <v>10653</v>
      </c>
      <c r="Y3931" s="123" t="s">
        <v>670</v>
      </c>
    </row>
    <row r="3932" spans="24:25" x14ac:dyDescent="0.25">
      <c r="X3932" s="123" t="s">
        <v>10654</v>
      </c>
      <c r="Y3932" s="123" t="s">
        <v>435</v>
      </c>
    </row>
    <row r="3933" spans="24:25" x14ac:dyDescent="0.25">
      <c r="X3933" s="123" t="s">
        <v>11923</v>
      </c>
      <c r="Y3933" s="123" t="s">
        <v>11883</v>
      </c>
    </row>
    <row r="3934" spans="24:25" x14ac:dyDescent="0.25">
      <c r="X3934" s="123" t="s">
        <v>10655</v>
      </c>
      <c r="Y3934" s="123" t="s">
        <v>252</v>
      </c>
    </row>
    <row r="3935" spans="24:25" x14ac:dyDescent="0.25">
      <c r="X3935" s="123" t="s">
        <v>10656</v>
      </c>
      <c r="Y3935" s="123" t="s">
        <v>3474</v>
      </c>
    </row>
    <row r="3936" spans="24:25" x14ac:dyDescent="0.25">
      <c r="X3936" s="123" t="s">
        <v>10657</v>
      </c>
      <c r="Y3936" s="123" t="s">
        <v>3476</v>
      </c>
    </row>
    <row r="3937" spans="24:25" x14ac:dyDescent="0.25">
      <c r="X3937" s="123" t="s">
        <v>10658</v>
      </c>
      <c r="Y3937" s="123" t="s">
        <v>5501</v>
      </c>
    </row>
    <row r="3938" spans="24:25" x14ac:dyDescent="0.25">
      <c r="X3938" s="123" t="s">
        <v>10659</v>
      </c>
      <c r="Y3938" s="123" t="s">
        <v>5499</v>
      </c>
    </row>
    <row r="3939" spans="24:25" x14ac:dyDescent="0.25">
      <c r="X3939" s="123" t="s">
        <v>10660</v>
      </c>
      <c r="Y3939" s="123" t="s">
        <v>5505</v>
      </c>
    </row>
    <row r="3940" spans="24:25" x14ac:dyDescent="0.25">
      <c r="X3940" s="123" t="s">
        <v>10661</v>
      </c>
      <c r="Y3940" s="123" t="s">
        <v>5503</v>
      </c>
    </row>
    <row r="3941" spans="24:25" x14ac:dyDescent="0.25">
      <c r="X3941" s="123" t="s">
        <v>10662</v>
      </c>
      <c r="Y3941" s="123" t="s">
        <v>5509</v>
      </c>
    </row>
    <row r="3942" spans="24:25" x14ac:dyDescent="0.25">
      <c r="X3942" s="123" t="s">
        <v>10663</v>
      </c>
      <c r="Y3942" s="123" t="s">
        <v>5507</v>
      </c>
    </row>
    <row r="3943" spans="24:25" x14ac:dyDescent="0.25">
      <c r="X3943" s="123" t="s">
        <v>10664</v>
      </c>
      <c r="Y3943" s="123" t="s">
        <v>5513</v>
      </c>
    </row>
    <row r="3944" spans="24:25" x14ac:dyDescent="0.25">
      <c r="X3944" s="123" t="s">
        <v>10665</v>
      </c>
      <c r="Y3944" s="123" t="s">
        <v>5511</v>
      </c>
    </row>
    <row r="3945" spans="24:25" x14ac:dyDescent="0.25">
      <c r="X3945" s="123" t="s">
        <v>10666</v>
      </c>
      <c r="Y3945" s="123" t="s">
        <v>972</v>
      </c>
    </row>
    <row r="3946" spans="24:25" x14ac:dyDescent="0.25">
      <c r="X3946" s="123" t="s">
        <v>10667</v>
      </c>
      <c r="Y3946" s="123" t="s">
        <v>426</v>
      </c>
    </row>
    <row r="3947" spans="24:25" x14ac:dyDescent="0.25">
      <c r="X3947" s="123" t="s">
        <v>10668</v>
      </c>
      <c r="Y3947" s="123" t="s">
        <v>3493</v>
      </c>
    </row>
    <row r="3948" spans="24:25" x14ac:dyDescent="0.25">
      <c r="X3948" s="123" t="s">
        <v>10669</v>
      </c>
      <c r="Y3948" s="123" t="s">
        <v>228</v>
      </c>
    </row>
    <row r="3949" spans="24:25" x14ac:dyDescent="0.25">
      <c r="X3949" s="123" t="s">
        <v>10670</v>
      </c>
      <c r="Y3949" s="123" t="s">
        <v>254</v>
      </c>
    </row>
    <row r="3950" spans="24:25" x14ac:dyDescent="0.25">
      <c r="X3950" s="123" t="s">
        <v>10671</v>
      </c>
      <c r="Y3950" s="123" t="s">
        <v>242</v>
      </c>
    </row>
    <row r="3951" spans="24:25" x14ac:dyDescent="0.25">
      <c r="X3951" s="123" t="s">
        <v>10672</v>
      </c>
      <c r="Y3951" s="123" t="s">
        <v>201</v>
      </c>
    </row>
    <row r="3952" spans="24:25" x14ac:dyDescent="0.25">
      <c r="X3952" s="123" t="s">
        <v>10673</v>
      </c>
      <c r="Y3952" s="123" t="s">
        <v>227</v>
      </c>
    </row>
    <row r="3953" spans="24:25" x14ac:dyDescent="0.25">
      <c r="X3953" s="123" t="s">
        <v>10674</v>
      </c>
      <c r="Y3953" s="123" t="s">
        <v>233</v>
      </c>
    </row>
    <row r="3954" spans="24:25" x14ac:dyDescent="0.25">
      <c r="X3954" s="123" t="s">
        <v>10675</v>
      </c>
      <c r="Y3954" s="123" t="s">
        <v>235</v>
      </c>
    </row>
    <row r="3955" spans="24:25" x14ac:dyDescent="0.25">
      <c r="X3955" s="123" t="s">
        <v>10676</v>
      </c>
      <c r="Y3955" s="123" t="s">
        <v>670</v>
      </c>
    </row>
    <row r="3956" spans="24:25" x14ac:dyDescent="0.25">
      <c r="X3956" s="123" t="s">
        <v>10677</v>
      </c>
      <c r="Y3956" s="123" t="s">
        <v>435</v>
      </c>
    </row>
    <row r="3957" spans="24:25" x14ac:dyDescent="0.25">
      <c r="X3957" s="123" t="s">
        <v>11924</v>
      </c>
      <c r="Y3957" s="123" t="s">
        <v>11883</v>
      </c>
    </row>
    <row r="3958" spans="24:25" x14ac:dyDescent="0.25">
      <c r="X3958" s="123" t="s">
        <v>10678</v>
      </c>
      <c r="Y3958" s="123" t="s">
        <v>252</v>
      </c>
    </row>
    <row r="3959" spans="24:25" x14ac:dyDescent="0.25">
      <c r="X3959" s="123" t="s">
        <v>10679</v>
      </c>
      <c r="Y3959" s="123" t="s">
        <v>3474</v>
      </c>
    </row>
    <row r="3960" spans="24:25" x14ac:dyDescent="0.25">
      <c r="X3960" s="123" t="s">
        <v>10680</v>
      </c>
      <c r="Y3960" s="123" t="s">
        <v>3476</v>
      </c>
    </row>
    <row r="3961" spans="24:25" x14ac:dyDescent="0.25">
      <c r="X3961" s="123" t="s">
        <v>10681</v>
      </c>
      <c r="Y3961" s="123" t="s">
        <v>5549</v>
      </c>
    </row>
    <row r="3962" spans="24:25" x14ac:dyDescent="0.25">
      <c r="X3962" s="123" t="s">
        <v>10682</v>
      </c>
      <c r="Y3962" s="123" t="s">
        <v>5553</v>
      </c>
    </row>
    <row r="3963" spans="24:25" x14ac:dyDescent="0.25">
      <c r="X3963" s="123" t="s">
        <v>10683</v>
      </c>
      <c r="Y3963" s="123" t="s">
        <v>5541</v>
      </c>
    </row>
    <row r="3964" spans="24:25" x14ac:dyDescent="0.25">
      <c r="X3964" s="123" t="s">
        <v>10684</v>
      </c>
      <c r="Y3964" s="123" t="s">
        <v>5545</v>
      </c>
    </row>
    <row r="3965" spans="24:25" x14ac:dyDescent="0.25">
      <c r="X3965" s="123" t="s">
        <v>10685</v>
      </c>
      <c r="Y3965" s="123" t="s">
        <v>5535</v>
      </c>
    </row>
    <row r="3966" spans="24:25" x14ac:dyDescent="0.25">
      <c r="X3966" s="123" t="s">
        <v>10686</v>
      </c>
      <c r="Y3966" s="123" t="s">
        <v>5537</v>
      </c>
    </row>
    <row r="3967" spans="24:25" x14ac:dyDescent="0.25">
      <c r="X3967" s="123" t="s">
        <v>10687</v>
      </c>
      <c r="Y3967" s="123" t="s">
        <v>5529</v>
      </c>
    </row>
    <row r="3968" spans="24:25" x14ac:dyDescent="0.25">
      <c r="X3968" s="123" t="s">
        <v>10688</v>
      </c>
      <c r="Y3968" s="123" t="s">
        <v>5531</v>
      </c>
    </row>
    <row r="3969" spans="24:25" x14ac:dyDescent="0.25">
      <c r="X3969" s="123" t="s">
        <v>10689</v>
      </c>
      <c r="Y3969" s="123" t="s">
        <v>5555</v>
      </c>
    </row>
    <row r="3970" spans="24:25" x14ac:dyDescent="0.25">
      <c r="X3970" s="123" t="s">
        <v>10690</v>
      </c>
      <c r="Y3970" s="123" t="s">
        <v>5527</v>
      </c>
    </row>
    <row r="3971" spans="24:25" x14ac:dyDescent="0.25">
      <c r="X3971" s="123" t="s">
        <v>10691</v>
      </c>
      <c r="Y3971" s="123" t="s">
        <v>5533</v>
      </c>
    </row>
    <row r="3972" spans="24:25" x14ac:dyDescent="0.25">
      <c r="X3972" s="123" t="s">
        <v>10692</v>
      </c>
      <c r="Y3972" s="123" t="s">
        <v>5523</v>
      </c>
    </row>
    <row r="3973" spans="24:25" x14ac:dyDescent="0.25">
      <c r="X3973" s="123" t="s">
        <v>10693</v>
      </c>
      <c r="Y3973" s="123" t="s">
        <v>5525</v>
      </c>
    </row>
    <row r="3974" spans="24:25" x14ac:dyDescent="0.25">
      <c r="X3974" s="123" t="s">
        <v>10694</v>
      </c>
      <c r="Y3974" s="123" t="s">
        <v>5515</v>
      </c>
    </row>
    <row r="3975" spans="24:25" x14ac:dyDescent="0.25">
      <c r="X3975" s="123" t="s">
        <v>10695</v>
      </c>
      <c r="Y3975" s="123" t="s">
        <v>5521</v>
      </c>
    </row>
    <row r="3976" spans="24:25" x14ac:dyDescent="0.25">
      <c r="X3976" s="123" t="s">
        <v>10696</v>
      </c>
      <c r="Y3976" s="123" t="s">
        <v>5517</v>
      </c>
    </row>
    <row r="3977" spans="24:25" x14ac:dyDescent="0.25">
      <c r="X3977" s="123" t="s">
        <v>10697</v>
      </c>
      <c r="Y3977" s="123" t="s">
        <v>5519</v>
      </c>
    </row>
    <row r="3978" spans="24:25" x14ac:dyDescent="0.25">
      <c r="X3978" s="123" t="s">
        <v>10698</v>
      </c>
      <c r="Y3978" s="123" t="s">
        <v>5547</v>
      </c>
    </row>
    <row r="3979" spans="24:25" x14ac:dyDescent="0.25">
      <c r="X3979" s="123" t="s">
        <v>10699</v>
      </c>
      <c r="Y3979" s="123" t="s">
        <v>5551</v>
      </c>
    </row>
    <row r="3980" spans="24:25" x14ac:dyDescent="0.25">
      <c r="X3980" s="123" t="s">
        <v>10700</v>
      </c>
      <c r="Y3980" s="123" t="s">
        <v>5539</v>
      </c>
    </row>
    <row r="3981" spans="24:25" x14ac:dyDescent="0.25">
      <c r="X3981" s="123" t="s">
        <v>10701</v>
      </c>
      <c r="Y3981" s="123" t="s">
        <v>5543</v>
      </c>
    </row>
    <row r="3982" spans="24:25" x14ac:dyDescent="0.25">
      <c r="X3982" s="123" t="s">
        <v>10702</v>
      </c>
      <c r="Y3982" s="123" t="s">
        <v>674</v>
      </c>
    </row>
    <row r="3983" spans="24:25" x14ac:dyDescent="0.25">
      <c r="X3983" s="123" t="s">
        <v>10703</v>
      </c>
      <c r="Y3983" s="123" t="s">
        <v>426</v>
      </c>
    </row>
    <row r="3984" spans="24:25" x14ac:dyDescent="0.25">
      <c r="X3984" s="123" t="s">
        <v>10704</v>
      </c>
      <c r="Y3984" s="123" t="s">
        <v>3493</v>
      </c>
    </row>
    <row r="3985" spans="24:25" x14ac:dyDescent="0.25">
      <c r="X3985" s="123" t="s">
        <v>10705</v>
      </c>
      <c r="Y3985" s="123" t="s">
        <v>228</v>
      </c>
    </row>
    <row r="3986" spans="24:25" x14ac:dyDescent="0.25">
      <c r="X3986" s="123" t="s">
        <v>10706</v>
      </c>
      <c r="Y3986" s="123" t="s">
        <v>254</v>
      </c>
    </row>
    <row r="3987" spans="24:25" x14ac:dyDescent="0.25">
      <c r="X3987" s="123" t="s">
        <v>10707</v>
      </c>
      <c r="Y3987" s="123" t="s">
        <v>242</v>
      </c>
    </row>
    <row r="3988" spans="24:25" x14ac:dyDescent="0.25">
      <c r="X3988" s="123" t="s">
        <v>10708</v>
      </c>
      <c r="Y3988" s="123" t="s">
        <v>201</v>
      </c>
    </row>
    <row r="3989" spans="24:25" x14ac:dyDescent="0.25">
      <c r="X3989" s="123" t="s">
        <v>10709</v>
      </c>
      <c r="Y3989" s="123" t="s">
        <v>227</v>
      </c>
    </row>
    <row r="3990" spans="24:25" x14ac:dyDescent="0.25">
      <c r="X3990" s="123" t="s">
        <v>10710</v>
      </c>
      <c r="Y3990" s="123" t="s">
        <v>233</v>
      </c>
    </row>
    <row r="3991" spans="24:25" x14ac:dyDescent="0.25">
      <c r="X3991" s="123" t="s">
        <v>10711</v>
      </c>
      <c r="Y3991" s="123" t="s">
        <v>235</v>
      </c>
    </row>
    <row r="3992" spans="24:25" x14ac:dyDescent="0.25">
      <c r="X3992" s="123" t="s">
        <v>10712</v>
      </c>
      <c r="Y3992" s="123" t="s">
        <v>670</v>
      </c>
    </row>
    <row r="3993" spans="24:25" x14ac:dyDescent="0.25">
      <c r="X3993" s="123" t="s">
        <v>10713</v>
      </c>
      <c r="Y3993" s="123" t="s">
        <v>435</v>
      </c>
    </row>
    <row r="3994" spans="24:25" x14ac:dyDescent="0.25">
      <c r="X3994" s="123" t="s">
        <v>11925</v>
      </c>
      <c r="Y3994" s="123" t="s">
        <v>11883</v>
      </c>
    </row>
    <row r="3995" spans="24:25" x14ac:dyDescent="0.25">
      <c r="X3995" s="123" t="s">
        <v>10714</v>
      </c>
      <c r="Y3995" s="123" t="s">
        <v>252</v>
      </c>
    </row>
    <row r="3996" spans="24:25" x14ac:dyDescent="0.25">
      <c r="X3996" s="123" t="s">
        <v>10715</v>
      </c>
      <c r="Y3996" s="123" t="s">
        <v>3474</v>
      </c>
    </row>
    <row r="3997" spans="24:25" x14ac:dyDescent="0.25">
      <c r="X3997" s="123" t="s">
        <v>10716</v>
      </c>
      <c r="Y3997" s="123" t="s">
        <v>3476</v>
      </c>
    </row>
    <row r="3998" spans="24:25" x14ac:dyDescent="0.25">
      <c r="X3998" s="123" t="s">
        <v>10717</v>
      </c>
      <c r="Y3998" s="123" t="s">
        <v>5557</v>
      </c>
    </row>
    <row r="3999" spans="24:25" x14ac:dyDescent="0.25">
      <c r="X3999" s="123" t="s">
        <v>10718</v>
      </c>
      <c r="Y3999" s="123" t="s">
        <v>5559</v>
      </c>
    </row>
    <row r="4000" spans="24:25" x14ac:dyDescent="0.25">
      <c r="X4000" s="123" t="s">
        <v>10719</v>
      </c>
      <c r="Y4000" s="123" t="s">
        <v>5565</v>
      </c>
    </row>
    <row r="4001" spans="24:25" x14ac:dyDescent="0.25">
      <c r="X4001" s="123" t="s">
        <v>10720</v>
      </c>
      <c r="Y4001" s="123" t="s">
        <v>5561</v>
      </c>
    </row>
    <row r="4002" spans="24:25" x14ac:dyDescent="0.25">
      <c r="X4002" s="123" t="s">
        <v>10721</v>
      </c>
      <c r="Y4002" s="123" t="s">
        <v>5569</v>
      </c>
    </row>
    <row r="4003" spans="24:25" x14ac:dyDescent="0.25">
      <c r="X4003" s="123" t="s">
        <v>10722</v>
      </c>
      <c r="Y4003" s="123" t="s">
        <v>5567</v>
      </c>
    </row>
    <row r="4004" spans="24:25" x14ac:dyDescent="0.25">
      <c r="X4004" s="123" t="s">
        <v>10723</v>
      </c>
      <c r="Y4004" s="123" t="s">
        <v>5563</v>
      </c>
    </row>
    <row r="4005" spans="24:25" x14ac:dyDescent="0.25">
      <c r="X4005" s="123" t="s">
        <v>10724</v>
      </c>
      <c r="Y4005" s="123" t="s">
        <v>5581</v>
      </c>
    </row>
    <row r="4006" spans="24:25" x14ac:dyDescent="0.25">
      <c r="X4006" s="123" t="s">
        <v>10725</v>
      </c>
      <c r="Y4006" s="123" t="s">
        <v>5575</v>
      </c>
    </row>
    <row r="4007" spans="24:25" x14ac:dyDescent="0.25">
      <c r="X4007" s="123" t="s">
        <v>10726</v>
      </c>
      <c r="Y4007" s="123" t="s">
        <v>5571</v>
      </c>
    </row>
    <row r="4008" spans="24:25" x14ac:dyDescent="0.25">
      <c r="X4008" s="123" t="s">
        <v>10727</v>
      </c>
      <c r="Y4008" s="123" t="s">
        <v>5579</v>
      </c>
    </row>
    <row r="4009" spans="24:25" x14ac:dyDescent="0.25">
      <c r="X4009" s="123" t="s">
        <v>10728</v>
      </c>
      <c r="Y4009" s="123" t="s">
        <v>5577</v>
      </c>
    </row>
    <row r="4010" spans="24:25" x14ac:dyDescent="0.25">
      <c r="X4010" s="123" t="s">
        <v>10729</v>
      </c>
      <c r="Y4010" s="123" t="s">
        <v>5573</v>
      </c>
    </row>
    <row r="4011" spans="24:25" x14ac:dyDescent="0.25">
      <c r="X4011" s="123" t="s">
        <v>10730</v>
      </c>
      <c r="Y4011" s="123" t="s">
        <v>5583</v>
      </c>
    </row>
    <row r="4012" spans="24:25" x14ac:dyDescent="0.25">
      <c r="X4012" s="123" t="s">
        <v>10731</v>
      </c>
      <c r="Y4012" s="123" t="s">
        <v>674</v>
      </c>
    </row>
    <row r="4013" spans="24:25" x14ac:dyDescent="0.25">
      <c r="X4013" s="123" t="s">
        <v>10732</v>
      </c>
      <c r="Y4013" s="123" t="s">
        <v>426</v>
      </c>
    </row>
    <row r="4014" spans="24:25" x14ac:dyDescent="0.25">
      <c r="X4014" s="123" t="s">
        <v>10733</v>
      </c>
      <c r="Y4014" s="123" t="s">
        <v>3493</v>
      </c>
    </row>
    <row r="4015" spans="24:25" x14ac:dyDescent="0.25">
      <c r="X4015" s="123" t="s">
        <v>10734</v>
      </c>
      <c r="Y4015" s="123" t="s">
        <v>228</v>
      </c>
    </row>
    <row r="4016" spans="24:25" x14ac:dyDescent="0.25">
      <c r="X4016" s="123" t="s">
        <v>10735</v>
      </c>
      <c r="Y4016" s="123" t="s">
        <v>254</v>
      </c>
    </row>
    <row r="4017" spans="24:25" x14ac:dyDescent="0.25">
      <c r="X4017" s="123" t="s">
        <v>10736</v>
      </c>
      <c r="Y4017" s="123" t="s">
        <v>242</v>
      </c>
    </row>
    <row r="4018" spans="24:25" x14ac:dyDescent="0.25">
      <c r="X4018" s="123" t="s">
        <v>10737</v>
      </c>
      <c r="Y4018" s="123" t="s">
        <v>201</v>
      </c>
    </row>
    <row r="4019" spans="24:25" x14ac:dyDescent="0.25">
      <c r="X4019" s="123" t="s">
        <v>10738</v>
      </c>
      <c r="Y4019" s="123" t="s">
        <v>227</v>
      </c>
    </row>
    <row r="4020" spans="24:25" x14ac:dyDescent="0.25">
      <c r="X4020" s="123" t="s">
        <v>10739</v>
      </c>
      <c r="Y4020" s="123" t="s">
        <v>233</v>
      </c>
    </row>
    <row r="4021" spans="24:25" x14ac:dyDescent="0.25">
      <c r="X4021" s="123" t="s">
        <v>10740</v>
      </c>
      <c r="Y4021" s="123" t="s">
        <v>235</v>
      </c>
    </row>
    <row r="4022" spans="24:25" x14ac:dyDescent="0.25">
      <c r="X4022" s="123" t="s">
        <v>10741</v>
      </c>
      <c r="Y4022" s="123" t="s">
        <v>670</v>
      </c>
    </row>
    <row r="4023" spans="24:25" x14ac:dyDescent="0.25">
      <c r="X4023" s="123" t="s">
        <v>10742</v>
      </c>
      <c r="Y4023" s="123" t="s">
        <v>5792</v>
      </c>
    </row>
    <row r="4024" spans="24:25" x14ac:dyDescent="0.25">
      <c r="X4024" s="123" t="s">
        <v>10743</v>
      </c>
      <c r="Y4024" s="123" t="s">
        <v>435</v>
      </c>
    </row>
    <row r="4025" spans="24:25" x14ac:dyDescent="0.25">
      <c r="X4025" s="123" t="s">
        <v>11950</v>
      </c>
      <c r="Y4025" s="123" t="s">
        <v>11883</v>
      </c>
    </row>
    <row r="4026" spans="24:25" x14ac:dyDescent="0.25">
      <c r="X4026" s="123" t="s">
        <v>10744</v>
      </c>
      <c r="Y4026" s="123" t="s">
        <v>252</v>
      </c>
    </row>
    <row r="4027" spans="24:25" x14ac:dyDescent="0.25">
      <c r="X4027" s="123" t="s">
        <v>10745</v>
      </c>
      <c r="Y4027" s="123" t="s">
        <v>3474</v>
      </c>
    </row>
    <row r="4028" spans="24:25" x14ac:dyDescent="0.25">
      <c r="X4028" s="123" t="s">
        <v>10746</v>
      </c>
      <c r="Y4028" s="123" t="s">
        <v>3476</v>
      </c>
    </row>
    <row r="4029" spans="24:25" x14ac:dyDescent="0.25">
      <c r="X4029" s="123" t="s">
        <v>10747</v>
      </c>
      <c r="Y4029" s="123" t="s">
        <v>5994</v>
      </c>
    </row>
    <row r="4030" spans="24:25" x14ac:dyDescent="0.25">
      <c r="X4030" s="123" t="s">
        <v>10748</v>
      </c>
      <c r="Y4030" s="123" t="s">
        <v>5992</v>
      </c>
    </row>
    <row r="4031" spans="24:25" x14ac:dyDescent="0.25">
      <c r="X4031" s="123" t="s">
        <v>10749</v>
      </c>
      <c r="Y4031" s="123" t="s">
        <v>5988</v>
      </c>
    </row>
    <row r="4032" spans="24:25" x14ac:dyDescent="0.25">
      <c r="X4032" s="123" t="s">
        <v>10750</v>
      </c>
      <c r="Y4032" s="123" t="s">
        <v>5990</v>
      </c>
    </row>
    <row r="4033" spans="24:25" x14ac:dyDescent="0.25">
      <c r="X4033" s="123" t="s">
        <v>10751</v>
      </c>
      <c r="Y4033" s="123" t="s">
        <v>5986</v>
      </c>
    </row>
    <row r="4034" spans="24:25" x14ac:dyDescent="0.25">
      <c r="X4034" s="123" t="s">
        <v>10752</v>
      </c>
      <c r="Y4034" s="123" t="s">
        <v>5984</v>
      </c>
    </row>
    <row r="4035" spans="24:25" x14ac:dyDescent="0.25">
      <c r="X4035" s="123" t="s">
        <v>10753</v>
      </c>
      <c r="Y4035" s="123" t="s">
        <v>5629</v>
      </c>
    </row>
    <row r="4036" spans="24:25" x14ac:dyDescent="0.25">
      <c r="X4036" s="123" t="s">
        <v>10754</v>
      </c>
      <c r="Y4036" s="123" t="s">
        <v>674</v>
      </c>
    </row>
    <row r="4037" spans="24:25" x14ac:dyDescent="0.25">
      <c r="X4037" s="123" t="s">
        <v>10755</v>
      </c>
      <c r="Y4037" s="123" t="s">
        <v>426</v>
      </c>
    </row>
    <row r="4038" spans="24:25" x14ac:dyDescent="0.25">
      <c r="X4038" s="123" t="s">
        <v>10756</v>
      </c>
      <c r="Y4038" s="123" t="s">
        <v>3493</v>
      </c>
    </row>
    <row r="4039" spans="24:25" x14ac:dyDescent="0.25">
      <c r="X4039" s="123" t="s">
        <v>10757</v>
      </c>
      <c r="Y4039" s="123" t="s">
        <v>228</v>
      </c>
    </row>
    <row r="4040" spans="24:25" x14ac:dyDescent="0.25">
      <c r="X4040" s="123" t="s">
        <v>10758</v>
      </c>
      <c r="Y4040" s="123" t="s">
        <v>254</v>
      </c>
    </row>
    <row r="4041" spans="24:25" x14ac:dyDescent="0.25">
      <c r="X4041" s="123" t="s">
        <v>10759</v>
      </c>
      <c r="Y4041" s="123" t="s">
        <v>242</v>
      </c>
    </row>
    <row r="4042" spans="24:25" x14ac:dyDescent="0.25">
      <c r="X4042" s="123" t="s">
        <v>10760</v>
      </c>
      <c r="Y4042" s="123" t="s">
        <v>201</v>
      </c>
    </row>
    <row r="4043" spans="24:25" x14ac:dyDescent="0.25">
      <c r="X4043" s="123" t="s">
        <v>10761</v>
      </c>
      <c r="Y4043" s="123" t="s">
        <v>227</v>
      </c>
    </row>
    <row r="4044" spans="24:25" x14ac:dyDescent="0.25">
      <c r="X4044" s="123" t="s">
        <v>10762</v>
      </c>
      <c r="Y4044" s="123" t="s">
        <v>233</v>
      </c>
    </row>
    <row r="4045" spans="24:25" x14ac:dyDescent="0.25">
      <c r="X4045" s="123" t="s">
        <v>10763</v>
      </c>
      <c r="Y4045" s="123" t="s">
        <v>235</v>
      </c>
    </row>
    <row r="4046" spans="24:25" x14ac:dyDescent="0.25">
      <c r="X4046" s="123" t="s">
        <v>10764</v>
      </c>
      <c r="Y4046" s="123" t="s">
        <v>670</v>
      </c>
    </row>
    <row r="4047" spans="24:25" x14ac:dyDescent="0.25">
      <c r="X4047" s="123" t="s">
        <v>10765</v>
      </c>
      <c r="Y4047" s="123" t="s">
        <v>5792</v>
      </c>
    </row>
    <row r="4048" spans="24:25" x14ac:dyDescent="0.25">
      <c r="X4048" s="123" t="s">
        <v>10766</v>
      </c>
      <c r="Y4048" s="123" t="s">
        <v>435</v>
      </c>
    </row>
    <row r="4049" spans="24:25" x14ac:dyDescent="0.25">
      <c r="X4049" s="123" t="s">
        <v>11951</v>
      </c>
      <c r="Y4049" s="123" t="s">
        <v>11883</v>
      </c>
    </row>
    <row r="4050" spans="24:25" x14ac:dyDescent="0.25">
      <c r="X4050" s="123" t="s">
        <v>10767</v>
      </c>
      <c r="Y4050" s="123" t="s">
        <v>252</v>
      </c>
    </row>
    <row r="4051" spans="24:25" x14ac:dyDescent="0.25">
      <c r="X4051" s="123" t="s">
        <v>10768</v>
      </c>
      <c r="Y4051" s="123" t="s">
        <v>3474</v>
      </c>
    </row>
    <row r="4052" spans="24:25" x14ac:dyDescent="0.25">
      <c r="X4052" s="123" t="s">
        <v>10769</v>
      </c>
      <c r="Y4052" s="123" t="s">
        <v>3476</v>
      </c>
    </row>
    <row r="4053" spans="24:25" x14ac:dyDescent="0.25">
      <c r="X4053" s="123" t="s">
        <v>10770</v>
      </c>
      <c r="Y4053" s="123" t="s">
        <v>5994</v>
      </c>
    </row>
    <row r="4054" spans="24:25" x14ac:dyDescent="0.25">
      <c r="X4054" s="123" t="s">
        <v>10771</v>
      </c>
      <c r="Y4054" s="123" t="s">
        <v>5992</v>
      </c>
    </row>
    <row r="4055" spans="24:25" x14ac:dyDescent="0.25">
      <c r="X4055" s="123" t="s">
        <v>10772</v>
      </c>
      <c r="Y4055" s="123" t="s">
        <v>5988</v>
      </c>
    </row>
    <row r="4056" spans="24:25" x14ac:dyDescent="0.25">
      <c r="X4056" s="123" t="s">
        <v>10773</v>
      </c>
      <c r="Y4056" s="123" t="s">
        <v>5990</v>
      </c>
    </row>
    <row r="4057" spans="24:25" x14ac:dyDescent="0.25">
      <c r="X4057" s="123" t="s">
        <v>10774</v>
      </c>
      <c r="Y4057" s="123" t="s">
        <v>5986</v>
      </c>
    </row>
    <row r="4058" spans="24:25" x14ac:dyDescent="0.25">
      <c r="X4058" s="123" t="s">
        <v>10775</v>
      </c>
      <c r="Y4058" s="123" t="s">
        <v>5984</v>
      </c>
    </row>
    <row r="4059" spans="24:25" x14ac:dyDescent="0.25">
      <c r="X4059" s="123" t="s">
        <v>10776</v>
      </c>
      <c r="Y4059" s="123" t="s">
        <v>5629</v>
      </c>
    </row>
    <row r="4060" spans="24:25" x14ac:dyDescent="0.25">
      <c r="X4060" s="123" t="s">
        <v>10777</v>
      </c>
      <c r="Y4060" s="123" t="s">
        <v>674</v>
      </c>
    </row>
    <row r="4061" spans="24:25" x14ac:dyDescent="0.25">
      <c r="X4061" s="123" t="s">
        <v>10778</v>
      </c>
      <c r="Y4061" s="123" t="s">
        <v>426</v>
      </c>
    </row>
    <row r="4062" spans="24:25" x14ac:dyDescent="0.25">
      <c r="X4062" s="123" t="s">
        <v>10779</v>
      </c>
      <c r="Y4062" s="123" t="s">
        <v>3493</v>
      </c>
    </row>
    <row r="4063" spans="24:25" x14ac:dyDescent="0.25">
      <c r="X4063" s="123" t="s">
        <v>10780</v>
      </c>
      <c r="Y4063" s="123" t="s">
        <v>228</v>
      </c>
    </row>
    <row r="4064" spans="24:25" x14ac:dyDescent="0.25">
      <c r="X4064" s="123" t="s">
        <v>10781</v>
      </c>
      <c r="Y4064" s="123" t="s">
        <v>254</v>
      </c>
    </row>
    <row r="4065" spans="24:25" x14ac:dyDescent="0.25">
      <c r="X4065" s="123" t="s">
        <v>10782</v>
      </c>
      <c r="Y4065" s="123" t="s">
        <v>242</v>
      </c>
    </row>
    <row r="4066" spans="24:25" x14ac:dyDescent="0.25">
      <c r="X4066" s="123" t="s">
        <v>10783</v>
      </c>
      <c r="Y4066" s="123" t="s">
        <v>201</v>
      </c>
    </row>
    <row r="4067" spans="24:25" x14ac:dyDescent="0.25">
      <c r="X4067" s="123" t="s">
        <v>10784</v>
      </c>
      <c r="Y4067" s="123" t="s">
        <v>227</v>
      </c>
    </row>
    <row r="4068" spans="24:25" x14ac:dyDescent="0.25">
      <c r="X4068" s="123" t="s">
        <v>10785</v>
      </c>
      <c r="Y4068" s="123" t="s">
        <v>233</v>
      </c>
    </row>
    <row r="4069" spans="24:25" x14ac:dyDescent="0.25">
      <c r="X4069" s="123" t="s">
        <v>10786</v>
      </c>
      <c r="Y4069" s="123" t="s">
        <v>235</v>
      </c>
    </row>
    <row r="4070" spans="24:25" x14ac:dyDescent="0.25">
      <c r="X4070" s="123" t="s">
        <v>10787</v>
      </c>
      <c r="Y4070" s="123" t="s">
        <v>670</v>
      </c>
    </row>
    <row r="4071" spans="24:25" x14ac:dyDescent="0.25">
      <c r="X4071" s="123" t="s">
        <v>10788</v>
      </c>
      <c r="Y4071" s="123" t="s">
        <v>5792</v>
      </c>
    </row>
    <row r="4072" spans="24:25" x14ac:dyDescent="0.25">
      <c r="X4072" s="123" t="s">
        <v>10789</v>
      </c>
      <c r="Y4072" s="123" t="s">
        <v>435</v>
      </c>
    </row>
    <row r="4073" spans="24:25" x14ac:dyDescent="0.25">
      <c r="X4073" s="123" t="s">
        <v>11952</v>
      </c>
      <c r="Y4073" s="123" t="s">
        <v>11883</v>
      </c>
    </row>
    <row r="4074" spans="24:25" x14ac:dyDescent="0.25">
      <c r="X4074" s="123" t="s">
        <v>10790</v>
      </c>
      <c r="Y4074" s="123" t="s">
        <v>252</v>
      </c>
    </row>
    <row r="4075" spans="24:25" x14ac:dyDescent="0.25">
      <c r="X4075" s="123" t="s">
        <v>10791</v>
      </c>
      <c r="Y4075" s="123" t="s">
        <v>3474</v>
      </c>
    </row>
    <row r="4076" spans="24:25" x14ac:dyDescent="0.25">
      <c r="X4076" s="123" t="s">
        <v>10792</v>
      </c>
      <c r="Y4076" s="123" t="s">
        <v>3476</v>
      </c>
    </row>
    <row r="4077" spans="24:25" x14ac:dyDescent="0.25">
      <c r="X4077" s="123" t="s">
        <v>10793</v>
      </c>
      <c r="Y4077" s="123" t="s">
        <v>5994</v>
      </c>
    </row>
    <row r="4078" spans="24:25" x14ac:dyDescent="0.25">
      <c r="X4078" s="123" t="s">
        <v>10794</v>
      </c>
      <c r="Y4078" s="123" t="s">
        <v>5992</v>
      </c>
    </row>
    <row r="4079" spans="24:25" x14ac:dyDescent="0.25">
      <c r="X4079" s="123" t="s">
        <v>10795</v>
      </c>
      <c r="Y4079" s="123" t="s">
        <v>5988</v>
      </c>
    </row>
    <row r="4080" spans="24:25" x14ac:dyDescent="0.25">
      <c r="X4080" s="123" t="s">
        <v>10796</v>
      </c>
      <c r="Y4080" s="123" t="s">
        <v>5990</v>
      </c>
    </row>
    <row r="4081" spans="24:25" x14ac:dyDescent="0.25">
      <c r="X4081" s="123" t="s">
        <v>10797</v>
      </c>
      <c r="Y4081" s="123" t="s">
        <v>5986</v>
      </c>
    </row>
    <row r="4082" spans="24:25" x14ac:dyDescent="0.25">
      <c r="X4082" s="123" t="s">
        <v>10798</v>
      </c>
      <c r="Y4082" s="123" t="s">
        <v>5984</v>
      </c>
    </row>
    <row r="4083" spans="24:25" x14ac:dyDescent="0.25">
      <c r="X4083" s="123" t="s">
        <v>10799</v>
      </c>
      <c r="Y4083" s="123" t="s">
        <v>5629</v>
      </c>
    </row>
    <row r="4084" spans="24:25" x14ac:dyDescent="0.25">
      <c r="X4084" s="123" t="s">
        <v>10800</v>
      </c>
      <c r="Y4084" s="123" t="s">
        <v>674</v>
      </c>
    </row>
    <row r="4085" spans="24:25" x14ac:dyDescent="0.25">
      <c r="X4085" s="123" t="s">
        <v>10801</v>
      </c>
      <c r="Y4085" s="123" t="s">
        <v>426</v>
      </c>
    </row>
    <row r="4086" spans="24:25" x14ac:dyDescent="0.25">
      <c r="X4086" s="123" t="s">
        <v>10802</v>
      </c>
      <c r="Y4086" s="123" t="s">
        <v>3493</v>
      </c>
    </row>
    <row r="4087" spans="24:25" x14ac:dyDescent="0.25">
      <c r="X4087" s="123" t="s">
        <v>10803</v>
      </c>
      <c r="Y4087" s="123" t="s">
        <v>228</v>
      </c>
    </row>
    <row r="4088" spans="24:25" x14ac:dyDescent="0.25">
      <c r="X4088" s="123" t="s">
        <v>10804</v>
      </c>
      <c r="Y4088" s="123" t="s">
        <v>254</v>
      </c>
    </row>
    <row r="4089" spans="24:25" x14ac:dyDescent="0.25">
      <c r="X4089" s="123" t="s">
        <v>10805</v>
      </c>
      <c r="Y4089" s="123" t="s">
        <v>242</v>
      </c>
    </row>
    <row r="4090" spans="24:25" x14ac:dyDescent="0.25">
      <c r="X4090" s="123" t="s">
        <v>10806</v>
      </c>
      <c r="Y4090" s="123" t="s">
        <v>201</v>
      </c>
    </row>
    <row r="4091" spans="24:25" x14ac:dyDescent="0.25">
      <c r="X4091" s="123" t="s">
        <v>10807</v>
      </c>
      <c r="Y4091" s="123" t="s">
        <v>227</v>
      </c>
    </row>
    <row r="4092" spans="24:25" x14ac:dyDescent="0.25">
      <c r="X4092" s="123" t="s">
        <v>10808</v>
      </c>
      <c r="Y4092" s="123" t="s">
        <v>233</v>
      </c>
    </row>
    <row r="4093" spans="24:25" x14ac:dyDescent="0.25">
      <c r="X4093" s="123" t="s">
        <v>10809</v>
      </c>
      <c r="Y4093" s="123" t="s">
        <v>235</v>
      </c>
    </row>
    <row r="4094" spans="24:25" x14ac:dyDescent="0.25">
      <c r="X4094" s="123" t="s">
        <v>10810</v>
      </c>
      <c r="Y4094" s="123" t="s">
        <v>670</v>
      </c>
    </row>
    <row r="4095" spans="24:25" x14ac:dyDescent="0.25">
      <c r="X4095" s="123" t="s">
        <v>10811</v>
      </c>
      <c r="Y4095" s="123" t="s">
        <v>5792</v>
      </c>
    </row>
    <row r="4096" spans="24:25" x14ac:dyDescent="0.25">
      <c r="X4096" s="123" t="s">
        <v>10812</v>
      </c>
      <c r="Y4096" s="123" t="s">
        <v>435</v>
      </c>
    </row>
    <row r="4097" spans="24:25" x14ac:dyDescent="0.25">
      <c r="X4097" s="123" t="s">
        <v>11953</v>
      </c>
      <c r="Y4097" s="123" t="s">
        <v>11883</v>
      </c>
    </row>
    <row r="4098" spans="24:25" x14ac:dyDescent="0.25">
      <c r="X4098" s="123" t="s">
        <v>10813</v>
      </c>
      <c r="Y4098" s="123" t="s">
        <v>252</v>
      </c>
    </row>
    <row r="4099" spans="24:25" x14ac:dyDescent="0.25">
      <c r="X4099" s="123" t="s">
        <v>10814</v>
      </c>
      <c r="Y4099" s="123" t="s">
        <v>3474</v>
      </c>
    </row>
    <row r="4100" spans="24:25" x14ac:dyDescent="0.25">
      <c r="X4100" s="123" t="s">
        <v>10815</v>
      </c>
      <c r="Y4100" s="123" t="s">
        <v>3476</v>
      </c>
    </row>
    <row r="4101" spans="24:25" x14ac:dyDescent="0.25">
      <c r="X4101" s="123" t="s">
        <v>10816</v>
      </c>
      <c r="Y4101" s="123" t="s">
        <v>6010</v>
      </c>
    </row>
    <row r="4102" spans="24:25" x14ac:dyDescent="0.25">
      <c r="X4102" s="123" t="s">
        <v>10817</v>
      </c>
      <c r="Y4102" s="123" t="s">
        <v>6008</v>
      </c>
    </row>
    <row r="4103" spans="24:25" x14ac:dyDescent="0.25">
      <c r="X4103" s="123" t="s">
        <v>10818</v>
      </c>
      <c r="Y4103" s="123" t="s">
        <v>6012</v>
      </c>
    </row>
    <row r="4104" spans="24:25" x14ac:dyDescent="0.25">
      <c r="X4104" s="123" t="s">
        <v>10819</v>
      </c>
      <c r="Y4104" s="123" t="s">
        <v>6018</v>
      </c>
    </row>
    <row r="4105" spans="24:25" x14ac:dyDescent="0.25">
      <c r="X4105" s="123" t="s">
        <v>10820</v>
      </c>
      <c r="Y4105" s="123" t="s">
        <v>6016</v>
      </c>
    </row>
    <row r="4106" spans="24:25" x14ac:dyDescent="0.25">
      <c r="X4106" s="123" t="s">
        <v>10821</v>
      </c>
      <c r="Y4106" s="123" t="s">
        <v>6002</v>
      </c>
    </row>
    <row r="4107" spans="24:25" x14ac:dyDescent="0.25">
      <c r="X4107" s="123" t="s">
        <v>10822</v>
      </c>
      <c r="Y4107" s="123" t="s">
        <v>5998</v>
      </c>
    </row>
    <row r="4108" spans="24:25" x14ac:dyDescent="0.25">
      <c r="X4108" s="123" t="s">
        <v>10823</v>
      </c>
      <c r="Y4108" s="123" t="s">
        <v>6014</v>
      </c>
    </row>
    <row r="4109" spans="24:25" x14ac:dyDescent="0.25">
      <c r="X4109" s="123" t="s">
        <v>10824</v>
      </c>
      <c r="Y4109" s="123" t="s">
        <v>6020</v>
      </c>
    </row>
    <row r="4110" spans="24:25" x14ac:dyDescent="0.25">
      <c r="X4110" s="123" t="s">
        <v>10825</v>
      </c>
      <c r="Y4110" s="123" t="s">
        <v>6004</v>
      </c>
    </row>
    <row r="4111" spans="24:25" x14ac:dyDescent="0.25">
      <c r="X4111" s="123" t="s">
        <v>10826</v>
      </c>
      <c r="Y4111" s="123" t="s">
        <v>5996</v>
      </c>
    </row>
    <row r="4112" spans="24:25" x14ac:dyDescent="0.25">
      <c r="X4112" s="123" t="s">
        <v>10827</v>
      </c>
      <c r="Y4112" s="123" t="s">
        <v>6006</v>
      </c>
    </row>
    <row r="4113" spans="24:25" x14ac:dyDescent="0.25">
      <c r="X4113" s="123" t="s">
        <v>10828</v>
      </c>
      <c r="Y4113" s="123" t="s">
        <v>6000</v>
      </c>
    </row>
    <row r="4114" spans="24:25" x14ac:dyDescent="0.25">
      <c r="X4114" s="123" t="s">
        <v>10829</v>
      </c>
      <c r="Y4114" s="123" t="s">
        <v>5629</v>
      </c>
    </row>
    <row r="4115" spans="24:25" x14ac:dyDescent="0.25">
      <c r="X4115" s="123" t="s">
        <v>10830</v>
      </c>
      <c r="Y4115" s="123" t="s">
        <v>972</v>
      </c>
    </row>
    <row r="4116" spans="24:25" x14ac:dyDescent="0.25">
      <c r="X4116" s="123" t="s">
        <v>10831</v>
      </c>
      <c r="Y4116" s="123" t="s">
        <v>426</v>
      </c>
    </row>
    <row r="4117" spans="24:25" x14ac:dyDescent="0.25">
      <c r="X4117" s="123" t="s">
        <v>10832</v>
      </c>
      <c r="Y4117" s="123" t="s">
        <v>3493</v>
      </c>
    </row>
    <row r="4118" spans="24:25" x14ac:dyDescent="0.25">
      <c r="X4118" s="123" t="s">
        <v>10833</v>
      </c>
      <c r="Y4118" s="123" t="s">
        <v>228</v>
      </c>
    </row>
    <row r="4119" spans="24:25" x14ac:dyDescent="0.25">
      <c r="X4119" s="123" t="s">
        <v>10834</v>
      </c>
      <c r="Y4119" s="123" t="s">
        <v>254</v>
      </c>
    </row>
    <row r="4120" spans="24:25" x14ac:dyDescent="0.25">
      <c r="X4120" s="123" t="s">
        <v>10835</v>
      </c>
      <c r="Y4120" s="123" t="s">
        <v>242</v>
      </c>
    </row>
    <row r="4121" spans="24:25" x14ac:dyDescent="0.25">
      <c r="X4121" s="123" t="s">
        <v>10836</v>
      </c>
      <c r="Y4121" s="123" t="s">
        <v>201</v>
      </c>
    </row>
    <row r="4122" spans="24:25" x14ac:dyDescent="0.25">
      <c r="X4122" s="123" t="s">
        <v>10837</v>
      </c>
      <c r="Y4122" s="123" t="s">
        <v>227</v>
      </c>
    </row>
    <row r="4123" spans="24:25" x14ac:dyDescent="0.25">
      <c r="X4123" s="123" t="s">
        <v>10838</v>
      </c>
      <c r="Y4123" s="123" t="s">
        <v>233</v>
      </c>
    </row>
    <row r="4124" spans="24:25" x14ac:dyDescent="0.25">
      <c r="X4124" s="123" t="s">
        <v>10839</v>
      </c>
      <c r="Y4124" s="123" t="s">
        <v>235</v>
      </c>
    </row>
    <row r="4125" spans="24:25" x14ac:dyDescent="0.25">
      <c r="X4125" s="123" t="s">
        <v>10840</v>
      </c>
      <c r="Y4125" s="123" t="s">
        <v>670</v>
      </c>
    </row>
    <row r="4126" spans="24:25" x14ac:dyDescent="0.25">
      <c r="X4126" s="123" t="s">
        <v>10841</v>
      </c>
      <c r="Y4126" s="123" t="s">
        <v>5792</v>
      </c>
    </row>
    <row r="4127" spans="24:25" x14ac:dyDescent="0.25">
      <c r="X4127" s="123" t="s">
        <v>10842</v>
      </c>
      <c r="Y4127" s="123" t="s">
        <v>435</v>
      </c>
    </row>
    <row r="4128" spans="24:25" x14ac:dyDescent="0.25">
      <c r="X4128" s="123" t="s">
        <v>11954</v>
      </c>
      <c r="Y4128" s="123" t="s">
        <v>11883</v>
      </c>
    </row>
    <row r="4129" spans="24:25" x14ac:dyDescent="0.25">
      <c r="X4129" s="123" t="s">
        <v>10843</v>
      </c>
      <c r="Y4129" s="123" t="s">
        <v>252</v>
      </c>
    </row>
    <row r="4130" spans="24:25" x14ac:dyDescent="0.25">
      <c r="X4130" s="123" t="s">
        <v>10844</v>
      </c>
      <c r="Y4130" s="123" t="s">
        <v>3474</v>
      </c>
    </row>
    <row r="4131" spans="24:25" x14ac:dyDescent="0.25">
      <c r="X4131" s="123" t="s">
        <v>10845</v>
      </c>
      <c r="Y4131" s="123" t="s">
        <v>3476</v>
      </c>
    </row>
    <row r="4132" spans="24:25" x14ac:dyDescent="0.25">
      <c r="X4132" s="123" t="s">
        <v>10846</v>
      </c>
      <c r="Y4132" s="123" t="s">
        <v>6010</v>
      </c>
    </row>
    <row r="4133" spans="24:25" x14ac:dyDescent="0.25">
      <c r="X4133" s="123" t="s">
        <v>10847</v>
      </c>
      <c r="Y4133" s="123" t="s">
        <v>6008</v>
      </c>
    </row>
    <row r="4134" spans="24:25" x14ac:dyDescent="0.25">
      <c r="X4134" s="123" t="s">
        <v>10848</v>
      </c>
      <c r="Y4134" s="123" t="s">
        <v>6012</v>
      </c>
    </row>
    <row r="4135" spans="24:25" x14ac:dyDescent="0.25">
      <c r="X4135" s="123" t="s">
        <v>10849</v>
      </c>
      <c r="Y4135" s="123" t="s">
        <v>6018</v>
      </c>
    </row>
    <row r="4136" spans="24:25" x14ac:dyDescent="0.25">
      <c r="X4136" s="123" t="s">
        <v>10850</v>
      </c>
      <c r="Y4136" s="123" t="s">
        <v>6016</v>
      </c>
    </row>
    <row r="4137" spans="24:25" x14ac:dyDescent="0.25">
      <c r="X4137" s="123" t="s">
        <v>10851</v>
      </c>
      <c r="Y4137" s="123" t="s">
        <v>6002</v>
      </c>
    </row>
    <row r="4138" spans="24:25" x14ac:dyDescent="0.25">
      <c r="X4138" s="123" t="s">
        <v>10852</v>
      </c>
      <c r="Y4138" s="123" t="s">
        <v>5998</v>
      </c>
    </row>
    <row r="4139" spans="24:25" x14ac:dyDescent="0.25">
      <c r="X4139" s="123" t="s">
        <v>10853</v>
      </c>
      <c r="Y4139" s="123" t="s">
        <v>6014</v>
      </c>
    </row>
    <row r="4140" spans="24:25" x14ac:dyDescent="0.25">
      <c r="X4140" s="123" t="s">
        <v>10854</v>
      </c>
      <c r="Y4140" s="123" t="s">
        <v>6020</v>
      </c>
    </row>
    <row r="4141" spans="24:25" x14ac:dyDescent="0.25">
      <c r="X4141" s="123" t="s">
        <v>10855</v>
      </c>
      <c r="Y4141" s="123" t="s">
        <v>6004</v>
      </c>
    </row>
    <row r="4142" spans="24:25" x14ac:dyDescent="0.25">
      <c r="X4142" s="123" t="s">
        <v>10856</v>
      </c>
      <c r="Y4142" s="123" t="s">
        <v>5996</v>
      </c>
    </row>
    <row r="4143" spans="24:25" x14ac:dyDescent="0.25">
      <c r="X4143" s="123" t="s">
        <v>10857</v>
      </c>
      <c r="Y4143" s="123" t="s">
        <v>6006</v>
      </c>
    </row>
    <row r="4144" spans="24:25" x14ac:dyDescent="0.25">
      <c r="X4144" s="123" t="s">
        <v>10858</v>
      </c>
      <c r="Y4144" s="123" t="s">
        <v>6000</v>
      </c>
    </row>
    <row r="4145" spans="24:25" x14ac:dyDescent="0.25">
      <c r="X4145" s="123" t="s">
        <v>10859</v>
      </c>
      <c r="Y4145" s="123" t="s">
        <v>5629</v>
      </c>
    </row>
    <row r="4146" spans="24:25" x14ac:dyDescent="0.25">
      <c r="X4146" s="123" t="s">
        <v>10860</v>
      </c>
      <c r="Y4146" s="123" t="s">
        <v>972</v>
      </c>
    </row>
    <row r="4147" spans="24:25" x14ac:dyDescent="0.25">
      <c r="X4147" s="123" t="s">
        <v>10861</v>
      </c>
      <c r="Y4147" s="123" t="s">
        <v>426</v>
      </c>
    </row>
    <row r="4148" spans="24:25" x14ac:dyDescent="0.25">
      <c r="X4148" s="123" t="s">
        <v>10862</v>
      </c>
      <c r="Y4148" s="123" t="s">
        <v>3493</v>
      </c>
    </row>
    <row r="4149" spans="24:25" x14ac:dyDescent="0.25">
      <c r="X4149" s="123" t="s">
        <v>10863</v>
      </c>
      <c r="Y4149" s="123" t="s">
        <v>228</v>
      </c>
    </row>
    <row r="4150" spans="24:25" x14ac:dyDescent="0.25">
      <c r="X4150" s="123" t="s">
        <v>10864</v>
      </c>
      <c r="Y4150" s="123" t="s">
        <v>254</v>
      </c>
    </row>
    <row r="4151" spans="24:25" x14ac:dyDescent="0.25">
      <c r="X4151" s="123" t="s">
        <v>10865</v>
      </c>
      <c r="Y4151" s="123" t="s">
        <v>242</v>
      </c>
    </row>
    <row r="4152" spans="24:25" x14ac:dyDescent="0.25">
      <c r="X4152" s="123" t="s">
        <v>10866</v>
      </c>
      <c r="Y4152" s="123" t="s">
        <v>201</v>
      </c>
    </row>
    <row r="4153" spans="24:25" x14ac:dyDescent="0.25">
      <c r="X4153" s="123" t="s">
        <v>10867</v>
      </c>
      <c r="Y4153" s="123" t="s">
        <v>227</v>
      </c>
    </row>
    <row r="4154" spans="24:25" x14ac:dyDescent="0.25">
      <c r="X4154" s="123" t="s">
        <v>10868</v>
      </c>
      <c r="Y4154" s="123" t="s">
        <v>233</v>
      </c>
    </row>
    <row r="4155" spans="24:25" x14ac:dyDescent="0.25">
      <c r="X4155" s="123" t="s">
        <v>10869</v>
      </c>
      <c r="Y4155" s="123" t="s">
        <v>235</v>
      </c>
    </row>
    <row r="4156" spans="24:25" x14ac:dyDescent="0.25">
      <c r="X4156" s="123" t="s">
        <v>10870</v>
      </c>
      <c r="Y4156" s="123" t="s">
        <v>670</v>
      </c>
    </row>
    <row r="4157" spans="24:25" x14ac:dyDescent="0.25">
      <c r="X4157" s="123" t="s">
        <v>10871</v>
      </c>
      <c r="Y4157" s="123" t="s">
        <v>5792</v>
      </c>
    </row>
    <row r="4158" spans="24:25" x14ac:dyDescent="0.25">
      <c r="X4158" s="123" t="s">
        <v>10872</v>
      </c>
      <c r="Y4158" s="123" t="s">
        <v>435</v>
      </c>
    </row>
    <row r="4159" spans="24:25" x14ac:dyDescent="0.25">
      <c r="X4159" s="123" t="s">
        <v>11955</v>
      </c>
      <c r="Y4159" s="123" t="s">
        <v>11883</v>
      </c>
    </row>
    <row r="4160" spans="24:25" x14ac:dyDescent="0.25">
      <c r="X4160" s="123" t="s">
        <v>10873</v>
      </c>
      <c r="Y4160" s="123" t="s">
        <v>252</v>
      </c>
    </row>
    <row r="4161" spans="24:25" x14ac:dyDescent="0.25">
      <c r="X4161" s="123" t="s">
        <v>10874</v>
      </c>
      <c r="Y4161" s="123" t="s">
        <v>3474</v>
      </c>
    </row>
    <row r="4162" spans="24:25" x14ac:dyDescent="0.25">
      <c r="X4162" s="123" t="s">
        <v>10875</v>
      </c>
      <c r="Y4162" s="123" t="s">
        <v>3476</v>
      </c>
    </row>
    <row r="4163" spans="24:25" x14ac:dyDescent="0.25">
      <c r="X4163" s="123" t="s">
        <v>10876</v>
      </c>
      <c r="Y4163" s="123" t="s">
        <v>6010</v>
      </c>
    </row>
    <row r="4164" spans="24:25" x14ac:dyDescent="0.25">
      <c r="X4164" s="123" t="s">
        <v>10877</v>
      </c>
      <c r="Y4164" s="123" t="s">
        <v>6008</v>
      </c>
    </row>
    <row r="4165" spans="24:25" x14ac:dyDescent="0.25">
      <c r="X4165" s="123" t="s">
        <v>10878</v>
      </c>
      <c r="Y4165" s="123" t="s">
        <v>6012</v>
      </c>
    </row>
    <row r="4166" spans="24:25" x14ac:dyDescent="0.25">
      <c r="X4166" s="123" t="s">
        <v>10879</v>
      </c>
      <c r="Y4166" s="123" t="s">
        <v>6018</v>
      </c>
    </row>
    <row r="4167" spans="24:25" x14ac:dyDescent="0.25">
      <c r="X4167" s="123" t="s">
        <v>10880</v>
      </c>
      <c r="Y4167" s="123" t="s">
        <v>6016</v>
      </c>
    </row>
    <row r="4168" spans="24:25" x14ac:dyDescent="0.25">
      <c r="X4168" s="123" t="s">
        <v>10881</v>
      </c>
      <c r="Y4168" s="123" t="s">
        <v>6002</v>
      </c>
    </row>
    <row r="4169" spans="24:25" x14ac:dyDescent="0.25">
      <c r="X4169" s="123" t="s">
        <v>10882</v>
      </c>
      <c r="Y4169" s="123" t="s">
        <v>5998</v>
      </c>
    </row>
    <row r="4170" spans="24:25" x14ac:dyDescent="0.25">
      <c r="X4170" s="123" t="s">
        <v>10883</v>
      </c>
      <c r="Y4170" s="123" t="s">
        <v>6014</v>
      </c>
    </row>
    <row r="4171" spans="24:25" x14ac:dyDescent="0.25">
      <c r="X4171" s="123" t="s">
        <v>10884</v>
      </c>
      <c r="Y4171" s="123" t="s">
        <v>6020</v>
      </c>
    </row>
    <row r="4172" spans="24:25" x14ac:dyDescent="0.25">
      <c r="X4172" s="123" t="s">
        <v>10885</v>
      </c>
      <c r="Y4172" s="123" t="s">
        <v>6004</v>
      </c>
    </row>
    <row r="4173" spans="24:25" x14ac:dyDescent="0.25">
      <c r="X4173" s="123" t="s">
        <v>10886</v>
      </c>
      <c r="Y4173" s="123" t="s">
        <v>5996</v>
      </c>
    </row>
    <row r="4174" spans="24:25" x14ac:dyDescent="0.25">
      <c r="X4174" s="123" t="s">
        <v>10887</v>
      </c>
      <c r="Y4174" s="123" t="s">
        <v>6006</v>
      </c>
    </row>
    <row r="4175" spans="24:25" x14ac:dyDescent="0.25">
      <c r="X4175" s="123" t="s">
        <v>10888</v>
      </c>
      <c r="Y4175" s="123" t="s">
        <v>6000</v>
      </c>
    </row>
    <row r="4176" spans="24:25" x14ac:dyDescent="0.25">
      <c r="X4176" s="123" t="s">
        <v>10889</v>
      </c>
      <c r="Y4176" s="123" t="s">
        <v>5629</v>
      </c>
    </row>
    <row r="4177" spans="24:25" x14ac:dyDescent="0.25">
      <c r="X4177" s="123" t="s">
        <v>10890</v>
      </c>
      <c r="Y4177" s="123" t="s">
        <v>972</v>
      </c>
    </row>
    <row r="4178" spans="24:25" x14ac:dyDescent="0.25">
      <c r="X4178" s="123" t="s">
        <v>10891</v>
      </c>
      <c r="Y4178" s="123" t="s">
        <v>426</v>
      </c>
    </row>
    <row r="4179" spans="24:25" x14ac:dyDescent="0.25">
      <c r="X4179" s="123" t="s">
        <v>10892</v>
      </c>
      <c r="Y4179" s="123" t="s">
        <v>3493</v>
      </c>
    </row>
    <row r="4180" spans="24:25" x14ac:dyDescent="0.25">
      <c r="X4180" s="123" t="s">
        <v>10893</v>
      </c>
      <c r="Y4180" s="123" t="s">
        <v>228</v>
      </c>
    </row>
    <row r="4181" spans="24:25" x14ac:dyDescent="0.25">
      <c r="X4181" s="123" t="s">
        <v>10894</v>
      </c>
      <c r="Y4181" s="123" t="s">
        <v>254</v>
      </c>
    </row>
    <row r="4182" spans="24:25" x14ac:dyDescent="0.25">
      <c r="X4182" s="123" t="s">
        <v>10895</v>
      </c>
      <c r="Y4182" s="123" t="s">
        <v>242</v>
      </c>
    </row>
    <row r="4183" spans="24:25" x14ac:dyDescent="0.25">
      <c r="X4183" s="123" t="s">
        <v>10896</v>
      </c>
      <c r="Y4183" s="123" t="s">
        <v>201</v>
      </c>
    </row>
    <row r="4184" spans="24:25" x14ac:dyDescent="0.25">
      <c r="X4184" s="123" t="s">
        <v>10897</v>
      </c>
      <c r="Y4184" s="123" t="s">
        <v>227</v>
      </c>
    </row>
    <row r="4185" spans="24:25" x14ac:dyDescent="0.25">
      <c r="X4185" s="123" t="s">
        <v>10898</v>
      </c>
      <c r="Y4185" s="123" t="s">
        <v>233</v>
      </c>
    </row>
    <row r="4186" spans="24:25" x14ac:dyDescent="0.25">
      <c r="X4186" s="123" t="s">
        <v>10899</v>
      </c>
      <c r="Y4186" s="123" t="s">
        <v>235</v>
      </c>
    </row>
    <row r="4187" spans="24:25" x14ac:dyDescent="0.25">
      <c r="X4187" s="123" t="s">
        <v>10900</v>
      </c>
      <c r="Y4187" s="123" t="s">
        <v>670</v>
      </c>
    </row>
    <row r="4188" spans="24:25" x14ac:dyDescent="0.25">
      <c r="X4188" s="123" t="s">
        <v>10901</v>
      </c>
      <c r="Y4188" s="123" t="s">
        <v>435</v>
      </c>
    </row>
    <row r="4189" spans="24:25" x14ac:dyDescent="0.25">
      <c r="X4189" s="123" t="s">
        <v>11926</v>
      </c>
      <c r="Y4189" s="123" t="s">
        <v>11883</v>
      </c>
    </row>
    <row r="4190" spans="24:25" x14ac:dyDescent="0.25">
      <c r="X4190" s="123" t="s">
        <v>10902</v>
      </c>
      <c r="Y4190" s="123" t="s">
        <v>252</v>
      </c>
    </row>
    <row r="4191" spans="24:25" x14ac:dyDescent="0.25">
      <c r="X4191" s="123" t="s">
        <v>10903</v>
      </c>
      <c r="Y4191" s="123" t="s">
        <v>3474</v>
      </c>
    </row>
    <row r="4192" spans="24:25" x14ac:dyDescent="0.25">
      <c r="X4192" s="123" t="s">
        <v>10904</v>
      </c>
      <c r="Y4192" s="123" t="s">
        <v>3476</v>
      </c>
    </row>
    <row r="4193" spans="24:25" x14ac:dyDescent="0.25">
      <c r="X4193" s="123" t="s">
        <v>10905</v>
      </c>
      <c r="Y4193" s="123" t="s">
        <v>5595</v>
      </c>
    </row>
    <row r="4194" spans="24:25" x14ac:dyDescent="0.25">
      <c r="X4194" s="123" t="s">
        <v>10906</v>
      </c>
      <c r="Y4194" s="123" t="s">
        <v>5597</v>
      </c>
    </row>
    <row r="4195" spans="24:25" x14ac:dyDescent="0.25">
      <c r="X4195" s="123" t="s">
        <v>10907</v>
      </c>
      <c r="Y4195" s="123" t="s">
        <v>5599</v>
      </c>
    </row>
    <row r="4196" spans="24:25" x14ac:dyDescent="0.25">
      <c r="X4196" s="123" t="s">
        <v>10908</v>
      </c>
      <c r="Y4196" s="123" t="s">
        <v>5601</v>
      </c>
    </row>
    <row r="4197" spans="24:25" x14ac:dyDescent="0.25">
      <c r="X4197" s="123" t="s">
        <v>10909</v>
      </c>
      <c r="Y4197" s="123" t="s">
        <v>5593</v>
      </c>
    </row>
    <row r="4198" spans="24:25" x14ac:dyDescent="0.25">
      <c r="X4198" s="123" t="s">
        <v>10910</v>
      </c>
      <c r="Y4198" s="123" t="s">
        <v>5613</v>
      </c>
    </row>
    <row r="4199" spans="24:25" x14ac:dyDescent="0.25">
      <c r="X4199" s="123" t="s">
        <v>10911</v>
      </c>
      <c r="Y4199" s="123" t="s">
        <v>5603</v>
      </c>
    </row>
    <row r="4200" spans="24:25" x14ac:dyDescent="0.25">
      <c r="X4200" s="123" t="s">
        <v>10912</v>
      </c>
      <c r="Y4200" s="123" t="s">
        <v>5605</v>
      </c>
    </row>
    <row r="4201" spans="24:25" x14ac:dyDescent="0.25">
      <c r="X4201" s="123" t="s">
        <v>10913</v>
      </c>
      <c r="Y4201" s="123" t="s">
        <v>5607</v>
      </c>
    </row>
    <row r="4202" spans="24:25" x14ac:dyDescent="0.25">
      <c r="X4202" s="123" t="s">
        <v>10914</v>
      </c>
      <c r="Y4202" s="123" t="s">
        <v>5609</v>
      </c>
    </row>
    <row r="4203" spans="24:25" x14ac:dyDescent="0.25">
      <c r="X4203" s="123" t="s">
        <v>10915</v>
      </c>
      <c r="Y4203" s="123" t="s">
        <v>5611</v>
      </c>
    </row>
    <row r="4204" spans="24:25" x14ac:dyDescent="0.25">
      <c r="X4204" s="123" t="s">
        <v>10916</v>
      </c>
      <c r="Y4204" s="123" t="s">
        <v>5615</v>
      </c>
    </row>
    <row r="4205" spans="24:25" x14ac:dyDescent="0.25">
      <c r="X4205" s="123" t="s">
        <v>10917</v>
      </c>
      <c r="Y4205" s="123" t="s">
        <v>5587</v>
      </c>
    </row>
    <row r="4206" spans="24:25" x14ac:dyDescent="0.25">
      <c r="X4206" s="123" t="s">
        <v>10918</v>
      </c>
      <c r="Y4206" s="123" t="s">
        <v>5585</v>
      </c>
    </row>
    <row r="4207" spans="24:25" x14ac:dyDescent="0.25">
      <c r="X4207" s="123" t="s">
        <v>10919</v>
      </c>
      <c r="Y4207" s="123" t="s">
        <v>5589</v>
      </c>
    </row>
    <row r="4208" spans="24:25" x14ac:dyDescent="0.25">
      <c r="X4208" s="123" t="s">
        <v>10920</v>
      </c>
      <c r="Y4208" s="123" t="s">
        <v>5591</v>
      </c>
    </row>
    <row r="4209" spans="24:25" x14ac:dyDescent="0.25">
      <c r="X4209" s="123" t="s">
        <v>10921</v>
      </c>
      <c r="Y4209" s="123" t="s">
        <v>972</v>
      </c>
    </row>
    <row r="4210" spans="24:25" x14ac:dyDescent="0.25">
      <c r="X4210" s="123" t="s">
        <v>10922</v>
      </c>
      <c r="Y4210" s="123" t="s">
        <v>426</v>
      </c>
    </row>
    <row r="4211" spans="24:25" x14ac:dyDescent="0.25">
      <c r="X4211" s="123" t="s">
        <v>10923</v>
      </c>
      <c r="Y4211" s="123" t="s">
        <v>3493</v>
      </c>
    </row>
    <row r="4212" spans="24:25" x14ac:dyDescent="0.25">
      <c r="X4212" s="123" t="s">
        <v>10924</v>
      </c>
      <c r="Y4212" s="123" t="s">
        <v>228</v>
      </c>
    </row>
    <row r="4213" spans="24:25" x14ac:dyDescent="0.25">
      <c r="X4213" s="123" t="s">
        <v>10925</v>
      </c>
      <c r="Y4213" s="123" t="s">
        <v>254</v>
      </c>
    </row>
    <row r="4214" spans="24:25" x14ac:dyDescent="0.25">
      <c r="X4214" s="123" t="s">
        <v>10926</v>
      </c>
      <c r="Y4214" s="123" t="s">
        <v>242</v>
      </c>
    </row>
    <row r="4215" spans="24:25" x14ac:dyDescent="0.25">
      <c r="X4215" s="123" t="s">
        <v>10927</v>
      </c>
      <c r="Y4215" s="123" t="s">
        <v>201</v>
      </c>
    </row>
    <row r="4216" spans="24:25" x14ac:dyDescent="0.25">
      <c r="X4216" s="123" t="s">
        <v>10928</v>
      </c>
      <c r="Y4216" s="123" t="s">
        <v>227</v>
      </c>
    </row>
    <row r="4217" spans="24:25" x14ac:dyDescent="0.25">
      <c r="X4217" s="123" t="s">
        <v>10929</v>
      </c>
      <c r="Y4217" s="123" t="s">
        <v>233</v>
      </c>
    </row>
    <row r="4218" spans="24:25" x14ac:dyDescent="0.25">
      <c r="X4218" s="123" t="s">
        <v>10930</v>
      </c>
      <c r="Y4218" s="123" t="s">
        <v>235</v>
      </c>
    </row>
    <row r="4219" spans="24:25" x14ac:dyDescent="0.25">
      <c r="X4219" s="123" t="s">
        <v>10931</v>
      </c>
      <c r="Y4219" s="123" t="s">
        <v>670</v>
      </c>
    </row>
    <row r="4220" spans="24:25" x14ac:dyDescent="0.25">
      <c r="X4220" s="123" t="s">
        <v>10932</v>
      </c>
      <c r="Y4220" s="123" t="s">
        <v>5792</v>
      </c>
    </row>
    <row r="4221" spans="24:25" x14ac:dyDescent="0.25">
      <c r="X4221" s="123" t="s">
        <v>10933</v>
      </c>
      <c r="Y4221" s="123" t="s">
        <v>435</v>
      </c>
    </row>
    <row r="4222" spans="24:25" x14ac:dyDescent="0.25">
      <c r="X4222" s="123" t="s">
        <v>11956</v>
      </c>
      <c r="Y4222" s="123" t="s">
        <v>11883</v>
      </c>
    </row>
    <row r="4223" spans="24:25" x14ac:dyDescent="0.25">
      <c r="X4223" s="123" t="s">
        <v>10934</v>
      </c>
      <c r="Y4223" s="123" t="s">
        <v>252</v>
      </c>
    </row>
    <row r="4224" spans="24:25" x14ac:dyDescent="0.25">
      <c r="X4224" s="123" t="s">
        <v>10935</v>
      </c>
      <c r="Y4224" s="123" t="s">
        <v>3474</v>
      </c>
    </row>
    <row r="4225" spans="24:25" x14ac:dyDescent="0.25">
      <c r="X4225" s="123" t="s">
        <v>10936</v>
      </c>
      <c r="Y4225" s="123" t="s">
        <v>3476</v>
      </c>
    </row>
    <row r="4226" spans="24:25" x14ac:dyDescent="0.25">
      <c r="X4226" s="123" t="s">
        <v>10937</v>
      </c>
      <c r="Y4226" s="123" t="s">
        <v>6036</v>
      </c>
    </row>
    <row r="4227" spans="24:25" x14ac:dyDescent="0.25">
      <c r="X4227" s="123" t="s">
        <v>10938</v>
      </c>
      <c r="Y4227" s="123" t="s">
        <v>6034</v>
      </c>
    </row>
    <row r="4228" spans="24:25" x14ac:dyDescent="0.25">
      <c r="X4228" s="123" t="s">
        <v>10939</v>
      </c>
      <c r="Y4228" s="123" t="s">
        <v>6032</v>
      </c>
    </row>
    <row r="4229" spans="24:25" x14ac:dyDescent="0.25">
      <c r="X4229" s="123" t="s">
        <v>10940</v>
      </c>
      <c r="Y4229" s="123" t="s">
        <v>6024</v>
      </c>
    </row>
    <row r="4230" spans="24:25" x14ac:dyDescent="0.25">
      <c r="X4230" s="123" t="s">
        <v>10941</v>
      </c>
      <c r="Y4230" s="123" t="s">
        <v>6066</v>
      </c>
    </row>
    <row r="4231" spans="24:25" x14ac:dyDescent="0.25">
      <c r="X4231" s="123" t="s">
        <v>10942</v>
      </c>
      <c r="Y4231" s="123" t="s">
        <v>6080</v>
      </c>
    </row>
    <row r="4232" spans="24:25" x14ac:dyDescent="0.25">
      <c r="X4232" s="123" t="s">
        <v>10943</v>
      </c>
      <c r="Y4232" s="123" t="s">
        <v>6064</v>
      </c>
    </row>
    <row r="4233" spans="24:25" x14ac:dyDescent="0.25">
      <c r="X4233" s="123" t="s">
        <v>10944</v>
      </c>
      <c r="Y4233" s="123" t="s">
        <v>6046</v>
      </c>
    </row>
    <row r="4234" spans="24:25" x14ac:dyDescent="0.25">
      <c r="X4234" s="123" t="s">
        <v>10945</v>
      </c>
      <c r="Y4234" s="123" t="s">
        <v>6050</v>
      </c>
    </row>
    <row r="4235" spans="24:25" x14ac:dyDescent="0.25">
      <c r="X4235" s="123" t="s">
        <v>10946</v>
      </c>
      <c r="Y4235" s="123" t="s">
        <v>6048</v>
      </c>
    </row>
    <row r="4236" spans="24:25" x14ac:dyDescent="0.25">
      <c r="X4236" s="123" t="s">
        <v>10947</v>
      </c>
      <c r="Y4236" s="123" t="s">
        <v>6056</v>
      </c>
    </row>
    <row r="4237" spans="24:25" x14ac:dyDescent="0.25">
      <c r="X4237" s="123" t="s">
        <v>10948</v>
      </c>
      <c r="Y4237" s="123" t="s">
        <v>6040</v>
      </c>
    </row>
    <row r="4238" spans="24:25" x14ac:dyDescent="0.25">
      <c r="X4238" s="123" t="s">
        <v>10949</v>
      </c>
      <c r="Y4238" s="123" t="s">
        <v>6042</v>
      </c>
    </row>
    <row r="4239" spans="24:25" x14ac:dyDescent="0.25">
      <c r="X4239" s="123" t="s">
        <v>10950</v>
      </c>
      <c r="Y4239" s="123" t="s">
        <v>6044</v>
      </c>
    </row>
    <row r="4240" spans="24:25" x14ac:dyDescent="0.25">
      <c r="X4240" s="123" t="s">
        <v>10951</v>
      </c>
      <c r="Y4240" s="123" t="s">
        <v>6074</v>
      </c>
    </row>
    <row r="4241" spans="24:25" x14ac:dyDescent="0.25">
      <c r="X4241" s="123" t="s">
        <v>10952</v>
      </c>
      <c r="Y4241" s="123" t="s">
        <v>6038</v>
      </c>
    </row>
    <row r="4242" spans="24:25" x14ac:dyDescent="0.25">
      <c r="X4242" s="123" t="s">
        <v>10953</v>
      </c>
      <c r="Y4242" s="123" t="s">
        <v>6058</v>
      </c>
    </row>
    <row r="4243" spans="24:25" x14ac:dyDescent="0.25">
      <c r="X4243" s="123" t="s">
        <v>10954</v>
      </c>
      <c r="Y4243" s="123" t="s">
        <v>6086</v>
      </c>
    </row>
    <row r="4244" spans="24:25" x14ac:dyDescent="0.25">
      <c r="X4244" s="123" t="s">
        <v>10955</v>
      </c>
      <c r="Y4244" s="123" t="s">
        <v>6072</v>
      </c>
    </row>
    <row r="4245" spans="24:25" x14ac:dyDescent="0.25">
      <c r="X4245" s="123" t="s">
        <v>10956</v>
      </c>
      <c r="Y4245" s="123" t="s">
        <v>6082</v>
      </c>
    </row>
    <row r="4246" spans="24:25" x14ac:dyDescent="0.25">
      <c r="X4246" s="123" t="s">
        <v>10957</v>
      </c>
      <c r="Y4246" s="123" t="s">
        <v>6076</v>
      </c>
    </row>
    <row r="4247" spans="24:25" x14ac:dyDescent="0.25">
      <c r="X4247" s="123" t="s">
        <v>10958</v>
      </c>
      <c r="Y4247" s="123" t="s">
        <v>6060</v>
      </c>
    </row>
    <row r="4248" spans="24:25" x14ac:dyDescent="0.25">
      <c r="X4248" s="123" t="s">
        <v>10959</v>
      </c>
      <c r="Y4248" s="123" t="s">
        <v>6062</v>
      </c>
    </row>
    <row r="4249" spans="24:25" x14ac:dyDescent="0.25">
      <c r="X4249" s="123" t="s">
        <v>10960</v>
      </c>
      <c r="Y4249" s="123" t="s">
        <v>6078</v>
      </c>
    </row>
    <row r="4250" spans="24:25" x14ac:dyDescent="0.25">
      <c r="X4250" s="123" t="s">
        <v>10961</v>
      </c>
      <c r="Y4250" s="123" t="s">
        <v>6026</v>
      </c>
    </row>
    <row r="4251" spans="24:25" x14ac:dyDescent="0.25">
      <c r="X4251" s="123" t="s">
        <v>10962</v>
      </c>
      <c r="Y4251" s="123" t="s">
        <v>6022</v>
      </c>
    </row>
    <row r="4252" spans="24:25" x14ac:dyDescent="0.25">
      <c r="X4252" s="123" t="s">
        <v>10963</v>
      </c>
      <c r="Y4252" s="123" t="s">
        <v>6068</v>
      </c>
    </row>
    <row r="4253" spans="24:25" x14ac:dyDescent="0.25">
      <c r="X4253" s="123" t="s">
        <v>10964</v>
      </c>
      <c r="Y4253" s="123" t="s">
        <v>6070</v>
      </c>
    </row>
    <row r="4254" spans="24:25" x14ac:dyDescent="0.25">
      <c r="X4254" s="123" t="s">
        <v>10965</v>
      </c>
      <c r="Y4254" s="123" t="s">
        <v>6054</v>
      </c>
    </row>
    <row r="4255" spans="24:25" x14ac:dyDescent="0.25">
      <c r="X4255" s="123" t="s">
        <v>10966</v>
      </c>
      <c r="Y4255" s="123" t="s">
        <v>6030</v>
      </c>
    </row>
    <row r="4256" spans="24:25" x14ac:dyDescent="0.25">
      <c r="X4256" s="123" t="s">
        <v>10967</v>
      </c>
      <c r="Y4256" s="123" t="s">
        <v>6028</v>
      </c>
    </row>
    <row r="4257" spans="24:25" x14ac:dyDescent="0.25">
      <c r="X4257" s="123" t="s">
        <v>10968</v>
      </c>
      <c r="Y4257" s="123" t="s">
        <v>6084</v>
      </c>
    </row>
    <row r="4258" spans="24:25" x14ac:dyDescent="0.25">
      <c r="X4258" s="123" t="s">
        <v>10969</v>
      </c>
      <c r="Y4258" s="123" t="s">
        <v>6052</v>
      </c>
    </row>
    <row r="4259" spans="24:25" x14ac:dyDescent="0.25">
      <c r="X4259" s="123" t="s">
        <v>10970</v>
      </c>
      <c r="Y4259" s="123" t="s">
        <v>5629</v>
      </c>
    </row>
    <row r="4260" spans="24:25" x14ac:dyDescent="0.25">
      <c r="X4260" s="123" t="s">
        <v>10971</v>
      </c>
      <c r="Y4260" s="123" t="s">
        <v>674</v>
      </c>
    </row>
    <row r="4261" spans="24:25" x14ac:dyDescent="0.25">
      <c r="X4261" s="123" t="s">
        <v>10972</v>
      </c>
      <c r="Y4261" s="123" t="s">
        <v>426</v>
      </c>
    </row>
    <row r="4262" spans="24:25" x14ac:dyDescent="0.25">
      <c r="X4262" s="123" t="s">
        <v>10973</v>
      </c>
      <c r="Y4262" s="123" t="s">
        <v>3493</v>
      </c>
    </row>
    <row r="4263" spans="24:25" x14ac:dyDescent="0.25">
      <c r="X4263" s="123" t="s">
        <v>10974</v>
      </c>
      <c r="Y4263" s="123" t="s">
        <v>228</v>
      </c>
    </row>
    <row r="4264" spans="24:25" x14ac:dyDescent="0.25">
      <c r="X4264" s="123" t="s">
        <v>10975</v>
      </c>
      <c r="Y4264" s="123" t="s">
        <v>254</v>
      </c>
    </row>
    <row r="4265" spans="24:25" x14ac:dyDescent="0.25">
      <c r="X4265" s="123" t="s">
        <v>10976</v>
      </c>
      <c r="Y4265" s="123" t="s">
        <v>242</v>
      </c>
    </row>
    <row r="4266" spans="24:25" x14ac:dyDescent="0.25">
      <c r="X4266" s="123" t="s">
        <v>10977</v>
      </c>
      <c r="Y4266" s="123" t="s">
        <v>201</v>
      </c>
    </row>
    <row r="4267" spans="24:25" x14ac:dyDescent="0.25">
      <c r="X4267" s="123" t="s">
        <v>10978</v>
      </c>
      <c r="Y4267" s="123" t="s">
        <v>227</v>
      </c>
    </row>
    <row r="4268" spans="24:25" x14ac:dyDescent="0.25">
      <c r="X4268" s="123" t="s">
        <v>10979</v>
      </c>
      <c r="Y4268" s="123" t="s">
        <v>233</v>
      </c>
    </row>
    <row r="4269" spans="24:25" x14ac:dyDescent="0.25">
      <c r="X4269" s="123" t="s">
        <v>10980</v>
      </c>
      <c r="Y4269" s="123" t="s">
        <v>235</v>
      </c>
    </row>
    <row r="4270" spans="24:25" x14ac:dyDescent="0.25">
      <c r="X4270" s="123" t="s">
        <v>10981</v>
      </c>
      <c r="Y4270" s="123" t="s">
        <v>670</v>
      </c>
    </row>
    <row r="4271" spans="24:25" x14ac:dyDescent="0.25">
      <c r="X4271" s="123" t="s">
        <v>10982</v>
      </c>
      <c r="Y4271" s="123" t="s">
        <v>5792</v>
      </c>
    </row>
    <row r="4272" spans="24:25" x14ac:dyDescent="0.25">
      <c r="X4272" s="123" t="s">
        <v>10983</v>
      </c>
      <c r="Y4272" s="123" t="s">
        <v>435</v>
      </c>
    </row>
    <row r="4273" spans="24:25" x14ac:dyDescent="0.25">
      <c r="X4273" s="123" t="s">
        <v>11957</v>
      </c>
      <c r="Y4273" s="123" t="s">
        <v>11883</v>
      </c>
    </row>
    <row r="4274" spans="24:25" x14ac:dyDescent="0.25">
      <c r="X4274" s="123" t="s">
        <v>10984</v>
      </c>
      <c r="Y4274" s="123" t="s">
        <v>252</v>
      </c>
    </row>
    <row r="4275" spans="24:25" x14ac:dyDescent="0.25">
      <c r="X4275" s="123" t="s">
        <v>10985</v>
      </c>
      <c r="Y4275" s="123" t="s">
        <v>3474</v>
      </c>
    </row>
    <row r="4276" spans="24:25" x14ac:dyDescent="0.25">
      <c r="X4276" s="123" t="s">
        <v>10986</v>
      </c>
      <c r="Y4276" s="123" t="s">
        <v>3476</v>
      </c>
    </row>
    <row r="4277" spans="24:25" x14ac:dyDescent="0.25">
      <c r="X4277" s="123" t="s">
        <v>10987</v>
      </c>
      <c r="Y4277" s="123" t="s">
        <v>6036</v>
      </c>
    </row>
    <row r="4278" spans="24:25" x14ac:dyDescent="0.25">
      <c r="X4278" s="123" t="s">
        <v>10988</v>
      </c>
      <c r="Y4278" s="123" t="s">
        <v>6034</v>
      </c>
    </row>
    <row r="4279" spans="24:25" x14ac:dyDescent="0.25">
      <c r="X4279" s="123" t="s">
        <v>10989</v>
      </c>
      <c r="Y4279" s="123" t="s">
        <v>6032</v>
      </c>
    </row>
    <row r="4280" spans="24:25" x14ac:dyDescent="0.25">
      <c r="X4280" s="123" t="s">
        <v>10990</v>
      </c>
      <c r="Y4280" s="123" t="s">
        <v>6024</v>
      </c>
    </row>
    <row r="4281" spans="24:25" x14ac:dyDescent="0.25">
      <c r="X4281" s="123" t="s">
        <v>10991</v>
      </c>
      <c r="Y4281" s="123" t="s">
        <v>6066</v>
      </c>
    </row>
    <row r="4282" spans="24:25" x14ac:dyDescent="0.25">
      <c r="X4282" s="123" t="s">
        <v>10992</v>
      </c>
      <c r="Y4282" s="123" t="s">
        <v>6080</v>
      </c>
    </row>
    <row r="4283" spans="24:25" x14ac:dyDescent="0.25">
      <c r="X4283" s="123" t="s">
        <v>10993</v>
      </c>
      <c r="Y4283" s="123" t="s">
        <v>6064</v>
      </c>
    </row>
    <row r="4284" spans="24:25" x14ac:dyDescent="0.25">
      <c r="X4284" s="123" t="s">
        <v>10994</v>
      </c>
      <c r="Y4284" s="123" t="s">
        <v>6046</v>
      </c>
    </row>
    <row r="4285" spans="24:25" x14ac:dyDescent="0.25">
      <c r="X4285" s="123" t="s">
        <v>10995</v>
      </c>
      <c r="Y4285" s="123" t="s">
        <v>6050</v>
      </c>
    </row>
    <row r="4286" spans="24:25" x14ac:dyDescent="0.25">
      <c r="X4286" s="123" t="s">
        <v>10996</v>
      </c>
      <c r="Y4286" s="123" t="s">
        <v>6048</v>
      </c>
    </row>
    <row r="4287" spans="24:25" x14ac:dyDescent="0.25">
      <c r="X4287" s="123" t="s">
        <v>10997</v>
      </c>
      <c r="Y4287" s="123" t="s">
        <v>6056</v>
      </c>
    </row>
    <row r="4288" spans="24:25" x14ac:dyDescent="0.25">
      <c r="X4288" s="123" t="s">
        <v>10998</v>
      </c>
      <c r="Y4288" s="123" t="s">
        <v>6040</v>
      </c>
    </row>
    <row r="4289" spans="24:25" x14ac:dyDescent="0.25">
      <c r="X4289" s="123" t="s">
        <v>10999</v>
      </c>
      <c r="Y4289" s="123" t="s">
        <v>6042</v>
      </c>
    </row>
    <row r="4290" spans="24:25" x14ac:dyDescent="0.25">
      <c r="X4290" s="123" t="s">
        <v>11000</v>
      </c>
      <c r="Y4290" s="123" t="s">
        <v>6044</v>
      </c>
    </row>
    <row r="4291" spans="24:25" x14ac:dyDescent="0.25">
      <c r="X4291" s="123" t="s">
        <v>11001</v>
      </c>
      <c r="Y4291" s="123" t="s">
        <v>6074</v>
      </c>
    </row>
    <row r="4292" spans="24:25" x14ac:dyDescent="0.25">
      <c r="X4292" s="123" t="s">
        <v>11002</v>
      </c>
      <c r="Y4292" s="123" t="s">
        <v>6038</v>
      </c>
    </row>
    <row r="4293" spans="24:25" x14ac:dyDescent="0.25">
      <c r="X4293" s="123" t="s">
        <v>11003</v>
      </c>
      <c r="Y4293" s="123" t="s">
        <v>6058</v>
      </c>
    </row>
    <row r="4294" spans="24:25" x14ac:dyDescent="0.25">
      <c r="X4294" s="123" t="s">
        <v>11004</v>
      </c>
      <c r="Y4294" s="123" t="s">
        <v>6086</v>
      </c>
    </row>
    <row r="4295" spans="24:25" x14ac:dyDescent="0.25">
      <c r="X4295" s="123" t="s">
        <v>11005</v>
      </c>
      <c r="Y4295" s="123" t="s">
        <v>6072</v>
      </c>
    </row>
    <row r="4296" spans="24:25" x14ac:dyDescent="0.25">
      <c r="X4296" s="123" t="s">
        <v>11006</v>
      </c>
      <c r="Y4296" s="123" t="s">
        <v>6082</v>
      </c>
    </row>
    <row r="4297" spans="24:25" x14ac:dyDescent="0.25">
      <c r="X4297" s="123" t="s">
        <v>11007</v>
      </c>
      <c r="Y4297" s="123" t="s">
        <v>6076</v>
      </c>
    </row>
    <row r="4298" spans="24:25" x14ac:dyDescent="0.25">
      <c r="X4298" s="123" t="s">
        <v>11008</v>
      </c>
      <c r="Y4298" s="123" t="s">
        <v>6060</v>
      </c>
    </row>
    <row r="4299" spans="24:25" x14ac:dyDescent="0.25">
      <c r="X4299" s="123" t="s">
        <v>11009</v>
      </c>
      <c r="Y4299" s="123" t="s">
        <v>6062</v>
      </c>
    </row>
    <row r="4300" spans="24:25" x14ac:dyDescent="0.25">
      <c r="X4300" s="123" t="s">
        <v>11010</v>
      </c>
      <c r="Y4300" s="123" t="s">
        <v>6078</v>
      </c>
    </row>
    <row r="4301" spans="24:25" x14ac:dyDescent="0.25">
      <c r="X4301" s="123" t="s">
        <v>11011</v>
      </c>
      <c r="Y4301" s="123" t="s">
        <v>6026</v>
      </c>
    </row>
    <row r="4302" spans="24:25" x14ac:dyDescent="0.25">
      <c r="X4302" s="123" t="s">
        <v>11012</v>
      </c>
      <c r="Y4302" s="123" t="s">
        <v>6022</v>
      </c>
    </row>
    <row r="4303" spans="24:25" x14ac:dyDescent="0.25">
      <c r="X4303" s="123" t="s">
        <v>11013</v>
      </c>
      <c r="Y4303" s="123" t="s">
        <v>6068</v>
      </c>
    </row>
    <row r="4304" spans="24:25" x14ac:dyDescent="0.25">
      <c r="X4304" s="123" t="s">
        <v>11014</v>
      </c>
      <c r="Y4304" s="123" t="s">
        <v>6070</v>
      </c>
    </row>
    <row r="4305" spans="24:25" x14ac:dyDescent="0.25">
      <c r="X4305" s="123" t="s">
        <v>11015</v>
      </c>
      <c r="Y4305" s="123" t="s">
        <v>6054</v>
      </c>
    </row>
    <row r="4306" spans="24:25" x14ac:dyDescent="0.25">
      <c r="X4306" s="123" t="s">
        <v>11016</v>
      </c>
      <c r="Y4306" s="123" t="s">
        <v>6030</v>
      </c>
    </row>
    <row r="4307" spans="24:25" x14ac:dyDescent="0.25">
      <c r="X4307" s="123" t="s">
        <v>11017</v>
      </c>
      <c r="Y4307" s="123" t="s">
        <v>6028</v>
      </c>
    </row>
    <row r="4308" spans="24:25" x14ac:dyDescent="0.25">
      <c r="X4308" s="123" t="s">
        <v>11018</v>
      </c>
      <c r="Y4308" s="123" t="s">
        <v>6084</v>
      </c>
    </row>
    <row r="4309" spans="24:25" x14ac:dyDescent="0.25">
      <c r="X4309" s="123" t="s">
        <v>11019</v>
      </c>
      <c r="Y4309" s="123" t="s">
        <v>6052</v>
      </c>
    </row>
    <row r="4310" spans="24:25" x14ac:dyDescent="0.25">
      <c r="X4310" s="123" t="s">
        <v>11020</v>
      </c>
      <c r="Y4310" s="123" t="s">
        <v>5629</v>
      </c>
    </row>
    <row r="4311" spans="24:25" x14ac:dyDescent="0.25">
      <c r="X4311" s="123" t="s">
        <v>11021</v>
      </c>
      <c r="Y4311" s="123" t="s">
        <v>674</v>
      </c>
    </row>
    <row r="4312" spans="24:25" x14ac:dyDescent="0.25">
      <c r="X4312" s="123" t="s">
        <v>11022</v>
      </c>
      <c r="Y4312" s="123" t="s">
        <v>426</v>
      </c>
    </row>
    <row r="4313" spans="24:25" x14ac:dyDescent="0.25">
      <c r="X4313" s="123" t="s">
        <v>11023</v>
      </c>
      <c r="Y4313" s="123" t="s">
        <v>3493</v>
      </c>
    </row>
    <row r="4314" spans="24:25" x14ac:dyDescent="0.25">
      <c r="X4314" s="123" t="s">
        <v>11024</v>
      </c>
      <c r="Y4314" s="123" t="s">
        <v>228</v>
      </c>
    </row>
    <row r="4315" spans="24:25" x14ac:dyDescent="0.25">
      <c r="X4315" s="123" t="s">
        <v>11025</v>
      </c>
      <c r="Y4315" s="123" t="s">
        <v>254</v>
      </c>
    </row>
    <row r="4316" spans="24:25" x14ac:dyDescent="0.25">
      <c r="X4316" s="123" t="s">
        <v>11026</v>
      </c>
      <c r="Y4316" s="123" t="s">
        <v>242</v>
      </c>
    </row>
    <row r="4317" spans="24:25" x14ac:dyDescent="0.25">
      <c r="X4317" s="123" t="s">
        <v>11027</v>
      </c>
      <c r="Y4317" s="123" t="s">
        <v>201</v>
      </c>
    </row>
    <row r="4318" spans="24:25" x14ac:dyDescent="0.25">
      <c r="X4318" s="123" t="s">
        <v>11028</v>
      </c>
      <c r="Y4318" s="123" t="s">
        <v>227</v>
      </c>
    </row>
    <row r="4319" spans="24:25" x14ac:dyDescent="0.25">
      <c r="X4319" s="123" t="s">
        <v>11029</v>
      </c>
      <c r="Y4319" s="123" t="s">
        <v>233</v>
      </c>
    </row>
    <row r="4320" spans="24:25" x14ac:dyDescent="0.25">
      <c r="X4320" s="123" t="s">
        <v>11030</v>
      </c>
      <c r="Y4320" s="123" t="s">
        <v>235</v>
      </c>
    </row>
    <row r="4321" spans="24:25" x14ac:dyDescent="0.25">
      <c r="X4321" s="123" t="s">
        <v>11031</v>
      </c>
      <c r="Y4321" s="123" t="s">
        <v>670</v>
      </c>
    </row>
    <row r="4322" spans="24:25" x14ac:dyDescent="0.25">
      <c r="X4322" s="123" t="s">
        <v>11032</v>
      </c>
      <c r="Y4322" s="123" t="s">
        <v>5792</v>
      </c>
    </row>
    <row r="4323" spans="24:25" x14ac:dyDescent="0.25">
      <c r="X4323" s="123" t="s">
        <v>11033</v>
      </c>
      <c r="Y4323" s="123" t="s">
        <v>435</v>
      </c>
    </row>
    <row r="4324" spans="24:25" x14ac:dyDescent="0.25">
      <c r="X4324" s="123" t="s">
        <v>11958</v>
      </c>
      <c r="Y4324" s="123" t="s">
        <v>11883</v>
      </c>
    </row>
    <row r="4325" spans="24:25" x14ac:dyDescent="0.25">
      <c r="X4325" s="123" t="s">
        <v>11034</v>
      </c>
      <c r="Y4325" s="123" t="s">
        <v>252</v>
      </c>
    </row>
    <row r="4326" spans="24:25" x14ac:dyDescent="0.25">
      <c r="X4326" s="123" t="s">
        <v>11035</v>
      </c>
      <c r="Y4326" s="123" t="s">
        <v>3474</v>
      </c>
    </row>
    <row r="4327" spans="24:25" x14ac:dyDescent="0.25">
      <c r="X4327" s="123" t="s">
        <v>11036</v>
      </c>
      <c r="Y4327" s="123" t="s">
        <v>3476</v>
      </c>
    </row>
    <row r="4328" spans="24:25" x14ac:dyDescent="0.25">
      <c r="X4328" s="123" t="s">
        <v>11037</v>
      </c>
      <c r="Y4328" s="123" t="s">
        <v>6036</v>
      </c>
    </row>
    <row r="4329" spans="24:25" x14ac:dyDescent="0.25">
      <c r="X4329" s="123" t="s">
        <v>11038</v>
      </c>
      <c r="Y4329" s="123" t="s">
        <v>6034</v>
      </c>
    </row>
    <row r="4330" spans="24:25" x14ac:dyDescent="0.25">
      <c r="X4330" s="123" t="s">
        <v>11039</v>
      </c>
      <c r="Y4330" s="123" t="s">
        <v>6032</v>
      </c>
    </row>
    <row r="4331" spans="24:25" x14ac:dyDescent="0.25">
      <c r="X4331" s="123" t="s">
        <v>11040</v>
      </c>
      <c r="Y4331" s="123" t="s">
        <v>6024</v>
      </c>
    </row>
    <row r="4332" spans="24:25" x14ac:dyDescent="0.25">
      <c r="X4332" s="123" t="s">
        <v>11041</v>
      </c>
      <c r="Y4332" s="123" t="s">
        <v>6066</v>
      </c>
    </row>
    <row r="4333" spans="24:25" x14ac:dyDescent="0.25">
      <c r="X4333" s="123" t="s">
        <v>11042</v>
      </c>
      <c r="Y4333" s="123" t="s">
        <v>6080</v>
      </c>
    </row>
    <row r="4334" spans="24:25" x14ac:dyDescent="0.25">
      <c r="X4334" s="123" t="s">
        <v>11043</v>
      </c>
      <c r="Y4334" s="123" t="s">
        <v>6064</v>
      </c>
    </row>
    <row r="4335" spans="24:25" x14ac:dyDescent="0.25">
      <c r="X4335" s="123" t="s">
        <v>11044</v>
      </c>
      <c r="Y4335" s="123" t="s">
        <v>6046</v>
      </c>
    </row>
    <row r="4336" spans="24:25" x14ac:dyDescent="0.25">
      <c r="X4336" s="123" t="s">
        <v>11045</v>
      </c>
      <c r="Y4336" s="123" t="s">
        <v>6050</v>
      </c>
    </row>
    <row r="4337" spans="24:25" x14ac:dyDescent="0.25">
      <c r="X4337" s="123" t="s">
        <v>11046</v>
      </c>
      <c r="Y4337" s="123" t="s">
        <v>6048</v>
      </c>
    </row>
    <row r="4338" spans="24:25" x14ac:dyDescent="0.25">
      <c r="X4338" s="123" t="s">
        <v>11047</v>
      </c>
      <c r="Y4338" s="123" t="s">
        <v>6056</v>
      </c>
    </row>
    <row r="4339" spans="24:25" x14ac:dyDescent="0.25">
      <c r="X4339" s="123" t="s">
        <v>11048</v>
      </c>
      <c r="Y4339" s="123" t="s">
        <v>6040</v>
      </c>
    </row>
    <row r="4340" spans="24:25" x14ac:dyDescent="0.25">
      <c r="X4340" s="123" t="s">
        <v>11049</v>
      </c>
      <c r="Y4340" s="123" t="s">
        <v>6042</v>
      </c>
    </row>
    <row r="4341" spans="24:25" x14ac:dyDescent="0.25">
      <c r="X4341" s="123" t="s">
        <v>11050</v>
      </c>
      <c r="Y4341" s="123" t="s">
        <v>6044</v>
      </c>
    </row>
    <row r="4342" spans="24:25" x14ac:dyDescent="0.25">
      <c r="X4342" s="123" t="s">
        <v>11051</v>
      </c>
      <c r="Y4342" s="123" t="s">
        <v>6074</v>
      </c>
    </row>
    <row r="4343" spans="24:25" x14ac:dyDescent="0.25">
      <c r="X4343" s="123" t="s">
        <v>11052</v>
      </c>
      <c r="Y4343" s="123" t="s">
        <v>6038</v>
      </c>
    </row>
    <row r="4344" spans="24:25" x14ac:dyDescent="0.25">
      <c r="X4344" s="123" t="s">
        <v>11053</v>
      </c>
      <c r="Y4344" s="123" t="s">
        <v>6058</v>
      </c>
    </row>
    <row r="4345" spans="24:25" x14ac:dyDescent="0.25">
      <c r="X4345" s="123" t="s">
        <v>11054</v>
      </c>
      <c r="Y4345" s="123" t="s">
        <v>6086</v>
      </c>
    </row>
    <row r="4346" spans="24:25" x14ac:dyDescent="0.25">
      <c r="X4346" s="123" t="s">
        <v>11055</v>
      </c>
      <c r="Y4346" s="123" t="s">
        <v>6072</v>
      </c>
    </row>
    <row r="4347" spans="24:25" x14ac:dyDescent="0.25">
      <c r="X4347" s="123" t="s">
        <v>11056</v>
      </c>
      <c r="Y4347" s="123" t="s">
        <v>6082</v>
      </c>
    </row>
    <row r="4348" spans="24:25" x14ac:dyDescent="0.25">
      <c r="X4348" s="123" t="s">
        <v>11057</v>
      </c>
      <c r="Y4348" s="123" t="s">
        <v>6076</v>
      </c>
    </row>
    <row r="4349" spans="24:25" x14ac:dyDescent="0.25">
      <c r="X4349" s="123" t="s">
        <v>11058</v>
      </c>
      <c r="Y4349" s="123" t="s">
        <v>6060</v>
      </c>
    </row>
    <row r="4350" spans="24:25" x14ac:dyDescent="0.25">
      <c r="X4350" s="123" t="s">
        <v>11059</v>
      </c>
      <c r="Y4350" s="123" t="s">
        <v>6062</v>
      </c>
    </row>
    <row r="4351" spans="24:25" x14ac:dyDescent="0.25">
      <c r="X4351" s="123" t="s">
        <v>11060</v>
      </c>
      <c r="Y4351" s="123" t="s">
        <v>6078</v>
      </c>
    </row>
    <row r="4352" spans="24:25" x14ac:dyDescent="0.25">
      <c r="X4352" s="123" t="s">
        <v>11061</v>
      </c>
      <c r="Y4352" s="123" t="s">
        <v>6026</v>
      </c>
    </row>
    <row r="4353" spans="24:25" x14ac:dyDescent="0.25">
      <c r="X4353" s="123" t="s">
        <v>11062</v>
      </c>
      <c r="Y4353" s="123" t="s">
        <v>6022</v>
      </c>
    </row>
    <row r="4354" spans="24:25" x14ac:dyDescent="0.25">
      <c r="X4354" s="123" t="s">
        <v>11063</v>
      </c>
      <c r="Y4354" s="123" t="s">
        <v>6068</v>
      </c>
    </row>
    <row r="4355" spans="24:25" x14ac:dyDescent="0.25">
      <c r="X4355" s="123" t="s">
        <v>11064</v>
      </c>
      <c r="Y4355" s="123" t="s">
        <v>6070</v>
      </c>
    </row>
    <row r="4356" spans="24:25" x14ac:dyDescent="0.25">
      <c r="X4356" s="123" t="s">
        <v>11065</v>
      </c>
      <c r="Y4356" s="123" t="s">
        <v>6054</v>
      </c>
    </row>
    <row r="4357" spans="24:25" x14ac:dyDescent="0.25">
      <c r="X4357" s="123" t="s">
        <v>11066</v>
      </c>
      <c r="Y4357" s="123" t="s">
        <v>6030</v>
      </c>
    </row>
    <row r="4358" spans="24:25" x14ac:dyDescent="0.25">
      <c r="X4358" s="123" t="s">
        <v>11067</v>
      </c>
      <c r="Y4358" s="123" t="s">
        <v>6028</v>
      </c>
    </row>
    <row r="4359" spans="24:25" x14ac:dyDescent="0.25">
      <c r="X4359" s="123" t="s">
        <v>11068</v>
      </c>
      <c r="Y4359" s="123" t="s">
        <v>6084</v>
      </c>
    </row>
    <row r="4360" spans="24:25" x14ac:dyDescent="0.25">
      <c r="X4360" s="123" t="s">
        <v>11069</v>
      </c>
      <c r="Y4360" s="123" t="s">
        <v>6052</v>
      </c>
    </row>
    <row r="4361" spans="24:25" x14ac:dyDescent="0.25">
      <c r="X4361" s="123" t="s">
        <v>11070</v>
      </c>
      <c r="Y4361" s="123" t="s">
        <v>5629</v>
      </c>
    </row>
    <row r="4362" spans="24:25" x14ac:dyDescent="0.25">
      <c r="X4362" s="123" t="s">
        <v>11071</v>
      </c>
      <c r="Y4362" s="123" t="s">
        <v>674</v>
      </c>
    </row>
    <row r="4363" spans="24:25" x14ac:dyDescent="0.25">
      <c r="X4363" s="123" t="s">
        <v>11072</v>
      </c>
      <c r="Y4363" s="123" t="s">
        <v>426</v>
      </c>
    </row>
    <row r="4364" spans="24:25" x14ac:dyDescent="0.25">
      <c r="X4364" s="123" t="s">
        <v>11073</v>
      </c>
      <c r="Y4364" s="123" t="s">
        <v>3493</v>
      </c>
    </row>
    <row r="4365" spans="24:25" x14ac:dyDescent="0.25">
      <c r="X4365" s="123" t="s">
        <v>11074</v>
      </c>
      <c r="Y4365" s="123" t="s">
        <v>228</v>
      </c>
    </row>
    <row r="4366" spans="24:25" x14ac:dyDescent="0.25">
      <c r="X4366" s="123" t="s">
        <v>11075</v>
      </c>
      <c r="Y4366" s="123" t="s">
        <v>254</v>
      </c>
    </row>
    <row r="4367" spans="24:25" x14ac:dyDescent="0.25">
      <c r="X4367" s="123" t="s">
        <v>11076</v>
      </c>
      <c r="Y4367" s="123" t="s">
        <v>242</v>
      </c>
    </row>
    <row r="4368" spans="24:25" x14ac:dyDescent="0.25">
      <c r="X4368" s="123" t="s">
        <v>11077</v>
      </c>
      <c r="Y4368" s="123" t="s">
        <v>201</v>
      </c>
    </row>
    <row r="4369" spans="24:25" x14ac:dyDescent="0.25">
      <c r="X4369" s="123" t="s">
        <v>11078</v>
      </c>
      <c r="Y4369" s="123" t="s">
        <v>227</v>
      </c>
    </row>
    <row r="4370" spans="24:25" x14ac:dyDescent="0.25">
      <c r="X4370" s="123" t="s">
        <v>11079</v>
      </c>
      <c r="Y4370" s="123" t="s">
        <v>233</v>
      </c>
    </row>
    <row r="4371" spans="24:25" x14ac:dyDescent="0.25">
      <c r="X4371" s="123" t="s">
        <v>11080</v>
      </c>
      <c r="Y4371" s="123" t="s">
        <v>235</v>
      </c>
    </row>
    <row r="4372" spans="24:25" x14ac:dyDescent="0.25">
      <c r="X4372" s="123" t="s">
        <v>11081</v>
      </c>
      <c r="Y4372" s="123" t="s">
        <v>670</v>
      </c>
    </row>
    <row r="4373" spans="24:25" x14ac:dyDescent="0.25">
      <c r="X4373" s="123" t="s">
        <v>11082</v>
      </c>
      <c r="Y4373" s="123" t="s">
        <v>435</v>
      </c>
    </row>
    <row r="4374" spans="24:25" x14ac:dyDescent="0.25">
      <c r="X4374" s="123" t="s">
        <v>11927</v>
      </c>
      <c r="Y4374" s="123" t="s">
        <v>11883</v>
      </c>
    </row>
    <row r="4375" spans="24:25" x14ac:dyDescent="0.25">
      <c r="X4375" s="123" t="s">
        <v>11083</v>
      </c>
      <c r="Y4375" s="123" t="s">
        <v>252</v>
      </c>
    </row>
    <row r="4376" spans="24:25" x14ac:dyDescent="0.25">
      <c r="X4376" s="123" t="s">
        <v>11084</v>
      </c>
      <c r="Y4376" s="123" t="s">
        <v>3474</v>
      </c>
    </row>
    <row r="4377" spans="24:25" x14ac:dyDescent="0.25">
      <c r="X4377" s="123" t="s">
        <v>11085</v>
      </c>
      <c r="Y4377" s="123" t="s">
        <v>3476</v>
      </c>
    </row>
    <row r="4378" spans="24:25" x14ac:dyDescent="0.25">
      <c r="X4378" s="123" t="s">
        <v>11086</v>
      </c>
      <c r="Y4378" s="123" t="s">
        <v>5619</v>
      </c>
    </row>
    <row r="4379" spans="24:25" x14ac:dyDescent="0.25">
      <c r="X4379" s="123" t="s">
        <v>11087</v>
      </c>
      <c r="Y4379" s="123" t="s">
        <v>5617</v>
      </c>
    </row>
    <row r="4380" spans="24:25" x14ac:dyDescent="0.25">
      <c r="X4380" s="123" t="s">
        <v>11088</v>
      </c>
      <c r="Y4380" s="123" t="s">
        <v>972</v>
      </c>
    </row>
    <row r="4381" spans="24:25" x14ac:dyDescent="0.25">
      <c r="X4381" s="123" t="s">
        <v>11089</v>
      </c>
      <c r="Y4381" s="123" t="s">
        <v>426</v>
      </c>
    </row>
    <row r="4382" spans="24:25" x14ac:dyDescent="0.25">
      <c r="X4382" s="123" t="s">
        <v>11090</v>
      </c>
      <c r="Y4382" s="123" t="s">
        <v>3493</v>
      </c>
    </row>
    <row r="4383" spans="24:25" x14ac:dyDescent="0.25">
      <c r="X4383" s="123" t="s">
        <v>11091</v>
      </c>
      <c r="Y4383" s="123" t="s">
        <v>228</v>
      </c>
    </row>
    <row r="4384" spans="24:25" x14ac:dyDescent="0.25">
      <c r="X4384" s="123" t="s">
        <v>11092</v>
      </c>
      <c r="Y4384" s="123" t="s">
        <v>254</v>
      </c>
    </row>
    <row r="4385" spans="24:25" x14ac:dyDescent="0.25">
      <c r="X4385" s="123" t="s">
        <v>11093</v>
      </c>
      <c r="Y4385" s="123" t="s">
        <v>242</v>
      </c>
    </row>
    <row r="4386" spans="24:25" x14ac:dyDescent="0.25">
      <c r="X4386" s="123" t="s">
        <v>11094</v>
      </c>
      <c r="Y4386" s="123" t="s">
        <v>201</v>
      </c>
    </row>
    <row r="4387" spans="24:25" x14ac:dyDescent="0.25">
      <c r="X4387" s="123" t="s">
        <v>11095</v>
      </c>
      <c r="Y4387" s="123" t="s">
        <v>668</v>
      </c>
    </row>
    <row r="4388" spans="24:25" x14ac:dyDescent="0.25">
      <c r="X4388" s="123" t="s">
        <v>11096</v>
      </c>
      <c r="Y4388" s="123" t="s">
        <v>227</v>
      </c>
    </row>
    <row r="4389" spans="24:25" x14ac:dyDescent="0.25">
      <c r="X4389" s="123" t="s">
        <v>11097</v>
      </c>
      <c r="Y4389" s="123" t="s">
        <v>233</v>
      </c>
    </row>
    <row r="4390" spans="24:25" x14ac:dyDescent="0.25">
      <c r="X4390" s="123" t="s">
        <v>11098</v>
      </c>
      <c r="Y4390" s="123" t="s">
        <v>235</v>
      </c>
    </row>
    <row r="4391" spans="24:25" x14ac:dyDescent="0.25">
      <c r="X4391" s="123" t="s">
        <v>11099</v>
      </c>
      <c r="Y4391" s="123" t="s">
        <v>670</v>
      </c>
    </row>
    <row r="4392" spans="24:25" x14ac:dyDescent="0.25">
      <c r="X4392" s="123" t="s">
        <v>11100</v>
      </c>
      <c r="Y4392" s="123" t="s">
        <v>5792</v>
      </c>
    </row>
    <row r="4393" spans="24:25" x14ac:dyDescent="0.25">
      <c r="X4393" s="123" t="s">
        <v>11101</v>
      </c>
      <c r="Y4393" s="123" t="s">
        <v>672</v>
      </c>
    </row>
    <row r="4394" spans="24:25" x14ac:dyDescent="0.25">
      <c r="X4394" s="123" t="s">
        <v>11102</v>
      </c>
      <c r="Y4394" s="123" t="s">
        <v>435</v>
      </c>
    </row>
    <row r="4395" spans="24:25" x14ac:dyDescent="0.25">
      <c r="X4395" s="123" t="s">
        <v>11959</v>
      </c>
      <c r="Y4395" s="123" t="s">
        <v>11883</v>
      </c>
    </row>
    <row r="4396" spans="24:25" x14ac:dyDescent="0.25">
      <c r="X4396" s="123" t="s">
        <v>11103</v>
      </c>
      <c r="Y4396" s="123" t="s">
        <v>252</v>
      </c>
    </row>
    <row r="4397" spans="24:25" x14ac:dyDescent="0.25">
      <c r="X4397" s="123" t="s">
        <v>11104</v>
      </c>
      <c r="Y4397" s="123" t="s">
        <v>6102</v>
      </c>
    </row>
    <row r="4398" spans="24:25" x14ac:dyDescent="0.25">
      <c r="X4398" s="123" t="s">
        <v>11105</v>
      </c>
      <c r="Y4398" s="123" t="s">
        <v>6114</v>
      </c>
    </row>
    <row r="4399" spans="24:25" x14ac:dyDescent="0.25">
      <c r="X4399" s="123" t="s">
        <v>11106</v>
      </c>
      <c r="Y4399" s="123" t="s">
        <v>6090</v>
      </c>
    </row>
    <row r="4400" spans="24:25" x14ac:dyDescent="0.25">
      <c r="X4400" s="123" t="s">
        <v>11107</v>
      </c>
      <c r="Y4400" s="123" t="s">
        <v>6110</v>
      </c>
    </row>
    <row r="4401" spans="24:25" x14ac:dyDescent="0.25">
      <c r="X4401" s="123" t="s">
        <v>11108</v>
      </c>
      <c r="Y4401" s="123" t="s">
        <v>6122</v>
      </c>
    </row>
    <row r="4402" spans="24:25" x14ac:dyDescent="0.25">
      <c r="X4402" s="123" t="s">
        <v>11109</v>
      </c>
      <c r="Y4402" s="123" t="s">
        <v>6098</v>
      </c>
    </row>
    <row r="4403" spans="24:25" x14ac:dyDescent="0.25">
      <c r="X4403" s="123" t="s">
        <v>11110</v>
      </c>
      <c r="Y4403" s="123" t="s">
        <v>6126</v>
      </c>
    </row>
    <row r="4404" spans="24:25" x14ac:dyDescent="0.25">
      <c r="X4404" s="123" t="s">
        <v>11111</v>
      </c>
      <c r="Y4404" s="123" t="s">
        <v>6106</v>
      </c>
    </row>
    <row r="4405" spans="24:25" x14ac:dyDescent="0.25">
      <c r="X4405" s="123" t="s">
        <v>11112</v>
      </c>
      <c r="Y4405" s="123" t="s">
        <v>6118</v>
      </c>
    </row>
    <row r="4406" spans="24:25" x14ac:dyDescent="0.25">
      <c r="X4406" s="123" t="s">
        <v>11113</v>
      </c>
      <c r="Y4406" s="123" t="s">
        <v>6094</v>
      </c>
    </row>
    <row r="4407" spans="24:25" x14ac:dyDescent="0.25">
      <c r="X4407" s="123" t="s">
        <v>11114</v>
      </c>
      <c r="Y4407" s="123" t="s">
        <v>6100</v>
      </c>
    </row>
    <row r="4408" spans="24:25" x14ac:dyDescent="0.25">
      <c r="X4408" s="123" t="s">
        <v>11115</v>
      </c>
      <c r="Y4408" s="123" t="s">
        <v>6112</v>
      </c>
    </row>
    <row r="4409" spans="24:25" x14ac:dyDescent="0.25">
      <c r="X4409" s="123" t="s">
        <v>11116</v>
      </c>
      <c r="Y4409" s="123" t="s">
        <v>6088</v>
      </c>
    </row>
    <row r="4410" spans="24:25" x14ac:dyDescent="0.25">
      <c r="X4410" s="123" t="s">
        <v>11117</v>
      </c>
      <c r="Y4410" s="123" t="s">
        <v>6108</v>
      </c>
    </row>
    <row r="4411" spans="24:25" x14ac:dyDescent="0.25">
      <c r="X4411" s="123" t="s">
        <v>11118</v>
      </c>
      <c r="Y4411" s="123" t="s">
        <v>6120</v>
      </c>
    </row>
    <row r="4412" spans="24:25" x14ac:dyDescent="0.25">
      <c r="X4412" s="123" t="s">
        <v>11119</v>
      </c>
      <c r="Y4412" s="123" t="s">
        <v>6096</v>
      </c>
    </row>
    <row r="4413" spans="24:25" x14ac:dyDescent="0.25">
      <c r="X4413" s="123" t="s">
        <v>11120</v>
      </c>
      <c r="Y4413" s="123" t="s">
        <v>6124</v>
      </c>
    </row>
    <row r="4414" spans="24:25" x14ac:dyDescent="0.25">
      <c r="X4414" s="123" t="s">
        <v>11121</v>
      </c>
      <c r="Y4414" s="123" t="s">
        <v>6104</v>
      </c>
    </row>
    <row r="4415" spans="24:25" x14ac:dyDescent="0.25">
      <c r="X4415" s="123" t="s">
        <v>11122</v>
      </c>
      <c r="Y4415" s="123" t="s">
        <v>6116</v>
      </c>
    </row>
    <row r="4416" spans="24:25" x14ac:dyDescent="0.25">
      <c r="X4416" s="123" t="s">
        <v>11123</v>
      </c>
      <c r="Y4416" s="123" t="s">
        <v>6092</v>
      </c>
    </row>
    <row r="4417" spans="24:25" x14ac:dyDescent="0.25">
      <c r="X4417" s="123" t="s">
        <v>11124</v>
      </c>
      <c r="Y4417" s="123" t="s">
        <v>5629</v>
      </c>
    </row>
    <row r="4418" spans="24:25" x14ac:dyDescent="0.25">
      <c r="X4418" s="123" t="s">
        <v>11125</v>
      </c>
      <c r="Y4418" s="123" t="s">
        <v>674</v>
      </c>
    </row>
    <row r="4419" spans="24:25" x14ac:dyDescent="0.25">
      <c r="X4419" s="123" t="s">
        <v>11126</v>
      </c>
      <c r="Y4419" s="123" t="s">
        <v>426</v>
      </c>
    </row>
    <row r="4420" spans="24:25" x14ac:dyDescent="0.25">
      <c r="X4420" s="123" t="s">
        <v>11127</v>
      </c>
      <c r="Y4420" s="123" t="s">
        <v>228</v>
      </c>
    </row>
    <row r="4421" spans="24:25" x14ac:dyDescent="0.25">
      <c r="X4421" s="123" t="s">
        <v>11128</v>
      </c>
      <c r="Y4421" s="123" t="s">
        <v>254</v>
      </c>
    </row>
    <row r="4422" spans="24:25" x14ac:dyDescent="0.25">
      <c r="X4422" s="123" t="s">
        <v>11129</v>
      </c>
      <c r="Y4422" s="123" t="s">
        <v>242</v>
      </c>
    </row>
    <row r="4423" spans="24:25" x14ac:dyDescent="0.25">
      <c r="X4423" s="123" t="s">
        <v>11130</v>
      </c>
      <c r="Y4423" s="123" t="s">
        <v>201</v>
      </c>
    </row>
    <row r="4424" spans="24:25" x14ac:dyDescent="0.25">
      <c r="X4424" s="123" t="s">
        <v>11131</v>
      </c>
      <c r="Y4424" s="123" t="s">
        <v>668</v>
      </c>
    </row>
    <row r="4425" spans="24:25" x14ac:dyDescent="0.25">
      <c r="X4425" s="123" t="s">
        <v>11132</v>
      </c>
      <c r="Y4425" s="123" t="s">
        <v>227</v>
      </c>
    </row>
    <row r="4426" spans="24:25" x14ac:dyDescent="0.25">
      <c r="X4426" s="123" t="s">
        <v>11133</v>
      </c>
      <c r="Y4426" s="123" t="s">
        <v>233</v>
      </c>
    </row>
    <row r="4427" spans="24:25" x14ac:dyDescent="0.25">
      <c r="X4427" s="123" t="s">
        <v>11134</v>
      </c>
      <c r="Y4427" s="123" t="s">
        <v>235</v>
      </c>
    </row>
    <row r="4428" spans="24:25" x14ac:dyDescent="0.25">
      <c r="X4428" s="123" t="s">
        <v>11135</v>
      </c>
      <c r="Y4428" s="123" t="s">
        <v>670</v>
      </c>
    </row>
    <row r="4429" spans="24:25" x14ac:dyDescent="0.25">
      <c r="X4429" s="123" t="s">
        <v>11136</v>
      </c>
      <c r="Y4429" s="123" t="s">
        <v>5792</v>
      </c>
    </row>
    <row r="4430" spans="24:25" x14ac:dyDescent="0.25">
      <c r="X4430" s="123" t="s">
        <v>11137</v>
      </c>
      <c r="Y4430" s="123" t="s">
        <v>672</v>
      </c>
    </row>
    <row r="4431" spans="24:25" x14ac:dyDescent="0.25">
      <c r="X4431" s="123" t="s">
        <v>11138</v>
      </c>
      <c r="Y4431" s="123" t="s">
        <v>435</v>
      </c>
    </row>
    <row r="4432" spans="24:25" x14ac:dyDescent="0.25">
      <c r="X4432" s="123" t="s">
        <v>11960</v>
      </c>
      <c r="Y4432" s="123" t="s">
        <v>11883</v>
      </c>
    </row>
    <row r="4433" spans="24:25" x14ac:dyDescent="0.25">
      <c r="X4433" s="123" t="s">
        <v>11139</v>
      </c>
      <c r="Y4433" s="123" t="s">
        <v>252</v>
      </c>
    </row>
    <row r="4434" spans="24:25" x14ac:dyDescent="0.25">
      <c r="X4434" s="123" t="s">
        <v>11140</v>
      </c>
      <c r="Y4434" s="123" t="s">
        <v>6102</v>
      </c>
    </row>
    <row r="4435" spans="24:25" x14ac:dyDescent="0.25">
      <c r="X4435" s="123" t="s">
        <v>11141</v>
      </c>
      <c r="Y4435" s="123" t="s">
        <v>6114</v>
      </c>
    </row>
    <row r="4436" spans="24:25" x14ac:dyDescent="0.25">
      <c r="X4436" s="123" t="s">
        <v>11142</v>
      </c>
      <c r="Y4436" s="123" t="s">
        <v>6090</v>
      </c>
    </row>
    <row r="4437" spans="24:25" x14ac:dyDescent="0.25">
      <c r="X4437" s="123" t="s">
        <v>11143</v>
      </c>
      <c r="Y4437" s="123" t="s">
        <v>6110</v>
      </c>
    </row>
    <row r="4438" spans="24:25" x14ac:dyDescent="0.25">
      <c r="X4438" s="123" t="s">
        <v>11144</v>
      </c>
      <c r="Y4438" s="123" t="s">
        <v>6122</v>
      </c>
    </row>
    <row r="4439" spans="24:25" x14ac:dyDescent="0.25">
      <c r="X4439" s="123" t="s">
        <v>11145</v>
      </c>
      <c r="Y4439" s="123" t="s">
        <v>6098</v>
      </c>
    </row>
    <row r="4440" spans="24:25" x14ac:dyDescent="0.25">
      <c r="X4440" s="123" t="s">
        <v>11146</v>
      </c>
      <c r="Y4440" s="123" t="s">
        <v>6126</v>
      </c>
    </row>
    <row r="4441" spans="24:25" x14ac:dyDescent="0.25">
      <c r="X4441" s="123" t="s">
        <v>11147</v>
      </c>
      <c r="Y4441" s="123" t="s">
        <v>6106</v>
      </c>
    </row>
    <row r="4442" spans="24:25" x14ac:dyDescent="0.25">
      <c r="X4442" s="123" t="s">
        <v>11148</v>
      </c>
      <c r="Y4442" s="123" t="s">
        <v>6118</v>
      </c>
    </row>
    <row r="4443" spans="24:25" x14ac:dyDescent="0.25">
      <c r="X4443" s="123" t="s">
        <v>11149</v>
      </c>
      <c r="Y4443" s="123" t="s">
        <v>6094</v>
      </c>
    </row>
    <row r="4444" spans="24:25" x14ac:dyDescent="0.25">
      <c r="X4444" s="123" t="s">
        <v>11150</v>
      </c>
      <c r="Y4444" s="123" t="s">
        <v>6100</v>
      </c>
    </row>
    <row r="4445" spans="24:25" x14ac:dyDescent="0.25">
      <c r="X4445" s="123" t="s">
        <v>11151</v>
      </c>
      <c r="Y4445" s="123" t="s">
        <v>6112</v>
      </c>
    </row>
    <row r="4446" spans="24:25" x14ac:dyDescent="0.25">
      <c r="X4446" s="123" t="s">
        <v>11152</v>
      </c>
      <c r="Y4446" s="123" t="s">
        <v>6088</v>
      </c>
    </row>
    <row r="4447" spans="24:25" x14ac:dyDescent="0.25">
      <c r="X4447" s="123" t="s">
        <v>11153</v>
      </c>
      <c r="Y4447" s="123" t="s">
        <v>6108</v>
      </c>
    </row>
    <row r="4448" spans="24:25" x14ac:dyDescent="0.25">
      <c r="X4448" s="123" t="s">
        <v>11154</v>
      </c>
      <c r="Y4448" s="123" t="s">
        <v>6120</v>
      </c>
    </row>
    <row r="4449" spans="24:25" x14ac:dyDescent="0.25">
      <c r="X4449" s="123" t="s">
        <v>11155</v>
      </c>
      <c r="Y4449" s="123" t="s">
        <v>6096</v>
      </c>
    </row>
    <row r="4450" spans="24:25" x14ac:dyDescent="0.25">
      <c r="X4450" s="123" t="s">
        <v>11156</v>
      </c>
      <c r="Y4450" s="123" t="s">
        <v>6124</v>
      </c>
    </row>
    <row r="4451" spans="24:25" x14ac:dyDescent="0.25">
      <c r="X4451" s="123" t="s">
        <v>11157</v>
      </c>
      <c r="Y4451" s="123" t="s">
        <v>6104</v>
      </c>
    </row>
    <row r="4452" spans="24:25" x14ac:dyDescent="0.25">
      <c r="X4452" s="123" t="s">
        <v>11158</v>
      </c>
      <c r="Y4452" s="123" t="s">
        <v>6116</v>
      </c>
    </row>
    <row r="4453" spans="24:25" x14ac:dyDescent="0.25">
      <c r="X4453" s="123" t="s">
        <v>11159</v>
      </c>
      <c r="Y4453" s="123" t="s">
        <v>6092</v>
      </c>
    </row>
    <row r="4454" spans="24:25" x14ac:dyDescent="0.25">
      <c r="X4454" s="123" t="s">
        <v>11160</v>
      </c>
      <c r="Y4454" s="123" t="s">
        <v>5629</v>
      </c>
    </row>
    <row r="4455" spans="24:25" x14ac:dyDescent="0.25">
      <c r="X4455" s="123" t="s">
        <v>11161</v>
      </c>
      <c r="Y4455" s="123" t="s">
        <v>674</v>
      </c>
    </row>
    <row r="4456" spans="24:25" x14ac:dyDescent="0.25">
      <c r="X4456" s="123" t="s">
        <v>11162</v>
      </c>
      <c r="Y4456" s="123" t="s">
        <v>426</v>
      </c>
    </row>
    <row r="4457" spans="24:25" x14ac:dyDescent="0.25">
      <c r="X4457" s="123" t="s">
        <v>11163</v>
      </c>
      <c r="Y4457" s="123" t="s">
        <v>228</v>
      </c>
    </row>
    <row r="4458" spans="24:25" x14ac:dyDescent="0.25">
      <c r="X4458" s="123" t="s">
        <v>11164</v>
      </c>
      <c r="Y4458" s="123" t="s">
        <v>254</v>
      </c>
    </row>
    <row r="4459" spans="24:25" x14ac:dyDescent="0.25">
      <c r="X4459" s="123" t="s">
        <v>11165</v>
      </c>
      <c r="Y4459" s="123" t="s">
        <v>242</v>
      </c>
    </row>
    <row r="4460" spans="24:25" x14ac:dyDescent="0.25">
      <c r="X4460" s="123" t="s">
        <v>11166</v>
      </c>
      <c r="Y4460" s="123" t="s">
        <v>201</v>
      </c>
    </row>
    <row r="4461" spans="24:25" x14ac:dyDescent="0.25">
      <c r="X4461" s="123" t="s">
        <v>11167</v>
      </c>
      <c r="Y4461" s="123" t="s">
        <v>668</v>
      </c>
    </row>
    <row r="4462" spans="24:25" x14ac:dyDescent="0.25">
      <c r="X4462" s="123" t="s">
        <v>11168</v>
      </c>
      <c r="Y4462" s="123" t="s">
        <v>227</v>
      </c>
    </row>
    <row r="4463" spans="24:25" x14ac:dyDescent="0.25">
      <c r="X4463" s="123" t="s">
        <v>11169</v>
      </c>
      <c r="Y4463" s="123" t="s">
        <v>233</v>
      </c>
    </row>
    <row r="4464" spans="24:25" x14ac:dyDescent="0.25">
      <c r="X4464" s="123" t="s">
        <v>11170</v>
      </c>
      <c r="Y4464" s="123" t="s">
        <v>235</v>
      </c>
    </row>
    <row r="4465" spans="24:25" x14ac:dyDescent="0.25">
      <c r="X4465" s="123" t="s">
        <v>11171</v>
      </c>
      <c r="Y4465" s="123" t="s">
        <v>670</v>
      </c>
    </row>
    <row r="4466" spans="24:25" x14ac:dyDescent="0.25">
      <c r="X4466" s="123" t="s">
        <v>11172</v>
      </c>
      <c r="Y4466" s="123" t="s">
        <v>5792</v>
      </c>
    </row>
    <row r="4467" spans="24:25" x14ac:dyDescent="0.25">
      <c r="X4467" s="123" t="s">
        <v>11173</v>
      </c>
      <c r="Y4467" s="123" t="s">
        <v>672</v>
      </c>
    </row>
    <row r="4468" spans="24:25" x14ac:dyDescent="0.25">
      <c r="X4468" s="123" t="s">
        <v>11174</v>
      </c>
      <c r="Y4468" s="123" t="s">
        <v>435</v>
      </c>
    </row>
    <row r="4469" spans="24:25" x14ac:dyDescent="0.25">
      <c r="X4469" s="123" t="s">
        <v>11961</v>
      </c>
      <c r="Y4469" s="123" t="s">
        <v>11883</v>
      </c>
    </row>
    <row r="4470" spans="24:25" x14ac:dyDescent="0.25">
      <c r="X4470" s="123" t="s">
        <v>11175</v>
      </c>
      <c r="Y4470" s="123" t="s">
        <v>252</v>
      </c>
    </row>
    <row r="4471" spans="24:25" x14ac:dyDescent="0.25">
      <c r="X4471" s="123" t="s">
        <v>11176</v>
      </c>
      <c r="Y4471" s="123" t="s">
        <v>6102</v>
      </c>
    </row>
    <row r="4472" spans="24:25" x14ac:dyDescent="0.25">
      <c r="X4472" s="123" t="s">
        <v>11177</v>
      </c>
      <c r="Y4472" s="123" t="s">
        <v>6114</v>
      </c>
    </row>
    <row r="4473" spans="24:25" x14ac:dyDescent="0.25">
      <c r="X4473" s="123" t="s">
        <v>11178</v>
      </c>
      <c r="Y4473" s="123" t="s">
        <v>6090</v>
      </c>
    </row>
    <row r="4474" spans="24:25" x14ac:dyDescent="0.25">
      <c r="X4474" s="123" t="s">
        <v>11179</v>
      </c>
      <c r="Y4474" s="123" t="s">
        <v>6110</v>
      </c>
    </row>
    <row r="4475" spans="24:25" x14ac:dyDescent="0.25">
      <c r="X4475" s="123" t="s">
        <v>11180</v>
      </c>
      <c r="Y4475" s="123" t="s">
        <v>6122</v>
      </c>
    </row>
    <row r="4476" spans="24:25" x14ac:dyDescent="0.25">
      <c r="X4476" s="123" t="s">
        <v>11181</v>
      </c>
      <c r="Y4476" s="123" t="s">
        <v>6098</v>
      </c>
    </row>
    <row r="4477" spans="24:25" x14ac:dyDescent="0.25">
      <c r="X4477" s="123" t="s">
        <v>11182</v>
      </c>
      <c r="Y4477" s="123" t="s">
        <v>6126</v>
      </c>
    </row>
    <row r="4478" spans="24:25" x14ac:dyDescent="0.25">
      <c r="X4478" s="123" t="s">
        <v>11183</v>
      </c>
      <c r="Y4478" s="123" t="s">
        <v>6106</v>
      </c>
    </row>
    <row r="4479" spans="24:25" x14ac:dyDescent="0.25">
      <c r="X4479" s="123" t="s">
        <v>11184</v>
      </c>
      <c r="Y4479" s="123" t="s">
        <v>6118</v>
      </c>
    </row>
    <row r="4480" spans="24:25" x14ac:dyDescent="0.25">
      <c r="X4480" s="123" t="s">
        <v>11185</v>
      </c>
      <c r="Y4480" s="123" t="s">
        <v>6094</v>
      </c>
    </row>
    <row r="4481" spans="24:25" x14ac:dyDescent="0.25">
      <c r="X4481" s="123" t="s">
        <v>11186</v>
      </c>
      <c r="Y4481" s="123" t="s">
        <v>6100</v>
      </c>
    </row>
    <row r="4482" spans="24:25" x14ac:dyDescent="0.25">
      <c r="X4482" s="123" t="s">
        <v>11187</v>
      </c>
      <c r="Y4482" s="123" t="s">
        <v>6112</v>
      </c>
    </row>
    <row r="4483" spans="24:25" x14ac:dyDescent="0.25">
      <c r="X4483" s="123" t="s">
        <v>11188</v>
      </c>
      <c r="Y4483" s="123" t="s">
        <v>6088</v>
      </c>
    </row>
    <row r="4484" spans="24:25" x14ac:dyDescent="0.25">
      <c r="X4484" s="123" t="s">
        <v>11189</v>
      </c>
      <c r="Y4484" s="123" t="s">
        <v>6108</v>
      </c>
    </row>
    <row r="4485" spans="24:25" x14ac:dyDescent="0.25">
      <c r="X4485" s="123" t="s">
        <v>11190</v>
      </c>
      <c r="Y4485" s="123" t="s">
        <v>6120</v>
      </c>
    </row>
    <row r="4486" spans="24:25" x14ac:dyDescent="0.25">
      <c r="X4486" s="123" t="s">
        <v>11191</v>
      </c>
      <c r="Y4486" s="123" t="s">
        <v>6096</v>
      </c>
    </row>
    <row r="4487" spans="24:25" x14ac:dyDescent="0.25">
      <c r="X4487" s="123" t="s">
        <v>11192</v>
      </c>
      <c r="Y4487" s="123" t="s">
        <v>6124</v>
      </c>
    </row>
    <row r="4488" spans="24:25" x14ac:dyDescent="0.25">
      <c r="X4488" s="123" t="s">
        <v>11193</v>
      </c>
      <c r="Y4488" s="123" t="s">
        <v>6104</v>
      </c>
    </row>
    <row r="4489" spans="24:25" x14ac:dyDescent="0.25">
      <c r="X4489" s="123" t="s">
        <v>11194</v>
      </c>
      <c r="Y4489" s="123" t="s">
        <v>6116</v>
      </c>
    </row>
    <row r="4490" spans="24:25" x14ac:dyDescent="0.25">
      <c r="X4490" s="123" t="s">
        <v>11195</v>
      </c>
      <c r="Y4490" s="123" t="s">
        <v>6092</v>
      </c>
    </row>
    <row r="4491" spans="24:25" x14ac:dyDescent="0.25">
      <c r="X4491" s="123" t="s">
        <v>11196</v>
      </c>
      <c r="Y4491" s="123" t="s">
        <v>5629</v>
      </c>
    </row>
    <row r="4492" spans="24:25" x14ac:dyDescent="0.25">
      <c r="X4492" s="123" t="s">
        <v>11197</v>
      </c>
      <c r="Y4492" s="123" t="s">
        <v>674</v>
      </c>
    </row>
    <row r="4493" spans="24:25" x14ac:dyDescent="0.25">
      <c r="X4493" s="123" t="s">
        <v>11198</v>
      </c>
      <c r="Y4493" s="123" t="s">
        <v>426</v>
      </c>
    </row>
    <row r="4494" spans="24:25" x14ac:dyDescent="0.25">
      <c r="X4494" s="123" t="s">
        <v>11199</v>
      </c>
      <c r="Y4494" s="123" t="s">
        <v>228</v>
      </c>
    </row>
    <row r="4495" spans="24:25" x14ac:dyDescent="0.25">
      <c r="X4495" s="123" t="s">
        <v>11200</v>
      </c>
      <c r="Y4495" s="123" t="s">
        <v>254</v>
      </c>
    </row>
    <row r="4496" spans="24:25" x14ac:dyDescent="0.25">
      <c r="X4496" s="123" t="s">
        <v>11201</v>
      </c>
      <c r="Y4496" s="123" t="s">
        <v>242</v>
      </c>
    </row>
    <row r="4497" spans="24:25" x14ac:dyDescent="0.25">
      <c r="X4497" s="123" t="s">
        <v>11202</v>
      </c>
      <c r="Y4497" s="123" t="s">
        <v>201</v>
      </c>
    </row>
    <row r="4498" spans="24:25" x14ac:dyDescent="0.25">
      <c r="X4498" s="123" t="s">
        <v>11203</v>
      </c>
      <c r="Y4498" s="123" t="s">
        <v>227</v>
      </c>
    </row>
    <row r="4499" spans="24:25" x14ac:dyDescent="0.25">
      <c r="X4499" s="123" t="s">
        <v>11204</v>
      </c>
      <c r="Y4499" s="123" t="s">
        <v>233</v>
      </c>
    </row>
    <row r="4500" spans="24:25" x14ac:dyDescent="0.25">
      <c r="X4500" s="123" t="s">
        <v>11205</v>
      </c>
      <c r="Y4500" s="123" t="s">
        <v>235</v>
      </c>
    </row>
    <row r="4501" spans="24:25" x14ac:dyDescent="0.25">
      <c r="X4501" s="123" t="s">
        <v>11206</v>
      </c>
      <c r="Y4501" s="123" t="s">
        <v>670</v>
      </c>
    </row>
    <row r="4502" spans="24:25" x14ac:dyDescent="0.25">
      <c r="X4502" s="123" t="s">
        <v>11207</v>
      </c>
      <c r="Y4502" s="123" t="s">
        <v>5792</v>
      </c>
    </row>
    <row r="4503" spans="24:25" x14ac:dyDescent="0.25">
      <c r="X4503" s="123" t="s">
        <v>11208</v>
      </c>
      <c r="Y4503" s="123" t="s">
        <v>435</v>
      </c>
    </row>
    <row r="4504" spans="24:25" x14ac:dyDescent="0.25">
      <c r="X4504" s="123" t="s">
        <v>11972</v>
      </c>
      <c r="Y4504" s="123" t="s">
        <v>11883</v>
      </c>
    </row>
    <row r="4505" spans="24:25" x14ac:dyDescent="0.25">
      <c r="X4505" s="123" t="s">
        <v>11209</v>
      </c>
      <c r="Y4505" s="123" t="s">
        <v>252</v>
      </c>
    </row>
    <row r="4506" spans="24:25" x14ac:dyDescent="0.25">
      <c r="X4506" s="123" t="s">
        <v>11210</v>
      </c>
      <c r="Y4506" s="123" t="s">
        <v>3474</v>
      </c>
    </row>
    <row r="4507" spans="24:25" x14ac:dyDescent="0.25">
      <c r="X4507" s="123" t="s">
        <v>11211</v>
      </c>
      <c r="Y4507" s="123" t="s">
        <v>3476</v>
      </c>
    </row>
    <row r="4508" spans="24:25" x14ac:dyDescent="0.25">
      <c r="X4508" s="123" t="s">
        <v>11212</v>
      </c>
      <c r="Y4508" s="123" t="s">
        <v>6130</v>
      </c>
    </row>
    <row r="4509" spans="24:25" x14ac:dyDescent="0.25">
      <c r="X4509" s="123" t="s">
        <v>11213</v>
      </c>
      <c r="Y4509" s="123" t="s">
        <v>6154</v>
      </c>
    </row>
    <row r="4510" spans="24:25" x14ac:dyDescent="0.25">
      <c r="X4510" s="123" t="s">
        <v>11214</v>
      </c>
      <c r="Y4510" s="123" t="s">
        <v>6142</v>
      </c>
    </row>
    <row r="4511" spans="24:25" x14ac:dyDescent="0.25">
      <c r="X4511" s="123" t="s">
        <v>11215</v>
      </c>
      <c r="Y4511" s="123" t="s">
        <v>6138</v>
      </c>
    </row>
    <row r="4512" spans="24:25" x14ac:dyDescent="0.25">
      <c r="X4512" s="123" t="s">
        <v>11216</v>
      </c>
      <c r="Y4512" s="123" t="s">
        <v>6162</v>
      </c>
    </row>
    <row r="4513" spans="24:25" x14ac:dyDescent="0.25">
      <c r="X4513" s="123" t="s">
        <v>11217</v>
      </c>
      <c r="Y4513" s="123" t="s">
        <v>6150</v>
      </c>
    </row>
    <row r="4514" spans="24:25" x14ac:dyDescent="0.25">
      <c r="X4514" s="123" t="s">
        <v>11218</v>
      </c>
      <c r="Y4514" s="123" t="s">
        <v>6134</v>
      </c>
    </row>
    <row r="4515" spans="24:25" x14ac:dyDescent="0.25">
      <c r="X4515" s="123" t="s">
        <v>11219</v>
      </c>
      <c r="Y4515" s="123" t="s">
        <v>6158</v>
      </c>
    </row>
    <row r="4516" spans="24:25" x14ac:dyDescent="0.25">
      <c r="X4516" s="123" t="s">
        <v>11220</v>
      </c>
      <c r="Y4516" s="123" t="s">
        <v>6146</v>
      </c>
    </row>
    <row r="4517" spans="24:25" x14ac:dyDescent="0.25">
      <c r="X4517" s="123" t="s">
        <v>11221</v>
      </c>
      <c r="Y4517" s="123" t="s">
        <v>6128</v>
      </c>
    </row>
    <row r="4518" spans="24:25" x14ac:dyDescent="0.25">
      <c r="X4518" s="123" t="s">
        <v>11222</v>
      </c>
      <c r="Y4518" s="123" t="s">
        <v>6152</v>
      </c>
    </row>
    <row r="4519" spans="24:25" x14ac:dyDescent="0.25">
      <c r="X4519" s="123" t="s">
        <v>11223</v>
      </c>
      <c r="Y4519" s="123" t="s">
        <v>6140</v>
      </c>
    </row>
    <row r="4520" spans="24:25" x14ac:dyDescent="0.25">
      <c r="X4520" s="123" t="s">
        <v>11224</v>
      </c>
      <c r="Y4520" s="123" t="s">
        <v>6136</v>
      </c>
    </row>
    <row r="4521" spans="24:25" x14ac:dyDescent="0.25">
      <c r="X4521" s="123" t="s">
        <v>11225</v>
      </c>
      <c r="Y4521" s="123" t="s">
        <v>6160</v>
      </c>
    </row>
    <row r="4522" spans="24:25" x14ac:dyDescent="0.25">
      <c r="X4522" s="123" t="s">
        <v>11226</v>
      </c>
      <c r="Y4522" s="123" t="s">
        <v>6148</v>
      </c>
    </row>
    <row r="4523" spans="24:25" x14ac:dyDescent="0.25">
      <c r="X4523" s="123" t="s">
        <v>11227</v>
      </c>
      <c r="Y4523" s="123" t="s">
        <v>6132</v>
      </c>
    </row>
    <row r="4524" spans="24:25" x14ac:dyDescent="0.25">
      <c r="X4524" s="123" t="s">
        <v>11228</v>
      </c>
      <c r="Y4524" s="123" t="s">
        <v>6156</v>
      </c>
    </row>
    <row r="4525" spans="24:25" x14ac:dyDescent="0.25">
      <c r="X4525" s="123" t="s">
        <v>11229</v>
      </c>
      <c r="Y4525" s="123" t="s">
        <v>6144</v>
      </c>
    </row>
    <row r="4526" spans="24:25" x14ac:dyDescent="0.25">
      <c r="X4526" s="123" t="s">
        <v>11230</v>
      </c>
      <c r="Y4526" s="123" t="s">
        <v>5629</v>
      </c>
    </row>
    <row r="4527" spans="24:25" x14ac:dyDescent="0.25">
      <c r="X4527" s="123" t="s">
        <v>11231</v>
      </c>
      <c r="Y4527" s="123" t="s">
        <v>674</v>
      </c>
    </row>
    <row r="4528" spans="24:25" x14ac:dyDescent="0.25">
      <c r="X4528" s="123" t="s">
        <v>11232</v>
      </c>
      <c r="Y4528" s="123" t="s">
        <v>426</v>
      </c>
    </row>
    <row r="4529" spans="24:25" x14ac:dyDescent="0.25">
      <c r="X4529" s="123" t="s">
        <v>11233</v>
      </c>
      <c r="Y4529" s="123" t="s">
        <v>3493</v>
      </c>
    </row>
    <row r="4530" spans="24:25" x14ac:dyDescent="0.25">
      <c r="X4530" s="123" t="s">
        <v>11234</v>
      </c>
      <c r="Y4530" s="123" t="s">
        <v>228</v>
      </c>
    </row>
    <row r="4531" spans="24:25" x14ac:dyDescent="0.25">
      <c r="X4531" s="123" t="s">
        <v>11235</v>
      </c>
      <c r="Y4531" s="123" t="s">
        <v>254</v>
      </c>
    </row>
    <row r="4532" spans="24:25" x14ac:dyDescent="0.25">
      <c r="X4532" s="123" t="s">
        <v>11236</v>
      </c>
      <c r="Y4532" s="123" t="s">
        <v>242</v>
      </c>
    </row>
    <row r="4533" spans="24:25" x14ac:dyDescent="0.25">
      <c r="X4533" s="123" t="s">
        <v>11237</v>
      </c>
      <c r="Y4533" s="123" t="s">
        <v>201</v>
      </c>
    </row>
    <row r="4534" spans="24:25" x14ac:dyDescent="0.25">
      <c r="X4534" s="123" t="s">
        <v>11238</v>
      </c>
      <c r="Y4534" s="123" t="s">
        <v>227</v>
      </c>
    </row>
    <row r="4535" spans="24:25" x14ac:dyDescent="0.25">
      <c r="X4535" s="123" t="s">
        <v>11239</v>
      </c>
      <c r="Y4535" s="123" t="s">
        <v>233</v>
      </c>
    </row>
    <row r="4536" spans="24:25" x14ac:dyDescent="0.25">
      <c r="X4536" s="123" t="s">
        <v>11240</v>
      </c>
      <c r="Y4536" s="123" t="s">
        <v>235</v>
      </c>
    </row>
    <row r="4537" spans="24:25" x14ac:dyDescent="0.25">
      <c r="X4537" s="123" t="s">
        <v>11241</v>
      </c>
      <c r="Y4537" s="123" t="s">
        <v>670</v>
      </c>
    </row>
    <row r="4538" spans="24:25" x14ac:dyDescent="0.25">
      <c r="X4538" s="123" t="s">
        <v>11242</v>
      </c>
      <c r="Y4538" s="123" t="s">
        <v>5792</v>
      </c>
    </row>
    <row r="4539" spans="24:25" x14ac:dyDescent="0.25">
      <c r="X4539" s="123" t="s">
        <v>11243</v>
      </c>
      <c r="Y4539" s="123" t="s">
        <v>435</v>
      </c>
    </row>
    <row r="4540" spans="24:25" x14ac:dyDescent="0.25">
      <c r="X4540" s="123" t="s">
        <v>11973</v>
      </c>
      <c r="Y4540" s="123" t="s">
        <v>11883</v>
      </c>
    </row>
    <row r="4541" spans="24:25" x14ac:dyDescent="0.25">
      <c r="X4541" s="123" t="s">
        <v>11244</v>
      </c>
      <c r="Y4541" s="123" t="s">
        <v>252</v>
      </c>
    </row>
    <row r="4542" spans="24:25" x14ac:dyDescent="0.25">
      <c r="X4542" s="123" t="s">
        <v>11245</v>
      </c>
      <c r="Y4542" s="123" t="s">
        <v>3474</v>
      </c>
    </row>
    <row r="4543" spans="24:25" x14ac:dyDescent="0.25">
      <c r="X4543" s="123" t="s">
        <v>11246</v>
      </c>
      <c r="Y4543" s="123" t="s">
        <v>3476</v>
      </c>
    </row>
    <row r="4544" spans="24:25" x14ac:dyDescent="0.25">
      <c r="X4544" s="123" t="s">
        <v>11247</v>
      </c>
      <c r="Y4544" s="123" t="s">
        <v>6130</v>
      </c>
    </row>
    <row r="4545" spans="24:25" x14ac:dyDescent="0.25">
      <c r="X4545" s="123" t="s">
        <v>11248</v>
      </c>
      <c r="Y4545" s="123" t="s">
        <v>6154</v>
      </c>
    </row>
    <row r="4546" spans="24:25" x14ac:dyDescent="0.25">
      <c r="X4546" s="123" t="s">
        <v>11249</v>
      </c>
      <c r="Y4546" s="123" t="s">
        <v>6142</v>
      </c>
    </row>
    <row r="4547" spans="24:25" x14ac:dyDescent="0.25">
      <c r="X4547" s="123" t="s">
        <v>11250</v>
      </c>
      <c r="Y4547" s="123" t="s">
        <v>6138</v>
      </c>
    </row>
    <row r="4548" spans="24:25" x14ac:dyDescent="0.25">
      <c r="X4548" s="123" t="s">
        <v>11251</v>
      </c>
      <c r="Y4548" s="123" t="s">
        <v>6162</v>
      </c>
    </row>
    <row r="4549" spans="24:25" x14ac:dyDescent="0.25">
      <c r="X4549" s="123" t="s">
        <v>11252</v>
      </c>
      <c r="Y4549" s="123" t="s">
        <v>6150</v>
      </c>
    </row>
    <row r="4550" spans="24:25" x14ac:dyDescent="0.25">
      <c r="X4550" s="123" t="s">
        <v>11253</v>
      </c>
      <c r="Y4550" s="123" t="s">
        <v>6134</v>
      </c>
    </row>
    <row r="4551" spans="24:25" x14ac:dyDescent="0.25">
      <c r="X4551" s="123" t="s">
        <v>11254</v>
      </c>
      <c r="Y4551" s="123" t="s">
        <v>6158</v>
      </c>
    </row>
    <row r="4552" spans="24:25" x14ac:dyDescent="0.25">
      <c r="X4552" s="123" t="s">
        <v>11255</v>
      </c>
      <c r="Y4552" s="123" t="s">
        <v>6146</v>
      </c>
    </row>
    <row r="4553" spans="24:25" x14ac:dyDescent="0.25">
      <c r="X4553" s="123" t="s">
        <v>11256</v>
      </c>
      <c r="Y4553" s="123" t="s">
        <v>6128</v>
      </c>
    </row>
    <row r="4554" spans="24:25" x14ac:dyDescent="0.25">
      <c r="X4554" s="123" t="s">
        <v>11257</v>
      </c>
      <c r="Y4554" s="123" t="s">
        <v>6152</v>
      </c>
    </row>
    <row r="4555" spans="24:25" x14ac:dyDescent="0.25">
      <c r="X4555" s="123" t="s">
        <v>11258</v>
      </c>
      <c r="Y4555" s="123" t="s">
        <v>6140</v>
      </c>
    </row>
    <row r="4556" spans="24:25" x14ac:dyDescent="0.25">
      <c r="X4556" s="123" t="s">
        <v>11259</v>
      </c>
      <c r="Y4556" s="123" t="s">
        <v>6136</v>
      </c>
    </row>
    <row r="4557" spans="24:25" x14ac:dyDescent="0.25">
      <c r="X4557" s="123" t="s">
        <v>11260</v>
      </c>
      <c r="Y4557" s="123" t="s">
        <v>6160</v>
      </c>
    </row>
    <row r="4558" spans="24:25" x14ac:dyDescent="0.25">
      <c r="X4558" s="123" t="s">
        <v>11261</v>
      </c>
      <c r="Y4558" s="123" t="s">
        <v>6148</v>
      </c>
    </row>
    <row r="4559" spans="24:25" x14ac:dyDescent="0.25">
      <c r="X4559" s="123" t="s">
        <v>11262</v>
      </c>
      <c r="Y4559" s="123" t="s">
        <v>6132</v>
      </c>
    </row>
    <row r="4560" spans="24:25" x14ac:dyDescent="0.25">
      <c r="X4560" s="123" t="s">
        <v>11263</v>
      </c>
      <c r="Y4560" s="123" t="s">
        <v>6156</v>
      </c>
    </row>
    <row r="4561" spans="24:25" x14ac:dyDescent="0.25">
      <c r="X4561" s="123" t="s">
        <v>11264</v>
      </c>
      <c r="Y4561" s="123" t="s">
        <v>6144</v>
      </c>
    </row>
    <row r="4562" spans="24:25" x14ac:dyDescent="0.25">
      <c r="X4562" s="123" t="s">
        <v>11265</v>
      </c>
      <c r="Y4562" s="123" t="s">
        <v>5629</v>
      </c>
    </row>
    <row r="4563" spans="24:25" x14ac:dyDescent="0.25">
      <c r="X4563" s="123" t="s">
        <v>11266</v>
      </c>
      <c r="Y4563" s="123" t="s">
        <v>674</v>
      </c>
    </row>
    <row r="4564" spans="24:25" x14ac:dyDescent="0.25">
      <c r="X4564" s="123" t="s">
        <v>11267</v>
      </c>
      <c r="Y4564" s="123" t="s">
        <v>426</v>
      </c>
    </row>
    <row r="4565" spans="24:25" x14ac:dyDescent="0.25">
      <c r="X4565" s="123" t="s">
        <v>11268</v>
      </c>
      <c r="Y4565" s="123" t="s">
        <v>3493</v>
      </c>
    </row>
    <row r="4566" spans="24:25" x14ac:dyDescent="0.25">
      <c r="X4566" s="123" t="s">
        <v>11269</v>
      </c>
      <c r="Y4566" s="123" t="s">
        <v>228</v>
      </c>
    </row>
    <row r="4567" spans="24:25" x14ac:dyDescent="0.25">
      <c r="X4567" s="123" t="s">
        <v>11270</v>
      </c>
      <c r="Y4567" s="123" t="s">
        <v>254</v>
      </c>
    </row>
    <row r="4568" spans="24:25" x14ac:dyDescent="0.25">
      <c r="X4568" s="123" t="s">
        <v>11271</v>
      </c>
      <c r="Y4568" s="123" t="s">
        <v>242</v>
      </c>
    </row>
    <row r="4569" spans="24:25" x14ac:dyDescent="0.25">
      <c r="X4569" s="123" t="s">
        <v>11272</v>
      </c>
      <c r="Y4569" s="123" t="s">
        <v>201</v>
      </c>
    </row>
    <row r="4570" spans="24:25" x14ac:dyDescent="0.25">
      <c r="X4570" s="123" t="s">
        <v>11273</v>
      </c>
      <c r="Y4570" s="123" t="s">
        <v>227</v>
      </c>
    </row>
    <row r="4571" spans="24:25" x14ac:dyDescent="0.25">
      <c r="X4571" s="123" t="s">
        <v>11274</v>
      </c>
      <c r="Y4571" s="123" t="s">
        <v>233</v>
      </c>
    </row>
    <row r="4572" spans="24:25" x14ac:dyDescent="0.25">
      <c r="X4572" s="123" t="s">
        <v>11275</v>
      </c>
      <c r="Y4572" s="123" t="s">
        <v>235</v>
      </c>
    </row>
    <row r="4573" spans="24:25" x14ac:dyDescent="0.25">
      <c r="X4573" s="123" t="s">
        <v>11276</v>
      </c>
      <c r="Y4573" s="123" t="s">
        <v>670</v>
      </c>
    </row>
    <row r="4574" spans="24:25" x14ac:dyDescent="0.25">
      <c r="X4574" s="123" t="s">
        <v>11277</v>
      </c>
      <c r="Y4574" s="123" t="s">
        <v>5792</v>
      </c>
    </row>
    <row r="4575" spans="24:25" x14ac:dyDescent="0.25">
      <c r="X4575" s="123" t="s">
        <v>11278</v>
      </c>
      <c r="Y4575" s="123" t="s">
        <v>435</v>
      </c>
    </row>
    <row r="4576" spans="24:25" x14ac:dyDescent="0.25">
      <c r="X4576" s="123" t="s">
        <v>11974</v>
      </c>
      <c r="Y4576" s="123" t="s">
        <v>11883</v>
      </c>
    </row>
    <row r="4577" spans="24:25" x14ac:dyDescent="0.25">
      <c r="X4577" s="123" t="s">
        <v>11279</v>
      </c>
      <c r="Y4577" s="123" t="s">
        <v>252</v>
      </c>
    </row>
    <row r="4578" spans="24:25" x14ac:dyDescent="0.25">
      <c r="X4578" s="123" t="s">
        <v>11280</v>
      </c>
      <c r="Y4578" s="123" t="s">
        <v>3474</v>
      </c>
    </row>
    <row r="4579" spans="24:25" x14ac:dyDescent="0.25">
      <c r="X4579" s="123" t="s">
        <v>11281</v>
      </c>
      <c r="Y4579" s="123" t="s">
        <v>3476</v>
      </c>
    </row>
    <row r="4580" spans="24:25" x14ac:dyDescent="0.25">
      <c r="X4580" s="123" t="s">
        <v>11282</v>
      </c>
      <c r="Y4580" s="123" t="s">
        <v>6130</v>
      </c>
    </row>
    <row r="4581" spans="24:25" x14ac:dyDescent="0.25">
      <c r="X4581" s="123" t="s">
        <v>11283</v>
      </c>
      <c r="Y4581" s="123" t="s">
        <v>6154</v>
      </c>
    </row>
    <row r="4582" spans="24:25" x14ac:dyDescent="0.25">
      <c r="X4582" s="123" t="s">
        <v>11284</v>
      </c>
      <c r="Y4582" s="123" t="s">
        <v>6142</v>
      </c>
    </row>
    <row r="4583" spans="24:25" x14ac:dyDescent="0.25">
      <c r="X4583" s="123" t="s">
        <v>11285</v>
      </c>
      <c r="Y4583" s="123" t="s">
        <v>6138</v>
      </c>
    </row>
    <row r="4584" spans="24:25" x14ac:dyDescent="0.25">
      <c r="X4584" s="123" t="s">
        <v>11286</v>
      </c>
      <c r="Y4584" s="123" t="s">
        <v>6162</v>
      </c>
    </row>
    <row r="4585" spans="24:25" x14ac:dyDescent="0.25">
      <c r="X4585" s="123" t="s">
        <v>11287</v>
      </c>
      <c r="Y4585" s="123" t="s">
        <v>6150</v>
      </c>
    </row>
    <row r="4586" spans="24:25" x14ac:dyDescent="0.25">
      <c r="X4586" s="123" t="s">
        <v>11288</v>
      </c>
      <c r="Y4586" s="123" t="s">
        <v>6134</v>
      </c>
    </row>
    <row r="4587" spans="24:25" x14ac:dyDescent="0.25">
      <c r="X4587" s="123" t="s">
        <v>11289</v>
      </c>
      <c r="Y4587" s="123" t="s">
        <v>6158</v>
      </c>
    </row>
    <row r="4588" spans="24:25" x14ac:dyDescent="0.25">
      <c r="X4588" s="123" t="s">
        <v>11290</v>
      </c>
      <c r="Y4588" s="123" t="s">
        <v>6146</v>
      </c>
    </row>
    <row r="4589" spans="24:25" x14ac:dyDescent="0.25">
      <c r="X4589" s="123" t="s">
        <v>11291</v>
      </c>
      <c r="Y4589" s="123" t="s">
        <v>6128</v>
      </c>
    </row>
    <row r="4590" spans="24:25" x14ac:dyDescent="0.25">
      <c r="X4590" s="123" t="s">
        <v>11292</v>
      </c>
      <c r="Y4590" s="123" t="s">
        <v>6152</v>
      </c>
    </row>
    <row r="4591" spans="24:25" x14ac:dyDescent="0.25">
      <c r="X4591" s="123" t="s">
        <v>11293</v>
      </c>
      <c r="Y4591" s="123" t="s">
        <v>6140</v>
      </c>
    </row>
    <row r="4592" spans="24:25" x14ac:dyDescent="0.25">
      <c r="X4592" s="123" t="s">
        <v>11294</v>
      </c>
      <c r="Y4592" s="123" t="s">
        <v>6136</v>
      </c>
    </row>
    <row r="4593" spans="24:25" x14ac:dyDescent="0.25">
      <c r="X4593" s="123" t="s">
        <v>11295</v>
      </c>
      <c r="Y4593" s="123" t="s">
        <v>6160</v>
      </c>
    </row>
    <row r="4594" spans="24:25" x14ac:dyDescent="0.25">
      <c r="X4594" s="123" t="s">
        <v>11296</v>
      </c>
      <c r="Y4594" s="123" t="s">
        <v>6148</v>
      </c>
    </row>
    <row r="4595" spans="24:25" x14ac:dyDescent="0.25">
      <c r="X4595" s="123" t="s">
        <v>11297</v>
      </c>
      <c r="Y4595" s="123" t="s">
        <v>6132</v>
      </c>
    </row>
    <row r="4596" spans="24:25" x14ac:dyDescent="0.25">
      <c r="X4596" s="123" t="s">
        <v>11298</v>
      </c>
      <c r="Y4596" s="123" t="s">
        <v>6156</v>
      </c>
    </row>
    <row r="4597" spans="24:25" x14ac:dyDescent="0.25">
      <c r="X4597" s="123" t="s">
        <v>11299</v>
      </c>
      <c r="Y4597" s="123" t="s">
        <v>6144</v>
      </c>
    </row>
    <row r="4598" spans="24:25" x14ac:dyDescent="0.25">
      <c r="X4598" s="123" t="s">
        <v>11300</v>
      </c>
      <c r="Y4598" s="123" t="s">
        <v>5629</v>
      </c>
    </row>
    <row r="4599" spans="24:25" x14ac:dyDescent="0.25">
      <c r="X4599" s="123" t="s">
        <v>11301</v>
      </c>
      <c r="Y4599" s="123" t="s">
        <v>674</v>
      </c>
    </row>
    <row r="4600" spans="24:25" x14ac:dyDescent="0.25">
      <c r="X4600" s="123" t="s">
        <v>11302</v>
      </c>
      <c r="Y4600" s="123" t="s">
        <v>426</v>
      </c>
    </row>
    <row r="4601" spans="24:25" x14ac:dyDescent="0.25">
      <c r="X4601" s="123" t="s">
        <v>11303</v>
      </c>
      <c r="Y4601" s="123" t="s">
        <v>3493</v>
      </c>
    </row>
    <row r="4602" spans="24:25" x14ac:dyDescent="0.25">
      <c r="X4602" s="123" t="s">
        <v>11304</v>
      </c>
      <c r="Y4602" s="123" t="s">
        <v>228</v>
      </c>
    </row>
    <row r="4603" spans="24:25" x14ac:dyDescent="0.25">
      <c r="X4603" s="123" t="s">
        <v>11305</v>
      </c>
      <c r="Y4603" s="123" t="s">
        <v>254</v>
      </c>
    </row>
    <row r="4604" spans="24:25" x14ac:dyDescent="0.25">
      <c r="X4604" s="123" t="s">
        <v>11306</v>
      </c>
      <c r="Y4604" s="123" t="s">
        <v>242</v>
      </c>
    </row>
    <row r="4605" spans="24:25" x14ac:dyDescent="0.25">
      <c r="X4605" s="123" t="s">
        <v>11307</v>
      </c>
      <c r="Y4605" s="123" t="s">
        <v>201</v>
      </c>
    </row>
    <row r="4606" spans="24:25" x14ac:dyDescent="0.25">
      <c r="X4606" s="123" t="s">
        <v>11308</v>
      </c>
      <c r="Y4606" s="123" t="s">
        <v>227</v>
      </c>
    </row>
    <row r="4607" spans="24:25" x14ac:dyDescent="0.25">
      <c r="X4607" s="123" t="s">
        <v>11309</v>
      </c>
      <c r="Y4607" s="123" t="s">
        <v>233</v>
      </c>
    </row>
    <row r="4608" spans="24:25" x14ac:dyDescent="0.25">
      <c r="X4608" s="123" t="s">
        <v>11310</v>
      </c>
      <c r="Y4608" s="123" t="s">
        <v>235</v>
      </c>
    </row>
    <row r="4609" spans="24:25" x14ac:dyDescent="0.25">
      <c r="X4609" s="123" t="s">
        <v>11311</v>
      </c>
      <c r="Y4609" s="123" t="s">
        <v>670</v>
      </c>
    </row>
    <row r="4610" spans="24:25" x14ac:dyDescent="0.25">
      <c r="X4610" s="123" t="s">
        <v>11312</v>
      </c>
      <c r="Y4610" s="123" t="s">
        <v>435</v>
      </c>
    </row>
    <row r="4611" spans="24:25" x14ac:dyDescent="0.25">
      <c r="X4611" s="123" t="s">
        <v>11975</v>
      </c>
      <c r="Y4611" s="123" t="s">
        <v>11883</v>
      </c>
    </row>
    <row r="4612" spans="24:25" x14ac:dyDescent="0.25">
      <c r="X4612" s="123" t="s">
        <v>11313</v>
      </c>
      <c r="Y4612" s="123" t="s">
        <v>252</v>
      </c>
    </row>
    <row r="4613" spans="24:25" x14ac:dyDescent="0.25">
      <c r="X4613" s="123" t="s">
        <v>11314</v>
      </c>
      <c r="Y4613" s="123" t="s">
        <v>6174</v>
      </c>
    </row>
    <row r="4614" spans="24:25" x14ac:dyDescent="0.25">
      <c r="X4614" s="123" t="s">
        <v>11315</v>
      </c>
      <c r="Y4614" s="123" t="s">
        <v>6164</v>
      </c>
    </row>
    <row r="4615" spans="24:25" x14ac:dyDescent="0.25">
      <c r="X4615" s="123" t="s">
        <v>11316</v>
      </c>
      <c r="Y4615" s="123" t="s">
        <v>6166</v>
      </c>
    </row>
    <row r="4616" spans="24:25" x14ac:dyDescent="0.25">
      <c r="X4616" s="123" t="s">
        <v>11317</v>
      </c>
      <c r="Y4616" s="123" t="s">
        <v>6176</v>
      </c>
    </row>
    <row r="4617" spans="24:25" x14ac:dyDescent="0.25">
      <c r="X4617" s="123" t="s">
        <v>11318</v>
      </c>
      <c r="Y4617" s="123" t="s">
        <v>6172</v>
      </c>
    </row>
    <row r="4618" spans="24:25" x14ac:dyDescent="0.25">
      <c r="X4618" s="123" t="s">
        <v>11319</v>
      </c>
      <c r="Y4618" s="123" t="s">
        <v>6168</v>
      </c>
    </row>
    <row r="4619" spans="24:25" x14ac:dyDescent="0.25">
      <c r="X4619" s="123" t="s">
        <v>11320</v>
      </c>
      <c r="Y4619" s="123" t="s">
        <v>6170</v>
      </c>
    </row>
    <row r="4620" spans="24:25" x14ac:dyDescent="0.25">
      <c r="X4620" s="123" t="s">
        <v>11321</v>
      </c>
      <c r="Y4620" s="123" t="s">
        <v>674</v>
      </c>
    </row>
    <row r="4621" spans="24:25" x14ac:dyDescent="0.25">
      <c r="X4621" s="123" t="s">
        <v>11322</v>
      </c>
      <c r="Y4621" s="123" t="s">
        <v>426</v>
      </c>
    </row>
    <row r="4622" spans="24:25" x14ac:dyDescent="0.25">
      <c r="X4622" s="123" t="s">
        <v>11323</v>
      </c>
      <c r="Y4622" s="123" t="s">
        <v>228</v>
      </c>
    </row>
    <row r="4623" spans="24:25" x14ac:dyDescent="0.25">
      <c r="X4623" s="123" t="s">
        <v>11324</v>
      </c>
      <c r="Y4623" s="123" t="s">
        <v>5744</v>
      </c>
    </row>
    <row r="4624" spans="24:25" x14ac:dyDescent="0.25">
      <c r="X4624" s="123" t="s">
        <v>11325</v>
      </c>
      <c r="Y4624" s="123" t="s">
        <v>254</v>
      </c>
    </row>
    <row r="4625" spans="24:25" x14ac:dyDescent="0.25">
      <c r="X4625" s="123" t="s">
        <v>11326</v>
      </c>
      <c r="Y4625" s="123" t="s">
        <v>242</v>
      </c>
    </row>
    <row r="4626" spans="24:25" x14ac:dyDescent="0.25">
      <c r="X4626" s="123" t="s">
        <v>11327</v>
      </c>
      <c r="Y4626" s="123" t="s">
        <v>201</v>
      </c>
    </row>
    <row r="4627" spans="24:25" x14ac:dyDescent="0.25">
      <c r="X4627" s="123" t="s">
        <v>11328</v>
      </c>
      <c r="Y4627" s="123" t="s">
        <v>227</v>
      </c>
    </row>
    <row r="4628" spans="24:25" x14ac:dyDescent="0.25">
      <c r="X4628" s="123" t="s">
        <v>11329</v>
      </c>
      <c r="Y4628" s="123" t="s">
        <v>233</v>
      </c>
    </row>
    <row r="4629" spans="24:25" x14ac:dyDescent="0.25">
      <c r="X4629" s="123" t="s">
        <v>11330</v>
      </c>
      <c r="Y4629" s="123" t="s">
        <v>235</v>
      </c>
    </row>
    <row r="4630" spans="24:25" x14ac:dyDescent="0.25">
      <c r="X4630" s="123" t="s">
        <v>11331</v>
      </c>
      <c r="Y4630" s="123" t="s">
        <v>670</v>
      </c>
    </row>
    <row r="4631" spans="24:25" x14ac:dyDescent="0.25">
      <c r="X4631" s="123" t="s">
        <v>11332</v>
      </c>
      <c r="Y4631" s="123" t="s">
        <v>435</v>
      </c>
    </row>
    <row r="4632" spans="24:25" x14ac:dyDescent="0.25">
      <c r="X4632" s="123" t="s">
        <v>11976</v>
      </c>
      <c r="Y4632" s="123" t="s">
        <v>11883</v>
      </c>
    </row>
    <row r="4633" spans="24:25" x14ac:dyDescent="0.25">
      <c r="X4633" s="123" t="s">
        <v>11333</v>
      </c>
      <c r="Y4633" s="123" t="s">
        <v>252</v>
      </c>
    </row>
    <row r="4634" spans="24:25" x14ac:dyDescent="0.25">
      <c r="X4634" s="123" t="s">
        <v>11334</v>
      </c>
      <c r="Y4634" s="123" t="s">
        <v>6174</v>
      </c>
    </row>
    <row r="4635" spans="24:25" x14ac:dyDescent="0.25">
      <c r="X4635" s="123" t="s">
        <v>11335</v>
      </c>
      <c r="Y4635" s="123" t="s">
        <v>6164</v>
      </c>
    </row>
    <row r="4636" spans="24:25" x14ac:dyDescent="0.25">
      <c r="X4636" s="123" t="s">
        <v>11336</v>
      </c>
      <c r="Y4636" s="123" t="s">
        <v>6166</v>
      </c>
    </row>
    <row r="4637" spans="24:25" x14ac:dyDescent="0.25">
      <c r="X4637" s="123" t="s">
        <v>11337</v>
      </c>
      <c r="Y4637" s="123" t="s">
        <v>6176</v>
      </c>
    </row>
    <row r="4638" spans="24:25" x14ac:dyDescent="0.25">
      <c r="X4638" s="123" t="s">
        <v>11338</v>
      </c>
      <c r="Y4638" s="123" t="s">
        <v>6172</v>
      </c>
    </row>
    <row r="4639" spans="24:25" x14ac:dyDescent="0.25">
      <c r="X4639" s="123" t="s">
        <v>11339</v>
      </c>
      <c r="Y4639" s="123" t="s">
        <v>6168</v>
      </c>
    </row>
    <row r="4640" spans="24:25" x14ac:dyDescent="0.25">
      <c r="X4640" s="123" t="s">
        <v>11340</v>
      </c>
      <c r="Y4640" s="123" t="s">
        <v>6170</v>
      </c>
    </row>
    <row r="4641" spans="24:25" x14ac:dyDescent="0.25">
      <c r="X4641" s="123" t="s">
        <v>11341</v>
      </c>
      <c r="Y4641" s="123" t="s">
        <v>674</v>
      </c>
    </row>
    <row r="4642" spans="24:25" x14ac:dyDescent="0.25">
      <c r="X4642" s="123" t="s">
        <v>11342</v>
      </c>
      <c r="Y4642" s="123" t="s">
        <v>426</v>
      </c>
    </row>
    <row r="4643" spans="24:25" x14ac:dyDescent="0.25">
      <c r="X4643" s="123" t="s">
        <v>11343</v>
      </c>
      <c r="Y4643" s="123" t="s">
        <v>228</v>
      </c>
    </row>
    <row r="4644" spans="24:25" x14ac:dyDescent="0.25">
      <c r="X4644" s="123" t="s">
        <v>11344</v>
      </c>
      <c r="Y4644" s="123" t="s">
        <v>5744</v>
      </c>
    </row>
    <row r="4645" spans="24:25" x14ac:dyDescent="0.25">
      <c r="X4645" s="123" t="s">
        <v>11345</v>
      </c>
      <c r="Y4645" s="123" t="s">
        <v>254</v>
      </c>
    </row>
    <row r="4646" spans="24:25" x14ac:dyDescent="0.25">
      <c r="X4646" s="123" t="s">
        <v>11346</v>
      </c>
      <c r="Y4646" s="123" t="s">
        <v>242</v>
      </c>
    </row>
    <row r="4647" spans="24:25" x14ac:dyDescent="0.25">
      <c r="X4647" s="123" t="s">
        <v>11347</v>
      </c>
      <c r="Y4647" s="123" t="s">
        <v>201</v>
      </c>
    </row>
    <row r="4648" spans="24:25" x14ac:dyDescent="0.25">
      <c r="X4648" s="123" t="s">
        <v>11348</v>
      </c>
      <c r="Y4648" s="123" t="s">
        <v>227</v>
      </c>
    </row>
    <row r="4649" spans="24:25" x14ac:dyDescent="0.25">
      <c r="X4649" s="123" t="s">
        <v>11349</v>
      </c>
      <c r="Y4649" s="123" t="s">
        <v>233</v>
      </c>
    </row>
    <row r="4650" spans="24:25" x14ac:dyDescent="0.25">
      <c r="X4650" s="123" t="s">
        <v>11350</v>
      </c>
      <c r="Y4650" s="123" t="s">
        <v>235</v>
      </c>
    </row>
    <row r="4651" spans="24:25" x14ac:dyDescent="0.25">
      <c r="X4651" s="123" t="s">
        <v>11351</v>
      </c>
      <c r="Y4651" s="123" t="s">
        <v>670</v>
      </c>
    </row>
    <row r="4652" spans="24:25" x14ac:dyDescent="0.25">
      <c r="X4652" s="123" t="s">
        <v>11352</v>
      </c>
      <c r="Y4652" s="123" t="s">
        <v>435</v>
      </c>
    </row>
    <row r="4653" spans="24:25" x14ac:dyDescent="0.25">
      <c r="X4653" s="123" t="s">
        <v>11977</v>
      </c>
      <c r="Y4653" s="123" t="s">
        <v>11883</v>
      </c>
    </row>
    <row r="4654" spans="24:25" x14ac:dyDescent="0.25">
      <c r="X4654" s="123" t="s">
        <v>11353</v>
      </c>
      <c r="Y4654" s="123" t="s">
        <v>252</v>
      </c>
    </row>
    <row r="4655" spans="24:25" x14ac:dyDescent="0.25">
      <c r="X4655" s="123" t="s">
        <v>11354</v>
      </c>
      <c r="Y4655" s="123" t="s">
        <v>6174</v>
      </c>
    </row>
    <row r="4656" spans="24:25" x14ac:dyDescent="0.25">
      <c r="X4656" s="123" t="s">
        <v>11355</v>
      </c>
      <c r="Y4656" s="123" t="s">
        <v>6164</v>
      </c>
    </row>
    <row r="4657" spans="24:25" x14ac:dyDescent="0.25">
      <c r="X4657" s="123" t="s">
        <v>11356</v>
      </c>
      <c r="Y4657" s="123" t="s">
        <v>6166</v>
      </c>
    </row>
    <row r="4658" spans="24:25" x14ac:dyDescent="0.25">
      <c r="X4658" s="123" t="s">
        <v>11357</v>
      </c>
      <c r="Y4658" s="123" t="s">
        <v>6176</v>
      </c>
    </row>
    <row r="4659" spans="24:25" x14ac:dyDescent="0.25">
      <c r="X4659" s="123" t="s">
        <v>11358</v>
      </c>
      <c r="Y4659" s="123" t="s">
        <v>6172</v>
      </c>
    </row>
    <row r="4660" spans="24:25" x14ac:dyDescent="0.25">
      <c r="X4660" s="123" t="s">
        <v>11359</v>
      </c>
      <c r="Y4660" s="123" t="s">
        <v>6168</v>
      </c>
    </row>
    <row r="4661" spans="24:25" x14ac:dyDescent="0.25">
      <c r="X4661" s="123" t="s">
        <v>11360</v>
      </c>
      <c r="Y4661" s="123" t="s">
        <v>6170</v>
      </c>
    </row>
    <row r="4662" spans="24:25" x14ac:dyDescent="0.25">
      <c r="X4662" s="123" t="s">
        <v>11361</v>
      </c>
      <c r="Y4662" s="123" t="s">
        <v>674</v>
      </c>
    </row>
    <row r="4663" spans="24:25" x14ac:dyDescent="0.25">
      <c r="X4663" s="123" t="s">
        <v>11362</v>
      </c>
      <c r="Y4663" s="123" t="s">
        <v>426</v>
      </c>
    </row>
    <row r="4664" spans="24:25" x14ac:dyDescent="0.25">
      <c r="X4664" s="123" t="s">
        <v>11363</v>
      </c>
      <c r="Y4664" s="123" t="s">
        <v>228</v>
      </c>
    </row>
    <row r="4665" spans="24:25" x14ac:dyDescent="0.25">
      <c r="X4665" s="123" t="s">
        <v>11364</v>
      </c>
      <c r="Y4665" s="123" t="s">
        <v>5744</v>
      </c>
    </row>
    <row r="4666" spans="24:25" x14ac:dyDescent="0.25">
      <c r="X4666" s="123" t="s">
        <v>11365</v>
      </c>
      <c r="Y4666" s="123" t="s">
        <v>254</v>
      </c>
    </row>
    <row r="4667" spans="24:25" x14ac:dyDescent="0.25">
      <c r="X4667" s="123" t="s">
        <v>11366</v>
      </c>
      <c r="Y4667" s="123" t="s">
        <v>242</v>
      </c>
    </row>
    <row r="4668" spans="24:25" x14ac:dyDescent="0.25">
      <c r="X4668" s="123" t="s">
        <v>11367</v>
      </c>
      <c r="Y4668" s="123" t="s">
        <v>201</v>
      </c>
    </row>
    <row r="4669" spans="24:25" x14ac:dyDescent="0.25">
      <c r="X4669" s="123" t="s">
        <v>11368</v>
      </c>
      <c r="Y4669" s="123" t="s">
        <v>227</v>
      </c>
    </row>
    <row r="4670" spans="24:25" x14ac:dyDescent="0.25">
      <c r="X4670" s="123" t="s">
        <v>11369</v>
      </c>
      <c r="Y4670" s="123" t="s">
        <v>233</v>
      </c>
    </row>
    <row r="4671" spans="24:25" x14ac:dyDescent="0.25">
      <c r="X4671" s="123" t="s">
        <v>11370</v>
      </c>
      <c r="Y4671" s="123" t="s">
        <v>235</v>
      </c>
    </row>
    <row r="4672" spans="24:25" x14ac:dyDescent="0.25">
      <c r="X4672" s="123" t="s">
        <v>11371</v>
      </c>
      <c r="Y4672" s="123" t="s">
        <v>670</v>
      </c>
    </row>
    <row r="4673" spans="24:25" x14ac:dyDescent="0.25">
      <c r="X4673" s="123" t="s">
        <v>11372</v>
      </c>
      <c r="Y4673" s="123" t="s">
        <v>435</v>
      </c>
    </row>
    <row r="4674" spans="24:25" x14ac:dyDescent="0.25">
      <c r="X4674" s="123" t="s">
        <v>11928</v>
      </c>
      <c r="Y4674" s="123" t="s">
        <v>11883</v>
      </c>
    </row>
    <row r="4675" spans="24:25" x14ac:dyDescent="0.25">
      <c r="X4675" s="123" t="s">
        <v>11373</v>
      </c>
      <c r="Y4675" s="123" t="s">
        <v>252</v>
      </c>
    </row>
    <row r="4676" spans="24:25" x14ac:dyDescent="0.25">
      <c r="X4676" s="123" t="s">
        <v>11374</v>
      </c>
      <c r="Y4676" s="123" t="s">
        <v>3474</v>
      </c>
    </row>
    <row r="4677" spans="24:25" x14ac:dyDescent="0.25">
      <c r="X4677" s="123" t="s">
        <v>11375</v>
      </c>
      <c r="Y4677" s="123" t="s">
        <v>3476</v>
      </c>
    </row>
    <row r="4678" spans="24:25" x14ac:dyDescent="0.25">
      <c r="X4678" s="123" t="s">
        <v>11376</v>
      </c>
      <c r="Y4678" s="123" t="s">
        <v>5625</v>
      </c>
    </row>
    <row r="4679" spans="24:25" x14ac:dyDescent="0.25">
      <c r="X4679" s="123" t="s">
        <v>11377</v>
      </c>
      <c r="Y4679" s="123" t="s">
        <v>5627</v>
      </c>
    </row>
    <row r="4680" spans="24:25" x14ac:dyDescent="0.25">
      <c r="X4680" s="123" t="s">
        <v>11378</v>
      </c>
      <c r="Y4680" s="123" t="s">
        <v>674</v>
      </c>
    </row>
    <row r="4681" spans="24:25" x14ac:dyDescent="0.25">
      <c r="X4681" s="123" t="s">
        <v>11379</v>
      </c>
      <c r="Y4681" s="123" t="s">
        <v>426</v>
      </c>
    </row>
    <row r="4682" spans="24:25" x14ac:dyDescent="0.25">
      <c r="X4682" s="123" t="s">
        <v>11380</v>
      </c>
      <c r="Y4682" s="123" t="s">
        <v>3493</v>
      </c>
    </row>
    <row r="4683" spans="24:25" x14ac:dyDescent="0.25">
      <c r="X4683" s="123" t="s">
        <v>11381</v>
      </c>
      <c r="Y4683" s="123" t="s">
        <v>228</v>
      </c>
    </row>
    <row r="4684" spans="24:25" x14ac:dyDescent="0.25">
      <c r="X4684" s="123" t="s">
        <v>11382</v>
      </c>
      <c r="Y4684" s="123" t="s">
        <v>254</v>
      </c>
    </row>
    <row r="4685" spans="24:25" x14ac:dyDescent="0.25">
      <c r="X4685" s="123" t="s">
        <v>11383</v>
      </c>
      <c r="Y4685" s="123" t="s">
        <v>5621</v>
      </c>
    </row>
    <row r="4686" spans="24:25" x14ac:dyDescent="0.25">
      <c r="X4686" s="123" t="s">
        <v>11384</v>
      </c>
      <c r="Y4686" s="123" t="s">
        <v>5623</v>
      </c>
    </row>
    <row r="4687" spans="24:25" x14ac:dyDescent="0.25">
      <c r="X4687" s="123" t="s">
        <v>11385</v>
      </c>
      <c r="Y4687" s="123" t="s">
        <v>242</v>
      </c>
    </row>
    <row r="4688" spans="24:25" x14ac:dyDescent="0.25">
      <c r="X4688" s="123" t="s">
        <v>11386</v>
      </c>
      <c r="Y4688" s="123" t="s">
        <v>201</v>
      </c>
    </row>
    <row r="4689" spans="24:25" x14ac:dyDescent="0.25">
      <c r="X4689" s="123" t="s">
        <v>11387</v>
      </c>
      <c r="Y4689" s="123" t="s">
        <v>227</v>
      </c>
    </row>
    <row r="4690" spans="24:25" x14ac:dyDescent="0.25">
      <c r="X4690" s="123" t="s">
        <v>11388</v>
      </c>
      <c r="Y4690" s="123" t="s">
        <v>233</v>
      </c>
    </row>
    <row r="4691" spans="24:25" x14ac:dyDescent="0.25">
      <c r="X4691" s="123" t="s">
        <v>11389</v>
      </c>
      <c r="Y4691" s="123" t="s">
        <v>235</v>
      </c>
    </row>
    <row r="4692" spans="24:25" x14ac:dyDescent="0.25">
      <c r="X4692" s="123" t="s">
        <v>11390</v>
      </c>
      <c r="Y4692" s="123" t="s">
        <v>670</v>
      </c>
    </row>
    <row r="4693" spans="24:25" x14ac:dyDescent="0.25">
      <c r="X4693" s="123" t="s">
        <v>11391</v>
      </c>
      <c r="Y4693" s="123" t="s">
        <v>435</v>
      </c>
    </row>
    <row r="4694" spans="24:25" x14ac:dyDescent="0.25">
      <c r="X4694" s="123" t="s">
        <v>11929</v>
      </c>
      <c r="Y4694" s="123" t="s">
        <v>11883</v>
      </c>
    </row>
    <row r="4695" spans="24:25" x14ac:dyDescent="0.25">
      <c r="X4695" s="123" t="s">
        <v>11392</v>
      </c>
      <c r="Y4695" s="123" t="s">
        <v>252</v>
      </c>
    </row>
    <row r="4696" spans="24:25" x14ac:dyDescent="0.25">
      <c r="X4696" s="123" t="s">
        <v>11393</v>
      </c>
      <c r="Y4696" s="123" t="s">
        <v>3474</v>
      </c>
    </row>
    <row r="4697" spans="24:25" x14ac:dyDescent="0.25">
      <c r="X4697" s="123" t="s">
        <v>11394</v>
      </c>
      <c r="Y4697" s="123" t="s">
        <v>3476</v>
      </c>
    </row>
    <row r="4698" spans="24:25" x14ac:dyDescent="0.25">
      <c r="X4698" s="123" t="s">
        <v>11395</v>
      </c>
      <c r="Y4698" s="123" t="s">
        <v>5645</v>
      </c>
    </row>
    <row r="4699" spans="24:25" x14ac:dyDescent="0.25">
      <c r="X4699" s="123" t="s">
        <v>11396</v>
      </c>
      <c r="Y4699" s="123" t="s">
        <v>5647</v>
      </c>
    </row>
    <row r="4700" spans="24:25" x14ac:dyDescent="0.25">
      <c r="X4700" s="123" t="s">
        <v>11397</v>
      </c>
      <c r="Y4700" s="123" t="s">
        <v>5649</v>
      </c>
    </row>
    <row r="4701" spans="24:25" x14ac:dyDescent="0.25">
      <c r="X4701" s="123" t="s">
        <v>11398</v>
      </c>
      <c r="Y4701" s="123" t="s">
        <v>5651</v>
      </c>
    </row>
    <row r="4702" spans="24:25" x14ac:dyDescent="0.25">
      <c r="X4702" s="123" t="s">
        <v>11399</v>
      </c>
      <c r="Y4702" s="123" t="s">
        <v>5637</v>
      </c>
    </row>
    <row r="4703" spans="24:25" x14ac:dyDescent="0.25">
      <c r="X4703" s="123" t="s">
        <v>11400</v>
      </c>
      <c r="Y4703" s="123" t="s">
        <v>5643</v>
      </c>
    </row>
    <row r="4704" spans="24:25" x14ac:dyDescent="0.25">
      <c r="X4704" s="123" t="s">
        <v>11401</v>
      </c>
      <c r="Y4704" s="123" t="s">
        <v>5635</v>
      </c>
    </row>
    <row r="4705" spans="24:25" x14ac:dyDescent="0.25">
      <c r="X4705" s="123" t="s">
        <v>11402</v>
      </c>
      <c r="Y4705" s="123" t="s">
        <v>5633</v>
      </c>
    </row>
    <row r="4706" spans="24:25" x14ac:dyDescent="0.25">
      <c r="X4706" s="123" t="s">
        <v>11403</v>
      </c>
      <c r="Y4706" s="123" t="s">
        <v>5641</v>
      </c>
    </row>
    <row r="4707" spans="24:25" x14ac:dyDescent="0.25">
      <c r="X4707" s="123" t="s">
        <v>11404</v>
      </c>
      <c r="Y4707" s="123" t="s">
        <v>5631</v>
      </c>
    </row>
    <row r="4708" spans="24:25" x14ac:dyDescent="0.25">
      <c r="X4708" s="123" t="s">
        <v>11405</v>
      </c>
      <c r="Y4708" s="123" t="s">
        <v>5639</v>
      </c>
    </row>
    <row r="4709" spans="24:25" x14ac:dyDescent="0.25">
      <c r="X4709" s="123" t="s">
        <v>11406</v>
      </c>
      <c r="Y4709" s="123" t="s">
        <v>5629</v>
      </c>
    </row>
    <row r="4710" spans="24:25" x14ac:dyDescent="0.25">
      <c r="X4710" s="123" t="s">
        <v>11407</v>
      </c>
      <c r="Y4710" s="123" t="s">
        <v>972</v>
      </c>
    </row>
    <row r="4711" spans="24:25" x14ac:dyDescent="0.25">
      <c r="X4711" s="123" t="s">
        <v>11408</v>
      </c>
      <c r="Y4711" s="123" t="s">
        <v>426</v>
      </c>
    </row>
    <row r="4712" spans="24:25" x14ac:dyDescent="0.25">
      <c r="X4712" s="123" t="s">
        <v>11409</v>
      </c>
      <c r="Y4712" s="123" t="s">
        <v>3493</v>
      </c>
    </row>
    <row r="4713" spans="24:25" x14ac:dyDescent="0.25">
      <c r="X4713" s="123" t="s">
        <v>11410</v>
      </c>
      <c r="Y4713" s="123" t="s">
        <v>228</v>
      </c>
    </row>
    <row r="4714" spans="24:25" x14ac:dyDescent="0.25">
      <c r="X4714" s="123" t="s">
        <v>11411</v>
      </c>
      <c r="Y4714" s="123" t="s">
        <v>254</v>
      </c>
    </row>
    <row r="4715" spans="24:25" x14ac:dyDescent="0.25">
      <c r="X4715" s="123" t="s">
        <v>11412</v>
      </c>
      <c r="Y4715" s="123" t="s">
        <v>5621</v>
      </c>
    </row>
    <row r="4716" spans="24:25" x14ac:dyDescent="0.25">
      <c r="X4716" s="123" t="s">
        <v>11413</v>
      </c>
      <c r="Y4716" s="123" t="s">
        <v>5623</v>
      </c>
    </row>
    <row r="4717" spans="24:25" x14ac:dyDescent="0.25">
      <c r="X4717" s="123" t="s">
        <v>11414</v>
      </c>
      <c r="Y4717" s="123" t="s">
        <v>242</v>
      </c>
    </row>
    <row r="4718" spans="24:25" x14ac:dyDescent="0.25">
      <c r="X4718" s="123" t="s">
        <v>11415</v>
      </c>
      <c r="Y4718" s="123" t="s">
        <v>201</v>
      </c>
    </row>
    <row r="4719" spans="24:25" x14ac:dyDescent="0.25">
      <c r="X4719" s="123" t="s">
        <v>11416</v>
      </c>
      <c r="Y4719" s="123" t="s">
        <v>227</v>
      </c>
    </row>
    <row r="4720" spans="24:25" x14ac:dyDescent="0.25">
      <c r="X4720" s="123" t="s">
        <v>11417</v>
      </c>
      <c r="Y4720" s="123" t="s">
        <v>233</v>
      </c>
    </row>
    <row r="4721" spans="24:25" x14ac:dyDescent="0.25">
      <c r="X4721" s="123" t="s">
        <v>11418</v>
      </c>
      <c r="Y4721" s="123" t="s">
        <v>235</v>
      </c>
    </row>
    <row r="4722" spans="24:25" x14ac:dyDescent="0.25">
      <c r="X4722" s="123" t="s">
        <v>11419</v>
      </c>
      <c r="Y4722" s="123" t="s">
        <v>670</v>
      </c>
    </row>
    <row r="4723" spans="24:25" x14ac:dyDescent="0.25">
      <c r="X4723" s="123" t="s">
        <v>11420</v>
      </c>
      <c r="Y4723" s="123" t="s">
        <v>435</v>
      </c>
    </row>
    <row r="4724" spans="24:25" x14ac:dyDescent="0.25">
      <c r="X4724" s="123" t="s">
        <v>11930</v>
      </c>
      <c r="Y4724" s="123" t="s">
        <v>11883</v>
      </c>
    </row>
    <row r="4725" spans="24:25" x14ac:dyDescent="0.25">
      <c r="X4725" s="123" t="s">
        <v>11421</v>
      </c>
      <c r="Y4725" s="123" t="s">
        <v>252</v>
      </c>
    </row>
    <row r="4726" spans="24:25" x14ac:dyDescent="0.25">
      <c r="X4726" s="123" t="s">
        <v>11422</v>
      </c>
      <c r="Y4726" s="123" t="s">
        <v>3474</v>
      </c>
    </row>
    <row r="4727" spans="24:25" x14ac:dyDescent="0.25">
      <c r="X4727" s="123" t="s">
        <v>11423</v>
      </c>
      <c r="Y4727" s="123" t="s">
        <v>3476</v>
      </c>
    </row>
    <row r="4728" spans="24:25" x14ac:dyDescent="0.25">
      <c r="X4728" s="123" t="s">
        <v>11424</v>
      </c>
      <c r="Y4728" s="123" t="s">
        <v>5659</v>
      </c>
    </row>
    <row r="4729" spans="24:25" x14ac:dyDescent="0.25">
      <c r="X4729" s="123" t="s">
        <v>11425</v>
      </c>
      <c r="Y4729" s="123" t="s">
        <v>5663</v>
      </c>
    </row>
    <row r="4730" spans="24:25" x14ac:dyDescent="0.25">
      <c r="X4730" s="123" t="s">
        <v>11426</v>
      </c>
      <c r="Y4730" s="123" t="s">
        <v>5657</v>
      </c>
    </row>
    <row r="4731" spans="24:25" x14ac:dyDescent="0.25">
      <c r="X4731" s="123" t="s">
        <v>11427</v>
      </c>
      <c r="Y4731" s="123" t="s">
        <v>5661</v>
      </c>
    </row>
    <row r="4732" spans="24:25" x14ac:dyDescent="0.25">
      <c r="X4732" s="123" t="s">
        <v>11428</v>
      </c>
      <c r="Y4732" s="123" t="s">
        <v>5655</v>
      </c>
    </row>
    <row r="4733" spans="24:25" x14ac:dyDescent="0.25">
      <c r="X4733" s="123" t="s">
        <v>11429</v>
      </c>
      <c r="Y4733" s="123" t="s">
        <v>5653</v>
      </c>
    </row>
    <row r="4734" spans="24:25" x14ac:dyDescent="0.25">
      <c r="X4734" s="123" t="s">
        <v>11430</v>
      </c>
      <c r="Y4734" s="123" t="s">
        <v>674</v>
      </c>
    </row>
    <row r="4735" spans="24:25" x14ac:dyDescent="0.25">
      <c r="X4735" s="123" t="s">
        <v>11431</v>
      </c>
      <c r="Y4735" s="123" t="s">
        <v>426</v>
      </c>
    </row>
    <row r="4736" spans="24:25" x14ac:dyDescent="0.25">
      <c r="X4736" s="123" t="s">
        <v>11432</v>
      </c>
      <c r="Y4736" s="123" t="s">
        <v>3493</v>
      </c>
    </row>
    <row r="4737" spans="24:25" x14ac:dyDescent="0.25">
      <c r="X4737" s="123" t="s">
        <v>11433</v>
      </c>
      <c r="Y4737" s="123" t="s">
        <v>228</v>
      </c>
    </row>
    <row r="4738" spans="24:25" x14ac:dyDescent="0.25">
      <c r="X4738" s="123" t="s">
        <v>11434</v>
      </c>
      <c r="Y4738" s="123" t="s">
        <v>254</v>
      </c>
    </row>
    <row r="4739" spans="24:25" x14ac:dyDescent="0.25">
      <c r="X4739" s="123" t="s">
        <v>11435</v>
      </c>
      <c r="Y4739" s="123" t="s">
        <v>5621</v>
      </c>
    </row>
    <row r="4740" spans="24:25" x14ac:dyDescent="0.25">
      <c r="X4740" s="123" t="s">
        <v>11436</v>
      </c>
      <c r="Y4740" s="123" t="s">
        <v>5623</v>
      </c>
    </row>
    <row r="4741" spans="24:25" x14ac:dyDescent="0.25">
      <c r="X4741" s="123" t="s">
        <v>11437</v>
      </c>
      <c r="Y4741" s="123" t="s">
        <v>242</v>
      </c>
    </row>
    <row r="4742" spans="24:25" x14ac:dyDescent="0.25">
      <c r="X4742" s="123" t="s">
        <v>11438</v>
      </c>
      <c r="Y4742" s="123" t="s">
        <v>201</v>
      </c>
    </row>
    <row r="4743" spans="24:25" x14ac:dyDescent="0.25">
      <c r="X4743" s="123" t="s">
        <v>11439</v>
      </c>
      <c r="Y4743" s="123" t="s">
        <v>227</v>
      </c>
    </row>
    <row r="4744" spans="24:25" x14ac:dyDescent="0.25">
      <c r="X4744" s="123" t="s">
        <v>11440</v>
      </c>
      <c r="Y4744" s="123" t="s">
        <v>233</v>
      </c>
    </row>
    <row r="4745" spans="24:25" x14ac:dyDescent="0.25">
      <c r="X4745" s="123" t="s">
        <v>11441</v>
      </c>
      <c r="Y4745" s="123" t="s">
        <v>235</v>
      </c>
    </row>
    <row r="4746" spans="24:25" x14ac:dyDescent="0.25">
      <c r="X4746" s="123" t="s">
        <v>11442</v>
      </c>
      <c r="Y4746" s="123" t="s">
        <v>670</v>
      </c>
    </row>
    <row r="4747" spans="24:25" x14ac:dyDescent="0.25">
      <c r="X4747" s="123" t="s">
        <v>11443</v>
      </c>
      <c r="Y4747" s="123" t="s">
        <v>435</v>
      </c>
    </row>
    <row r="4748" spans="24:25" x14ac:dyDescent="0.25">
      <c r="X4748" s="123" t="s">
        <v>11931</v>
      </c>
      <c r="Y4748" s="123" t="s">
        <v>11883</v>
      </c>
    </row>
    <row r="4749" spans="24:25" x14ac:dyDescent="0.25">
      <c r="X4749" s="123" t="s">
        <v>11444</v>
      </c>
      <c r="Y4749" s="123" t="s">
        <v>252</v>
      </c>
    </row>
    <row r="4750" spans="24:25" x14ac:dyDescent="0.25">
      <c r="X4750" s="123" t="s">
        <v>11445</v>
      </c>
      <c r="Y4750" s="123" t="s">
        <v>3474</v>
      </c>
    </row>
    <row r="4751" spans="24:25" x14ac:dyDescent="0.25">
      <c r="X4751" s="123" t="s">
        <v>11446</v>
      </c>
      <c r="Y4751" s="123" t="s">
        <v>3476</v>
      </c>
    </row>
    <row r="4752" spans="24:25" x14ac:dyDescent="0.25">
      <c r="X4752" s="123" t="s">
        <v>11447</v>
      </c>
      <c r="Y4752" s="123" t="s">
        <v>5689</v>
      </c>
    </row>
    <row r="4753" spans="24:25" x14ac:dyDescent="0.25">
      <c r="X4753" s="123" t="s">
        <v>11448</v>
      </c>
      <c r="Y4753" s="123" t="s">
        <v>5677</v>
      </c>
    </row>
    <row r="4754" spans="24:25" x14ac:dyDescent="0.25">
      <c r="X4754" s="123" t="s">
        <v>11449</v>
      </c>
      <c r="Y4754" s="123" t="s">
        <v>5695</v>
      </c>
    </row>
    <row r="4755" spans="24:25" x14ac:dyDescent="0.25">
      <c r="X4755" s="123" t="s">
        <v>11450</v>
      </c>
      <c r="Y4755" s="123" t="s">
        <v>5671</v>
      </c>
    </row>
    <row r="4756" spans="24:25" x14ac:dyDescent="0.25">
      <c r="X4756" s="123" t="s">
        <v>11451</v>
      </c>
      <c r="Y4756" s="123" t="s">
        <v>5681</v>
      </c>
    </row>
    <row r="4757" spans="24:25" x14ac:dyDescent="0.25">
      <c r="X4757" s="123" t="s">
        <v>11452</v>
      </c>
      <c r="Y4757" s="123" t="s">
        <v>5669</v>
      </c>
    </row>
    <row r="4758" spans="24:25" x14ac:dyDescent="0.25">
      <c r="X4758" s="123" t="s">
        <v>11453</v>
      </c>
      <c r="Y4758" s="123" t="s">
        <v>5665</v>
      </c>
    </row>
    <row r="4759" spans="24:25" x14ac:dyDescent="0.25">
      <c r="X4759" s="123" t="s">
        <v>11454</v>
      </c>
      <c r="Y4759" s="123" t="s">
        <v>5699</v>
      </c>
    </row>
    <row r="4760" spans="24:25" x14ac:dyDescent="0.25">
      <c r="X4760" s="123" t="s">
        <v>11455</v>
      </c>
      <c r="Y4760" s="123" t="s">
        <v>5675</v>
      </c>
    </row>
    <row r="4761" spans="24:25" x14ac:dyDescent="0.25">
      <c r="X4761" s="123" t="s">
        <v>11456</v>
      </c>
      <c r="Y4761" s="123" t="s">
        <v>5683</v>
      </c>
    </row>
    <row r="4762" spans="24:25" x14ac:dyDescent="0.25">
      <c r="X4762" s="123" t="s">
        <v>11457</v>
      </c>
      <c r="Y4762" s="123" t="s">
        <v>5673</v>
      </c>
    </row>
    <row r="4763" spans="24:25" x14ac:dyDescent="0.25">
      <c r="X4763" s="123" t="s">
        <v>11458</v>
      </c>
      <c r="Y4763" s="123" t="s">
        <v>5701</v>
      </c>
    </row>
    <row r="4764" spans="24:25" x14ac:dyDescent="0.25">
      <c r="X4764" s="123" t="s">
        <v>11459</v>
      </c>
      <c r="Y4764" s="123" t="s">
        <v>5703</v>
      </c>
    </row>
    <row r="4765" spans="24:25" x14ac:dyDescent="0.25">
      <c r="X4765" s="123" t="s">
        <v>11460</v>
      </c>
      <c r="Y4765" s="123" t="s">
        <v>5705</v>
      </c>
    </row>
    <row r="4766" spans="24:25" x14ac:dyDescent="0.25">
      <c r="X4766" s="123" t="s">
        <v>11461</v>
      </c>
      <c r="Y4766" s="123" t="s">
        <v>5709</v>
      </c>
    </row>
    <row r="4767" spans="24:25" x14ac:dyDescent="0.25">
      <c r="X4767" s="123" t="s">
        <v>11462</v>
      </c>
      <c r="Y4767" s="123" t="s">
        <v>5693</v>
      </c>
    </row>
    <row r="4768" spans="24:25" x14ac:dyDescent="0.25">
      <c r="X4768" s="123" t="s">
        <v>11463</v>
      </c>
      <c r="Y4768" s="123" t="s">
        <v>5707</v>
      </c>
    </row>
    <row r="4769" spans="24:25" x14ac:dyDescent="0.25">
      <c r="X4769" s="123" t="s">
        <v>11464</v>
      </c>
      <c r="Y4769" s="123" t="s">
        <v>5697</v>
      </c>
    </row>
    <row r="4770" spans="24:25" x14ac:dyDescent="0.25">
      <c r="X4770" s="123" t="s">
        <v>11465</v>
      </c>
      <c r="Y4770" s="123" t="s">
        <v>5687</v>
      </c>
    </row>
    <row r="4771" spans="24:25" x14ac:dyDescent="0.25">
      <c r="X4771" s="123" t="s">
        <v>11466</v>
      </c>
      <c r="Y4771" s="123" t="s">
        <v>5685</v>
      </c>
    </row>
    <row r="4772" spans="24:25" x14ac:dyDescent="0.25">
      <c r="X4772" s="123" t="s">
        <v>11467</v>
      </c>
      <c r="Y4772" s="123" t="s">
        <v>5667</v>
      </c>
    </row>
    <row r="4773" spans="24:25" x14ac:dyDescent="0.25">
      <c r="X4773" s="123" t="s">
        <v>11468</v>
      </c>
      <c r="Y4773" s="123" t="s">
        <v>5691</v>
      </c>
    </row>
    <row r="4774" spans="24:25" x14ac:dyDescent="0.25">
      <c r="X4774" s="123" t="s">
        <v>11469</v>
      </c>
      <c r="Y4774" s="123" t="s">
        <v>5679</v>
      </c>
    </row>
    <row r="4775" spans="24:25" x14ac:dyDescent="0.25">
      <c r="X4775" s="123" t="s">
        <v>11470</v>
      </c>
      <c r="Y4775" s="123" t="s">
        <v>674</v>
      </c>
    </row>
    <row r="4776" spans="24:25" x14ac:dyDescent="0.25">
      <c r="X4776" s="123" t="s">
        <v>11471</v>
      </c>
      <c r="Y4776" s="123" t="s">
        <v>426</v>
      </c>
    </row>
    <row r="4777" spans="24:25" x14ac:dyDescent="0.25">
      <c r="X4777" s="123" t="s">
        <v>11472</v>
      </c>
      <c r="Y4777" s="123" t="s">
        <v>3493</v>
      </c>
    </row>
    <row r="4778" spans="24:25" x14ac:dyDescent="0.25">
      <c r="X4778" s="123" t="s">
        <v>11473</v>
      </c>
      <c r="Y4778" s="123" t="s">
        <v>228</v>
      </c>
    </row>
    <row r="4779" spans="24:25" x14ac:dyDescent="0.25">
      <c r="X4779" s="123" t="s">
        <v>11474</v>
      </c>
      <c r="Y4779" s="123" t="s">
        <v>254</v>
      </c>
    </row>
    <row r="4780" spans="24:25" x14ac:dyDescent="0.25">
      <c r="X4780" s="123" t="s">
        <v>11475</v>
      </c>
      <c r="Y4780" s="123" t="s">
        <v>5621</v>
      </c>
    </row>
    <row r="4781" spans="24:25" x14ac:dyDescent="0.25">
      <c r="X4781" s="123" t="s">
        <v>11476</v>
      </c>
      <c r="Y4781" s="123" t="s">
        <v>5623</v>
      </c>
    </row>
    <row r="4782" spans="24:25" x14ac:dyDescent="0.25">
      <c r="X4782" s="123" t="s">
        <v>11477</v>
      </c>
      <c r="Y4782" s="123" t="s">
        <v>242</v>
      </c>
    </row>
    <row r="4783" spans="24:25" x14ac:dyDescent="0.25">
      <c r="X4783" s="123" t="s">
        <v>11478</v>
      </c>
      <c r="Y4783" s="123" t="s">
        <v>201</v>
      </c>
    </row>
    <row r="4784" spans="24:25" x14ac:dyDescent="0.25">
      <c r="X4784" s="123" t="s">
        <v>11479</v>
      </c>
      <c r="Y4784" s="123" t="s">
        <v>227</v>
      </c>
    </row>
    <row r="4785" spans="24:25" x14ac:dyDescent="0.25">
      <c r="X4785" s="123" t="s">
        <v>11480</v>
      </c>
      <c r="Y4785" s="123" t="s">
        <v>233</v>
      </c>
    </row>
    <row r="4786" spans="24:25" x14ac:dyDescent="0.25">
      <c r="X4786" s="123" t="s">
        <v>11481</v>
      </c>
      <c r="Y4786" s="123" t="s">
        <v>235</v>
      </c>
    </row>
    <row r="4787" spans="24:25" x14ac:dyDescent="0.25">
      <c r="X4787" s="123" t="s">
        <v>11482</v>
      </c>
      <c r="Y4787" s="123" t="s">
        <v>670</v>
      </c>
    </row>
    <row r="4788" spans="24:25" x14ac:dyDescent="0.25">
      <c r="X4788" s="123" t="s">
        <v>11483</v>
      </c>
      <c r="Y4788" s="123" t="s">
        <v>435</v>
      </c>
    </row>
    <row r="4789" spans="24:25" x14ac:dyDescent="0.25">
      <c r="X4789" s="123" t="s">
        <v>11932</v>
      </c>
      <c r="Y4789" s="123" t="s">
        <v>11883</v>
      </c>
    </row>
    <row r="4790" spans="24:25" x14ac:dyDescent="0.25">
      <c r="X4790" s="123" t="s">
        <v>11484</v>
      </c>
      <c r="Y4790" s="123" t="s">
        <v>252</v>
      </c>
    </row>
    <row r="4791" spans="24:25" x14ac:dyDescent="0.25">
      <c r="X4791" s="123" t="s">
        <v>11485</v>
      </c>
      <c r="Y4791" s="123" t="s">
        <v>3474</v>
      </c>
    </row>
    <row r="4792" spans="24:25" x14ac:dyDescent="0.25">
      <c r="X4792" s="123" t="s">
        <v>11486</v>
      </c>
      <c r="Y4792" s="123" t="s">
        <v>3476</v>
      </c>
    </row>
    <row r="4793" spans="24:25" x14ac:dyDescent="0.25">
      <c r="X4793" s="123" t="s">
        <v>11487</v>
      </c>
      <c r="Y4793" s="123" t="s">
        <v>5717</v>
      </c>
    </row>
    <row r="4794" spans="24:25" x14ac:dyDescent="0.25">
      <c r="X4794" s="123" t="s">
        <v>11488</v>
      </c>
      <c r="Y4794" s="123" t="s">
        <v>5715</v>
      </c>
    </row>
    <row r="4795" spans="24:25" x14ac:dyDescent="0.25">
      <c r="X4795" s="123" t="s">
        <v>11489</v>
      </c>
      <c r="Y4795" s="123" t="s">
        <v>5711</v>
      </c>
    </row>
    <row r="4796" spans="24:25" x14ac:dyDescent="0.25">
      <c r="X4796" s="123" t="s">
        <v>11490</v>
      </c>
      <c r="Y4796" s="123" t="s">
        <v>5713</v>
      </c>
    </row>
    <row r="4797" spans="24:25" x14ac:dyDescent="0.25">
      <c r="X4797" s="123" t="s">
        <v>11491</v>
      </c>
      <c r="Y4797" s="123" t="s">
        <v>5629</v>
      </c>
    </row>
    <row r="4798" spans="24:25" x14ac:dyDescent="0.25">
      <c r="X4798" s="123" t="s">
        <v>11492</v>
      </c>
      <c r="Y4798" s="123" t="s">
        <v>972</v>
      </c>
    </row>
    <row r="4799" spans="24:25" x14ac:dyDescent="0.25">
      <c r="X4799" s="123" t="s">
        <v>11493</v>
      </c>
      <c r="Y4799" s="123" t="s">
        <v>426</v>
      </c>
    </row>
    <row r="4800" spans="24:25" x14ac:dyDescent="0.25">
      <c r="X4800" s="123" t="s">
        <v>11494</v>
      </c>
      <c r="Y4800" s="123" t="s">
        <v>3493</v>
      </c>
    </row>
    <row r="4801" spans="24:25" x14ac:dyDescent="0.25">
      <c r="X4801" s="123" t="s">
        <v>11495</v>
      </c>
      <c r="Y4801" s="123" t="s">
        <v>228</v>
      </c>
    </row>
    <row r="4802" spans="24:25" x14ac:dyDescent="0.25">
      <c r="X4802" s="123" t="s">
        <v>11496</v>
      </c>
      <c r="Y4802" s="123" t="s">
        <v>254</v>
      </c>
    </row>
    <row r="4803" spans="24:25" x14ac:dyDescent="0.25">
      <c r="X4803" s="123" t="s">
        <v>11497</v>
      </c>
      <c r="Y4803" s="123" t="s">
        <v>5621</v>
      </c>
    </row>
    <row r="4804" spans="24:25" x14ac:dyDescent="0.25">
      <c r="X4804" s="123" t="s">
        <v>11498</v>
      </c>
      <c r="Y4804" s="123" t="s">
        <v>5623</v>
      </c>
    </row>
    <row r="4805" spans="24:25" x14ac:dyDescent="0.25">
      <c r="X4805" s="123" t="s">
        <v>11499</v>
      </c>
      <c r="Y4805" s="123" t="s">
        <v>242</v>
      </c>
    </row>
    <row r="4806" spans="24:25" x14ac:dyDescent="0.25">
      <c r="X4806" s="123" t="s">
        <v>11500</v>
      </c>
      <c r="Y4806" s="123" t="s">
        <v>201</v>
      </c>
    </row>
    <row r="4807" spans="24:25" x14ac:dyDescent="0.25">
      <c r="X4807" s="123" t="s">
        <v>11501</v>
      </c>
      <c r="Y4807" s="123" t="s">
        <v>227</v>
      </c>
    </row>
    <row r="4808" spans="24:25" x14ac:dyDescent="0.25">
      <c r="X4808" s="123" t="s">
        <v>11502</v>
      </c>
      <c r="Y4808" s="123" t="s">
        <v>233</v>
      </c>
    </row>
    <row r="4809" spans="24:25" x14ac:dyDescent="0.25">
      <c r="X4809" s="123" t="s">
        <v>11503</v>
      </c>
      <c r="Y4809" s="123" t="s">
        <v>235</v>
      </c>
    </row>
    <row r="4810" spans="24:25" x14ac:dyDescent="0.25">
      <c r="X4810" s="123" t="s">
        <v>11504</v>
      </c>
      <c r="Y4810" s="123" t="s">
        <v>670</v>
      </c>
    </row>
    <row r="4811" spans="24:25" x14ac:dyDescent="0.25">
      <c r="X4811" s="123" t="s">
        <v>11505</v>
      </c>
      <c r="Y4811" s="123" t="s">
        <v>435</v>
      </c>
    </row>
    <row r="4812" spans="24:25" x14ac:dyDescent="0.25">
      <c r="X4812" s="123" t="s">
        <v>11933</v>
      </c>
      <c r="Y4812" s="123" t="s">
        <v>11883</v>
      </c>
    </row>
    <row r="4813" spans="24:25" x14ac:dyDescent="0.25">
      <c r="X4813" s="123" t="s">
        <v>11506</v>
      </c>
      <c r="Y4813" s="123" t="s">
        <v>252</v>
      </c>
    </row>
    <row r="4814" spans="24:25" x14ac:dyDescent="0.25">
      <c r="X4814" s="123" t="s">
        <v>11507</v>
      </c>
      <c r="Y4814" s="123" t="s">
        <v>3474</v>
      </c>
    </row>
    <row r="4815" spans="24:25" x14ac:dyDescent="0.25">
      <c r="X4815" s="123" t="s">
        <v>11508</v>
      </c>
      <c r="Y4815" s="123" t="s">
        <v>3476</v>
      </c>
    </row>
    <row r="4816" spans="24:25" x14ac:dyDescent="0.25">
      <c r="X4816" s="123" t="s">
        <v>11509</v>
      </c>
      <c r="Y4816" s="123" t="s">
        <v>5720</v>
      </c>
    </row>
    <row r="4817" spans="24:25" x14ac:dyDescent="0.25">
      <c r="X4817" s="123" t="s">
        <v>11510</v>
      </c>
      <c r="Y4817" s="123" t="s">
        <v>5722</v>
      </c>
    </row>
    <row r="4818" spans="24:25" x14ac:dyDescent="0.25">
      <c r="X4818" s="123" t="s">
        <v>11511</v>
      </c>
      <c r="Y4818" s="123" t="s">
        <v>5629</v>
      </c>
    </row>
    <row r="4819" spans="24:25" x14ac:dyDescent="0.25">
      <c r="X4819" s="123" t="s">
        <v>11512</v>
      </c>
      <c r="Y4819" s="123" t="s">
        <v>972</v>
      </c>
    </row>
    <row r="4820" spans="24:25" x14ac:dyDescent="0.25">
      <c r="X4820" s="123" t="s">
        <v>11513</v>
      </c>
      <c r="Y4820" s="123" t="s">
        <v>426</v>
      </c>
    </row>
    <row r="4821" spans="24:25" x14ac:dyDescent="0.25">
      <c r="X4821" s="123" t="s">
        <v>11514</v>
      </c>
      <c r="Y4821" s="123" t="s">
        <v>3493</v>
      </c>
    </row>
    <row r="4822" spans="24:25" x14ac:dyDescent="0.25">
      <c r="X4822" s="123" t="s">
        <v>11515</v>
      </c>
      <c r="Y4822" s="123" t="s">
        <v>228</v>
      </c>
    </row>
    <row r="4823" spans="24:25" x14ac:dyDescent="0.25">
      <c r="X4823" s="123" t="s">
        <v>11516</v>
      </c>
      <c r="Y4823" s="123" t="s">
        <v>254</v>
      </c>
    </row>
    <row r="4824" spans="24:25" x14ac:dyDescent="0.25">
      <c r="X4824" s="123" t="s">
        <v>11517</v>
      </c>
      <c r="Y4824" s="123" t="s">
        <v>5621</v>
      </c>
    </row>
    <row r="4825" spans="24:25" x14ac:dyDescent="0.25">
      <c r="X4825" s="123" t="s">
        <v>11518</v>
      </c>
      <c r="Y4825" s="123" t="s">
        <v>5623</v>
      </c>
    </row>
    <row r="4826" spans="24:25" x14ac:dyDescent="0.25">
      <c r="X4826" s="123" t="s">
        <v>11519</v>
      </c>
      <c r="Y4826" s="123" t="s">
        <v>242</v>
      </c>
    </row>
    <row r="4827" spans="24:25" x14ac:dyDescent="0.25">
      <c r="X4827" s="123" t="s">
        <v>11520</v>
      </c>
      <c r="Y4827" s="123" t="s">
        <v>201</v>
      </c>
    </row>
    <row r="4828" spans="24:25" x14ac:dyDescent="0.25">
      <c r="X4828" s="123" t="s">
        <v>11521</v>
      </c>
      <c r="Y4828" s="123" t="s">
        <v>227</v>
      </c>
    </row>
    <row r="4829" spans="24:25" x14ac:dyDescent="0.25">
      <c r="X4829" s="123" t="s">
        <v>11522</v>
      </c>
      <c r="Y4829" s="123" t="s">
        <v>233</v>
      </c>
    </row>
    <row r="4830" spans="24:25" x14ac:dyDescent="0.25">
      <c r="X4830" s="123" t="s">
        <v>11523</v>
      </c>
      <c r="Y4830" s="123" t="s">
        <v>235</v>
      </c>
    </row>
    <row r="4831" spans="24:25" x14ac:dyDescent="0.25">
      <c r="X4831" s="123" t="s">
        <v>11524</v>
      </c>
      <c r="Y4831" s="123" t="s">
        <v>670</v>
      </c>
    </row>
    <row r="4832" spans="24:25" x14ac:dyDescent="0.25">
      <c r="X4832" s="123" t="s">
        <v>11525</v>
      </c>
      <c r="Y4832" s="123" t="s">
        <v>435</v>
      </c>
    </row>
    <row r="4833" spans="24:25" x14ac:dyDescent="0.25">
      <c r="X4833" s="123" t="s">
        <v>11934</v>
      </c>
      <c r="Y4833" s="123" t="s">
        <v>11883</v>
      </c>
    </row>
    <row r="4834" spans="24:25" x14ac:dyDescent="0.25">
      <c r="X4834" s="123" t="s">
        <v>11526</v>
      </c>
      <c r="Y4834" s="123" t="s">
        <v>252</v>
      </c>
    </row>
    <row r="4835" spans="24:25" x14ac:dyDescent="0.25">
      <c r="X4835" s="123" t="s">
        <v>11527</v>
      </c>
      <c r="Y4835" s="123" t="s">
        <v>3474</v>
      </c>
    </row>
    <row r="4836" spans="24:25" x14ac:dyDescent="0.25">
      <c r="X4836" s="123" t="s">
        <v>11528</v>
      </c>
      <c r="Y4836" s="123" t="s">
        <v>3476</v>
      </c>
    </row>
    <row r="4837" spans="24:25" x14ac:dyDescent="0.25">
      <c r="X4837" s="123" t="s">
        <v>11529</v>
      </c>
      <c r="Y4837" s="123" t="s">
        <v>5732</v>
      </c>
    </row>
    <row r="4838" spans="24:25" x14ac:dyDescent="0.25">
      <c r="X4838" s="123" t="s">
        <v>11530</v>
      </c>
      <c r="Y4838" s="123" t="s">
        <v>5730</v>
      </c>
    </row>
    <row r="4839" spans="24:25" x14ac:dyDescent="0.25">
      <c r="X4839" s="123" t="s">
        <v>11531</v>
      </c>
      <c r="Y4839" s="123" t="s">
        <v>5726</v>
      </c>
    </row>
    <row r="4840" spans="24:25" x14ac:dyDescent="0.25">
      <c r="X4840" s="123" t="s">
        <v>11532</v>
      </c>
      <c r="Y4840" s="123" t="s">
        <v>5728</v>
      </c>
    </row>
    <row r="4841" spans="24:25" x14ac:dyDescent="0.25">
      <c r="X4841" s="123" t="s">
        <v>11533</v>
      </c>
      <c r="Y4841" s="123" t="s">
        <v>5724</v>
      </c>
    </row>
    <row r="4842" spans="24:25" x14ac:dyDescent="0.25">
      <c r="X4842" s="123" t="s">
        <v>11534</v>
      </c>
      <c r="Y4842" s="123" t="s">
        <v>674</v>
      </c>
    </row>
    <row r="4843" spans="24:25" x14ac:dyDescent="0.25">
      <c r="X4843" s="123" t="s">
        <v>11535</v>
      </c>
      <c r="Y4843" s="123" t="s">
        <v>426</v>
      </c>
    </row>
    <row r="4844" spans="24:25" x14ac:dyDescent="0.25">
      <c r="X4844" s="123" t="s">
        <v>11536</v>
      </c>
      <c r="Y4844" s="123" t="s">
        <v>3493</v>
      </c>
    </row>
    <row r="4845" spans="24:25" x14ac:dyDescent="0.25">
      <c r="X4845" s="123" t="s">
        <v>11537</v>
      </c>
      <c r="Y4845" s="123" t="s">
        <v>228</v>
      </c>
    </row>
    <row r="4846" spans="24:25" x14ac:dyDescent="0.25">
      <c r="X4846" s="123" t="s">
        <v>11538</v>
      </c>
      <c r="Y4846" s="123" t="s">
        <v>254</v>
      </c>
    </row>
    <row r="4847" spans="24:25" x14ac:dyDescent="0.25">
      <c r="X4847" s="123" t="s">
        <v>11539</v>
      </c>
      <c r="Y4847" s="123" t="s">
        <v>5621</v>
      </c>
    </row>
    <row r="4848" spans="24:25" x14ac:dyDescent="0.25">
      <c r="X4848" s="123" t="s">
        <v>11540</v>
      </c>
      <c r="Y4848" s="123" t="s">
        <v>5623</v>
      </c>
    </row>
    <row r="4849" spans="24:25" x14ac:dyDescent="0.25">
      <c r="X4849" s="123" t="s">
        <v>11541</v>
      </c>
      <c r="Y4849" s="123" t="s">
        <v>242</v>
      </c>
    </row>
    <row r="4850" spans="24:25" x14ac:dyDescent="0.25">
      <c r="X4850" s="123" t="s">
        <v>11542</v>
      </c>
      <c r="Y4850" s="123" t="s">
        <v>201</v>
      </c>
    </row>
    <row r="4851" spans="24:25" x14ac:dyDescent="0.25">
      <c r="X4851" s="123" t="s">
        <v>11543</v>
      </c>
      <c r="Y4851" s="123" t="s">
        <v>227</v>
      </c>
    </row>
    <row r="4852" spans="24:25" x14ac:dyDescent="0.25">
      <c r="X4852" s="123" t="s">
        <v>11544</v>
      </c>
      <c r="Y4852" s="123" t="s">
        <v>233</v>
      </c>
    </row>
    <row r="4853" spans="24:25" x14ac:dyDescent="0.25">
      <c r="X4853" s="123" t="s">
        <v>11545</v>
      </c>
      <c r="Y4853" s="123" t="s">
        <v>235</v>
      </c>
    </row>
    <row r="4854" spans="24:25" x14ac:dyDescent="0.25">
      <c r="X4854" s="123" t="s">
        <v>11546</v>
      </c>
      <c r="Y4854" s="123" t="s">
        <v>670</v>
      </c>
    </row>
    <row r="4855" spans="24:25" x14ac:dyDescent="0.25">
      <c r="X4855" s="123" t="s">
        <v>11547</v>
      </c>
      <c r="Y4855" s="123" t="s">
        <v>435</v>
      </c>
    </row>
    <row r="4856" spans="24:25" x14ac:dyDescent="0.25">
      <c r="X4856" s="123" t="s">
        <v>11971</v>
      </c>
      <c r="Y4856" s="123" t="s">
        <v>11883</v>
      </c>
    </row>
    <row r="4857" spans="24:25" x14ac:dyDescent="0.25">
      <c r="X4857" s="123" t="s">
        <v>11548</v>
      </c>
      <c r="Y4857" s="123" t="s">
        <v>252</v>
      </c>
    </row>
    <row r="4858" spans="24:25" x14ac:dyDescent="0.25">
      <c r="X4858" s="123" t="s">
        <v>11549</v>
      </c>
      <c r="Y4858" s="123" t="s">
        <v>3474</v>
      </c>
    </row>
    <row r="4859" spans="24:25" x14ac:dyDescent="0.25">
      <c r="X4859" s="123" t="s">
        <v>11550</v>
      </c>
      <c r="Y4859" s="123" t="s">
        <v>3476</v>
      </c>
    </row>
    <row r="4860" spans="24:25" x14ac:dyDescent="0.25">
      <c r="X4860" s="123" t="s">
        <v>11551</v>
      </c>
      <c r="Y4860" s="123" t="s">
        <v>5736</v>
      </c>
    </row>
    <row r="4861" spans="24:25" x14ac:dyDescent="0.25">
      <c r="X4861" s="123" t="s">
        <v>11552</v>
      </c>
      <c r="Y4861" s="123" t="s">
        <v>5734</v>
      </c>
    </row>
    <row r="4862" spans="24:25" x14ac:dyDescent="0.25">
      <c r="X4862" s="123" t="s">
        <v>11553</v>
      </c>
      <c r="Y4862" s="123" t="s">
        <v>5629</v>
      </c>
    </row>
    <row r="4863" spans="24:25" x14ac:dyDescent="0.25">
      <c r="X4863" s="123" t="s">
        <v>11554</v>
      </c>
      <c r="Y4863" s="123" t="s">
        <v>972</v>
      </c>
    </row>
    <row r="4864" spans="24:25" x14ac:dyDescent="0.25">
      <c r="X4864" s="123" t="s">
        <v>11555</v>
      </c>
      <c r="Y4864" s="123" t="s">
        <v>426</v>
      </c>
    </row>
    <row r="4865" spans="24:25" x14ac:dyDescent="0.25">
      <c r="X4865" s="123" t="s">
        <v>11556</v>
      </c>
      <c r="Y4865" s="123" t="s">
        <v>3493</v>
      </c>
    </row>
    <row r="4866" spans="24:25" x14ac:dyDescent="0.25">
      <c r="X4866" s="123" t="s">
        <v>11557</v>
      </c>
      <c r="Y4866" s="123" t="s">
        <v>228</v>
      </c>
    </row>
    <row r="4867" spans="24:25" x14ac:dyDescent="0.25">
      <c r="X4867" s="123" t="s">
        <v>11558</v>
      </c>
      <c r="Y4867" s="123" t="s">
        <v>254</v>
      </c>
    </row>
    <row r="4868" spans="24:25" x14ac:dyDescent="0.25">
      <c r="X4868" s="123" t="s">
        <v>11559</v>
      </c>
      <c r="Y4868" s="123" t="s">
        <v>5621</v>
      </c>
    </row>
    <row r="4869" spans="24:25" x14ac:dyDescent="0.25">
      <c r="X4869" s="123" t="s">
        <v>11560</v>
      </c>
      <c r="Y4869" s="123" t="s">
        <v>5623</v>
      </c>
    </row>
    <row r="4870" spans="24:25" x14ac:dyDescent="0.25">
      <c r="X4870" s="123" t="s">
        <v>11561</v>
      </c>
      <c r="Y4870" s="123" t="s">
        <v>242</v>
      </c>
    </row>
    <row r="4871" spans="24:25" x14ac:dyDescent="0.25">
      <c r="X4871" s="123" t="s">
        <v>11562</v>
      </c>
      <c r="Y4871" s="123" t="s">
        <v>201</v>
      </c>
    </row>
    <row r="4872" spans="24:25" x14ac:dyDescent="0.25">
      <c r="X4872" s="123" t="s">
        <v>11563</v>
      </c>
      <c r="Y4872" s="123" t="s">
        <v>227</v>
      </c>
    </row>
    <row r="4873" spans="24:25" x14ac:dyDescent="0.25">
      <c r="X4873" s="123" t="s">
        <v>11564</v>
      </c>
      <c r="Y4873" s="123" t="s">
        <v>233</v>
      </c>
    </row>
    <row r="4874" spans="24:25" x14ac:dyDescent="0.25">
      <c r="X4874" s="123" t="s">
        <v>11565</v>
      </c>
      <c r="Y4874" s="123" t="s">
        <v>235</v>
      </c>
    </row>
    <row r="4875" spans="24:25" x14ac:dyDescent="0.25">
      <c r="X4875" s="123" t="s">
        <v>11566</v>
      </c>
      <c r="Y4875" s="123" t="s">
        <v>670</v>
      </c>
    </row>
    <row r="4876" spans="24:25" x14ac:dyDescent="0.25">
      <c r="X4876" s="123" t="s">
        <v>11567</v>
      </c>
      <c r="Y4876" s="123" t="s">
        <v>435</v>
      </c>
    </row>
    <row r="4877" spans="24:25" x14ac:dyDescent="0.25">
      <c r="X4877" s="123" t="s">
        <v>11978</v>
      </c>
      <c r="Y4877" s="123" t="s">
        <v>11883</v>
      </c>
    </row>
    <row r="4878" spans="24:25" x14ac:dyDescent="0.25">
      <c r="X4878" s="123" t="s">
        <v>11568</v>
      </c>
      <c r="Y4878" s="123" t="s">
        <v>252</v>
      </c>
    </row>
    <row r="4879" spans="24:25" x14ac:dyDescent="0.25">
      <c r="X4879" s="123" t="s">
        <v>11569</v>
      </c>
      <c r="Y4879" s="123" t="s">
        <v>3474</v>
      </c>
    </row>
    <row r="4880" spans="24:25" x14ac:dyDescent="0.25">
      <c r="X4880" s="123" t="s">
        <v>11570</v>
      </c>
      <c r="Y4880" s="123" t="s">
        <v>3476</v>
      </c>
    </row>
    <row r="4881" spans="24:25" x14ac:dyDescent="0.25">
      <c r="X4881" s="123" t="s">
        <v>11571</v>
      </c>
      <c r="Y4881" s="123" t="s">
        <v>6186</v>
      </c>
    </row>
    <row r="4882" spans="24:25" x14ac:dyDescent="0.25">
      <c r="X4882" s="123" t="s">
        <v>11572</v>
      </c>
      <c r="Y4882" s="123" t="s">
        <v>6188</v>
      </c>
    </row>
    <row r="4883" spans="24:25" x14ac:dyDescent="0.25">
      <c r="X4883" s="123" t="s">
        <v>11573</v>
      </c>
      <c r="Y4883" s="123" t="s">
        <v>6190</v>
      </c>
    </row>
    <row r="4884" spans="24:25" x14ac:dyDescent="0.25">
      <c r="X4884" s="123" t="s">
        <v>11574</v>
      </c>
      <c r="Y4884" s="123" t="s">
        <v>6192</v>
      </c>
    </row>
    <row r="4885" spans="24:25" x14ac:dyDescent="0.25">
      <c r="X4885" s="123" t="s">
        <v>11575</v>
      </c>
      <c r="Y4885" s="123" t="s">
        <v>6194</v>
      </c>
    </row>
    <row r="4886" spans="24:25" x14ac:dyDescent="0.25">
      <c r="X4886" s="123" t="s">
        <v>11576</v>
      </c>
      <c r="Y4886" s="123" t="s">
        <v>6196</v>
      </c>
    </row>
    <row r="4887" spans="24:25" x14ac:dyDescent="0.25">
      <c r="X4887" s="123" t="s">
        <v>11577</v>
      </c>
      <c r="Y4887" s="123" t="s">
        <v>6198</v>
      </c>
    </row>
    <row r="4888" spans="24:25" x14ac:dyDescent="0.25">
      <c r="X4888" s="123" t="s">
        <v>11578</v>
      </c>
      <c r="Y4888" s="123" t="s">
        <v>6204</v>
      </c>
    </row>
    <row r="4889" spans="24:25" x14ac:dyDescent="0.25">
      <c r="X4889" s="123" t="s">
        <v>11579</v>
      </c>
      <c r="Y4889" s="123" t="s">
        <v>6180</v>
      </c>
    </row>
    <row r="4890" spans="24:25" x14ac:dyDescent="0.25">
      <c r="X4890" s="123" t="s">
        <v>11580</v>
      </c>
      <c r="Y4890" s="123" t="s">
        <v>6182</v>
      </c>
    </row>
    <row r="4891" spans="24:25" x14ac:dyDescent="0.25">
      <c r="X4891" s="123" t="s">
        <v>11581</v>
      </c>
      <c r="Y4891" s="123" t="s">
        <v>6178</v>
      </c>
    </row>
    <row r="4892" spans="24:25" x14ac:dyDescent="0.25">
      <c r="X4892" s="123" t="s">
        <v>11582</v>
      </c>
      <c r="Y4892" s="123" t="s">
        <v>6184</v>
      </c>
    </row>
    <row r="4893" spans="24:25" x14ac:dyDescent="0.25">
      <c r="X4893" s="123" t="s">
        <v>11583</v>
      </c>
      <c r="Y4893" s="123" t="s">
        <v>6202</v>
      </c>
    </row>
    <row r="4894" spans="24:25" x14ac:dyDescent="0.25">
      <c r="X4894" s="123" t="s">
        <v>11584</v>
      </c>
      <c r="Y4894" s="123" t="s">
        <v>6200</v>
      </c>
    </row>
    <row r="4895" spans="24:25" x14ac:dyDescent="0.25">
      <c r="X4895" s="123" t="s">
        <v>11585</v>
      </c>
      <c r="Y4895" s="123" t="s">
        <v>5629</v>
      </c>
    </row>
    <row r="4896" spans="24:25" x14ac:dyDescent="0.25">
      <c r="X4896" s="123" t="s">
        <v>11586</v>
      </c>
      <c r="Y4896" s="123" t="s">
        <v>972</v>
      </c>
    </row>
    <row r="4897" spans="24:25" x14ac:dyDescent="0.25">
      <c r="X4897" s="123" t="s">
        <v>11587</v>
      </c>
      <c r="Y4897" s="123" t="s">
        <v>426</v>
      </c>
    </row>
    <row r="4898" spans="24:25" x14ac:dyDescent="0.25">
      <c r="X4898" s="123" t="s">
        <v>11588</v>
      </c>
      <c r="Y4898" s="123" t="s">
        <v>3493</v>
      </c>
    </row>
    <row r="4899" spans="24:25" x14ac:dyDescent="0.25">
      <c r="X4899" s="123" t="s">
        <v>11589</v>
      </c>
      <c r="Y4899" s="123" t="s">
        <v>228</v>
      </c>
    </row>
    <row r="4900" spans="24:25" x14ac:dyDescent="0.25">
      <c r="X4900" s="123" t="s">
        <v>11590</v>
      </c>
      <c r="Y4900" s="123" t="s">
        <v>254</v>
      </c>
    </row>
    <row r="4901" spans="24:25" x14ac:dyDescent="0.25">
      <c r="X4901" s="123" t="s">
        <v>11591</v>
      </c>
      <c r="Y4901" s="123" t="s">
        <v>5621</v>
      </c>
    </row>
    <row r="4902" spans="24:25" x14ac:dyDescent="0.25">
      <c r="X4902" s="123" t="s">
        <v>11592</v>
      </c>
      <c r="Y4902" s="123" t="s">
        <v>5623</v>
      </c>
    </row>
    <row r="4903" spans="24:25" x14ac:dyDescent="0.25">
      <c r="X4903" s="123" t="s">
        <v>11593</v>
      </c>
      <c r="Y4903" s="123" t="s">
        <v>242</v>
      </c>
    </row>
    <row r="4904" spans="24:25" x14ac:dyDescent="0.25">
      <c r="X4904" s="123" t="s">
        <v>11594</v>
      </c>
      <c r="Y4904" s="123" t="s">
        <v>201</v>
      </c>
    </row>
    <row r="4905" spans="24:25" x14ac:dyDescent="0.25">
      <c r="X4905" s="123" t="s">
        <v>11595</v>
      </c>
      <c r="Y4905" s="123" t="s">
        <v>227</v>
      </c>
    </row>
    <row r="4906" spans="24:25" x14ac:dyDescent="0.25">
      <c r="X4906" s="123" t="s">
        <v>11596</v>
      </c>
      <c r="Y4906" s="123" t="s">
        <v>233</v>
      </c>
    </row>
    <row r="4907" spans="24:25" x14ac:dyDescent="0.25">
      <c r="X4907" s="123" t="s">
        <v>11597</v>
      </c>
      <c r="Y4907" s="123" t="s">
        <v>235</v>
      </c>
    </row>
    <row r="4908" spans="24:25" x14ac:dyDescent="0.25">
      <c r="X4908" s="123" t="s">
        <v>11598</v>
      </c>
      <c r="Y4908" s="123" t="s">
        <v>670</v>
      </c>
    </row>
    <row r="4909" spans="24:25" x14ac:dyDescent="0.25">
      <c r="X4909" s="123" t="s">
        <v>11599</v>
      </c>
      <c r="Y4909" s="123" t="s">
        <v>435</v>
      </c>
    </row>
    <row r="4910" spans="24:25" x14ac:dyDescent="0.25">
      <c r="X4910" s="123" t="s">
        <v>11979</v>
      </c>
      <c r="Y4910" s="123" t="s">
        <v>11883</v>
      </c>
    </row>
    <row r="4911" spans="24:25" x14ac:dyDescent="0.25">
      <c r="X4911" s="123" t="s">
        <v>11600</v>
      </c>
      <c r="Y4911" s="123" t="s">
        <v>252</v>
      </c>
    </row>
    <row r="4912" spans="24:25" x14ac:dyDescent="0.25">
      <c r="X4912" s="123" t="s">
        <v>11601</v>
      </c>
      <c r="Y4912" s="123" t="s">
        <v>3474</v>
      </c>
    </row>
    <row r="4913" spans="24:25" x14ac:dyDescent="0.25">
      <c r="X4913" s="123" t="s">
        <v>11602</v>
      </c>
      <c r="Y4913" s="123" t="s">
        <v>3476</v>
      </c>
    </row>
    <row r="4914" spans="24:25" x14ac:dyDescent="0.25">
      <c r="X4914" s="123" t="s">
        <v>11603</v>
      </c>
      <c r="Y4914" s="123" t="s">
        <v>6186</v>
      </c>
    </row>
    <row r="4915" spans="24:25" x14ac:dyDescent="0.25">
      <c r="X4915" s="123" t="s">
        <v>11604</v>
      </c>
      <c r="Y4915" s="123" t="s">
        <v>6188</v>
      </c>
    </row>
    <row r="4916" spans="24:25" x14ac:dyDescent="0.25">
      <c r="X4916" s="123" t="s">
        <v>11605</v>
      </c>
      <c r="Y4916" s="123" t="s">
        <v>6190</v>
      </c>
    </row>
    <row r="4917" spans="24:25" x14ac:dyDescent="0.25">
      <c r="X4917" s="123" t="s">
        <v>11606</v>
      </c>
      <c r="Y4917" s="123" t="s">
        <v>6192</v>
      </c>
    </row>
    <row r="4918" spans="24:25" x14ac:dyDescent="0.25">
      <c r="X4918" s="123" t="s">
        <v>11607</v>
      </c>
      <c r="Y4918" s="123" t="s">
        <v>6194</v>
      </c>
    </row>
    <row r="4919" spans="24:25" x14ac:dyDescent="0.25">
      <c r="X4919" s="123" t="s">
        <v>11608</v>
      </c>
      <c r="Y4919" s="123" t="s">
        <v>6196</v>
      </c>
    </row>
    <row r="4920" spans="24:25" x14ac:dyDescent="0.25">
      <c r="X4920" s="123" t="s">
        <v>11609</v>
      </c>
      <c r="Y4920" s="123" t="s">
        <v>6198</v>
      </c>
    </row>
    <row r="4921" spans="24:25" x14ac:dyDescent="0.25">
      <c r="X4921" s="123" t="s">
        <v>11610</v>
      </c>
      <c r="Y4921" s="123" t="s">
        <v>6204</v>
      </c>
    </row>
    <row r="4922" spans="24:25" x14ac:dyDescent="0.25">
      <c r="X4922" s="123" t="s">
        <v>11611</v>
      </c>
      <c r="Y4922" s="123" t="s">
        <v>6180</v>
      </c>
    </row>
    <row r="4923" spans="24:25" x14ac:dyDescent="0.25">
      <c r="X4923" s="123" t="s">
        <v>11612</v>
      </c>
      <c r="Y4923" s="123" t="s">
        <v>6182</v>
      </c>
    </row>
    <row r="4924" spans="24:25" x14ac:dyDescent="0.25">
      <c r="X4924" s="123" t="s">
        <v>11613</v>
      </c>
      <c r="Y4924" s="123" t="s">
        <v>6178</v>
      </c>
    </row>
    <row r="4925" spans="24:25" x14ac:dyDescent="0.25">
      <c r="X4925" s="123" t="s">
        <v>11614</v>
      </c>
      <c r="Y4925" s="123" t="s">
        <v>6184</v>
      </c>
    </row>
    <row r="4926" spans="24:25" x14ac:dyDescent="0.25">
      <c r="X4926" s="123" t="s">
        <v>11615</v>
      </c>
      <c r="Y4926" s="123" t="s">
        <v>6202</v>
      </c>
    </row>
    <row r="4927" spans="24:25" x14ac:dyDescent="0.25">
      <c r="X4927" s="123" t="s">
        <v>11616</v>
      </c>
      <c r="Y4927" s="123" t="s">
        <v>6200</v>
      </c>
    </row>
    <row r="4928" spans="24:25" x14ac:dyDescent="0.25">
      <c r="X4928" s="123" t="s">
        <v>11617</v>
      </c>
      <c r="Y4928" s="123" t="s">
        <v>5629</v>
      </c>
    </row>
    <row r="4929" spans="24:25" x14ac:dyDescent="0.25">
      <c r="X4929" s="123" t="s">
        <v>11618</v>
      </c>
      <c r="Y4929" s="123" t="s">
        <v>972</v>
      </c>
    </row>
    <row r="4930" spans="24:25" x14ac:dyDescent="0.25">
      <c r="X4930" s="123" t="s">
        <v>11619</v>
      </c>
      <c r="Y4930" s="123" t="s">
        <v>426</v>
      </c>
    </row>
    <row r="4931" spans="24:25" x14ac:dyDescent="0.25">
      <c r="X4931" s="123" t="s">
        <v>11620</v>
      </c>
      <c r="Y4931" s="123" t="s">
        <v>3493</v>
      </c>
    </row>
    <row r="4932" spans="24:25" x14ac:dyDescent="0.25">
      <c r="X4932" s="123" t="s">
        <v>11621</v>
      </c>
      <c r="Y4932" s="123" t="s">
        <v>228</v>
      </c>
    </row>
    <row r="4933" spans="24:25" x14ac:dyDescent="0.25">
      <c r="X4933" s="123" t="s">
        <v>11622</v>
      </c>
      <c r="Y4933" s="123" t="s">
        <v>254</v>
      </c>
    </row>
    <row r="4934" spans="24:25" x14ac:dyDescent="0.25">
      <c r="X4934" s="123" t="s">
        <v>11623</v>
      </c>
      <c r="Y4934" s="123" t="s">
        <v>5621</v>
      </c>
    </row>
    <row r="4935" spans="24:25" x14ac:dyDescent="0.25">
      <c r="X4935" s="123" t="s">
        <v>11624</v>
      </c>
      <c r="Y4935" s="123" t="s">
        <v>5623</v>
      </c>
    </row>
    <row r="4936" spans="24:25" x14ac:dyDescent="0.25">
      <c r="X4936" s="123" t="s">
        <v>11625</v>
      </c>
      <c r="Y4936" s="123" t="s">
        <v>242</v>
      </c>
    </row>
    <row r="4937" spans="24:25" x14ac:dyDescent="0.25">
      <c r="X4937" s="123" t="s">
        <v>11626</v>
      </c>
      <c r="Y4937" s="123" t="s">
        <v>201</v>
      </c>
    </row>
    <row r="4938" spans="24:25" x14ac:dyDescent="0.25">
      <c r="X4938" s="123" t="s">
        <v>11627</v>
      </c>
      <c r="Y4938" s="123" t="s">
        <v>227</v>
      </c>
    </row>
    <row r="4939" spans="24:25" x14ac:dyDescent="0.25">
      <c r="X4939" s="123" t="s">
        <v>11628</v>
      </c>
      <c r="Y4939" s="123" t="s">
        <v>233</v>
      </c>
    </row>
    <row r="4940" spans="24:25" x14ac:dyDescent="0.25">
      <c r="X4940" s="123" t="s">
        <v>11629</v>
      </c>
      <c r="Y4940" s="123" t="s">
        <v>235</v>
      </c>
    </row>
    <row r="4941" spans="24:25" x14ac:dyDescent="0.25">
      <c r="X4941" s="123" t="s">
        <v>11630</v>
      </c>
      <c r="Y4941" s="123" t="s">
        <v>670</v>
      </c>
    </row>
    <row r="4942" spans="24:25" x14ac:dyDescent="0.25">
      <c r="X4942" s="123" t="s">
        <v>11631</v>
      </c>
      <c r="Y4942" s="123" t="s">
        <v>435</v>
      </c>
    </row>
    <row r="4943" spans="24:25" x14ac:dyDescent="0.25">
      <c r="X4943" s="123" t="s">
        <v>11980</v>
      </c>
      <c r="Y4943" s="123" t="s">
        <v>11883</v>
      </c>
    </row>
    <row r="4944" spans="24:25" x14ac:dyDescent="0.25">
      <c r="X4944" s="123" t="s">
        <v>11632</v>
      </c>
      <c r="Y4944" s="123" t="s">
        <v>252</v>
      </c>
    </row>
    <row r="4945" spans="24:25" x14ac:dyDescent="0.25">
      <c r="X4945" s="123" t="s">
        <v>11633</v>
      </c>
      <c r="Y4945" s="123" t="s">
        <v>3474</v>
      </c>
    </row>
    <row r="4946" spans="24:25" x14ac:dyDescent="0.25">
      <c r="X4946" s="123" t="s">
        <v>11634</v>
      </c>
      <c r="Y4946" s="123" t="s">
        <v>3476</v>
      </c>
    </row>
    <row r="4947" spans="24:25" x14ac:dyDescent="0.25">
      <c r="X4947" s="123" t="s">
        <v>11635</v>
      </c>
      <c r="Y4947" s="123" t="s">
        <v>6186</v>
      </c>
    </row>
    <row r="4948" spans="24:25" x14ac:dyDescent="0.25">
      <c r="X4948" s="123" t="s">
        <v>11636</v>
      </c>
      <c r="Y4948" s="123" t="s">
        <v>6188</v>
      </c>
    </row>
    <row r="4949" spans="24:25" x14ac:dyDescent="0.25">
      <c r="X4949" s="123" t="s">
        <v>11637</v>
      </c>
      <c r="Y4949" s="123" t="s">
        <v>6190</v>
      </c>
    </row>
    <row r="4950" spans="24:25" x14ac:dyDescent="0.25">
      <c r="X4950" s="123" t="s">
        <v>11638</v>
      </c>
      <c r="Y4950" s="123" t="s">
        <v>6192</v>
      </c>
    </row>
    <row r="4951" spans="24:25" x14ac:dyDescent="0.25">
      <c r="X4951" s="123" t="s">
        <v>11639</v>
      </c>
      <c r="Y4951" s="123" t="s">
        <v>6194</v>
      </c>
    </row>
    <row r="4952" spans="24:25" x14ac:dyDescent="0.25">
      <c r="X4952" s="123" t="s">
        <v>11640</v>
      </c>
      <c r="Y4952" s="123" t="s">
        <v>6196</v>
      </c>
    </row>
    <row r="4953" spans="24:25" x14ac:dyDescent="0.25">
      <c r="X4953" s="123" t="s">
        <v>11641</v>
      </c>
      <c r="Y4953" s="123" t="s">
        <v>6198</v>
      </c>
    </row>
    <row r="4954" spans="24:25" x14ac:dyDescent="0.25">
      <c r="X4954" s="123" t="s">
        <v>11642</v>
      </c>
      <c r="Y4954" s="123" t="s">
        <v>6204</v>
      </c>
    </row>
    <row r="4955" spans="24:25" x14ac:dyDescent="0.25">
      <c r="X4955" s="123" t="s">
        <v>11643</v>
      </c>
      <c r="Y4955" s="123" t="s">
        <v>6180</v>
      </c>
    </row>
    <row r="4956" spans="24:25" x14ac:dyDescent="0.25">
      <c r="X4956" s="123" t="s">
        <v>11644</v>
      </c>
      <c r="Y4956" s="123" t="s">
        <v>6182</v>
      </c>
    </row>
    <row r="4957" spans="24:25" x14ac:dyDescent="0.25">
      <c r="X4957" s="123" t="s">
        <v>11645</v>
      </c>
      <c r="Y4957" s="123" t="s">
        <v>6178</v>
      </c>
    </row>
    <row r="4958" spans="24:25" x14ac:dyDescent="0.25">
      <c r="X4958" s="123" t="s">
        <v>11646</v>
      </c>
      <c r="Y4958" s="123" t="s">
        <v>6184</v>
      </c>
    </row>
    <row r="4959" spans="24:25" x14ac:dyDescent="0.25">
      <c r="X4959" s="123" t="s">
        <v>11647</v>
      </c>
      <c r="Y4959" s="123" t="s">
        <v>6202</v>
      </c>
    </row>
    <row r="4960" spans="24:25" x14ac:dyDescent="0.25">
      <c r="X4960" s="123" t="s">
        <v>11648</v>
      </c>
      <c r="Y4960" s="123" t="s">
        <v>6200</v>
      </c>
    </row>
    <row r="4961" spans="24:25" x14ac:dyDescent="0.25">
      <c r="X4961" s="123" t="s">
        <v>11649</v>
      </c>
      <c r="Y4961" s="123" t="s">
        <v>5629</v>
      </c>
    </row>
    <row r="4962" spans="24:25" x14ac:dyDescent="0.25">
      <c r="X4962" s="123" t="s">
        <v>11650</v>
      </c>
      <c r="Y4962" s="123" t="s">
        <v>972</v>
      </c>
    </row>
    <row r="4963" spans="24:25" x14ac:dyDescent="0.25">
      <c r="X4963" s="123" t="s">
        <v>11651</v>
      </c>
      <c r="Y4963" s="123" t="s">
        <v>426</v>
      </c>
    </row>
    <row r="4964" spans="24:25" x14ac:dyDescent="0.25">
      <c r="X4964" s="123" t="s">
        <v>11652</v>
      </c>
      <c r="Y4964" s="123" t="s">
        <v>3493</v>
      </c>
    </row>
    <row r="4965" spans="24:25" x14ac:dyDescent="0.25">
      <c r="X4965" s="123" t="s">
        <v>11653</v>
      </c>
      <c r="Y4965" s="123" t="s">
        <v>228</v>
      </c>
    </row>
    <row r="4966" spans="24:25" x14ac:dyDescent="0.25">
      <c r="X4966" s="123" t="s">
        <v>11654</v>
      </c>
      <c r="Y4966" s="123" t="s">
        <v>254</v>
      </c>
    </row>
    <row r="4967" spans="24:25" x14ac:dyDescent="0.25">
      <c r="X4967" s="123" t="s">
        <v>11655</v>
      </c>
      <c r="Y4967" s="123" t="s">
        <v>5621</v>
      </c>
    </row>
    <row r="4968" spans="24:25" x14ac:dyDescent="0.25">
      <c r="X4968" s="123" t="s">
        <v>11656</v>
      </c>
      <c r="Y4968" s="123" t="s">
        <v>5623</v>
      </c>
    </row>
    <row r="4969" spans="24:25" x14ac:dyDescent="0.25">
      <c r="X4969" s="123" t="s">
        <v>11657</v>
      </c>
      <c r="Y4969" s="123" t="s">
        <v>242</v>
      </c>
    </row>
    <row r="4970" spans="24:25" x14ac:dyDescent="0.25">
      <c r="X4970" s="123" t="s">
        <v>11658</v>
      </c>
      <c r="Y4970" s="123" t="s">
        <v>201</v>
      </c>
    </row>
    <row r="4971" spans="24:25" x14ac:dyDescent="0.25">
      <c r="X4971" s="123" t="s">
        <v>11659</v>
      </c>
      <c r="Y4971" s="123" t="s">
        <v>227</v>
      </c>
    </row>
    <row r="4972" spans="24:25" x14ac:dyDescent="0.25">
      <c r="X4972" s="123" t="s">
        <v>11660</v>
      </c>
      <c r="Y4972" s="123" t="s">
        <v>233</v>
      </c>
    </row>
    <row r="4973" spans="24:25" x14ac:dyDescent="0.25">
      <c r="X4973" s="123" t="s">
        <v>11661</v>
      </c>
      <c r="Y4973" s="123" t="s">
        <v>235</v>
      </c>
    </row>
    <row r="4974" spans="24:25" x14ac:dyDescent="0.25">
      <c r="X4974" s="123" t="s">
        <v>11662</v>
      </c>
      <c r="Y4974" s="123" t="s">
        <v>670</v>
      </c>
    </row>
    <row r="4975" spans="24:25" x14ac:dyDescent="0.25">
      <c r="X4975" s="123" t="s">
        <v>11663</v>
      </c>
      <c r="Y4975" s="123" t="s">
        <v>435</v>
      </c>
    </row>
    <row r="4976" spans="24:25" x14ac:dyDescent="0.25">
      <c r="X4976" s="123" t="s">
        <v>11981</v>
      </c>
      <c r="Y4976" s="123" t="s">
        <v>11883</v>
      </c>
    </row>
    <row r="4977" spans="24:25" x14ac:dyDescent="0.25">
      <c r="X4977" s="123" t="s">
        <v>11664</v>
      </c>
      <c r="Y4977" s="123" t="s">
        <v>252</v>
      </c>
    </row>
    <row r="4978" spans="24:25" x14ac:dyDescent="0.25">
      <c r="X4978" s="123" t="s">
        <v>11665</v>
      </c>
      <c r="Y4978" s="123" t="s">
        <v>3474</v>
      </c>
    </row>
    <row r="4979" spans="24:25" x14ac:dyDescent="0.25">
      <c r="X4979" s="123" t="s">
        <v>11666</v>
      </c>
      <c r="Y4979" s="123" t="s">
        <v>3476</v>
      </c>
    </row>
    <row r="4980" spans="24:25" x14ac:dyDescent="0.25">
      <c r="X4980" s="123" t="s">
        <v>11667</v>
      </c>
      <c r="Y4980" s="123" t="s">
        <v>6218</v>
      </c>
    </row>
    <row r="4981" spans="24:25" x14ac:dyDescent="0.25">
      <c r="X4981" s="123" t="s">
        <v>11668</v>
      </c>
      <c r="Y4981" s="123" t="s">
        <v>6216</v>
      </c>
    </row>
    <row r="4982" spans="24:25" x14ac:dyDescent="0.25">
      <c r="X4982" s="123" t="s">
        <v>11669</v>
      </c>
      <c r="Y4982" s="123" t="s">
        <v>6208</v>
      </c>
    </row>
    <row r="4983" spans="24:25" x14ac:dyDescent="0.25">
      <c r="X4983" s="123" t="s">
        <v>11670</v>
      </c>
      <c r="Y4983" s="123" t="s">
        <v>6206</v>
      </c>
    </row>
    <row r="4984" spans="24:25" x14ac:dyDescent="0.25">
      <c r="X4984" s="123" t="s">
        <v>11671</v>
      </c>
      <c r="Y4984" s="123" t="s">
        <v>6214</v>
      </c>
    </row>
    <row r="4985" spans="24:25" x14ac:dyDescent="0.25">
      <c r="X4985" s="123" t="s">
        <v>11672</v>
      </c>
      <c r="Y4985" s="123" t="s">
        <v>6210</v>
      </c>
    </row>
    <row r="4986" spans="24:25" x14ac:dyDescent="0.25">
      <c r="X4986" s="123" t="s">
        <v>11673</v>
      </c>
      <c r="Y4986" s="123" t="s">
        <v>6212</v>
      </c>
    </row>
    <row r="4987" spans="24:25" x14ac:dyDescent="0.25">
      <c r="X4987" s="123" t="s">
        <v>11674</v>
      </c>
      <c r="Y4987" s="123" t="s">
        <v>5629</v>
      </c>
    </row>
    <row r="4988" spans="24:25" x14ac:dyDescent="0.25">
      <c r="X4988" s="123" t="s">
        <v>11675</v>
      </c>
      <c r="Y4988" s="123" t="s">
        <v>972</v>
      </c>
    </row>
    <row r="4989" spans="24:25" x14ac:dyDescent="0.25">
      <c r="X4989" s="123" t="s">
        <v>11676</v>
      </c>
      <c r="Y4989" s="123" t="s">
        <v>426</v>
      </c>
    </row>
    <row r="4990" spans="24:25" x14ac:dyDescent="0.25">
      <c r="X4990" s="123" t="s">
        <v>11677</v>
      </c>
      <c r="Y4990" s="123" t="s">
        <v>3493</v>
      </c>
    </row>
    <row r="4991" spans="24:25" x14ac:dyDescent="0.25">
      <c r="X4991" s="123" t="s">
        <v>11678</v>
      </c>
      <c r="Y4991" s="123" t="s">
        <v>228</v>
      </c>
    </row>
    <row r="4992" spans="24:25" x14ac:dyDescent="0.25">
      <c r="X4992" s="123" t="s">
        <v>11679</v>
      </c>
      <c r="Y4992" s="123" t="s">
        <v>254</v>
      </c>
    </row>
    <row r="4993" spans="24:25" x14ac:dyDescent="0.25">
      <c r="X4993" s="123" t="s">
        <v>11680</v>
      </c>
      <c r="Y4993" s="123" t="s">
        <v>5621</v>
      </c>
    </row>
    <row r="4994" spans="24:25" x14ac:dyDescent="0.25">
      <c r="X4994" s="123" t="s">
        <v>11681</v>
      </c>
      <c r="Y4994" s="123" t="s">
        <v>5623</v>
      </c>
    </row>
    <row r="4995" spans="24:25" x14ac:dyDescent="0.25">
      <c r="X4995" s="123" t="s">
        <v>11682</v>
      </c>
      <c r="Y4995" s="123" t="s">
        <v>242</v>
      </c>
    </row>
    <row r="4996" spans="24:25" x14ac:dyDescent="0.25">
      <c r="X4996" s="123" t="s">
        <v>11683</v>
      </c>
      <c r="Y4996" s="123" t="s">
        <v>201</v>
      </c>
    </row>
    <row r="4997" spans="24:25" x14ac:dyDescent="0.25">
      <c r="X4997" s="123" t="s">
        <v>11684</v>
      </c>
      <c r="Y4997" s="123" t="s">
        <v>227</v>
      </c>
    </row>
    <row r="4998" spans="24:25" x14ac:dyDescent="0.25">
      <c r="X4998" s="123" t="s">
        <v>11685</v>
      </c>
      <c r="Y4998" s="123" t="s">
        <v>233</v>
      </c>
    </row>
    <row r="4999" spans="24:25" x14ac:dyDescent="0.25">
      <c r="X4999" s="123" t="s">
        <v>11686</v>
      </c>
      <c r="Y4999" s="123" t="s">
        <v>235</v>
      </c>
    </row>
    <row r="5000" spans="24:25" x14ac:dyDescent="0.25">
      <c r="X5000" s="123" t="s">
        <v>11687</v>
      </c>
      <c r="Y5000" s="123" t="s">
        <v>670</v>
      </c>
    </row>
    <row r="5001" spans="24:25" x14ac:dyDescent="0.25">
      <c r="X5001" s="123" t="s">
        <v>11688</v>
      </c>
      <c r="Y5001" s="123" t="s">
        <v>435</v>
      </c>
    </row>
    <row r="5002" spans="24:25" x14ac:dyDescent="0.25">
      <c r="X5002" s="123" t="s">
        <v>11982</v>
      </c>
      <c r="Y5002" s="123" t="s">
        <v>11883</v>
      </c>
    </row>
    <row r="5003" spans="24:25" x14ac:dyDescent="0.25">
      <c r="X5003" s="123" t="s">
        <v>11689</v>
      </c>
      <c r="Y5003" s="123" t="s">
        <v>252</v>
      </c>
    </row>
    <row r="5004" spans="24:25" x14ac:dyDescent="0.25">
      <c r="X5004" s="123" t="s">
        <v>11690</v>
      </c>
      <c r="Y5004" s="123" t="s">
        <v>3474</v>
      </c>
    </row>
    <row r="5005" spans="24:25" x14ac:dyDescent="0.25">
      <c r="X5005" s="123" t="s">
        <v>11691</v>
      </c>
      <c r="Y5005" s="123" t="s">
        <v>3476</v>
      </c>
    </row>
    <row r="5006" spans="24:25" x14ac:dyDescent="0.25">
      <c r="X5006" s="123" t="s">
        <v>11692</v>
      </c>
      <c r="Y5006" s="123" t="s">
        <v>6218</v>
      </c>
    </row>
    <row r="5007" spans="24:25" x14ac:dyDescent="0.25">
      <c r="X5007" s="123" t="s">
        <v>11693</v>
      </c>
      <c r="Y5007" s="123" t="s">
        <v>6216</v>
      </c>
    </row>
    <row r="5008" spans="24:25" x14ac:dyDescent="0.25">
      <c r="X5008" s="123" t="s">
        <v>11694</v>
      </c>
      <c r="Y5008" s="123" t="s">
        <v>6208</v>
      </c>
    </row>
    <row r="5009" spans="24:25" x14ac:dyDescent="0.25">
      <c r="X5009" s="123" t="s">
        <v>11695</v>
      </c>
      <c r="Y5009" s="123" t="s">
        <v>6206</v>
      </c>
    </row>
    <row r="5010" spans="24:25" x14ac:dyDescent="0.25">
      <c r="X5010" s="123" t="s">
        <v>11696</v>
      </c>
      <c r="Y5010" s="123" t="s">
        <v>6214</v>
      </c>
    </row>
    <row r="5011" spans="24:25" x14ac:dyDescent="0.25">
      <c r="X5011" s="123" t="s">
        <v>11697</v>
      </c>
      <c r="Y5011" s="123" t="s">
        <v>6210</v>
      </c>
    </row>
    <row r="5012" spans="24:25" x14ac:dyDescent="0.25">
      <c r="X5012" s="123" t="s">
        <v>11698</v>
      </c>
      <c r="Y5012" s="123" t="s">
        <v>6212</v>
      </c>
    </row>
    <row r="5013" spans="24:25" x14ac:dyDescent="0.25">
      <c r="X5013" s="123" t="s">
        <v>11699</v>
      </c>
      <c r="Y5013" s="123" t="s">
        <v>5629</v>
      </c>
    </row>
    <row r="5014" spans="24:25" x14ac:dyDescent="0.25">
      <c r="X5014" s="123" t="s">
        <v>11700</v>
      </c>
      <c r="Y5014" s="123" t="s">
        <v>972</v>
      </c>
    </row>
    <row r="5015" spans="24:25" x14ac:dyDescent="0.25">
      <c r="X5015" s="123" t="s">
        <v>11701</v>
      </c>
      <c r="Y5015" s="123" t="s">
        <v>426</v>
      </c>
    </row>
    <row r="5016" spans="24:25" x14ac:dyDescent="0.25">
      <c r="X5016" s="123" t="s">
        <v>11702</v>
      </c>
      <c r="Y5016" s="123" t="s">
        <v>3493</v>
      </c>
    </row>
    <row r="5017" spans="24:25" x14ac:dyDescent="0.25">
      <c r="X5017" s="123" t="s">
        <v>11703</v>
      </c>
      <c r="Y5017" s="123" t="s">
        <v>228</v>
      </c>
    </row>
    <row r="5018" spans="24:25" x14ac:dyDescent="0.25">
      <c r="X5018" s="123" t="s">
        <v>11704</v>
      </c>
      <c r="Y5018" s="123" t="s">
        <v>254</v>
      </c>
    </row>
    <row r="5019" spans="24:25" x14ac:dyDescent="0.25">
      <c r="X5019" s="123" t="s">
        <v>11705</v>
      </c>
      <c r="Y5019" s="123" t="s">
        <v>5621</v>
      </c>
    </row>
    <row r="5020" spans="24:25" x14ac:dyDescent="0.25">
      <c r="X5020" s="123" t="s">
        <v>11706</v>
      </c>
      <c r="Y5020" s="123" t="s">
        <v>5623</v>
      </c>
    </row>
    <row r="5021" spans="24:25" x14ac:dyDescent="0.25">
      <c r="X5021" s="123" t="s">
        <v>11707</v>
      </c>
      <c r="Y5021" s="123" t="s">
        <v>242</v>
      </c>
    </row>
    <row r="5022" spans="24:25" x14ac:dyDescent="0.25">
      <c r="X5022" s="123" t="s">
        <v>11708</v>
      </c>
      <c r="Y5022" s="123" t="s">
        <v>201</v>
      </c>
    </row>
    <row r="5023" spans="24:25" x14ac:dyDescent="0.25">
      <c r="X5023" s="123" t="s">
        <v>11709</v>
      </c>
      <c r="Y5023" s="123" t="s">
        <v>227</v>
      </c>
    </row>
    <row r="5024" spans="24:25" x14ac:dyDescent="0.25">
      <c r="X5024" s="123" t="s">
        <v>11710</v>
      </c>
      <c r="Y5024" s="123" t="s">
        <v>233</v>
      </c>
    </row>
    <row r="5025" spans="24:25" x14ac:dyDescent="0.25">
      <c r="X5025" s="123" t="s">
        <v>11711</v>
      </c>
      <c r="Y5025" s="123" t="s">
        <v>235</v>
      </c>
    </row>
    <row r="5026" spans="24:25" x14ac:dyDescent="0.25">
      <c r="X5026" s="123" t="s">
        <v>11712</v>
      </c>
      <c r="Y5026" s="123" t="s">
        <v>670</v>
      </c>
    </row>
    <row r="5027" spans="24:25" x14ac:dyDescent="0.25">
      <c r="X5027" s="123" t="s">
        <v>11713</v>
      </c>
      <c r="Y5027" s="123" t="s">
        <v>435</v>
      </c>
    </row>
    <row r="5028" spans="24:25" x14ac:dyDescent="0.25">
      <c r="X5028" s="123" t="s">
        <v>11983</v>
      </c>
      <c r="Y5028" s="123" t="s">
        <v>11883</v>
      </c>
    </row>
    <row r="5029" spans="24:25" x14ac:dyDescent="0.25">
      <c r="X5029" s="123" t="s">
        <v>11714</v>
      </c>
      <c r="Y5029" s="123" t="s">
        <v>252</v>
      </c>
    </row>
    <row r="5030" spans="24:25" x14ac:dyDescent="0.25">
      <c r="X5030" s="123" t="s">
        <v>11715</v>
      </c>
      <c r="Y5030" s="123" t="s">
        <v>3474</v>
      </c>
    </row>
    <row r="5031" spans="24:25" x14ac:dyDescent="0.25">
      <c r="X5031" s="123" t="s">
        <v>11716</v>
      </c>
      <c r="Y5031" s="123" t="s">
        <v>3476</v>
      </c>
    </row>
    <row r="5032" spans="24:25" x14ac:dyDescent="0.25">
      <c r="X5032" s="123" t="s">
        <v>11717</v>
      </c>
      <c r="Y5032" s="123" t="s">
        <v>6218</v>
      </c>
    </row>
    <row r="5033" spans="24:25" x14ac:dyDescent="0.25">
      <c r="X5033" s="123" t="s">
        <v>11718</v>
      </c>
      <c r="Y5033" s="123" t="s">
        <v>6216</v>
      </c>
    </row>
    <row r="5034" spans="24:25" x14ac:dyDescent="0.25">
      <c r="X5034" s="123" t="s">
        <v>11719</v>
      </c>
      <c r="Y5034" s="123" t="s">
        <v>6208</v>
      </c>
    </row>
    <row r="5035" spans="24:25" x14ac:dyDescent="0.25">
      <c r="X5035" s="123" t="s">
        <v>11720</v>
      </c>
      <c r="Y5035" s="123" t="s">
        <v>6206</v>
      </c>
    </row>
    <row r="5036" spans="24:25" x14ac:dyDescent="0.25">
      <c r="X5036" s="123" t="s">
        <v>11721</v>
      </c>
      <c r="Y5036" s="123" t="s">
        <v>6214</v>
      </c>
    </row>
    <row r="5037" spans="24:25" x14ac:dyDescent="0.25">
      <c r="X5037" s="123" t="s">
        <v>11722</v>
      </c>
      <c r="Y5037" s="123" t="s">
        <v>6210</v>
      </c>
    </row>
    <row r="5038" spans="24:25" x14ac:dyDescent="0.25">
      <c r="X5038" s="123" t="s">
        <v>11723</v>
      </c>
      <c r="Y5038" s="123" t="s">
        <v>6212</v>
      </c>
    </row>
    <row r="5039" spans="24:25" x14ac:dyDescent="0.25">
      <c r="X5039" s="123" t="s">
        <v>11724</v>
      </c>
      <c r="Y5039" s="123" t="s">
        <v>5629</v>
      </c>
    </row>
    <row r="5040" spans="24:25" x14ac:dyDescent="0.25">
      <c r="X5040" s="123" t="s">
        <v>11725</v>
      </c>
      <c r="Y5040" s="123" t="s">
        <v>972</v>
      </c>
    </row>
    <row r="5041" spans="24:25" x14ac:dyDescent="0.25">
      <c r="X5041" s="123" t="s">
        <v>11726</v>
      </c>
      <c r="Y5041" s="123" t="s">
        <v>426</v>
      </c>
    </row>
    <row r="5042" spans="24:25" x14ac:dyDescent="0.25">
      <c r="X5042" s="123" t="s">
        <v>11727</v>
      </c>
      <c r="Y5042" s="123" t="s">
        <v>3493</v>
      </c>
    </row>
    <row r="5043" spans="24:25" x14ac:dyDescent="0.25">
      <c r="X5043" s="123" t="s">
        <v>11728</v>
      </c>
      <c r="Y5043" s="123" t="s">
        <v>228</v>
      </c>
    </row>
    <row r="5044" spans="24:25" x14ac:dyDescent="0.25">
      <c r="X5044" s="123" t="s">
        <v>11729</v>
      </c>
      <c r="Y5044" s="123" t="s">
        <v>254</v>
      </c>
    </row>
    <row r="5045" spans="24:25" x14ac:dyDescent="0.25">
      <c r="X5045" s="123" t="s">
        <v>11730</v>
      </c>
      <c r="Y5045" s="123" t="s">
        <v>5621</v>
      </c>
    </row>
    <row r="5046" spans="24:25" x14ac:dyDescent="0.25">
      <c r="X5046" s="123" t="s">
        <v>11731</v>
      </c>
      <c r="Y5046" s="123" t="s">
        <v>5623</v>
      </c>
    </row>
    <row r="5047" spans="24:25" x14ac:dyDescent="0.25">
      <c r="X5047" s="123" t="s">
        <v>11732</v>
      </c>
      <c r="Y5047" s="123" t="s">
        <v>242</v>
      </c>
    </row>
    <row r="5048" spans="24:25" x14ac:dyDescent="0.25">
      <c r="X5048" s="123" t="s">
        <v>11733</v>
      </c>
      <c r="Y5048" s="123" t="s">
        <v>201</v>
      </c>
    </row>
    <row r="5049" spans="24:25" x14ac:dyDescent="0.25">
      <c r="X5049" s="123" t="s">
        <v>11734</v>
      </c>
      <c r="Y5049" s="123" t="s">
        <v>227</v>
      </c>
    </row>
    <row r="5050" spans="24:25" x14ac:dyDescent="0.25">
      <c r="X5050" s="123" t="s">
        <v>11735</v>
      </c>
      <c r="Y5050" s="123" t="s">
        <v>233</v>
      </c>
    </row>
    <row r="5051" spans="24:25" x14ac:dyDescent="0.25">
      <c r="X5051" s="123" t="s">
        <v>11736</v>
      </c>
      <c r="Y5051" s="123" t="s">
        <v>235</v>
      </c>
    </row>
    <row r="5052" spans="24:25" x14ac:dyDescent="0.25">
      <c r="X5052" s="123" t="s">
        <v>11737</v>
      </c>
      <c r="Y5052" s="123" t="s">
        <v>670</v>
      </c>
    </row>
    <row r="5053" spans="24:25" x14ac:dyDescent="0.25">
      <c r="X5053" s="123" t="s">
        <v>11738</v>
      </c>
      <c r="Y5053" s="123" t="s">
        <v>435</v>
      </c>
    </row>
    <row r="5054" spans="24:25" x14ac:dyDescent="0.25">
      <c r="X5054" s="123" t="s">
        <v>11984</v>
      </c>
      <c r="Y5054" s="123" t="s">
        <v>11883</v>
      </c>
    </row>
    <row r="5055" spans="24:25" x14ac:dyDescent="0.25">
      <c r="X5055" s="123" t="s">
        <v>11739</v>
      </c>
      <c r="Y5055" s="123" t="s">
        <v>252</v>
      </c>
    </row>
    <row r="5056" spans="24:25" x14ac:dyDescent="0.25">
      <c r="X5056" s="123" t="s">
        <v>11740</v>
      </c>
      <c r="Y5056" s="123" t="s">
        <v>3474</v>
      </c>
    </row>
    <row r="5057" spans="24:25" x14ac:dyDescent="0.25">
      <c r="X5057" s="123" t="s">
        <v>11741</v>
      </c>
      <c r="Y5057" s="123" t="s">
        <v>3476</v>
      </c>
    </row>
    <row r="5058" spans="24:25" x14ac:dyDescent="0.25">
      <c r="X5058" s="123" t="s">
        <v>11742</v>
      </c>
      <c r="Y5058" s="123" t="s">
        <v>6238</v>
      </c>
    </row>
    <row r="5059" spans="24:25" x14ac:dyDescent="0.25">
      <c r="X5059" s="123" t="s">
        <v>11743</v>
      </c>
      <c r="Y5059" s="123" t="s">
        <v>6228</v>
      </c>
    </row>
    <row r="5060" spans="24:25" x14ac:dyDescent="0.25">
      <c r="X5060" s="123" t="s">
        <v>11744</v>
      </c>
      <c r="Y5060" s="123" t="s">
        <v>6232</v>
      </c>
    </row>
    <row r="5061" spans="24:25" x14ac:dyDescent="0.25">
      <c r="X5061" s="123" t="s">
        <v>11745</v>
      </c>
      <c r="Y5061" s="123" t="s">
        <v>6230</v>
      </c>
    </row>
    <row r="5062" spans="24:25" x14ac:dyDescent="0.25">
      <c r="X5062" s="123" t="s">
        <v>11746</v>
      </c>
      <c r="Y5062" s="123" t="s">
        <v>6234</v>
      </c>
    </row>
    <row r="5063" spans="24:25" x14ac:dyDescent="0.25">
      <c r="X5063" s="123" t="s">
        <v>11747</v>
      </c>
      <c r="Y5063" s="123" t="s">
        <v>6236</v>
      </c>
    </row>
    <row r="5064" spans="24:25" x14ac:dyDescent="0.25">
      <c r="X5064" s="123" t="s">
        <v>11748</v>
      </c>
      <c r="Y5064" s="123" t="s">
        <v>6226</v>
      </c>
    </row>
    <row r="5065" spans="24:25" x14ac:dyDescent="0.25">
      <c r="X5065" s="123" t="s">
        <v>11749</v>
      </c>
      <c r="Y5065" s="123" t="s">
        <v>6222</v>
      </c>
    </row>
    <row r="5066" spans="24:25" x14ac:dyDescent="0.25">
      <c r="X5066" s="123" t="s">
        <v>11750</v>
      </c>
      <c r="Y5066" s="123" t="s">
        <v>6224</v>
      </c>
    </row>
    <row r="5067" spans="24:25" x14ac:dyDescent="0.25">
      <c r="X5067" s="123" t="s">
        <v>11751</v>
      </c>
      <c r="Y5067" s="123" t="s">
        <v>6220</v>
      </c>
    </row>
    <row r="5068" spans="24:25" x14ac:dyDescent="0.25">
      <c r="X5068" s="123" t="s">
        <v>11752</v>
      </c>
      <c r="Y5068" s="123" t="s">
        <v>5629</v>
      </c>
    </row>
    <row r="5069" spans="24:25" x14ac:dyDescent="0.25">
      <c r="X5069" s="123" t="s">
        <v>11753</v>
      </c>
      <c r="Y5069" s="123" t="s">
        <v>674</v>
      </c>
    </row>
    <row r="5070" spans="24:25" x14ac:dyDescent="0.25">
      <c r="X5070" s="123" t="s">
        <v>11754</v>
      </c>
      <c r="Y5070" s="123" t="s">
        <v>426</v>
      </c>
    </row>
    <row r="5071" spans="24:25" x14ac:dyDescent="0.25">
      <c r="X5071" s="123" t="s">
        <v>11755</v>
      </c>
      <c r="Y5071" s="123" t="s">
        <v>3493</v>
      </c>
    </row>
    <row r="5072" spans="24:25" x14ac:dyDescent="0.25">
      <c r="X5072" s="123" t="s">
        <v>11756</v>
      </c>
      <c r="Y5072" s="123" t="s">
        <v>228</v>
      </c>
    </row>
    <row r="5073" spans="24:25" x14ac:dyDescent="0.25">
      <c r="X5073" s="123" t="s">
        <v>11757</v>
      </c>
      <c r="Y5073" s="123" t="s">
        <v>254</v>
      </c>
    </row>
    <row r="5074" spans="24:25" x14ac:dyDescent="0.25">
      <c r="X5074" s="123" t="s">
        <v>11758</v>
      </c>
      <c r="Y5074" s="123" t="s">
        <v>5621</v>
      </c>
    </row>
    <row r="5075" spans="24:25" x14ac:dyDescent="0.25">
      <c r="X5075" s="123" t="s">
        <v>11759</v>
      </c>
      <c r="Y5075" s="123" t="s">
        <v>5623</v>
      </c>
    </row>
    <row r="5076" spans="24:25" x14ac:dyDescent="0.25">
      <c r="X5076" s="123" t="s">
        <v>11760</v>
      </c>
      <c r="Y5076" s="123" t="s">
        <v>242</v>
      </c>
    </row>
    <row r="5077" spans="24:25" x14ac:dyDescent="0.25">
      <c r="X5077" s="123" t="s">
        <v>11761</v>
      </c>
      <c r="Y5077" s="123" t="s">
        <v>201</v>
      </c>
    </row>
    <row r="5078" spans="24:25" x14ac:dyDescent="0.25">
      <c r="X5078" s="123" t="s">
        <v>11762</v>
      </c>
      <c r="Y5078" s="123" t="s">
        <v>227</v>
      </c>
    </row>
    <row r="5079" spans="24:25" x14ac:dyDescent="0.25">
      <c r="X5079" s="123" t="s">
        <v>11763</v>
      </c>
      <c r="Y5079" s="123" t="s">
        <v>233</v>
      </c>
    </row>
    <row r="5080" spans="24:25" x14ac:dyDescent="0.25">
      <c r="X5080" s="123" t="s">
        <v>11764</v>
      </c>
      <c r="Y5080" s="123" t="s">
        <v>235</v>
      </c>
    </row>
    <row r="5081" spans="24:25" x14ac:dyDescent="0.25">
      <c r="X5081" s="123" t="s">
        <v>11765</v>
      </c>
      <c r="Y5081" s="123" t="s">
        <v>670</v>
      </c>
    </row>
    <row r="5082" spans="24:25" x14ac:dyDescent="0.25">
      <c r="X5082" s="123" t="s">
        <v>11766</v>
      </c>
      <c r="Y5082" s="123" t="s">
        <v>435</v>
      </c>
    </row>
    <row r="5083" spans="24:25" x14ac:dyDescent="0.25">
      <c r="X5083" s="123" t="s">
        <v>11985</v>
      </c>
      <c r="Y5083" s="123" t="s">
        <v>11883</v>
      </c>
    </row>
    <row r="5084" spans="24:25" x14ac:dyDescent="0.25">
      <c r="X5084" s="123" t="s">
        <v>11767</v>
      </c>
      <c r="Y5084" s="123" t="s">
        <v>252</v>
      </c>
    </row>
    <row r="5085" spans="24:25" x14ac:dyDescent="0.25">
      <c r="X5085" s="123" t="s">
        <v>11768</v>
      </c>
      <c r="Y5085" s="123" t="s">
        <v>3474</v>
      </c>
    </row>
    <row r="5086" spans="24:25" x14ac:dyDescent="0.25">
      <c r="X5086" s="123" t="s">
        <v>11769</v>
      </c>
      <c r="Y5086" s="123" t="s">
        <v>3476</v>
      </c>
    </row>
    <row r="5087" spans="24:25" x14ac:dyDescent="0.25">
      <c r="X5087" s="123" t="s">
        <v>11770</v>
      </c>
      <c r="Y5087" s="123" t="s">
        <v>6238</v>
      </c>
    </row>
    <row r="5088" spans="24:25" x14ac:dyDescent="0.25">
      <c r="X5088" s="123" t="s">
        <v>11771</v>
      </c>
      <c r="Y5088" s="123" t="s">
        <v>6228</v>
      </c>
    </row>
    <row r="5089" spans="24:25" x14ac:dyDescent="0.25">
      <c r="X5089" s="123" t="s">
        <v>11772</v>
      </c>
      <c r="Y5089" s="123" t="s">
        <v>6232</v>
      </c>
    </row>
    <row r="5090" spans="24:25" x14ac:dyDescent="0.25">
      <c r="X5090" s="123" t="s">
        <v>11773</v>
      </c>
      <c r="Y5090" s="123" t="s">
        <v>6230</v>
      </c>
    </row>
    <row r="5091" spans="24:25" x14ac:dyDescent="0.25">
      <c r="X5091" s="123" t="s">
        <v>11774</v>
      </c>
      <c r="Y5091" s="123" t="s">
        <v>6234</v>
      </c>
    </row>
    <row r="5092" spans="24:25" x14ac:dyDescent="0.25">
      <c r="X5092" s="123" t="s">
        <v>11775</v>
      </c>
      <c r="Y5092" s="123" t="s">
        <v>6236</v>
      </c>
    </row>
    <row r="5093" spans="24:25" x14ac:dyDescent="0.25">
      <c r="X5093" s="123" t="s">
        <v>11776</v>
      </c>
      <c r="Y5093" s="123" t="s">
        <v>6226</v>
      </c>
    </row>
    <row r="5094" spans="24:25" x14ac:dyDescent="0.25">
      <c r="X5094" s="123" t="s">
        <v>11777</v>
      </c>
      <c r="Y5094" s="123" t="s">
        <v>6222</v>
      </c>
    </row>
    <row r="5095" spans="24:25" x14ac:dyDescent="0.25">
      <c r="X5095" s="123" t="s">
        <v>11778</v>
      </c>
      <c r="Y5095" s="123" t="s">
        <v>6224</v>
      </c>
    </row>
    <row r="5096" spans="24:25" x14ac:dyDescent="0.25">
      <c r="X5096" s="123" t="s">
        <v>11779</v>
      </c>
      <c r="Y5096" s="123" t="s">
        <v>6220</v>
      </c>
    </row>
    <row r="5097" spans="24:25" x14ac:dyDescent="0.25">
      <c r="X5097" s="123" t="s">
        <v>11780</v>
      </c>
      <c r="Y5097" s="123" t="s">
        <v>5629</v>
      </c>
    </row>
    <row r="5098" spans="24:25" x14ac:dyDescent="0.25">
      <c r="X5098" s="123" t="s">
        <v>11781</v>
      </c>
      <c r="Y5098" s="123" t="s">
        <v>674</v>
      </c>
    </row>
    <row r="5099" spans="24:25" x14ac:dyDescent="0.25">
      <c r="X5099" s="123" t="s">
        <v>11782</v>
      </c>
      <c r="Y5099" s="123" t="s">
        <v>426</v>
      </c>
    </row>
    <row r="5100" spans="24:25" x14ac:dyDescent="0.25">
      <c r="X5100" s="123" t="s">
        <v>11783</v>
      </c>
      <c r="Y5100" s="123" t="s">
        <v>3493</v>
      </c>
    </row>
    <row r="5101" spans="24:25" x14ac:dyDescent="0.25">
      <c r="X5101" s="123" t="s">
        <v>11784</v>
      </c>
      <c r="Y5101" s="123" t="s">
        <v>228</v>
      </c>
    </row>
    <row r="5102" spans="24:25" x14ac:dyDescent="0.25">
      <c r="X5102" s="123" t="s">
        <v>11785</v>
      </c>
      <c r="Y5102" s="123" t="s">
        <v>254</v>
      </c>
    </row>
    <row r="5103" spans="24:25" x14ac:dyDescent="0.25">
      <c r="X5103" s="123" t="s">
        <v>11786</v>
      </c>
      <c r="Y5103" s="123" t="s">
        <v>5621</v>
      </c>
    </row>
    <row r="5104" spans="24:25" x14ac:dyDescent="0.25">
      <c r="X5104" s="123" t="s">
        <v>11787</v>
      </c>
      <c r="Y5104" s="123" t="s">
        <v>5623</v>
      </c>
    </row>
    <row r="5105" spans="24:25" x14ac:dyDescent="0.25">
      <c r="X5105" s="123" t="s">
        <v>11788</v>
      </c>
      <c r="Y5105" s="123" t="s">
        <v>242</v>
      </c>
    </row>
    <row r="5106" spans="24:25" x14ac:dyDescent="0.25">
      <c r="X5106" s="123" t="s">
        <v>11789</v>
      </c>
      <c r="Y5106" s="123" t="s">
        <v>201</v>
      </c>
    </row>
    <row r="5107" spans="24:25" x14ac:dyDescent="0.25">
      <c r="X5107" s="123" t="s">
        <v>11790</v>
      </c>
      <c r="Y5107" s="123" t="s">
        <v>227</v>
      </c>
    </row>
    <row r="5108" spans="24:25" x14ac:dyDescent="0.25">
      <c r="X5108" s="123" t="s">
        <v>11791</v>
      </c>
      <c r="Y5108" s="123" t="s">
        <v>233</v>
      </c>
    </row>
    <row r="5109" spans="24:25" x14ac:dyDescent="0.25">
      <c r="X5109" s="123" t="s">
        <v>11792</v>
      </c>
      <c r="Y5109" s="123" t="s">
        <v>235</v>
      </c>
    </row>
    <row r="5110" spans="24:25" x14ac:dyDescent="0.25">
      <c r="X5110" s="123" t="s">
        <v>11793</v>
      </c>
      <c r="Y5110" s="123" t="s">
        <v>670</v>
      </c>
    </row>
    <row r="5111" spans="24:25" x14ac:dyDescent="0.25">
      <c r="X5111" s="123" t="s">
        <v>11794</v>
      </c>
      <c r="Y5111" s="123" t="s">
        <v>435</v>
      </c>
    </row>
    <row r="5112" spans="24:25" x14ac:dyDescent="0.25">
      <c r="X5112" s="123" t="s">
        <v>11986</v>
      </c>
      <c r="Y5112" s="123" t="s">
        <v>11883</v>
      </c>
    </row>
    <row r="5113" spans="24:25" x14ac:dyDescent="0.25">
      <c r="X5113" s="123" t="s">
        <v>11795</v>
      </c>
      <c r="Y5113" s="123" t="s">
        <v>252</v>
      </c>
    </row>
    <row r="5114" spans="24:25" x14ac:dyDescent="0.25">
      <c r="X5114" s="123" t="s">
        <v>11796</v>
      </c>
      <c r="Y5114" s="123" t="s">
        <v>3474</v>
      </c>
    </row>
    <row r="5115" spans="24:25" x14ac:dyDescent="0.25">
      <c r="X5115" s="123" t="s">
        <v>11797</v>
      </c>
      <c r="Y5115" s="123" t="s">
        <v>3476</v>
      </c>
    </row>
    <row r="5116" spans="24:25" x14ac:dyDescent="0.25">
      <c r="X5116" s="123" t="s">
        <v>11798</v>
      </c>
      <c r="Y5116" s="123" t="s">
        <v>6238</v>
      </c>
    </row>
    <row r="5117" spans="24:25" x14ac:dyDescent="0.25">
      <c r="X5117" s="123" t="s">
        <v>11799</v>
      </c>
      <c r="Y5117" s="123" t="s">
        <v>6228</v>
      </c>
    </row>
    <row r="5118" spans="24:25" x14ac:dyDescent="0.25">
      <c r="X5118" s="123" t="s">
        <v>11800</v>
      </c>
      <c r="Y5118" s="123" t="s">
        <v>6232</v>
      </c>
    </row>
    <row r="5119" spans="24:25" x14ac:dyDescent="0.25">
      <c r="X5119" s="123" t="s">
        <v>11801</v>
      </c>
      <c r="Y5119" s="123" t="s">
        <v>6230</v>
      </c>
    </row>
    <row r="5120" spans="24:25" x14ac:dyDescent="0.25">
      <c r="X5120" s="123" t="s">
        <v>11802</v>
      </c>
      <c r="Y5120" s="123" t="s">
        <v>6234</v>
      </c>
    </row>
    <row r="5121" spans="24:25" x14ac:dyDescent="0.25">
      <c r="X5121" s="123" t="s">
        <v>11803</v>
      </c>
      <c r="Y5121" s="123" t="s">
        <v>6236</v>
      </c>
    </row>
    <row r="5122" spans="24:25" x14ac:dyDescent="0.25">
      <c r="X5122" s="123" t="s">
        <v>11804</v>
      </c>
      <c r="Y5122" s="123" t="s">
        <v>6226</v>
      </c>
    </row>
    <row r="5123" spans="24:25" x14ac:dyDescent="0.25">
      <c r="X5123" s="123" t="s">
        <v>11805</v>
      </c>
      <c r="Y5123" s="123" t="s">
        <v>6222</v>
      </c>
    </row>
    <row r="5124" spans="24:25" x14ac:dyDescent="0.25">
      <c r="X5124" s="123" t="s">
        <v>11806</v>
      </c>
      <c r="Y5124" s="123" t="s">
        <v>6224</v>
      </c>
    </row>
    <row r="5125" spans="24:25" x14ac:dyDescent="0.25">
      <c r="X5125" s="123" t="s">
        <v>11807</v>
      </c>
      <c r="Y5125" s="123" t="s">
        <v>6220</v>
      </c>
    </row>
    <row r="5126" spans="24:25" x14ac:dyDescent="0.25">
      <c r="X5126" s="123" t="s">
        <v>11808</v>
      </c>
      <c r="Y5126" s="123" t="s">
        <v>5629</v>
      </c>
    </row>
    <row r="5127" spans="24:25" x14ac:dyDescent="0.25">
      <c r="X5127" s="123" t="s">
        <v>11809</v>
      </c>
      <c r="Y5127" s="123" t="s">
        <v>674</v>
      </c>
    </row>
    <row r="5128" spans="24:25" x14ac:dyDescent="0.25">
      <c r="X5128" s="123" t="s">
        <v>11810</v>
      </c>
      <c r="Y5128" s="123" t="s">
        <v>426</v>
      </c>
    </row>
    <row r="5129" spans="24:25" x14ac:dyDescent="0.25">
      <c r="X5129" s="123" t="s">
        <v>11811</v>
      </c>
      <c r="Y5129" s="123" t="s">
        <v>3493</v>
      </c>
    </row>
    <row r="5130" spans="24:25" x14ac:dyDescent="0.25">
      <c r="X5130" s="123" t="s">
        <v>11812</v>
      </c>
      <c r="Y5130" s="123" t="s">
        <v>228</v>
      </c>
    </row>
    <row r="5131" spans="24:25" x14ac:dyDescent="0.25">
      <c r="X5131" s="123" t="s">
        <v>11813</v>
      </c>
      <c r="Y5131" s="123" t="s">
        <v>254</v>
      </c>
    </row>
    <row r="5132" spans="24:25" x14ac:dyDescent="0.25">
      <c r="X5132" s="123" t="s">
        <v>11814</v>
      </c>
      <c r="Y5132" s="123" t="s">
        <v>5621</v>
      </c>
    </row>
    <row r="5133" spans="24:25" x14ac:dyDescent="0.25">
      <c r="X5133" s="123" t="s">
        <v>11815</v>
      </c>
      <c r="Y5133" s="123" t="s">
        <v>5623</v>
      </c>
    </row>
    <row r="5134" spans="24:25" x14ac:dyDescent="0.25">
      <c r="X5134" s="123" t="s">
        <v>11816</v>
      </c>
      <c r="Y5134" s="123" t="s">
        <v>242</v>
      </c>
    </row>
    <row r="5135" spans="24:25" x14ac:dyDescent="0.25">
      <c r="X5135" s="123" t="s">
        <v>11817</v>
      </c>
      <c r="Y5135" s="123" t="s">
        <v>5737</v>
      </c>
    </row>
    <row r="5136" spans="24:25" x14ac:dyDescent="0.25">
      <c r="X5136" s="123" t="s">
        <v>11818</v>
      </c>
      <c r="Y5136" s="123" t="s">
        <v>5738</v>
      </c>
    </row>
    <row r="5137" spans="24:25" x14ac:dyDescent="0.25">
      <c r="X5137" s="123" t="s">
        <v>11819</v>
      </c>
      <c r="Y5137" s="123" t="s">
        <v>3854</v>
      </c>
    </row>
    <row r="5138" spans="24:25" x14ac:dyDescent="0.25">
      <c r="X5138" s="123" t="s">
        <v>11820</v>
      </c>
      <c r="Y5138" s="123" t="s">
        <v>205</v>
      </c>
    </row>
    <row r="5139" spans="24:25" x14ac:dyDescent="0.25">
      <c r="X5139" s="123" t="s">
        <v>11821</v>
      </c>
      <c r="Y5139" s="123" t="s">
        <v>208</v>
      </c>
    </row>
    <row r="5140" spans="24:25" x14ac:dyDescent="0.25">
      <c r="X5140" s="123" t="s">
        <v>11822</v>
      </c>
      <c r="Y5140" s="123" t="s">
        <v>196</v>
      </c>
    </row>
    <row r="5141" spans="24:25" x14ac:dyDescent="0.25">
      <c r="X5141" s="123" t="s">
        <v>11823</v>
      </c>
      <c r="Y5141" s="123" t="s">
        <v>215</v>
      </c>
    </row>
    <row r="5142" spans="24:25" x14ac:dyDescent="0.25">
      <c r="X5142" s="123" t="s">
        <v>11824</v>
      </c>
      <c r="Y5142" s="123" t="s">
        <v>200</v>
      </c>
    </row>
    <row r="5143" spans="24:25" x14ac:dyDescent="0.25">
      <c r="X5143" s="123" t="s">
        <v>11825</v>
      </c>
      <c r="Y5143" s="123" t="s">
        <v>201</v>
      </c>
    </row>
    <row r="5144" spans="24:25" x14ac:dyDescent="0.25">
      <c r="X5144" s="123" t="s">
        <v>11826</v>
      </c>
      <c r="Y5144" s="123" t="s">
        <v>204</v>
      </c>
    </row>
    <row r="5145" spans="24:25" x14ac:dyDescent="0.25">
      <c r="X5145" s="123" t="s">
        <v>11827</v>
      </c>
      <c r="Y5145" s="123" t="s">
        <v>205</v>
      </c>
    </row>
    <row r="5146" spans="24:25" x14ac:dyDescent="0.25">
      <c r="X5146" s="123" t="s">
        <v>11828</v>
      </c>
      <c r="Y5146" s="123" t="s">
        <v>208</v>
      </c>
    </row>
    <row r="5147" spans="24:25" x14ac:dyDescent="0.25">
      <c r="X5147" s="123" t="s">
        <v>11829</v>
      </c>
      <c r="Y5147" s="123" t="s">
        <v>196</v>
      </c>
    </row>
    <row r="5148" spans="24:25" x14ac:dyDescent="0.25">
      <c r="X5148" s="123" t="s">
        <v>11830</v>
      </c>
      <c r="Y5148" s="123" t="s">
        <v>215</v>
      </c>
    </row>
  </sheetData>
  <sortState xmlns:xlrd2="http://schemas.microsoft.com/office/spreadsheetml/2017/richdata2" ref="W2:W114">
    <sortCondition ref="W2"/>
  </sortState>
  <pageMargins left="0.7" right="0.7" top="0.75" bottom="0.75" header="0.3" footer="0.3"/>
  <pageSetup paperSize="9" orientation="portrait" horizontalDpi="4294967295" verticalDpi="4294967295" r:id="rId1"/>
  <headerFooter>
    <oddFooter>&amp;L_x000D_&amp;1#&amp;"Calibri"&amp;10&amp;K000000 Publico</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dimension ref="A1:P2"/>
  <sheetViews>
    <sheetView workbookViewId="0">
      <selection activeCell="AB40" sqref="AB40"/>
    </sheetView>
  </sheetViews>
  <sheetFormatPr defaultRowHeight="15" x14ac:dyDescent="0.25"/>
  <sheetData>
    <row r="1" spans="1:16" x14ac:dyDescent="0.25">
      <c r="A1" t="s">
        <v>11831</v>
      </c>
      <c r="B1" t="s">
        <v>11832</v>
      </c>
      <c r="C1" t="s">
        <v>11833</v>
      </c>
      <c r="D1" t="s">
        <v>12025</v>
      </c>
      <c r="E1" t="s">
        <v>11834</v>
      </c>
      <c r="F1" t="s">
        <v>11835</v>
      </c>
      <c r="G1" t="s">
        <v>11836</v>
      </c>
      <c r="H1" t="s">
        <v>11837</v>
      </c>
      <c r="I1" t="s">
        <v>11838</v>
      </c>
      <c r="J1" t="s">
        <v>11839</v>
      </c>
      <c r="K1" t="s">
        <v>11840</v>
      </c>
      <c r="L1" t="s">
        <v>11841</v>
      </c>
      <c r="M1" t="s">
        <v>12026</v>
      </c>
      <c r="N1" t="s">
        <v>12027</v>
      </c>
      <c r="O1" t="s">
        <v>12028</v>
      </c>
      <c r="P1" t="s">
        <v>12029</v>
      </c>
    </row>
    <row r="2" spans="1:16" x14ac:dyDescent="0.25">
      <c r="A2" t="s">
        <v>6673</v>
      </c>
      <c r="B2" t="s">
        <v>6673</v>
      </c>
      <c r="C2" t="s">
        <v>6673</v>
      </c>
      <c r="D2" t="s">
        <v>6673</v>
      </c>
      <c r="E2" t="s">
        <v>6673</v>
      </c>
      <c r="F2" t="s">
        <v>6673</v>
      </c>
      <c r="G2" t="s">
        <v>6673</v>
      </c>
      <c r="H2" t="s">
        <v>6673</v>
      </c>
      <c r="I2" t="s">
        <v>6673</v>
      </c>
      <c r="J2" t="s">
        <v>6673</v>
      </c>
      <c r="K2" t="s">
        <v>6673</v>
      </c>
      <c r="L2" t="s">
        <v>6673</v>
      </c>
      <c r="M2" t="s">
        <v>6673</v>
      </c>
      <c r="N2" t="s">
        <v>6673</v>
      </c>
      <c r="O2" t="s">
        <v>6673</v>
      </c>
      <c r="P2" t="s">
        <v>6673</v>
      </c>
    </row>
  </sheetData>
  <pageMargins left="0.7" right="0.7" top="0.75" bottom="0.75" header="0.3" footer="0.3"/>
  <headerFooter>
    <oddFooter>&amp;L_x000D_&amp;1#&amp;"Calibri"&amp;10&amp;K000000 Publico</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dimension ref="A1:P9"/>
  <sheetViews>
    <sheetView workbookViewId="0"/>
  </sheetViews>
  <sheetFormatPr defaultColWidth="9" defaultRowHeight="15" x14ac:dyDescent="0.25"/>
  <cols>
    <col min="1" max="16384" width="9" style="5"/>
  </cols>
  <sheetData>
    <row r="1" spans="1:16" x14ac:dyDescent="0.25">
      <c r="A1" s="5" t="s">
        <v>11994</v>
      </c>
      <c r="B1" s="5" t="s">
        <v>11995</v>
      </c>
      <c r="C1" s="5" t="s">
        <v>11996</v>
      </c>
      <c r="D1" s="5" t="s">
        <v>11842</v>
      </c>
      <c r="E1" s="5" t="s">
        <v>11843</v>
      </c>
      <c r="F1" s="5" t="s">
        <v>11844</v>
      </c>
      <c r="G1" s="5" t="s">
        <v>11845</v>
      </c>
      <c r="H1" s="5" t="s">
        <v>11997</v>
      </c>
      <c r="I1" s="5" t="s">
        <v>11998</v>
      </c>
      <c r="J1" s="5" t="s">
        <v>11846</v>
      </c>
      <c r="K1" s="5" t="s">
        <v>11847</v>
      </c>
      <c r="L1" s="5" t="s">
        <v>11848</v>
      </c>
      <c r="M1" s="5" t="s">
        <v>11849</v>
      </c>
      <c r="N1" s="5" t="s">
        <v>11850</v>
      </c>
      <c r="O1" s="5" t="s">
        <v>11851</v>
      </c>
      <c r="P1" s="5" t="s">
        <v>11852</v>
      </c>
    </row>
    <row r="2" spans="1:16" x14ac:dyDescent="0.25">
      <c r="A2" s="5" t="s">
        <v>425</v>
      </c>
      <c r="B2" s="5" t="s">
        <v>6263</v>
      </c>
      <c r="C2" s="5" t="s">
        <v>6266</v>
      </c>
      <c r="D2" s="5" t="s">
        <v>6270</v>
      </c>
      <c r="E2" s="5" t="s">
        <v>6273</v>
      </c>
      <c r="F2" s="5" t="s">
        <v>6276</v>
      </c>
      <c r="G2" s="5" t="s">
        <v>6278</v>
      </c>
      <c r="H2" s="5" t="s">
        <v>6280</v>
      </c>
      <c r="I2" s="5" t="s">
        <v>228</v>
      </c>
      <c r="J2" s="5" t="s">
        <v>6284</v>
      </c>
      <c r="K2" s="5" t="s">
        <v>6287</v>
      </c>
      <c r="L2" s="5" t="s">
        <v>6290</v>
      </c>
      <c r="M2" s="5" t="s">
        <v>6301</v>
      </c>
      <c r="N2" s="5" t="s">
        <v>6304</v>
      </c>
      <c r="O2" s="5" t="s">
        <v>6307</v>
      </c>
      <c r="P2" s="5" t="s">
        <v>6310</v>
      </c>
    </row>
    <row r="3" spans="1:16" x14ac:dyDescent="0.25">
      <c r="C3" s="5" t="s">
        <v>6358</v>
      </c>
      <c r="D3" s="5" t="s">
        <v>6358</v>
      </c>
      <c r="E3" s="5" t="s">
        <v>6358</v>
      </c>
      <c r="F3" s="5" t="s">
        <v>6358</v>
      </c>
      <c r="G3" s="5" t="s">
        <v>6358</v>
      </c>
      <c r="H3" s="5" t="s">
        <v>6358</v>
      </c>
      <c r="I3" s="5" t="s">
        <v>6358</v>
      </c>
      <c r="J3" s="5" t="s">
        <v>6374</v>
      </c>
      <c r="K3" s="5" t="s">
        <v>6374</v>
      </c>
      <c r="L3" s="5" t="s">
        <v>6374</v>
      </c>
      <c r="M3" s="5" t="s">
        <v>6374</v>
      </c>
      <c r="N3" s="5" t="s">
        <v>6374</v>
      </c>
      <c r="O3" s="5" t="s">
        <v>6374</v>
      </c>
      <c r="P3" s="5" t="s">
        <v>6374</v>
      </c>
    </row>
    <row r="4" spans="1:16" x14ac:dyDescent="0.25">
      <c r="D4" s="5" t="s">
        <v>6366</v>
      </c>
      <c r="E4" s="5" t="s">
        <v>6366</v>
      </c>
      <c r="F4" s="5" t="s">
        <v>6366</v>
      </c>
      <c r="G4" s="5" t="s">
        <v>6366</v>
      </c>
      <c r="H4" s="5" t="s">
        <v>6366</v>
      </c>
      <c r="I4" s="5" t="s">
        <v>6366</v>
      </c>
      <c r="J4" s="5" t="s">
        <v>6399</v>
      </c>
      <c r="K4" s="5" t="s">
        <v>6399</v>
      </c>
      <c r="L4" s="5" t="s">
        <v>6399</v>
      </c>
      <c r="M4" s="5" t="s">
        <v>6399</v>
      </c>
      <c r="N4" s="5" t="s">
        <v>6399</v>
      </c>
      <c r="O4" s="5" t="s">
        <v>6399</v>
      </c>
      <c r="P4" s="5" t="s">
        <v>6399</v>
      </c>
    </row>
    <row r="5" spans="1:16" x14ac:dyDescent="0.25">
      <c r="D5" s="5" t="s">
        <v>6382</v>
      </c>
      <c r="E5" s="5" t="s">
        <v>6382</v>
      </c>
      <c r="F5" s="5" t="s">
        <v>6382</v>
      </c>
      <c r="G5" s="5" t="s">
        <v>6382</v>
      </c>
      <c r="H5" s="5" t="s">
        <v>6382</v>
      </c>
      <c r="I5" s="5" t="s">
        <v>6382</v>
      </c>
      <c r="J5" s="5" t="s">
        <v>6387</v>
      </c>
      <c r="K5" s="5" t="s">
        <v>6387</v>
      </c>
      <c r="L5" s="5" t="s">
        <v>6387</v>
      </c>
      <c r="M5" s="5" t="s">
        <v>6387</v>
      </c>
      <c r="N5" s="5" t="s">
        <v>6387</v>
      </c>
      <c r="O5" s="5" t="s">
        <v>6387</v>
      </c>
      <c r="P5" s="5" t="s">
        <v>6387</v>
      </c>
    </row>
    <row r="6" spans="1:16" x14ac:dyDescent="0.25">
      <c r="E6" s="5" t="s">
        <v>6389</v>
      </c>
      <c r="F6" s="5" t="s">
        <v>6389</v>
      </c>
      <c r="G6" s="5" t="s">
        <v>6389</v>
      </c>
      <c r="H6" s="5" t="s">
        <v>6389</v>
      </c>
      <c r="I6" s="5" t="s">
        <v>6389</v>
      </c>
      <c r="J6" s="5" t="s">
        <v>6394</v>
      </c>
      <c r="K6" s="5" t="s">
        <v>6394</v>
      </c>
      <c r="L6" s="5" t="s">
        <v>6394</v>
      </c>
      <c r="M6" s="5" t="s">
        <v>6394</v>
      </c>
      <c r="N6" s="5" t="s">
        <v>6394</v>
      </c>
      <c r="O6" s="5" t="s">
        <v>6394</v>
      </c>
      <c r="P6" s="5" t="s">
        <v>6394</v>
      </c>
    </row>
    <row r="7" spans="1:16" x14ac:dyDescent="0.25">
      <c r="E7" s="5" t="s">
        <v>6362</v>
      </c>
      <c r="F7" s="5" t="s">
        <v>6362</v>
      </c>
      <c r="G7" s="5" t="s">
        <v>6362</v>
      </c>
      <c r="H7" s="5" t="s">
        <v>6362</v>
      </c>
      <c r="I7" s="5" t="s">
        <v>6362</v>
      </c>
    </row>
    <row r="8" spans="1:16" x14ac:dyDescent="0.25">
      <c r="E8" s="5" t="s">
        <v>11987</v>
      </c>
      <c r="F8" s="5" t="s">
        <v>11987</v>
      </c>
      <c r="G8" s="5" t="s">
        <v>11987</v>
      </c>
      <c r="H8" s="5" t="s">
        <v>11987</v>
      </c>
      <c r="I8" s="5" t="s">
        <v>11987</v>
      </c>
    </row>
    <row r="9" spans="1:16" x14ac:dyDescent="0.25">
      <c r="E9" s="5" t="s">
        <v>11988</v>
      </c>
      <c r="F9" s="5" t="s">
        <v>11988</v>
      </c>
      <c r="G9" s="5" t="s">
        <v>11988</v>
      </c>
      <c r="H9" s="5" t="s">
        <v>11988</v>
      </c>
      <c r="I9" s="5" t="s">
        <v>11988</v>
      </c>
    </row>
  </sheetData>
  <pageMargins left="0.7" right="0.7" top="0.75" bottom="0.75" header="0.3" footer="0.3"/>
  <pageSetup paperSize="9" orientation="portrait" horizontalDpi="4294967295" verticalDpi="4294967295" r:id="rId1"/>
  <headerFooter>
    <oddFooter>&amp;L_x000D_&amp;1#&amp;"Calibri"&amp;10&amp;K000000 Publico</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dimension ref="A1:AC39"/>
  <sheetViews>
    <sheetView workbookViewId="0">
      <selection activeCell="N2" sqref="N2:N7"/>
    </sheetView>
  </sheetViews>
  <sheetFormatPr defaultColWidth="9" defaultRowHeight="15" x14ac:dyDescent="0.25"/>
  <cols>
    <col min="1" max="16384" width="9" style="5"/>
  </cols>
  <sheetData>
    <row r="1" spans="1:29" s="30" customFormat="1" x14ac:dyDescent="0.25">
      <c r="A1" s="30" t="s">
        <v>12013</v>
      </c>
      <c r="B1" s="30" t="s">
        <v>12012</v>
      </c>
      <c r="C1" s="30" t="s">
        <v>12011</v>
      </c>
      <c r="D1" s="30" t="s">
        <v>12010</v>
      </c>
      <c r="E1" s="30" t="s">
        <v>11859</v>
      </c>
      <c r="F1" s="30" t="s">
        <v>11858</v>
      </c>
      <c r="G1" s="30" t="s">
        <v>12009</v>
      </c>
      <c r="H1" s="30" t="s">
        <v>12008</v>
      </c>
      <c r="I1" s="30" t="s">
        <v>12007</v>
      </c>
      <c r="J1" s="30" t="s">
        <v>12006</v>
      </c>
      <c r="K1" s="30" t="s">
        <v>12005</v>
      </c>
      <c r="L1" s="30" t="s">
        <v>12004</v>
      </c>
      <c r="M1" s="30" t="s">
        <v>11857</v>
      </c>
      <c r="N1" s="30" t="s">
        <v>11856</v>
      </c>
      <c r="O1" s="30" t="s">
        <v>12003</v>
      </c>
      <c r="P1" s="30" t="s">
        <v>12014</v>
      </c>
      <c r="Q1" s="30" t="s">
        <v>12015</v>
      </c>
      <c r="R1" s="30" t="s">
        <v>12016</v>
      </c>
      <c r="S1" s="30" t="s">
        <v>12017</v>
      </c>
      <c r="T1" s="30" t="s">
        <v>12018</v>
      </c>
      <c r="U1" s="30" t="s">
        <v>12019</v>
      </c>
      <c r="V1" s="30" t="s">
        <v>12020</v>
      </c>
      <c r="W1" s="30" t="s">
        <v>12021</v>
      </c>
      <c r="X1" s="30" t="s">
        <v>12022</v>
      </c>
      <c r="Y1" s="30" t="s">
        <v>12023</v>
      </c>
      <c r="Z1" s="30" t="s">
        <v>12024</v>
      </c>
      <c r="AA1" s="30" t="s">
        <v>11855</v>
      </c>
      <c r="AB1" s="30" t="s">
        <v>11854</v>
      </c>
      <c r="AC1" s="30" t="s">
        <v>11853</v>
      </c>
    </row>
    <row r="2" spans="1:29" x14ac:dyDescent="0.25">
      <c r="A2" s="195" t="s">
        <v>6342</v>
      </c>
      <c r="B2" s="195" t="s">
        <v>666</v>
      </c>
      <c r="C2" s="195" t="s">
        <v>666</v>
      </c>
      <c r="D2" s="195" t="s">
        <v>6344</v>
      </c>
      <c r="E2" s="195" t="s">
        <v>6342</v>
      </c>
      <c r="F2" s="195" t="s">
        <v>6342</v>
      </c>
      <c r="G2" s="195" t="s">
        <v>232</v>
      </c>
      <c r="H2" s="195" t="s">
        <v>232</v>
      </c>
      <c r="I2" s="195" t="s">
        <v>232</v>
      </c>
      <c r="J2" s="195" t="s">
        <v>232</v>
      </c>
      <c r="K2" s="195" t="s">
        <v>232</v>
      </c>
      <c r="L2" s="195" t="s">
        <v>230</v>
      </c>
      <c r="M2" s="195" t="s">
        <v>6342</v>
      </c>
      <c r="N2" s="200" t="s">
        <v>6344</v>
      </c>
      <c r="O2" s="195" t="s">
        <v>6344</v>
      </c>
      <c r="P2" s="195" t="s">
        <v>6390</v>
      </c>
      <c r="Q2" s="195" t="s">
        <v>6359</v>
      </c>
      <c r="R2" s="195" t="s">
        <v>6397</v>
      </c>
      <c r="S2" s="195" t="s">
        <v>6395</v>
      </c>
      <c r="T2" s="195" t="s">
        <v>12034</v>
      </c>
      <c r="U2" s="195" t="s">
        <v>6383</v>
      </c>
      <c r="V2" s="195" t="s">
        <v>6369</v>
      </c>
      <c r="W2" s="195" t="s">
        <v>6383</v>
      </c>
      <c r="X2" s="195" t="s">
        <v>6507</v>
      </c>
      <c r="Y2" s="195" t="s">
        <v>6364</v>
      </c>
      <c r="Z2" s="195" t="s">
        <v>6710</v>
      </c>
      <c r="AA2" s="195" t="s">
        <v>666</v>
      </c>
      <c r="AB2" s="195" t="s">
        <v>6414</v>
      </c>
      <c r="AC2" s="195" t="s">
        <v>6412</v>
      </c>
    </row>
    <row r="3" spans="1:29" x14ac:dyDescent="0.25">
      <c r="A3" s="195" t="s">
        <v>6339</v>
      </c>
      <c r="B3" s="200" t="s">
        <v>6344</v>
      </c>
      <c r="C3" s="200" t="s">
        <v>6344</v>
      </c>
      <c r="D3" s="195" t="s">
        <v>6342</v>
      </c>
      <c r="E3" s="195" t="s">
        <v>669</v>
      </c>
      <c r="F3" s="195" t="s">
        <v>669</v>
      </c>
      <c r="G3" s="195" t="s">
        <v>6342</v>
      </c>
      <c r="H3" s="195" t="s">
        <v>6342</v>
      </c>
      <c r="I3" s="195" t="s">
        <v>6342</v>
      </c>
      <c r="J3" s="195" t="s">
        <v>6342</v>
      </c>
      <c r="K3" s="195" t="s">
        <v>6342</v>
      </c>
      <c r="L3" s="195" t="s">
        <v>232</v>
      </c>
      <c r="M3" s="195" t="s">
        <v>669</v>
      </c>
      <c r="N3" s="195" t="s">
        <v>6342</v>
      </c>
      <c r="O3" s="195" t="s">
        <v>6342</v>
      </c>
      <c r="P3" s="195" t="s">
        <v>6</v>
      </c>
      <c r="S3" s="195" t="s">
        <v>6390</v>
      </c>
      <c r="T3" s="195" t="s">
        <v>6371</v>
      </c>
      <c r="U3" s="195" t="s">
        <v>6385</v>
      </c>
      <c r="V3" s="195" t="s">
        <v>6367</v>
      </c>
      <c r="W3" s="195" t="s">
        <v>6385</v>
      </c>
      <c r="X3" s="195" t="s">
        <v>12031</v>
      </c>
      <c r="Y3" s="195" t="s">
        <v>6363</v>
      </c>
      <c r="Z3" s="195" t="s">
        <v>6727</v>
      </c>
      <c r="AA3" s="200" t="s">
        <v>6344</v>
      </c>
      <c r="AB3" s="195" t="s">
        <v>666</v>
      </c>
      <c r="AC3" s="195" t="s">
        <v>666</v>
      </c>
    </row>
    <row r="4" spans="1:29" x14ac:dyDescent="0.25">
      <c r="A4" s="195" t="s">
        <v>666</v>
      </c>
      <c r="B4" s="195" t="s">
        <v>6342</v>
      </c>
      <c r="C4" s="195" t="s">
        <v>6342</v>
      </c>
      <c r="D4" s="195" t="s">
        <v>6266</v>
      </c>
      <c r="E4" s="195" t="s">
        <v>6406</v>
      </c>
      <c r="F4" s="195" t="s">
        <v>6406</v>
      </c>
      <c r="G4" s="195" t="s">
        <v>669</v>
      </c>
      <c r="H4" s="195" t="s">
        <v>669</v>
      </c>
      <c r="I4" s="195" t="s">
        <v>669</v>
      </c>
      <c r="J4" s="195" t="s">
        <v>669</v>
      </c>
      <c r="K4" s="195" t="s">
        <v>669</v>
      </c>
      <c r="L4" s="195" t="s">
        <v>6342</v>
      </c>
      <c r="M4" s="195" t="s">
        <v>6406</v>
      </c>
      <c r="N4" s="195" t="s">
        <v>669</v>
      </c>
      <c r="O4" s="195" t="s">
        <v>6351</v>
      </c>
      <c r="S4" s="195" t="s">
        <v>297</v>
      </c>
      <c r="T4" s="195" t="s">
        <v>6369</v>
      </c>
      <c r="AA4" s="195" t="s">
        <v>6342</v>
      </c>
      <c r="AB4" s="200" t="s">
        <v>6344</v>
      </c>
      <c r="AC4" s="200" t="s">
        <v>6344</v>
      </c>
    </row>
    <row r="5" spans="1:29" x14ac:dyDescent="0.25">
      <c r="A5" s="200" t="s">
        <v>6344</v>
      </c>
      <c r="B5" s="195" t="s">
        <v>669</v>
      </c>
      <c r="C5" s="195" t="s">
        <v>669</v>
      </c>
      <c r="D5" s="195" t="s">
        <v>6351</v>
      </c>
      <c r="E5" s="195" t="s">
        <v>224</v>
      </c>
      <c r="F5" s="195" t="s">
        <v>6418</v>
      </c>
      <c r="G5" s="195" t="s">
        <v>6339</v>
      </c>
      <c r="H5" s="195" t="s">
        <v>6406</v>
      </c>
      <c r="I5" s="195" t="s">
        <v>6339</v>
      </c>
      <c r="J5" s="195" t="s">
        <v>6406</v>
      </c>
      <c r="K5" s="195" t="s">
        <v>6406</v>
      </c>
      <c r="L5" s="195" t="s">
        <v>669</v>
      </c>
      <c r="M5" s="195" t="s">
        <v>6339</v>
      </c>
      <c r="N5" s="195" t="s">
        <v>6406</v>
      </c>
      <c r="O5" s="195" t="s">
        <v>6339</v>
      </c>
      <c r="S5" s="195" t="s">
        <v>6</v>
      </c>
      <c r="T5" s="195" t="s">
        <v>12035</v>
      </c>
      <c r="AA5" s="195" t="s">
        <v>669</v>
      </c>
      <c r="AB5" s="195" t="s">
        <v>6342</v>
      </c>
      <c r="AC5" s="195" t="s">
        <v>6342</v>
      </c>
    </row>
    <row r="6" spans="1:29" x14ac:dyDescent="0.25">
      <c r="A6" s="195" t="s">
        <v>6342</v>
      </c>
      <c r="B6" s="195" t="s">
        <v>6406</v>
      </c>
      <c r="C6" s="195" t="s">
        <v>6406</v>
      </c>
      <c r="D6" s="195" t="s">
        <v>6339</v>
      </c>
      <c r="E6" s="195" t="s">
        <v>6339</v>
      </c>
      <c r="F6" s="195" t="s">
        <v>6339</v>
      </c>
      <c r="G6" s="195" t="s">
        <v>241</v>
      </c>
      <c r="H6" s="195" t="s">
        <v>6339</v>
      </c>
      <c r="I6" s="195" t="s">
        <v>239</v>
      </c>
      <c r="J6" s="195" t="s">
        <v>6339</v>
      </c>
      <c r="K6" s="195" t="s">
        <v>6339</v>
      </c>
      <c r="L6" s="195" t="s">
        <v>6406</v>
      </c>
      <c r="N6" s="200" t="s">
        <v>6404</v>
      </c>
      <c r="O6" s="195" t="s">
        <v>6348</v>
      </c>
      <c r="T6" s="195" t="s">
        <v>6367</v>
      </c>
      <c r="AA6" s="195" t="s">
        <v>6406</v>
      </c>
      <c r="AB6" s="195" t="s">
        <v>669</v>
      </c>
      <c r="AC6" s="195" t="s">
        <v>669</v>
      </c>
    </row>
    <row r="7" spans="1:29" x14ac:dyDescent="0.25">
      <c r="A7" s="195" t="s">
        <v>669</v>
      </c>
      <c r="B7" s="200" t="s">
        <v>6404</v>
      </c>
      <c r="C7" s="200" t="s">
        <v>6404</v>
      </c>
      <c r="D7" s="195" t="s">
        <v>6348</v>
      </c>
      <c r="E7" s="195" t="s">
        <v>6420</v>
      </c>
      <c r="F7" s="195" t="s">
        <v>6420</v>
      </c>
      <c r="H7" s="195" t="s">
        <v>239</v>
      </c>
      <c r="I7" s="195" t="s">
        <v>241</v>
      </c>
      <c r="J7" s="195" t="s">
        <v>239</v>
      </c>
      <c r="L7" s="195" t="s">
        <v>6339</v>
      </c>
      <c r="N7" s="200" t="s">
        <v>6266</v>
      </c>
      <c r="O7" s="195" t="s">
        <v>6346</v>
      </c>
      <c r="T7" s="195" t="s">
        <v>6380</v>
      </c>
      <c r="AA7" s="200" t="s">
        <v>6404</v>
      </c>
      <c r="AB7" s="195" t="s">
        <v>6406</v>
      </c>
      <c r="AC7" s="195" t="s">
        <v>6406</v>
      </c>
    </row>
    <row r="8" spans="1:29" x14ac:dyDescent="0.25">
      <c r="A8" s="195" t="s">
        <v>6406</v>
      </c>
      <c r="B8" s="195" t="s">
        <v>422</v>
      </c>
      <c r="C8" s="200" t="s">
        <v>6266</v>
      </c>
      <c r="D8" s="195" t="s">
        <v>6346</v>
      </c>
      <c r="H8" s="195" t="s">
        <v>6430</v>
      </c>
      <c r="J8" s="195" t="s">
        <v>6430</v>
      </c>
      <c r="L8" s="195" t="s">
        <v>239</v>
      </c>
      <c r="N8" s="200" t="s">
        <v>6351</v>
      </c>
      <c r="O8" s="195" t="s">
        <v>297</v>
      </c>
      <c r="T8" s="195" t="s">
        <v>6378</v>
      </c>
      <c r="AA8" s="200" t="s">
        <v>6266</v>
      </c>
      <c r="AB8" s="200" t="s">
        <v>6404</v>
      </c>
      <c r="AC8" s="200" t="s">
        <v>6404</v>
      </c>
    </row>
    <row r="9" spans="1:29" x14ac:dyDescent="0.25">
      <c r="A9" s="200" t="s">
        <v>6404</v>
      </c>
      <c r="B9" s="195" t="s">
        <v>221</v>
      </c>
      <c r="C9" s="200" t="s">
        <v>6351</v>
      </c>
      <c r="D9" s="195" t="s">
        <v>297</v>
      </c>
      <c r="H9" s="195" t="s">
        <v>241</v>
      </c>
      <c r="J9" s="195" t="s">
        <v>241</v>
      </c>
      <c r="L9" s="195" t="s">
        <v>241</v>
      </c>
      <c r="N9" s="195" t="s">
        <v>6339</v>
      </c>
      <c r="AA9" s="200" t="s">
        <v>6351</v>
      </c>
      <c r="AB9" s="200" t="s">
        <v>6266</v>
      </c>
      <c r="AC9" s="200" t="s">
        <v>6266</v>
      </c>
    </row>
    <row r="10" spans="1:29" x14ac:dyDescent="0.25">
      <c r="A10" s="200" t="s">
        <v>6266</v>
      </c>
      <c r="B10" s="200" t="s">
        <v>6266</v>
      </c>
      <c r="C10" s="195" t="s">
        <v>6339</v>
      </c>
      <c r="N10" s="200" t="s">
        <v>6348</v>
      </c>
      <c r="AA10" s="195" t="s">
        <v>6339</v>
      </c>
      <c r="AB10" s="200" t="s">
        <v>6351</v>
      </c>
      <c r="AC10" s="200" t="s">
        <v>6351</v>
      </c>
    </row>
    <row r="11" spans="1:29" x14ac:dyDescent="0.25">
      <c r="A11" s="200" t="s">
        <v>6351</v>
      </c>
      <c r="B11" s="200" t="s">
        <v>6351</v>
      </c>
      <c r="C11" s="195" t="s">
        <v>228</v>
      </c>
      <c r="N11" s="200" t="s">
        <v>6402</v>
      </c>
      <c r="AA11" s="200" t="s">
        <v>6348</v>
      </c>
      <c r="AB11" s="195" t="s">
        <v>6339</v>
      </c>
      <c r="AC11" s="195" t="s">
        <v>6339</v>
      </c>
    </row>
    <row r="12" spans="1:29" x14ac:dyDescent="0.25">
      <c r="A12" s="195" t="s">
        <v>6339</v>
      </c>
      <c r="B12" s="195" t="s">
        <v>6339</v>
      </c>
      <c r="C12" s="200" t="s">
        <v>6348</v>
      </c>
      <c r="N12" s="200" t="s">
        <v>6401</v>
      </c>
      <c r="AA12" s="200" t="s">
        <v>6410</v>
      </c>
      <c r="AB12" s="200" t="s">
        <v>6348</v>
      </c>
      <c r="AC12" s="200" t="s">
        <v>6348</v>
      </c>
    </row>
    <row r="13" spans="1:29" x14ac:dyDescent="0.25">
      <c r="A13" s="200" t="s">
        <v>6348</v>
      </c>
      <c r="B13" s="200" t="s">
        <v>6348</v>
      </c>
      <c r="C13" s="200" t="s">
        <v>6410</v>
      </c>
      <c r="N13" s="200" t="s">
        <v>6346</v>
      </c>
      <c r="AA13" s="200" t="s">
        <v>6408</v>
      </c>
      <c r="AB13" s="200" t="s">
        <v>6410</v>
      </c>
      <c r="AC13" s="200" t="s">
        <v>6410</v>
      </c>
    </row>
    <row r="14" spans="1:29" x14ac:dyDescent="0.25">
      <c r="A14" s="200" t="s">
        <v>6410</v>
      </c>
      <c r="B14" s="195" t="s">
        <v>11964</v>
      </c>
      <c r="C14" s="200" t="s">
        <v>6408</v>
      </c>
      <c r="N14" s="200" t="s">
        <v>297</v>
      </c>
      <c r="AA14" s="200" t="s">
        <v>6402</v>
      </c>
      <c r="AB14" s="200" t="s">
        <v>6408</v>
      </c>
      <c r="AC14" s="200" t="s">
        <v>6408</v>
      </c>
    </row>
    <row r="15" spans="1:29" x14ac:dyDescent="0.25">
      <c r="A15" s="200" t="s">
        <v>6408</v>
      </c>
      <c r="B15" s="200" t="s">
        <v>6410</v>
      </c>
      <c r="C15" s="200" t="s">
        <v>6402</v>
      </c>
      <c r="AA15" s="200" t="s">
        <v>6401</v>
      </c>
      <c r="AB15" s="200" t="s">
        <v>6402</v>
      </c>
      <c r="AC15" s="200" t="s">
        <v>6402</v>
      </c>
    </row>
    <row r="16" spans="1:29" x14ac:dyDescent="0.25">
      <c r="A16" s="200" t="s">
        <v>6402</v>
      </c>
      <c r="B16" s="200" t="s">
        <v>6408</v>
      </c>
      <c r="C16" s="200" t="s">
        <v>6401</v>
      </c>
      <c r="AA16" s="200" t="s">
        <v>6346</v>
      </c>
      <c r="AB16" s="200" t="s">
        <v>6401</v>
      </c>
      <c r="AC16" s="200" t="s">
        <v>6401</v>
      </c>
    </row>
    <row r="17" spans="1:29" x14ac:dyDescent="0.25">
      <c r="A17" s="200" t="s">
        <v>6401</v>
      </c>
      <c r="B17" s="200" t="s">
        <v>6402</v>
      </c>
      <c r="C17" s="200" t="s">
        <v>6346</v>
      </c>
      <c r="AA17" s="200" t="s">
        <v>297</v>
      </c>
      <c r="AB17" s="200" t="s">
        <v>6346</v>
      </c>
      <c r="AC17" s="200" t="s">
        <v>6346</v>
      </c>
    </row>
    <row r="18" spans="1:29" x14ac:dyDescent="0.25">
      <c r="A18" s="200" t="s">
        <v>6346</v>
      </c>
      <c r="B18" s="200" t="s">
        <v>6401</v>
      </c>
      <c r="C18" s="200" t="s">
        <v>297</v>
      </c>
      <c r="AB18" s="200" t="s">
        <v>297</v>
      </c>
      <c r="AC18" s="200" t="s">
        <v>297</v>
      </c>
    </row>
    <row r="19" spans="1:29" x14ac:dyDescent="0.25">
      <c r="A19" s="200" t="s">
        <v>297</v>
      </c>
      <c r="B19" s="195" t="s">
        <v>11989</v>
      </c>
      <c r="C19" s="195" t="s">
        <v>6412</v>
      </c>
    </row>
    <row r="20" spans="1:29" x14ac:dyDescent="0.25">
      <c r="B20" s="195" t="s">
        <v>11963</v>
      </c>
      <c r="C20" s="195" t="s">
        <v>666</v>
      </c>
    </row>
    <row r="21" spans="1:29" x14ac:dyDescent="0.25">
      <c r="B21" s="200" t="s">
        <v>6346</v>
      </c>
      <c r="C21" s="200" t="s">
        <v>6344</v>
      </c>
    </row>
    <row r="22" spans="1:29" x14ac:dyDescent="0.25">
      <c r="B22" s="200" t="s">
        <v>297</v>
      </c>
      <c r="C22" s="195" t="s">
        <v>6342</v>
      </c>
    </row>
    <row r="23" spans="1:29" x14ac:dyDescent="0.25">
      <c r="B23" s="195" t="s">
        <v>6414</v>
      </c>
      <c r="C23" s="195" t="s">
        <v>669</v>
      </c>
    </row>
    <row r="24" spans="1:29" x14ac:dyDescent="0.25">
      <c r="B24" s="195" t="s">
        <v>666</v>
      </c>
      <c r="C24" s="195" t="s">
        <v>6406</v>
      </c>
    </row>
    <row r="25" spans="1:29" x14ac:dyDescent="0.25">
      <c r="B25" s="200" t="s">
        <v>6344</v>
      </c>
      <c r="C25" s="200" t="s">
        <v>6404</v>
      </c>
    </row>
    <row r="26" spans="1:29" x14ac:dyDescent="0.25">
      <c r="B26" s="195" t="s">
        <v>6342</v>
      </c>
      <c r="C26" s="200" t="s">
        <v>6266</v>
      </c>
    </row>
    <row r="27" spans="1:29" x14ac:dyDescent="0.25">
      <c r="B27" s="195" t="s">
        <v>669</v>
      </c>
      <c r="C27" s="200" t="s">
        <v>6351</v>
      </c>
    </row>
    <row r="28" spans="1:29" x14ac:dyDescent="0.25">
      <c r="B28" s="195" t="s">
        <v>6406</v>
      </c>
      <c r="C28" s="195" t="s">
        <v>6339</v>
      </c>
    </row>
    <row r="29" spans="1:29" x14ac:dyDescent="0.25">
      <c r="B29" s="200" t="s">
        <v>6404</v>
      </c>
      <c r="C29" s="200" t="s">
        <v>6348</v>
      </c>
    </row>
    <row r="30" spans="1:29" x14ac:dyDescent="0.25">
      <c r="B30" s="200" t="s">
        <v>6266</v>
      </c>
      <c r="C30" s="200" t="s">
        <v>6410</v>
      </c>
    </row>
    <row r="31" spans="1:29" x14ac:dyDescent="0.25">
      <c r="B31" s="200" t="s">
        <v>6351</v>
      </c>
      <c r="C31" s="200" t="s">
        <v>6408</v>
      </c>
    </row>
    <row r="32" spans="1:29" x14ac:dyDescent="0.25">
      <c r="B32" s="195" t="s">
        <v>6339</v>
      </c>
      <c r="C32" s="200" t="s">
        <v>6402</v>
      </c>
    </row>
    <row r="33" spans="2:3" x14ac:dyDescent="0.25">
      <c r="B33" s="200" t="s">
        <v>6348</v>
      </c>
      <c r="C33" s="200" t="s">
        <v>6401</v>
      </c>
    </row>
    <row r="34" spans="2:3" x14ac:dyDescent="0.25">
      <c r="B34" s="200" t="s">
        <v>6410</v>
      </c>
      <c r="C34" s="200" t="s">
        <v>6346</v>
      </c>
    </row>
    <row r="35" spans="2:3" x14ac:dyDescent="0.25">
      <c r="B35" s="200" t="s">
        <v>6408</v>
      </c>
      <c r="C35" s="200" t="s">
        <v>297</v>
      </c>
    </row>
    <row r="36" spans="2:3" x14ac:dyDescent="0.25">
      <c r="B36" s="200" t="s">
        <v>6402</v>
      </c>
    </row>
    <row r="37" spans="2:3" x14ac:dyDescent="0.25">
      <c r="B37" s="200" t="s">
        <v>6401</v>
      </c>
    </row>
    <row r="38" spans="2:3" x14ac:dyDescent="0.25">
      <c r="B38" s="200" t="s">
        <v>6346</v>
      </c>
    </row>
    <row r="39" spans="2:3" x14ac:dyDescent="0.25">
      <c r="B39" s="200" t="s">
        <v>297</v>
      </c>
    </row>
  </sheetData>
  <pageMargins left="0.7" right="0.7" top="0.75" bottom="0.75" header="0.3" footer="0.3"/>
  <pageSetup paperSize="9" orientation="portrait" horizontalDpi="4294967295" verticalDpi="4294967295" r:id="rId1"/>
  <headerFooter>
    <oddFooter>&amp;L_x000D_&amp;1#&amp;"Calibri"&amp;10&amp;K000000 Publico</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dimension ref="A2:KG403"/>
  <sheetViews>
    <sheetView workbookViewId="0">
      <selection activeCell="F10" sqref="F10"/>
    </sheetView>
  </sheetViews>
  <sheetFormatPr defaultRowHeight="15" x14ac:dyDescent="0.25"/>
  <sheetData>
    <row r="2" spans="1:293" x14ac:dyDescent="0.25">
      <c r="A2" s="58"/>
      <c r="B2" s="58"/>
      <c r="C2" s="58"/>
      <c r="D2" s="58"/>
      <c r="E2" s="58"/>
      <c r="F2" s="58"/>
      <c r="G2" s="58"/>
      <c r="H2" s="58"/>
      <c r="I2" s="58"/>
      <c r="J2" s="58"/>
      <c r="K2" s="58"/>
      <c r="L2" s="146"/>
      <c r="M2" s="58"/>
      <c r="N2" s="58"/>
      <c r="O2" s="58"/>
      <c r="P2" s="146"/>
      <c r="Q2" s="58"/>
      <c r="R2" s="146"/>
      <c r="S2" s="58"/>
      <c r="T2" s="146"/>
      <c r="U2" s="58"/>
      <c r="V2" s="146"/>
      <c r="W2" s="58"/>
      <c r="X2" s="58"/>
      <c r="Y2" s="58"/>
      <c r="Z2" s="146"/>
      <c r="AA2" s="58"/>
      <c r="AB2" s="146"/>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159"/>
      <c r="BM2" s="159"/>
      <c r="BN2" s="159"/>
      <c r="BO2" s="159"/>
      <c r="BP2" s="159"/>
      <c r="BQ2" s="159"/>
      <c r="BR2" s="58"/>
      <c r="BS2" s="58"/>
      <c r="BT2" s="58"/>
      <c r="BU2" s="58"/>
      <c r="BV2" s="58"/>
      <c r="BW2" s="58"/>
      <c r="BX2" s="58"/>
      <c r="BY2" s="58"/>
      <c r="BZ2" s="58"/>
      <c r="CA2" s="58"/>
      <c r="CB2" s="58"/>
      <c r="CC2" s="58"/>
      <c r="CD2" s="58"/>
      <c r="CE2" s="58"/>
      <c r="CF2" s="58"/>
      <c r="CG2" s="58"/>
      <c r="CH2" s="159"/>
      <c r="CI2" s="159"/>
      <c r="CJ2" s="159"/>
      <c r="CK2" s="159"/>
      <c r="CL2" s="159"/>
      <c r="CM2" s="159"/>
      <c r="CN2" s="58"/>
      <c r="CO2" s="58"/>
      <c r="CP2" s="159"/>
      <c r="CQ2" s="159"/>
      <c r="CR2" s="58"/>
      <c r="CS2" s="58"/>
      <c r="CT2" s="58"/>
      <c r="CU2" s="58"/>
      <c r="CV2" s="58"/>
      <c r="CW2" s="58"/>
      <c r="CX2" s="58"/>
      <c r="CY2" s="58"/>
      <c r="CZ2" s="58"/>
      <c r="DA2" s="58"/>
      <c r="DB2" s="58"/>
      <c r="DC2" s="58"/>
      <c r="DD2" s="58"/>
      <c r="DE2" s="58"/>
      <c r="DF2" s="58"/>
      <c r="DG2" s="58"/>
      <c r="DH2" s="58"/>
      <c r="DI2" s="58"/>
      <c r="DJ2" s="58"/>
      <c r="DK2" s="58"/>
      <c r="DL2" s="58"/>
      <c r="DM2" s="58"/>
      <c r="DN2" s="58"/>
      <c r="DO2" s="58"/>
      <c r="DP2" s="58"/>
      <c r="DQ2" s="58"/>
      <c r="DR2" s="58"/>
      <c r="DS2" s="58"/>
      <c r="DT2" s="58"/>
      <c r="DU2" s="58"/>
      <c r="DV2" s="58"/>
      <c r="DW2" s="58"/>
      <c r="DX2" s="159"/>
      <c r="DY2" s="159"/>
      <c r="DZ2" s="159"/>
      <c r="EA2" s="159"/>
      <c r="EB2" s="159"/>
      <c r="EC2" s="159"/>
      <c r="ED2" s="159"/>
      <c r="EE2" s="159"/>
      <c r="EF2" s="159"/>
      <c r="EG2" s="159"/>
      <c r="EH2" s="159"/>
      <c r="EI2" s="159"/>
      <c r="EJ2" s="159"/>
      <c r="EK2" s="159"/>
      <c r="EL2" s="159"/>
      <c r="EM2" s="159"/>
      <c r="EN2" s="159"/>
      <c r="EO2" s="159"/>
      <c r="EP2" s="159"/>
      <c r="EQ2" s="159"/>
      <c r="ER2" s="159"/>
      <c r="ES2" s="159"/>
      <c r="ET2" s="159"/>
      <c r="EU2" s="159"/>
      <c r="EV2" s="159"/>
      <c r="EW2" s="159"/>
      <c r="EX2" s="159"/>
      <c r="EY2" s="159"/>
      <c r="EZ2" s="159"/>
      <c r="FA2" s="159"/>
      <c r="FB2" s="159"/>
      <c r="FC2" s="159"/>
      <c r="FD2" s="159"/>
      <c r="FE2" s="159"/>
      <c r="FF2" s="159"/>
      <c r="FG2" s="159"/>
      <c r="FH2" s="159"/>
      <c r="FI2" s="159"/>
      <c r="FJ2" s="58"/>
      <c r="FK2" s="58"/>
      <c r="FL2" s="58"/>
      <c r="FM2" s="58"/>
      <c r="FN2" s="58"/>
      <c r="FO2" s="58"/>
      <c r="FP2" s="199"/>
      <c r="FQ2" s="199"/>
      <c r="FR2" s="199"/>
      <c r="FS2" s="199"/>
      <c r="FT2" s="199"/>
      <c r="FU2" s="199"/>
      <c r="FV2" s="199"/>
      <c r="FW2" s="199"/>
      <c r="FX2" s="199"/>
      <c r="FY2" s="199"/>
      <c r="FZ2" s="199"/>
      <c r="GA2" s="199"/>
      <c r="GB2" s="159"/>
      <c r="GC2" s="159"/>
      <c r="GD2" s="159"/>
      <c r="GE2" s="159"/>
      <c r="GF2" s="159"/>
      <c r="GG2" s="159"/>
      <c r="GH2" s="159"/>
      <c r="GI2" s="159"/>
      <c r="GJ2" s="159"/>
      <c r="GK2" s="159"/>
      <c r="GL2" s="58"/>
      <c r="GM2" s="58"/>
      <c r="GN2" s="58"/>
      <c r="GO2" s="58"/>
      <c r="GP2" s="199"/>
      <c r="GQ2" s="199"/>
      <c r="GR2" s="199"/>
      <c r="GS2" s="199"/>
      <c r="GT2" s="199"/>
      <c r="GU2" s="199"/>
      <c r="GV2" s="199"/>
      <c r="GW2" s="199"/>
      <c r="GX2" s="199"/>
      <c r="GY2" s="199"/>
      <c r="GZ2" s="199"/>
      <c r="HA2" s="199"/>
      <c r="HB2" s="199"/>
      <c r="HC2" s="199"/>
      <c r="HD2" s="199"/>
      <c r="HE2" s="199"/>
      <c r="HF2" s="199"/>
      <c r="HG2" s="199"/>
      <c r="HH2" s="199"/>
      <c r="HI2" s="199"/>
      <c r="HJ2" s="58"/>
      <c r="HK2" s="58"/>
      <c r="HL2" s="58"/>
      <c r="HM2" s="58"/>
      <c r="HN2" s="58"/>
      <c r="HO2" s="58"/>
      <c r="HP2" s="58"/>
      <c r="HQ2" s="58"/>
      <c r="HR2" s="58"/>
      <c r="HS2" s="58"/>
      <c r="HT2" s="58"/>
      <c r="HU2" s="58"/>
      <c r="HV2" s="58"/>
      <c r="HW2" s="58"/>
      <c r="HX2" s="159"/>
      <c r="HY2" s="159"/>
      <c r="HZ2" s="159"/>
      <c r="IA2" s="159"/>
      <c r="IB2" s="159"/>
      <c r="IC2" s="159"/>
      <c r="ID2" s="58"/>
      <c r="IE2" s="58"/>
      <c r="IF2" s="58"/>
      <c r="IG2" s="58"/>
      <c r="IH2" s="159"/>
      <c r="II2" s="159"/>
      <c r="IJ2" s="58"/>
      <c r="IK2" s="58"/>
      <c r="IL2" s="58"/>
      <c r="IM2" s="58"/>
      <c r="IN2" s="159"/>
      <c r="IO2" s="159"/>
      <c r="IP2" s="58"/>
      <c r="IQ2" s="58"/>
      <c r="IR2" s="58"/>
      <c r="IS2" s="58"/>
      <c r="IT2" s="58"/>
      <c r="IU2" s="58"/>
      <c r="IV2" s="58"/>
      <c r="IW2" s="58"/>
      <c r="IX2" s="58"/>
      <c r="IY2" s="58"/>
      <c r="IZ2" s="58"/>
      <c r="JA2" s="58"/>
      <c r="JB2" s="58"/>
      <c r="JC2" s="58"/>
      <c r="JD2" s="159"/>
      <c r="JE2" s="159"/>
      <c r="JF2" s="159"/>
      <c r="JG2" s="159"/>
      <c r="JH2" s="159"/>
      <c r="JI2" s="159"/>
      <c r="JJ2" s="58"/>
      <c r="JK2" s="58"/>
      <c r="JL2" s="58"/>
      <c r="JM2" s="58"/>
      <c r="JN2" s="58"/>
      <c r="JO2" s="58"/>
      <c r="JP2" s="58"/>
      <c r="JQ2" s="58"/>
      <c r="JR2" s="58"/>
      <c r="JS2" s="58"/>
      <c r="JT2" s="58"/>
      <c r="JU2" s="58"/>
      <c r="JV2" s="58"/>
      <c r="JW2" s="58"/>
      <c r="JX2" s="58"/>
      <c r="JY2" s="58"/>
      <c r="JZ2" s="58"/>
      <c r="KA2" s="58"/>
      <c r="KB2" s="58"/>
      <c r="KC2" s="58"/>
      <c r="KD2" s="58"/>
      <c r="KE2" s="58"/>
      <c r="KF2" s="146"/>
      <c r="KG2" s="58"/>
    </row>
    <row r="3" spans="1:293" x14ac:dyDescent="0.25">
      <c r="A3" s="58"/>
      <c r="B3" s="58"/>
      <c r="C3" s="58"/>
      <c r="D3" s="58"/>
      <c r="E3" s="58"/>
      <c r="F3" s="58"/>
      <c r="G3" s="58"/>
      <c r="H3" s="58"/>
      <c r="I3" s="58"/>
      <c r="J3" s="146"/>
      <c r="K3" s="58"/>
      <c r="L3" s="58"/>
      <c r="M3" s="58"/>
      <c r="N3" s="146"/>
      <c r="O3" s="58"/>
      <c r="P3" s="58"/>
      <c r="Q3" s="58"/>
      <c r="R3" s="58"/>
      <c r="S3" s="58"/>
      <c r="T3" s="58"/>
      <c r="U3" s="58"/>
      <c r="V3" s="58"/>
      <c r="W3" s="58"/>
      <c r="X3" s="58"/>
      <c r="Y3" s="58"/>
      <c r="Z3" s="58"/>
      <c r="AA3" s="58"/>
      <c r="AB3" s="58"/>
      <c r="AC3" s="58"/>
      <c r="AD3" s="58"/>
      <c r="AE3" s="58"/>
      <c r="AF3" s="58"/>
      <c r="AG3" s="58"/>
      <c r="AH3" s="146"/>
      <c r="AI3" s="58"/>
      <c r="AJ3" s="146"/>
      <c r="AK3" s="58"/>
      <c r="AL3" s="146"/>
      <c r="AM3" s="58"/>
      <c r="AN3" s="146"/>
      <c r="AO3" s="58"/>
      <c r="AP3" s="146"/>
      <c r="AQ3" s="58"/>
      <c r="AR3" s="146"/>
      <c r="AS3" s="58"/>
      <c r="AT3" s="146"/>
      <c r="AU3" s="58"/>
      <c r="AV3" s="146"/>
      <c r="AW3" s="58"/>
      <c r="AX3" s="58"/>
      <c r="AY3" s="58"/>
      <c r="AZ3" s="146"/>
      <c r="BA3" s="58"/>
      <c r="BB3" s="58"/>
      <c r="BC3" s="58"/>
      <c r="BD3" s="58"/>
      <c r="BE3" s="58"/>
      <c r="BF3" s="146"/>
      <c r="BG3" s="58"/>
      <c r="BH3" s="58"/>
      <c r="BI3" s="58"/>
      <c r="BJ3" s="146"/>
      <c r="BK3" s="58"/>
      <c r="BL3" s="146"/>
      <c r="BM3" s="58"/>
      <c r="BN3" s="146"/>
      <c r="BO3" s="58"/>
      <c r="BP3" s="146"/>
      <c r="BQ3" s="58"/>
      <c r="BR3" s="58"/>
      <c r="BS3" s="58"/>
      <c r="BT3" s="146"/>
      <c r="BU3" s="58"/>
      <c r="BV3" s="58"/>
      <c r="BW3" s="58"/>
      <c r="BX3" s="58"/>
      <c r="BY3" s="58"/>
      <c r="BZ3" s="58"/>
      <c r="CA3" s="58"/>
      <c r="CB3" s="58"/>
      <c r="CC3" s="58"/>
      <c r="CD3" s="58"/>
      <c r="CE3" s="58"/>
      <c r="CF3" s="58"/>
      <c r="CG3" s="58"/>
      <c r="CH3" s="146"/>
      <c r="CI3" s="58"/>
      <c r="CJ3" s="146"/>
      <c r="CK3" s="58"/>
      <c r="CL3" s="146"/>
      <c r="CM3" s="58"/>
      <c r="CN3" s="58"/>
      <c r="CO3" s="58"/>
      <c r="CP3" s="58"/>
      <c r="CQ3" s="58"/>
      <c r="CR3" s="146"/>
      <c r="CS3" s="58"/>
      <c r="CT3" s="146"/>
      <c r="CU3" s="58"/>
      <c r="CV3" s="146"/>
      <c r="CW3" s="58"/>
      <c r="CX3" s="58"/>
      <c r="CY3" s="58"/>
      <c r="CZ3" s="58"/>
      <c r="DA3" s="58"/>
      <c r="DB3" s="58"/>
      <c r="DC3" s="58"/>
      <c r="DD3" s="58"/>
      <c r="DE3" s="58"/>
      <c r="DF3" s="58"/>
      <c r="DG3" s="58"/>
      <c r="DH3" s="58"/>
      <c r="DI3" s="58"/>
      <c r="DJ3" s="58"/>
      <c r="DK3" s="58"/>
      <c r="DL3" s="58"/>
      <c r="DM3" s="58"/>
      <c r="DN3" s="58"/>
      <c r="DO3" s="58"/>
      <c r="DP3" s="146"/>
      <c r="DQ3" s="58"/>
      <c r="DR3" s="146"/>
      <c r="DS3" s="58"/>
      <c r="DT3" s="146"/>
      <c r="DU3" s="58"/>
      <c r="DV3" s="58"/>
      <c r="DW3" s="58"/>
      <c r="DX3" s="146"/>
      <c r="DY3" s="58"/>
      <c r="DZ3" s="146"/>
      <c r="EA3" s="58"/>
      <c r="EB3" s="146"/>
      <c r="EC3" s="58"/>
      <c r="ED3" s="146"/>
      <c r="EE3" s="58"/>
      <c r="EF3" s="146"/>
      <c r="EG3" s="58"/>
      <c r="EH3" s="146"/>
      <c r="EI3" s="58"/>
      <c r="EJ3" s="146"/>
      <c r="EK3" s="58"/>
      <c r="EL3" s="146"/>
      <c r="EM3" s="58"/>
      <c r="EN3" s="146"/>
      <c r="EO3" s="58"/>
      <c r="EP3" s="146"/>
      <c r="EQ3" s="58"/>
      <c r="ER3" s="146"/>
      <c r="ES3" s="58"/>
      <c r="ET3" s="146"/>
      <c r="EU3" s="58"/>
      <c r="EV3" s="146"/>
      <c r="EW3" s="58"/>
      <c r="EX3" s="146"/>
      <c r="EY3" s="58"/>
      <c r="EZ3" s="146"/>
      <c r="FA3" s="58"/>
      <c r="FB3" s="146"/>
      <c r="FC3" s="58"/>
      <c r="FD3" s="146"/>
      <c r="FE3" s="58"/>
      <c r="FF3" s="146"/>
      <c r="FG3" s="58"/>
      <c r="FH3" s="146"/>
      <c r="FI3" s="58"/>
      <c r="FJ3" s="58"/>
      <c r="FK3" s="58"/>
      <c r="FL3" s="58"/>
      <c r="FM3" s="58"/>
      <c r="FN3" s="58"/>
      <c r="FO3" s="58"/>
      <c r="FP3" s="179"/>
      <c r="FQ3" s="58"/>
      <c r="FR3" s="179"/>
      <c r="FS3" s="58"/>
      <c r="FT3" s="179"/>
      <c r="FU3" s="58"/>
      <c r="FV3" s="179"/>
      <c r="FW3" s="58"/>
      <c r="FX3" s="179"/>
      <c r="FY3" s="58"/>
      <c r="FZ3" s="179"/>
      <c r="GA3" s="58"/>
      <c r="GB3" s="146"/>
      <c r="GC3" s="58"/>
      <c r="GD3" s="146"/>
      <c r="GE3" s="58"/>
      <c r="GF3" s="146"/>
      <c r="GG3" s="58"/>
      <c r="GH3" s="146"/>
      <c r="GI3" s="58"/>
      <c r="GJ3" s="146"/>
      <c r="GK3" s="58"/>
      <c r="GL3" s="146"/>
      <c r="GM3" s="58"/>
      <c r="GN3" s="146"/>
      <c r="GO3" s="58"/>
      <c r="GP3" s="179"/>
      <c r="GQ3" s="58"/>
      <c r="GR3" s="179"/>
      <c r="GS3" s="58"/>
      <c r="GT3" s="179"/>
      <c r="GU3" s="58"/>
      <c r="GV3" s="179"/>
      <c r="GW3" s="58"/>
      <c r="GX3" s="179"/>
      <c r="GY3" s="58"/>
      <c r="GZ3" s="179"/>
      <c r="HA3" s="58"/>
      <c r="HB3" s="179"/>
      <c r="HC3" s="58"/>
      <c r="HD3" s="179"/>
      <c r="HE3" s="214"/>
      <c r="HF3" s="179"/>
      <c r="HG3" s="214"/>
      <c r="HH3" s="179"/>
      <c r="HI3" s="214"/>
      <c r="HJ3" s="58"/>
      <c r="HK3" s="58"/>
      <c r="HL3" s="58"/>
      <c r="HM3" s="58"/>
      <c r="HN3" s="58"/>
      <c r="HO3" s="58"/>
      <c r="HP3" s="58"/>
      <c r="HQ3" s="58"/>
      <c r="HR3" s="58"/>
      <c r="HS3" s="58"/>
      <c r="HT3" s="58"/>
      <c r="HU3" s="58"/>
      <c r="HV3" s="58"/>
      <c r="HW3" s="58"/>
      <c r="HX3" s="146"/>
      <c r="HY3" s="58"/>
      <c r="HZ3" s="146"/>
      <c r="IA3" s="58"/>
      <c r="IB3" s="146"/>
      <c r="IC3" s="58"/>
      <c r="ID3" s="58"/>
      <c r="IE3" s="58"/>
      <c r="IF3" s="146"/>
      <c r="IG3" s="58"/>
      <c r="IH3" s="58"/>
      <c r="II3" s="58"/>
      <c r="IJ3" s="58"/>
      <c r="IK3" s="58"/>
      <c r="IL3" s="58"/>
      <c r="IM3" s="58"/>
      <c r="IN3" s="146"/>
      <c r="IO3" s="58"/>
      <c r="IP3" s="146"/>
      <c r="IQ3" s="58"/>
      <c r="IR3" s="146"/>
      <c r="IS3" s="58"/>
      <c r="IT3" s="146"/>
      <c r="IU3" s="58"/>
      <c r="IV3" s="146"/>
      <c r="IW3" s="58"/>
      <c r="IX3" s="146"/>
      <c r="IY3" s="58"/>
      <c r="IZ3" s="146"/>
      <c r="JA3" s="58"/>
      <c r="JB3" s="146"/>
      <c r="JC3" s="58"/>
      <c r="JD3" s="146"/>
      <c r="JE3" s="58"/>
      <c r="JF3" s="146"/>
      <c r="JG3" s="58"/>
      <c r="JH3" s="146"/>
      <c r="JI3" s="58"/>
      <c r="JJ3" s="146"/>
      <c r="JK3" s="58"/>
      <c r="JL3" s="146"/>
      <c r="JM3" s="58"/>
      <c r="JN3" s="146"/>
      <c r="JO3" s="58"/>
      <c r="JP3" s="58"/>
      <c r="JQ3" s="58"/>
      <c r="JR3" s="58"/>
      <c r="JS3" s="58"/>
      <c r="JT3" s="58"/>
      <c r="JU3" s="58"/>
      <c r="JV3" s="58"/>
      <c r="JW3" s="58"/>
      <c r="JX3" s="58"/>
      <c r="JY3" s="58"/>
      <c r="JZ3" s="58"/>
      <c r="KA3" s="58"/>
      <c r="KB3" s="146"/>
      <c r="KC3" s="58"/>
      <c r="KD3" s="146"/>
      <c r="KE3" s="58"/>
      <c r="KF3" s="58"/>
      <c r="KG3" s="58"/>
    </row>
    <row r="4" spans="1:293" x14ac:dyDescent="0.25">
      <c r="A4" s="58"/>
      <c r="B4" s="58"/>
      <c r="C4" s="58"/>
      <c r="D4" s="58"/>
      <c r="E4" s="58"/>
      <c r="F4" s="58"/>
      <c r="G4" s="58"/>
      <c r="H4" s="146"/>
      <c r="I4" s="58"/>
      <c r="J4" s="58"/>
      <c r="K4" s="58"/>
      <c r="L4" s="58"/>
      <c r="M4" s="58"/>
      <c r="N4" s="58"/>
      <c r="O4" s="58"/>
      <c r="P4" s="58"/>
      <c r="Q4" s="58"/>
      <c r="R4" s="58"/>
      <c r="S4" s="58"/>
      <c r="T4" s="58"/>
      <c r="U4" s="58"/>
      <c r="V4" s="58"/>
      <c r="W4" s="58"/>
      <c r="X4" s="146"/>
      <c r="Y4" s="58"/>
      <c r="Z4" s="58"/>
      <c r="AA4" s="58"/>
      <c r="AB4" s="58"/>
      <c r="AC4" s="58"/>
      <c r="AD4" s="146"/>
      <c r="AE4" s="58"/>
      <c r="AF4" s="146"/>
      <c r="AG4" s="58"/>
      <c r="AH4" s="58"/>
      <c r="AI4" s="58"/>
      <c r="AJ4" s="58"/>
      <c r="AK4" s="58"/>
      <c r="AL4" s="58"/>
      <c r="AM4" s="58"/>
      <c r="AN4" s="58"/>
      <c r="AO4" s="58"/>
      <c r="AP4" s="58"/>
      <c r="AQ4" s="58"/>
      <c r="AR4" s="58"/>
      <c r="AS4" s="58"/>
      <c r="AT4" s="58"/>
      <c r="AU4" s="58"/>
      <c r="AV4" s="58"/>
      <c r="AW4" s="58"/>
      <c r="AX4" s="146"/>
      <c r="AY4" s="58"/>
      <c r="AZ4" s="58"/>
      <c r="BA4" s="58"/>
      <c r="BB4" s="146"/>
      <c r="BC4" s="58"/>
      <c r="BD4" s="146"/>
      <c r="BE4" s="58"/>
      <c r="BF4" s="58"/>
      <c r="BG4" s="58"/>
      <c r="BH4" s="146"/>
      <c r="BI4" s="58"/>
      <c r="BJ4" s="58"/>
      <c r="BK4" s="58"/>
      <c r="BL4" s="58"/>
      <c r="BM4" s="214"/>
      <c r="BN4" s="58"/>
      <c r="BO4" s="214"/>
      <c r="BP4" s="58"/>
      <c r="BQ4" s="214"/>
      <c r="BR4" s="146"/>
      <c r="BS4" s="58"/>
      <c r="BT4" s="58"/>
      <c r="BU4" s="58"/>
      <c r="BV4" s="146"/>
      <c r="BW4" s="58"/>
      <c r="BX4" s="146"/>
      <c r="BY4" s="58"/>
      <c r="BZ4" s="146"/>
      <c r="CA4" s="58"/>
      <c r="CB4" s="146"/>
      <c r="CC4" s="58"/>
      <c r="CD4" s="146"/>
      <c r="CE4" s="58"/>
      <c r="CF4" s="146"/>
      <c r="CG4" s="58"/>
      <c r="CH4" s="58"/>
      <c r="CI4" s="214"/>
      <c r="CJ4" s="58"/>
      <c r="CK4" s="214"/>
      <c r="CL4" s="58"/>
      <c r="CM4" s="214"/>
      <c r="CN4" s="146"/>
      <c r="CO4" s="58"/>
      <c r="CP4" s="146"/>
      <c r="CQ4" s="58"/>
      <c r="CR4" s="58"/>
      <c r="CS4" s="58"/>
      <c r="CT4" s="58"/>
      <c r="CU4" s="58"/>
      <c r="CV4" s="58"/>
      <c r="CW4" s="58"/>
      <c r="CX4" s="146"/>
      <c r="CY4" s="58"/>
      <c r="CZ4" s="146"/>
      <c r="DA4" s="58"/>
      <c r="DB4" s="146"/>
      <c r="DC4" s="58"/>
      <c r="DD4" s="146"/>
      <c r="DE4" s="58"/>
      <c r="DF4" s="146"/>
      <c r="DG4" s="58"/>
      <c r="DH4" s="146"/>
      <c r="DI4" s="58"/>
      <c r="DJ4" s="146"/>
      <c r="DK4" s="58"/>
      <c r="DL4" s="146"/>
      <c r="DM4" s="58"/>
      <c r="DN4" s="146"/>
      <c r="DO4" s="58"/>
      <c r="DP4" s="58"/>
      <c r="DQ4" s="58"/>
      <c r="DR4" s="58"/>
      <c r="DS4" s="58"/>
      <c r="DT4" s="58"/>
      <c r="DU4" s="58"/>
      <c r="DV4" s="146"/>
      <c r="DW4" s="58"/>
      <c r="DX4" s="58"/>
      <c r="DY4" s="214"/>
      <c r="DZ4" s="58"/>
      <c r="EA4" s="214"/>
      <c r="EB4" s="58"/>
      <c r="EC4" s="214"/>
      <c r="ED4" s="58"/>
      <c r="EE4" s="214"/>
      <c r="EF4" s="58"/>
      <c r="EG4" s="214"/>
      <c r="EH4" s="58"/>
      <c r="EI4" s="214"/>
      <c r="EJ4" s="58"/>
      <c r="EK4" s="214"/>
      <c r="EL4" s="58"/>
      <c r="EM4" s="214"/>
      <c r="EN4" s="58"/>
      <c r="EO4" s="214"/>
      <c r="EP4" s="58"/>
      <c r="EQ4" s="214"/>
      <c r="ER4" s="58"/>
      <c r="ES4" s="214"/>
      <c r="ET4" s="58"/>
      <c r="EU4" s="214"/>
      <c r="EV4" s="58"/>
      <c r="EW4" s="214"/>
      <c r="EX4" s="58"/>
      <c r="EY4" s="214"/>
      <c r="EZ4" s="58"/>
      <c r="FA4" s="214"/>
      <c r="FB4" s="58"/>
      <c r="FC4" s="214"/>
      <c r="FD4" s="58"/>
      <c r="FE4" s="214"/>
      <c r="FF4" s="58"/>
      <c r="FG4" s="214"/>
      <c r="FH4" s="58"/>
      <c r="FI4" s="214"/>
      <c r="FJ4" s="179"/>
      <c r="FK4" s="58"/>
      <c r="FL4" s="179"/>
      <c r="FM4" s="58"/>
      <c r="FN4" s="179"/>
      <c r="FO4" s="58"/>
      <c r="FP4" s="58"/>
      <c r="FQ4" s="214"/>
      <c r="FR4" s="58"/>
      <c r="FS4" s="214"/>
      <c r="FT4" s="58"/>
      <c r="FU4" s="214"/>
      <c r="FV4" s="58"/>
      <c r="FW4" s="214"/>
      <c r="FX4" s="58"/>
      <c r="FY4" s="214"/>
      <c r="FZ4" s="58"/>
      <c r="GA4" s="214"/>
      <c r="GB4" s="58"/>
      <c r="GC4" s="214"/>
      <c r="GD4" s="58"/>
      <c r="GE4" s="214"/>
      <c r="GF4" s="58"/>
      <c r="GG4" s="214"/>
      <c r="GH4" s="58"/>
      <c r="GI4" s="214"/>
      <c r="GJ4" s="58"/>
      <c r="GK4" s="214"/>
      <c r="GL4" s="58"/>
      <c r="GM4" s="214"/>
      <c r="GN4" s="58"/>
      <c r="GO4" s="214"/>
      <c r="GP4" s="58"/>
      <c r="GQ4" s="214"/>
      <c r="GR4" s="58"/>
      <c r="GS4" s="214"/>
      <c r="GT4" s="58"/>
      <c r="GU4" s="214"/>
      <c r="GV4" s="58"/>
      <c r="GW4" s="214"/>
      <c r="GX4" s="58"/>
      <c r="GY4" s="214"/>
      <c r="GZ4" s="58"/>
      <c r="HA4" s="214"/>
      <c r="HB4" s="58"/>
      <c r="HC4" s="214"/>
      <c r="HD4" s="214"/>
      <c r="HE4" s="58"/>
      <c r="HF4" s="214"/>
      <c r="HG4" s="58"/>
      <c r="HH4" s="214"/>
      <c r="HI4" s="58"/>
      <c r="HJ4" s="58"/>
      <c r="HK4" s="58"/>
      <c r="HL4" s="58"/>
      <c r="HM4" s="58"/>
      <c r="HN4" s="146"/>
      <c r="HO4" s="58"/>
      <c r="HP4" s="146"/>
      <c r="HQ4" s="58"/>
      <c r="HR4" s="146"/>
      <c r="HS4" s="58"/>
      <c r="HT4" s="146"/>
      <c r="HU4" s="58"/>
      <c r="HV4" s="146"/>
      <c r="HW4" s="58"/>
      <c r="HX4" s="58"/>
      <c r="HY4" s="58"/>
      <c r="HZ4" s="58"/>
      <c r="IA4" s="160"/>
      <c r="IB4" s="58"/>
      <c r="IC4" s="160"/>
      <c r="ID4" s="146"/>
      <c r="IE4" s="58"/>
      <c r="IF4" s="58"/>
      <c r="IG4" s="58"/>
      <c r="IH4" s="146"/>
      <c r="II4" s="58"/>
      <c r="IJ4" s="146"/>
      <c r="IK4" s="58"/>
      <c r="IL4" s="146"/>
      <c r="IM4" s="58"/>
      <c r="IN4" s="58"/>
      <c r="IO4" s="58"/>
      <c r="IP4" s="58"/>
      <c r="IQ4" s="58"/>
      <c r="IR4" s="58"/>
      <c r="IS4" s="58"/>
      <c r="IT4" s="58"/>
      <c r="IU4" s="58"/>
      <c r="IV4" s="58"/>
      <c r="IW4" s="58"/>
      <c r="IX4" s="58"/>
      <c r="IY4" s="58"/>
      <c r="IZ4" s="58"/>
      <c r="JA4" s="58"/>
      <c r="JB4" s="58"/>
      <c r="JC4" s="58"/>
      <c r="JD4" s="58"/>
      <c r="JE4" s="58"/>
      <c r="JF4" s="58"/>
      <c r="JG4" s="58"/>
      <c r="JH4" s="58"/>
      <c r="JI4" s="58"/>
      <c r="JJ4" s="58"/>
      <c r="JK4" s="58"/>
      <c r="JL4" s="58"/>
      <c r="JM4" s="58"/>
      <c r="JN4" s="58"/>
      <c r="JO4" s="58"/>
      <c r="JP4" s="146"/>
      <c r="JQ4" s="58"/>
      <c r="JR4" s="146"/>
      <c r="JS4" s="58"/>
      <c r="JT4" s="146"/>
      <c r="JU4" s="58"/>
      <c r="JV4" s="146"/>
      <c r="JW4" s="58"/>
      <c r="JX4" s="146"/>
      <c r="JY4" s="58"/>
      <c r="JZ4" s="146"/>
      <c r="KA4" s="58"/>
      <c r="KB4" s="58"/>
      <c r="KC4" s="58"/>
      <c r="KD4" s="58"/>
      <c r="KE4" s="58"/>
      <c r="KF4" s="58"/>
      <c r="KG4" s="58"/>
    </row>
    <row r="5" spans="1:293" x14ac:dyDescent="0.25">
      <c r="A5" s="58"/>
      <c r="B5" s="58"/>
      <c r="C5" s="58"/>
      <c r="D5" s="58"/>
      <c r="E5" s="58"/>
      <c r="F5" s="58"/>
      <c r="G5" s="58"/>
      <c r="H5" s="58"/>
      <c r="I5" s="58"/>
      <c r="J5" s="58"/>
      <c r="K5" s="58"/>
      <c r="L5" s="58"/>
      <c r="M5" s="58"/>
      <c r="N5" s="58"/>
      <c r="O5" s="58"/>
      <c r="P5" s="58"/>
      <c r="Q5" s="58"/>
      <c r="R5" s="146"/>
      <c r="S5" s="58"/>
      <c r="T5" s="146"/>
      <c r="U5" s="58"/>
      <c r="V5" s="146"/>
      <c r="W5" s="58"/>
      <c r="X5" s="58"/>
      <c r="Y5" s="58"/>
      <c r="Z5" s="146"/>
      <c r="AA5" s="58"/>
      <c r="AB5" s="146"/>
      <c r="AC5" s="58"/>
      <c r="AD5" s="58"/>
      <c r="AE5" s="58"/>
      <c r="AF5" s="58"/>
      <c r="AG5" s="58"/>
      <c r="AH5" s="58"/>
      <c r="AI5" s="214"/>
      <c r="AJ5" s="58"/>
      <c r="AK5" s="214"/>
      <c r="AL5" s="58"/>
      <c r="AM5" s="214"/>
      <c r="AN5" s="58"/>
      <c r="AO5" s="214"/>
      <c r="AP5" s="58"/>
      <c r="AQ5" s="214"/>
      <c r="AR5" s="58"/>
      <c r="AS5" s="214"/>
      <c r="AT5" s="58"/>
      <c r="AU5" s="214"/>
      <c r="AV5" s="58"/>
      <c r="AW5" s="214"/>
      <c r="AX5" s="58"/>
      <c r="AY5" s="58"/>
      <c r="AZ5" s="58"/>
      <c r="BA5" s="214"/>
      <c r="BB5" s="58"/>
      <c r="BC5" s="58"/>
      <c r="BD5" s="58"/>
      <c r="BE5" s="58"/>
      <c r="BF5" s="58"/>
      <c r="BG5" s="214"/>
      <c r="BH5" s="58"/>
      <c r="BI5" s="58"/>
      <c r="BJ5" s="58"/>
      <c r="BK5" s="214"/>
      <c r="BL5" s="58"/>
      <c r="BM5" s="58"/>
      <c r="BN5" s="58"/>
      <c r="BO5" s="58"/>
      <c r="BP5" s="58"/>
      <c r="BQ5" s="58"/>
      <c r="BR5" s="58"/>
      <c r="BS5" s="58"/>
      <c r="BT5" s="58"/>
      <c r="BU5" s="214"/>
      <c r="BV5" s="58"/>
      <c r="BW5" s="58"/>
      <c r="BX5" s="58"/>
      <c r="BY5" s="58"/>
      <c r="BZ5" s="58"/>
      <c r="CA5" s="58"/>
      <c r="CB5" s="58"/>
      <c r="CC5" s="58"/>
      <c r="CD5" s="58"/>
      <c r="CE5" s="58"/>
      <c r="CF5" s="58"/>
      <c r="CG5" s="58"/>
      <c r="CH5" s="58"/>
      <c r="CI5" s="58"/>
      <c r="CJ5" s="58"/>
      <c r="CK5" s="160"/>
      <c r="CL5" s="58"/>
      <c r="CM5" s="160"/>
      <c r="CN5" s="58"/>
      <c r="CO5" s="58"/>
      <c r="CP5" s="58"/>
      <c r="CQ5" s="58"/>
      <c r="CR5" s="58"/>
      <c r="CS5" s="214"/>
      <c r="CT5" s="58"/>
      <c r="CU5" s="214"/>
      <c r="CV5" s="58"/>
      <c r="CW5" s="214"/>
      <c r="CX5" s="58"/>
      <c r="CY5" s="58"/>
      <c r="CZ5" s="58"/>
      <c r="DA5" s="58"/>
      <c r="DB5" s="58"/>
      <c r="DC5" s="58"/>
      <c r="DD5" s="58"/>
      <c r="DE5" s="58"/>
      <c r="DF5" s="58"/>
      <c r="DG5" s="58"/>
      <c r="DH5" s="58"/>
      <c r="DI5" s="58"/>
      <c r="DJ5" s="58"/>
      <c r="DK5" s="58"/>
      <c r="DL5" s="58"/>
      <c r="DM5" s="58"/>
      <c r="DN5" s="58"/>
      <c r="DO5" s="58"/>
      <c r="DP5" s="58"/>
      <c r="DQ5" s="214"/>
      <c r="DR5" s="58"/>
      <c r="DS5" s="214"/>
      <c r="DT5" s="58"/>
      <c r="DU5" s="214"/>
      <c r="DV5" s="58"/>
      <c r="DW5" s="58"/>
      <c r="DX5" s="58"/>
      <c r="DY5" s="160"/>
      <c r="DZ5" s="58"/>
      <c r="EA5" s="160"/>
      <c r="EB5" s="58"/>
      <c r="EC5" s="160"/>
      <c r="ED5" s="58"/>
      <c r="EE5" s="160"/>
      <c r="EF5" s="58"/>
      <c r="EG5" s="160"/>
      <c r="EH5" s="58"/>
      <c r="EI5" s="160"/>
      <c r="EJ5" s="58"/>
      <c r="EK5" s="160"/>
      <c r="EL5" s="58"/>
      <c r="EM5" s="160"/>
      <c r="EN5" s="58"/>
      <c r="EO5" s="160"/>
      <c r="EP5" s="58"/>
      <c r="EQ5" s="160"/>
      <c r="ER5" s="58"/>
      <c r="ES5" s="160"/>
      <c r="ET5" s="58"/>
      <c r="EU5" s="160"/>
      <c r="EV5" s="58"/>
      <c r="EW5" s="160"/>
      <c r="EX5" s="58"/>
      <c r="EY5" s="160"/>
      <c r="EZ5" s="58"/>
      <c r="FA5" s="160"/>
      <c r="FB5" s="58"/>
      <c r="FC5" s="160"/>
      <c r="FD5" s="58"/>
      <c r="FE5" s="160"/>
      <c r="FF5" s="58"/>
      <c r="FG5" s="160"/>
      <c r="FH5" s="58"/>
      <c r="FI5" s="160"/>
      <c r="FJ5" s="58"/>
      <c r="FK5" s="58"/>
      <c r="FL5" s="58"/>
      <c r="FM5" s="58"/>
      <c r="FN5" s="58"/>
      <c r="FO5" s="58"/>
      <c r="FP5" s="58"/>
      <c r="FQ5" s="58"/>
      <c r="FR5" s="58"/>
      <c r="FS5" s="58"/>
      <c r="FT5" s="58"/>
      <c r="FU5" s="58"/>
      <c r="FV5" s="58"/>
      <c r="FW5" s="58"/>
      <c r="FX5" s="58"/>
      <c r="FY5" s="58"/>
      <c r="FZ5" s="58"/>
      <c r="GA5" s="58"/>
      <c r="GB5" s="58"/>
      <c r="GC5" s="160"/>
      <c r="GD5" s="58"/>
      <c r="GE5" s="160"/>
      <c r="GF5" s="58"/>
      <c r="GG5" s="160"/>
      <c r="GH5" s="58"/>
      <c r="GI5" s="160"/>
      <c r="GJ5" s="58"/>
      <c r="GK5" s="160"/>
      <c r="GL5" s="58"/>
      <c r="GM5" s="58"/>
      <c r="GN5" s="58"/>
      <c r="GO5" s="58"/>
      <c r="GP5" s="58"/>
      <c r="GQ5" s="58"/>
      <c r="GR5" s="58"/>
      <c r="GS5" s="58"/>
      <c r="GT5" s="58"/>
      <c r="GU5" s="58"/>
      <c r="GV5" s="58"/>
      <c r="GW5" s="58"/>
      <c r="GX5" s="58"/>
      <c r="GY5" s="58"/>
      <c r="GZ5" s="58"/>
      <c r="HA5" s="58"/>
      <c r="HB5" s="58"/>
      <c r="HC5" s="58"/>
      <c r="HD5" s="58"/>
      <c r="HE5" s="199"/>
      <c r="HF5" s="58"/>
      <c r="HG5" s="199"/>
      <c r="HH5" s="58"/>
      <c r="HI5" s="199"/>
      <c r="HJ5" s="58"/>
      <c r="HK5" s="58"/>
      <c r="HL5" s="58"/>
      <c r="HM5" s="58"/>
      <c r="HN5" s="58"/>
      <c r="HO5" s="58"/>
      <c r="HP5" s="58"/>
      <c r="HQ5" s="58"/>
      <c r="HR5" s="58"/>
      <c r="HS5" s="58"/>
      <c r="HT5" s="58"/>
      <c r="HU5" s="58"/>
      <c r="HV5" s="58"/>
      <c r="HW5" s="58"/>
      <c r="HX5" s="58"/>
      <c r="HY5" s="58"/>
      <c r="HZ5" s="58"/>
      <c r="IA5" s="160"/>
      <c r="IB5" s="58"/>
      <c r="IC5" s="160"/>
      <c r="ID5" s="58"/>
      <c r="IE5" s="58"/>
      <c r="IF5" s="58"/>
      <c r="IG5" s="58"/>
      <c r="IH5" s="58"/>
      <c r="II5" s="58"/>
      <c r="IJ5" s="58"/>
      <c r="IK5" s="58"/>
      <c r="IL5" s="58"/>
      <c r="IM5" s="58"/>
      <c r="IN5" s="58"/>
      <c r="IO5" s="58"/>
      <c r="IP5" s="58"/>
      <c r="IQ5" s="58"/>
      <c r="IR5" s="58"/>
      <c r="IS5" s="58"/>
      <c r="IT5" s="58"/>
      <c r="IU5" s="58"/>
      <c r="IV5" s="58"/>
      <c r="IW5" s="58"/>
      <c r="IX5" s="58"/>
      <c r="IY5" s="58"/>
      <c r="IZ5" s="58"/>
      <c r="JA5" s="58"/>
      <c r="JB5" s="58"/>
      <c r="JC5" s="58"/>
      <c r="JD5" s="58"/>
      <c r="JE5" s="58"/>
      <c r="JF5" s="58"/>
      <c r="JG5" s="58"/>
      <c r="JH5" s="58"/>
      <c r="JI5" s="58"/>
      <c r="JJ5" s="58"/>
      <c r="JK5" s="58"/>
      <c r="JL5" s="58"/>
      <c r="JM5" s="58"/>
      <c r="JN5" s="58"/>
      <c r="JO5" s="58"/>
      <c r="JP5" s="58"/>
      <c r="JQ5" s="58"/>
      <c r="JR5" s="58"/>
      <c r="JS5" s="58"/>
      <c r="JT5" s="58"/>
      <c r="JU5" s="58"/>
      <c r="JV5" s="58"/>
      <c r="JW5" s="58"/>
      <c r="JX5" s="58"/>
      <c r="JY5" s="58"/>
      <c r="JZ5" s="58"/>
      <c r="KA5" s="58"/>
      <c r="KB5" s="58"/>
      <c r="KC5" s="58"/>
      <c r="KD5" s="58"/>
      <c r="KE5" s="58"/>
      <c r="KF5" s="58"/>
      <c r="KG5" s="58"/>
    </row>
    <row r="6" spans="1:293" x14ac:dyDescent="0.25">
      <c r="A6" s="58"/>
      <c r="B6" s="58"/>
      <c r="C6" s="214"/>
      <c r="D6" s="58"/>
      <c r="E6" s="58"/>
      <c r="F6" s="58"/>
      <c r="G6" s="58"/>
      <c r="H6" s="58"/>
      <c r="I6" s="58"/>
      <c r="J6" s="146"/>
      <c r="K6" s="58"/>
      <c r="L6" s="146"/>
      <c r="M6" s="58"/>
      <c r="N6" s="58"/>
      <c r="O6" s="58"/>
      <c r="P6" s="146"/>
      <c r="Q6" s="58"/>
      <c r="R6" s="146"/>
      <c r="S6" s="58"/>
      <c r="T6" s="146"/>
      <c r="U6" s="58"/>
      <c r="V6" s="146"/>
      <c r="W6" s="58"/>
      <c r="X6" s="58"/>
      <c r="Y6" s="58"/>
      <c r="Z6" s="146"/>
      <c r="AA6" s="58"/>
      <c r="AB6" s="146"/>
      <c r="AC6" s="58"/>
      <c r="AD6" s="58"/>
      <c r="AE6" s="214"/>
      <c r="AF6" s="58"/>
      <c r="AG6" s="214"/>
      <c r="AH6" s="58"/>
      <c r="AI6" s="58"/>
      <c r="AJ6" s="58"/>
      <c r="AK6" s="58"/>
      <c r="AL6" s="58"/>
      <c r="AM6" s="58"/>
      <c r="AN6" s="58"/>
      <c r="AO6" s="58"/>
      <c r="AP6" s="58"/>
      <c r="AQ6" s="58"/>
      <c r="AR6" s="58"/>
      <c r="AS6" s="58"/>
      <c r="AT6" s="58"/>
      <c r="AU6" s="58"/>
      <c r="AV6" s="58"/>
      <c r="AW6" s="58"/>
      <c r="AX6" s="58"/>
      <c r="AY6" s="214"/>
      <c r="AZ6" s="58"/>
      <c r="BA6" s="58"/>
      <c r="BB6" s="58"/>
      <c r="BC6" s="214"/>
      <c r="BD6" s="58"/>
      <c r="BE6" s="214"/>
      <c r="BF6" s="58"/>
      <c r="BG6" s="58"/>
      <c r="BH6" s="58"/>
      <c r="BI6" s="58"/>
      <c r="BJ6" s="58"/>
      <c r="BK6" s="58"/>
      <c r="BL6" s="214"/>
      <c r="BM6" s="58"/>
      <c r="BN6" s="214"/>
      <c r="BO6" s="58"/>
      <c r="BP6" s="214"/>
      <c r="BQ6" s="58"/>
      <c r="BR6" s="58"/>
      <c r="BS6" s="214"/>
      <c r="BT6" s="58"/>
      <c r="BU6" s="58"/>
      <c r="BV6" s="58"/>
      <c r="BW6" s="214"/>
      <c r="BX6" s="58"/>
      <c r="BY6" s="214"/>
      <c r="BZ6" s="58"/>
      <c r="CA6" s="214"/>
      <c r="CB6" s="58"/>
      <c r="CC6" s="214"/>
      <c r="CD6" s="58"/>
      <c r="CE6" s="214"/>
      <c r="CF6" s="58"/>
      <c r="CG6" s="214"/>
      <c r="CH6" s="214"/>
      <c r="CI6" s="58"/>
      <c r="CJ6" s="214"/>
      <c r="CK6" s="160"/>
      <c r="CL6" s="214"/>
      <c r="CM6" s="160"/>
      <c r="CN6" s="58"/>
      <c r="CO6" s="214"/>
      <c r="CP6" s="58"/>
      <c r="CQ6" s="214"/>
      <c r="CR6" s="58"/>
      <c r="CS6" s="58"/>
      <c r="CT6" s="58"/>
      <c r="CU6" s="58"/>
      <c r="CV6" s="58"/>
      <c r="CW6" s="58"/>
      <c r="CX6" s="58"/>
      <c r="CY6" s="214"/>
      <c r="CZ6" s="58"/>
      <c r="DA6" s="214"/>
      <c r="DB6" s="58"/>
      <c r="DC6" s="214"/>
      <c r="DD6" s="58"/>
      <c r="DE6" s="214"/>
      <c r="DF6" s="58"/>
      <c r="DG6" s="214"/>
      <c r="DH6" s="58"/>
      <c r="DI6" s="214"/>
      <c r="DJ6" s="58"/>
      <c r="DK6" s="214"/>
      <c r="DL6" s="58"/>
      <c r="DM6" s="214"/>
      <c r="DN6" s="58"/>
      <c r="DO6" s="214"/>
      <c r="DP6" s="58"/>
      <c r="DQ6" s="58"/>
      <c r="DR6" s="58"/>
      <c r="DS6" s="58"/>
      <c r="DT6" s="58"/>
      <c r="DU6" s="58"/>
      <c r="DV6" s="58"/>
      <c r="DW6" s="214"/>
      <c r="DX6" s="214"/>
      <c r="DY6" s="160"/>
      <c r="DZ6" s="214"/>
      <c r="EA6" s="160"/>
      <c r="EB6" s="214"/>
      <c r="EC6" s="160"/>
      <c r="ED6" s="214"/>
      <c r="EE6" s="160"/>
      <c r="EF6" s="214"/>
      <c r="EG6" s="160"/>
      <c r="EH6" s="214"/>
      <c r="EI6" s="160"/>
      <c r="EJ6" s="214"/>
      <c r="EK6" s="160"/>
      <c r="EL6" s="214"/>
      <c r="EM6" s="160"/>
      <c r="EN6" s="214"/>
      <c r="EO6" s="160"/>
      <c r="EP6" s="214"/>
      <c r="EQ6" s="160"/>
      <c r="ER6" s="214"/>
      <c r="ES6" s="160"/>
      <c r="ET6" s="214"/>
      <c r="EU6" s="160"/>
      <c r="EV6" s="214"/>
      <c r="EW6" s="160"/>
      <c r="EX6" s="214"/>
      <c r="EY6" s="160"/>
      <c r="EZ6" s="214"/>
      <c r="FA6" s="160"/>
      <c r="FB6" s="214"/>
      <c r="FC6" s="160"/>
      <c r="FD6" s="214"/>
      <c r="FE6" s="160"/>
      <c r="FF6" s="214"/>
      <c r="FG6" s="160"/>
      <c r="FH6" s="214"/>
      <c r="FI6" s="160"/>
      <c r="FJ6" s="58"/>
      <c r="FK6" s="214"/>
      <c r="FL6" s="58"/>
      <c r="FM6" s="214"/>
      <c r="FN6" s="58"/>
      <c r="FO6" s="214"/>
      <c r="FP6" s="214"/>
      <c r="FQ6" s="58"/>
      <c r="FR6" s="214"/>
      <c r="FS6" s="58"/>
      <c r="FT6" s="214"/>
      <c r="FU6" s="58"/>
      <c r="FV6" s="214"/>
      <c r="FW6" s="58"/>
      <c r="FX6" s="214"/>
      <c r="FY6" s="58"/>
      <c r="FZ6" s="214"/>
      <c r="GA6" s="58"/>
      <c r="GB6" s="214"/>
      <c r="GC6" s="160"/>
      <c r="GD6" s="214"/>
      <c r="GE6" s="160"/>
      <c r="GF6" s="214"/>
      <c r="GG6" s="160"/>
      <c r="GH6" s="214"/>
      <c r="GI6" s="160"/>
      <c r="GJ6" s="214"/>
      <c r="GK6" s="160"/>
      <c r="GL6" s="214"/>
      <c r="GM6" s="58"/>
      <c r="GN6" s="214"/>
      <c r="GO6" s="58"/>
      <c r="GP6" s="214"/>
      <c r="GQ6" s="58"/>
      <c r="GR6" s="214"/>
      <c r="GS6" s="58"/>
      <c r="GT6" s="214"/>
      <c r="GU6" s="58"/>
      <c r="GV6" s="214"/>
      <c r="GW6" s="58"/>
      <c r="GX6" s="214"/>
      <c r="GY6" s="58"/>
      <c r="GZ6" s="214"/>
      <c r="HA6" s="58"/>
      <c r="HB6" s="214"/>
      <c r="HC6" s="58"/>
      <c r="HD6" s="179"/>
      <c r="HE6" s="214"/>
      <c r="HF6" s="179"/>
      <c r="HG6" s="214"/>
      <c r="HH6" s="179"/>
      <c r="HI6" s="214"/>
      <c r="HJ6" s="58"/>
      <c r="HK6" s="58"/>
      <c r="HL6" s="58"/>
      <c r="HM6" s="58"/>
      <c r="HN6" s="58"/>
      <c r="HO6" s="58"/>
      <c r="HP6" s="58"/>
      <c r="HQ6" s="58"/>
      <c r="HR6" s="58"/>
      <c r="HS6" s="58"/>
      <c r="HT6" s="58"/>
      <c r="HU6" s="58"/>
      <c r="HV6" s="58"/>
      <c r="HW6" s="58"/>
      <c r="HX6" s="58"/>
      <c r="HY6" s="58"/>
      <c r="HZ6" s="160"/>
      <c r="IA6" s="58"/>
      <c r="IB6" s="160"/>
      <c r="IC6" s="58"/>
      <c r="ID6" s="58"/>
      <c r="IE6" s="58"/>
      <c r="IF6" s="58"/>
      <c r="IG6" s="58"/>
      <c r="IH6" s="58"/>
      <c r="II6" s="58"/>
      <c r="IJ6" s="58"/>
      <c r="IK6" s="58"/>
      <c r="IL6" s="58"/>
      <c r="IM6" s="58"/>
      <c r="IN6" s="58"/>
      <c r="IO6" s="58"/>
      <c r="IP6" s="58"/>
      <c r="IQ6" s="58"/>
      <c r="IR6" s="58"/>
      <c r="IS6" s="58"/>
      <c r="IT6" s="58"/>
      <c r="IU6" s="58"/>
      <c r="IV6" s="58"/>
      <c r="IW6" s="58"/>
      <c r="IX6" s="58"/>
      <c r="IY6" s="58"/>
      <c r="IZ6" s="58"/>
      <c r="JA6" s="58"/>
      <c r="JB6" s="58"/>
      <c r="JC6" s="58"/>
      <c r="JD6" s="58"/>
      <c r="JE6" s="58"/>
      <c r="JF6" s="58"/>
      <c r="JG6" s="58"/>
      <c r="JH6" s="58"/>
      <c r="JI6" s="58"/>
      <c r="JJ6" s="58"/>
      <c r="JK6" s="58"/>
      <c r="JL6" s="58"/>
      <c r="JM6" s="58"/>
      <c r="JN6" s="58"/>
      <c r="JO6" s="58"/>
      <c r="JP6" s="58"/>
      <c r="JQ6" s="58"/>
      <c r="JR6" s="58"/>
      <c r="JS6" s="58"/>
      <c r="JT6" s="58"/>
      <c r="JU6" s="58"/>
      <c r="JV6" s="58"/>
      <c r="JW6" s="58"/>
      <c r="JX6" s="58"/>
      <c r="JY6" s="58"/>
      <c r="JZ6" s="58"/>
      <c r="KA6" s="58"/>
      <c r="KB6" s="58"/>
      <c r="KC6" s="58"/>
      <c r="KD6" s="58"/>
      <c r="KE6" s="58"/>
      <c r="KF6" s="146"/>
    </row>
    <row r="7" spans="1:293" x14ac:dyDescent="0.25">
      <c r="A7" s="58"/>
      <c r="B7" s="58"/>
      <c r="C7" s="58"/>
      <c r="D7" s="58"/>
      <c r="E7" s="58"/>
      <c r="F7" s="58"/>
      <c r="G7" s="58"/>
      <c r="H7" s="146"/>
      <c r="I7" s="58"/>
      <c r="J7" s="58"/>
      <c r="K7" s="58"/>
      <c r="L7" s="146"/>
      <c r="M7" s="58"/>
      <c r="N7" s="146"/>
      <c r="O7" s="58"/>
      <c r="P7" s="146"/>
      <c r="Q7" s="58"/>
      <c r="R7" s="58"/>
      <c r="S7" s="58"/>
      <c r="T7" s="58"/>
      <c r="U7" s="58"/>
      <c r="V7" s="58"/>
      <c r="W7" s="58"/>
      <c r="X7" s="146"/>
      <c r="Y7" s="58"/>
      <c r="Z7" s="58"/>
      <c r="AA7" s="58"/>
      <c r="AB7" s="58"/>
      <c r="AC7" s="58"/>
      <c r="AD7" s="58"/>
      <c r="AE7" s="58"/>
      <c r="AF7" s="58"/>
      <c r="AG7" s="58"/>
      <c r="AH7" s="214"/>
      <c r="AI7" s="58"/>
      <c r="AJ7" s="214"/>
      <c r="AK7" s="58"/>
      <c r="AL7" s="214"/>
      <c r="AM7" s="58"/>
      <c r="AN7" s="214"/>
      <c r="AO7" s="58"/>
      <c r="AP7" s="214"/>
      <c r="AQ7" s="58"/>
      <c r="AR7" s="214"/>
      <c r="AS7" s="58"/>
      <c r="AT7" s="214"/>
      <c r="AU7" s="58"/>
      <c r="AV7" s="214"/>
      <c r="AW7" s="58"/>
      <c r="AX7" s="58"/>
      <c r="AY7" s="58"/>
      <c r="AZ7" s="214"/>
      <c r="BA7" s="58"/>
      <c r="BB7" s="58"/>
      <c r="BC7" s="58"/>
      <c r="BD7" s="58"/>
      <c r="BE7" s="58"/>
      <c r="BF7" s="214"/>
      <c r="BG7" s="58"/>
      <c r="BH7" s="146"/>
      <c r="BI7" s="58"/>
      <c r="BJ7" s="214"/>
      <c r="BK7" s="58"/>
      <c r="BL7" s="58"/>
      <c r="BM7" s="58"/>
      <c r="BN7" s="58"/>
      <c r="BO7" s="58"/>
      <c r="BP7" s="58"/>
      <c r="BQ7" s="58"/>
      <c r="BR7" s="58"/>
      <c r="BS7" s="58"/>
      <c r="BT7" s="214"/>
      <c r="BU7" s="58"/>
      <c r="BV7" s="58"/>
      <c r="BW7" s="58"/>
      <c r="BX7" s="58"/>
      <c r="BY7" s="58"/>
      <c r="BZ7" s="58"/>
      <c r="CA7" s="58"/>
      <c r="CB7" s="58"/>
      <c r="CC7" s="58"/>
      <c r="CD7" s="58"/>
      <c r="CE7" s="58"/>
      <c r="CF7" s="58"/>
      <c r="CG7" s="58"/>
      <c r="CH7" s="58"/>
      <c r="CI7" s="58"/>
      <c r="CJ7" s="160"/>
      <c r="CK7" s="58"/>
      <c r="CL7" s="160"/>
      <c r="CM7" s="58"/>
      <c r="CN7" s="58"/>
      <c r="CO7" s="58"/>
      <c r="CP7" s="58"/>
      <c r="CQ7" s="58"/>
      <c r="CR7" s="214"/>
      <c r="CS7" s="58"/>
      <c r="CT7" s="214"/>
      <c r="CU7" s="58"/>
      <c r="CV7" s="214"/>
      <c r="CW7" s="58"/>
      <c r="CX7" s="58"/>
      <c r="CY7" s="58"/>
      <c r="CZ7" s="58"/>
      <c r="DA7" s="58"/>
      <c r="DB7" s="58"/>
      <c r="DC7" s="58"/>
      <c r="DD7" s="58"/>
      <c r="DE7" s="58"/>
      <c r="DF7" s="58"/>
      <c r="DG7" s="58"/>
      <c r="DH7" s="58"/>
      <c r="DI7" s="58"/>
      <c r="DJ7" s="58"/>
      <c r="DK7" s="58"/>
      <c r="DL7" s="58"/>
      <c r="DM7" s="58"/>
      <c r="DN7" s="58"/>
      <c r="DO7" s="58"/>
      <c r="DP7" s="214"/>
      <c r="DQ7" s="58"/>
      <c r="DR7" s="214"/>
      <c r="DS7" s="58"/>
      <c r="DT7" s="214"/>
      <c r="DU7" s="58"/>
      <c r="DV7" s="58"/>
      <c r="DW7" s="58"/>
      <c r="DX7" s="160"/>
      <c r="DY7" s="58"/>
      <c r="DZ7" s="160"/>
      <c r="EA7" s="58"/>
      <c r="EB7" s="160"/>
      <c r="EC7" s="58"/>
      <c r="ED7" s="160"/>
      <c r="EE7" s="58"/>
      <c r="EF7" s="160"/>
      <c r="EG7" s="58"/>
      <c r="EH7" s="160"/>
      <c r="EI7" s="58"/>
      <c r="EJ7" s="160"/>
      <c r="EK7" s="58"/>
      <c r="EL7" s="160"/>
      <c r="EM7" s="58"/>
      <c r="EN7" s="160"/>
      <c r="EO7" s="58"/>
      <c r="EP7" s="160"/>
      <c r="EQ7" s="58"/>
      <c r="ER7" s="160"/>
      <c r="ES7" s="58"/>
      <c r="ET7" s="160"/>
      <c r="EU7" s="58"/>
      <c r="EV7" s="160"/>
      <c r="EW7" s="58"/>
      <c r="EX7" s="160"/>
      <c r="EY7" s="58"/>
      <c r="EZ7" s="160"/>
      <c r="FA7" s="58"/>
      <c r="FB7" s="160"/>
      <c r="FC7" s="58"/>
      <c r="FD7" s="160"/>
      <c r="FE7" s="58"/>
      <c r="FF7" s="160"/>
      <c r="FG7" s="58"/>
      <c r="FH7" s="160"/>
      <c r="FI7" s="58"/>
      <c r="FJ7" s="58"/>
      <c r="FK7" s="58"/>
      <c r="FL7" s="58"/>
      <c r="FM7" s="58"/>
      <c r="FN7" s="58"/>
      <c r="FO7" s="58"/>
      <c r="FP7" s="58"/>
      <c r="FQ7" s="58"/>
      <c r="FR7" s="58"/>
      <c r="FS7" s="58"/>
      <c r="FT7" s="58"/>
      <c r="FU7" s="58"/>
      <c r="FV7" s="58"/>
      <c r="FW7" s="58"/>
      <c r="FX7" s="58"/>
      <c r="FY7" s="58"/>
      <c r="FZ7" s="58"/>
      <c r="GA7" s="58"/>
      <c r="GB7" s="160"/>
      <c r="GC7" s="58"/>
      <c r="GD7" s="160"/>
      <c r="GE7" s="58"/>
      <c r="GF7" s="160"/>
      <c r="GG7" s="58"/>
      <c r="GH7" s="160"/>
      <c r="GI7" s="58"/>
      <c r="GJ7" s="160"/>
      <c r="GK7" s="58"/>
      <c r="GL7" s="58"/>
      <c r="GM7" s="58"/>
      <c r="GN7" s="58"/>
      <c r="GO7" s="58"/>
      <c r="GP7" s="58"/>
      <c r="GQ7" s="58"/>
      <c r="GR7" s="58"/>
      <c r="GS7" s="58"/>
      <c r="GT7" s="58"/>
      <c r="GU7" s="58"/>
      <c r="GV7" s="58"/>
      <c r="GW7" s="58"/>
      <c r="GX7" s="58"/>
      <c r="GY7" s="58"/>
      <c r="GZ7" s="58"/>
      <c r="HA7" s="58"/>
      <c r="HB7" s="58"/>
      <c r="HC7" s="58"/>
      <c r="HD7" s="199"/>
      <c r="HE7" s="58"/>
      <c r="HF7" s="199"/>
      <c r="HG7" s="58"/>
      <c r="HH7" s="199"/>
      <c r="HI7" s="58"/>
      <c r="HJ7" s="58"/>
      <c r="HK7" s="58"/>
      <c r="HL7" s="58"/>
      <c r="HM7" s="58"/>
      <c r="HN7" s="58"/>
      <c r="HO7" s="58"/>
      <c r="HP7" s="58"/>
      <c r="HQ7" s="58"/>
      <c r="HR7" s="58"/>
      <c r="HS7" s="58"/>
      <c r="HT7" s="58"/>
      <c r="HU7" s="58"/>
      <c r="HV7" s="58"/>
      <c r="HW7" s="58"/>
      <c r="HX7" s="58"/>
      <c r="HY7" s="58"/>
      <c r="HZ7" s="160"/>
      <c r="IA7" s="58"/>
      <c r="IB7" s="160"/>
      <c r="IC7" s="58"/>
      <c r="ID7" s="58"/>
      <c r="IE7" s="58"/>
      <c r="IF7" s="58"/>
      <c r="IG7" s="58"/>
      <c r="IH7" s="58"/>
      <c r="II7" s="58"/>
      <c r="IJ7" s="58"/>
      <c r="IK7" s="58"/>
      <c r="IL7" s="58"/>
      <c r="IM7" s="58"/>
      <c r="IN7" s="58"/>
      <c r="IO7" s="159"/>
      <c r="IP7" s="58"/>
      <c r="IQ7" s="58"/>
      <c r="IR7" s="58"/>
      <c r="IS7" s="58"/>
      <c r="IT7" s="58"/>
      <c r="IU7" s="58"/>
      <c r="IV7" s="58"/>
      <c r="IW7" s="58"/>
      <c r="IX7" s="58"/>
      <c r="IY7" s="58"/>
      <c r="IZ7" s="58"/>
      <c r="JA7" s="58"/>
      <c r="JB7" s="58"/>
      <c r="JC7" s="58"/>
      <c r="JD7" s="58"/>
      <c r="JE7" s="159"/>
      <c r="JF7" s="58"/>
      <c r="JG7" s="159"/>
      <c r="JH7" s="58"/>
      <c r="JI7" s="159"/>
      <c r="JJ7" s="58"/>
      <c r="JK7" s="58"/>
      <c r="JL7" s="58"/>
      <c r="JM7" s="58"/>
      <c r="JN7" s="58"/>
      <c r="JO7" s="58"/>
      <c r="JP7" s="58"/>
      <c r="JQ7" s="58"/>
      <c r="JR7" s="58"/>
      <c r="JS7" s="58"/>
      <c r="JT7" s="58"/>
      <c r="JU7" s="58"/>
      <c r="JV7" s="58"/>
      <c r="JW7" s="58"/>
      <c r="JX7" s="58"/>
      <c r="JY7" s="58"/>
      <c r="JZ7" s="58"/>
      <c r="KA7" s="58"/>
      <c r="KB7" s="58"/>
      <c r="KC7" s="58"/>
      <c r="KD7" s="58"/>
      <c r="KE7" s="58"/>
      <c r="KF7" s="146"/>
    </row>
    <row r="8" spans="1:293" x14ac:dyDescent="0.25">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214"/>
      <c r="AE8" s="58"/>
      <c r="AF8" s="214"/>
      <c r="AG8" s="58"/>
      <c r="AH8" s="58"/>
      <c r="AI8" s="58"/>
      <c r="AJ8" s="58"/>
      <c r="AK8" s="58"/>
      <c r="AL8" s="58"/>
      <c r="AM8" s="58"/>
      <c r="AN8" s="58"/>
      <c r="AO8" s="58"/>
      <c r="AP8" s="58"/>
      <c r="AQ8" s="58"/>
      <c r="AR8" s="58"/>
      <c r="AS8" s="58"/>
      <c r="AT8" s="58"/>
      <c r="AU8" s="58"/>
      <c r="AV8" s="58"/>
      <c r="AW8" s="58"/>
      <c r="AX8" s="214"/>
      <c r="AY8" s="58"/>
      <c r="AZ8" s="58"/>
      <c r="BA8" s="58"/>
      <c r="BB8" s="214"/>
      <c r="BC8" s="58"/>
      <c r="BD8" s="214"/>
      <c r="BE8" s="58"/>
      <c r="BF8" s="58"/>
      <c r="BG8" s="58"/>
      <c r="BH8" s="58"/>
      <c r="BI8" s="58"/>
      <c r="BJ8" s="58"/>
      <c r="BK8" s="58"/>
      <c r="BL8" s="58"/>
      <c r="BM8" s="159"/>
      <c r="BN8" s="58"/>
      <c r="BO8" s="159"/>
      <c r="BP8" s="58"/>
      <c r="BQ8" s="159"/>
      <c r="BR8" s="214"/>
      <c r="BS8" s="58"/>
      <c r="BT8" s="58"/>
      <c r="BU8" s="58"/>
      <c r="BV8" s="214"/>
      <c r="BW8" s="58"/>
      <c r="BX8" s="214"/>
      <c r="BY8" s="58"/>
      <c r="BZ8" s="214"/>
      <c r="CA8" s="58"/>
      <c r="CB8" s="214"/>
      <c r="CC8" s="58"/>
      <c r="CD8" s="214"/>
      <c r="CE8" s="58"/>
      <c r="CF8" s="214"/>
      <c r="CG8" s="58"/>
      <c r="CH8" s="58"/>
      <c r="CI8" s="58"/>
      <c r="CJ8" s="160"/>
      <c r="CK8" s="58"/>
      <c r="CL8" s="160"/>
      <c r="CM8" s="58"/>
      <c r="CN8" s="214"/>
      <c r="CO8" s="58"/>
      <c r="CP8" s="214"/>
      <c r="CQ8" s="58"/>
      <c r="CR8" s="58"/>
      <c r="CS8" s="58"/>
      <c r="CT8" s="58"/>
      <c r="CU8" s="58"/>
      <c r="CV8" s="58"/>
      <c r="CW8" s="58"/>
      <c r="CX8" s="214"/>
      <c r="CY8" s="58"/>
      <c r="CZ8" s="214"/>
      <c r="DA8" s="58"/>
      <c r="DB8" s="214"/>
      <c r="DC8" s="58"/>
      <c r="DD8" s="214"/>
      <c r="DE8" s="58"/>
      <c r="DF8" s="214"/>
      <c r="DG8" s="58"/>
      <c r="DH8" s="214"/>
      <c r="DI8" s="58"/>
      <c r="DJ8" s="214"/>
      <c r="DK8" s="58"/>
      <c r="DL8" s="214"/>
      <c r="DM8" s="58"/>
      <c r="DN8" s="214"/>
      <c r="DO8" s="58"/>
      <c r="DP8" s="58"/>
      <c r="DQ8" s="58"/>
      <c r="DR8" s="58"/>
      <c r="DS8" s="58"/>
      <c r="DT8" s="58"/>
      <c r="DU8" s="58"/>
      <c r="DV8" s="214"/>
      <c r="DW8" s="58"/>
      <c r="DX8" s="160"/>
      <c r="DY8" s="58"/>
      <c r="DZ8" s="160"/>
      <c r="EA8" s="58"/>
      <c r="EB8" s="160"/>
      <c r="EC8" s="58"/>
      <c r="ED8" s="160"/>
      <c r="EE8" s="58"/>
      <c r="EF8" s="160"/>
      <c r="EG8" s="58"/>
      <c r="EH8" s="160"/>
      <c r="EI8" s="58"/>
      <c r="EJ8" s="160"/>
      <c r="EK8" s="58"/>
      <c r="EL8" s="160"/>
      <c r="EM8" s="58"/>
      <c r="EN8" s="160"/>
      <c r="EO8" s="58"/>
      <c r="EP8" s="160"/>
      <c r="EQ8" s="58"/>
      <c r="ER8" s="160"/>
      <c r="ES8" s="58"/>
      <c r="ET8" s="160"/>
      <c r="EU8" s="58"/>
      <c r="EV8" s="160"/>
      <c r="EW8" s="58"/>
      <c r="EX8" s="160"/>
      <c r="EY8" s="58"/>
      <c r="EZ8" s="160"/>
      <c r="FA8" s="58"/>
      <c r="FB8" s="160"/>
      <c r="FC8" s="58"/>
      <c r="FD8" s="160"/>
      <c r="FE8" s="58"/>
      <c r="FF8" s="160"/>
      <c r="FG8" s="58"/>
      <c r="FH8" s="160"/>
      <c r="FI8" s="58"/>
      <c r="FJ8" s="214"/>
      <c r="FK8" s="58"/>
      <c r="FL8" s="214"/>
      <c r="FM8" s="58"/>
      <c r="FN8" s="214"/>
      <c r="FO8" s="58"/>
      <c r="FP8" s="58"/>
      <c r="FQ8" s="58"/>
      <c r="FR8" s="58"/>
      <c r="FS8" s="58"/>
      <c r="FT8" s="58"/>
      <c r="FU8" s="58"/>
      <c r="FV8" s="58"/>
      <c r="FW8" s="199"/>
      <c r="FX8" s="58"/>
      <c r="FY8" s="199"/>
      <c r="FZ8" s="58"/>
      <c r="GA8" s="199"/>
      <c r="GB8" s="160"/>
      <c r="GC8" s="58"/>
      <c r="GD8" s="160"/>
      <c r="GE8" s="58"/>
      <c r="GF8" s="160"/>
      <c r="GG8" s="58"/>
      <c r="GH8" s="160"/>
      <c r="GI8" s="58"/>
      <c r="GJ8" s="160"/>
      <c r="GK8" s="58"/>
      <c r="GL8" s="58"/>
      <c r="GM8" s="58"/>
      <c r="GN8" s="58"/>
      <c r="GO8" s="58"/>
      <c r="GP8" s="58"/>
      <c r="GQ8" s="58"/>
      <c r="GR8" s="58"/>
      <c r="GS8" s="58"/>
      <c r="GT8" s="58"/>
      <c r="GU8" s="58"/>
      <c r="GV8" s="58"/>
      <c r="GW8" s="58"/>
      <c r="GX8" s="58"/>
      <c r="GY8" s="58"/>
      <c r="GZ8" s="58"/>
      <c r="HA8" s="58"/>
      <c r="HB8" s="58"/>
      <c r="HC8" s="58"/>
      <c r="HD8" s="179"/>
      <c r="HE8" s="199"/>
      <c r="HF8" s="179"/>
      <c r="HG8" s="199"/>
      <c r="HH8" s="179"/>
      <c r="HI8" s="199"/>
      <c r="HJ8" s="58"/>
      <c r="HK8" s="58"/>
      <c r="HL8" s="58"/>
      <c r="HM8" s="58"/>
      <c r="HN8" s="58"/>
      <c r="HO8" s="58"/>
      <c r="HP8" s="58"/>
      <c r="HQ8" s="58"/>
      <c r="HR8" s="58"/>
      <c r="HS8" s="58"/>
      <c r="HT8" s="58"/>
      <c r="HU8" s="58"/>
      <c r="HV8" s="58"/>
      <c r="HW8" s="58"/>
      <c r="HX8" s="58"/>
      <c r="HY8" s="58"/>
      <c r="HZ8" s="58"/>
      <c r="IA8" s="58"/>
      <c r="IB8" s="58"/>
      <c r="IC8" s="58"/>
      <c r="ID8" s="58"/>
      <c r="IE8" s="58"/>
      <c r="IF8" s="58"/>
      <c r="IG8" s="58"/>
      <c r="IH8" s="58"/>
      <c r="II8" s="58"/>
      <c r="IJ8" s="58"/>
      <c r="IK8" s="58"/>
      <c r="IL8" s="58"/>
      <c r="IM8" s="58"/>
      <c r="IN8" s="146"/>
      <c r="IO8" s="58"/>
      <c r="IP8" s="58"/>
      <c r="IQ8" s="58"/>
      <c r="IR8" s="58"/>
      <c r="IS8" s="58"/>
      <c r="IT8" s="58"/>
      <c r="IU8" s="58"/>
      <c r="IV8" s="58"/>
      <c r="IW8" s="58"/>
      <c r="IX8" s="58"/>
      <c r="IY8" s="58"/>
      <c r="IZ8" s="58"/>
      <c r="JA8" s="58"/>
      <c r="JB8" s="58"/>
      <c r="JC8" s="58"/>
      <c r="JD8" s="58"/>
      <c r="JE8" s="58"/>
      <c r="JF8" s="58"/>
      <c r="JG8" s="58"/>
      <c r="JH8" s="58"/>
      <c r="JI8" s="58"/>
      <c r="JJ8" s="58"/>
      <c r="JK8" s="58"/>
      <c r="JL8" s="58"/>
      <c r="JM8" s="58"/>
      <c r="JN8" s="58"/>
      <c r="JO8" s="58"/>
      <c r="JP8" s="58"/>
      <c r="JQ8" s="58"/>
      <c r="JR8" s="58"/>
      <c r="JS8" s="58"/>
      <c r="JT8" s="58"/>
      <c r="JU8" s="58"/>
      <c r="JV8" s="58"/>
      <c r="JW8" s="58"/>
      <c r="JX8" s="58"/>
      <c r="JY8" s="58"/>
      <c r="JZ8" s="58"/>
      <c r="KA8" s="58"/>
      <c r="KB8" s="58"/>
      <c r="KC8" s="58"/>
      <c r="KD8" s="58"/>
      <c r="KE8" s="58"/>
      <c r="KF8" s="58"/>
    </row>
    <row r="9" spans="1:293" x14ac:dyDescent="0.25">
      <c r="A9" s="58"/>
      <c r="B9" s="58"/>
      <c r="C9" s="58"/>
      <c r="D9" s="58"/>
      <c r="E9" s="58"/>
      <c r="F9" s="58"/>
      <c r="G9" s="58"/>
      <c r="H9" s="58"/>
      <c r="I9" s="58"/>
      <c r="J9" s="58"/>
      <c r="K9" s="58"/>
      <c r="L9" s="58"/>
      <c r="M9" s="58"/>
      <c r="N9" s="146"/>
      <c r="O9" s="58"/>
      <c r="P9" s="58"/>
      <c r="Q9" s="58"/>
      <c r="R9" s="146"/>
      <c r="S9" s="58"/>
      <c r="T9" s="146"/>
      <c r="U9" s="58"/>
      <c r="V9" s="146"/>
      <c r="W9" s="58"/>
      <c r="X9" s="58"/>
      <c r="Y9" s="58"/>
      <c r="Z9" s="146"/>
      <c r="AA9" s="58"/>
      <c r="AB9" s="146"/>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146"/>
      <c r="BM9" s="58"/>
      <c r="BN9" s="146"/>
      <c r="BO9" s="58"/>
      <c r="BP9" s="146"/>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179"/>
      <c r="FW9" s="58"/>
      <c r="FX9" s="179"/>
      <c r="FY9" s="58"/>
      <c r="FZ9" s="179"/>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214"/>
      <c r="HE9" s="58"/>
      <c r="HF9" s="214"/>
      <c r="HG9" s="58"/>
      <c r="HH9" s="214"/>
      <c r="HI9" s="58"/>
      <c r="HJ9" s="58"/>
      <c r="HK9" s="58"/>
      <c r="HL9" s="58"/>
      <c r="HM9" s="58"/>
      <c r="HN9" s="58"/>
      <c r="HO9" s="58"/>
      <c r="HP9" s="58"/>
      <c r="HQ9" s="58"/>
      <c r="HR9" s="58"/>
      <c r="HS9" s="58"/>
      <c r="HT9" s="58"/>
      <c r="HU9" s="58"/>
      <c r="HV9" s="58"/>
      <c r="HW9" s="58"/>
      <c r="HX9" s="58"/>
      <c r="HY9" s="58"/>
      <c r="HZ9" s="58"/>
      <c r="IA9" s="159"/>
      <c r="IB9" s="58"/>
      <c r="IC9" s="159"/>
      <c r="ID9" s="58"/>
      <c r="IE9" s="58"/>
      <c r="IF9" s="58"/>
      <c r="IG9" s="58"/>
      <c r="IH9" s="58"/>
      <c r="II9" s="58"/>
      <c r="IJ9" s="58"/>
      <c r="IK9" s="58"/>
      <c r="IL9" s="58"/>
      <c r="IM9" s="58"/>
      <c r="IN9" s="58"/>
      <c r="IO9" s="58"/>
      <c r="IP9" s="58"/>
      <c r="IQ9" s="58"/>
      <c r="IR9" s="58"/>
      <c r="IS9" s="58"/>
      <c r="IT9" s="58"/>
      <c r="IU9" s="58"/>
      <c r="IV9" s="58"/>
      <c r="IW9" s="58"/>
      <c r="IX9" s="58"/>
      <c r="IY9" s="58"/>
      <c r="IZ9" s="58"/>
      <c r="JA9" s="58"/>
      <c r="JB9" s="58"/>
      <c r="JC9" s="58"/>
      <c r="JD9" s="146"/>
      <c r="JE9" s="58"/>
      <c r="JF9" s="146"/>
      <c r="JG9" s="58"/>
      <c r="JH9" s="146"/>
      <c r="JI9" s="58"/>
      <c r="JJ9" s="58"/>
      <c r="JK9" s="58"/>
      <c r="JL9" s="58"/>
      <c r="JM9" s="58"/>
      <c r="JN9" s="58"/>
      <c r="JO9" s="58"/>
      <c r="JP9" s="58"/>
      <c r="JQ9" s="58"/>
      <c r="JR9" s="58"/>
      <c r="JS9" s="58"/>
      <c r="JT9" s="58"/>
      <c r="JU9" s="58"/>
      <c r="JV9" s="58"/>
      <c r="JW9" s="58"/>
      <c r="JX9" s="58"/>
      <c r="JY9" s="58"/>
      <c r="JZ9" s="58"/>
      <c r="KA9" s="58"/>
      <c r="KB9" s="58"/>
      <c r="KC9" s="58"/>
      <c r="KD9" s="58"/>
      <c r="KE9" s="58"/>
      <c r="KF9" s="58"/>
    </row>
    <row r="10" spans="1:293" x14ac:dyDescent="0.25">
      <c r="A10" s="58"/>
      <c r="B10" s="58"/>
      <c r="C10" s="58"/>
      <c r="D10" s="58"/>
      <c r="E10" s="58"/>
      <c r="F10" s="58"/>
      <c r="G10" s="58"/>
      <c r="H10" s="58"/>
      <c r="I10" s="58"/>
      <c r="J10" s="58"/>
      <c r="K10" s="58"/>
      <c r="L10" s="58"/>
      <c r="M10" s="58"/>
      <c r="N10" s="58"/>
      <c r="O10" s="58"/>
      <c r="P10" s="58"/>
      <c r="Q10" s="58"/>
      <c r="R10" s="146"/>
      <c r="S10" s="58"/>
      <c r="T10" s="146"/>
      <c r="U10" s="58"/>
      <c r="V10" s="146"/>
      <c r="W10" s="58"/>
      <c r="X10" s="58"/>
      <c r="Y10" s="58"/>
      <c r="Z10" s="146"/>
      <c r="AA10" s="58"/>
      <c r="AB10" s="146"/>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214"/>
      <c r="BN10" s="58"/>
      <c r="BO10" s="214"/>
      <c r="BP10" s="58"/>
      <c r="BQ10" s="214"/>
      <c r="BR10" s="58"/>
      <c r="BS10" s="58"/>
      <c r="BT10" s="58"/>
      <c r="BU10" s="58"/>
      <c r="BV10" s="58"/>
      <c r="BW10" s="58"/>
      <c r="BX10" s="58"/>
      <c r="BY10" s="58"/>
      <c r="BZ10" s="58"/>
      <c r="CA10" s="58"/>
      <c r="CB10" s="58"/>
      <c r="CC10" s="58"/>
      <c r="CD10" s="58"/>
      <c r="CE10" s="58"/>
      <c r="CF10" s="58"/>
      <c r="CG10" s="58"/>
      <c r="CH10" s="58"/>
      <c r="CI10" s="58"/>
      <c r="CJ10" s="58"/>
      <c r="CK10" s="159"/>
      <c r="CL10" s="58"/>
      <c r="CM10" s="159"/>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159"/>
      <c r="DZ10" s="58"/>
      <c r="EA10" s="159"/>
      <c r="EB10" s="58"/>
      <c r="EC10" s="159"/>
      <c r="ED10" s="58"/>
      <c r="EE10" s="159"/>
      <c r="EF10" s="58"/>
      <c r="EG10" s="159"/>
      <c r="EH10" s="58"/>
      <c r="EI10" s="159"/>
      <c r="EJ10" s="58"/>
      <c r="EK10" s="159"/>
      <c r="EL10" s="58"/>
      <c r="EM10" s="159"/>
      <c r="EN10" s="58"/>
      <c r="EO10" s="58"/>
      <c r="EP10" s="58"/>
      <c r="EQ10" s="58"/>
      <c r="ER10" s="58"/>
      <c r="ES10" s="58"/>
      <c r="ET10" s="58"/>
      <c r="EU10" s="58"/>
      <c r="EV10" s="58"/>
      <c r="EW10" s="58"/>
      <c r="EX10" s="58"/>
      <c r="EY10" s="58"/>
      <c r="EZ10" s="58"/>
      <c r="FA10" s="159"/>
      <c r="FB10" s="58"/>
      <c r="FC10" s="58"/>
      <c r="FD10" s="58"/>
      <c r="FE10" s="58"/>
      <c r="FF10" s="58"/>
      <c r="FG10" s="58"/>
      <c r="FH10" s="58"/>
      <c r="FI10" s="159"/>
      <c r="FJ10" s="58"/>
      <c r="FK10" s="58"/>
      <c r="FL10" s="58"/>
      <c r="FM10" s="58"/>
      <c r="FN10" s="58"/>
      <c r="FO10" s="58"/>
      <c r="FP10" s="58"/>
      <c r="FQ10" s="199"/>
      <c r="FR10" s="58"/>
      <c r="FS10" s="199"/>
      <c r="FT10" s="58"/>
      <c r="FU10" s="199"/>
      <c r="FV10" s="58"/>
      <c r="FW10" s="214"/>
      <c r="FX10" s="58"/>
      <c r="FY10" s="214"/>
      <c r="FZ10" s="58"/>
      <c r="GA10" s="214"/>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199"/>
      <c r="HF10" s="58"/>
      <c r="HG10" s="199"/>
      <c r="HH10" s="58"/>
      <c r="HI10" s="199"/>
      <c r="HJ10" s="58"/>
      <c r="HK10" s="58"/>
      <c r="HL10" s="58"/>
      <c r="HM10" s="58"/>
      <c r="HN10" s="146"/>
      <c r="HO10" s="58"/>
      <c r="HP10" s="146"/>
      <c r="HQ10" s="58"/>
      <c r="HR10" s="146"/>
      <c r="HS10" s="58"/>
      <c r="HT10" s="146"/>
      <c r="HU10" s="58"/>
      <c r="HV10" s="146"/>
      <c r="HW10" s="58"/>
      <c r="HX10" s="146"/>
      <c r="HY10" s="159"/>
      <c r="HZ10" s="58"/>
      <c r="IA10" s="58"/>
      <c r="IB10" s="58"/>
      <c r="IC10" s="58"/>
      <c r="ID10" s="146"/>
      <c r="IE10" s="58"/>
      <c r="IF10" s="146"/>
      <c r="IG10" s="58"/>
      <c r="IH10" s="58"/>
      <c r="II10" s="159"/>
      <c r="IJ10" s="146"/>
      <c r="IK10" s="58"/>
      <c r="IL10" s="146"/>
      <c r="IM10" s="58"/>
      <c r="IN10" s="159"/>
      <c r="IO10" s="58"/>
      <c r="IP10" s="146"/>
      <c r="IQ10" s="58"/>
      <c r="IR10" s="146"/>
      <c r="IS10" s="58"/>
      <c r="IT10" s="146"/>
      <c r="IU10" s="58"/>
      <c r="IV10" s="146"/>
      <c r="IW10" s="58"/>
      <c r="IX10" s="146"/>
      <c r="IY10" s="58"/>
      <c r="IZ10" s="146"/>
      <c r="JA10" s="58"/>
      <c r="JB10" s="146"/>
      <c r="JC10" s="58"/>
      <c r="JD10" s="159"/>
      <c r="JE10" s="58"/>
      <c r="JF10" s="159"/>
      <c r="JG10" s="58"/>
      <c r="JH10" s="159"/>
      <c r="JI10" s="58"/>
      <c r="JJ10" s="146"/>
      <c r="JK10" s="58"/>
      <c r="JL10" s="146"/>
      <c r="JM10" s="58"/>
      <c r="JN10" s="146"/>
      <c r="JO10" s="58"/>
      <c r="JP10" s="58"/>
      <c r="JQ10" s="58"/>
      <c r="JR10" s="146"/>
      <c r="JS10" s="58"/>
      <c r="JT10" s="58"/>
      <c r="JU10" s="58"/>
      <c r="JV10" s="58"/>
      <c r="JW10" s="58"/>
      <c r="JX10" s="58"/>
      <c r="JY10" s="58"/>
      <c r="JZ10" s="146"/>
      <c r="KA10" s="58"/>
      <c r="KB10" s="58"/>
      <c r="KC10" s="58"/>
      <c r="KD10" s="146"/>
      <c r="KE10" s="58"/>
      <c r="KF10" s="58"/>
    </row>
    <row r="11" spans="1:293" x14ac:dyDescent="0.25">
      <c r="A11" s="58"/>
      <c r="B11" s="58"/>
      <c r="C11" s="58"/>
      <c r="D11" s="58"/>
      <c r="E11" s="58"/>
      <c r="F11" s="58"/>
      <c r="G11" s="58"/>
      <c r="H11" s="58"/>
      <c r="I11" s="58"/>
      <c r="J11" s="58"/>
      <c r="K11" s="58"/>
      <c r="L11" s="146"/>
      <c r="M11" s="58"/>
      <c r="N11" s="58"/>
      <c r="O11" s="58"/>
      <c r="P11" s="146"/>
      <c r="Q11" s="58"/>
      <c r="R11" s="58"/>
      <c r="S11" s="58"/>
      <c r="T11" s="58"/>
      <c r="U11" s="58"/>
      <c r="V11" s="58"/>
      <c r="W11" s="58"/>
      <c r="X11" s="58"/>
      <c r="Y11" s="58"/>
      <c r="Z11" s="58"/>
      <c r="AA11" s="58"/>
      <c r="AB11" s="58"/>
      <c r="AC11" s="58"/>
      <c r="AD11" s="146"/>
      <c r="AE11" s="58"/>
      <c r="AF11" s="146"/>
      <c r="AG11" s="58"/>
      <c r="AH11" s="146"/>
      <c r="AI11" s="58"/>
      <c r="AJ11" s="146"/>
      <c r="AK11" s="58"/>
      <c r="AL11" s="146"/>
      <c r="AM11" s="58"/>
      <c r="AN11" s="146"/>
      <c r="AO11" s="58"/>
      <c r="AP11" s="146"/>
      <c r="AQ11" s="58"/>
      <c r="AR11" s="146"/>
      <c r="AS11" s="58"/>
      <c r="AT11" s="146"/>
      <c r="AU11" s="58"/>
      <c r="AV11" s="146"/>
      <c r="AW11" s="58"/>
      <c r="AX11" s="146"/>
      <c r="AY11" s="58"/>
      <c r="AZ11" s="146"/>
      <c r="BA11" s="58"/>
      <c r="BB11" s="146"/>
      <c r="BC11" s="58"/>
      <c r="BD11" s="146"/>
      <c r="BE11" s="58"/>
      <c r="BF11" s="146"/>
      <c r="BG11" s="58"/>
      <c r="BH11" s="58"/>
      <c r="BI11" s="58"/>
      <c r="BJ11" s="146"/>
      <c r="BK11" s="58"/>
      <c r="BL11" s="159"/>
      <c r="BM11" s="58"/>
      <c r="BN11" s="159"/>
      <c r="BO11" s="58"/>
      <c r="BP11" s="159"/>
      <c r="BQ11" s="58"/>
      <c r="BR11" s="146"/>
      <c r="BS11" s="58"/>
      <c r="BT11" s="146"/>
      <c r="BU11" s="58"/>
      <c r="BV11" s="146"/>
      <c r="BW11" s="58"/>
      <c r="BX11" s="146"/>
      <c r="BY11" s="58"/>
      <c r="BZ11" s="146"/>
      <c r="CA11" s="58"/>
      <c r="CB11" s="146"/>
      <c r="CC11" s="58"/>
      <c r="CD11" s="146"/>
      <c r="CE11" s="58"/>
      <c r="CF11" s="146"/>
      <c r="CG11" s="58"/>
      <c r="CH11" s="146"/>
      <c r="CI11" s="159"/>
      <c r="CJ11" s="58"/>
      <c r="CK11" s="58"/>
      <c r="CL11" s="58"/>
      <c r="CM11" s="58"/>
      <c r="CN11" s="146"/>
      <c r="CO11" s="58"/>
      <c r="CP11" s="58"/>
      <c r="CQ11" s="159"/>
      <c r="CR11" s="146"/>
      <c r="CS11" s="58"/>
      <c r="CT11" s="146"/>
      <c r="CU11" s="58"/>
      <c r="CV11" s="146"/>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146"/>
      <c r="DW11" s="58"/>
      <c r="DX11" s="58"/>
      <c r="DY11" s="58"/>
      <c r="DZ11" s="58"/>
      <c r="EA11" s="58"/>
      <c r="EB11" s="58"/>
      <c r="EC11" s="58"/>
      <c r="ED11" s="58"/>
      <c r="EE11" s="58"/>
      <c r="EF11" s="58"/>
      <c r="EG11" s="58"/>
      <c r="EH11" s="58"/>
      <c r="EI11" s="58"/>
      <c r="EJ11" s="58"/>
      <c r="EK11" s="58"/>
      <c r="EL11" s="58"/>
      <c r="EM11" s="58"/>
      <c r="EN11" s="58"/>
      <c r="EO11" s="159"/>
      <c r="EP11" s="58"/>
      <c r="EQ11" s="159"/>
      <c r="ER11" s="58"/>
      <c r="ES11" s="159"/>
      <c r="ET11" s="58"/>
      <c r="EU11" s="159"/>
      <c r="EV11" s="58"/>
      <c r="EW11" s="159"/>
      <c r="EX11" s="58"/>
      <c r="EY11" s="159"/>
      <c r="EZ11" s="58"/>
      <c r="FA11" s="58"/>
      <c r="FB11" s="58"/>
      <c r="FC11" s="159"/>
      <c r="FD11" s="58"/>
      <c r="FE11" s="159"/>
      <c r="FF11" s="58"/>
      <c r="FG11" s="159"/>
      <c r="FH11" s="58"/>
      <c r="FI11" s="58"/>
      <c r="FJ11" s="179"/>
      <c r="FK11" s="58"/>
      <c r="FL11" s="179"/>
      <c r="FM11" s="58"/>
      <c r="FN11" s="179"/>
      <c r="FO11" s="58"/>
      <c r="FP11" s="58"/>
      <c r="FQ11" s="58"/>
      <c r="FR11" s="58"/>
      <c r="FS11" s="58"/>
      <c r="FT11" s="58"/>
      <c r="FU11" s="58"/>
      <c r="FV11" s="199"/>
      <c r="FW11" s="58"/>
      <c r="FX11" s="199"/>
      <c r="FY11" s="58"/>
      <c r="FZ11" s="199"/>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179"/>
      <c r="HE11" s="58"/>
      <c r="HF11" s="179"/>
      <c r="HG11" s="58"/>
      <c r="HH11" s="179"/>
      <c r="HI11" s="58"/>
      <c r="HJ11" s="58"/>
      <c r="HK11" s="58"/>
      <c r="HL11" s="58"/>
      <c r="HM11" s="58"/>
      <c r="HN11" s="58"/>
      <c r="HO11" s="58"/>
      <c r="HP11" s="58"/>
      <c r="HQ11" s="58"/>
      <c r="HR11" s="58"/>
      <c r="HS11" s="58"/>
      <c r="HT11" s="58"/>
      <c r="HU11" s="58"/>
      <c r="HV11" s="58"/>
      <c r="HW11" s="58"/>
      <c r="HX11" s="58"/>
      <c r="HY11" s="58"/>
      <c r="HZ11" s="146"/>
      <c r="IA11" s="160"/>
      <c r="IB11" s="146"/>
      <c r="IC11" s="160"/>
      <c r="ID11" s="58"/>
      <c r="IE11" s="58"/>
      <c r="IF11" s="58"/>
      <c r="IG11" s="58"/>
      <c r="IH11" s="58"/>
      <c r="II11" s="58"/>
      <c r="IJ11" s="58"/>
      <c r="IK11" s="58"/>
      <c r="IL11" s="58"/>
      <c r="IM11" s="58"/>
      <c r="IN11" s="146"/>
      <c r="IO11" s="58"/>
      <c r="IP11" s="58"/>
      <c r="IQ11" s="58"/>
      <c r="IR11" s="58"/>
      <c r="IS11" s="58"/>
      <c r="IT11" s="58"/>
      <c r="IU11" s="58"/>
      <c r="IV11" s="58"/>
      <c r="IW11" s="58"/>
      <c r="IX11" s="58"/>
      <c r="IY11" s="58"/>
      <c r="IZ11" s="58"/>
      <c r="JA11" s="58"/>
      <c r="JB11" s="58"/>
      <c r="JC11" s="58"/>
      <c r="JD11" s="146"/>
      <c r="JE11" s="58"/>
      <c r="JF11" s="146"/>
      <c r="JG11" s="58"/>
      <c r="JH11" s="146"/>
      <c r="JI11" s="58"/>
      <c r="JJ11" s="58"/>
      <c r="JK11" s="58"/>
      <c r="JL11" s="58"/>
      <c r="JM11" s="58"/>
      <c r="JN11" s="58"/>
      <c r="JO11" s="58"/>
      <c r="JP11" s="146"/>
      <c r="JQ11" s="58"/>
      <c r="JR11" s="58"/>
      <c r="JS11" s="58"/>
      <c r="JT11" s="146"/>
      <c r="JU11" s="58"/>
      <c r="JV11" s="146"/>
      <c r="JW11" s="58"/>
      <c r="JX11" s="146"/>
      <c r="JY11" s="58"/>
      <c r="JZ11" s="58"/>
      <c r="KA11" s="58"/>
      <c r="KB11" s="146"/>
      <c r="KC11" s="58"/>
      <c r="KD11" s="58"/>
      <c r="KE11" s="58"/>
      <c r="KF11" s="146"/>
    </row>
    <row r="12" spans="1:293" x14ac:dyDescent="0.25">
      <c r="A12" s="58"/>
      <c r="B12" s="58"/>
      <c r="C12" s="58"/>
      <c r="D12" s="58"/>
      <c r="E12" s="58"/>
      <c r="F12" s="58"/>
      <c r="G12" s="58"/>
      <c r="H12" s="146"/>
      <c r="I12" s="58"/>
      <c r="J12" s="146"/>
      <c r="K12" s="58"/>
      <c r="L12" s="146"/>
      <c r="M12" s="58"/>
      <c r="N12" s="58"/>
      <c r="O12" s="58"/>
      <c r="P12" s="146"/>
      <c r="Q12" s="58"/>
      <c r="R12" s="58"/>
      <c r="S12" s="146"/>
      <c r="T12" s="58"/>
      <c r="U12" s="146"/>
      <c r="V12" s="58"/>
      <c r="W12" s="58"/>
      <c r="X12" s="146"/>
      <c r="Y12" s="58"/>
      <c r="Z12" s="58"/>
      <c r="AA12" s="58"/>
      <c r="AB12" s="58"/>
      <c r="AC12" s="58"/>
      <c r="AD12" s="58"/>
      <c r="AE12" s="58"/>
      <c r="AF12" s="58"/>
      <c r="AG12" s="58"/>
      <c r="AH12" s="58"/>
      <c r="AI12" s="214"/>
      <c r="AJ12" s="58"/>
      <c r="AK12" s="214"/>
      <c r="AL12" s="58"/>
      <c r="AM12" s="214"/>
      <c r="AN12" s="58"/>
      <c r="AO12" s="214"/>
      <c r="AP12" s="58"/>
      <c r="AQ12" s="214"/>
      <c r="AR12" s="58"/>
      <c r="AS12" s="214"/>
      <c r="AT12" s="58"/>
      <c r="AU12" s="214"/>
      <c r="AV12" s="58"/>
      <c r="AW12" s="214"/>
      <c r="AX12" s="58"/>
      <c r="AY12" s="58"/>
      <c r="AZ12" s="58"/>
      <c r="BA12" s="214"/>
      <c r="BB12" s="58"/>
      <c r="BC12" s="58"/>
      <c r="BD12" s="58"/>
      <c r="BE12" s="58"/>
      <c r="BF12" s="58"/>
      <c r="BG12" s="214"/>
      <c r="BH12" s="146"/>
      <c r="BI12" s="58"/>
      <c r="BJ12" s="58"/>
      <c r="BK12" s="214"/>
      <c r="BL12" s="146"/>
      <c r="BM12" s="58"/>
      <c r="BN12" s="146"/>
      <c r="BO12" s="58"/>
      <c r="BP12" s="146"/>
      <c r="BQ12" s="58"/>
      <c r="BR12" s="58"/>
      <c r="BS12" s="58"/>
      <c r="BT12" s="58"/>
      <c r="BU12" s="214"/>
      <c r="BV12" s="58"/>
      <c r="BW12" s="58"/>
      <c r="BX12" s="58"/>
      <c r="BY12" s="58"/>
      <c r="BZ12" s="58"/>
      <c r="CA12" s="58"/>
      <c r="CB12" s="58"/>
      <c r="CC12" s="58"/>
      <c r="CD12" s="58"/>
      <c r="CE12" s="58"/>
      <c r="CF12" s="58"/>
      <c r="CG12" s="58"/>
      <c r="CH12" s="58"/>
      <c r="CI12" s="58"/>
      <c r="CJ12" s="146"/>
      <c r="CK12" s="214"/>
      <c r="CL12" s="146"/>
      <c r="CM12" s="214"/>
      <c r="CN12" s="58"/>
      <c r="CO12" s="58"/>
      <c r="CP12" s="58"/>
      <c r="CQ12" s="58"/>
      <c r="CR12" s="58"/>
      <c r="CS12" s="214"/>
      <c r="CT12" s="58"/>
      <c r="CU12" s="214"/>
      <c r="CV12" s="58"/>
      <c r="CW12" s="214"/>
      <c r="CX12" s="146"/>
      <c r="CY12" s="58"/>
      <c r="CZ12" s="146"/>
      <c r="DA12" s="58"/>
      <c r="DB12" s="146"/>
      <c r="DC12" s="58"/>
      <c r="DD12" s="146"/>
      <c r="DE12" s="58"/>
      <c r="DF12" s="146"/>
      <c r="DG12" s="58"/>
      <c r="DH12" s="146"/>
      <c r="DI12" s="58"/>
      <c r="DJ12" s="146"/>
      <c r="DK12" s="58"/>
      <c r="DL12" s="146"/>
      <c r="DM12" s="58"/>
      <c r="DN12" s="146"/>
      <c r="DO12" s="58"/>
      <c r="DP12" s="146"/>
      <c r="DQ12" s="58"/>
      <c r="DR12" s="146"/>
      <c r="DS12" s="58"/>
      <c r="DT12" s="146"/>
      <c r="DU12" s="58"/>
      <c r="DV12" s="58"/>
      <c r="DW12" s="58"/>
      <c r="DX12" s="146"/>
      <c r="DY12" s="214"/>
      <c r="DZ12" s="146"/>
      <c r="EA12" s="214"/>
      <c r="EB12" s="146"/>
      <c r="EC12" s="214"/>
      <c r="ED12" s="146"/>
      <c r="EE12" s="214"/>
      <c r="EF12" s="146"/>
      <c r="EG12" s="214"/>
      <c r="EH12" s="146"/>
      <c r="EI12" s="214"/>
      <c r="EJ12" s="146"/>
      <c r="EK12" s="214"/>
      <c r="EL12" s="146"/>
      <c r="EM12" s="214"/>
      <c r="EN12" s="58"/>
      <c r="EO12" s="58"/>
      <c r="EP12" s="58"/>
      <c r="EQ12" s="58"/>
      <c r="ER12" s="58"/>
      <c r="ES12" s="58"/>
      <c r="ET12" s="58"/>
      <c r="EU12" s="58"/>
      <c r="EV12" s="58"/>
      <c r="EW12" s="58"/>
      <c r="EX12" s="58"/>
      <c r="EY12" s="58"/>
      <c r="EZ12" s="146"/>
      <c r="FA12" s="214"/>
      <c r="FB12" s="58"/>
      <c r="FC12" s="58"/>
      <c r="FD12" s="58"/>
      <c r="FE12" s="58"/>
      <c r="FF12" s="58"/>
      <c r="FG12" s="58"/>
      <c r="FH12" s="146"/>
      <c r="FI12" s="214"/>
      <c r="FJ12" s="58"/>
      <c r="FK12" s="58"/>
      <c r="FL12" s="58"/>
      <c r="FM12" s="58"/>
      <c r="FN12" s="58"/>
      <c r="FO12" s="58"/>
      <c r="FP12" s="179"/>
      <c r="FQ12" s="214"/>
      <c r="FR12" s="179"/>
      <c r="FS12" s="214"/>
      <c r="FT12" s="179"/>
      <c r="FU12" s="214"/>
      <c r="FV12" s="179"/>
      <c r="FW12" s="58"/>
      <c r="FX12" s="179"/>
      <c r="FY12" s="58"/>
      <c r="FZ12" s="179"/>
      <c r="GA12" s="58"/>
      <c r="GB12" s="146"/>
      <c r="GC12" s="159"/>
      <c r="GD12" s="146"/>
      <c r="GE12" s="159"/>
      <c r="GF12" s="146"/>
      <c r="GG12" s="159"/>
      <c r="GH12" s="146"/>
      <c r="GI12" s="159"/>
      <c r="GJ12" s="146"/>
      <c r="GK12" s="159"/>
      <c r="GL12" s="146"/>
      <c r="GM12" s="58"/>
      <c r="GN12" s="146"/>
      <c r="GO12" s="58"/>
      <c r="GP12" s="179"/>
      <c r="GQ12" s="199"/>
      <c r="GR12" s="179"/>
      <c r="GS12" s="199"/>
      <c r="GT12" s="179"/>
      <c r="GU12" s="199"/>
      <c r="GV12" s="179"/>
      <c r="GW12" s="199"/>
      <c r="GX12" s="179"/>
      <c r="GY12" s="199"/>
      <c r="GZ12" s="179"/>
      <c r="HA12" s="199"/>
      <c r="HB12" s="179"/>
      <c r="HC12" s="199"/>
      <c r="HD12" s="199"/>
      <c r="HE12" s="199"/>
      <c r="HF12" s="199"/>
      <c r="HG12" s="199"/>
      <c r="HH12" s="199"/>
      <c r="HI12" s="58"/>
      <c r="HJ12" s="58"/>
      <c r="HK12" s="58"/>
      <c r="HL12" s="58"/>
      <c r="HM12" s="58"/>
      <c r="HN12" s="58"/>
      <c r="HO12" s="58"/>
      <c r="HP12" s="58"/>
      <c r="HQ12" s="58"/>
      <c r="HR12" s="58"/>
      <c r="HS12" s="58"/>
      <c r="HT12" s="58"/>
      <c r="HU12" s="58"/>
      <c r="HV12" s="58"/>
      <c r="HW12" s="58"/>
      <c r="HX12" s="58"/>
      <c r="HY12" s="58"/>
      <c r="HZ12" s="159"/>
      <c r="IA12" s="160"/>
      <c r="IB12" s="159"/>
      <c r="IC12" s="160"/>
      <c r="ID12" s="58"/>
      <c r="IE12" s="58"/>
      <c r="IF12" s="146"/>
      <c r="IG12" s="58"/>
      <c r="IH12" s="146"/>
      <c r="II12" s="58"/>
      <c r="IJ12" s="58"/>
      <c r="IK12" s="58"/>
      <c r="IL12" s="58"/>
      <c r="IM12" s="58"/>
      <c r="IN12" s="58"/>
      <c r="IO12" s="58"/>
      <c r="IP12" s="146"/>
      <c r="IQ12" s="58"/>
      <c r="IR12" s="146"/>
      <c r="IS12" s="58"/>
      <c r="IT12" s="146"/>
      <c r="IU12" s="58"/>
      <c r="IV12" s="146"/>
      <c r="IW12" s="58"/>
      <c r="IX12" s="146"/>
      <c r="IY12" s="58"/>
      <c r="IZ12" s="146"/>
      <c r="JA12" s="58"/>
      <c r="JB12" s="146"/>
      <c r="JC12" s="58"/>
      <c r="JD12" s="58"/>
      <c r="JE12" s="58"/>
      <c r="JF12" s="58"/>
      <c r="JG12" s="58"/>
      <c r="JH12" s="58"/>
      <c r="JJ12" s="146"/>
      <c r="JK12" s="58"/>
      <c r="JL12" s="146"/>
      <c r="JM12" s="58"/>
      <c r="JN12" s="146"/>
      <c r="JO12" s="58"/>
      <c r="JP12" s="58"/>
      <c r="JQ12" s="58"/>
      <c r="JR12" s="58"/>
      <c r="JS12" s="58"/>
      <c r="JT12" s="58"/>
      <c r="JU12" s="58"/>
      <c r="JV12" s="58"/>
      <c r="JW12" s="58"/>
      <c r="JX12" s="58"/>
      <c r="JY12" s="58"/>
      <c r="JZ12" s="58"/>
      <c r="KA12" s="58"/>
      <c r="KB12" s="58"/>
      <c r="KC12" s="58"/>
      <c r="KD12" s="146"/>
      <c r="KE12" s="58"/>
    </row>
    <row r="13" spans="1:293" x14ac:dyDescent="0.25">
      <c r="A13" s="58"/>
      <c r="B13" s="58"/>
      <c r="C13" s="58"/>
      <c r="D13" s="58"/>
      <c r="E13" s="58"/>
      <c r="F13" s="58"/>
      <c r="G13" s="58"/>
      <c r="H13" s="58"/>
      <c r="I13" s="58"/>
      <c r="J13" s="58"/>
      <c r="K13" s="58"/>
      <c r="L13" s="58"/>
      <c r="M13" s="58"/>
      <c r="N13" s="146"/>
      <c r="O13" s="58"/>
      <c r="P13" s="58"/>
      <c r="Q13" s="58"/>
      <c r="R13" s="146"/>
      <c r="S13" s="58"/>
      <c r="T13" s="146"/>
      <c r="U13" s="58"/>
      <c r="V13" s="146"/>
      <c r="W13" s="58"/>
      <c r="X13" s="58"/>
      <c r="Y13" s="58"/>
      <c r="Z13" s="146"/>
      <c r="AA13" s="58"/>
      <c r="AB13" s="146"/>
      <c r="AC13" s="58"/>
      <c r="AD13" s="58"/>
      <c r="AE13" s="214"/>
      <c r="AF13" s="58"/>
      <c r="AG13" s="214"/>
      <c r="AH13" s="146"/>
      <c r="AI13" s="58"/>
      <c r="AJ13" s="146"/>
      <c r="AK13" s="58"/>
      <c r="AL13" s="146"/>
      <c r="AM13" s="58"/>
      <c r="AN13" s="146"/>
      <c r="AO13" s="58"/>
      <c r="AP13" s="146"/>
      <c r="AQ13" s="58"/>
      <c r="AR13" s="146"/>
      <c r="AS13" s="58"/>
      <c r="AT13" s="146"/>
      <c r="AU13" s="58"/>
      <c r="AV13" s="146"/>
      <c r="AW13" s="58"/>
      <c r="AX13" s="58"/>
      <c r="AY13" s="214"/>
      <c r="AZ13" s="146"/>
      <c r="BA13" s="58"/>
      <c r="BB13" s="58"/>
      <c r="BC13" s="214"/>
      <c r="BD13" s="58"/>
      <c r="BE13" s="214"/>
      <c r="BF13" s="146"/>
      <c r="BG13" s="58"/>
      <c r="BH13" s="58"/>
      <c r="BI13" s="58"/>
      <c r="BJ13" s="146"/>
      <c r="BK13" s="58"/>
      <c r="BL13" s="58"/>
      <c r="BM13" s="58"/>
      <c r="BN13" s="58"/>
      <c r="BO13" s="58"/>
      <c r="BP13" s="58"/>
      <c r="BQ13" s="58"/>
      <c r="BR13" s="58"/>
      <c r="BS13" s="214"/>
      <c r="BT13" s="146"/>
      <c r="BU13" s="58"/>
      <c r="BV13" s="58"/>
      <c r="BW13" s="214"/>
      <c r="BX13" s="58"/>
      <c r="BY13" s="214"/>
      <c r="BZ13" s="58"/>
      <c r="CA13" s="214"/>
      <c r="CB13" s="58"/>
      <c r="CC13" s="214"/>
      <c r="CD13" s="58"/>
      <c r="CE13" s="214"/>
      <c r="CF13" s="58"/>
      <c r="CG13" s="214"/>
      <c r="CH13" s="58"/>
      <c r="CI13" s="214"/>
      <c r="CJ13" s="159"/>
      <c r="CK13" s="160"/>
      <c r="CL13" s="159"/>
      <c r="CM13" s="160"/>
      <c r="CN13" s="58"/>
      <c r="CO13" s="214"/>
      <c r="CP13" s="146"/>
      <c r="CQ13" s="58"/>
      <c r="CR13" s="146"/>
      <c r="CS13" s="58"/>
      <c r="CT13" s="146"/>
      <c r="CU13" s="58"/>
      <c r="CV13" s="146"/>
      <c r="CW13" s="58"/>
      <c r="CX13" s="58"/>
      <c r="CY13" s="58"/>
      <c r="CZ13" s="58"/>
      <c r="DA13" s="58"/>
      <c r="DB13" s="58"/>
      <c r="DC13" s="58"/>
      <c r="DD13" s="58"/>
      <c r="DE13" s="58"/>
      <c r="DF13" s="58"/>
      <c r="DG13" s="58"/>
      <c r="DH13" s="58"/>
      <c r="DI13" s="58"/>
      <c r="DJ13" s="58"/>
      <c r="DK13" s="58"/>
      <c r="DL13" s="58"/>
      <c r="DM13" s="58"/>
      <c r="DN13" s="58"/>
      <c r="DO13" s="58"/>
      <c r="DP13" s="58"/>
      <c r="DQ13" s="214"/>
      <c r="DR13" s="58"/>
      <c r="DS13" s="214"/>
      <c r="DT13" s="58"/>
      <c r="DU13" s="214"/>
      <c r="DV13" s="58"/>
      <c r="DW13" s="214"/>
      <c r="DX13" s="159"/>
      <c r="DY13" s="160"/>
      <c r="DZ13" s="159"/>
      <c r="EA13" s="160"/>
      <c r="EB13" s="159"/>
      <c r="EC13" s="160"/>
      <c r="ED13" s="159"/>
      <c r="EE13" s="160"/>
      <c r="EF13" s="159"/>
      <c r="EG13" s="160"/>
      <c r="EH13" s="159"/>
      <c r="EI13" s="160"/>
      <c r="EJ13" s="159"/>
      <c r="EK13" s="160"/>
      <c r="EL13" s="159"/>
      <c r="EM13" s="160"/>
      <c r="EN13" s="146"/>
      <c r="EO13" s="214"/>
      <c r="EP13" s="146"/>
      <c r="EQ13" s="214"/>
      <c r="ER13" s="146"/>
      <c r="ES13" s="214"/>
      <c r="ET13" s="146"/>
      <c r="EU13" s="214"/>
      <c r="EV13" s="146"/>
      <c r="EW13" s="214"/>
      <c r="EX13" s="146"/>
      <c r="EY13" s="214"/>
      <c r="EZ13" s="159"/>
      <c r="FA13" s="160"/>
      <c r="FB13" s="146"/>
      <c r="FC13" s="214"/>
      <c r="FD13" s="146"/>
      <c r="FE13" s="214"/>
      <c r="FF13" s="146"/>
      <c r="FG13" s="214"/>
      <c r="FH13" s="159"/>
      <c r="FI13" s="160"/>
      <c r="FJ13" s="58"/>
      <c r="FK13" s="214"/>
      <c r="FL13" s="58"/>
      <c r="FM13" s="214"/>
      <c r="FN13" s="58"/>
      <c r="FO13" s="214"/>
      <c r="FP13" s="199"/>
      <c r="FQ13" s="58"/>
      <c r="FR13" s="199"/>
      <c r="FS13" s="58"/>
      <c r="FT13" s="199"/>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179"/>
      <c r="HE13" s="58"/>
      <c r="HF13" s="179"/>
      <c r="HG13" s="58"/>
      <c r="HH13" s="179"/>
      <c r="HI13" s="58"/>
      <c r="HJ13" s="58"/>
      <c r="HK13" s="58"/>
      <c r="HL13" s="58"/>
      <c r="HM13" s="58"/>
      <c r="HN13" s="146"/>
      <c r="HO13" s="58"/>
      <c r="HP13" s="146"/>
      <c r="HQ13" s="58"/>
      <c r="HR13" s="146"/>
      <c r="HS13" s="58"/>
      <c r="HT13" s="146"/>
      <c r="HU13" s="58"/>
      <c r="HV13" s="146"/>
      <c r="HW13" s="58"/>
      <c r="HX13" s="159"/>
      <c r="HY13" s="58"/>
      <c r="HZ13" s="146"/>
      <c r="IA13" s="58"/>
      <c r="IB13" s="146"/>
      <c r="IC13" s="58"/>
      <c r="ID13" s="146"/>
      <c r="IE13" s="58"/>
      <c r="IF13" s="58"/>
      <c r="IG13" s="58"/>
      <c r="IH13" s="159"/>
      <c r="II13" s="58"/>
      <c r="IJ13" s="146"/>
      <c r="IK13" s="58"/>
      <c r="IL13" s="146"/>
      <c r="IM13" s="58"/>
      <c r="IN13" s="58"/>
      <c r="IO13" s="58"/>
      <c r="IP13" s="58"/>
      <c r="IQ13" s="58"/>
      <c r="IR13" s="58"/>
      <c r="IS13" s="58"/>
      <c r="IT13" s="58"/>
      <c r="IU13" s="58"/>
      <c r="IV13" s="58"/>
      <c r="IW13" s="58"/>
      <c r="IX13" s="58"/>
      <c r="IY13" s="58"/>
      <c r="IZ13" s="58"/>
      <c r="JA13" s="58"/>
      <c r="JB13" s="58"/>
      <c r="JC13" s="58"/>
      <c r="JD13" s="58"/>
      <c r="JE13" s="58"/>
      <c r="JF13" s="58"/>
      <c r="JG13" s="58"/>
      <c r="JH13" s="58"/>
      <c r="JJ13" s="58"/>
      <c r="JK13" s="58"/>
      <c r="JL13" s="58"/>
      <c r="JM13" s="58"/>
      <c r="JN13" s="58"/>
      <c r="JO13" s="58"/>
      <c r="JP13" s="58"/>
      <c r="JQ13" s="58"/>
      <c r="JR13" s="146"/>
      <c r="JS13" s="58"/>
      <c r="JT13" s="58"/>
      <c r="JU13" s="58"/>
      <c r="JV13" s="58"/>
      <c r="JW13" s="58"/>
      <c r="JX13" s="58"/>
      <c r="JY13" s="58"/>
      <c r="JZ13" s="146"/>
      <c r="KA13" s="58"/>
      <c r="KB13" s="146"/>
      <c r="KC13" s="58"/>
      <c r="KD13" s="58"/>
      <c r="KE13" s="58"/>
    </row>
    <row r="14" spans="1:293" x14ac:dyDescent="0.25">
      <c r="A14" s="58"/>
      <c r="B14" s="58"/>
      <c r="C14" s="58"/>
      <c r="D14" s="58"/>
      <c r="E14" s="58"/>
      <c r="F14" s="58"/>
      <c r="G14" s="58"/>
      <c r="H14" s="58"/>
      <c r="I14" s="58"/>
      <c r="J14" s="58"/>
      <c r="K14" s="58"/>
      <c r="L14" s="58"/>
      <c r="M14" s="58"/>
      <c r="N14" s="58"/>
      <c r="O14" s="58"/>
      <c r="P14" s="58"/>
      <c r="Q14" s="58"/>
      <c r="R14" s="146"/>
      <c r="S14" s="58"/>
      <c r="T14" s="146"/>
      <c r="U14" s="58"/>
      <c r="V14" s="146"/>
      <c r="W14" s="58"/>
      <c r="X14" s="58"/>
      <c r="Y14" s="58"/>
      <c r="Z14" s="146"/>
      <c r="AA14" s="58"/>
      <c r="AB14" s="146"/>
      <c r="AC14" s="214"/>
      <c r="AD14" s="146"/>
      <c r="AE14" s="58"/>
      <c r="AF14" s="146"/>
      <c r="AG14" s="58"/>
      <c r="AH14" s="58"/>
      <c r="AI14" s="58"/>
      <c r="AJ14" s="58"/>
      <c r="AK14" s="58"/>
      <c r="AL14" s="58"/>
      <c r="AM14" s="58"/>
      <c r="AN14" s="58"/>
      <c r="AO14" s="58"/>
      <c r="AP14" s="58"/>
      <c r="AQ14" s="58"/>
      <c r="AR14" s="58"/>
      <c r="AS14" s="58"/>
      <c r="AT14" s="58"/>
      <c r="AU14" s="58"/>
      <c r="AV14" s="58"/>
      <c r="AW14" s="58"/>
      <c r="AX14" s="146"/>
      <c r="AY14" s="58"/>
      <c r="AZ14" s="58"/>
      <c r="BA14" s="58"/>
      <c r="BB14" s="146"/>
      <c r="BC14" s="58"/>
      <c r="BD14" s="146"/>
      <c r="BE14" s="58"/>
      <c r="BF14" s="58"/>
      <c r="BG14" s="58"/>
      <c r="BH14" s="58"/>
      <c r="BI14" s="58"/>
      <c r="BJ14" s="58"/>
      <c r="BK14" s="58"/>
      <c r="BL14" s="58"/>
      <c r="BM14" s="159"/>
      <c r="BN14" s="58"/>
      <c r="BO14" s="159"/>
      <c r="BP14" s="58"/>
      <c r="BQ14" s="159"/>
      <c r="BR14" s="146"/>
      <c r="BS14" s="58"/>
      <c r="BT14" s="58"/>
      <c r="BU14" s="58"/>
      <c r="BV14" s="146"/>
      <c r="BW14" s="58"/>
      <c r="BX14" s="146"/>
      <c r="BY14" s="58"/>
      <c r="BZ14" s="146"/>
      <c r="CA14" s="58"/>
      <c r="CB14" s="146"/>
      <c r="CC14" s="58"/>
      <c r="CD14" s="146"/>
      <c r="CE14" s="58"/>
      <c r="CF14" s="146"/>
      <c r="CG14" s="58"/>
      <c r="CH14" s="159"/>
      <c r="CI14" s="58"/>
      <c r="CJ14" s="146"/>
      <c r="CK14" s="160"/>
      <c r="CL14" s="146"/>
      <c r="CM14" s="160"/>
      <c r="CN14" s="146"/>
      <c r="CO14" s="58"/>
      <c r="CP14" s="159"/>
      <c r="CQ14" s="58"/>
      <c r="CR14" s="58"/>
      <c r="CS14" s="58"/>
      <c r="CT14" s="58"/>
      <c r="CU14" s="58"/>
      <c r="CV14" s="58"/>
      <c r="CW14" s="58"/>
      <c r="CX14" s="58"/>
      <c r="CY14" s="214"/>
      <c r="CZ14" s="58"/>
      <c r="DA14" s="214"/>
      <c r="DB14" s="58"/>
      <c r="DC14" s="214"/>
      <c r="DD14" s="58"/>
      <c r="DE14" s="214"/>
      <c r="DF14" s="58"/>
      <c r="DG14" s="214"/>
      <c r="DH14" s="58"/>
      <c r="DI14" s="214"/>
      <c r="DJ14" s="58"/>
      <c r="DK14" s="214"/>
      <c r="DL14" s="58"/>
      <c r="DM14" s="214"/>
      <c r="DN14" s="58"/>
      <c r="DO14" s="214"/>
      <c r="DP14" s="146"/>
      <c r="DQ14" s="58"/>
      <c r="DR14" s="146"/>
      <c r="DS14" s="58"/>
      <c r="DT14" s="146"/>
      <c r="DU14" s="58"/>
      <c r="DV14" s="146"/>
      <c r="DW14" s="58"/>
      <c r="DX14" s="146"/>
      <c r="DY14" s="160"/>
      <c r="DZ14" s="146"/>
      <c r="EA14" s="160"/>
      <c r="EB14" s="146"/>
      <c r="EC14" s="160"/>
      <c r="ED14" s="146"/>
      <c r="EE14" s="160"/>
      <c r="EF14" s="146"/>
      <c r="EG14" s="160"/>
      <c r="EH14" s="146"/>
      <c r="EI14" s="160"/>
      <c r="EJ14" s="146"/>
      <c r="EK14" s="160"/>
      <c r="EL14" s="146"/>
      <c r="EM14" s="160"/>
      <c r="EN14" s="159"/>
      <c r="EO14" s="160"/>
      <c r="EP14" s="159"/>
      <c r="EQ14" s="160"/>
      <c r="ER14" s="159"/>
      <c r="ES14" s="160"/>
      <c r="ET14" s="159"/>
      <c r="EU14" s="160"/>
      <c r="EV14" s="159"/>
      <c r="EW14" s="160"/>
      <c r="EX14" s="159"/>
      <c r="EY14" s="160"/>
      <c r="EZ14" s="146"/>
      <c r="FA14" s="160"/>
      <c r="FB14" s="159"/>
      <c r="FC14" s="160"/>
      <c r="FD14" s="159"/>
      <c r="FE14" s="160"/>
      <c r="FF14" s="159"/>
      <c r="FG14" s="160"/>
      <c r="FH14" s="146"/>
      <c r="FI14" s="160"/>
      <c r="FJ14" s="179"/>
      <c r="FK14" s="58"/>
      <c r="FL14" s="179"/>
      <c r="FM14" s="58"/>
      <c r="FN14" s="179"/>
      <c r="FO14" s="58"/>
      <c r="FP14" s="179"/>
      <c r="FQ14" s="58"/>
      <c r="FR14" s="179"/>
      <c r="FS14" s="58"/>
      <c r="FT14" s="179"/>
      <c r="FU14" s="58"/>
      <c r="FV14" s="58"/>
      <c r="FW14" s="199"/>
      <c r="FX14" s="58"/>
      <c r="FY14" s="199"/>
      <c r="FZ14" s="58"/>
      <c r="GA14" s="199"/>
      <c r="GB14" s="58"/>
      <c r="GC14" s="214"/>
      <c r="GD14" s="58"/>
      <c r="GE14" s="214"/>
      <c r="GF14" s="58"/>
      <c r="GG14" s="214"/>
      <c r="GH14" s="58"/>
      <c r="GI14" s="214"/>
      <c r="GJ14" s="58"/>
      <c r="GK14" s="214"/>
      <c r="GL14" s="58"/>
      <c r="GM14" s="214"/>
      <c r="GN14" s="58"/>
      <c r="GO14" s="214"/>
      <c r="GP14" s="58"/>
      <c r="GQ14" s="214"/>
      <c r="GR14" s="58"/>
      <c r="GS14" s="214"/>
      <c r="GT14" s="58"/>
      <c r="GU14" s="214"/>
      <c r="GV14" s="58"/>
      <c r="GW14" s="214"/>
      <c r="GX14" s="58"/>
      <c r="GY14" s="214"/>
      <c r="GZ14" s="58"/>
      <c r="HA14" s="214"/>
      <c r="HB14" s="58"/>
      <c r="HC14" s="214"/>
      <c r="HD14" s="58"/>
      <c r="HE14" s="199"/>
      <c r="HF14" s="58"/>
      <c r="HG14" s="199"/>
      <c r="HH14" s="58"/>
      <c r="HI14" s="58"/>
      <c r="HJ14" s="58"/>
      <c r="HK14" s="58"/>
      <c r="HL14" s="58"/>
      <c r="HM14" s="58"/>
      <c r="HN14" s="58"/>
      <c r="HO14" s="58"/>
      <c r="HP14" s="58"/>
      <c r="HQ14" s="58"/>
      <c r="HR14" s="58"/>
      <c r="HS14" s="58"/>
      <c r="HT14" s="58"/>
      <c r="HU14" s="58"/>
      <c r="HV14" s="58"/>
      <c r="HW14" s="58"/>
      <c r="HX14" s="146"/>
      <c r="HY14" s="58"/>
      <c r="HZ14" s="58"/>
      <c r="IA14" s="58"/>
      <c r="IB14" s="58"/>
      <c r="IC14" s="58"/>
      <c r="ID14" s="58"/>
      <c r="IE14" s="58"/>
      <c r="IF14" s="58"/>
      <c r="IG14" s="58"/>
      <c r="IH14" s="58"/>
      <c r="II14" s="58"/>
      <c r="IJ14" s="58"/>
      <c r="IK14" s="58"/>
      <c r="IL14" s="58"/>
      <c r="IM14" s="58"/>
      <c r="IN14" s="58"/>
      <c r="IO14" s="58"/>
      <c r="IP14" s="58"/>
      <c r="IQ14" s="58"/>
      <c r="IR14" s="58"/>
      <c r="IS14" s="58"/>
      <c r="IT14" s="58"/>
      <c r="IU14" s="58"/>
      <c r="IV14" s="58"/>
      <c r="IW14" s="58"/>
      <c r="IX14" s="58"/>
      <c r="IY14" s="58"/>
      <c r="IZ14" s="58"/>
      <c r="JA14" s="58"/>
      <c r="JB14" s="58"/>
      <c r="JC14" s="58"/>
      <c r="JD14" s="58"/>
      <c r="JE14" s="58"/>
      <c r="JF14" s="58"/>
      <c r="JG14" s="58"/>
      <c r="JH14" s="58"/>
      <c r="JJ14" s="58"/>
      <c r="JL14" s="58"/>
      <c r="JN14" s="58"/>
      <c r="JP14" s="146"/>
      <c r="JQ14" s="58"/>
      <c r="JR14" s="58"/>
      <c r="JT14" s="146"/>
      <c r="JU14" s="58"/>
      <c r="JV14" s="146"/>
      <c r="JW14" s="58"/>
      <c r="JX14" s="146"/>
      <c r="JY14" s="58"/>
      <c r="JZ14" s="58"/>
      <c r="KB14" s="58"/>
      <c r="KC14" s="58"/>
      <c r="KD14" s="58"/>
    </row>
    <row r="15" spans="1:293" x14ac:dyDescent="0.25">
      <c r="A15" s="58"/>
      <c r="B15" s="58"/>
      <c r="C15" s="214"/>
      <c r="D15" s="58"/>
      <c r="E15" s="58"/>
      <c r="F15" s="58"/>
      <c r="G15" s="58"/>
      <c r="H15" s="146"/>
      <c r="I15" s="58"/>
      <c r="J15" s="146"/>
      <c r="K15" s="58"/>
      <c r="L15" s="58"/>
      <c r="M15" s="58"/>
      <c r="N15" s="146"/>
      <c r="O15" s="58"/>
      <c r="P15" s="58"/>
      <c r="Q15" s="58"/>
      <c r="R15" s="58"/>
      <c r="S15" s="146"/>
      <c r="T15" s="58"/>
      <c r="U15" s="146"/>
      <c r="V15" s="58"/>
      <c r="W15" s="58"/>
      <c r="X15" s="146"/>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146"/>
      <c r="BI15" s="58"/>
      <c r="BJ15" s="58"/>
      <c r="BK15" s="58"/>
      <c r="BL15" s="214"/>
      <c r="BM15" s="58"/>
      <c r="BN15" s="214"/>
      <c r="BO15" s="58"/>
      <c r="BP15" s="214"/>
      <c r="BQ15" s="58"/>
      <c r="BR15" s="58"/>
      <c r="BS15" s="58"/>
      <c r="BT15" s="58"/>
      <c r="BU15" s="58"/>
      <c r="BV15" s="58"/>
      <c r="BW15" s="58"/>
      <c r="BX15" s="58"/>
      <c r="BY15" s="58"/>
      <c r="BZ15" s="58"/>
      <c r="CA15" s="58"/>
      <c r="CB15" s="58"/>
      <c r="CC15" s="58"/>
      <c r="CD15" s="58"/>
      <c r="CE15" s="58"/>
      <c r="CF15" s="58"/>
      <c r="CG15" s="58"/>
      <c r="CH15" s="146"/>
      <c r="CI15" s="58"/>
      <c r="CJ15" s="58"/>
      <c r="CK15" s="58"/>
      <c r="CL15" s="58"/>
      <c r="CM15" s="58"/>
      <c r="CN15" s="58"/>
      <c r="CO15" s="58"/>
      <c r="CP15" s="58"/>
      <c r="CQ15" s="214"/>
      <c r="CR15" s="58"/>
      <c r="CS15" s="58"/>
      <c r="CT15" s="58"/>
      <c r="CU15" s="58"/>
      <c r="CV15" s="58"/>
      <c r="CW15" s="58"/>
      <c r="CX15" s="146"/>
      <c r="CY15" s="58"/>
      <c r="CZ15" s="146"/>
      <c r="DA15" s="58"/>
      <c r="DB15" s="146"/>
      <c r="DC15" s="58"/>
      <c r="DD15" s="146"/>
      <c r="DE15" s="58"/>
      <c r="DF15" s="146"/>
      <c r="DG15" s="58"/>
      <c r="DH15" s="146"/>
      <c r="DI15" s="58"/>
      <c r="DJ15" s="146"/>
      <c r="DK15" s="58"/>
      <c r="DL15" s="146"/>
      <c r="DM15" s="58"/>
      <c r="DN15" s="146"/>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146"/>
      <c r="EO15" s="160"/>
      <c r="EP15" s="146"/>
      <c r="EQ15" s="160"/>
      <c r="ER15" s="146"/>
      <c r="ES15" s="160"/>
      <c r="ET15" s="146"/>
      <c r="EU15" s="160"/>
      <c r="EV15" s="146"/>
      <c r="EW15" s="160"/>
      <c r="EX15" s="146"/>
      <c r="EY15" s="160"/>
      <c r="EZ15" s="58"/>
      <c r="FA15" s="58"/>
      <c r="FB15" s="146"/>
      <c r="FC15" s="160"/>
      <c r="FD15" s="146"/>
      <c r="FE15" s="160"/>
      <c r="FF15" s="146"/>
      <c r="FG15" s="160"/>
      <c r="FH15" s="58"/>
      <c r="FI15" s="58"/>
      <c r="FJ15" s="58"/>
      <c r="FK15" s="58"/>
      <c r="FL15" s="58"/>
      <c r="FM15" s="58"/>
      <c r="FN15" s="58"/>
      <c r="FO15" s="58"/>
      <c r="FP15" s="58"/>
      <c r="FQ15" s="58"/>
      <c r="FR15" s="58"/>
      <c r="FS15" s="58"/>
      <c r="FT15" s="58"/>
      <c r="FU15" s="58"/>
      <c r="FV15" s="214"/>
      <c r="FW15" s="58"/>
      <c r="FX15" s="214"/>
      <c r="FY15" s="58"/>
      <c r="FZ15" s="214"/>
      <c r="GA15" s="58"/>
      <c r="GB15" s="159"/>
      <c r="GC15" s="160"/>
      <c r="GD15" s="159"/>
      <c r="GE15" s="160"/>
      <c r="GF15" s="159"/>
      <c r="GG15" s="160"/>
      <c r="GH15" s="159"/>
      <c r="GI15" s="160"/>
      <c r="GJ15" s="159"/>
      <c r="GK15" s="160"/>
      <c r="GL15" s="58"/>
      <c r="GM15" s="58"/>
      <c r="GN15" s="58"/>
      <c r="GO15" s="58"/>
      <c r="GP15" s="199"/>
      <c r="GQ15" s="58"/>
      <c r="GR15" s="199"/>
      <c r="GS15" s="58"/>
      <c r="GT15" s="199"/>
      <c r="GU15" s="58"/>
      <c r="GV15" s="199"/>
      <c r="GW15" s="58"/>
      <c r="GX15" s="199"/>
      <c r="GY15" s="58"/>
      <c r="GZ15" s="199"/>
      <c r="HA15" s="58"/>
      <c r="HB15" s="199"/>
      <c r="HC15" s="58"/>
      <c r="HD15" s="179"/>
      <c r="HE15" s="58"/>
      <c r="HF15" s="179"/>
      <c r="HG15" s="58"/>
      <c r="HH15" s="179"/>
      <c r="HI15" s="58"/>
      <c r="HJ15" s="58"/>
      <c r="HK15" s="58"/>
      <c r="HL15" s="58"/>
      <c r="HM15" s="58"/>
      <c r="HN15" s="58"/>
      <c r="HO15" s="58"/>
      <c r="HP15" s="58"/>
      <c r="HQ15" s="58"/>
      <c r="HR15" s="58"/>
      <c r="HS15" s="58"/>
      <c r="HT15" s="58"/>
      <c r="HU15" s="58"/>
      <c r="HV15" s="58"/>
      <c r="HW15" s="58"/>
      <c r="HX15" s="58"/>
      <c r="HY15" s="58"/>
      <c r="HZ15" s="58"/>
      <c r="IA15" s="58"/>
      <c r="IB15" s="58"/>
      <c r="IC15" s="58"/>
      <c r="ID15" s="58"/>
      <c r="IE15" s="58"/>
      <c r="IF15" s="58"/>
      <c r="IG15" s="58"/>
      <c r="IH15" s="146"/>
      <c r="II15" s="58"/>
      <c r="IJ15" s="58"/>
      <c r="IK15" s="58"/>
      <c r="IL15" s="58"/>
      <c r="IM15" s="58"/>
      <c r="IN15" s="58"/>
      <c r="IO15" s="58"/>
      <c r="IP15" s="58"/>
      <c r="IQ15" s="58"/>
      <c r="IR15" s="58"/>
      <c r="IS15" s="58"/>
      <c r="IT15" s="58"/>
      <c r="IU15" s="58"/>
      <c r="IV15" s="58"/>
      <c r="IW15" s="58"/>
      <c r="IX15" s="58"/>
      <c r="IY15" s="58"/>
      <c r="IZ15" s="58"/>
      <c r="JA15" s="58"/>
      <c r="JB15" s="58"/>
      <c r="JC15" s="58"/>
      <c r="JD15" s="58"/>
      <c r="JE15" s="58"/>
      <c r="JF15" s="58"/>
      <c r="JG15" s="58"/>
      <c r="JH15" s="58"/>
      <c r="JJ15" s="58"/>
      <c r="JL15" s="58"/>
      <c r="JN15" s="58"/>
      <c r="JP15" s="58"/>
      <c r="JQ15" s="58"/>
      <c r="JR15" s="58"/>
      <c r="JT15" s="58"/>
      <c r="JU15" s="58"/>
      <c r="JV15" s="58"/>
      <c r="JW15" s="58"/>
      <c r="JX15" s="58"/>
      <c r="JY15" s="58"/>
      <c r="JZ15" s="58"/>
      <c r="KB15" s="58"/>
      <c r="KC15" s="58"/>
      <c r="KD15" s="58"/>
    </row>
    <row r="16" spans="1:293" x14ac:dyDescent="0.25">
      <c r="A16" s="58"/>
      <c r="B16" s="58"/>
      <c r="C16" s="58"/>
      <c r="D16" s="58"/>
      <c r="E16" s="58"/>
      <c r="F16" s="146"/>
      <c r="G16" s="58"/>
      <c r="H16" s="58"/>
      <c r="I16" s="58"/>
      <c r="J16" s="58"/>
      <c r="K16" s="58"/>
      <c r="L16" s="146"/>
      <c r="M16" s="58"/>
      <c r="N16" s="58"/>
      <c r="O16" s="58"/>
      <c r="P16" s="146"/>
      <c r="Q16" s="58"/>
      <c r="R16" s="58"/>
      <c r="S16" s="146"/>
      <c r="T16" s="58"/>
      <c r="U16" s="146"/>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214"/>
      <c r="BN16" s="58"/>
      <c r="BO16" s="214"/>
      <c r="BP16" s="58"/>
      <c r="BQ16" s="214"/>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146"/>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146"/>
      <c r="GC16" s="160"/>
      <c r="GD16" s="146"/>
      <c r="GE16" s="160"/>
      <c r="GF16" s="146"/>
      <c r="GG16" s="160"/>
      <c r="GH16" s="146"/>
      <c r="GI16" s="160"/>
      <c r="GJ16" s="146"/>
      <c r="GK16" s="160"/>
      <c r="GL16" s="146"/>
      <c r="GM16" s="58"/>
      <c r="GN16" s="146"/>
      <c r="GO16" s="58"/>
      <c r="GP16" s="179"/>
      <c r="GQ16" s="58"/>
      <c r="GR16" s="179"/>
      <c r="GS16" s="58"/>
      <c r="GT16" s="179"/>
      <c r="GU16" s="58"/>
      <c r="GV16" s="179"/>
      <c r="GW16" s="58"/>
      <c r="GX16" s="179"/>
      <c r="GY16" s="58"/>
      <c r="GZ16" s="179"/>
      <c r="HA16" s="58"/>
      <c r="HB16" s="179"/>
      <c r="HC16" s="58"/>
      <c r="HD16" s="199"/>
      <c r="HE16" s="199"/>
      <c r="HF16" s="199"/>
      <c r="HG16" s="199"/>
      <c r="HH16" s="199"/>
      <c r="HI16" s="58"/>
      <c r="HJ16" s="58"/>
      <c r="HK16" s="58"/>
      <c r="HL16" s="58"/>
      <c r="HM16" s="58"/>
      <c r="HN16" s="58"/>
      <c r="HO16" s="58"/>
      <c r="HP16" s="58"/>
      <c r="HQ16" s="58"/>
      <c r="HR16" s="58"/>
      <c r="HS16" s="58"/>
      <c r="HT16" s="58"/>
      <c r="HU16" s="58"/>
      <c r="HV16" s="58"/>
      <c r="HW16" s="58"/>
      <c r="HX16" s="58"/>
      <c r="HY16" s="58"/>
      <c r="HZ16" s="160"/>
      <c r="IA16" s="58"/>
      <c r="IB16" s="160"/>
      <c r="IC16" s="58"/>
      <c r="ID16" s="58"/>
      <c r="IE16" s="58"/>
      <c r="IF16" s="58"/>
      <c r="IG16" s="58"/>
      <c r="IH16" s="58"/>
      <c r="II16" s="58"/>
      <c r="IJ16" s="58"/>
      <c r="IK16" s="58"/>
      <c r="IL16" s="58"/>
      <c r="IM16" s="58"/>
      <c r="IN16" s="146"/>
      <c r="IO16" s="58"/>
      <c r="IP16" s="58"/>
      <c r="IQ16" s="58"/>
      <c r="IR16" s="58"/>
      <c r="IS16" s="58"/>
      <c r="IT16" s="58"/>
      <c r="IU16" s="58"/>
      <c r="IV16" s="58"/>
      <c r="IW16" s="58"/>
      <c r="IX16" s="58"/>
      <c r="IY16" s="58"/>
      <c r="IZ16" s="58"/>
      <c r="JA16" s="58"/>
      <c r="JB16" s="58"/>
      <c r="JC16" s="58"/>
      <c r="JD16" s="58"/>
      <c r="JE16" s="58"/>
      <c r="JF16" s="58"/>
      <c r="JG16" s="58"/>
      <c r="JH16" s="58"/>
      <c r="JJ16" s="58"/>
      <c r="JL16" s="58"/>
      <c r="JN16" s="58"/>
      <c r="JP16" s="58"/>
      <c r="JR16" s="58"/>
      <c r="JT16" s="58"/>
      <c r="JV16" s="58"/>
      <c r="JX16" s="58"/>
      <c r="JZ16" s="58"/>
      <c r="KB16" s="58"/>
      <c r="KD16" s="58"/>
    </row>
    <row r="17" spans="1:290" x14ac:dyDescent="0.25">
      <c r="A17" s="58"/>
      <c r="B17" s="58"/>
      <c r="C17" s="58"/>
      <c r="D17" s="58"/>
      <c r="E17" s="58"/>
      <c r="F17" s="58"/>
      <c r="G17" s="58"/>
      <c r="H17" s="58"/>
      <c r="I17" s="58"/>
      <c r="J17" s="58"/>
      <c r="K17" s="58"/>
      <c r="L17" s="146"/>
      <c r="M17" s="58"/>
      <c r="N17" s="58"/>
      <c r="O17" s="58"/>
      <c r="P17" s="146"/>
      <c r="Q17" s="58"/>
      <c r="R17" s="146"/>
      <c r="S17" s="58"/>
      <c r="T17" s="146"/>
      <c r="U17" s="58"/>
      <c r="V17" s="146"/>
      <c r="W17" s="58"/>
      <c r="X17" s="58"/>
      <c r="Y17" s="58"/>
      <c r="Z17" s="146"/>
      <c r="AA17" s="58"/>
      <c r="AB17" s="146"/>
      <c r="AC17" s="58"/>
      <c r="AD17" s="58"/>
      <c r="AE17" s="58"/>
      <c r="AF17" s="58"/>
      <c r="AG17" s="58"/>
      <c r="AH17" s="214"/>
      <c r="AI17" s="58"/>
      <c r="AJ17" s="214"/>
      <c r="AK17" s="58"/>
      <c r="AL17" s="214"/>
      <c r="AM17" s="58"/>
      <c r="AN17" s="214"/>
      <c r="AO17" s="58"/>
      <c r="AP17" s="214"/>
      <c r="AQ17" s="58"/>
      <c r="AR17" s="214"/>
      <c r="AS17" s="58"/>
      <c r="AT17" s="214"/>
      <c r="AU17" s="58"/>
      <c r="AV17" s="214"/>
      <c r="AW17" s="58"/>
      <c r="AX17" s="58"/>
      <c r="AY17" s="58"/>
      <c r="AZ17" s="214"/>
      <c r="BA17" s="58"/>
      <c r="BB17" s="58"/>
      <c r="BC17" s="58"/>
      <c r="BD17" s="58"/>
      <c r="BE17" s="58"/>
      <c r="BF17" s="214"/>
      <c r="BG17" s="58"/>
      <c r="BH17" s="58"/>
      <c r="BI17" s="58"/>
      <c r="BJ17" s="214"/>
      <c r="BK17" s="58"/>
      <c r="BL17" s="58"/>
      <c r="BM17" s="58"/>
      <c r="BN17" s="58"/>
      <c r="BO17" s="58"/>
      <c r="BP17" s="58"/>
      <c r="BQ17" s="58"/>
      <c r="BR17" s="58"/>
      <c r="BS17" s="58"/>
      <c r="BT17" s="214"/>
      <c r="BU17" s="58"/>
      <c r="BV17" s="58"/>
      <c r="BW17" s="58"/>
      <c r="BX17" s="58"/>
      <c r="BY17" s="58"/>
      <c r="BZ17" s="58"/>
      <c r="CA17" s="58"/>
      <c r="CB17" s="58"/>
      <c r="CC17" s="58"/>
      <c r="CD17" s="58"/>
      <c r="CE17" s="58"/>
      <c r="CF17" s="58"/>
      <c r="CG17" s="58"/>
      <c r="CH17" s="58"/>
      <c r="CI17" s="58"/>
      <c r="CJ17" s="214"/>
      <c r="CK17" s="58"/>
      <c r="CL17" s="214"/>
      <c r="CM17" s="58"/>
      <c r="CN17" s="58"/>
      <c r="CO17" s="58"/>
      <c r="CP17" s="58"/>
      <c r="CQ17" s="58"/>
      <c r="CR17" s="214"/>
      <c r="CS17" s="58"/>
      <c r="CT17" s="214"/>
      <c r="CU17" s="58"/>
      <c r="CV17" s="214"/>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214"/>
      <c r="DY17" s="58"/>
      <c r="DZ17" s="214"/>
      <c r="EA17" s="58"/>
      <c r="EB17" s="214"/>
      <c r="EC17" s="58"/>
      <c r="ED17" s="214"/>
      <c r="EE17" s="58"/>
      <c r="EF17" s="214"/>
      <c r="EG17" s="58"/>
      <c r="EH17" s="214"/>
      <c r="EI17" s="58"/>
      <c r="EJ17" s="214"/>
      <c r="EK17" s="58"/>
      <c r="EL17" s="214"/>
      <c r="EM17" s="58"/>
      <c r="EN17" s="58"/>
      <c r="EO17" s="58"/>
      <c r="EP17" s="58"/>
      <c r="EQ17" s="58"/>
      <c r="ER17" s="58"/>
      <c r="ES17" s="58"/>
      <c r="ET17" s="58"/>
      <c r="EU17" s="58"/>
      <c r="EV17" s="58"/>
      <c r="EW17" s="58"/>
      <c r="EX17" s="58"/>
      <c r="EY17" s="58"/>
      <c r="EZ17" s="214"/>
      <c r="FA17" s="58"/>
      <c r="FB17" s="58"/>
      <c r="FC17" s="58"/>
      <c r="FD17" s="58"/>
      <c r="FE17" s="58"/>
      <c r="FF17" s="58"/>
      <c r="FG17" s="58"/>
      <c r="FH17" s="214"/>
      <c r="FI17" s="58"/>
      <c r="FJ17" s="58"/>
      <c r="FK17" s="58"/>
      <c r="FL17" s="58"/>
      <c r="FM17" s="58"/>
      <c r="FN17" s="58"/>
      <c r="FO17" s="58"/>
      <c r="FP17" s="214"/>
      <c r="FQ17" s="58"/>
      <c r="FR17" s="214"/>
      <c r="FS17" s="58"/>
      <c r="FT17" s="214"/>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179"/>
      <c r="HE17" s="58"/>
      <c r="HF17" s="179"/>
      <c r="HG17" s="58"/>
      <c r="HH17" s="179"/>
      <c r="HI17" s="58"/>
      <c r="HJ17" s="58"/>
      <c r="HK17" s="58"/>
      <c r="HL17" s="58"/>
      <c r="HM17" s="58"/>
      <c r="HN17" s="58"/>
      <c r="HO17" s="58"/>
      <c r="HP17" s="58"/>
      <c r="HQ17" s="58"/>
      <c r="HR17" s="58"/>
      <c r="HS17" s="58"/>
      <c r="HT17" s="58"/>
      <c r="HU17" s="58"/>
      <c r="HV17" s="58"/>
      <c r="HW17" s="58"/>
      <c r="HX17" s="58"/>
      <c r="HY17" s="58"/>
      <c r="HZ17" s="160"/>
      <c r="IA17" s="58"/>
      <c r="IB17" s="160"/>
      <c r="IC17" s="58"/>
      <c r="ID17" s="58"/>
      <c r="IE17" s="58"/>
      <c r="IF17" s="58"/>
      <c r="IG17" s="58"/>
      <c r="IH17" s="58"/>
      <c r="II17" s="58"/>
      <c r="IJ17" s="58"/>
      <c r="IK17" s="58"/>
      <c r="IL17" s="58"/>
      <c r="IM17" s="58"/>
      <c r="IN17" s="58"/>
      <c r="IO17" s="58"/>
      <c r="IP17" s="58"/>
      <c r="IQ17" s="58"/>
      <c r="IR17" s="58"/>
      <c r="IS17" s="58"/>
      <c r="IT17" s="58"/>
      <c r="IU17" s="58"/>
      <c r="IV17" s="58"/>
      <c r="IW17" s="58"/>
      <c r="IX17" s="58"/>
      <c r="IY17" s="58"/>
      <c r="IZ17" s="58"/>
      <c r="JA17" s="58"/>
      <c r="JB17" s="58"/>
      <c r="JC17" s="58"/>
      <c r="JD17" s="146"/>
      <c r="JE17" s="58"/>
      <c r="JF17" s="146"/>
      <c r="JG17" s="58"/>
      <c r="JH17" s="146"/>
      <c r="JJ17" s="58"/>
      <c r="JL17" s="58"/>
      <c r="JN17" s="58"/>
      <c r="JP17" s="58"/>
      <c r="JR17" s="58"/>
      <c r="JT17" s="58"/>
      <c r="JV17" s="58"/>
      <c r="JX17" s="58"/>
      <c r="JZ17" s="58"/>
      <c r="KB17" s="58"/>
      <c r="KD17" s="58"/>
    </row>
    <row r="18" spans="1:290" x14ac:dyDescent="0.25">
      <c r="A18" s="58"/>
      <c r="B18" s="58"/>
      <c r="C18" s="58"/>
      <c r="D18" s="58"/>
      <c r="E18" s="58"/>
      <c r="F18" s="58"/>
      <c r="G18" s="58"/>
      <c r="H18" s="58"/>
      <c r="I18" s="58"/>
      <c r="J18" s="58"/>
      <c r="K18" s="58"/>
      <c r="L18" s="58"/>
      <c r="M18" s="58"/>
      <c r="N18" s="58"/>
      <c r="O18" s="58"/>
      <c r="P18" s="58"/>
      <c r="Q18" s="146"/>
      <c r="R18" s="146"/>
      <c r="S18" s="58"/>
      <c r="T18" s="146"/>
      <c r="U18" s="58"/>
      <c r="V18" s="58"/>
      <c r="W18" s="58"/>
      <c r="X18" s="58"/>
      <c r="Y18" s="58"/>
      <c r="Z18" s="146"/>
      <c r="AA18" s="58"/>
      <c r="AB18" s="58"/>
      <c r="AC18" s="58"/>
      <c r="AD18" s="214"/>
      <c r="AE18" s="58"/>
      <c r="AF18" s="214"/>
      <c r="AG18" s="58"/>
      <c r="AH18" s="58"/>
      <c r="AI18" s="58"/>
      <c r="AJ18" s="58"/>
      <c r="AK18" s="58"/>
      <c r="AL18" s="58"/>
      <c r="AM18" s="58"/>
      <c r="AN18" s="58"/>
      <c r="AO18" s="58"/>
      <c r="AP18" s="58"/>
      <c r="AQ18" s="58"/>
      <c r="AR18" s="58"/>
      <c r="AS18" s="58"/>
      <c r="AT18" s="58"/>
      <c r="AU18" s="58"/>
      <c r="AV18" s="58"/>
      <c r="AW18" s="58"/>
      <c r="AX18" s="214"/>
      <c r="AY18" s="58"/>
      <c r="AZ18" s="58"/>
      <c r="BA18" s="58"/>
      <c r="BB18" s="214"/>
      <c r="BC18" s="58"/>
      <c r="BD18" s="214"/>
      <c r="BE18" s="58"/>
      <c r="BF18" s="58"/>
      <c r="BG18" s="58"/>
      <c r="BH18" s="58"/>
      <c r="BI18" s="58"/>
      <c r="BJ18" s="58"/>
      <c r="BK18" s="58"/>
      <c r="BL18" s="146"/>
      <c r="BM18" s="58"/>
      <c r="BN18" s="146"/>
      <c r="BO18" s="58"/>
      <c r="BP18" s="146"/>
      <c r="BQ18" s="58"/>
      <c r="BR18" s="214"/>
      <c r="BS18" s="58"/>
      <c r="BT18" s="58"/>
      <c r="BU18" s="58"/>
      <c r="BV18" s="214"/>
      <c r="BW18" s="58"/>
      <c r="BX18" s="214"/>
      <c r="BY18" s="58"/>
      <c r="BZ18" s="214"/>
      <c r="CA18" s="58"/>
      <c r="CB18" s="214"/>
      <c r="CC18" s="58"/>
      <c r="CD18" s="214"/>
      <c r="CE18" s="58"/>
      <c r="CF18" s="214"/>
      <c r="CG18" s="58"/>
      <c r="CH18" s="214"/>
      <c r="CI18" s="58"/>
      <c r="CJ18" s="160"/>
      <c r="CK18" s="159"/>
      <c r="CL18" s="160"/>
      <c r="CM18" s="159"/>
      <c r="CN18" s="214"/>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214"/>
      <c r="DQ18" s="58"/>
      <c r="DR18" s="214"/>
      <c r="DS18" s="58"/>
      <c r="DT18" s="214"/>
      <c r="DU18" s="58"/>
      <c r="DV18" s="214"/>
      <c r="DW18" s="58"/>
      <c r="DX18" s="160"/>
      <c r="DY18" s="159"/>
      <c r="DZ18" s="160"/>
      <c r="EA18" s="159"/>
      <c r="EB18" s="160"/>
      <c r="EC18" s="159"/>
      <c r="ED18" s="160"/>
      <c r="EE18" s="159"/>
      <c r="EF18" s="160"/>
      <c r="EG18" s="159"/>
      <c r="EH18" s="160"/>
      <c r="EI18" s="159"/>
      <c r="EJ18" s="160"/>
      <c r="EK18" s="159"/>
      <c r="EL18" s="160"/>
      <c r="EM18" s="159"/>
      <c r="EN18" s="214"/>
      <c r="EO18" s="58"/>
      <c r="EP18" s="214"/>
      <c r="EQ18" s="58"/>
      <c r="ER18" s="214"/>
      <c r="ES18" s="58"/>
      <c r="ET18" s="214"/>
      <c r="EU18" s="58"/>
      <c r="EV18" s="214"/>
      <c r="EW18" s="58"/>
      <c r="EX18" s="214"/>
      <c r="EY18" s="58"/>
      <c r="EZ18" s="160"/>
      <c r="FA18" s="159"/>
      <c r="FB18" s="214"/>
      <c r="FC18" s="58"/>
      <c r="FD18" s="214"/>
      <c r="FE18" s="58"/>
      <c r="FF18" s="214"/>
      <c r="FG18" s="58"/>
      <c r="FH18" s="160"/>
      <c r="FI18" s="159"/>
      <c r="FJ18" s="214"/>
      <c r="FK18" s="58"/>
      <c r="FL18" s="214"/>
      <c r="FM18" s="58"/>
      <c r="FN18" s="214"/>
      <c r="FO18" s="58"/>
      <c r="FP18" s="58"/>
      <c r="FQ18" s="199"/>
      <c r="FR18" s="58"/>
      <c r="FS18" s="199"/>
      <c r="FT18" s="58"/>
      <c r="FU18" s="199"/>
      <c r="FV18" s="179"/>
      <c r="FW18" s="58"/>
      <c r="FX18" s="179"/>
      <c r="FY18" s="58"/>
      <c r="FZ18" s="179"/>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199"/>
      <c r="HF18" s="58"/>
      <c r="HG18" s="199"/>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146"/>
      <c r="IO18" s="58"/>
      <c r="IP18" s="58"/>
      <c r="IQ18" s="58"/>
      <c r="IR18" s="58"/>
      <c r="IS18" s="58"/>
      <c r="IT18" s="58"/>
      <c r="IU18" s="58"/>
      <c r="IV18" s="58"/>
      <c r="IW18" s="58"/>
      <c r="IX18" s="58"/>
      <c r="IY18" s="58"/>
      <c r="IZ18" s="58"/>
      <c r="JA18" s="58"/>
      <c r="JB18" s="58"/>
      <c r="JC18" s="58"/>
      <c r="JD18" s="58"/>
      <c r="JE18" s="58"/>
      <c r="JF18" s="58"/>
      <c r="JG18" s="58"/>
      <c r="JJ18" s="58"/>
      <c r="JL18" s="58"/>
      <c r="JN18" s="58"/>
      <c r="JP18" s="58"/>
      <c r="JR18" s="58"/>
      <c r="JT18" s="58"/>
      <c r="JV18" s="58"/>
      <c r="JX18" s="58"/>
      <c r="JZ18" s="58"/>
      <c r="KB18" s="58"/>
      <c r="KD18" s="58"/>
    </row>
    <row r="19" spans="1:290" x14ac:dyDescent="0.25">
      <c r="A19" s="58"/>
      <c r="B19" s="58"/>
      <c r="C19" s="58"/>
      <c r="D19" s="58"/>
      <c r="E19" s="58"/>
      <c r="F19" s="146"/>
      <c r="G19" s="58"/>
      <c r="H19" s="58"/>
      <c r="I19" s="58"/>
      <c r="J19" s="58"/>
      <c r="K19" s="58"/>
      <c r="L19" s="58"/>
      <c r="M19" s="58"/>
      <c r="N19" s="146"/>
      <c r="O19" s="58"/>
      <c r="P19" s="58"/>
      <c r="Q19" s="58"/>
      <c r="R19" s="58"/>
      <c r="S19" s="146"/>
      <c r="T19" s="58"/>
      <c r="U19" s="146"/>
      <c r="V19" s="58"/>
      <c r="W19" s="58"/>
      <c r="X19" s="58"/>
      <c r="Y19" s="58"/>
      <c r="Z19" s="58"/>
      <c r="AA19" s="146"/>
      <c r="AB19" s="58"/>
      <c r="AC19" s="58"/>
      <c r="AD19" s="58"/>
      <c r="AE19" s="58"/>
      <c r="AF19" s="58"/>
      <c r="AG19" s="58"/>
      <c r="AH19" s="58"/>
      <c r="AI19" s="214"/>
      <c r="AJ19" s="58"/>
      <c r="AK19" s="214"/>
      <c r="AL19" s="58"/>
      <c r="AM19" s="214"/>
      <c r="AN19" s="58"/>
      <c r="AO19" s="214"/>
      <c r="AP19" s="58"/>
      <c r="AQ19" s="214"/>
      <c r="AR19" s="58"/>
      <c r="AS19" s="214"/>
      <c r="AT19" s="58"/>
      <c r="AU19" s="214"/>
      <c r="AV19" s="58"/>
      <c r="AW19" s="214"/>
      <c r="AX19" s="58"/>
      <c r="AY19" s="58"/>
      <c r="AZ19" s="58"/>
      <c r="BA19" s="214"/>
      <c r="BB19" s="58"/>
      <c r="BC19" s="58"/>
      <c r="BD19" s="58"/>
      <c r="BE19" s="58"/>
      <c r="BF19" s="58"/>
      <c r="BG19" s="214"/>
      <c r="BH19" s="58"/>
      <c r="BI19" s="58"/>
      <c r="BJ19" s="58"/>
      <c r="BK19" s="214"/>
      <c r="BL19" s="58"/>
      <c r="BM19" s="58"/>
      <c r="BN19" s="58"/>
      <c r="BO19" s="58"/>
      <c r="BP19" s="58"/>
      <c r="BQ19" s="58"/>
      <c r="BR19" s="58"/>
      <c r="BS19" s="58"/>
      <c r="BT19" s="58"/>
      <c r="BU19" s="214"/>
      <c r="BV19" s="58"/>
      <c r="BW19" s="58"/>
      <c r="BX19" s="58"/>
      <c r="BY19" s="58"/>
      <c r="BZ19" s="58"/>
      <c r="CA19" s="58"/>
      <c r="CB19" s="58"/>
      <c r="CC19" s="58"/>
      <c r="CD19" s="58"/>
      <c r="CE19" s="58"/>
      <c r="CF19" s="58"/>
      <c r="CG19" s="58"/>
      <c r="CH19" s="58"/>
      <c r="CI19" s="58"/>
      <c r="CJ19" s="160"/>
      <c r="CK19" s="58"/>
      <c r="CL19" s="160"/>
      <c r="CM19" s="58"/>
      <c r="CN19" s="58"/>
      <c r="CO19" s="58"/>
      <c r="CP19" s="58"/>
      <c r="CQ19" s="58"/>
      <c r="CR19" s="58"/>
      <c r="CS19" s="214"/>
      <c r="CT19" s="58"/>
      <c r="CU19" s="214"/>
      <c r="CV19" s="58"/>
      <c r="CW19" s="214"/>
      <c r="CX19" s="214"/>
      <c r="CY19" s="58"/>
      <c r="CZ19" s="214"/>
      <c r="DA19" s="58"/>
      <c r="DB19" s="214"/>
      <c r="DC19" s="58"/>
      <c r="DD19" s="214"/>
      <c r="DE19" s="58"/>
      <c r="DF19" s="214"/>
      <c r="DG19" s="58"/>
      <c r="DH19" s="214"/>
      <c r="DI19" s="58"/>
      <c r="DJ19" s="214"/>
      <c r="DK19" s="58"/>
      <c r="DL19" s="214"/>
      <c r="DM19" s="58"/>
      <c r="DN19" s="214"/>
      <c r="DO19" s="58"/>
      <c r="DP19" s="58"/>
      <c r="DQ19" s="58"/>
      <c r="DR19" s="58"/>
      <c r="DS19" s="58"/>
      <c r="DT19" s="58"/>
      <c r="DU19" s="58"/>
      <c r="DV19" s="58"/>
      <c r="DW19" s="58"/>
      <c r="DX19" s="160"/>
      <c r="DY19" s="58"/>
      <c r="DZ19" s="160"/>
      <c r="EA19" s="58"/>
      <c r="EB19" s="160"/>
      <c r="EC19" s="58"/>
      <c r="ED19" s="160"/>
      <c r="EE19" s="58"/>
      <c r="EF19" s="160"/>
      <c r="EG19" s="58"/>
      <c r="EH19" s="160"/>
      <c r="EI19" s="58"/>
      <c r="EJ19" s="160"/>
      <c r="EK19" s="58"/>
      <c r="EL19" s="160"/>
      <c r="EM19" s="58"/>
      <c r="EN19" s="160"/>
      <c r="EO19" s="58"/>
      <c r="EP19" s="160"/>
      <c r="EQ19" s="58"/>
      <c r="ER19" s="160"/>
      <c r="ES19" s="58"/>
      <c r="ET19" s="160"/>
      <c r="EU19" s="58"/>
      <c r="EV19" s="160"/>
      <c r="EW19" s="58"/>
      <c r="EX19" s="160"/>
      <c r="EY19" s="58"/>
      <c r="EZ19" s="160"/>
      <c r="FA19" s="58"/>
      <c r="FB19" s="160"/>
      <c r="FC19" s="58"/>
      <c r="FD19" s="160"/>
      <c r="FE19" s="58"/>
      <c r="FF19" s="160"/>
      <c r="FG19" s="58"/>
      <c r="FH19" s="160"/>
      <c r="FI19" s="58"/>
      <c r="FJ19" s="58"/>
      <c r="FK19" s="58"/>
      <c r="FL19" s="58"/>
      <c r="FM19" s="58"/>
      <c r="FN19" s="58"/>
      <c r="FO19" s="58"/>
      <c r="FP19" s="58"/>
      <c r="FQ19" s="58"/>
      <c r="FR19" s="58"/>
      <c r="FS19" s="58"/>
      <c r="FT19" s="58"/>
      <c r="FU19" s="58"/>
      <c r="FV19" s="58"/>
      <c r="FW19" s="199"/>
      <c r="FX19" s="58"/>
      <c r="FY19" s="199"/>
      <c r="FZ19" s="58"/>
      <c r="GA19" s="199"/>
      <c r="GB19" s="214"/>
      <c r="GC19" s="58"/>
      <c r="GD19" s="214"/>
      <c r="GE19" s="58"/>
      <c r="GF19" s="214"/>
      <c r="GG19" s="58"/>
      <c r="GH19" s="214"/>
      <c r="GI19" s="58"/>
      <c r="GJ19" s="214"/>
      <c r="GK19" s="58"/>
      <c r="GL19" s="214"/>
      <c r="GM19" s="58"/>
      <c r="GN19" s="214"/>
      <c r="GO19" s="58"/>
      <c r="GP19" s="214"/>
      <c r="GQ19" s="58"/>
      <c r="GR19" s="214"/>
      <c r="GS19" s="58"/>
      <c r="GT19" s="214"/>
      <c r="GU19" s="58"/>
      <c r="GV19" s="214"/>
      <c r="GW19" s="58"/>
      <c r="GX19" s="214"/>
      <c r="GY19" s="58"/>
      <c r="GZ19" s="214"/>
      <c r="HA19" s="58"/>
      <c r="HB19" s="214"/>
      <c r="HC19" s="58"/>
      <c r="HD19" s="179"/>
      <c r="HE19" s="58"/>
      <c r="HF19" s="179"/>
      <c r="HG19" s="58"/>
      <c r="HH19" s="179"/>
      <c r="HI19" s="58"/>
      <c r="HJ19" s="58"/>
      <c r="HK19" s="58"/>
      <c r="HL19" s="58"/>
      <c r="HM19" s="58"/>
      <c r="HN19" s="146"/>
      <c r="HO19" s="58"/>
      <c r="HP19" s="146"/>
      <c r="HQ19" s="58"/>
      <c r="HR19" s="146"/>
      <c r="HS19" s="58"/>
      <c r="HT19" s="146"/>
      <c r="HU19" s="58"/>
      <c r="HV19" s="146"/>
      <c r="HW19" s="58"/>
      <c r="HX19" s="58"/>
      <c r="HY19" s="58"/>
      <c r="HZ19" s="58"/>
      <c r="IA19" s="58"/>
      <c r="IB19" s="58"/>
      <c r="IC19" s="58"/>
      <c r="ID19" s="146"/>
      <c r="IE19" s="58"/>
      <c r="IF19" s="146"/>
      <c r="IG19" s="58"/>
      <c r="IH19" s="58"/>
      <c r="II19" s="58"/>
      <c r="IJ19" s="146"/>
      <c r="IK19" s="58"/>
      <c r="IL19" s="146"/>
      <c r="IM19" s="58"/>
      <c r="IN19" s="58"/>
      <c r="IO19" s="58"/>
      <c r="IP19" s="146"/>
      <c r="IQ19" s="58"/>
      <c r="IR19" s="146"/>
      <c r="IS19" s="58"/>
      <c r="IT19" s="146"/>
      <c r="IU19" s="58"/>
      <c r="IV19" s="146"/>
      <c r="IW19" s="58"/>
      <c r="IX19" s="146"/>
      <c r="IY19" s="58"/>
      <c r="IZ19" s="146"/>
      <c r="JA19" s="58"/>
      <c r="JB19" s="146"/>
      <c r="JC19" s="58"/>
      <c r="JD19" s="58"/>
      <c r="JE19" s="58"/>
      <c r="JF19" s="58"/>
      <c r="JG19" s="58"/>
      <c r="JJ19" s="146"/>
      <c r="JL19" s="146"/>
      <c r="JN19" s="146"/>
      <c r="JP19" s="58"/>
      <c r="JR19" s="146"/>
      <c r="JT19" s="58"/>
      <c r="JV19" s="58"/>
      <c r="JX19" s="58"/>
      <c r="JZ19" s="146"/>
      <c r="KB19" s="58"/>
      <c r="KD19" s="146"/>
    </row>
    <row r="20" spans="1:290" x14ac:dyDescent="0.25">
      <c r="A20" s="58"/>
      <c r="B20" s="58"/>
      <c r="C20" s="58"/>
      <c r="D20" s="58"/>
      <c r="E20" s="58"/>
      <c r="F20" s="58"/>
      <c r="G20" s="58"/>
      <c r="H20" s="146"/>
      <c r="I20" s="58"/>
      <c r="J20" s="58"/>
      <c r="K20" s="58"/>
      <c r="L20" s="58"/>
      <c r="M20" s="58"/>
      <c r="N20" s="58"/>
      <c r="O20" s="58"/>
      <c r="P20" s="58"/>
      <c r="Q20" s="58"/>
      <c r="R20" s="58"/>
      <c r="S20" s="146"/>
      <c r="T20" s="58"/>
      <c r="U20" s="146"/>
      <c r="V20" s="146"/>
      <c r="W20" s="58"/>
      <c r="X20" s="146"/>
      <c r="Y20" s="58"/>
      <c r="Z20" s="58"/>
      <c r="AA20" s="58"/>
      <c r="AB20" s="146"/>
      <c r="AC20" s="58"/>
      <c r="AD20" s="58"/>
      <c r="AE20" s="214"/>
      <c r="AF20" s="58"/>
      <c r="AG20" s="214"/>
      <c r="AH20" s="58"/>
      <c r="AI20" s="58"/>
      <c r="AJ20" s="58"/>
      <c r="AK20" s="58"/>
      <c r="AL20" s="58"/>
      <c r="AM20" s="58"/>
      <c r="AN20" s="58"/>
      <c r="AO20" s="58"/>
      <c r="AP20" s="58"/>
      <c r="AQ20" s="58"/>
      <c r="AR20" s="58"/>
      <c r="AS20" s="58"/>
      <c r="AT20" s="58"/>
      <c r="AU20" s="58"/>
      <c r="AV20" s="58"/>
      <c r="AW20" s="58"/>
      <c r="AX20" s="58"/>
      <c r="AY20" s="214"/>
      <c r="AZ20" s="58"/>
      <c r="BA20" s="58"/>
      <c r="BB20" s="58"/>
      <c r="BC20" s="214"/>
      <c r="BD20" s="58"/>
      <c r="BE20" s="214"/>
      <c r="BF20" s="58"/>
      <c r="BG20" s="58"/>
      <c r="BH20" s="146"/>
      <c r="BI20" s="58"/>
      <c r="BJ20" s="58"/>
      <c r="BK20" s="58"/>
      <c r="BL20" s="159"/>
      <c r="BM20" s="159"/>
      <c r="BN20" s="159"/>
      <c r="BO20" s="159"/>
      <c r="BP20" s="159"/>
      <c r="BQ20" s="159"/>
      <c r="BR20" s="58"/>
      <c r="BS20" s="214"/>
      <c r="BT20" s="58"/>
      <c r="BU20" s="58"/>
      <c r="BV20" s="58"/>
      <c r="BW20" s="214"/>
      <c r="BX20" s="58"/>
      <c r="BY20" s="214"/>
      <c r="BZ20" s="58"/>
      <c r="CA20" s="214"/>
      <c r="CB20" s="58"/>
      <c r="CC20" s="214"/>
      <c r="CD20" s="58"/>
      <c r="CE20" s="214"/>
      <c r="CF20" s="58"/>
      <c r="CG20" s="214"/>
      <c r="CH20" s="58"/>
      <c r="CI20" s="159"/>
      <c r="CJ20" s="58"/>
      <c r="CK20" s="214"/>
      <c r="CL20" s="58"/>
      <c r="CM20" s="214"/>
      <c r="CN20" s="58"/>
      <c r="CO20" s="214"/>
      <c r="CP20" s="214"/>
      <c r="CQ20" s="159"/>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214"/>
      <c r="DX20" s="58"/>
      <c r="DY20" s="214"/>
      <c r="DZ20" s="58"/>
      <c r="EA20" s="214"/>
      <c r="EB20" s="58"/>
      <c r="EC20" s="214"/>
      <c r="ED20" s="58"/>
      <c r="EE20" s="214"/>
      <c r="EF20" s="58"/>
      <c r="EG20" s="214"/>
      <c r="EH20" s="58"/>
      <c r="EI20" s="214"/>
      <c r="EJ20" s="58"/>
      <c r="EK20" s="214"/>
      <c r="EL20" s="58"/>
      <c r="EM20" s="214"/>
      <c r="EN20" s="160"/>
      <c r="EO20" s="159"/>
      <c r="EP20" s="160"/>
      <c r="EQ20" s="159"/>
      <c r="ER20" s="160"/>
      <c r="ES20" s="159"/>
      <c r="ET20" s="160"/>
      <c r="EU20" s="159"/>
      <c r="EV20" s="160"/>
      <c r="EW20" s="159"/>
      <c r="EX20" s="160"/>
      <c r="EY20" s="159"/>
      <c r="EZ20" s="58"/>
      <c r="FA20" s="214"/>
      <c r="FB20" s="160"/>
      <c r="FC20" s="159"/>
      <c r="FD20" s="160"/>
      <c r="FE20" s="159"/>
      <c r="FF20" s="160"/>
      <c r="FG20" s="159"/>
      <c r="FH20" s="58"/>
      <c r="FI20" s="214"/>
      <c r="FJ20" s="58"/>
      <c r="FK20" s="214"/>
      <c r="FL20" s="58"/>
      <c r="FM20" s="214"/>
      <c r="FN20" s="58"/>
      <c r="FO20" s="214"/>
      <c r="FP20" s="58"/>
      <c r="FQ20" s="58"/>
      <c r="FR20" s="58"/>
      <c r="FS20" s="58"/>
      <c r="FT20" s="58"/>
      <c r="FU20" s="58"/>
      <c r="FV20" s="199"/>
      <c r="FW20" s="58"/>
      <c r="FX20" s="199"/>
      <c r="FY20" s="58"/>
      <c r="FZ20" s="199"/>
      <c r="GA20" s="58"/>
      <c r="GB20" s="160"/>
      <c r="GC20" s="58"/>
      <c r="GD20" s="160"/>
      <c r="GE20" s="58"/>
      <c r="GF20" s="160"/>
      <c r="GG20" s="58"/>
      <c r="GH20" s="160"/>
      <c r="GI20" s="58"/>
      <c r="GJ20" s="160"/>
      <c r="GK20" s="58"/>
      <c r="GL20" s="58"/>
      <c r="GM20" s="58"/>
      <c r="GN20" s="58"/>
      <c r="GO20" s="58"/>
      <c r="GP20" s="58"/>
      <c r="GQ20" s="58"/>
      <c r="GR20" s="58"/>
      <c r="GS20" s="58"/>
      <c r="GT20" s="58"/>
      <c r="GU20" s="58"/>
      <c r="GV20" s="58"/>
      <c r="GW20" s="58"/>
      <c r="GX20" s="58"/>
      <c r="GY20" s="58"/>
      <c r="GZ20" s="58"/>
      <c r="HA20" s="58"/>
      <c r="HB20" s="58"/>
      <c r="HC20" s="58"/>
      <c r="HD20" s="199"/>
      <c r="HE20" s="199"/>
      <c r="HF20" s="199"/>
      <c r="HG20" s="199"/>
      <c r="HH20" s="58"/>
      <c r="HI20" s="58"/>
      <c r="HJ20" s="58"/>
      <c r="HK20" s="58"/>
      <c r="HL20" s="58"/>
      <c r="HM20" s="58"/>
      <c r="HN20" s="58"/>
      <c r="HO20" s="58"/>
      <c r="HP20" s="58"/>
      <c r="HQ20" s="58"/>
      <c r="HR20" s="58"/>
      <c r="HS20" s="58"/>
      <c r="HT20" s="58"/>
      <c r="HU20" s="58"/>
      <c r="HV20" s="146"/>
      <c r="HW20" s="58"/>
      <c r="HX20" s="58"/>
      <c r="HY20" s="58"/>
      <c r="HZ20" s="58"/>
      <c r="IA20" s="146"/>
      <c r="IB20" s="58"/>
      <c r="IC20" s="58"/>
      <c r="ID20" s="58"/>
      <c r="IE20" s="58"/>
      <c r="IF20" s="146"/>
      <c r="IG20" s="58"/>
      <c r="IH20" s="58"/>
      <c r="II20" s="58"/>
      <c r="IJ20" s="146"/>
      <c r="IK20" s="58"/>
      <c r="IL20" s="146"/>
      <c r="IM20" s="58"/>
      <c r="IN20" s="58"/>
      <c r="IO20" s="146"/>
      <c r="IP20" s="146"/>
      <c r="IQ20" s="58"/>
      <c r="IR20" s="146"/>
      <c r="IS20" s="58"/>
      <c r="IT20" s="146"/>
      <c r="IU20" s="58"/>
      <c r="IV20" s="146"/>
      <c r="IW20" s="58"/>
      <c r="IX20" s="146"/>
      <c r="IY20" s="146"/>
      <c r="IZ20" s="58"/>
      <c r="JA20" s="58"/>
      <c r="JB20" s="58"/>
      <c r="JC20" s="58"/>
      <c r="JD20" s="58"/>
      <c r="JE20" s="58"/>
      <c r="JF20" s="58"/>
      <c r="JP20" s="58"/>
      <c r="JT20" s="58"/>
      <c r="JV20" s="58"/>
      <c r="JX20" s="58"/>
      <c r="KB20" s="58"/>
    </row>
    <row r="21" spans="1:290" x14ac:dyDescent="0.25">
      <c r="A21" s="58"/>
      <c r="B21" s="214"/>
      <c r="C21" s="58"/>
      <c r="D21" s="58"/>
      <c r="E21" s="58"/>
      <c r="F21" s="58"/>
      <c r="G21" s="58"/>
      <c r="H21" s="58"/>
      <c r="I21" s="58"/>
      <c r="J21" s="146"/>
      <c r="K21" s="58"/>
      <c r="L21" s="146"/>
      <c r="M21" s="58"/>
      <c r="N21" s="146"/>
      <c r="O21" s="58"/>
      <c r="P21" s="146"/>
      <c r="Q21" s="146"/>
      <c r="R21" s="146"/>
      <c r="S21" s="58"/>
      <c r="T21" s="146"/>
      <c r="U21" s="58"/>
      <c r="V21" s="58"/>
      <c r="W21" s="58"/>
      <c r="X21" s="58"/>
      <c r="Y21" s="58"/>
      <c r="Z21" s="146"/>
      <c r="AA21" s="58"/>
      <c r="AB21" s="58"/>
      <c r="AC21" s="214"/>
      <c r="AD21" s="146"/>
      <c r="AE21" s="58"/>
      <c r="AF21" s="146"/>
      <c r="AG21" s="58"/>
      <c r="AH21" s="146"/>
      <c r="AI21" s="58"/>
      <c r="AJ21" s="146"/>
      <c r="AK21" s="58"/>
      <c r="AL21" s="146"/>
      <c r="AM21" s="58"/>
      <c r="AN21" s="146"/>
      <c r="AO21" s="58"/>
      <c r="AP21" s="146"/>
      <c r="AQ21" s="58"/>
      <c r="AR21" s="146"/>
      <c r="AS21" s="58"/>
      <c r="AT21" s="146"/>
      <c r="AU21" s="58"/>
      <c r="AV21" s="146"/>
      <c r="AW21" s="58"/>
      <c r="AX21" s="146"/>
      <c r="AY21" s="58"/>
      <c r="AZ21" s="146"/>
      <c r="BA21" s="58"/>
      <c r="BB21" s="146"/>
      <c r="BC21" s="58"/>
      <c r="BD21" s="146"/>
      <c r="BE21" s="58"/>
      <c r="BF21" s="146"/>
      <c r="BG21" s="58"/>
      <c r="BH21" s="58"/>
      <c r="BI21" s="58"/>
      <c r="BJ21" s="146"/>
      <c r="BK21" s="58"/>
      <c r="BL21" s="146"/>
      <c r="BM21" s="58"/>
      <c r="BN21" s="146"/>
      <c r="BO21" s="58"/>
      <c r="BP21" s="146"/>
      <c r="BQ21" s="58"/>
      <c r="BR21" s="146"/>
      <c r="BS21" s="58"/>
      <c r="BT21" s="146"/>
      <c r="BU21" s="58"/>
      <c r="BV21" s="146"/>
      <c r="BW21" s="58"/>
      <c r="BX21" s="146"/>
      <c r="BY21" s="58"/>
      <c r="BZ21" s="146"/>
      <c r="CA21" s="58"/>
      <c r="CB21" s="146"/>
      <c r="CC21" s="58"/>
      <c r="CD21" s="146"/>
      <c r="CE21" s="58"/>
      <c r="CF21" s="146"/>
      <c r="CG21" s="58"/>
      <c r="CH21" s="58"/>
      <c r="CI21" s="58"/>
      <c r="CJ21" s="58"/>
      <c r="CK21" s="160"/>
      <c r="CL21" s="58"/>
      <c r="CM21" s="160"/>
      <c r="CN21" s="146"/>
      <c r="CO21" s="58"/>
      <c r="CP21" s="58"/>
      <c r="CQ21" s="58"/>
      <c r="CR21" s="146"/>
      <c r="CS21" s="58"/>
      <c r="CT21" s="146"/>
      <c r="CU21" s="58"/>
      <c r="CV21" s="146"/>
      <c r="CW21" s="58"/>
      <c r="CX21" s="58"/>
      <c r="CY21" s="58"/>
      <c r="CZ21" s="58"/>
      <c r="DA21" s="58"/>
      <c r="DB21" s="58"/>
      <c r="DC21" s="58"/>
      <c r="DD21" s="58"/>
      <c r="DE21" s="58"/>
      <c r="DF21" s="58"/>
      <c r="DG21" s="58"/>
      <c r="DH21" s="58"/>
      <c r="DI21" s="58"/>
      <c r="DJ21" s="58"/>
      <c r="DK21" s="58"/>
      <c r="DL21" s="58"/>
      <c r="DM21" s="58"/>
      <c r="DN21" s="58"/>
      <c r="DO21" s="58"/>
      <c r="DP21" s="58"/>
      <c r="DQ21" s="214"/>
      <c r="DR21" s="58"/>
      <c r="DS21" s="214"/>
      <c r="DT21" s="58"/>
      <c r="DU21" s="214"/>
      <c r="DV21" s="146"/>
      <c r="DW21" s="58"/>
      <c r="DX21" s="58"/>
      <c r="DY21" s="160"/>
      <c r="DZ21" s="58"/>
      <c r="EA21" s="160"/>
      <c r="EB21" s="58"/>
      <c r="EC21" s="160"/>
      <c r="ED21" s="58"/>
      <c r="EE21" s="160"/>
      <c r="EF21" s="58"/>
      <c r="EG21" s="160"/>
      <c r="EH21" s="58"/>
      <c r="EI21" s="160"/>
      <c r="EJ21" s="58"/>
      <c r="EK21" s="160"/>
      <c r="EL21" s="58"/>
      <c r="EM21" s="160"/>
      <c r="EN21" s="58"/>
      <c r="EO21" s="58"/>
      <c r="EP21" s="58"/>
      <c r="EQ21" s="58"/>
      <c r="ER21" s="58"/>
      <c r="ES21" s="58"/>
      <c r="ET21" s="58"/>
      <c r="EU21" s="58"/>
      <c r="EV21" s="58"/>
      <c r="EW21" s="58"/>
      <c r="EX21" s="58"/>
      <c r="EY21" s="58"/>
      <c r="EZ21" s="58"/>
      <c r="FA21" s="160"/>
      <c r="FB21" s="58"/>
      <c r="FC21" s="58"/>
      <c r="FD21" s="58"/>
      <c r="FE21" s="58"/>
      <c r="FF21" s="58"/>
      <c r="FG21" s="58"/>
      <c r="FH21" s="58"/>
      <c r="FI21" s="160"/>
      <c r="FJ21" s="179"/>
      <c r="FK21" s="58"/>
      <c r="FL21" s="179"/>
      <c r="FM21" s="58"/>
      <c r="FN21" s="179"/>
      <c r="FO21" s="58"/>
      <c r="FP21" s="58"/>
      <c r="FQ21" s="58"/>
      <c r="FR21" s="58"/>
      <c r="FS21" s="58"/>
      <c r="FT21" s="58"/>
      <c r="FU21" s="58"/>
      <c r="FV21" s="179"/>
      <c r="FW21" s="58"/>
      <c r="FX21" s="179"/>
      <c r="FY21" s="58"/>
      <c r="FZ21" s="179"/>
      <c r="GA21" s="58"/>
      <c r="GB21" s="160"/>
      <c r="GC21" s="58"/>
      <c r="GD21" s="160"/>
      <c r="GE21" s="58"/>
      <c r="GF21" s="160"/>
      <c r="GG21" s="58"/>
      <c r="GH21" s="160"/>
      <c r="GI21" s="58"/>
      <c r="GJ21" s="160"/>
      <c r="GK21" s="58"/>
      <c r="GL21" s="58"/>
      <c r="GM21" s="58"/>
      <c r="GN21" s="58"/>
      <c r="GO21" s="58"/>
      <c r="GP21" s="58"/>
      <c r="GQ21" s="58"/>
      <c r="GR21" s="58"/>
      <c r="GS21" s="58"/>
      <c r="GT21" s="58"/>
      <c r="GU21" s="58"/>
      <c r="GV21" s="58"/>
      <c r="GW21" s="58"/>
      <c r="GX21" s="58"/>
      <c r="GY21" s="58"/>
      <c r="GZ21" s="58"/>
      <c r="HA21" s="58"/>
      <c r="HB21" s="58"/>
      <c r="HC21" s="58"/>
      <c r="HD21" s="179"/>
      <c r="HE21" s="58"/>
      <c r="HF21" s="179"/>
      <c r="HG21" s="58"/>
      <c r="HH21" s="58"/>
      <c r="HI21" s="58"/>
      <c r="HJ21" s="58"/>
      <c r="HK21" s="58"/>
      <c r="HL21" s="58"/>
      <c r="HM21" s="58"/>
      <c r="HN21" s="146"/>
      <c r="HO21" s="58"/>
      <c r="HP21" s="146"/>
      <c r="HQ21" s="58"/>
      <c r="HR21" s="146"/>
      <c r="HS21" s="58"/>
      <c r="HT21" s="146"/>
      <c r="HU21" s="58"/>
      <c r="HV21" s="58"/>
      <c r="HW21" s="58"/>
      <c r="HX21" s="146"/>
      <c r="HY21" s="58"/>
      <c r="HZ21" s="146"/>
      <c r="IA21" s="58"/>
      <c r="IB21" s="146"/>
      <c r="IC21" s="146"/>
      <c r="ID21" s="146"/>
      <c r="IE21" s="58"/>
      <c r="IF21" s="58"/>
      <c r="IG21" s="58"/>
      <c r="IH21" s="58"/>
      <c r="II21" s="58"/>
      <c r="IJ21" s="58"/>
      <c r="IK21" s="58"/>
      <c r="IL21" s="58"/>
      <c r="IM21" s="58"/>
      <c r="IN21" s="58"/>
      <c r="IO21" s="58"/>
      <c r="IP21" s="58"/>
      <c r="IQ21" s="58"/>
      <c r="IR21" s="58"/>
      <c r="IS21" s="58"/>
      <c r="IT21" s="58"/>
      <c r="IU21" s="58"/>
      <c r="IV21" s="58"/>
      <c r="IW21" s="58"/>
      <c r="IX21" s="58"/>
      <c r="IY21" s="58"/>
      <c r="IZ21" s="58"/>
      <c r="JA21" s="58"/>
      <c r="JB21" s="58"/>
      <c r="JC21" s="58"/>
      <c r="JD21" s="58"/>
      <c r="JE21" s="58"/>
      <c r="JF21" s="58"/>
      <c r="JP21" s="146"/>
      <c r="JT21" s="146"/>
      <c r="JV21" s="146"/>
      <c r="JX21" s="146"/>
      <c r="KB21" s="146"/>
    </row>
    <row r="22" spans="1:290" x14ac:dyDescent="0.25">
      <c r="A22" s="58"/>
      <c r="B22" s="58"/>
      <c r="C22" s="58"/>
      <c r="D22" s="58"/>
      <c r="E22" s="58"/>
      <c r="F22" s="58"/>
      <c r="G22" s="58"/>
      <c r="H22" s="58"/>
      <c r="I22" s="58"/>
      <c r="J22" s="58"/>
      <c r="K22" s="58"/>
      <c r="L22" s="58"/>
      <c r="M22" s="146"/>
      <c r="N22" s="58"/>
      <c r="O22" s="146"/>
      <c r="P22" s="146"/>
      <c r="Q22" s="58"/>
      <c r="R22" s="146"/>
      <c r="S22" s="58"/>
      <c r="T22" s="146"/>
      <c r="U22" s="58"/>
      <c r="V22" s="58"/>
      <c r="W22" s="58"/>
      <c r="X22" s="58"/>
      <c r="Y22" s="58"/>
      <c r="Z22" s="146"/>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214"/>
      <c r="BN22" s="58"/>
      <c r="BO22" s="214"/>
      <c r="BP22" s="58"/>
      <c r="BQ22" s="214"/>
      <c r="BR22" s="58"/>
      <c r="BS22" s="58"/>
      <c r="BT22" s="58"/>
      <c r="BU22" s="58"/>
      <c r="BV22" s="58"/>
      <c r="BW22" s="58"/>
      <c r="BX22" s="58"/>
      <c r="BY22" s="58"/>
      <c r="BZ22" s="58"/>
      <c r="CA22" s="58"/>
      <c r="CB22" s="58"/>
      <c r="CC22" s="58"/>
      <c r="CD22" s="58"/>
      <c r="CE22" s="58"/>
      <c r="CF22" s="58"/>
      <c r="CG22" s="58"/>
      <c r="CH22" s="58"/>
      <c r="CI22" s="214"/>
      <c r="CJ22" s="58"/>
      <c r="CK22" s="160"/>
      <c r="CL22" s="58"/>
      <c r="CM22" s="160"/>
      <c r="CN22" s="58"/>
      <c r="CO22" s="58"/>
      <c r="CP22" s="58"/>
      <c r="CQ22" s="58"/>
      <c r="CR22" s="58"/>
      <c r="CS22" s="58"/>
      <c r="CT22" s="58"/>
      <c r="CU22" s="58"/>
      <c r="CV22" s="58"/>
      <c r="CW22" s="58"/>
      <c r="CX22" s="58"/>
      <c r="CY22" s="214"/>
      <c r="CZ22" s="58"/>
      <c r="DA22" s="214"/>
      <c r="DB22" s="58"/>
      <c r="DC22" s="214"/>
      <c r="DD22" s="58"/>
      <c r="DE22" s="214"/>
      <c r="DF22" s="58"/>
      <c r="DG22" s="214"/>
      <c r="DH22" s="58"/>
      <c r="DI22" s="214"/>
      <c r="DJ22" s="58"/>
      <c r="DK22" s="214"/>
      <c r="DL22" s="58"/>
      <c r="DM22" s="214"/>
      <c r="DN22" s="58"/>
      <c r="DO22" s="214"/>
      <c r="DP22" s="58"/>
      <c r="DQ22" s="58"/>
      <c r="DR22" s="58"/>
      <c r="DS22" s="58"/>
      <c r="DT22" s="58"/>
      <c r="DU22" s="58"/>
      <c r="DV22" s="58"/>
      <c r="DW22" s="58"/>
      <c r="DX22" s="58"/>
      <c r="DY22" s="160"/>
      <c r="DZ22" s="58"/>
      <c r="EA22" s="160"/>
      <c r="EB22" s="58"/>
      <c r="EC22" s="160"/>
      <c r="ED22" s="58"/>
      <c r="EE22" s="160"/>
      <c r="EF22" s="58"/>
      <c r="EG22" s="160"/>
      <c r="EH22" s="58"/>
      <c r="EI22" s="160"/>
      <c r="EJ22" s="58"/>
      <c r="EK22" s="160"/>
      <c r="EL22" s="58"/>
      <c r="EM22" s="160"/>
      <c r="EN22" s="58"/>
      <c r="EO22" s="214"/>
      <c r="EP22" s="58"/>
      <c r="EQ22" s="214"/>
      <c r="ER22" s="58"/>
      <c r="ES22" s="214"/>
      <c r="ET22" s="58"/>
      <c r="EU22" s="214"/>
      <c r="EV22" s="58"/>
      <c r="EW22" s="214"/>
      <c r="EX22" s="58"/>
      <c r="EY22" s="214"/>
      <c r="EZ22" s="58"/>
      <c r="FA22" s="160"/>
      <c r="FB22" s="58"/>
      <c r="FC22" s="214"/>
      <c r="FD22" s="58"/>
      <c r="FE22" s="214"/>
      <c r="FF22" s="58"/>
      <c r="FG22" s="214"/>
      <c r="FH22" s="58"/>
      <c r="FI22" s="160"/>
      <c r="FJ22" s="58"/>
      <c r="FK22" s="58"/>
      <c r="FL22" s="58"/>
      <c r="FM22" s="58"/>
      <c r="FN22" s="58"/>
      <c r="FO22" s="58"/>
      <c r="FP22" s="58"/>
      <c r="FQ22" s="58"/>
      <c r="FR22" s="58"/>
      <c r="FS22" s="58"/>
      <c r="FT22" s="58"/>
      <c r="FU22" s="58"/>
      <c r="FV22" s="58"/>
      <c r="FW22" s="58"/>
      <c r="FX22" s="58"/>
      <c r="FY22" s="58"/>
      <c r="FZ22" s="58"/>
      <c r="GA22" s="58"/>
      <c r="GB22" s="58"/>
      <c r="GC22" s="159"/>
      <c r="GD22" s="58"/>
      <c r="GE22" s="159"/>
      <c r="GF22" s="58"/>
      <c r="GG22" s="159"/>
      <c r="GH22" s="58"/>
      <c r="GI22" s="159"/>
      <c r="GJ22" s="58"/>
      <c r="GK22" s="159"/>
      <c r="GL22" s="58"/>
      <c r="GM22" s="58"/>
      <c r="GN22" s="58"/>
      <c r="GO22" s="58"/>
      <c r="GP22" s="58"/>
      <c r="GQ22" s="199"/>
      <c r="GR22" s="58"/>
      <c r="GS22" s="199"/>
      <c r="GT22" s="58"/>
      <c r="GU22" s="199"/>
      <c r="GV22" s="58"/>
      <c r="GW22" s="199"/>
      <c r="GX22" s="58"/>
      <c r="GY22" s="199"/>
      <c r="GZ22" s="58"/>
      <c r="HA22" s="199"/>
      <c r="HB22" s="58"/>
      <c r="HC22" s="199"/>
      <c r="HD22" s="58"/>
      <c r="HE22" s="199"/>
      <c r="HF22" s="58"/>
      <c r="HG22" s="199"/>
      <c r="HH22" s="58"/>
      <c r="HI22" s="58"/>
      <c r="HJ22" s="58"/>
      <c r="HK22" s="58"/>
      <c r="HL22" s="58"/>
      <c r="HM22" s="58"/>
      <c r="HN22" s="58"/>
      <c r="HO22" s="58"/>
      <c r="HP22" s="58"/>
      <c r="HQ22" s="58"/>
      <c r="HR22" s="58"/>
      <c r="HS22" s="58"/>
      <c r="HT22" s="58"/>
      <c r="HU22" s="146"/>
      <c r="HV22" s="58"/>
      <c r="HW22" s="146"/>
      <c r="HX22" s="58"/>
      <c r="HY22" s="58"/>
      <c r="HZ22" s="146"/>
      <c r="IA22" s="58"/>
      <c r="IB22" s="146"/>
      <c r="IC22" s="58"/>
      <c r="ID22" s="58"/>
      <c r="IE22" s="146"/>
      <c r="IF22" s="58"/>
      <c r="IG22" s="146"/>
      <c r="IH22" s="58"/>
      <c r="II22" s="146"/>
      <c r="IJ22" s="58"/>
      <c r="IK22" s="146"/>
      <c r="IL22" s="58"/>
      <c r="IM22" s="146"/>
      <c r="IN22" s="58"/>
      <c r="IO22" s="58"/>
      <c r="IP22" s="58"/>
      <c r="IQ22" s="146"/>
      <c r="IR22" s="58"/>
      <c r="IS22" s="146"/>
      <c r="IT22" s="58"/>
      <c r="IU22" s="146"/>
      <c r="IV22" s="58"/>
      <c r="IW22" s="146"/>
      <c r="IX22" s="58"/>
      <c r="IY22" s="58"/>
      <c r="IZ22" s="146"/>
      <c r="JA22" s="58"/>
      <c r="JB22" s="146"/>
      <c r="JC22" s="58"/>
      <c r="JD22" s="58"/>
      <c r="JE22" s="58"/>
      <c r="JF22" s="58"/>
    </row>
    <row r="23" spans="1:290" x14ac:dyDescent="0.25">
      <c r="A23" s="58"/>
      <c r="B23" s="58"/>
      <c r="C23" s="58"/>
      <c r="D23" s="58"/>
      <c r="E23" s="58"/>
      <c r="F23" s="58"/>
      <c r="G23" s="58"/>
      <c r="H23" s="146"/>
      <c r="I23" s="58"/>
      <c r="J23" s="58"/>
      <c r="K23" s="58"/>
      <c r="L23" s="146"/>
      <c r="M23" s="58"/>
      <c r="N23" s="58"/>
      <c r="O23" s="58"/>
      <c r="P23" s="58"/>
      <c r="Q23" s="58"/>
      <c r="R23" s="58"/>
      <c r="S23" s="146"/>
      <c r="T23" s="58"/>
      <c r="U23" s="146"/>
      <c r="V23" s="146"/>
      <c r="W23" s="58"/>
      <c r="X23" s="146"/>
      <c r="Y23" s="58"/>
      <c r="Z23" s="58"/>
      <c r="AA23" s="58"/>
      <c r="AB23" s="58"/>
      <c r="AC23" s="58"/>
      <c r="AD23" s="58"/>
      <c r="AE23" s="58"/>
      <c r="AF23" s="58"/>
      <c r="AG23" s="58"/>
      <c r="AH23" s="146"/>
      <c r="AI23" s="58"/>
      <c r="AJ23" s="146"/>
      <c r="AK23" s="58"/>
      <c r="AL23" s="146"/>
      <c r="AM23" s="58"/>
      <c r="AN23" s="146"/>
      <c r="AO23" s="58"/>
      <c r="AP23" s="146"/>
      <c r="AQ23" s="58"/>
      <c r="AR23" s="146"/>
      <c r="AS23" s="58"/>
      <c r="AT23" s="146"/>
      <c r="AU23" s="58"/>
      <c r="AV23" s="146"/>
      <c r="AW23" s="58"/>
      <c r="AX23" s="58"/>
      <c r="AY23" s="58"/>
      <c r="AZ23" s="146"/>
      <c r="BA23" s="58"/>
      <c r="BB23" s="58"/>
      <c r="BC23" s="58"/>
      <c r="BD23" s="58"/>
      <c r="BE23" s="58"/>
      <c r="BF23" s="146"/>
      <c r="BG23" s="58"/>
      <c r="BH23" s="146"/>
      <c r="BI23" s="58"/>
      <c r="BJ23" s="146"/>
      <c r="BK23" s="58"/>
      <c r="BL23" s="58"/>
      <c r="BM23" s="58"/>
      <c r="BN23" s="58"/>
      <c r="BO23" s="58"/>
      <c r="BP23" s="58"/>
      <c r="BQ23" s="58"/>
      <c r="BR23" s="58"/>
      <c r="BS23" s="58"/>
      <c r="BT23" s="146"/>
      <c r="BU23" s="58"/>
      <c r="BV23" s="58"/>
      <c r="BW23" s="58"/>
      <c r="BX23" s="58"/>
      <c r="BY23" s="58"/>
      <c r="BZ23" s="58"/>
      <c r="CA23" s="58"/>
      <c r="CB23" s="58"/>
      <c r="CC23" s="58"/>
      <c r="CD23" s="58"/>
      <c r="CE23" s="58"/>
      <c r="CF23" s="58"/>
      <c r="CG23" s="58"/>
      <c r="CH23" s="146"/>
      <c r="CI23" s="58"/>
      <c r="CJ23" s="146"/>
      <c r="CK23" s="58"/>
      <c r="CL23" s="146"/>
      <c r="CM23" s="58"/>
      <c r="CN23" s="58"/>
      <c r="CO23" s="58"/>
      <c r="CP23" s="58"/>
      <c r="CQ23" s="58"/>
      <c r="CR23" s="146"/>
      <c r="CS23" s="58"/>
      <c r="CT23" s="146"/>
      <c r="CU23" s="58"/>
      <c r="CV23" s="146"/>
      <c r="CW23" s="58"/>
      <c r="CX23" s="146"/>
      <c r="CY23" s="58"/>
      <c r="CZ23" s="146"/>
      <c r="DA23" s="58"/>
      <c r="DB23" s="146"/>
      <c r="DC23" s="58"/>
      <c r="DD23" s="146"/>
      <c r="DE23" s="58"/>
      <c r="DF23" s="146"/>
      <c r="DG23" s="58"/>
      <c r="DH23" s="146"/>
      <c r="DI23" s="58"/>
      <c r="DJ23" s="146"/>
      <c r="DK23" s="58"/>
      <c r="DL23" s="146"/>
      <c r="DM23" s="58"/>
      <c r="DN23" s="146"/>
      <c r="DO23" s="58"/>
      <c r="DP23" s="146"/>
      <c r="DQ23" s="58"/>
      <c r="DR23" s="146"/>
      <c r="DS23" s="58"/>
      <c r="DT23" s="146"/>
      <c r="DU23" s="58"/>
      <c r="DV23" s="58"/>
      <c r="DW23" s="58"/>
      <c r="DX23" s="146"/>
      <c r="DY23" s="58"/>
      <c r="DZ23" s="146"/>
      <c r="EA23" s="58"/>
      <c r="EB23" s="146"/>
      <c r="EC23" s="58"/>
      <c r="ED23" s="146"/>
      <c r="EE23" s="58"/>
      <c r="EF23" s="146"/>
      <c r="EG23" s="58"/>
      <c r="EH23" s="146"/>
      <c r="EI23" s="58"/>
      <c r="EJ23" s="146"/>
      <c r="EK23" s="58"/>
      <c r="EL23" s="146"/>
      <c r="EM23" s="58"/>
      <c r="EN23" s="58"/>
      <c r="EO23" s="160"/>
      <c r="EP23" s="58"/>
      <c r="EQ23" s="160"/>
      <c r="ER23" s="58"/>
      <c r="ES23" s="160"/>
      <c r="ET23" s="58"/>
      <c r="EU23" s="160"/>
      <c r="EV23" s="58"/>
      <c r="EW23" s="160"/>
      <c r="EX23" s="58"/>
      <c r="EY23" s="160"/>
      <c r="EZ23" s="146"/>
      <c r="FA23" s="58"/>
      <c r="FB23" s="58"/>
      <c r="FC23" s="160"/>
      <c r="FD23" s="58"/>
      <c r="FE23" s="160"/>
      <c r="FF23" s="58"/>
      <c r="FG23" s="160"/>
      <c r="FH23" s="146"/>
      <c r="FI23" s="58"/>
      <c r="FJ23" s="58"/>
      <c r="FK23" s="58"/>
      <c r="FL23" s="58"/>
      <c r="FM23" s="58"/>
      <c r="FN23" s="58"/>
      <c r="FO23" s="58"/>
      <c r="FP23" s="179"/>
      <c r="FQ23" s="58"/>
      <c r="FR23" s="179"/>
      <c r="FS23" s="58"/>
      <c r="FT23" s="179"/>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179"/>
      <c r="HE23" s="58"/>
      <c r="HF23" s="179"/>
      <c r="HG23" s="58"/>
      <c r="HH23" s="58"/>
      <c r="HI23" s="58"/>
      <c r="HJ23" s="58"/>
      <c r="HK23" s="58"/>
      <c r="HL23" s="58"/>
      <c r="HM23" s="58"/>
      <c r="HN23" s="58"/>
      <c r="HO23" s="146"/>
      <c r="HP23" s="58"/>
      <c r="HQ23" s="146"/>
      <c r="HR23" s="58"/>
      <c r="HS23" s="146"/>
      <c r="HT23" s="58"/>
      <c r="HU23" s="58"/>
      <c r="HV23" s="58"/>
      <c r="HW23" s="58"/>
      <c r="HX23" s="58"/>
      <c r="HY23" s="58"/>
      <c r="HZ23" s="58"/>
      <c r="IA23" s="58"/>
      <c r="IB23" s="58"/>
      <c r="IC23" s="58"/>
      <c r="ID23" s="58"/>
      <c r="IE23" s="58"/>
      <c r="IF23" s="58"/>
      <c r="IG23" s="58"/>
      <c r="IH23" s="146"/>
      <c r="II23" s="58"/>
      <c r="IJ23" s="58"/>
      <c r="IK23" s="58"/>
      <c r="IL23" s="58"/>
      <c r="IM23" s="58"/>
      <c r="IN23" s="58"/>
      <c r="IO23" s="58"/>
      <c r="IP23" s="58"/>
      <c r="IQ23" s="58"/>
      <c r="IR23" s="58"/>
      <c r="IS23" s="58"/>
      <c r="IT23" s="58"/>
      <c r="IU23" s="58"/>
      <c r="IV23" s="58"/>
      <c r="IW23" s="58"/>
      <c r="IX23" s="146"/>
      <c r="IY23" s="146"/>
      <c r="IZ23" s="58"/>
      <c r="JA23" s="58"/>
      <c r="JB23" s="58"/>
      <c r="JC23" s="58"/>
      <c r="JD23" s="58"/>
      <c r="JE23" s="58"/>
      <c r="JF23" s="58"/>
    </row>
    <row r="24" spans="1:290" x14ac:dyDescent="0.25">
      <c r="A24" s="58"/>
      <c r="B24" s="58"/>
      <c r="C24" s="214"/>
      <c r="D24" s="58"/>
      <c r="E24" s="58"/>
      <c r="F24" s="146"/>
      <c r="G24" s="58"/>
      <c r="H24" s="58"/>
      <c r="I24" s="58"/>
      <c r="J24" s="146"/>
      <c r="K24" s="58"/>
      <c r="L24" s="58"/>
      <c r="M24" s="58"/>
      <c r="N24" s="58"/>
      <c r="O24" s="58"/>
      <c r="P24" s="58"/>
      <c r="Q24" s="58"/>
      <c r="R24" s="58"/>
      <c r="S24" s="146"/>
      <c r="T24" s="58"/>
      <c r="U24" s="146"/>
      <c r="V24" s="58"/>
      <c r="W24" s="58"/>
      <c r="X24" s="58"/>
      <c r="Y24" s="58"/>
      <c r="Z24" s="58"/>
      <c r="AA24" s="58"/>
      <c r="AB24" s="214"/>
      <c r="AC24" s="58"/>
      <c r="AD24" s="146"/>
      <c r="AE24" s="58"/>
      <c r="AF24" s="146"/>
      <c r="AG24" s="58"/>
      <c r="AH24" s="58"/>
      <c r="AI24" s="58"/>
      <c r="AJ24" s="58"/>
      <c r="AK24" s="58"/>
      <c r="AL24" s="58"/>
      <c r="AM24" s="58"/>
      <c r="AN24" s="58"/>
      <c r="AO24" s="58"/>
      <c r="AP24" s="58"/>
      <c r="AQ24" s="58"/>
      <c r="AR24" s="58"/>
      <c r="AS24" s="58"/>
      <c r="AT24" s="58"/>
      <c r="AU24" s="58"/>
      <c r="AV24" s="58"/>
      <c r="AW24" s="58"/>
      <c r="AX24" s="146"/>
      <c r="AY24" s="58"/>
      <c r="AZ24" s="58"/>
      <c r="BA24" s="58"/>
      <c r="BB24" s="146"/>
      <c r="BC24" s="58"/>
      <c r="BD24" s="146"/>
      <c r="BE24" s="58"/>
      <c r="BF24" s="58"/>
      <c r="BG24" s="58"/>
      <c r="BH24" s="58"/>
      <c r="BI24" s="58"/>
      <c r="BJ24" s="58"/>
      <c r="BK24" s="58"/>
      <c r="BL24" s="214"/>
      <c r="BM24" s="58"/>
      <c r="BN24" s="214"/>
      <c r="BO24" s="58"/>
      <c r="BP24" s="214"/>
      <c r="BQ24" s="58"/>
      <c r="BR24" s="146"/>
      <c r="BS24" s="58"/>
      <c r="BT24" s="58"/>
      <c r="BU24" s="58"/>
      <c r="BV24" s="146"/>
      <c r="BW24" s="58"/>
      <c r="BX24" s="146"/>
      <c r="BY24" s="58"/>
      <c r="BZ24" s="146"/>
      <c r="CA24" s="58"/>
      <c r="CB24" s="146"/>
      <c r="CC24" s="58"/>
      <c r="CD24" s="146"/>
      <c r="CE24" s="58"/>
      <c r="CF24" s="146"/>
      <c r="CG24" s="58"/>
      <c r="CH24" s="58"/>
      <c r="CI24" s="58"/>
      <c r="CJ24" s="159"/>
      <c r="CK24" s="58"/>
      <c r="CL24" s="159"/>
      <c r="CM24" s="58"/>
      <c r="CN24" s="146"/>
      <c r="CO24" s="58"/>
      <c r="CP24" s="58"/>
      <c r="CQ24" s="214"/>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146"/>
      <c r="DW24" s="58"/>
      <c r="DX24" s="159"/>
      <c r="DY24" s="58"/>
      <c r="DZ24" s="159"/>
      <c r="EA24" s="58"/>
      <c r="EB24" s="159"/>
      <c r="EC24" s="58"/>
      <c r="ED24" s="159"/>
      <c r="EE24" s="58"/>
      <c r="EF24" s="159"/>
      <c r="EG24" s="58"/>
      <c r="EH24" s="159"/>
      <c r="EI24" s="58"/>
      <c r="EJ24" s="159"/>
      <c r="EK24" s="58"/>
      <c r="EL24" s="159"/>
      <c r="EM24" s="58"/>
      <c r="EN24" s="58"/>
      <c r="EO24" s="160"/>
      <c r="EP24" s="58"/>
      <c r="EQ24" s="160"/>
      <c r="ER24" s="58"/>
      <c r="ES24" s="160"/>
      <c r="ET24" s="58"/>
      <c r="EU24" s="160"/>
      <c r="EV24" s="58"/>
      <c r="EW24" s="160"/>
      <c r="EX24" s="58"/>
      <c r="EY24" s="160"/>
      <c r="EZ24" s="159"/>
      <c r="FA24" s="58"/>
      <c r="FB24" s="58"/>
      <c r="FC24" s="160"/>
      <c r="FD24" s="58"/>
      <c r="FE24" s="160"/>
      <c r="FF24" s="58"/>
      <c r="FG24" s="160"/>
      <c r="FH24" s="159"/>
      <c r="FI24" s="58"/>
      <c r="FJ24" s="179"/>
      <c r="FK24" s="58"/>
      <c r="FL24" s="179"/>
      <c r="FM24" s="58"/>
      <c r="FN24" s="179"/>
      <c r="FO24" s="58"/>
      <c r="FP24" s="199"/>
      <c r="FQ24" s="58"/>
      <c r="FR24" s="199"/>
      <c r="FS24" s="58"/>
      <c r="FT24" s="199"/>
      <c r="FU24" s="58"/>
      <c r="FV24" s="58"/>
      <c r="FW24" s="199"/>
      <c r="FX24" s="58"/>
      <c r="FY24" s="199"/>
      <c r="FZ24" s="58"/>
      <c r="GA24" s="159"/>
      <c r="GB24" s="58"/>
      <c r="GC24" s="214"/>
      <c r="GD24" s="58"/>
      <c r="GE24" s="214"/>
      <c r="GF24" s="58"/>
      <c r="GG24" s="214"/>
      <c r="GH24" s="58"/>
      <c r="GI24" s="214"/>
      <c r="GJ24" s="58"/>
      <c r="GK24" s="214"/>
      <c r="GL24" s="58"/>
      <c r="GM24" s="214"/>
      <c r="GN24" s="58"/>
      <c r="GO24" s="214"/>
      <c r="GP24" s="58"/>
      <c r="GQ24" s="214"/>
      <c r="GR24" s="58"/>
      <c r="GS24" s="58"/>
      <c r="GT24" s="58"/>
      <c r="GU24" s="58"/>
      <c r="GV24" s="58"/>
      <c r="GW24" s="58"/>
      <c r="GX24" s="58"/>
      <c r="GY24" s="58"/>
      <c r="GZ24" s="58"/>
      <c r="HA24" s="58"/>
      <c r="HB24" s="58"/>
      <c r="HC24" s="58"/>
      <c r="HD24" s="199"/>
      <c r="HE24" s="58"/>
      <c r="HF24" s="199"/>
      <c r="HG24" s="58"/>
      <c r="HH24" s="58"/>
      <c r="HI24" s="58"/>
      <c r="HJ24" s="58"/>
      <c r="HK24" s="58"/>
      <c r="HL24" s="58"/>
      <c r="HM24" s="58"/>
      <c r="HN24" s="58"/>
      <c r="HO24" s="58"/>
      <c r="HP24" s="58"/>
      <c r="HQ24" s="58"/>
      <c r="HR24" s="58"/>
      <c r="HS24" s="58"/>
      <c r="HT24" s="58"/>
      <c r="HU24" s="58"/>
      <c r="HV24" s="58"/>
      <c r="HW24" s="58"/>
      <c r="HX24" s="146"/>
      <c r="HY24" s="58"/>
      <c r="HZ24" s="58"/>
      <c r="IA24" s="146"/>
      <c r="IB24" s="58"/>
      <c r="IC24" s="58"/>
      <c r="ID24" s="58"/>
      <c r="IE24" s="58"/>
      <c r="IF24" s="58"/>
      <c r="IG24" s="58"/>
      <c r="IH24" s="146"/>
      <c r="II24" s="58"/>
      <c r="IJ24" s="58"/>
      <c r="IK24" s="58"/>
      <c r="IL24" s="58"/>
      <c r="IM24" s="58"/>
      <c r="IN24" s="146"/>
      <c r="IO24" s="58"/>
      <c r="IP24" s="58"/>
      <c r="IQ24" s="58"/>
      <c r="IR24" s="58"/>
      <c r="IS24" s="58"/>
      <c r="IT24" s="58"/>
      <c r="IU24" s="58"/>
      <c r="IV24" s="58"/>
      <c r="IW24" s="58"/>
      <c r="IX24" s="58"/>
      <c r="IY24" s="58"/>
      <c r="IZ24" s="58"/>
      <c r="JA24" s="58"/>
      <c r="JB24" s="58"/>
      <c r="JC24" s="58"/>
      <c r="JD24" s="58"/>
      <c r="JE24" s="58"/>
      <c r="JF24" s="58"/>
    </row>
    <row r="25" spans="1:290" x14ac:dyDescent="0.25">
      <c r="A25" s="58"/>
      <c r="B25" s="58"/>
      <c r="C25" s="58"/>
      <c r="D25" s="58"/>
      <c r="E25" s="58"/>
      <c r="F25" s="58"/>
      <c r="G25" s="58"/>
      <c r="H25" s="58"/>
      <c r="I25" s="58"/>
      <c r="J25" s="58"/>
      <c r="K25" s="58"/>
      <c r="L25" s="58"/>
      <c r="M25" s="146"/>
      <c r="N25" s="146"/>
      <c r="O25" s="146"/>
      <c r="P25" s="146"/>
      <c r="Q25" s="58"/>
      <c r="R25" s="146"/>
      <c r="S25" s="58"/>
      <c r="T25" s="146"/>
      <c r="U25" s="58"/>
      <c r="V25" s="58"/>
      <c r="W25" s="58"/>
      <c r="X25" s="58"/>
      <c r="Y25" s="58"/>
      <c r="Z25" s="146"/>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214"/>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146"/>
      <c r="CK25" s="58"/>
      <c r="CL25" s="146"/>
      <c r="CM25" s="58"/>
      <c r="CN25" s="58"/>
      <c r="CO25" s="58"/>
      <c r="CP25" s="146"/>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146"/>
      <c r="DQ25" s="58"/>
      <c r="DR25" s="146"/>
      <c r="DS25" s="58"/>
      <c r="DT25" s="146"/>
      <c r="DU25" s="58"/>
      <c r="DV25" s="58"/>
      <c r="DW25" s="58"/>
      <c r="DX25" s="146"/>
      <c r="DY25" s="58"/>
      <c r="DZ25" s="146"/>
      <c r="EA25" s="58"/>
      <c r="EB25" s="146"/>
      <c r="EC25" s="58"/>
      <c r="ED25" s="146"/>
      <c r="EE25" s="58"/>
      <c r="EF25" s="146"/>
      <c r="EG25" s="58"/>
      <c r="EH25" s="146"/>
      <c r="EI25" s="58"/>
      <c r="EJ25" s="146"/>
      <c r="EK25" s="58"/>
      <c r="EL25" s="146"/>
      <c r="EM25" s="58"/>
      <c r="EN25" s="146"/>
      <c r="EO25" s="58"/>
      <c r="EP25" s="146"/>
      <c r="EQ25" s="58"/>
      <c r="ER25" s="146"/>
      <c r="ES25" s="58"/>
      <c r="ET25" s="146"/>
      <c r="EU25" s="58"/>
      <c r="EV25" s="146"/>
      <c r="EW25" s="58"/>
      <c r="EX25" s="146"/>
      <c r="EY25" s="58"/>
      <c r="EZ25" s="146"/>
      <c r="FA25" s="58"/>
      <c r="FB25" s="146"/>
      <c r="FC25" s="58"/>
      <c r="FD25" s="146"/>
      <c r="FE25" s="58"/>
      <c r="FF25" s="146"/>
      <c r="FG25" s="58"/>
      <c r="FH25" s="146"/>
      <c r="FI25" s="58"/>
      <c r="FJ25" s="58"/>
      <c r="FK25" s="58"/>
      <c r="FL25" s="58"/>
      <c r="FM25" s="58"/>
      <c r="FN25" s="58"/>
      <c r="FO25" s="58"/>
      <c r="FP25" s="179"/>
      <c r="FQ25" s="199"/>
      <c r="FR25" s="179"/>
      <c r="FS25" s="199"/>
      <c r="FT25" s="179"/>
      <c r="FU25" s="199"/>
      <c r="FV25" s="58"/>
      <c r="FW25" s="58"/>
      <c r="FX25" s="58"/>
      <c r="FY25" s="58"/>
      <c r="FZ25" s="58"/>
      <c r="GA25" s="58"/>
      <c r="GB25" s="146"/>
      <c r="GC25" s="160"/>
      <c r="GD25" s="146"/>
      <c r="GE25" s="160"/>
      <c r="GF25" s="146"/>
      <c r="GG25" s="160"/>
      <c r="GH25" s="146"/>
      <c r="GI25" s="160"/>
      <c r="GJ25" s="146"/>
      <c r="GK25" s="160"/>
      <c r="GL25" s="146"/>
      <c r="GM25" s="58"/>
      <c r="GN25" s="146"/>
      <c r="GO25" s="58"/>
      <c r="GP25" s="179"/>
      <c r="GQ25" s="58"/>
      <c r="GR25" s="179"/>
      <c r="GS25" s="58"/>
      <c r="GT25" s="179"/>
      <c r="GU25" s="58"/>
      <c r="GV25" s="179"/>
      <c r="GW25" s="58"/>
      <c r="GX25" s="179"/>
      <c r="GY25" s="58"/>
      <c r="GZ25" s="179"/>
      <c r="HA25" s="58"/>
      <c r="HB25" s="179"/>
      <c r="HC25" s="58"/>
      <c r="HD25" s="179"/>
      <c r="HE25" s="58"/>
      <c r="HF25" s="179"/>
      <c r="HG25" s="58"/>
      <c r="HH25" s="58"/>
      <c r="HI25" s="58"/>
      <c r="HJ25" s="58"/>
      <c r="HK25" s="58"/>
      <c r="HL25" s="58"/>
      <c r="HM25" s="58"/>
      <c r="HN25" s="58"/>
      <c r="HO25" s="58"/>
      <c r="HP25" s="58"/>
      <c r="HQ25" s="58"/>
      <c r="HR25" s="58"/>
      <c r="HS25" s="58"/>
      <c r="HT25" s="58"/>
      <c r="HU25" s="58"/>
      <c r="HV25" s="58"/>
      <c r="HW25" s="58"/>
      <c r="HX25" s="58"/>
      <c r="HY25" s="58"/>
      <c r="HZ25" s="58"/>
      <c r="IA25" s="146"/>
      <c r="IB25" s="58"/>
      <c r="IC25" s="58"/>
      <c r="ID25" s="58"/>
      <c r="IE25" s="58"/>
      <c r="IF25" s="58"/>
      <c r="IG25" s="58"/>
      <c r="IH25" s="58"/>
      <c r="II25" s="58"/>
      <c r="IJ25" s="58"/>
      <c r="IK25" s="58"/>
      <c r="IL25" s="58"/>
      <c r="IM25" s="58"/>
      <c r="IN25" s="146"/>
      <c r="IO25" s="58"/>
      <c r="IP25" s="58"/>
      <c r="IQ25" s="58"/>
      <c r="IR25" s="58"/>
      <c r="IS25" s="58"/>
      <c r="IT25" s="58"/>
      <c r="IU25" s="58"/>
      <c r="IV25" s="58"/>
      <c r="IW25" s="146"/>
      <c r="IX25" s="146"/>
      <c r="IY25" s="58"/>
      <c r="IZ25" s="146"/>
      <c r="JA25" s="58"/>
      <c r="JB25" s="146"/>
      <c r="JC25" s="58"/>
      <c r="JD25" s="58"/>
      <c r="JE25" s="58"/>
      <c r="JF25" s="58"/>
    </row>
    <row r="26" spans="1:290" x14ac:dyDescent="0.25">
      <c r="A26" s="58"/>
      <c r="B26" s="58"/>
      <c r="C26" s="58"/>
      <c r="D26" s="58"/>
      <c r="E26" s="58"/>
      <c r="F26" s="58"/>
      <c r="G26" s="58"/>
      <c r="H26" s="58"/>
      <c r="I26" s="58"/>
      <c r="J26" s="58"/>
      <c r="K26" s="58"/>
      <c r="L26" s="58"/>
      <c r="M26" s="146"/>
      <c r="N26" s="146"/>
      <c r="O26" s="146"/>
      <c r="P26" s="146"/>
      <c r="Q26" s="146"/>
      <c r="R26" s="146"/>
      <c r="S26" s="58"/>
      <c r="T26" s="146"/>
      <c r="U26" s="58"/>
      <c r="V26" s="58"/>
      <c r="W26" s="58"/>
      <c r="X26" s="58"/>
      <c r="Y26" s="58"/>
      <c r="Z26" s="146"/>
      <c r="AA26" s="146"/>
      <c r="AB26" s="58"/>
      <c r="AC26" s="58"/>
      <c r="AD26" s="58"/>
      <c r="AE26" s="58"/>
      <c r="AF26" s="58"/>
      <c r="AG26" s="58"/>
      <c r="AH26" s="58"/>
      <c r="AI26" s="214"/>
      <c r="AJ26" s="58"/>
      <c r="AK26" s="214"/>
      <c r="AL26" s="58"/>
      <c r="AM26" s="214"/>
      <c r="AN26" s="58"/>
      <c r="AO26" s="214"/>
      <c r="AP26" s="58"/>
      <c r="AQ26" s="214"/>
      <c r="AR26" s="58"/>
      <c r="AS26" s="214"/>
      <c r="AT26" s="58"/>
      <c r="AU26" s="214"/>
      <c r="AV26" s="58"/>
      <c r="AW26" s="214"/>
      <c r="AX26" s="58"/>
      <c r="AY26" s="58"/>
      <c r="AZ26" s="58"/>
      <c r="BA26" s="214"/>
      <c r="BB26" s="58"/>
      <c r="BC26" s="58"/>
      <c r="BD26" s="58"/>
      <c r="BE26" s="58"/>
      <c r="BF26" s="58"/>
      <c r="BG26" s="214"/>
      <c r="BH26" s="58"/>
      <c r="BI26" s="58"/>
      <c r="BJ26" s="58"/>
      <c r="BK26" s="214"/>
      <c r="BL26" s="58"/>
      <c r="BM26" s="159"/>
      <c r="BN26" s="58"/>
      <c r="BO26" s="159"/>
      <c r="BP26" s="58"/>
      <c r="BQ26" s="58"/>
      <c r="BR26" s="58"/>
      <c r="BS26" s="58"/>
      <c r="BT26" s="58"/>
      <c r="BU26" s="214"/>
      <c r="BV26" s="58"/>
      <c r="BW26" s="58"/>
      <c r="BX26" s="58"/>
      <c r="BY26" s="58"/>
      <c r="BZ26" s="58"/>
      <c r="CA26" s="58"/>
      <c r="CB26" s="58"/>
      <c r="CC26" s="58"/>
      <c r="CD26" s="58"/>
      <c r="CE26" s="58"/>
      <c r="CF26" s="58"/>
      <c r="CG26" s="58"/>
      <c r="CH26" s="159"/>
      <c r="CI26" s="58"/>
      <c r="CJ26" s="58"/>
      <c r="CK26" s="159"/>
      <c r="CL26" s="58"/>
      <c r="CM26" s="159"/>
      <c r="CN26" s="58"/>
      <c r="CO26" s="58"/>
      <c r="CP26" s="159"/>
      <c r="CQ26" s="58"/>
      <c r="CR26" s="58"/>
      <c r="CS26" s="214"/>
      <c r="CT26" s="58"/>
      <c r="CU26" s="214"/>
      <c r="CV26" s="58"/>
      <c r="CW26" s="214"/>
      <c r="CX26" s="146"/>
      <c r="CY26" s="58"/>
      <c r="CZ26" s="146"/>
      <c r="DA26" s="58"/>
      <c r="DB26" s="146"/>
      <c r="DC26" s="58"/>
      <c r="DD26" s="146"/>
      <c r="DE26" s="58"/>
      <c r="DF26" s="146"/>
      <c r="DG26" s="58"/>
      <c r="DH26" s="146"/>
      <c r="DI26" s="58"/>
      <c r="DJ26" s="146"/>
      <c r="DK26" s="58"/>
      <c r="DL26" s="146"/>
      <c r="DM26" s="58"/>
      <c r="DN26" s="146"/>
      <c r="DO26" s="58"/>
      <c r="DP26" s="58"/>
      <c r="DQ26" s="58"/>
      <c r="DR26" s="58"/>
      <c r="DS26" s="58"/>
      <c r="DT26" s="58"/>
      <c r="DU26" s="58"/>
      <c r="DV26" s="58"/>
      <c r="DW26" s="58"/>
      <c r="DX26" s="58"/>
      <c r="DY26" s="159"/>
      <c r="DZ26" s="58"/>
      <c r="EA26" s="159"/>
      <c r="EB26" s="58"/>
      <c r="EC26" s="159"/>
      <c r="ED26" s="58"/>
      <c r="EE26" s="159"/>
      <c r="EF26" s="58"/>
      <c r="EG26" s="159"/>
      <c r="EH26" s="58"/>
      <c r="EI26" s="159"/>
      <c r="EJ26" s="58"/>
      <c r="EK26" s="159"/>
      <c r="EL26" s="58"/>
      <c r="EM26" s="159"/>
      <c r="EN26" s="159"/>
      <c r="EO26" s="58"/>
      <c r="EP26" s="159"/>
      <c r="EQ26" s="58"/>
      <c r="ER26" s="159"/>
      <c r="ES26" s="58"/>
      <c r="ET26" s="159"/>
      <c r="EU26" s="58"/>
      <c r="EV26" s="159"/>
      <c r="EW26" s="58"/>
      <c r="EX26" s="159"/>
      <c r="EY26" s="58"/>
      <c r="EZ26" s="58"/>
      <c r="FA26" s="159"/>
      <c r="FB26" s="159"/>
      <c r="FC26" s="58"/>
      <c r="FD26" s="159"/>
      <c r="FE26" s="58"/>
      <c r="FF26" s="159"/>
      <c r="FG26" s="58"/>
      <c r="FH26" s="58"/>
      <c r="FI26" s="159"/>
      <c r="FJ26" s="58"/>
      <c r="FK26" s="58"/>
      <c r="FL26" s="58"/>
      <c r="FM26" s="58"/>
      <c r="FN26" s="58"/>
      <c r="FO26" s="58"/>
      <c r="FP26" s="58"/>
      <c r="FQ26" s="58"/>
      <c r="FR26" s="58"/>
      <c r="FS26" s="58"/>
      <c r="FT26" s="58"/>
      <c r="FU26" s="58"/>
      <c r="FV26" s="179"/>
      <c r="FW26" s="58"/>
      <c r="FX26" s="179"/>
      <c r="FY26" s="58"/>
      <c r="FZ26" s="179"/>
      <c r="GA26" s="214"/>
      <c r="GB26" s="58"/>
      <c r="GC26" s="160"/>
      <c r="GD26" s="58"/>
      <c r="GE26" s="160"/>
      <c r="GF26" s="58"/>
      <c r="GG26" s="160"/>
      <c r="GH26" s="58"/>
      <c r="GI26" s="160"/>
      <c r="GJ26" s="58"/>
      <c r="GK26" s="160"/>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146"/>
      <c r="HO26" s="58"/>
      <c r="HP26" s="146"/>
      <c r="HQ26" s="58"/>
      <c r="HR26" s="146"/>
      <c r="HS26" s="58"/>
      <c r="HT26" s="146"/>
      <c r="HU26" s="58"/>
      <c r="HV26" s="146"/>
      <c r="HW26" s="58"/>
      <c r="HX26" s="58"/>
      <c r="HY26" s="146"/>
      <c r="HZ26" s="146"/>
      <c r="IA26" s="58"/>
      <c r="IB26" s="146"/>
      <c r="IC26" s="146"/>
      <c r="ID26" s="146"/>
      <c r="IE26" s="58"/>
      <c r="IF26" s="146"/>
      <c r="IG26" s="146"/>
      <c r="IH26" s="58"/>
      <c r="II26" s="58"/>
      <c r="IJ26" s="146"/>
      <c r="IK26" s="58"/>
      <c r="IL26" s="146"/>
      <c r="IM26" s="58"/>
      <c r="IN26" s="58"/>
      <c r="IO26" s="146"/>
      <c r="IP26" s="146"/>
      <c r="IQ26" s="58"/>
      <c r="IR26" s="146"/>
      <c r="IS26" s="58"/>
      <c r="IT26" s="146"/>
      <c r="IU26" s="58"/>
      <c r="IV26" s="146"/>
      <c r="IW26" s="58"/>
      <c r="IX26" s="58"/>
      <c r="IZ26" s="58"/>
      <c r="JA26" s="146"/>
      <c r="JB26" s="58"/>
      <c r="JC26" s="58"/>
      <c r="JD26" s="58"/>
      <c r="JF26" s="58"/>
    </row>
    <row r="27" spans="1:290" x14ac:dyDescent="0.25">
      <c r="A27" s="58"/>
      <c r="B27" s="58"/>
      <c r="C27" s="58"/>
      <c r="D27" s="58"/>
      <c r="E27" s="58"/>
      <c r="F27" s="146"/>
      <c r="G27" s="58"/>
      <c r="H27" s="58"/>
      <c r="I27" s="58"/>
      <c r="J27" s="58"/>
      <c r="K27" s="58"/>
      <c r="L27" s="146"/>
      <c r="M27" s="58"/>
      <c r="N27" s="58"/>
      <c r="O27" s="58"/>
      <c r="P27" s="58"/>
      <c r="Q27" s="58"/>
      <c r="R27" s="58"/>
      <c r="S27" s="146"/>
      <c r="T27" s="58"/>
      <c r="U27" s="146"/>
      <c r="V27" s="58"/>
      <c r="W27" s="58"/>
      <c r="X27" s="58"/>
      <c r="Y27" s="58"/>
      <c r="Z27" s="58"/>
      <c r="AA27" s="58"/>
      <c r="AB27" s="146"/>
      <c r="AC27" s="58"/>
      <c r="AD27" s="58"/>
      <c r="AE27" s="214"/>
      <c r="AF27" s="58"/>
      <c r="AG27" s="214"/>
      <c r="AH27" s="214"/>
      <c r="AI27" s="58"/>
      <c r="AJ27" s="214"/>
      <c r="AK27" s="58"/>
      <c r="AL27" s="214"/>
      <c r="AM27" s="58"/>
      <c r="AN27" s="214"/>
      <c r="AO27" s="58"/>
      <c r="AP27" s="214"/>
      <c r="AQ27" s="58"/>
      <c r="AR27" s="214"/>
      <c r="AS27" s="58"/>
      <c r="AT27" s="214"/>
      <c r="AU27" s="58"/>
      <c r="AV27" s="214"/>
      <c r="AW27" s="58"/>
      <c r="AX27" s="58"/>
      <c r="AY27" s="214"/>
      <c r="AZ27" s="214"/>
      <c r="BA27" s="58"/>
      <c r="BB27" s="58"/>
      <c r="BC27" s="214"/>
      <c r="BD27" s="58"/>
      <c r="BE27" s="214"/>
      <c r="BF27" s="214"/>
      <c r="BG27" s="58"/>
      <c r="BH27" s="58"/>
      <c r="BI27" s="58"/>
      <c r="BJ27" s="214"/>
      <c r="BK27" s="58"/>
      <c r="BL27" s="146"/>
      <c r="BM27" s="58"/>
      <c r="BN27" s="146"/>
      <c r="BO27" s="58"/>
      <c r="BP27" s="146"/>
      <c r="BQ27" s="58"/>
      <c r="BR27" s="58"/>
      <c r="BS27" s="214"/>
      <c r="BT27" s="214"/>
      <c r="BU27" s="58"/>
      <c r="BV27" s="58"/>
      <c r="BW27" s="214"/>
      <c r="BX27" s="58"/>
      <c r="BY27" s="214"/>
      <c r="BZ27" s="58"/>
      <c r="CA27" s="214"/>
      <c r="CB27" s="58"/>
      <c r="CC27" s="214"/>
      <c r="CD27" s="58"/>
      <c r="CE27" s="214"/>
      <c r="CF27" s="58"/>
      <c r="CG27" s="214"/>
      <c r="CH27" s="146"/>
      <c r="CI27" s="58"/>
      <c r="CJ27" s="58"/>
      <c r="CK27" s="58"/>
      <c r="CL27" s="58"/>
      <c r="CM27" s="58"/>
      <c r="CN27" s="58"/>
      <c r="CO27" s="214"/>
      <c r="CP27" s="58"/>
      <c r="CQ27" s="58"/>
      <c r="CR27" s="214"/>
      <c r="CS27" s="58"/>
      <c r="CT27" s="214"/>
      <c r="CU27" s="58"/>
      <c r="CV27" s="214"/>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214"/>
      <c r="DX27" s="58"/>
      <c r="DY27" s="58"/>
      <c r="DZ27" s="58"/>
      <c r="EA27" s="58"/>
      <c r="EB27" s="58"/>
      <c r="EC27" s="58"/>
      <c r="ED27" s="58"/>
      <c r="EE27" s="58"/>
      <c r="EF27" s="58"/>
      <c r="EG27" s="58"/>
      <c r="EH27" s="58"/>
      <c r="EI27" s="58"/>
      <c r="EJ27" s="58"/>
      <c r="EK27" s="58"/>
      <c r="EL27" s="58"/>
      <c r="EM27" s="58"/>
      <c r="EN27" s="146"/>
      <c r="EO27" s="58"/>
      <c r="EP27" s="146"/>
      <c r="EQ27" s="58"/>
      <c r="ER27" s="146"/>
      <c r="ES27" s="58"/>
      <c r="ET27" s="146"/>
      <c r="EU27" s="58"/>
      <c r="EV27" s="146"/>
      <c r="EW27" s="58"/>
      <c r="EX27" s="146"/>
      <c r="EY27" s="58"/>
      <c r="EZ27" s="58"/>
      <c r="FA27" s="58"/>
      <c r="FB27" s="146"/>
      <c r="FC27" s="58"/>
      <c r="FD27" s="146"/>
      <c r="FE27" s="58"/>
      <c r="FF27" s="146"/>
      <c r="FG27" s="58"/>
      <c r="FH27" s="58"/>
      <c r="FI27" s="58"/>
      <c r="FJ27" s="58"/>
      <c r="FK27" s="214"/>
      <c r="FL27" s="58"/>
      <c r="FM27" s="214"/>
      <c r="FN27" s="58"/>
      <c r="FO27" s="214"/>
      <c r="FP27" s="58"/>
      <c r="FQ27" s="58"/>
      <c r="FR27" s="58"/>
      <c r="FS27" s="58"/>
      <c r="FT27" s="58"/>
      <c r="FU27" s="58"/>
      <c r="FV27" s="58"/>
      <c r="FW27" s="58"/>
      <c r="FX27" s="58"/>
      <c r="FY27" s="58"/>
      <c r="FZ27" s="58"/>
      <c r="GA27" s="160"/>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c r="GZ27" s="58"/>
      <c r="HA27" s="58"/>
      <c r="HB27" s="58"/>
      <c r="HC27" s="58"/>
      <c r="HD27" s="179"/>
      <c r="HE27" s="58"/>
      <c r="HF27" s="179"/>
      <c r="HG27" s="58"/>
      <c r="HH27" s="58"/>
      <c r="HI27" s="58"/>
      <c r="HJ27" s="58"/>
      <c r="HK27" s="58"/>
      <c r="HL27" s="58"/>
      <c r="HM27" s="58"/>
      <c r="HN27" s="58"/>
      <c r="HO27" s="58"/>
      <c r="HP27" s="58"/>
      <c r="HQ27" s="58"/>
      <c r="HR27" s="58"/>
      <c r="HS27" s="58"/>
      <c r="HT27" s="58"/>
      <c r="HU27" s="58"/>
      <c r="HV27" s="146"/>
      <c r="HW27" s="58"/>
      <c r="HX27" s="58"/>
      <c r="HY27" s="58"/>
      <c r="HZ27" s="146"/>
      <c r="IA27" s="58"/>
      <c r="IB27" s="146"/>
      <c r="ID27" s="58"/>
      <c r="IE27" s="58"/>
      <c r="IF27" s="146"/>
      <c r="IH27" s="58"/>
      <c r="II27" s="58"/>
      <c r="IJ27" s="146"/>
      <c r="IK27" s="58"/>
      <c r="IL27" s="146"/>
      <c r="IM27" s="58"/>
      <c r="IN27" s="58"/>
      <c r="IP27" s="146"/>
      <c r="IQ27" s="58"/>
      <c r="IR27" s="146"/>
      <c r="IS27" s="58"/>
      <c r="IT27" s="146"/>
      <c r="IU27" s="58"/>
      <c r="IV27" s="146"/>
      <c r="IX27" s="58"/>
      <c r="IZ27" s="58"/>
      <c r="JA27" s="58"/>
      <c r="JB27" s="58"/>
      <c r="JC27" s="58"/>
      <c r="JD27" s="58"/>
      <c r="JF27" s="58"/>
    </row>
    <row r="28" spans="1:290" x14ac:dyDescent="0.25">
      <c r="A28" s="58"/>
      <c r="B28" s="58"/>
      <c r="C28" s="58"/>
      <c r="D28" s="58"/>
      <c r="E28" s="58"/>
      <c r="F28" s="58"/>
      <c r="G28" s="58"/>
      <c r="H28" s="146"/>
      <c r="I28" s="58"/>
      <c r="J28" s="58"/>
      <c r="K28" s="58"/>
      <c r="L28" s="58"/>
      <c r="M28" s="58"/>
      <c r="N28" s="58"/>
      <c r="O28" s="58"/>
      <c r="P28" s="58"/>
      <c r="Q28" s="58"/>
      <c r="R28" s="58"/>
      <c r="S28" s="146"/>
      <c r="T28" s="58"/>
      <c r="U28" s="146"/>
      <c r="V28" s="146"/>
      <c r="W28" s="58"/>
      <c r="X28" s="146"/>
      <c r="Y28" s="58"/>
      <c r="Z28" s="58"/>
      <c r="AA28" s="146"/>
      <c r="AB28" s="58"/>
      <c r="AC28" s="58"/>
      <c r="AD28" s="214"/>
      <c r="AE28" s="58"/>
      <c r="AF28" s="214"/>
      <c r="AG28" s="58"/>
      <c r="AH28" s="58"/>
      <c r="AI28" s="58"/>
      <c r="AJ28" s="58"/>
      <c r="AK28" s="58"/>
      <c r="AL28" s="58"/>
      <c r="AM28" s="58"/>
      <c r="AN28" s="58"/>
      <c r="AO28" s="58"/>
      <c r="AP28" s="58"/>
      <c r="AQ28" s="58"/>
      <c r="AR28" s="58"/>
      <c r="AS28" s="58"/>
      <c r="AT28" s="58"/>
      <c r="AU28" s="58"/>
      <c r="AV28" s="58"/>
      <c r="AW28" s="58"/>
      <c r="AX28" s="214"/>
      <c r="AY28" s="58"/>
      <c r="AZ28" s="58"/>
      <c r="BA28" s="58"/>
      <c r="BB28" s="214"/>
      <c r="BC28" s="58"/>
      <c r="BD28" s="214"/>
      <c r="BE28" s="58"/>
      <c r="BF28" s="58"/>
      <c r="BG28" s="58"/>
      <c r="BH28" s="146"/>
      <c r="BI28" s="58"/>
      <c r="BJ28" s="58"/>
      <c r="BK28" s="58"/>
      <c r="BL28" s="58"/>
      <c r="BM28" s="214"/>
      <c r="BN28" s="58"/>
      <c r="BO28" s="214"/>
      <c r="BP28" s="58"/>
      <c r="BQ28" s="58"/>
      <c r="BR28" s="214"/>
      <c r="BS28" s="58"/>
      <c r="BT28" s="58"/>
      <c r="BU28" s="58"/>
      <c r="BV28" s="214"/>
      <c r="BW28" s="58"/>
      <c r="BX28" s="214"/>
      <c r="BY28" s="58"/>
      <c r="BZ28" s="214"/>
      <c r="CA28" s="58"/>
      <c r="CB28" s="214"/>
      <c r="CC28" s="58"/>
      <c r="CD28" s="214"/>
      <c r="CE28" s="58"/>
      <c r="CF28" s="214"/>
      <c r="CG28" s="58"/>
      <c r="CH28" s="58"/>
      <c r="CI28" s="58"/>
      <c r="CJ28" s="214"/>
      <c r="CK28" s="214"/>
      <c r="CL28" s="214"/>
      <c r="CM28" s="214"/>
      <c r="CN28" s="214"/>
      <c r="CO28" s="58"/>
      <c r="CP28" s="146"/>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214"/>
      <c r="DW28" s="58"/>
      <c r="DX28" s="214"/>
      <c r="DY28" s="214"/>
      <c r="DZ28" s="214"/>
      <c r="EA28" s="214"/>
      <c r="EB28" s="214"/>
      <c r="EC28" s="214"/>
      <c r="ED28" s="214"/>
      <c r="EE28" s="214"/>
      <c r="EF28" s="214"/>
      <c r="EG28" s="214"/>
      <c r="EH28" s="214"/>
      <c r="EI28" s="214"/>
      <c r="EJ28" s="214"/>
      <c r="EK28" s="214"/>
      <c r="EL28" s="214"/>
      <c r="EM28" s="214"/>
      <c r="EN28" s="58"/>
      <c r="EO28" s="58"/>
      <c r="EP28" s="58"/>
      <c r="EQ28" s="58"/>
      <c r="ER28" s="58"/>
      <c r="ES28" s="58"/>
      <c r="ET28" s="58"/>
      <c r="EU28" s="58"/>
      <c r="EV28" s="58"/>
      <c r="EW28" s="58"/>
      <c r="EX28" s="58"/>
      <c r="EY28" s="58"/>
      <c r="EZ28" s="214"/>
      <c r="FA28" s="214"/>
      <c r="FB28" s="58"/>
      <c r="FC28" s="58"/>
      <c r="FD28" s="58"/>
      <c r="FE28" s="58"/>
      <c r="FF28" s="58"/>
      <c r="FG28" s="58"/>
      <c r="FH28" s="214"/>
      <c r="FI28" s="214"/>
      <c r="FJ28" s="214"/>
      <c r="FK28" s="58"/>
      <c r="FL28" s="214"/>
      <c r="FM28" s="58"/>
      <c r="FN28" s="214"/>
      <c r="FO28" s="58"/>
      <c r="FP28" s="58"/>
      <c r="FQ28" s="58"/>
      <c r="FR28" s="58"/>
      <c r="FS28" s="58"/>
      <c r="FT28" s="58"/>
      <c r="FU28" s="58"/>
      <c r="FV28" s="199"/>
      <c r="FW28" s="58"/>
      <c r="FX28" s="199"/>
      <c r="FY28" s="58"/>
      <c r="FZ28" s="199"/>
      <c r="GA28" s="160"/>
      <c r="GB28" s="159"/>
      <c r="GC28" s="58"/>
      <c r="GD28" s="159"/>
      <c r="GE28" s="58"/>
      <c r="GF28" s="159"/>
      <c r="GG28" s="58"/>
      <c r="GH28" s="159"/>
      <c r="GI28" s="58"/>
      <c r="GJ28" s="159"/>
      <c r="GK28" s="58"/>
      <c r="GL28" s="58"/>
      <c r="GM28" s="58"/>
      <c r="GN28" s="58"/>
      <c r="GO28" s="58"/>
      <c r="GP28" s="199"/>
      <c r="GQ28" s="58"/>
      <c r="GR28" s="199"/>
      <c r="GS28" s="58"/>
      <c r="GT28" s="199"/>
      <c r="GU28" s="58"/>
      <c r="GV28" s="199"/>
      <c r="GW28" s="58"/>
      <c r="GX28" s="199"/>
      <c r="GY28" s="58"/>
      <c r="GZ28" s="199"/>
      <c r="HA28" s="58"/>
      <c r="HB28" s="199"/>
      <c r="HC28" s="58"/>
      <c r="HD28" s="199"/>
      <c r="HE28" s="58"/>
      <c r="HF28" s="199"/>
      <c r="HG28" s="58"/>
      <c r="HH28" s="58"/>
      <c r="HI28" s="58"/>
      <c r="HJ28" s="58"/>
      <c r="HK28" s="58"/>
      <c r="HL28" s="146"/>
      <c r="HM28" s="58"/>
      <c r="HN28" s="146"/>
      <c r="HO28" s="146"/>
      <c r="HP28" s="146"/>
      <c r="HQ28" s="146"/>
      <c r="HR28" s="146"/>
      <c r="HS28" s="146"/>
      <c r="HT28" s="146"/>
      <c r="HU28" s="146"/>
      <c r="HV28" s="58"/>
      <c r="HW28" s="146"/>
      <c r="HX28" s="58"/>
      <c r="HY28" s="58"/>
      <c r="HZ28" s="58"/>
      <c r="IA28" s="58"/>
      <c r="IB28" s="58"/>
      <c r="ID28" s="146"/>
      <c r="IE28" s="146"/>
      <c r="IF28" s="58"/>
      <c r="IH28" s="146"/>
      <c r="II28" s="146"/>
      <c r="IJ28" s="58"/>
      <c r="IK28" s="146"/>
      <c r="IL28" s="58"/>
      <c r="IM28" s="146"/>
      <c r="IN28" s="58"/>
      <c r="IP28" s="58"/>
      <c r="IQ28" s="146"/>
      <c r="IR28" s="58"/>
      <c r="IS28" s="146"/>
      <c r="IT28" s="58"/>
      <c r="IU28" s="146"/>
      <c r="IV28" s="58"/>
      <c r="IX28" s="146"/>
      <c r="IZ28" s="58"/>
      <c r="JA28" s="58"/>
      <c r="JB28" s="58"/>
      <c r="JC28" s="58"/>
      <c r="JD28" s="58"/>
      <c r="JF28" s="58"/>
    </row>
    <row r="29" spans="1:290" x14ac:dyDescent="0.25">
      <c r="A29" s="58"/>
      <c r="B29" s="58"/>
      <c r="C29" s="58"/>
      <c r="D29" s="58"/>
      <c r="E29" s="58"/>
      <c r="F29" s="58"/>
      <c r="G29" s="58"/>
      <c r="H29" s="58"/>
      <c r="I29" s="58"/>
      <c r="J29" s="58"/>
      <c r="K29" s="58"/>
      <c r="L29" s="146"/>
      <c r="M29" s="146"/>
      <c r="N29" s="58"/>
      <c r="O29" s="146"/>
      <c r="P29" s="146"/>
      <c r="Q29" s="146"/>
      <c r="R29" s="146"/>
      <c r="S29" s="58"/>
      <c r="T29" s="146"/>
      <c r="U29" s="58"/>
      <c r="V29" s="58"/>
      <c r="W29" s="58"/>
      <c r="X29" s="58"/>
      <c r="Y29" s="58"/>
      <c r="Z29" s="146"/>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159"/>
      <c r="BM29" s="58"/>
      <c r="BN29" s="159"/>
      <c r="BO29" s="58"/>
      <c r="BP29" s="159"/>
      <c r="BQ29" s="58"/>
      <c r="BR29" s="58"/>
      <c r="BS29" s="58"/>
      <c r="BT29" s="58"/>
      <c r="BU29" s="58"/>
      <c r="BV29" s="58"/>
      <c r="BW29" s="58"/>
      <c r="BX29" s="58"/>
      <c r="BY29" s="58"/>
      <c r="BZ29" s="58"/>
      <c r="CA29" s="58"/>
      <c r="CB29" s="58"/>
      <c r="CC29" s="58"/>
      <c r="CD29" s="58"/>
      <c r="CE29" s="58"/>
      <c r="CF29" s="58"/>
      <c r="CG29" s="58"/>
      <c r="CH29" s="58"/>
      <c r="CI29" s="159"/>
      <c r="CJ29" s="160"/>
      <c r="CK29" s="160"/>
      <c r="CL29" s="160"/>
      <c r="CM29" s="160"/>
      <c r="CN29" s="58"/>
      <c r="CO29" s="58"/>
      <c r="CP29" s="58"/>
      <c r="CQ29" s="159"/>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214"/>
      <c r="DQ29" s="214"/>
      <c r="DR29" s="214"/>
      <c r="DS29" s="214"/>
      <c r="DT29" s="214"/>
      <c r="DU29" s="214"/>
      <c r="DV29" s="58"/>
      <c r="DW29" s="58"/>
      <c r="DX29" s="160"/>
      <c r="DY29" s="160"/>
      <c r="DZ29" s="160"/>
      <c r="EA29" s="160"/>
      <c r="EB29" s="160"/>
      <c r="EC29" s="160"/>
      <c r="ED29" s="160"/>
      <c r="EE29" s="160"/>
      <c r="EF29" s="160"/>
      <c r="EG29" s="160"/>
      <c r="EH29" s="160"/>
      <c r="EI29" s="160"/>
      <c r="EJ29" s="160"/>
      <c r="EK29" s="160"/>
      <c r="EL29" s="160"/>
      <c r="EM29" s="160"/>
      <c r="EN29" s="58"/>
      <c r="EO29" s="159"/>
      <c r="EP29" s="58"/>
      <c r="EQ29" s="159"/>
      <c r="ER29" s="58"/>
      <c r="ES29" s="159"/>
      <c r="ET29" s="58"/>
      <c r="EU29" s="159"/>
      <c r="EV29" s="58"/>
      <c r="EW29" s="159"/>
      <c r="EX29" s="58"/>
      <c r="EY29" s="159"/>
      <c r="EZ29" s="160"/>
      <c r="FA29" s="160"/>
      <c r="FB29" s="58"/>
      <c r="FC29" s="159"/>
      <c r="FD29" s="58"/>
      <c r="FE29" s="159"/>
      <c r="FF29" s="58"/>
      <c r="FG29" s="159"/>
      <c r="FH29" s="160"/>
      <c r="FI29" s="160"/>
      <c r="FJ29" s="58"/>
      <c r="FK29" s="58"/>
      <c r="FL29" s="58"/>
      <c r="FM29" s="58"/>
      <c r="FN29" s="58"/>
      <c r="FO29" s="58"/>
      <c r="FP29" s="58"/>
      <c r="FQ29" s="58"/>
      <c r="FR29" s="58"/>
      <c r="FS29" s="58"/>
      <c r="FT29" s="58"/>
      <c r="FU29" s="58"/>
      <c r="FV29" s="179"/>
      <c r="FW29" s="199"/>
      <c r="FX29" s="179"/>
      <c r="FY29" s="199"/>
      <c r="FZ29" s="179"/>
      <c r="GA29" s="58"/>
      <c r="GB29" s="146"/>
      <c r="GC29" s="58"/>
      <c r="GD29" s="146"/>
      <c r="GE29" s="58"/>
      <c r="GF29" s="146"/>
      <c r="GG29" s="58"/>
      <c r="GH29" s="146"/>
      <c r="GI29" s="58"/>
      <c r="GJ29" s="146"/>
      <c r="GK29" s="58"/>
      <c r="GL29" s="146"/>
      <c r="GM29" s="58"/>
      <c r="GN29" s="146"/>
      <c r="GO29" s="58"/>
      <c r="GP29" s="179"/>
      <c r="GQ29" s="58"/>
      <c r="GR29" s="179"/>
      <c r="GS29" s="58"/>
      <c r="GT29" s="179"/>
      <c r="GU29" s="58"/>
      <c r="GV29" s="179"/>
      <c r="GW29" s="58"/>
      <c r="GX29" s="179"/>
      <c r="GY29" s="58"/>
      <c r="GZ29" s="179"/>
      <c r="HA29" s="58"/>
      <c r="HB29" s="179"/>
      <c r="HC29" s="58"/>
      <c r="HD29" s="179"/>
      <c r="HE29" s="58"/>
      <c r="HF29" s="179"/>
      <c r="HG29" s="58"/>
      <c r="HH29" s="58"/>
      <c r="HI29" s="58"/>
      <c r="HJ29" s="58"/>
      <c r="HK29" s="58"/>
      <c r="HL29" s="58"/>
      <c r="HM29" s="58"/>
      <c r="HN29" s="58"/>
      <c r="HO29" s="146"/>
      <c r="HP29" s="58"/>
      <c r="HQ29" s="146"/>
      <c r="HR29" s="58"/>
      <c r="HS29" s="146"/>
      <c r="HT29" s="58"/>
      <c r="HU29" s="146"/>
      <c r="HV29" s="58"/>
      <c r="HW29" s="146"/>
      <c r="HX29" s="58"/>
      <c r="HY29" s="58"/>
      <c r="HZ29" s="58"/>
      <c r="IA29" s="58"/>
      <c r="IB29" s="58"/>
      <c r="ID29" s="58"/>
      <c r="IF29" s="58"/>
      <c r="IH29" s="146"/>
      <c r="IJ29" s="58"/>
      <c r="IL29" s="58"/>
      <c r="IN29" s="58"/>
      <c r="IP29" s="58"/>
      <c r="IR29" s="58"/>
      <c r="IT29" s="58"/>
      <c r="IV29" s="58"/>
      <c r="IX29" s="58"/>
      <c r="IZ29" s="58"/>
      <c r="JA29" s="146"/>
      <c r="JB29" s="58"/>
      <c r="JC29" s="58"/>
      <c r="JD29" s="58"/>
      <c r="JF29" s="58"/>
    </row>
    <row r="30" spans="1:290" x14ac:dyDescent="0.25">
      <c r="A30" s="58"/>
      <c r="B30" s="58"/>
      <c r="C30" s="58"/>
      <c r="D30" s="58"/>
      <c r="E30" s="58"/>
      <c r="F30" s="58"/>
      <c r="G30" s="58"/>
      <c r="H30" s="58"/>
      <c r="I30" s="58"/>
      <c r="J30" s="146"/>
      <c r="K30" s="58"/>
      <c r="L30" s="58"/>
      <c r="M30" s="146"/>
      <c r="N30" s="146"/>
      <c r="O30" s="146"/>
      <c r="P30" s="146"/>
      <c r="Q30" s="58"/>
      <c r="R30" s="146"/>
      <c r="S30" s="58"/>
      <c r="T30" s="146"/>
      <c r="U30" s="58"/>
      <c r="V30" s="58"/>
      <c r="W30" s="58"/>
      <c r="X30" s="58"/>
      <c r="Y30" s="146"/>
      <c r="Z30" s="146"/>
      <c r="AA30" s="58"/>
      <c r="AB30" s="146"/>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159"/>
      <c r="BL30" s="146"/>
      <c r="BM30" s="58"/>
      <c r="BN30" s="146"/>
      <c r="BO30" s="58"/>
      <c r="BP30" s="146"/>
      <c r="BQ30" s="214"/>
      <c r="BR30" s="58"/>
      <c r="BS30" s="58"/>
      <c r="BT30" s="58"/>
      <c r="BU30" s="58"/>
      <c r="BV30" s="58"/>
      <c r="BW30" s="58"/>
      <c r="BX30" s="58"/>
      <c r="BY30" s="58"/>
      <c r="BZ30" s="58"/>
      <c r="CA30" s="58"/>
      <c r="CB30" s="58"/>
      <c r="CC30" s="58"/>
      <c r="CD30" s="58"/>
      <c r="CE30" s="58"/>
      <c r="CF30" s="58"/>
      <c r="CG30" s="159"/>
      <c r="CH30" s="214"/>
      <c r="CI30" s="58"/>
      <c r="CJ30" s="160"/>
      <c r="CK30" s="160"/>
      <c r="CL30" s="160"/>
      <c r="CM30" s="160"/>
      <c r="CN30" s="58"/>
      <c r="CO30" s="159"/>
      <c r="CP30" s="58"/>
      <c r="CQ30" s="58"/>
      <c r="CR30" s="58"/>
      <c r="CS30" s="58"/>
      <c r="CT30" s="58"/>
      <c r="CU30" s="58"/>
      <c r="CV30" s="58"/>
      <c r="CW30" s="58"/>
      <c r="CX30" s="214"/>
      <c r="CY30" s="214"/>
      <c r="CZ30" s="214"/>
      <c r="DA30" s="214"/>
      <c r="DB30" s="214"/>
      <c r="DC30" s="214"/>
      <c r="DD30" s="214"/>
      <c r="DE30" s="214"/>
      <c r="DF30" s="214"/>
      <c r="DG30" s="214"/>
      <c r="DH30" s="214"/>
      <c r="DI30" s="214"/>
      <c r="DJ30" s="214"/>
      <c r="DK30" s="214"/>
      <c r="DL30" s="214"/>
      <c r="DM30" s="214"/>
      <c r="DN30" s="214"/>
      <c r="DO30" s="214"/>
      <c r="DP30" s="58"/>
      <c r="DQ30" s="58"/>
      <c r="DR30" s="58"/>
      <c r="DS30" s="58"/>
      <c r="DT30" s="58"/>
      <c r="DU30" s="58"/>
      <c r="DV30" s="58"/>
      <c r="DW30" s="159"/>
      <c r="DX30" s="160"/>
      <c r="DY30" s="160"/>
      <c r="DZ30" s="160"/>
      <c r="EA30" s="160"/>
      <c r="EB30" s="160"/>
      <c r="EC30" s="160"/>
      <c r="ED30" s="160"/>
      <c r="EE30" s="160"/>
      <c r="EF30" s="160"/>
      <c r="EG30" s="160"/>
      <c r="EH30" s="160"/>
      <c r="EI30" s="160"/>
      <c r="EJ30" s="160"/>
      <c r="EK30" s="160"/>
      <c r="EL30" s="160"/>
      <c r="EM30" s="160"/>
      <c r="EN30" s="214"/>
      <c r="EO30" s="58"/>
      <c r="EP30" s="214"/>
      <c r="EQ30" s="58"/>
      <c r="ER30" s="214"/>
      <c r="ES30" s="58"/>
      <c r="ET30" s="214"/>
      <c r="EU30" s="58"/>
      <c r="EV30" s="214"/>
      <c r="EW30" s="58"/>
      <c r="EX30" s="214"/>
      <c r="EY30" s="58"/>
      <c r="EZ30" s="160"/>
      <c r="FA30" s="160"/>
      <c r="FB30" s="214"/>
      <c r="FC30" s="58"/>
      <c r="FD30" s="214"/>
      <c r="FE30" s="58"/>
      <c r="FF30" s="214"/>
      <c r="FG30" s="58"/>
      <c r="FH30" s="160"/>
      <c r="FI30" s="160"/>
      <c r="FJ30" s="58"/>
      <c r="FK30" s="58"/>
      <c r="FL30" s="58"/>
      <c r="FM30" s="58"/>
      <c r="FN30" s="58"/>
      <c r="FO30" s="199"/>
      <c r="FP30" s="58"/>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c r="GW30" s="58"/>
      <c r="GX30" s="58"/>
      <c r="GY30" s="58"/>
      <c r="GZ30" s="58"/>
      <c r="HA30" s="58"/>
      <c r="HB30" s="58"/>
      <c r="HC30" s="58"/>
      <c r="HD30" s="58"/>
      <c r="HE30" s="58"/>
      <c r="HF30" s="58"/>
      <c r="HG30" s="58"/>
      <c r="HH30" s="58"/>
      <c r="HI30" s="58"/>
      <c r="HJ30" s="58"/>
      <c r="HK30" s="58"/>
      <c r="HL30" s="58"/>
      <c r="HM30" s="58"/>
      <c r="HN30" s="58"/>
      <c r="HO30" s="58"/>
      <c r="HP30" s="58"/>
      <c r="HQ30" s="58"/>
      <c r="HR30" s="58"/>
      <c r="HS30" s="58"/>
      <c r="HT30" s="58"/>
      <c r="HU30" s="58"/>
      <c r="HV30" s="58"/>
      <c r="HW30" s="58"/>
      <c r="HX30" s="146"/>
      <c r="HY30" s="146"/>
      <c r="HZ30" s="58"/>
      <c r="IA30" s="58"/>
      <c r="IB30" s="58"/>
      <c r="ID30" s="58"/>
      <c r="IF30" s="58"/>
      <c r="IH30" s="58"/>
      <c r="IJ30" s="58"/>
      <c r="IL30" s="58"/>
      <c r="IN30" s="58"/>
      <c r="IP30" s="58"/>
      <c r="IR30" s="58"/>
      <c r="IT30" s="58"/>
      <c r="IV30" s="58"/>
      <c r="IX30" s="58"/>
      <c r="IZ30" s="146"/>
      <c r="JA30" s="58"/>
      <c r="JB30" s="146"/>
      <c r="JD30" s="58"/>
      <c r="JF30" s="58"/>
    </row>
    <row r="31" spans="1:290" x14ac:dyDescent="0.25">
      <c r="A31" s="58"/>
      <c r="B31" s="58"/>
      <c r="C31" s="58"/>
      <c r="D31" s="58"/>
      <c r="E31" s="58"/>
      <c r="F31" s="58"/>
      <c r="G31" s="58"/>
      <c r="H31" s="146"/>
      <c r="I31" s="58"/>
      <c r="J31" s="58"/>
      <c r="K31" s="58"/>
      <c r="L31" s="58"/>
      <c r="M31" s="58"/>
      <c r="N31" s="146"/>
      <c r="O31" s="58"/>
      <c r="P31" s="58"/>
      <c r="Q31" s="58"/>
      <c r="R31" s="58"/>
      <c r="S31" s="146"/>
      <c r="T31" s="58"/>
      <c r="U31" s="146"/>
      <c r="V31" s="146"/>
      <c r="W31" s="58"/>
      <c r="X31" s="146"/>
      <c r="Y31" s="58"/>
      <c r="Z31" s="58"/>
      <c r="AA31" s="58"/>
      <c r="AB31" s="58"/>
      <c r="AC31" s="58"/>
      <c r="AD31" s="146"/>
      <c r="AE31" s="58"/>
      <c r="AF31" s="146"/>
      <c r="AG31" s="58"/>
      <c r="AH31" s="146"/>
      <c r="AI31" s="58"/>
      <c r="AJ31" s="146"/>
      <c r="AK31" s="58"/>
      <c r="AL31" s="146"/>
      <c r="AM31" s="58"/>
      <c r="AN31" s="146"/>
      <c r="AO31" s="58"/>
      <c r="AP31" s="146"/>
      <c r="AQ31" s="58"/>
      <c r="AR31" s="146"/>
      <c r="AS31" s="58"/>
      <c r="AT31" s="146"/>
      <c r="AU31" s="58"/>
      <c r="AV31" s="146"/>
      <c r="AW31" s="58"/>
      <c r="AX31" s="146"/>
      <c r="AY31" s="58"/>
      <c r="AZ31" s="146"/>
      <c r="BA31" s="58"/>
      <c r="BB31" s="146"/>
      <c r="BC31" s="58"/>
      <c r="BD31" s="146"/>
      <c r="BE31" s="58"/>
      <c r="BF31" s="146"/>
      <c r="BG31" s="58"/>
      <c r="BH31" s="146"/>
      <c r="BI31" s="58"/>
      <c r="BJ31" s="146"/>
      <c r="BK31" s="58"/>
      <c r="BL31" s="58"/>
      <c r="BM31" s="58"/>
      <c r="BN31" s="58"/>
      <c r="BO31" s="58"/>
      <c r="BP31" s="58"/>
      <c r="BQ31" s="58"/>
      <c r="BR31" s="146"/>
      <c r="BS31" s="58"/>
      <c r="BT31" s="146"/>
      <c r="BU31" s="58"/>
      <c r="BV31" s="146"/>
      <c r="BW31" s="58"/>
      <c r="BX31" s="146"/>
      <c r="BY31" s="58"/>
      <c r="BZ31" s="146"/>
      <c r="CA31" s="58"/>
      <c r="CB31" s="146"/>
      <c r="CC31" s="58"/>
      <c r="CD31" s="146"/>
      <c r="CE31" s="58"/>
      <c r="CF31" s="146"/>
      <c r="CG31" s="58"/>
      <c r="CH31" s="58"/>
      <c r="CI31" s="214"/>
      <c r="CJ31" s="58"/>
      <c r="CK31" s="58"/>
      <c r="CL31" s="58"/>
      <c r="CM31" s="58"/>
      <c r="CN31" s="146"/>
      <c r="CO31" s="58"/>
      <c r="CP31" s="58"/>
      <c r="CQ31" s="58"/>
      <c r="CR31" s="146"/>
      <c r="CS31" s="58"/>
      <c r="CT31" s="146"/>
      <c r="CU31" s="58"/>
      <c r="CV31" s="146"/>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146"/>
      <c r="DW31" s="58"/>
      <c r="DX31" s="58"/>
      <c r="DY31" s="58"/>
      <c r="DZ31" s="58"/>
      <c r="EA31" s="58"/>
      <c r="EB31" s="58"/>
      <c r="EC31" s="58"/>
      <c r="ED31" s="58"/>
      <c r="EE31" s="58"/>
      <c r="EF31" s="58"/>
      <c r="EG31" s="58"/>
      <c r="EH31" s="58"/>
      <c r="EI31" s="58"/>
      <c r="EJ31" s="58"/>
      <c r="EK31" s="58"/>
      <c r="EL31" s="58"/>
      <c r="EM31" s="58"/>
      <c r="EN31" s="160"/>
      <c r="EO31" s="214"/>
      <c r="EP31" s="160"/>
      <c r="EQ31" s="214"/>
      <c r="ER31" s="160"/>
      <c r="ES31" s="214"/>
      <c r="ET31" s="160"/>
      <c r="EU31" s="214"/>
      <c r="EV31" s="160"/>
      <c r="EW31" s="214"/>
      <c r="EX31" s="160"/>
      <c r="EY31" s="214"/>
      <c r="EZ31" s="58"/>
      <c r="FA31" s="58"/>
      <c r="FB31" s="160"/>
      <c r="FC31" s="214"/>
      <c r="FD31" s="160"/>
      <c r="FE31" s="214"/>
      <c r="FF31" s="160"/>
      <c r="FG31" s="214"/>
      <c r="FH31" s="58"/>
      <c r="FI31" s="58"/>
      <c r="FJ31" s="179"/>
      <c r="FK31" s="58"/>
      <c r="FL31" s="179"/>
      <c r="FM31" s="58"/>
      <c r="FN31" s="179"/>
      <c r="FO31" s="58"/>
      <c r="FP31" s="58"/>
      <c r="FQ31" s="58"/>
      <c r="FR31" s="58"/>
      <c r="FS31" s="58"/>
      <c r="FT31" s="58"/>
      <c r="FU31" s="58"/>
      <c r="FV31" s="58"/>
      <c r="FW31" s="58"/>
      <c r="FX31" s="58"/>
      <c r="FY31" s="58"/>
      <c r="FZ31" s="58"/>
      <c r="GA31" s="58"/>
      <c r="GB31" s="58"/>
      <c r="GC31" s="58"/>
      <c r="GD31" s="58"/>
      <c r="GE31" s="58"/>
      <c r="GF31" s="58"/>
      <c r="GG31" s="58"/>
      <c r="GH31" s="58"/>
      <c r="GI31" s="58"/>
      <c r="GJ31" s="58"/>
      <c r="GK31" s="58"/>
      <c r="GL31" s="58"/>
      <c r="GM31" s="58"/>
      <c r="GN31" s="58"/>
      <c r="GO31" s="58"/>
      <c r="GP31" s="58"/>
      <c r="GQ31" s="58"/>
      <c r="GR31" s="58"/>
      <c r="GS31" s="199"/>
      <c r="GT31" s="58"/>
      <c r="GU31" s="199"/>
      <c r="GV31" s="58"/>
      <c r="GW31" s="199"/>
      <c r="GX31" s="58"/>
      <c r="GY31" s="199"/>
      <c r="GZ31" s="58"/>
      <c r="HA31" s="199"/>
      <c r="HB31" s="58"/>
      <c r="HC31" s="199"/>
      <c r="HD31" s="179"/>
      <c r="HE31" s="58"/>
      <c r="HF31" s="179"/>
      <c r="HG31" s="58"/>
      <c r="HH31" s="58"/>
      <c r="HI31" s="58"/>
      <c r="HJ31" s="58"/>
      <c r="HK31" s="58"/>
      <c r="HL31" s="58"/>
      <c r="HM31" s="58"/>
      <c r="HN31" s="58"/>
      <c r="HO31" s="58"/>
      <c r="HP31" s="58"/>
      <c r="HQ31" s="58"/>
      <c r="HR31" s="58"/>
      <c r="HS31" s="58"/>
      <c r="HT31" s="58"/>
      <c r="HU31" s="58"/>
      <c r="HV31" s="58"/>
      <c r="HW31" s="58"/>
      <c r="HX31" s="146"/>
      <c r="HY31" s="146"/>
      <c r="HZ31" s="146"/>
      <c r="IA31" s="146"/>
      <c r="IB31" s="146"/>
      <c r="ID31" s="58"/>
      <c r="IF31" s="58"/>
      <c r="IH31" s="58"/>
      <c r="IJ31" s="58"/>
      <c r="IL31" s="58"/>
      <c r="IN31" s="146"/>
      <c r="IP31" s="58"/>
      <c r="IR31" s="58"/>
      <c r="IT31" s="58"/>
      <c r="IV31" s="58"/>
      <c r="IX31" s="58"/>
      <c r="IZ31" s="58"/>
      <c r="JA31" s="58"/>
      <c r="JB31" s="58"/>
      <c r="JD31" s="58"/>
      <c r="JF31" s="58"/>
    </row>
    <row r="32" spans="1:290" x14ac:dyDescent="0.25">
      <c r="A32" s="58"/>
      <c r="B32" s="58"/>
      <c r="C32" s="58"/>
      <c r="D32" s="58"/>
      <c r="E32" s="58"/>
      <c r="F32" s="146"/>
      <c r="G32" s="58"/>
      <c r="H32" s="58"/>
      <c r="I32" s="58"/>
      <c r="J32" s="58"/>
      <c r="K32" s="58"/>
      <c r="L32" s="58"/>
      <c r="M32" s="58"/>
      <c r="N32" s="58"/>
      <c r="O32" s="58"/>
      <c r="P32" s="58"/>
      <c r="Q32" s="58"/>
      <c r="R32" s="58"/>
      <c r="S32" s="146"/>
      <c r="T32" s="58"/>
      <c r="U32" s="146"/>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214"/>
      <c r="BJ32" s="58"/>
      <c r="BK32" s="214"/>
      <c r="BL32" s="58"/>
      <c r="BM32" s="159"/>
      <c r="BN32" s="58"/>
      <c r="BO32" s="159"/>
      <c r="BP32" s="58"/>
      <c r="BQ32" s="58"/>
      <c r="BR32" s="58"/>
      <c r="BS32" s="58"/>
      <c r="BT32" s="58"/>
      <c r="BU32" s="58"/>
      <c r="BV32" s="58"/>
      <c r="BW32" s="58"/>
      <c r="BX32" s="58"/>
      <c r="BY32" s="58"/>
      <c r="BZ32" s="58"/>
      <c r="CA32" s="58"/>
      <c r="CB32" s="58"/>
      <c r="CC32" s="58"/>
      <c r="CD32" s="58"/>
      <c r="CE32" s="58"/>
      <c r="CF32" s="58"/>
      <c r="CG32" s="214"/>
      <c r="CH32" s="58"/>
      <c r="CI32" s="58"/>
      <c r="CJ32" s="58"/>
      <c r="CK32" s="58"/>
      <c r="CL32" s="58"/>
      <c r="CM32" s="58"/>
      <c r="CN32" s="58"/>
      <c r="CO32" s="58"/>
      <c r="CP32" s="214"/>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214"/>
      <c r="DX32" s="58"/>
      <c r="DY32" s="58"/>
      <c r="DZ32" s="58"/>
      <c r="EA32" s="58"/>
      <c r="EB32" s="58"/>
      <c r="EC32" s="58"/>
      <c r="ED32" s="58"/>
      <c r="EE32" s="58"/>
      <c r="EF32" s="58"/>
      <c r="EG32" s="58"/>
      <c r="EH32" s="58"/>
      <c r="EI32" s="58"/>
      <c r="EJ32" s="58"/>
      <c r="EK32" s="58"/>
      <c r="EL32" s="58"/>
      <c r="EM32" s="58"/>
      <c r="EN32" s="160"/>
      <c r="EO32" s="160"/>
      <c r="EP32" s="160"/>
      <c r="EQ32" s="160"/>
      <c r="ER32" s="160"/>
      <c r="ES32" s="160"/>
      <c r="ET32" s="160"/>
      <c r="EU32" s="160"/>
      <c r="EV32" s="160"/>
      <c r="EW32" s="160"/>
      <c r="EX32" s="160"/>
      <c r="EY32" s="160"/>
      <c r="EZ32" s="58"/>
      <c r="FA32" s="58"/>
      <c r="FB32" s="160"/>
      <c r="FC32" s="160"/>
      <c r="FD32" s="160"/>
      <c r="FE32" s="160"/>
      <c r="FF32" s="160"/>
      <c r="FG32" s="160"/>
      <c r="FH32" s="58"/>
      <c r="FI32" s="58"/>
      <c r="FJ32" s="58"/>
      <c r="FK32" s="58"/>
      <c r="FL32" s="58"/>
      <c r="FM32" s="58"/>
      <c r="FN32" s="58"/>
      <c r="FO32" s="58"/>
      <c r="FP32" s="58"/>
      <c r="FQ32" s="199"/>
      <c r="FR32" s="58"/>
      <c r="FS32" s="199"/>
      <c r="FT32" s="58"/>
      <c r="FU32" s="199"/>
      <c r="FV32" s="58"/>
      <c r="FW32" s="58"/>
      <c r="FX32" s="58"/>
      <c r="FY32" s="58"/>
      <c r="FZ32" s="58"/>
      <c r="GA32" s="58"/>
      <c r="GB32" s="214"/>
      <c r="GC32" s="159"/>
      <c r="GD32" s="214"/>
      <c r="GE32" s="159"/>
      <c r="GF32" s="214"/>
      <c r="GG32" s="159"/>
      <c r="GH32" s="214"/>
      <c r="GI32" s="159"/>
      <c r="GJ32" s="214"/>
      <c r="GK32" s="159"/>
      <c r="GL32" s="214"/>
      <c r="GM32" s="58"/>
      <c r="GN32" s="214"/>
      <c r="GO32" s="58"/>
      <c r="GP32" s="214"/>
      <c r="GQ32" s="199"/>
      <c r="GR32" s="58"/>
      <c r="GS32" s="58"/>
      <c r="GT32" s="58"/>
      <c r="GU32" s="58"/>
      <c r="GV32" s="58"/>
      <c r="GW32" s="58"/>
      <c r="GX32" s="58"/>
      <c r="GY32" s="58"/>
      <c r="GZ32" s="58"/>
      <c r="HA32" s="58"/>
      <c r="HB32" s="58"/>
      <c r="HC32" s="58"/>
      <c r="HD32" s="199"/>
      <c r="HE32" s="58"/>
      <c r="HF32" s="199"/>
      <c r="HG32" s="58"/>
      <c r="HH32" s="58"/>
      <c r="HI32" s="58"/>
      <c r="HJ32" s="58"/>
      <c r="HK32" s="58"/>
      <c r="HL32" s="58"/>
      <c r="HM32" s="58"/>
      <c r="HN32" s="58"/>
      <c r="HO32" s="58"/>
      <c r="HP32" s="58"/>
      <c r="HQ32" s="58"/>
      <c r="HR32" s="58"/>
      <c r="HS32" s="58"/>
      <c r="HT32" s="58"/>
      <c r="HU32" s="58"/>
      <c r="HV32" s="58"/>
      <c r="HW32" s="58"/>
      <c r="HX32" s="58"/>
      <c r="HY32" s="58"/>
      <c r="HZ32" s="58"/>
      <c r="IB32" s="58"/>
      <c r="ID32" s="58"/>
      <c r="IF32" s="58"/>
      <c r="IH32" s="58"/>
      <c r="IJ32" s="58"/>
      <c r="IL32" s="58"/>
      <c r="IN32" s="58"/>
      <c r="IP32" s="58"/>
      <c r="IR32" s="58"/>
      <c r="IT32" s="58"/>
      <c r="IV32" s="58"/>
      <c r="IZ32" s="58"/>
      <c r="JB32" s="58"/>
      <c r="JD32" s="58"/>
      <c r="JF32" s="58"/>
    </row>
    <row r="33" spans="1:266" x14ac:dyDescent="0.25">
      <c r="A33" s="58"/>
      <c r="B33" s="58"/>
      <c r="C33" s="214"/>
      <c r="D33" s="58"/>
      <c r="E33" s="58"/>
      <c r="F33" s="58"/>
      <c r="G33" s="58"/>
      <c r="H33" s="58"/>
      <c r="I33" s="58"/>
      <c r="J33" s="146"/>
      <c r="K33" s="58"/>
      <c r="L33" s="146"/>
      <c r="M33" s="146"/>
      <c r="N33" s="58"/>
      <c r="O33" s="146"/>
      <c r="P33" s="146"/>
      <c r="Q33" s="58"/>
      <c r="R33" s="146"/>
      <c r="S33" s="58"/>
      <c r="T33" s="146"/>
      <c r="U33" s="58"/>
      <c r="V33" s="58"/>
      <c r="W33" s="58"/>
      <c r="X33" s="58"/>
      <c r="Y33" s="58"/>
      <c r="Z33" s="146"/>
      <c r="AA33" s="58"/>
      <c r="AB33" s="58"/>
      <c r="AC33" s="58"/>
      <c r="AD33" s="58"/>
      <c r="AE33" s="58"/>
      <c r="AF33" s="58"/>
      <c r="AG33" s="214"/>
      <c r="AH33" s="146"/>
      <c r="AI33" s="214"/>
      <c r="AJ33" s="146"/>
      <c r="AK33" s="214"/>
      <c r="AL33" s="146"/>
      <c r="AM33" s="214"/>
      <c r="AN33" s="146"/>
      <c r="AO33" s="214"/>
      <c r="AP33" s="146"/>
      <c r="AQ33" s="214"/>
      <c r="AR33" s="146"/>
      <c r="AS33" s="214"/>
      <c r="AT33" s="146"/>
      <c r="AU33" s="214"/>
      <c r="AV33" s="146"/>
      <c r="AW33" s="58"/>
      <c r="AX33" s="58"/>
      <c r="AY33" s="214"/>
      <c r="AZ33" s="146"/>
      <c r="BA33" s="58"/>
      <c r="BB33" s="58"/>
      <c r="BC33" s="58"/>
      <c r="BD33" s="58"/>
      <c r="BE33" s="214"/>
      <c r="BF33" s="146"/>
      <c r="BG33" s="58"/>
      <c r="BH33" s="58"/>
      <c r="BI33" s="58"/>
      <c r="BJ33" s="146"/>
      <c r="BK33" s="58"/>
      <c r="BL33" s="214"/>
      <c r="BM33" s="58"/>
      <c r="BN33" s="214"/>
      <c r="BO33" s="58"/>
      <c r="BP33" s="214"/>
      <c r="BQ33" s="58"/>
      <c r="BR33" s="58"/>
      <c r="BS33" s="214"/>
      <c r="BT33" s="146"/>
      <c r="BU33" s="58"/>
      <c r="BV33" s="58"/>
      <c r="BW33" s="58"/>
      <c r="BX33" s="58"/>
      <c r="BY33" s="58"/>
      <c r="BZ33" s="58"/>
      <c r="CA33" s="58"/>
      <c r="CB33" s="58"/>
      <c r="CC33" s="58"/>
      <c r="CD33" s="58"/>
      <c r="CE33" s="58"/>
      <c r="CF33" s="58"/>
      <c r="CG33" s="58"/>
      <c r="CH33" s="58"/>
      <c r="CI33" s="58"/>
      <c r="CJ33" s="58"/>
      <c r="CK33" s="58"/>
      <c r="CL33" s="58"/>
      <c r="CM33" s="58"/>
      <c r="CN33" s="58"/>
      <c r="CO33" s="58"/>
      <c r="CP33" s="58"/>
      <c r="CQ33" s="214"/>
      <c r="CR33" s="146"/>
      <c r="CS33" s="214"/>
      <c r="CT33" s="146"/>
      <c r="CU33" s="214"/>
      <c r="CV33" s="146"/>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160"/>
      <c r="DX33" s="58"/>
      <c r="DY33" s="58"/>
      <c r="DZ33" s="58"/>
      <c r="EA33" s="58"/>
      <c r="EB33" s="58"/>
      <c r="EC33" s="58"/>
      <c r="ED33" s="58"/>
      <c r="EE33" s="58"/>
      <c r="EF33" s="58"/>
      <c r="EG33" s="58"/>
      <c r="EH33" s="58"/>
      <c r="EI33" s="58"/>
      <c r="EJ33" s="58"/>
      <c r="EK33" s="58"/>
      <c r="EL33" s="58"/>
      <c r="EM33" s="58"/>
      <c r="EN33" s="58"/>
      <c r="EO33" s="160"/>
      <c r="EP33" s="58"/>
      <c r="EQ33" s="160"/>
      <c r="ER33" s="58"/>
      <c r="ES33" s="160"/>
      <c r="ET33" s="58"/>
      <c r="EU33" s="160"/>
      <c r="EV33" s="58"/>
      <c r="EW33" s="160"/>
      <c r="EX33" s="58"/>
      <c r="EY33" s="160"/>
      <c r="EZ33" s="58"/>
      <c r="FA33" s="58"/>
      <c r="FB33" s="58"/>
      <c r="FC33" s="160"/>
      <c r="FD33" s="58"/>
      <c r="FE33" s="160"/>
      <c r="FF33" s="58"/>
      <c r="FG33" s="160"/>
      <c r="FH33" s="58"/>
      <c r="FI33" s="58"/>
      <c r="FJ33" s="58"/>
      <c r="FK33" s="58"/>
      <c r="FL33" s="58"/>
      <c r="FM33" s="58"/>
      <c r="FN33" s="58"/>
      <c r="FO33" s="58"/>
      <c r="FP33" s="179"/>
      <c r="FQ33" s="58"/>
      <c r="FR33" s="179"/>
      <c r="FS33" s="58"/>
      <c r="FT33" s="179"/>
      <c r="FU33" s="58"/>
      <c r="FV33" s="58"/>
      <c r="FW33" s="58"/>
      <c r="FX33" s="58"/>
      <c r="FY33" s="58"/>
      <c r="FZ33" s="58"/>
      <c r="GA33" s="58"/>
      <c r="GB33" s="160"/>
      <c r="GC33" s="58"/>
      <c r="GD33" s="160"/>
      <c r="GE33" s="58"/>
      <c r="GF33" s="160"/>
      <c r="GG33" s="58"/>
      <c r="GH33" s="160"/>
      <c r="GI33" s="58"/>
      <c r="GJ33" s="160"/>
      <c r="GK33" s="58"/>
      <c r="GL33" s="58"/>
      <c r="GM33" s="58"/>
      <c r="GN33" s="58"/>
      <c r="GO33" s="58"/>
      <c r="GP33" s="58"/>
      <c r="GQ33" s="58"/>
      <c r="GR33" s="58"/>
      <c r="GS33" s="58"/>
      <c r="GT33" s="58"/>
      <c r="GU33" s="58"/>
      <c r="GV33" s="58"/>
      <c r="GW33" s="58"/>
      <c r="GX33" s="58"/>
      <c r="GY33" s="58"/>
      <c r="GZ33" s="58"/>
      <c r="HA33" s="58"/>
      <c r="HB33" s="58"/>
      <c r="HC33" s="58"/>
      <c r="HD33" s="179"/>
      <c r="HE33" s="58"/>
      <c r="HF33" s="179"/>
      <c r="HG33" s="58"/>
      <c r="HH33" s="58"/>
      <c r="HI33" s="58"/>
      <c r="HJ33" s="58"/>
      <c r="HK33" s="58"/>
      <c r="HL33" s="58"/>
      <c r="HM33" s="58"/>
      <c r="HN33" s="146"/>
      <c r="HO33" s="58"/>
      <c r="HP33" s="146"/>
      <c r="HQ33" s="58"/>
      <c r="HR33" s="146"/>
      <c r="HS33" s="58"/>
      <c r="HT33" s="146"/>
      <c r="HU33" s="58"/>
      <c r="HV33" s="146"/>
      <c r="HW33" s="58"/>
      <c r="HX33" s="58"/>
      <c r="HY33" s="58"/>
      <c r="HZ33" s="58"/>
      <c r="IB33" s="58"/>
      <c r="ID33" s="146"/>
      <c r="IF33" s="146"/>
      <c r="IH33" s="146"/>
      <c r="IJ33" s="146"/>
      <c r="IL33" s="146"/>
      <c r="IN33" s="58"/>
      <c r="IP33" s="146"/>
      <c r="IR33" s="146"/>
      <c r="IT33" s="146"/>
      <c r="IV33" s="146"/>
      <c r="IZ33" s="146"/>
      <c r="JB33" s="146"/>
      <c r="JD33" s="58"/>
      <c r="JF33" s="58"/>
    </row>
    <row r="34" spans="1:266" x14ac:dyDescent="0.25">
      <c r="A34" s="146"/>
      <c r="B34" s="58"/>
      <c r="C34" s="58"/>
      <c r="D34" s="58"/>
      <c r="E34" s="58"/>
      <c r="F34" s="58"/>
      <c r="G34" s="58"/>
      <c r="H34" s="58"/>
      <c r="I34" s="58"/>
      <c r="J34" s="58"/>
      <c r="K34" s="58"/>
      <c r="L34" s="58"/>
      <c r="M34" s="146"/>
      <c r="N34" s="58"/>
      <c r="O34" s="146"/>
      <c r="P34" s="146"/>
      <c r="Q34" s="146"/>
      <c r="R34" s="146"/>
      <c r="S34" s="58"/>
      <c r="T34" s="146"/>
      <c r="U34" s="58"/>
      <c r="V34" s="58"/>
      <c r="W34" s="58"/>
      <c r="X34" s="146"/>
      <c r="Y34" s="58"/>
      <c r="Z34" s="146"/>
      <c r="AA34" s="58"/>
      <c r="AB34" s="214"/>
      <c r="AC34" s="58"/>
      <c r="AD34" s="146"/>
      <c r="AE34" s="214"/>
      <c r="AF34" s="146"/>
      <c r="AG34" s="58"/>
      <c r="AH34" s="58"/>
      <c r="AI34" s="58"/>
      <c r="AJ34" s="58"/>
      <c r="AK34" s="58"/>
      <c r="AL34" s="58"/>
      <c r="AM34" s="58"/>
      <c r="AN34" s="58"/>
      <c r="AO34" s="58"/>
      <c r="AP34" s="58"/>
      <c r="AQ34" s="58"/>
      <c r="AR34" s="58"/>
      <c r="AS34" s="58"/>
      <c r="AT34" s="58"/>
      <c r="AU34" s="58"/>
      <c r="AV34" s="58"/>
      <c r="AW34" s="214"/>
      <c r="AX34" s="146"/>
      <c r="AY34" s="58"/>
      <c r="AZ34" s="58"/>
      <c r="BA34" s="214"/>
      <c r="BB34" s="146"/>
      <c r="BC34" s="214"/>
      <c r="BD34" s="146"/>
      <c r="BE34" s="58"/>
      <c r="BF34" s="58"/>
      <c r="BG34" s="58"/>
      <c r="BH34" s="58"/>
      <c r="BI34" s="58"/>
      <c r="BJ34" s="58"/>
      <c r="BK34" s="58"/>
      <c r="BL34" s="58"/>
      <c r="BM34" s="214"/>
      <c r="BN34" s="58"/>
      <c r="BO34" s="214"/>
      <c r="BP34" s="58"/>
      <c r="BQ34" s="58"/>
      <c r="BR34" s="146"/>
      <c r="BS34" s="58"/>
      <c r="BT34" s="58"/>
      <c r="BU34" s="214"/>
      <c r="BV34" s="146"/>
      <c r="BW34" s="214"/>
      <c r="BX34" s="146"/>
      <c r="BY34" s="214"/>
      <c r="BZ34" s="146"/>
      <c r="CA34" s="214"/>
      <c r="CB34" s="146"/>
      <c r="CC34" s="214"/>
      <c r="CD34" s="146"/>
      <c r="CE34" s="214"/>
      <c r="CF34" s="146"/>
      <c r="CG34" s="58"/>
      <c r="CH34" s="58"/>
      <c r="CI34" s="58"/>
      <c r="CJ34" s="146"/>
      <c r="CK34" s="159"/>
      <c r="CL34" s="146"/>
      <c r="CM34" s="58"/>
      <c r="CN34" s="146"/>
      <c r="CO34" s="214"/>
      <c r="CP34" s="58"/>
      <c r="CQ34" s="58"/>
      <c r="CR34" s="58"/>
      <c r="CS34" s="58"/>
      <c r="CT34" s="58"/>
      <c r="CU34" s="58"/>
      <c r="CV34" s="58"/>
      <c r="CW34" s="214"/>
      <c r="CX34" s="146"/>
      <c r="CY34" s="58"/>
      <c r="CZ34" s="146"/>
      <c r="DA34" s="58"/>
      <c r="DB34" s="146"/>
      <c r="DC34" s="58"/>
      <c r="DD34" s="146"/>
      <c r="DE34" s="58"/>
      <c r="DF34" s="146"/>
      <c r="DG34" s="58"/>
      <c r="DH34" s="146"/>
      <c r="DI34" s="58"/>
      <c r="DJ34" s="146"/>
      <c r="DK34" s="58"/>
      <c r="DL34" s="146"/>
      <c r="DM34" s="58"/>
      <c r="DN34" s="146"/>
      <c r="DO34" s="58"/>
      <c r="DP34" s="146"/>
      <c r="DQ34" s="58"/>
      <c r="DR34" s="146"/>
      <c r="DS34" s="58"/>
      <c r="DT34" s="146"/>
      <c r="DU34" s="58"/>
      <c r="DV34" s="146"/>
      <c r="DW34" s="160"/>
      <c r="DX34" s="146"/>
      <c r="DY34" s="159"/>
      <c r="DZ34" s="146"/>
      <c r="EA34" s="159"/>
      <c r="EB34" s="146"/>
      <c r="EC34" s="159"/>
      <c r="ED34" s="146"/>
      <c r="EE34" s="159"/>
      <c r="EF34" s="146"/>
      <c r="EG34" s="159"/>
      <c r="EH34" s="146"/>
      <c r="EI34" s="159"/>
      <c r="EJ34" s="146"/>
      <c r="EK34" s="159"/>
      <c r="EL34" s="146"/>
      <c r="EM34" s="159"/>
      <c r="EN34" s="58"/>
      <c r="EO34" s="58"/>
      <c r="EP34" s="58"/>
      <c r="EQ34" s="58"/>
      <c r="ER34" s="58"/>
      <c r="ES34" s="58"/>
      <c r="ET34" s="58"/>
      <c r="EU34" s="58"/>
      <c r="EV34" s="58"/>
      <c r="EW34" s="58"/>
      <c r="EX34" s="58"/>
      <c r="EY34" s="58"/>
      <c r="EZ34" s="146"/>
      <c r="FA34" s="159"/>
      <c r="FB34" s="58"/>
      <c r="FC34" s="58"/>
      <c r="FD34" s="58"/>
      <c r="FE34" s="58"/>
      <c r="FF34" s="58"/>
      <c r="FG34" s="58"/>
      <c r="FH34" s="146"/>
      <c r="FI34" s="58"/>
      <c r="FJ34" s="179"/>
      <c r="FK34" s="214"/>
      <c r="FL34" s="179"/>
      <c r="FM34" s="214"/>
      <c r="FN34" s="179"/>
      <c r="FO34" s="58"/>
      <c r="FP34" s="199"/>
      <c r="FQ34" s="58"/>
      <c r="FR34" s="199"/>
      <c r="FS34" s="58"/>
      <c r="FT34" s="199"/>
      <c r="FU34" s="58"/>
      <c r="FV34" s="179"/>
      <c r="FW34" s="199"/>
      <c r="FX34" s="179"/>
      <c r="FY34" s="199"/>
      <c r="FZ34" s="179"/>
      <c r="GA34" s="159"/>
      <c r="GB34" s="160"/>
      <c r="GC34" s="214"/>
      <c r="GD34" s="160"/>
      <c r="GE34" s="214"/>
      <c r="GF34" s="160"/>
      <c r="GG34" s="214"/>
      <c r="GH34" s="160"/>
      <c r="GI34" s="214"/>
      <c r="GJ34" s="160"/>
      <c r="GK34" s="214"/>
      <c r="GL34" s="58"/>
      <c r="GM34" s="214"/>
      <c r="GN34" s="58"/>
      <c r="GO34" s="214"/>
      <c r="GP34" s="58"/>
      <c r="GQ34" s="58"/>
      <c r="GR34" s="58"/>
      <c r="GS34" s="58"/>
      <c r="GT34" s="58"/>
      <c r="GU34" s="58"/>
      <c r="GV34" s="58"/>
      <c r="GW34" s="58"/>
      <c r="GX34" s="58"/>
      <c r="GY34" s="58"/>
      <c r="GZ34" s="58"/>
      <c r="HA34" s="58"/>
      <c r="HB34" s="58"/>
      <c r="HC34" s="58"/>
      <c r="HD34" s="58"/>
      <c r="HE34" s="58"/>
      <c r="HF34" s="58"/>
      <c r="HG34" s="58"/>
      <c r="HH34" s="58"/>
      <c r="HI34" s="58"/>
      <c r="HJ34" s="58"/>
      <c r="HK34" s="58"/>
      <c r="HL34" s="146"/>
      <c r="HM34" s="58"/>
      <c r="HN34" s="58"/>
      <c r="HO34" s="58"/>
      <c r="HP34" s="58"/>
      <c r="HQ34" s="58"/>
      <c r="HR34" s="58"/>
      <c r="HS34" s="58"/>
      <c r="HT34" s="58"/>
      <c r="HU34" s="58"/>
      <c r="HV34" s="58"/>
      <c r="HW34" s="58"/>
      <c r="HX34" s="58"/>
      <c r="HY34" s="58"/>
      <c r="HZ34" s="58"/>
      <c r="IB34" s="58"/>
      <c r="ID34" s="58"/>
      <c r="IF34" s="58"/>
      <c r="IH34" s="58"/>
      <c r="IJ34" s="58"/>
      <c r="IL34" s="58"/>
      <c r="IN34" s="58"/>
      <c r="IP34" s="58"/>
      <c r="IR34" s="58"/>
      <c r="IT34" s="58"/>
      <c r="IV34" s="58"/>
      <c r="IZ34" s="58"/>
      <c r="JB34" s="58"/>
    </row>
    <row r="35" spans="1:266" x14ac:dyDescent="0.25">
      <c r="A35" s="58"/>
      <c r="B35" s="58"/>
      <c r="C35" s="58"/>
      <c r="D35" s="58"/>
      <c r="E35" s="58"/>
      <c r="F35" s="146"/>
      <c r="G35" s="58"/>
      <c r="H35" s="146"/>
      <c r="I35" s="58"/>
      <c r="J35" s="58"/>
      <c r="K35" s="58"/>
      <c r="L35" s="146"/>
      <c r="M35" s="58"/>
      <c r="N35" s="146"/>
      <c r="O35" s="58"/>
      <c r="P35" s="58"/>
      <c r="Q35" s="58"/>
      <c r="R35" s="58"/>
      <c r="S35" s="146"/>
      <c r="T35" s="58"/>
      <c r="U35" s="146"/>
      <c r="V35" s="58"/>
      <c r="W35" s="58"/>
      <c r="X35" s="58"/>
      <c r="Y35" s="58"/>
      <c r="Z35" s="58"/>
      <c r="AA35" s="146"/>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146"/>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146"/>
      <c r="CI35" s="58"/>
      <c r="CJ35" s="159"/>
      <c r="CK35" s="58"/>
      <c r="CL35" s="159"/>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159"/>
      <c r="DY35" s="58"/>
      <c r="DZ35" s="159"/>
      <c r="EA35" s="58"/>
      <c r="EB35" s="159"/>
      <c r="EC35" s="58"/>
      <c r="ED35" s="159"/>
      <c r="EE35" s="58"/>
      <c r="EF35" s="159"/>
      <c r="EG35" s="58"/>
      <c r="EH35" s="159"/>
      <c r="EI35" s="58"/>
      <c r="EJ35" s="159"/>
      <c r="EK35" s="58"/>
      <c r="EL35" s="159"/>
      <c r="EM35" s="58"/>
      <c r="EN35" s="58"/>
      <c r="EO35" s="58"/>
      <c r="EP35" s="58"/>
      <c r="EQ35" s="58"/>
      <c r="ER35" s="58"/>
      <c r="ES35" s="58"/>
      <c r="ET35" s="58"/>
      <c r="EU35" s="58"/>
      <c r="EV35" s="58"/>
      <c r="EW35" s="58"/>
      <c r="EX35" s="58"/>
      <c r="EY35" s="58"/>
      <c r="EZ35" s="159"/>
      <c r="FA35" s="58"/>
      <c r="FB35" s="58"/>
      <c r="FC35" s="58"/>
      <c r="FD35" s="58"/>
      <c r="FE35" s="58"/>
      <c r="FF35" s="58"/>
      <c r="FG35" s="58"/>
      <c r="FH35" s="159"/>
      <c r="FI35" s="58"/>
      <c r="FJ35" s="58"/>
      <c r="FK35" s="58"/>
      <c r="FL35" s="58"/>
      <c r="FM35" s="58"/>
      <c r="FN35" s="58"/>
      <c r="FO35" s="58"/>
      <c r="FP35" s="179"/>
      <c r="FQ35" s="58"/>
      <c r="FR35" s="179"/>
      <c r="FS35" s="58"/>
      <c r="FT35" s="179"/>
      <c r="FU35" s="58"/>
      <c r="FV35" s="58"/>
      <c r="FW35" s="58"/>
      <c r="FX35" s="58"/>
      <c r="FY35" s="58"/>
      <c r="FZ35" s="58"/>
      <c r="GA35" s="58"/>
      <c r="GB35" s="58"/>
      <c r="GC35" s="160"/>
      <c r="GD35" s="58"/>
      <c r="GE35" s="160"/>
      <c r="GF35" s="58"/>
      <c r="GG35" s="160"/>
      <c r="GH35" s="58"/>
      <c r="GI35" s="160"/>
      <c r="GJ35" s="58"/>
      <c r="GK35" s="160"/>
      <c r="GL35" s="58"/>
      <c r="GM35" s="58"/>
      <c r="GN35" s="58"/>
      <c r="GO35" s="58"/>
      <c r="GP35" s="58"/>
      <c r="GQ35" s="58"/>
      <c r="GR35" s="58"/>
      <c r="GS35" s="58"/>
      <c r="GT35" s="58"/>
      <c r="GU35" s="58"/>
      <c r="GV35" s="58"/>
      <c r="GW35" s="58"/>
      <c r="GX35" s="58"/>
      <c r="GY35" s="58"/>
      <c r="GZ35" s="58"/>
      <c r="HA35" s="58"/>
      <c r="HB35" s="58"/>
      <c r="HC35" s="58"/>
      <c r="HD35" s="179"/>
      <c r="HE35" s="58"/>
      <c r="HF35" s="179"/>
      <c r="HG35" s="58"/>
      <c r="HH35" s="58"/>
      <c r="HI35" s="58"/>
      <c r="HJ35" s="58"/>
      <c r="HK35" s="58"/>
      <c r="HL35" s="58"/>
      <c r="HM35" s="58"/>
      <c r="HN35" s="58"/>
      <c r="HO35" s="146"/>
      <c r="HP35" s="58"/>
      <c r="HQ35" s="146"/>
      <c r="HR35" s="58"/>
      <c r="HS35" s="146"/>
      <c r="HT35" s="58"/>
      <c r="HU35" s="146"/>
      <c r="HV35" s="58"/>
      <c r="HW35" s="146"/>
      <c r="HX35" s="58"/>
      <c r="HY35" s="58"/>
      <c r="HZ35" s="58"/>
      <c r="IB35" s="58"/>
      <c r="ID35" s="58"/>
      <c r="IF35" s="58"/>
      <c r="IH35" s="58"/>
      <c r="IJ35" s="58"/>
      <c r="IL35" s="58"/>
      <c r="IN35" s="58"/>
      <c r="IP35" s="58"/>
      <c r="IR35" s="58"/>
      <c r="IT35" s="58"/>
      <c r="IV35" s="58"/>
      <c r="IZ35" s="58"/>
      <c r="JB35" s="58"/>
    </row>
    <row r="36" spans="1:266" x14ac:dyDescent="0.25">
      <c r="A36" s="58"/>
      <c r="B36" s="58"/>
      <c r="C36" s="58"/>
      <c r="D36" s="58"/>
      <c r="E36" s="58"/>
      <c r="F36" s="58"/>
      <c r="G36" s="58"/>
      <c r="H36" s="58"/>
      <c r="I36" s="58"/>
      <c r="J36" s="58"/>
      <c r="K36" s="58"/>
      <c r="L36" s="58"/>
      <c r="M36" s="58"/>
      <c r="N36" s="146"/>
      <c r="O36" s="58"/>
      <c r="P36" s="58"/>
      <c r="Q36" s="58"/>
      <c r="R36" s="58"/>
      <c r="S36" s="58"/>
      <c r="T36" s="58"/>
      <c r="U36" s="58"/>
      <c r="V36" s="146"/>
      <c r="W36" s="58"/>
      <c r="X36" s="58"/>
      <c r="Y36" s="146"/>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159"/>
      <c r="BL36" s="146"/>
      <c r="BM36" s="58"/>
      <c r="BN36" s="146"/>
      <c r="BO36" s="58"/>
      <c r="BP36" s="146"/>
      <c r="BQ36" s="58"/>
      <c r="BR36" s="58"/>
      <c r="BS36" s="58"/>
      <c r="BT36" s="58"/>
      <c r="BU36" s="58"/>
      <c r="BV36" s="58"/>
      <c r="BW36" s="58"/>
      <c r="BX36" s="58"/>
      <c r="BY36" s="58"/>
      <c r="BZ36" s="58"/>
      <c r="CA36" s="58"/>
      <c r="CB36" s="58"/>
      <c r="CC36" s="58"/>
      <c r="CD36" s="58"/>
      <c r="CE36" s="58"/>
      <c r="CF36" s="58"/>
      <c r="CG36" s="58"/>
      <c r="CH36" s="58"/>
      <c r="CI36" s="58"/>
      <c r="CJ36" s="146"/>
      <c r="CK36" s="214"/>
      <c r="CL36" s="146"/>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146"/>
      <c r="DQ36" s="58"/>
      <c r="DR36" s="146"/>
      <c r="DS36" s="58"/>
      <c r="DT36" s="146"/>
      <c r="DU36" s="58"/>
      <c r="DV36" s="58"/>
      <c r="DW36" s="58"/>
      <c r="DX36" s="146"/>
      <c r="DY36" s="214"/>
      <c r="DZ36" s="146"/>
      <c r="EA36" s="214"/>
      <c r="EB36" s="146"/>
      <c r="EC36" s="214"/>
      <c r="ED36" s="146"/>
      <c r="EE36" s="214"/>
      <c r="EF36" s="146"/>
      <c r="EG36" s="214"/>
      <c r="EH36" s="146"/>
      <c r="EI36" s="214"/>
      <c r="EJ36" s="146"/>
      <c r="EK36" s="214"/>
      <c r="EL36" s="146"/>
      <c r="EM36" s="214"/>
      <c r="EN36" s="58"/>
      <c r="EO36" s="58"/>
      <c r="EP36" s="58"/>
      <c r="EQ36" s="58"/>
      <c r="ER36" s="58"/>
      <c r="ES36" s="58"/>
      <c r="ET36" s="58"/>
      <c r="EU36" s="58"/>
      <c r="EV36" s="58"/>
      <c r="EW36" s="58"/>
      <c r="EX36" s="58"/>
      <c r="EY36" s="58"/>
      <c r="EZ36" s="146"/>
      <c r="FA36" s="214"/>
      <c r="FB36" s="58"/>
      <c r="FC36" s="58"/>
      <c r="FD36" s="58"/>
      <c r="FE36" s="58"/>
      <c r="FF36" s="58"/>
      <c r="FG36" s="58"/>
      <c r="FH36" s="146"/>
      <c r="FI36" s="58"/>
      <c r="FJ36" s="58"/>
      <c r="FK36" s="58"/>
      <c r="FL36" s="58"/>
      <c r="FM36" s="58"/>
      <c r="FN36" s="58"/>
      <c r="FO36" s="58"/>
      <c r="FP36" s="58"/>
      <c r="FQ36" s="58"/>
      <c r="FR36" s="58"/>
      <c r="FS36" s="58"/>
      <c r="FT36" s="58"/>
      <c r="FU36" s="58"/>
      <c r="FV36" s="199"/>
      <c r="FW36" s="58"/>
      <c r="FX36" s="199"/>
      <c r="FY36" s="58"/>
      <c r="FZ36" s="159"/>
      <c r="GA36" s="214"/>
      <c r="GB36" s="58"/>
      <c r="GC36" s="160"/>
      <c r="GD36" s="58"/>
      <c r="GE36" s="160"/>
      <c r="GF36" s="58"/>
      <c r="GG36" s="160"/>
      <c r="GH36" s="58"/>
      <c r="GI36" s="160"/>
      <c r="GJ36" s="58"/>
      <c r="GK36" s="160"/>
      <c r="GL36" s="58"/>
      <c r="GM36" s="58"/>
      <c r="GN36" s="58"/>
      <c r="GO36" s="58"/>
      <c r="GP36" s="58"/>
      <c r="GQ36" s="58"/>
      <c r="GR36" s="58"/>
      <c r="GS36" s="58"/>
      <c r="GT36" s="58"/>
      <c r="GU36" s="58"/>
      <c r="GV36" s="58"/>
      <c r="GW36" s="58"/>
      <c r="GX36" s="58"/>
      <c r="GY36" s="58"/>
      <c r="GZ36" s="58"/>
      <c r="HA36" s="58"/>
      <c r="HB36" s="58"/>
      <c r="HC36" s="58"/>
      <c r="HD36" s="199"/>
      <c r="HE36" s="58"/>
      <c r="HF36" s="199"/>
      <c r="HG36" s="58"/>
      <c r="HH36" s="58"/>
      <c r="HI36" s="58"/>
      <c r="HJ36" s="58"/>
      <c r="HK36" s="58"/>
      <c r="HL36" s="58"/>
      <c r="HM36" s="58"/>
      <c r="HN36" s="58"/>
      <c r="HP36" s="58"/>
      <c r="HR36" s="58"/>
      <c r="HT36" s="58"/>
      <c r="HV36" s="58"/>
      <c r="HX36" s="58"/>
      <c r="HY36" s="58"/>
      <c r="HZ36" s="58"/>
      <c r="IB36" s="58"/>
      <c r="ID36" s="58"/>
      <c r="IF36" s="58"/>
      <c r="IJ36" s="58"/>
      <c r="IL36" s="58"/>
      <c r="IP36" s="58"/>
      <c r="IR36" s="58"/>
      <c r="IT36" s="58"/>
      <c r="IV36" s="58"/>
      <c r="IZ36" s="58"/>
      <c r="JB36" s="58"/>
    </row>
    <row r="37" spans="1:266" x14ac:dyDescent="0.25">
      <c r="A37" s="146"/>
      <c r="B37" s="58"/>
      <c r="C37" s="58"/>
      <c r="D37" s="58"/>
      <c r="E37" s="146"/>
      <c r="F37" s="58"/>
      <c r="G37" s="58"/>
      <c r="H37" s="58"/>
      <c r="I37" s="58"/>
      <c r="J37" s="58"/>
      <c r="K37" s="58"/>
      <c r="L37" s="58"/>
      <c r="M37" s="146"/>
      <c r="N37" s="58"/>
      <c r="O37" s="146"/>
      <c r="P37" s="146"/>
      <c r="Q37" s="146"/>
      <c r="R37" s="146"/>
      <c r="S37" s="58"/>
      <c r="T37" s="146"/>
      <c r="U37" s="58"/>
      <c r="V37" s="58"/>
      <c r="W37" s="58"/>
      <c r="X37" s="146"/>
      <c r="Y37" s="58"/>
      <c r="Z37" s="146"/>
      <c r="AA37" s="146"/>
      <c r="AB37" s="146"/>
      <c r="AC37" s="58"/>
      <c r="AD37" s="58"/>
      <c r="AE37" s="58"/>
      <c r="AF37" s="58"/>
      <c r="AG37" s="58"/>
      <c r="AH37" s="214"/>
      <c r="AI37" s="58"/>
      <c r="AJ37" s="214"/>
      <c r="AK37" s="58"/>
      <c r="AL37" s="214"/>
      <c r="AM37" s="58"/>
      <c r="AN37" s="214"/>
      <c r="AO37" s="58"/>
      <c r="AP37" s="214"/>
      <c r="AQ37" s="58"/>
      <c r="AR37" s="214"/>
      <c r="AS37" s="58"/>
      <c r="AT37" s="214"/>
      <c r="AU37" s="58"/>
      <c r="AV37" s="214"/>
      <c r="AW37" s="58"/>
      <c r="AX37" s="58"/>
      <c r="AY37" s="58"/>
      <c r="AZ37" s="214"/>
      <c r="BA37" s="58"/>
      <c r="BB37" s="58"/>
      <c r="BC37" s="58"/>
      <c r="BD37" s="58"/>
      <c r="BE37" s="58"/>
      <c r="BF37" s="214"/>
      <c r="BG37" s="58"/>
      <c r="BH37" s="58"/>
      <c r="BI37" s="58"/>
      <c r="BJ37" s="214"/>
      <c r="BK37" s="58"/>
      <c r="BL37" s="58"/>
      <c r="BM37" s="58"/>
      <c r="BN37" s="58"/>
      <c r="BO37" s="58"/>
      <c r="BP37" s="58"/>
      <c r="BQ37" s="214"/>
      <c r="BR37" s="58"/>
      <c r="BS37" s="58"/>
      <c r="BT37" s="214"/>
      <c r="BU37" s="58"/>
      <c r="BV37" s="58"/>
      <c r="BW37" s="58"/>
      <c r="BX37" s="58"/>
      <c r="BY37" s="58"/>
      <c r="BZ37" s="58"/>
      <c r="CA37" s="58"/>
      <c r="CB37" s="58"/>
      <c r="CC37" s="58"/>
      <c r="CD37" s="58"/>
      <c r="CE37" s="58"/>
      <c r="CF37" s="58"/>
      <c r="CG37" s="58"/>
      <c r="CH37" s="58"/>
      <c r="CI37" s="58"/>
      <c r="CJ37" s="58"/>
      <c r="CK37" s="160"/>
      <c r="CL37" s="58"/>
      <c r="CM37" s="58"/>
      <c r="CN37" s="58"/>
      <c r="CO37" s="58"/>
      <c r="CP37" s="146"/>
      <c r="CQ37" s="58"/>
      <c r="CR37" s="214"/>
      <c r="CS37" s="58"/>
      <c r="CT37" s="214"/>
      <c r="CU37" s="58"/>
      <c r="CV37" s="214"/>
      <c r="CW37" s="58"/>
      <c r="CX37" s="146"/>
      <c r="CY37" s="58"/>
      <c r="CZ37" s="146"/>
      <c r="DA37" s="58"/>
      <c r="DB37" s="146"/>
      <c r="DC37" s="58"/>
      <c r="DD37" s="146"/>
      <c r="DE37" s="58"/>
      <c r="DF37" s="146"/>
      <c r="DG37" s="58"/>
      <c r="DH37" s="146"/>
      <c r="DI37" s="58"/>
      <c r="DJ37" s="146"/>
      <c r="DK37" s="58"/>
      <c r="DL37" s="146"/>
      <c r="DM37" s="58"/>
      <c r="DN37" s="146"/>
      <c r="DO37" s="214"/>
      <c r="DP37" s="58"/>
      <c r="DQ37" s="214"/>
      <c r="DR37" s="58"/>
      <c r="DS37" s="214"/>
      <c r="DT37" s="58"/>
      <c r="DU37" s="58"/>
      <c r="DV37" s="58"/>
      <c r="DW37" s="58"/>
      <c r="DX37" s="58"/>
      <c r="DY37" s="160"/>
      <c r="DZ37" s="58"/>
      <c r="EA37" s="160"/>
      <c r="EB37" s="58"/>
      <c r="EC37" s="160"/>
      <c r="ED37" s="58"/>
      <c r="EE37" s="160"/>
      <c r="EF37" s="58"/>
      <c r="EG37" s="160"/>
      <c r="EH37" s="58"/>
      <c r="EI37" s="160"/>
      <c r="EJ37" s="58"/>
      <c r="EK37" s="160"/>
      <c r="EL37" s="58"/>
      <c r="EM37" s="160"/>
      <c r="EN37" s="146"/>
      <c r="EO37" s="58"/>
      <c r="EP37" s="146"/>
      <c r="EQ37" s="58"/>
      <c r="ER37" s="146"/>
      <c r="ES37" s="58"/>
      <c r="ET37" s="146"/>
      <c r="EU37" s="58"/>
      <c r="EV37" s="146"/>
      <c r="EW37" s="58"/>
      <c r="EX37" s="146"/>
      <c r="EY37" s="58"/>
      <c r="EZ37" s="58"/>
      <c r="FA37" s="160"/>
      <c r="FB37" s="146"/>
      <c r="FC37" s="58"/>
      <c r="FD37" s="146"/>
      <c r="FE37" s="58"/>
      <c r="FF37" s="146"/>
      <c r="FG37" s="58"/>
      <c r="FH37" s="58"/>
      <c r="FI37" s="58"/>
      <c r="FJ37" s="58"/>
      <c r="FK37" s="58"/>
      <c r="FL37" s="58"/>
      <c r="FM37" s="58"/>
      <c r="FN37" s="58"/>
      <c r="FO37" s="199"/>
      <c r="FP37" s="58"/>
      <c r="FQ37" s="58"/>
      <c r="FR37" s="58"/>
      <c r="FS37" s="58"/>
      <c r="FT37" s="58"/>
      <c r="FU37" s="199"/>
      <c r="FV37" s="179"/>
      <c r="FW37" s="58"/>
      <c r="FX37" s="179"/>
      <c r="FY37" s="58"/>
      <c r="FZ37" s="146"/>
      <c r="GA37" s="160"/>
      <c r="GB37" s="58"/>
      <c r="GC37" s="58"/>
      <c r="GD37" s="58"/>
      <c r="GE37" s="58"/>
      <c r="GF37" s="58"/>
      <c r="GG37" s="58"/>
      <c r="GH37" s="58"/>
      <c r="GI37" s="58"/>
      <c r="GJ37" s="58"/>
      <c r="GK37" s="58"/>
      <c r="GL37" s="58"/>
      <c r="GM37" s="58"/>
      <c r="GN37" s="58"/>
      <c r="GO37" s="58"/>
      <c r="GP37" s="58"/>
      <c r="GQ37" s="58"/>
      <c r="GR37" s="179"/>
      <c r="GS37" s="58"/>
      <c r="GT37" s="179"/>
      <c r="GU37" s="58"/>
      <c r="GV37" s="179"/>
      <c r="GW37" s="58"/>
      <c r="GX37" s="179"/>
      <c r="GY37" s="58"/>
      <c r="GZ37" s="179"/>
      <c r="HA37" s="58"/>
      <c r="HB37" s="179"/>
      <c r="HC37" s="58"/>
      <c r="HD37" s="179"/>
      <c r="HE37" s="58"/>
      <c r="HF37" s="179"/>
      <c r="HG37" s="58"/>
      <c r="HH37" s="58"/>
      <c r="HI37" s="58"/>
      <c r="HJ37" s="58"/>
      <c r="HK37" s="58"/>
      <c r="HL37" s="146"/>
      <c r="HM37" s="58"/>
      <c r="HN37" s="58"/>
      <c r="HP37" s="58"/>
      <c r="HR37" s="58"/>
      <c r="HT37" s="58"/>
      <c r="HV37" s="58"/>
      <c r="HX37" s="146"/>
      <c r="HY37" s="146"/>
      <c r="HZ37" s="58"/>
      <c r="IB37" s="58"/>
      <c r="ID37" s="58"/>
      <c r="IF37" s="58"/>
      <c r="IJ37" s="58"/>
      <c r="IL37" s="58"/>
      <c r="IP37" s="58"/>
      <c r="IR37" s="58"/>
      <c r="IT37" s="58"/>
      <c r="IV37" s="58"/>
      <c r="IZ37" s="58"/>
      <c r="JB37" s="58"/>
    </row>
    <row r="38" spans="1:266" x14ac:dyDescent="0.25">
      <c r="A38" s="58"/>
      <c r="B38" s="58"/>
      <c r="C38" s="58"/>
      <c r="D38" s="58"/>
      <c r="E38" s="58"/>
      <c r="F38" s="58"/>
      <c r="G38" s="58"/>
      <c r="H38" s="146"/>
      <c r="I38" s="58"/>
      <c r="J38" s="146"/>
      <c r="K38" s="146"/>
      <c r="L38" s="58"/>
      <c r="M38" s="146"/>
      <c r="N38" s="58"/>
      <c r="O38" s="146"/>
      <c r="P38" s="146"/>
      <c r="Q38" s="58"/>
      <c r="R38" s="146"/>
      <c r="S38" s="58"/>
      <c r="T38" s="146"/>
      <c r="U38" s="58"/>
      <c r="V38" s="58"/>
      <c r="W38" s="146"/>
      <c r="X38" s="146"/>
      <c r="Y38" s="58"/>
      <c r="Z38" s="146"/>
      <c r="AA38" s="58"/>
      <c r="AB38" s="58"/>
      <c r="AC38" s="58"/>
      <c r="AD38" s="214"/>
      <c r="AE38" s="58"/>
      <c r="AF38" s="214"/>
      <c r="AG38" s="58"/>
      <c r="AH38" s="58"/>
      <c r="AI38" s="58"/>
      <c r="AJ38" s="58"/>
      <c r="AK38" s="58"/>
      <c r="AL38" s="58"/>
      <c r="AM38" s="58"/>
      <c r="AN38" s="58"/>
      <c r="AO38" s="58"/>
      <c r="AP38" s="58"/>
      <c r="AQ38" s="58"/>
      <c r="AR38" s="58"/>
      <c r="AS38" s="58"/>
      <c r="AT38" s="58"/>
      <c r="AU38" s="58"/>
      <c r="AV38" s="58"/>
      <c r="AW38" s="58"/>
      <c r="AX38" s="214"/>
      <c r="AY38" s="58"/>
      <c r="AZ38" s="58"/>
      <c r="BA38" s="58"/>
      <c r="BB38" s="214"/>
      <c r="BC38" s="58"/>
      <c r="BD38" s="214"/>
      <c r="BE38" s="58"/>
      <c r="BF38" s="58"/>
      <c r="BG38" s="58"/>
      <c r="BH38" s="58"/>
      <c r="BI38" s="58"/>
      <c r="BJ38" s="58"/>
      <c r="BK38" s="214"/>
      <c r="BL38" s="159"/>
      <c r="BM38" s="159"/>
      <c r="BN38" s="159"/>
      <c r="BO38" s="159"/>
      <c r="BP38" s="58"/>
      <c r="BQ38" s="58"/>
      <c r="BR38" s="214"/>
      <c r="BS38" s="58"/>
      <c r="BT38" s="58"/>
      <c r="BU38" s="58"/>
      <c r="BV38" s="214"/>
      <c r="BW38" s="58"/>
      <c r="BX38" s="214"/>
      <c r="BY38" s="58"/>
      <c r="BZ38" s="214"/>
      <c r="CA38" s="58"/>
      <c r="CB38" s="214"/>
      <c r="CC38" s="58"/>
      <c r="CD38" s="214"/>
      <c r="CE38" s="58"/>
      <c r="CF38" s="214"/>
      <c r="CG38" s="58"/>
      <c r="CH38" s="159"/>
      <c r="CI38" s="159"/>
      <c r="CJ38" s="58"/>
      <c r="CK38" s="160"/>
      <c r="CL38" s="58"/>
      <c r="CM38" s="214"/>
      <c r="CN38" s="214"/>
      <c r="CO38" s="58"/>
      <c r="CP38" s="159"/>
      <c r="CQ38" s="58"/>
      <c r="CR38" s="58"/>
      <c r="CS38" s="58"/>
      <c r="CT38" s="58"/>
      <c r="CU38" s="58"/>
      <c r="CV38" s="58"/>
      <c r="CW38" s="58"/>
      <c r="CX38" s="58"/>
      <c r="CY38" s="214"/>
      <c r="CZ38" s="58"/>
      <c r="DA38" s="214"/>
      <c r="DB38" s="58"/>
      <c r="DC38" s="214"/>
      <c r="DD38" s="58"/>
      <c r="DE38" s="214"/>
      <c r="DF38" s="58"/>
      <c r="DG38" s="214"/>
      <c r="DH38" s="58"/>
      <c r="DI38" s="214"/>
      <c r="DJ38" s="58"/>
      <c r="DK38" s="214"/>
      <c r="DL38" s="58"/>
      <c r="DM38" s="214"/>
      <c r="DN38" s="58"/>
      <c r="DO38" s="58"/>
      <c r="DP38" s="58"/>
      <c r="DQ38" s="58"/>
      <c r="DR38" s="58"/>
      <c r="DS38" s="58"/>
      <c r="DT38" s="58"/>
      <c r="DU38" s="214"/>
      <c r="DV38" s="214"/>
      <c r="DW38" s="159"/>
      <c r="DX38" s="58"/>
      <c r="DY38" s="160"/>
      <c r="DZ38" s="58"/>
      <c r="EA38" s="160"/>
      <c r="EB38" s="58"/>
      <c r="EC38" s="160"/>
      <c r="ED38" s="58"/>
      <c r="EE38" s="160"/>
      <c r="EF38" s="58"/>
      <c r="EG38" s="160"/>
      <c r="EH38" s="58"/>
      <c r="EI38" s="160"/>
      <c r="EJ38" s="58"/>
      <c r="EK38" s="160"/>
      <c r="EL38" s="58"/>
      <c r="EM38" s="160"/>
      <c r="EN38" s="159"/>
      <c r="EO38" s="159"/>
      <c r="EP38" s="159"/>
      <c r="EQ38" s="159"/>
      <c r="ER38" s="159"/>
      <c r="ES38" s="159"/>
      <c r="ET38" s="159"/>
      <c r="EU38" s="159"/>
      <c r="EV38" s="159"/>
      <c r="EW38" s="159"/>
      <c r="EX38" s="159"/>
      <c r="EY38" s="159"/>
      <c r="EZ38" s="58"/>
      <c r="FA38" s="160"/>
      <c r="FB38" s="159"/>
      <c r="FC38" s="159"/>
      <c r="FD38" s="159"/>
      <c r="FE38" s="159"/>
      <c r="FF38" s="159"/>
      <c r="FG38" s="159"/>
      <c r="FH38" s="58"/>
      <c r="FI38" s="214"/>
      <c r="FJ38" s="214"/>
      <c r="FK38" s="58"/>
      <c r="FL38" s="214"/>
      <c r="FM38" s="58"/>
      <c r="FN38" s="214"/>
      <c r="FO38" s="58"/>
      <c r="FP38" s="58"/>
      <c r="FQ38" s="58"/>
      <c r="FR38" s="58"/>
      <c r="FS38" s="58"/>
      <c r="FT38" s="58"/>
      <c r="FU38" s="58"/>
      <c r="FV38" s="58"/>
      <c r="FW38" s="58"/>
      <c r="FX38" s="58"/>
      <c r="FY38" s="58"/>
      <c r="FZ38" s="58"/>
      <c r="GA38" s="160"/>
      <c r="GB38" s="146"/>
      <c r="GC38" s="58"/>
      <c r="GD38" s="146"/>
      <c r="GE38" s="58"/>
      <c r="GF38" s="146"/>
      <c r="GG38" s="58"/>
      <c r="GH38" s="146"/>
      <c r="GI38" s="58"/>
      <c r="GJ38" s="146"/>
      <c r="GK38" s="58"/>
      <c r="GL38" s="146"/>
      <c r="GM38" s="58"/>
      <c r="GN38" s="146"/>
      <c r="GO38" s="58"/>
      <c r="GP38" s="179"/>
      <c r="GQ38" s="58"/>
      <c r="GR38" s="58"/>
      <c r="GS38" s="58"/>
      <c r="GT38" s="58"/>
      <c r="GU38" s="58"/>
      <c r="GV38" s="58"/>
      <c r="GW38" s="58"/>
      <c r="GX38" s="58"/>
      <c r="GY38" s="58"/>
      <c r="GZ38" s="58"/>
      <c r="HA38" s="58"/>
      <c r="HB38" s="58"/>
      <c r="HC38" s="58"/>
      <c r="HD38" s="58"/>
      <c r="HE38" s="58"/>
      <c r="HF38" s="58"/>
      <c r="HG38" s="58"/>
      <c r="HH38" s="58"/>
      <c r="HI38" s="58"/>
      <c r="HJ38" s="58"/>
      <c r="HK38" s="58"/>
      <c r="HL38" s="58"/>
      <c r="HM38" s="58"/>
      <c r="HN38" s="58"/>
      <c r="HP38" s="58"/>
      <c r="HR38" s="58"/>
      <c r="HT38" s="58"/>
      <c r="HV38" s="58"/>
      <c r="HX38" s="58"/>
      <c r="IZ38" s="58"/>
      <c r="JB38" s="58"/>
    </row>
    <row r="39" spans="1:266" x14ac:dyDescent="0.25">
      <c r="A39" s="58"/>
      <c r="B39" s="58"/>
      <c r="C39" s="58"/>
      <c r="D39" s="58"/>
      <c r="E39" s="58"/>
      <c r="F39" s="58"/>
      <c r="G39" s="58"/>
      <c r="H39" s="58"/>
      <c r="I39" s="58"/>
      <c r="J39" s="58"/>
      <c r="K39" s="58"/>
      <c r="L39" s="146"/>
      <c r="M39" s="58"/>
      <c r="N39" s="58"/>
      <c r="O39" s="58"/>
      <c r="P39" s="58"/>
      <c r="Q39" s="58"/>
      <c r="R39" s="58"/>
      <c r="S39" s="58"/>
      <c r="T39" s="58"/>
      <c r="U39" s="58"/>
      <c r="V39" s="146"/>
      <c r="W39" s="58"/>
      <c r="X39" s="58"/>
      <c r="Y39" s="146"/>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214"/>
      <c r="BI39" s="58"/>
      <c r="BJ39" s="58"/>
      <c r="BK39" s="58"/>
      <c r="BL39" s="146"/>
      <c r="BM39" s="58"/>
      <c r="BN39" s="146"/>
      <c r="BO39" s="58"/>
      <c r="BP39" s="58"/>
      <c r="BQ39" s="58"/>
      <c r="BR39" s="58"/>
      <c r="BS39" s="58"/>
      <c r="BT39" s="58"/>
      <c r="BU39" s="58"/>
      <c r="BV39" s="58"/>
      <c r="BW39" s="58"/>
      <c r="BX39" s="58"/>
      <c r="BY39" s="58"/>
      <c r="BZ39" s="58"/>
      <c r="CA39" s="58"/>
      <c r="CB39" s="58"/>
      <c r="CC39" s="58"/>
      <c r="CD39" s="58"/>
      <c r="CE39" s="58"/>
      <c r="CF39" s="58"/>
      <c r="CG39" s="159"/>
      <c r="CH39" s="146"/>
      <c r="CI39" s="58"/>
      <c r="CJ39" s="214"/>
      <c r="CK39" s="58"/>
      <c r="CL39" s="214"/>
      <c r="CM39" s="58"/>
      <c r="CN39" s="58"/>
      <c r="CO39" s="159"/>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214"/>
      <c r="DY39" s="58"/>
      <c r="DZ39" s="214"/>
      <c r="EA39" s="58"/>
      <c r="EB39" s="214"/>
      <c r="EC39" s="58"/>
      <c r="ED39" s="214"/>
      <c r="EE39" s="58"/>
      <c r="EF39" s="214"/>
      <c r="EG39" s="58"/>
      <c r="EH39" s="214"/>
      <c r="EI39" s="58"/>
      <c r="EJ39" s="214"/>
      <c r="EK39" s="58"/>
      <c r="EL39" s="214"/>
      <c r="EM39" s="58"/>
      <c r="EN39" s="146"/>
      <c r="EO39" s="58"/>
      <c r="EP39" s="146"/>
      <c r="EQ39" s="58"/>
      <c r="ER39" s="146"/>
      <c r="ES39" s="58"/>
      <c r="ET39" s="146"/>
      <c r="EU39" s="58"/>
      <c r="EV39" s="146"/>
      <c r="EW39" s="58"/>
      <c r="EX39" s="146"/>
      <c r="EY39" s="58"/>
      <c r="EZ39" s="214"/>
      <c r="FA39" s="58"/>
      <c r="FB39" s="146"/>
      <c r="FC39" s="58"/>
      <c r="FD39" s="146"/>
      <c r="FE39" s="58"/>
      <c r="FF39" s="146"/>
      <c r="FG39" s="58"/>
      <c r="FH39" s="214"/>
      <c r="FI39" s="58"/>
      <c r="FJ39" s="58"/>
      <c r="FK39" s="58"/>
      <c r="FL39" s="58"/>
      <c r="FM39" s="58"/>
      <c r="FN39" s="58"/>
      <c r="FO39" s="58"/>
      <c r="FP39" s="58"/>
      <c r="FQ39" s="199"/>
      <c r="FR39" s="58"/>
      <c r="FS39" s="199"/>
      <c r="FT39" s="58"/>
      <c r="FU39" s="58"/>
      <c r="FV39" s="58"/>
      <c r="FW39" s="199"/>
      <c r="FX39" s="58"/>
      <c r="FY39" s="199"/>
      <c r="FZ39" s="58"/>
      <c r="GA39" s="58"/>
      <c r="GB39" s="58"/>
      <c r="GC39" s="58"/>
      <c r="GD39" s="58"/>
      <c r="GE39" s="58"/>
      <c r="GF39" s="58"/>
      <c r="GG39" s="58"/>
      <c r="GH39" s="58"/>
      <c r="GI39" s="58"/>
      <c r="GJ39" s="58"/>
      <c r="GK39" s="58"/>
      <c r="GL39" s="58"/>
      <c r="GM39" s="58"/>
      <c r="GN39" s="58"/>
      <c r="GO39" s="58"/>
      <c r="GP39" s="58"/>
      <c r="GQ39" s="58"/>
      <c r="GR39" s="58"/>
      <c r="GS39" s="58"/>
      <c r="GT39" s="58"/>
      <c r="GU39" s="58"/>
      <c r="GV39" s="58"/>
      <c r="GW39" s="58"/>
      <c r="GX39" s="58"/>
      <c r="GY39" s="58"/>
      <c r="GZ39" s="58"/>
      <c r="HA39" s="58"/>
      <c r="HB39" s="58"/>
      <c r="HC39" s="58"/>
      <c r="HD39" s="179"/>
      <c r="HE39" s="58"/>
      <c r="HF39" s="179"/>
      <c r="HG39" s="58"/>
      <c r="HH39" s="58"/>
      <c r="HI39" s="58"/>
      <c r="HJ39" s="58"/>
      <c r="HK39" s="58"/>
      <c r="HL39" s="58"/>
      <c r="HM39" s="146"/>
      <c r="HN39" s="58"/>
      <c r="HP39" s="58"/>
      <c r="HR39" s="58"/>
      <c r="HT39" s="58"/>
      <c r="HV39" s="58"/>
      <c r="HX39" s="58"/>
      <c r="IZ39" s="58"/>
      <c r="JB39" s="58"/>
    </row>
    <row r="40" spans="1:266" x14ac:dyDescent="0.25">
      <c r="A40" s="58"/>
      <c r="B40" s="58"/>
      <c r="C40" s="58"/>
      <c r="D40" s="58"/>
      <c r="E40" s="58"/>
      <c r="F40" s="146"/>
      <c r="G40" s="58"/>
      <c r="H40" s="58"/>
      <c r="I40" s="58"/>
      <c r="J40" s="58"/>
      <c r="K40" s="58"/>
      <c r="L40" s="58"/>
      <c r="M40" s="58"/>
      <c r="N40" s="146"/>
      <c r="O40" s="58"/>
      <c r="P40" s="58"/>
      <c r="Q40" s="58"/>
      <c r="R40" s="58"/>
      <c r="S40" s="58"/>
      <c r="T40" s="58"/>
      <c r="U40" s="58"/>
      <c r="V40" s="58"/>
      <c r="W40" s="58"/>
      <c r="X40" s="58"/>
      <c r="Y40" s="58"/>
      <c r="Z40" s="58"/>
      <c r="AA40" s="58"/>
      <c r="AB40" s="146"/>
      <c r="AC40" s="58"/>
      <c r="AD40" s="58"/>
      <c r="AE40" s="58"/>
      <c r="AF40" s="58"/>
      <c r="AG40" s="214"/>
      <c r="AH40" s="58"/>
      <c r="AI40" s="214"/>
      <c r="AJ40" s="58"/>
      <c r="AK40" s="214"/>
      <c r="AL40" s="58"/>
      <c r="AM40" s="214"/>
      <c r="AN40" s="58"/>
      <c r="AO40" s="214"/>
      <c r="AP40" s="58"/>
      <c r="AQ40" s="214"/>
      <c r="AR40" s="58"/>
      <c r="AS40" s="214"/>
      <c r="AT40" s="58"/>
      <c r="AU40" s="214"/>
      <c r="AV40" s="58"/>
      <c r="AW40" s="58"/>
      <c r="AX40" s="58"/>
      <c r="AY40" s="214"/>
      <c r="AZ40" s="58"/>
      <c r="BA40" s="58"/>
      <c r="BB40" s="58"/>
      <c r="BC40" s="58"/>
      <c r="BD40" s="58"/>
      <c r="BE40" s="214"/>
      <c r="BF40" s="58"/>
      <c r="BG40" s="58"/>
      <c r="BH40" s="58"/>
      <c r="BI40" s="58"/>
      <c r="BJ40" s="58"/>
      <c r="BK40" s="58"/>
      <c r="BL40" s="58"/>
      <c r="BM40" s="58"/>
      <c r="BN40" s="58"/>
      <c r="BO40" s="58"/>
      <c r="BP40" s="146"/>
      <c r="BQ40" s="58"/>
      <c r="BR40" s="58"/>
      <c r="BS40" s="214"/>
      <c r="BT40" s="58"/>
      <c r="BU40" s="58"/>
      <c r="BV40" s="58"/>
      <c r="BW40" s="58"/>
      <c r="BX40" s="58"/>
      <c r="BY40" s="58"/>
      <c r="BZ40" s="58"/>
      <c r="CA40" s="58"/>
      <c r="CB40" s="58"/>
      <c r="CC40" s="58"/>
      <c r="CD40" s="58"/>
      <c r="CE40" s="58"/>
      <c r="CF40" s="58"/>
      <c r="CG40" s="58"/>
      <c r="CH40" s="58"/>
      <c r="CI40" s="214"/>
      <c r="CJ40" s="160"/>
      <c r="CK40" s="58"/>
      <c r="CL40" s="160"/>
      <c r="CM40" s="58"/>
      <c r="CN40" s="58"/>
      <c r="CO40" s="58"/>
      <c r="CP40" s="146"/>
      <c r="CQ40" s="58"/>
      <c r="CR40" s="58"/>
      <c r="CS40" s="214"/>
      <c r="CT40" s="58"/>
      <c r="CU40" s="214"/>
      <c r="CV40" s="58"/>
      <c r="CW40" s="58"/>
      <c r="CX40" s="58"/>
      <c r="CY40" s="58"/>
      <c r="CZ40" s="58"/>
      <c r="DA40" s="58"/>
      <c r="DB40" s="58"/>
      <c r="DC40" s="58"/>
      <c r="DD40" s="58"/>
      <c r="DE40" s="58"/>
      <c r="DF40" s="58"/>
      <c r="DG40" s="58"/>
      <c r="DH40" s="58"/>
      <c r="DI40" s="58"/>
      <c r="DJ40" s="58"/>
      <c r="DK40" s="58"/>
      <c r="DL40" s="58"/>
      <c r="DM40" s="58"/>
      <c r="DN40" s="58"/>
      <c r="DO40" s="58"/>
      <c r="DP40" s="214"/>
      <c r="DQ40" s="58"/>
      <c r="DR40" s="214"/>
      <c r="DS40" s="58"/>
      <c r="DT40" s="214"/>
      <c r="DU40" s="58"/>
      <c r="DV40" s="58"/>
      <c r="DW40" s="214"/>
      <c r="DX40" s="160"/>
      <c r="DY40" s="58"/>
      <c r="DZ40" s="160"/>
      <c r="EA40" s="58"/>
      <c r="EB40" s="160"/>
      <c r="EC40" s="58"/>
      <c r="ED40" s="160"/>
      <c r="EE40" s="58"/>
      <c r="EF40" s="160"/>
      <c r="EG40" s="58"/>
      <c r="EH40" s="160"/>
      <c r="EI40" s="58"/>
      <c r="EJ40" s="160"/>
      <c r="EK40" s="58"/>
      <c r="EL40" s="160"/>
      <c r="EM40" s="58"/>
      <c r="EN40" s="58"/>
      <c r="EO40" s="214"/>
      <c r="EP40" s="58"/>
      <c r="EQ40" s="214"/>
      <c r="ER40" s="58"/>
      <c r="ES40" s="214"/>
      <c r="ET40" s="58"/>
      <c r="EU40" s="214"/>
      <c r="EV40" s="58"/>
      <c r="EW40" s="214"/>
      <c r="EX40" s="58"/>
      <c r="EY40" s="214"/>
      <c r="EZ40" s="160"/>
      <c r="FA40" s="58"/>
      <c r="FB40" s="58"/>
      <c r="FC40" s="214"/>
      <c r="FD40" s="58"/>
      <c r="FE40" s="214"/>
      <c r="FF40" s="58"/>
      <c r="FG40" s="214"/>
      <c r="FH40" s="160"/>
      <c r="FI40" s="58"/>
      <c r="FJ40" s="58"/>
      <c r="FK40" s="58"/>
      <c r="FL40" s="58"/>
      <c r="FM40" s="58"/>
      <c r="FN40" s="58"/>
      <c r="FO40" s="58"/>
      <c r="FP40" s="58"/>
      <c r="FQ40" s="58"/>
      <c r="FR40" s="58"/>
      <c r="FS40" s="58"/>
      <c r="FT40" s="58"/>
      <c r="FU40" s="58"/>
      <c r="FV40" s="58"/>
      <c r="FW40" s="58"/>
      <c r="FX40" s="58"/>
      <c r="FY40" s="58"/>
      <c r="FZ40" s="214"/>
      <c r="GA40" s="58"/>
      <c r="GB40" s="58"/>
      <c r="GC40" s="58"/>
      <c r="GD40" s="58"/>
      <c r="GE40" s="58"/>
      <c r="GF40" s="58"/>
      <c r="GG40" s="58"/>
      <c r="GH40" s="58"/>
      <c r="GI40" s="58"/>
      <c r="GJ40" s="58"/>
      <c r="GK40" s="58"/>
      <c r="GL40" s="58"/>
      <c r="GM40" s="58"/>
      <c r="GN40" s="58"/>
      <c r="GO40" s="58"/>
      <c r="GP40" s="58"/>
      <c r="GQ40" s="58"/>
      <c r="GR40" s="199"/>
      <c r="GS40" s="199"/>
      <c r="GT40" s="199"/>
      <c r="GU40" s="199"/>
      <c r="GV40" s="199"/>
      <c r="GW40" s="199"/>
      <c r="GX40" s="199"/>
      <c r="GY40" s="199"/>
      <c r="GZ40" s="199"/>
      <c r="HA40" s="199"/>
      <c r="HB40" s="199"/>
      <c r="HC40" s="199"/>
      <c r="HD40" s="199"/>
      <c r="HE40" s="58"/>
      <c r="HF40" s="199"/>
      <c r="HG40" s="58"/>
      <c r="HH40" s="58"/>
      <c r="HI40" s="58"/>
      <c r="HJ40" s="58"/>
      <c r="HK40" s="58"/>
      <c r="HL40" s="58"/>
      <c r="HM40" s="58"/>
      <c r="HP40" s="58"/>
      <c r="HR40" s="58"/>
      <c r="HT40" s="58"/>
      <c r="HV40" s="58"/>
      <c r="HX40" s="58"/>
      <c r="IZ40" s="58"/>
      <c r="JB40" s="58"/>
    </row>
    <row r="41" spans="1:266" x14ac:dyDescent="0.25">
      <c r="A41" s="58"/>
      <c r="B41" s="58"/>
      <c r="C41" s="58"/>
      <c r="D41" s="58"/>
      <c r="E41" s="146"/>
      <c r="F41" s="58"/>
      <c r="G41" s="58"/>
      <c r="H41" s="58"/>
      <c r="I41" s="58"/>
      <c r="J41" s="58"/>
      <c r="K41" s="146"/>
      <c r="L41" s="146"/>
      <c r="M41" s="146"/>
      <c r="N41" s="146"/>
      <c r="O41" s="146"/>
      <c r="P41" s="146"/>
      <c r="Q41" s="58"/>
      <c r="R41" s="146"/>
      <c r="S41" s="58"/>
      <c r="T41" s="146"/>
      <c r="U41" s="58"/>
      <c r="V41" s="58"/>
      <c r="W41" s="58"/>
      <c r="X41" s="146"/>
      <c r="Y41" s="58"/>
      <c r="Z41" s="146"/>
      <c r="AA41" s="58"/>
      <c r="AB41" s="58"/>
      <c r="AC41" s="58"/>
      <c r="AD41" s="146"/>
      <c r="AE41" s="214"/>
      <c r="AF41" s="146"/>
      <c r="AG41" s="58"/>
      <c r="AH41" s="146"/>
      <c r="AI41" s="58"/>
      <c r="AJ41" s="146"/>
      <c r="AK41" s="58"/>
      <c r="AL41" s="146"/>
      <c r="AM41" s="58"/>
      <c r="AN41" s="146"/>
      <c r="AO41" s="58"/>
      <c r="AP41" s="146"/>
      <c r="AQ41" s="58"/>
      <c r="AR41" s="146"/>
      <c r="AS41" s="58"/>
      <c r="AT41" s="146"/>
      <c r="AU41" s="58"/>
      <c r="AV41" s="146"/>
      <c r="AW41" s="214"/>
      <c r="AX41" s="146"/>
      <c r="AY41" s="58"/>
      <c r="AZ41" s="146"/>
      <c r="BA41" s="214"/>
      <c r="BB41" s="146"/>
      <c r="BC41" s="214"/>
      <c r="BD41" s="146"/>
      <c r="BE41" s="58"/>
      <c r="BF41" s="146"/>
      <c r="BG41" s="58"/>
      <c r="BH41" s="58"/>
      <c r="BI41" s="58"/>
      <c r="BJ41" s="146"/>
      <c r="BK41" s="58"/>
      <c r="BL41" s="58"/>
      <c r="BM41" s="58"/>
      <c r="BN41" s="58"/>
      <c r="BO41" s="58"/>
      <c r="BP41" s="58"/>
      <c r="BQ41" s="58"/>
      <c r="BR41" s="146"/>
      <c r="BS41" s="58"/>
      <c r="BT41" s="146"/>
      <c r="BU41" s="214"/>
      <c r="BV41" s="146"/>
      <c r="BW41" s="214"/>
      <c r="BX41" s="146"/>
      <c r="BY41" s="214"/>
      <c r="BZ41" s="146"/>
      <c r="CA41" s="214"/>
      <c r="CB41" s="146"/>
      <c r="CC41" s="214"/>
      <c r="CD41" s="146"/>
      <c r="CE41" s="214"/>
      <c r="CF41" s="146"/>
      <c r="CG41" s="214"/>
      <c r="CH41" s="58"/>
      <c r="CI41" s="160"/>
      <c r="CJ41" s="160"/>
      <c r="CK41" s="58"/>
      <c r="CL41" s="160"/>
      <c r="CM41" s="58"/>
      <c r="CN41" s="146"/>
      <c r="CO41" s="58"/>
      <c r="CP41" s="58"/>
      <c r="CQ41" s="214"/>
      <c r="CR41" s="146"/>
      <c r="CS41" s="58"/>
      <c r="CT41" s="146"/>
      <c r="CU41" s="58"/>
      <c r="CV41" s="146"/>
      <c r="CW41" s="58"/>
      <c r="CX41" s="214"/>
      <c r="CY41" s="58"/>
      <c r="CZ41" s="214"/>
      <c r="DA41" s="58"/>
      <c r="DB41" s="214"/>
      <c r="DC41" s="58"/>
      <c r="DD41" s="214"/>
      <c r="DE41" s="58"/>
      <c r="DF41" s="214"/>
      <c r="DG41" s="58"/>
      <c r="DH41" s="214"/>
      <c r="DI41" s="58"/>
      <c r="DJ41" s="214"/>
      <c r="DK41" s="58"/>
      <c r="DL41" s="214"/>
      <c r="DM41" s="58"/>
      <c r="DN41" s="214"/>
      <c r="DO41" s="58"/>
      <c r="DP41" s="58"/>
      <c r="DQ41" s="58"/>
      <c r="DR41" s="58"/>
      <c r="DS41" s="58"/>
      <c r="DT41" s="58"/>
      <c r="DU41" s="58"/>
      <c r="DV41" s="146"/>
      <c r="DW41" s="160"/>
      <c r="DX41" s="160"/>
      <c r="DY41" s="58"/>
      <c r="DZ41" s="160"/>
      <c r="EA41" s="58"/>
      <c r="EB41" s="160"/>
      <c r="EC41" s="58"/>
      <c r="ED41" s="160"/>
      <c r="EE41" s="58"/>
      <c r="EF41" s="160"/>
      <c r="EG41" s="58"/>
      <c r="EH41" s="160"/>
      <c r="EI41" s="58"/>
      <c r="EJ41" s="160"/>
      <c r="EK41" s="58"/>
      <c r="EL41" s="160"/>
      <c r="EM41" s="58"/>
      <c r="EN41" s="58"/>
      <c r="EO41" s="160"/>
      <c r="EP41" s="58"/>
      <c r="EQ41" s="160"/>
      <c r="ER41" s="58"/>
      <c r="ES41" s="160"/>
      <c r="ET41" s="58"/>
      <c r="EU41" s="160"/>
      <c r="EV41" s="58"/>
      <c r="EW41" s="160"/>
      <c r="EX41" s="58"/>
      <c r="EY41" s="160"/>
      <c r="EZ41" s="160"/>
      <c r="FA41" s="58"/>
      <c r="FB41" s="58"/>
      <c r="FC41" s="160"/>
      <c r="FD41" s="58"/>
      <c r="FE41" s="160"/>
      <c r="FF41" s="58"/>
      <c r="FG41" s="160"/>
      <c r="FH41" s="160"/>
      <c r="FI41" s="58"/>
      <c r="FJ41" s="179"/>
      <c r="FK41" s="214"/>
      <c r="FL41" s="179"/>
      <c r="FM41" s="214"/>
      <c r="FN41" s="179"/>
      <c r="FO41" s="58"/>
      <c r="FP41" s="58"/>
      <c r="FQ41" s="58"/>
      <c r="FR41" s="58"/>
      <c r="FS41" s="58"/>
      <c r="FT41" s="58"/>
      <c r="FU41" s="58"/>
      <c r="FV41" s="58"/>
      <c r="FW41" s="58"/>
      <c r="FX41" s="58"/>
      <c r="FY41" s="58"/>
      <c r="FZ41" s="160"/>
      <c r="GA41" s="58"/>
      <c r="GB41" s="159"/>
      <c r="GC41" s="58"/>
      <c r="GD41" s="159"/>
      <c r="GE41" s="58"/>
      <c r="GF41" s="159"/>
      <c r="GG41" s="58"/>
      <c r="GH41" s="159"/>
      <c r="GI41" s="58"/>
      <c r="GJ41" s="159"/>
      <c r="GK41" s="58"/>
      <c r="GL41" s="58"/>
      <c r="GM41" s="58"/>
      <c r="GN41" s="58"/>
      <c r="GO41" s="58"/>
      <c r="GP41" s="199"/>
      <c r="GQ41" s="199"/>
      <c r="GR41" s="179"/>
      <c r="GS41" s="58"/>
      <c r="GT41" s="179"/>
      <c r="GU41" s="58"/>
      <c r="GV41" s="179"/>
      <c r="GW41" s="58"/>
      <c r="GX41" s="179"/>
      <c r="GY41" s="58"/>
      <c r="GZ41" s="179"/>
      <c r="HA41" s="58"/>
      <c r="HB41" s="179"/>
      <c r="HC41" s="58"/>
      <c r="HD41" s="179"/>
      <c r="HE41" s="58"/>
      <c r="HF41" s="179"/>
      <c r="HG41" s="58"/>
      <c r="HH41" s="58"/>
      <c r="HI41" s="58"/>
      <c r="HJ41" s="58"/>
      <c r="HK41" s="58"/>
      <c r="HL41" s="58"/>
      <c r="HM41" s="58"/>
      <c r="HP41" s="58"/>
      <c r="HR41" s="58"/>
      <c r="HT41" s="58"/>
      <c r="HV41" s="58"/>
      <c r="HX41" s="58"/>
    </row>
    <row r="42" spans="1:266" x14ac:dyDescent="0.25">
      <c r="A42" s="146"/>
      <c r="B42" s="58"/>
      <c r="C42" s="214"/>
      <c r="D42" s="58"/>
      <c r="E42" s="146"/>
      <c r="F42" s="58"/>
      <c r="G42" s="58"/>
      <c r="H42" s="58"/>
      <c r="I42" s="58"/>
      <c r="J42" s="146"/>
      <c r="K42" s="146"/>
      <c r="L42" s="58"/>
      <c r="M42" s="146"/>
      <c r="N42" s="58"/>
      <c r="O42" s="146"/>
      <c r="P42" s="146"/>
      <c r="Q42" s="146"/>
      <c r="R42" s="58"/>
      <c r="S42" s="58"/>
      <c r="T42" s="58"/>
      <c r="U42" s="58"/>
      <c r="V42" s="58"/>
      <c r="W42" s="58"/>
      <c r="X42" s="146"/>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159"/>
      <c r="BK42" s="159"/>
      <c r="BL42" s="214"/>
      <c r="BM42" s="58"/>
      <c r="BN42" s="214"/>
      <c r="BO42" s="58"/>
      <c r="BP42" s="58"/>
      <c r="BQ42" s="58"/>
      <c r="BR42" s="58"/>
      <c r="BS42" s="58"/>
      <c r="BT42" s="58"/>
      <c r="BU42" s="58"/>
      <c r="BV42" s="58"/>
      <c r="BW42" s="58"/>
      <c r="BX42" s="58"/>
      <c r="BY42" s="58"/>
      <c r="BZ42" s="58"/>
      <c r="CA42" s="58"/>
      <c r="CB42" s="58"/>
      <c r="CC42" s="58"/>
      <c r="CD42" s="58"/>
      <c r="CE42" s="58"/>
      <c r="CF42" s="159"/>
      <c r="CG42" s="58"/>
      <c r="CH42" s="214"/>
      <c r="CI42" s="160"/>
      <c r="CJ42" s="58"/>
      <c r="CK42" s="159"/>
      <c r="CL42" s="58"/>
      <c r="CM42" s="58"/>
      <c r="CN42" s="159"/>
      <c r="CO42" s="58"/>
      <c r="CP42" s="58"/>
      <c r="CQ42" s="58"/>
      <c r="CR42" s="58"/>
      <c r="CS42" s="58"/>
      <c r="CT42" s="58"/>
      <c r="CU42" s="58"/>
      <c r="CV42" s="58"/>
      <c r="CW42" s="214"/>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159"/>
      <c r="DW42" s="160"/>
      <c r="DX42" s="58"/>
      <c r="DY42" s="159"/>
      <c r="DZ42" s="58"/>
      <c r="EA42" s="159"/>
      <c r="EB42" s="58"/>
      <c r="EC42" s="159"/>
      <c r="ED42" s="58"/>
      <c r="EE42" s="159"/>
      <c r="EF42" s="58"/>
      <c r="EG42" s="159"/>
      <c r="EH42" s="58"/>
      <c r="EI42" s="159"/>
      <c r="EJ42" s="58"/>
      <c r="EK42" s="159"/>
      <c r="EL42" s="58"/>
      <c r="EM42" s="58"/>
      <c r="EN42" s="214"/>
      <c r="EO42" s="160"/>
      <c r="EP42" s="214"/>
      <c r="EQ42" s="160"/>
      <c r="ER42" s="214"/>
      <c r="ES42" s="160"/>
      <c r="ET42" s="214"/>
      <c r="EU42" s="160"/>
      <c r="EV42" s="214"/>
      <c r="EW42" s="160"/>
      <c r="EX42" s="214"/>
      <c r="EY42" s="160"/>
      <c r="EZ42" s="58"/>
      <c r="FA42" s="58"/>
      <c r="FB42" s="214"/>
      <c r="FC42" s="160"/>
      <c r="FD42" s="214"/>
      <c r="FE42" s="160"/>
      <c r="FF42" s="214"/>
      <c r="FG42" s="160"/>
      <c r="FH42" s="58"/>
      <c r="FI42" s="58"/>
      <c r="FJ42" s="58"/>
      <c r="FK42" s="58"/>
      <c r="FL42" s="58"/>
      <c r="FM42" s="58"/>
      <c r="FN42" s="199"/>
      <c r="FO42" s="58"/>
      <c r="FP42" s="58"/>
      <c r="FQ42" s="58"/>
      <c r="FR42" s="58"/>
      <c r="FS42" s="58"/>
      <c r="FT42" s="58"/>
      <c r="FU42" s="199"/>
      <c r="FV42" s="179"/>
      <c r="FW42" s="58"/>
      <c r="FX42" s="179"/>
      <c r="FY42" s="58"/>
      <c r="FZ42" s="160"/>
      <c r="GA42" s="58"/>
      <c r="GB42" s="146"/>
      <c r="GC42" s="159"/>
      <c r="GD42" s="146"/>
      <c r="GE42" s="159"/>
      <c r="GF42" s="146"/>
      <c r="GG42" s="159"/>
      <c r="GH42" s="146"/>
      <c r="GI42" s="159"/>
      <c r="GJ42" s="146"/>
      <c r="GK42" s="58"/>
      <c r="GL42" s="146"/>
      <c r="GM42" s="58"/>
      <c r="GN42" s="146"/>
      <c r="GO42" s="199"/>
      <c r="GP42" s="179"/>
      <c r="GQ42" s="58"/>
      <c r="GR42" s="58"/>
      <c r="GS42" s="58"/>
      <c r="GT42" s="58"/>
      <c r="GU42" s="58"/>
      <c r="GV42" s="58"/>
      <c r="GW42" s="58"/>
      <c r="GX42" s="58"/>
      <c r="GY42" s="58"/>
      <c r="GZ42" s="58"/>
      <c r="HA42" s="58"/>
      <c r="HB42" s="58"/>
      <c r="HC42" s="199"/>
      <c r="HD42" s="58"/>
      <c r="HE42" s="58"/>
      <c r="HF42" s="58"/>
      <c r="HG42" s="58"/>
      <c r="HH42" s="58"/>
      <c r="HI42" s="58"/>
      <c r="HJ42" s="58"/>
      <c r="HK42" s="58"/>
      <c r="HL42" s="58"/>
      <c r="HM42" s="58"/>
      <c r="HX42" s="58"/>
    </row>
    <row r="43" spans="1:266" x14ac:dyDescent="0.25">
      <c r="A43" s="58"/>
      <c r="B43" s="58"/>
      <c r="C43" s="58"/>
      <c r="D43" s="58"/>
      <c r="E43" s="58"/>
      <c r="F43" s="146"/>
      <c r="G43" s="58"/>
      <c r="H43" s="58"/>
      <c r="I43" s="58"/>
      <c r="J43" s="146"/>
      <c r="K43" s="58"/>
      <c r="L43" s="58"/>
      <c r="M43" s="58"/>
      <c r="N43" s="58"/>
      <c r="O43" s="58"/>
      <c r="P43" s="58"/>
      <c r="Q43" s="58"/>
      <c r="R43" s="58"/>
      <c r="S43" s="58"/>
      <c r="T43" s="58"/>
      <c r="U43" s="58"/>
      <c r="V43" s="58"/>
      <c r="W43" s="58"/>
      <c r="X43" s="58"/>
      <c r="Y43" s="58"/>
      <c r="Z43" s="58"/>
      <c r="AA43" s="58"/>
      <c r="AB43" s="58"/>
      <c r="AC43" s="58"/>
      <c r="AD43" s="58"/>
      <c r="AE43" s="58"/>
      <c r="AF43" s="146"/>
      <c r="AG43" s="58"/>
      <c r="AH43" s="146"/>
      <c r="AI43" s="58"/>
      <c r="AJ43" s="146"/>
      <c r="AK43" s="58"/>
      <c r="AL43" s="146"/>
      <c r="AM43" s="58"/>
      <c r="AN43" s="146"/>
      <c r="AO43" s="58"/>
      <c r="AP43" s="146"/>
      <c r="AQ43" s="58"/>
      <c r="AR43" s="146"/>
      <c r="AS43" s="58"/>
      <c r="AT43" s="146"/>
      <c r="AU43" s="58"/>
      <c r="AV43" s="58"/>
      <c r="AW43" s="58"/>
      <c r="AX43" s="146"/>
      <c r="AY43" s="58"/>
      <c r="AZ43" s="58"/>
      <c r="BA43" s="58"/>
      <c r="BB43" s="58"/>
      <c r="BC43" s="58"/>
      <c r="BD43" s="146"/>
      <c r="BE43" s="58"/>
      <c r="BF43" s="58"/>
      <c r="BG43" s="58"/>
      <c r="BH43" s="146"/>
      <c r="BI43" s="58"/>
      <c r="BJ43" s="146"/>
      <c r="BK43" s="58"/>
      <c r="BL43" s="58"/>
      <c r="BM43" s="159"/>
      <c r="BN43" s="58"/>
      <c r="BO43" s="159"/>
      <c r="BP43" s="58"/>
      <c r="BQ43" s="58"/>
      <c r="BR43" s="146"/>
      <c r="BS43" s="58"/>
      <c r="BT43" s="58"/>
      <c r="BU43" s="58"/>
      <c r="BV43" s="58"/>
      <c r="BW43" s="58"/>
      <c r="BX43" s="58"/>
      <c r="BY43" s="58"/>
      <c r="BZ43" s="58"/>
      <c r="CA43" s="58"/>
      <c r="CB43" s="58"/>
      <c r="CC43" s="58"/>
      <c r="CD43" s="58"/>
      <c r="CE43" s="58"/>
      <c r="CF43" s="146"/>
      <c r="CG43" s="58"/>
      <c r="CH43" s="58"/>
      <c r="CI43" s="58"/>
      <c r="CJ43" s="58"/>
      <c r="CK43" s="58"/>
      <c r="CL43" s="58"/>
      <c r="CM43" s="58"/>
      <c r="CN43" s="58"/>
      <c r="CO43" s="214"/>
      <c r="CP43" s="58"/>
      <c r="CQ43" s="58"/>
      <c r="CR43" s="146"/>
      <c r="CS43" s="58"/>
      <c r="CT43" s="146"/>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146"/>
      <c r="DW43" s="58"/>
      <c r="DX43" s="58"/>
      <c r="DY43" s="58"/>
      <c r="DZ43" s="58"/>
      <c r="EA43" s="58"/>
      <c r="EB43" s="58"/>
      <c r="EC43" s="58"/>
      <c r="ED43" s="58"/>
      <c r="EE43" s="58"/>
      <c r="EF43" s="58"/>
      <c r="EG43" s="58"/>
      <c r="EH43" s="58"/>
      <c r="EI43" s="58"/>
      <c r="EJ43" s="58"/>
      <c r="EK43" s="58"/>
      <c r="EL43" s="58"/>
      <c r="EM43" s="159"/>
      <c r="EN43" s="160"/>
      <c r="EO43" s="58"/>
      <c r="EP43" s="160"/>
      <c r="EQ43" s="58"/>
      <c r="ER43" s="160"/>
      <c r="ES43" s="58"/>
      <c r="ET43" s="160"/>
      <c r="EU43" s="58"/>
      <c r="EV43" s="160"/>
      <c r="EW43" s="58"/>
      <c r="EX43" s="160"/>
      <c r="EY43" s="58"/>
      <c r="EZ43" s="58"/>
      <c r="FA43" s="159"/>
      <c r="FB43" s="160"/>
      <c r="FC43" s="58"/>
      <c r="FD43" s="160"/>
      <c r="FE43" s="58"/>
      <c r="FF43" s="160"/>
      <c r="FG43" s="58"/>
      <c r="FH43" s="58"/>
      <c r="FI43" s="58"/>
      <c r="FJ43" s="58"/>
      <c r="FK43" s="58"/>
      <c r="FL43" s="58"/>
      <c r="FM43" s="58"/>
      <c r="FN43" s="179"/>
      <c r="FO43" s="58"/>
      <c r="FP43" s="179"/>
      <c r="FQ43" s="58"/>
      <c r="FR43" s="179"/>
      <c r="FS43" s="58"/>
      <c r="FT43" s="179"/>
      <c r="FU43" s="58"/>
      <c r="FV43" s="58"/>
      <c r="FW43" s="58"/>
      <c r="FX43" s="58"/>
      <c r="FY43" s="58"/>
      <c r="FZ43" s="58"/>
      <c r="GA43" s="58"/>
      <c r="GB43" s="58"/>
      <c r="GC43" s="58"/>
      <c r="GD43" s="58"/>
      <c r="GE43" s="58"/>
      <c r="GF43" s="58"/>
      <c r="GG43" s="58"/>
      <c r="GH43" s="58"/>
      <c r="GI43" s="58"/>
      <c r="GJ43" s="58"/>
      <c r="GK43" s="58"/>
      <c r="GL43" s="58"/>
      <c r="GM43" s="58"/>
      <c r="GN43" s="58"/>
      <c r="GO43" s="58"/>
      <c r="GP43" s="58"/>
      <c r="GQ43" s="58"/>
      <c r="GR43" s="58"/>
      <c r="GS43" s="58"/>
      <c r="GT43" s="58"/>
      <c r="GU43" s="58"/>
      <c r="GV43" s="58"/>
      <c r="GW43" s="58"/>
      <c r="GX43" s="58"/>
      <c r="GY43" s="58"/>
      <c r="GZ43" s="58"/>
      <c r="HA43" s="58"/>
      <c r="HB43" s="58"/>
      <c r="HC43" s="58"/>
      <c r="HD43" s="179"/>
      <c r="HE43" s="58"/>
      <c r="HF43" s="179"/>
      <c r="HG43" s="58"/>
      <c r="HH43" s="58"/>
      <c r="HI43" s="58"/>
      <c r="HJ43" s="58"/>
      <c r="HK43" s="58"/>
      <c r="HL43" s="146"/>
      <c r="HM43" s="58"/>
      <c r="HX43" s="58"/>
    </row>
    <row r="44" spans="1:266" x14ac:dyDescent="0.25">
      <c r="A44" s="58"/>
      <c r="B44" s="58"/>
      <c r="C44" s="58"/>
      <c r="D44" s="58"/>
      <c r="E44" s="58"/>
      <c r="F44" s="58"/>
      <c r="G44" s="58"/>
      <c r="H44" s="146"/>
      <c r="I44" s="58"/>
      <c r="J44" s="58"/>
      <c r="K44" s="58"/>
      <c r="L44" s="58"/>
      <c r="M44" s="58"/>
      <c r="N44" s="58"/>
      <c r="O44" s="58"/>
      <c r="P44" s="58"/>
      <c r="Q44" s="58"/>
      <c r="R44" s="58"/>
      <c r="S44" s="58"/>
      <c r="T44" s="58"/>
      <c r="U44" s="58"/>
      <c r="V44" s="146"/>
      <c r="W44" s="146"/>
      <c r="X44" s="58"/>
      <c r="Y44" s="58"/>
      <c r="Z44" s="58"/>
      <c r="AA44" s="146"/>
      <c r="AB44" s="58"/>
      <c r="AC44" s="58"/>
      <c r="AD44" s="146"/>
      <c r="AE44" s="58"/>
      <c r="AF44" s="58"/>
      <c r="AG44" s="58"/>
      <c r="AH44" s="58"/>
      <c r="AI44" s="58"/>
      <c r="AJ44" s="58"/>
      <c r="AK44" s="58"/>
      <c r="AL44" s="58"/>
      <c r="AM44" s="58"/>
      <c r="AN44" s="58"/>
      <c r="AO44" s="58"/>
      <c r="AP44" s="58"/>
      <c r="AQ44" s="58"/>
      <c r="AR44" s="58"/>
      <c r="AS44" s="58"/>
      <c r="AT44" s="58"/>
      <c r="AU44" s="58"/>
      <c r="AV44" s="146"/>
      <c r="AW44" s="58"/>
      <c r="AX44" s="58"/>
      <c r="AY44" s="58"/>
      <c r="AZ44" s="146"/>
      <c r="BA44" s="58"/>
      <c r="BB44" s="146"/>
      <c r="BC44" s="58"/>
      <c r="BD44" s="58"/>
      <c r="BE44" s="58"/>
      <c r="BF44" s="146"/>
      <c r="BG44" s="58"/>
      <c r="BH44" s="58"/>
      <c r="BI44" s="58"/>
      <c r="BJ44" s="58"/>
      <c r="BK44" s="58"/>
      <c r="BL44" s="58"/>
      <c r="BM44" s="58"/>
      <c r="BN44" s="58"/>
      <c r="BO44" s="58"/>
      <c r="BP44" s="214"/>
      <c r="BQ44" s="58"/>
      <c r="BR44" s="58"/>
      <c r="BS44" s="58"/>
      <c r="BT44" s="146"/>
      <c r="BU44" s="58"/>
      <c r="BV44" s="146"/>
      <c r="BW44" s="58"/>
      <c r="BX44" s="146"/>
      <c r="BY44" s="58"/>
      <c r="BZ44" s="146"/>
      <c r="CA44" s="58"/>
      <c r="CB44" s="146"/>
      <c r="CC44" s="58"/>
      <c r="CD44" s="146"/>
      <c r="CE44" s="58"/>
      <c r="CF44" s="58"/>
      <c r="CG44" s="58"/>
      <c r="CH44" s="58"/>
      <c r="CI44" s="58"/>
      <c r="CJ44" s="58"/>
      <c r="CK44" s="214"/>
      <c r="CL44" s="58"/>
      <c r="CM44" s="58"/>
      <c r="CN44" s="146"/>
      <c r="CO44" s="58"/>
      <c r="CP44" s="214"/>
      <c r="CQ44" s="58"/>
      <c r="CR44" s="58"/>
      <c r="CS44" s="58"/>
      <c r="CT44" s="58"/>
      <c r="CU44" s="58"/>
      <c r="CV44" s="146"/>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214"/>
      <c r="DZ44" s="58"/>
      <c r="EA44" s="214"/>
      <c r="EB44" s="58"/>
      <c r="EC44" s="214"/>
      <c r="ED44" s="58"/>
      <c r="EE44" s="214"/>
      <c r="EF44" s="58"/>
      <c r="EG44" s="214"/>
      <c r="EH44" s="58"/>
      <c r="EI44" s="214"/>
      <c r="EJ44" s="58"/>
      <c r="EK44" s="214"/>
      <c r="EL44" s="58"/>
      <c r="EM44" s="58"/>
      <c r="EN44" s="160"/>
      <c r="EO44" s="58"/>
      <c r="EP44" s="160"/>
      <c r="EQ44" s="58"/>
      <c r="ER44" s="160"/>
      <c r="ES44" s="58"/>
      <c r="ET44" s="160"/>
      <c r="EU44" s="58"/>
      <c r="EV44" s="160"/>
      <c r="EW44" s="58"/>
      <c r="EX44" s="160"/>
      <c r="EY44" s="58"/>
      <c r="EZ44" s="58"/>
      <c r="FA44" s="58"/>
      <c r="FB44" s="160"/>
      <c r="FC44" s="58"/>
      <c r="FD44" s="160"/>
      <c r="FE44" s="58"/>
      <c r="FF44" s="160"/>
      <c r="FG44" s="58"/>
      <c r="FH44" s="58"/>
      <c r="FI44" s="58"/>
      <c r="FJ44" s="179"/>
      <c r="FK44" s="58"/>
      <c r="FL44" s="179"/>
      <c r="FM44" s="58"/>
      <c r="FN44" s="58"/>
      <c r="FO44" s="199"/>
      <c r="FP44" s="199"/>
      <c r="FQ44" s="58"/>
      <c r="FR44" s="199"/>
      <c r="FS44" s="58"/>
      <c r="FT44" s="199"/>
      <c r="FU44" s="58"/>
      <c r="FV44" s="199"/>
      <c r="FW44" s="199"/>
      <c r="FX44" s="199"/>
      <c r="FY44" s="199"/>
      <c r="FZ44" s="58"/>
      <c r="GA44" s="159"/>
      <c r="GB44" s="58"/>
      <c r="GC44" s="214"/>
      <c r="GD44" s="58"/>
      <c r="GE44" s="214"/>
      <c r="GF44" s="58"/>
      <c r="GG44" s="214"/>
      <c r="GH44" s="58"/>
      <c r="GI44" s="214"/>
      <c r="GJ44" s="58"/>
      <c r="GK44" s="214"/>
      <c r="GL44" s="58"/>
      <c r="GM44" s="214"/>
      <c r="GN44" s="58"/>
      <c r="GO44" s="58"/>
      <c r="GP44" s="58"/>
      <c r="GQ44" s="58"/>
      <c r="GR44" s="58"/>
      <c r="GS44" s="58"/>
      <c r="GT44" s="58"/>
      <c r="GU44" s="58"/>
      <c r="GV44" s="58"/>
      <c r="GW44" s="58"/>
      <c r="GX44" s="58"/>
      <c r="GY44" s="58"/>
      <c r="GZ44" s="58"/>
      <c r="HA44" s="58"/>
      <c r="HB44" s="58"/>
      <c r="HC44" s="199"/>
      <c r="HD44" s="58"/>
      <c r="HE44" s="58"/>
      <c r="HF44" s="58"/>
      <c r="HG44" s="146"/>
      <c r="HH44" s="58"/>
      <c r="HI44" s="58"/>
      <c r="HJ44" s="58"/>
      <c r="HK44" s="58"/>
      <c r="HL44" s="58"/>
      <c r="HM44" s="146"/>
      <c r="HX44" s="58"/>
    </row>
    <row r="45" spans="1:266" x14ac:dyDescent="0.25">
      <c r="A45" s="146"/>
      <c r="B45" s="58"/>
      <c r="C45" s="58"/>
      <c r="D45" s="58"/>
      <c r="E45" s="58"/>
      <c r="F45" s="58"/>
      <c r="G45" s="146"/>
      <c r="H45" s="58"/>
      <c r="I45" s="58"/>
      <c r="J45" s="58"/>
      <c r="K45" s="146"/>
      <c r="L45" s="146"/>
      <c r="M45" s="146"/>
      <c r="N45" s="146"/>
      <c r="O45" s="146"/>
      <c r="P45" s="146"/>
      <c r="Q45" s="146"/>
      <c r="R45" s="58"/>
      <c r="S45" s="58"/>
      <c r="T45" s="58"/>
      <c r="U45" s="58"/>
      <c r="V45" s="58"/>
      <c r="W45" s="58"/>
      <c r="X45" s="146"/>
      <c r="Y45" s="146"/>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146"/>
      <c r="BI45" s="58"/>
      <c r="BJ45" s="58"/>
      <c r="BK45" s="58"/>
      <c r="BL45" s="146"/>
      <c r="BM45" s="58"/>
      <c r="BN45" s="146"/>
      <c r="BO45" s="58"/>
      <c r="BP45" s="58"/>
      <c r="BQ45" s="58"/>
      <c r="BR45" s="58"/>
      <c r="BS45" s="58"/>
      <c r="BT45" s="58"/>
      <c r="BU45" s="58"/>
      <c r="BV45" s="58"/>
      <c r="BW45" s="58"/>
      <c r="BX45" s="58"/>
      <c r="BY45" s="58"/>
      <c r="BZ45" s="58"/>
      <c r="CA45" s="58"/>
      <c r="CB45" s="58"/>
      <c r="CC45" s="58"/>
      <c r="CD45" s="58"/>
      <c r="CE45" s="58"/>
      <c r="CF45" s="58"/>
      <c r="CG45" s="58"/>
      <c r="CH45" s="58"/>
      <c r="CI45" s="58"/>
      <c r="CJ45" s="146"/>
      <c r="CK45" s="160"/>
      <c r="CL45" s="146"/>
      <c r="CM45" s="214"/>
      <c r="CN45" s="58"/>
      <c r="CO45" s="58"/>
      <c r="CP45" s="58"/>
      <c r="CQ45" s="58"/>
      <c r="CR45" s="58"/>
      <c r="CS45" s="58"/>
      <c r="CT45" s="58"/>
      <c r="CU45" s="58"/>
      <c r="CV45" s="58"/>
      <c r="CW45" s="58"/>
      <c r="CX45" s="146"/>
      <c r="CY45" s="58"/>
      <c r="CZ45" s="146"/>
      <c r="DA45" s="58"/>
      <c r="DB45" s="146"/>
      <c r="DC45" s="58"/>
      <c r="DD45" s="146"/>
      <c r="DE45" s="58"/>
      <c r="DF45" s="146"/>
      <c r="DG45" s="58"/>
      <c r="DH45" s="146"/>
      <c r="DI45" s="58"/>
      <c r="DJ45" s="146"/>
      <c r="DK45" s="58"/>
      <c r="DL45" s="146"/>
      <c r="DM45" s="58"/>
      <c r="DN45" s="146"/>
      <c r="DO45" s="214"/>
      <c r="DP45" s="146"/>
      <c r="DQ45" s="214"/>
      <c r="DR45" s="146"/>
      <c r="DS45" s="214"/>
      <c r="DT45" s="146"/>
      <c r="DU45" s="214"/>
      <c r="DV45" s="58"/>
      <c r="DW45" s="58"/>
      <c r="DX45" s="146"/>
      <c r="DY45" s="160"/>
      <c r="DZ45" s="146"/>
      <c r="EA45" s="160"/>
      <c r="EB45" s="146"/>
      <c r="EC45" s="160"/>
      <c r="ED45" s="146"/>
      <c r="EE45" s="160"/>
      <c r="EF45" s="146"/>
      <c r="EG45" s="160"/>
      <c r="EH45" s="146"/>
      <c r="EI45" s="160"/>
      <c r="EJ45" s="146"/>
      <c r="EK45" s="160"/>
      <c r="EL45" s="146"/>
      <c r="EM45" s="214"/>
      <c r="EN45" s="58"/>
      <c r="EO45" s="58"/>
      <c r="EP45" s="58"/>
      <c r="EQ45" s="58"/>
      <c r="ER45" s="58"/>
      <c r="ES45" s="58"/>
      <c r="ET45" s="58"/>
      <c r="EU45" s="58"/>
      <c r="EV45" s="58"/>
      <c r="EW45" s="58"/>
      <c r="EX45" s="58"/>
      <c r="EY45" s="58"/>
      <c r="EZ45" s="146"/>
      <c r="FA45" s="214"/>
      <c r="FB45" s="58"/>
      <c r="FC45" s="58"/>
      <c r="FD45" s="58"/>
      <c r="FE45" s="58"/>
      <c r="FF45" s="58"/>
      <c r="FG45" s="58"/>
      <c r="FH45" s="146"/>
      <c r="FI45" s="214"/>
      <c r="FJ45" s="58"/>
      <c r="FK45" s="58"/>
      <c r="FL45" s="58"/>
      <c r="FM45" s="58"/>
      <c r="FN45" s="58"/>
      <c r="FO45" s="58"/>
      <c r="FP45" s="179"/>
      <c r="FQ45" s="58"/>
      <c r="FR45" s="179"/>
      <c r="FS45" s="58"/>
      <c r="FT45" s="179"/>
      <c r="FU45" s="58"/>
      <c r="FV45" s="179"/>
      <c r="FW45" s="58"/>
      <c r="FX45" s="179"/>
      <c r="FY45" s="58"/>
      <c r="FZ45" s="58"/>
      <c r="GA45" s="58"/>
      <c r="GB45" s="214"/>
      <c r="GC45" s="160"/>
      <c r="GD45" s="214"/>
      <c r="GE45" s="160"/>
      <c r="GF45" s="214"/>
      <c r="GG45" s="160"/>
      <c r="GH45" s="214"/>
      <c r="GI45" s="160"/>
      <c r="GJ45" s="214"/>
      <c r="GK45" s="58"/>
      <c r="GL45" s="214"/>
      <c r="GM45" s="58"/>
      <c r="GN45" s="214"/>
      <c r="GO45" s="58"/>
      <c r="GP45" s="58"/>
      <c r="GQ45" s="58"/>
      <c r="GR45" s="58"/>
      <c r="GS45" s="58"/>
      <c r="GT45" s="58"/>
      <c r="GU45" s="58"/>
      <c r="GV45" s="58"/>
      <c r="GW45" s="58"/>
      <c r="GX45" s="58"/>
      <c r="GY45" s="58"/>
      <c r="GZ45" s="58"/>
      <c r="HA45" s="58"/>
      <c r="HB45" s="58"/>
      <c r="HC45" s="58"/>
      <c r="HD45" s="58"/>
      <c r="HE45" s="58"/>
      <c r="HF45" s="58"/>
      <c r="HG45" s="58"/>
      <c r="HH45" s="58"/>
      <c r="HI45" s="58"/>
      <c r="HJ45" s="58"/>
      <c r="HK45" s="58"/>
      <c r="HL45" s="146"/>
      <c r="HM45" s="146"/>
      <c r="HX45" s="58"/>
    </row>
    <row r="46" spans="1:266" x14ac:dyDescent="0.25">
      <c r="A46" s="58"/>
      <c r="B46" s="58"/>
      <c r="C46" s="58"/>
      <c r="D46" s="58"/>
      <c r="E46" s="146"/>
      <c r="F46" s="58"/>
      <c r="G46" s="58"/>
      <c r="H46" s="58"/>
      <c r="I46" s="58"/>
      <c r="J46" s="58"/>
      <c r="K46" s="146"/>
      <c r="L46" s="58"/>
      <c r="M46" s="58"/>
      <c r="N46" s="146"/>
      <c r="O46" s="58"/>
      <c r="P46" s="58"/>
      <c r="Q46" s="58"/>
      <c r="R46" s="58"/>
      <c r="S46" s="58"/>
      <c r="T46" s="58"/>
      <c r="U46" s="58"/>
      <c r="V46" s="58"/>
      <c r="W46" s="58"/>
      <c r="X46" s="146"/>
      <c r="Y46" s="58"/>
      <c r="Z46" s="58"/>
      <c r="AA46" s="146"/>
      <c r="AB46" s="146"/>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214"/>
      <c r="BK46" s="58"/>
      <c r="BL46" s="58"/>
      <c r="BM46" s="58"/>
      <c r="BN46" s="58"/>
      <c r="BO46" s="58"/>
      <c r="BP46" s="58"/>
      <c r="BQ46" s="58"/>
      <c r="BR46" s="58"/>
      <c r="BS46" s="58"/>
      <c r="BT46" s="58"/>
      <c r="BU46" s="58"/>
      <c r="BV46" s="58"/>
      <c r="BW46" s="58"/>
      <c r="BX46" s="58"/>
      <c r="BY46" s="58"/>
      <c r="BZ46" s="58"/>
      <c r="CA46" s="58"/>
      <c r="CB46" s="58"/>
      <c r="CC46" s="58"/>
      <c r="CD46" s="58"/>
      <c r="CE46" s="58"/>
      <c r="CF46" s="214"/>
      <c r="CG46" s="58"/>
      <c r="CH46" s="58"/>
      <c r="CI46" s="159"/>
      <c r="CJ46" s="159"/>
      <c r="CK46" s="160"/>
      <c r="CL46" s="58"/>
      <c r="CM46" s="58"/>
      <c r="CN46" s="58"/>
      <c r="CO46" s="58"/>
      <c r="CP46" s="58"/>
      <c r="CQ46" s="58"/>
      <c r="CR46" s="58"/>
      <c r="CS46" s="58"/>
      <c r="CT46" s="58"/>
      <c r="CU46" s="58"/>
      <c r="CV46" s="58"/>
      <c r="CW46" s="58"/>
      <c r="CX46" s="58"/>
      <c r="CY46" s="214"/>
      <c r="CZ46" s="58"/>
      <c r="DA46" s="214"/>
      <c r="DB46" s="58"/>
      <c r="DC46" s="214"/>
      <c r="DD46" s="58"/>
      <c r="DE46" s="214"/>
      <c r="DF46" s="58"/>
      <c r="DG46" s="214"/>
      <c r="DH46" s="58"/>
      <c r="DI46" s="214"/>
      <c r="DJ46" s="58"/>
      <c r="DK46" s="214"/>
      <c r="DL46" s="58"/>
      <c r="DM46" s="214"/>
      <c r="DN46" s="58"/>
      <c r="DO46" s="58"/>
      <c r="DP46" s="58"/>
      <c r="DQ46" s="58"/>
      <c r="DR46" s="58"/>
      <c r="DS46" s="58"/>
      <c r="DT46" s="58"/>
      <c r="DU46" s="58"/>
      <c r="DV46" s="214"/>
      <c r="DW46" s="159"/>
      <c r="DX46" s="159"/>
      <c r="DY46" s="160"/>
      <c r="DZ46" s="159"/>
      <c r="EA46" s="160"/>
      <c r="EB46" s="159"/>
      <c r="EC46" s="160"/>
      <c r="ED46" s="159"/>
      <c r="EE46" s="160"/>
      <c r="EF46" s="159"/>
      <c r="EG46" s="160"/>
      <c r="EH46" s="159"/>
      <c r="EI46" s="160"/>
      <c r="EJ46" s="159"/>
      <c r="EK46" s="160"/>
      <c r="EL46" s="159"/>
      <c r="EM46" s="160"/>
      <c r="EN46" s="58"/>
      <c r="EO46" s="58"/>
      <c r="EP46" s="58"/>
      <c r="EQ46" s="58"/>
      <c r="ER46" s="58"/>
      <c r="ES46" s="58"/>
      <c r="ET46" s="58"/>
      <c r="EU46" s="58"/>
      <c r="EV46" s="58"/>
      <c r="EW46" s="58"/>
      <c r="EX46" s="58"/>
      <c r="EY46" s="159"/>
      <c r="EZ46" s="159"/>
      <c r="FA46" s="160"/>
      <c r="FB46" s="58"/>
      <c r="FC46" s="58"/>
      <c r="FD46" s="58"/>
      <c r="FE46" s="58"/>
      <c r="FF46" s="58"/>
      <c r="FG46" s="159"/>
      <c r="FH46" s="58"/>
      <c r="FI46" s="58"/>
      <c r="FJ46" s="58"/>
      <c r="FK46" s="58"/>
      <c r="FL46" s="58"/>
      <c r="FM46" s="58"/>
      <c r="FN46" s="58"/>
      <c r="FO46" s="58"/>
      <c r="FP46" s="58"/>
      <c r="FQ46" s="199"/>
      <c r="FR46" s="58"/>
      <c r="FS46" s="199"/>
      <c r="FT46" s="58"/>
      <c r="FU46" s="58"/>
      <c r="FV46" s="58"/>
      <c r="FW46" s="58"/>
      <c r="FX46" s="58"/>
      <c r="FY46" s="58"/>
      <c r="FZ46" s="146"/>
      <c r="GA46" s="160"/>
      <c r="GB46" s="160"/>
      <c r="GC46" s="160"/>
      <c r="GD46" s="160"/>
      <c r="GE46" s="160"/>
      <c r="GF46" s="160"/>
      <c r="GG46" s="160"/>
      <c r="GH46" s="160"/>
      <c r="GI46" s="160"/>
      <c r="GJ46" s="160"/>
      <c r="GK46" s="58"/>
      <c r="GL46" s="58"/>
      <c r="GM46" s="58"/>
      <c r="GN46" s="58"/>
      <c r="GO46" s="58"/>
      <c r="GP46" s="58"/>
      <c r="GQ46" s="58"/>
      <c r="GR46" s="58"/>
      <c r="GS46" s="58"/>
      <c r="GT46" s="58"/>
      <c r="GU46" s="58"/>
      <c r="GV46" s="58"/>
      <c r="GW46" s="58"/>
      <c r="GX46" s="58"/>
      <c r="GY46" s="58"/>
      <c r="GZ46" s="58"/>
      <c r="HA46" s="58"/>
      <c r="HB46" s="58"/>
      <c r="HC46" s="199"/>
      <c r="HD46" s="58"/>
      <c r="HE46" s="58"/>
      <c r="HF46" s="58"/>
      <c r="HG46" s="58"/>
      <c r="HH46" s="58"/>
      <c r="HI46" s="58"/>
      <c r="HJ46" s="58"/>
      <c r="HK46" s="58"/>
      <c r="HL46" s="58"/>
      <c r="HM46" s="58"/>
    </row>
    <row r="47" spans="1:266" x14ac:dyDescent="0.25">
      <c r="A47" s="58"/>
      <c r="B47" s="58"/>
      <c r="C47" s="58"/>
      <c r="D47" s="58"/>
      <c r="E47" s="146"/>
      <c r="F47" s="58"/>
      <c r="G47" s="58"/>
      <c r="H47" s="146"/>
      <c r="I47" s="58"/>
      <c r="J47" s="146"/>
      <c r="K47" s="58"/>
      <c r="L47" s="146"/>
      <c r="M47" s="58"/>
      <c r="N47" s="58"/>
      <c r="O47" s="58"/>
      <c r="P47" s="58"/>
      <c r="Q47" s="58"/>
      <c r="R47" s="58"/>
      <c r="S47" s="58"/>
      <c r="T47" s="58"/>
      <c r="U47" s="58"/>
      <c r="V47" s="146"/>
      <c r="W47" s="146"/>
      <c r="X47" s="58"/>
      <c r="Y47" s="58"/>
      <c r="Z47" s="58"/>
      <c r="AA47" s="58"/>
      <c r="AB47" s="58"/>
      <c r="AC47" s="58"/>
      <c r="AD47" s="58"/>
      <c r="AE47" s="58"/>
      <c r="AF47" s="214"/>
      <c r="AG47" s="58"/>
      <c r="AH47" s="214"/>
      <c r="AI47" s="58"/>
      <c r="AJ47" s="214"/>
      <c r="AK47" s="58"/>
      <c r="AL47" s="214"/>
      <c r="AM47" s="58"/>
      <c r="AN47" s="214"/>
      <c r="AO47" s="58"/>
      <c r="AP47" s="214"/>
      <c r="AQ47" s="58"/>
      <c r="AR47" s="214"/>
      <c r="AS47" s="58"/>
      <c r="AT47" s="214"/>
      <c r="AU47" s="58"/>
      <c r="AV47" s="58"/>
      <c r="AW47" s="58"/>
      <c r="AX47" s="214"/>
      <c r="AY47" s="58"/>
      <c r="AZ47" s="58"/>
      <c r="BA47" s="58"/>
      <c r="BB47" s="58"/>
      <c r="BC47" s="58"/>
      <c r="BD47" s="214"/>
      <c r="BE47" s="58"/>
      <c r="BF47" s="146"/>
      <c r="BG47" s="58"/>
      <c r="BH47" s="58"/>
      <c r="BI47" s="58"/>
      <c r="BJ47" s="58"/>
      <c r="BK47" s="159"/>
      <c r="BL47" s="159"/>
      <c r="BM47" s="58"/>
      <c r="BN47" s="159"/>
      <c r="BO47" s="58"/>
      <c r="BP47" s="146"/>
      <c r="BQ47" s="58"/>
      <c r="BR47" s="214"/>
      <c r="BS47" s="58"/>
      <c r="BT47" s="58"/>
      <c r="BU47" s="58"/>
      <c r="BV47" s="58"/>
      <c r="BW47" s="58"/>
      <c r="BX47" s="58"/>
      <c r="BY47" s="58"/>
      <c r="BZ47" s="58"/>
      <c r="CA47" s="58"/>
      <c r="CB47" s="58"/>
      <c r="CC47" s="58"/>
      <c r="CD47" s="58"/>
      <c r="CE47" s="58"/>
      <c r="CF47" s="58"/>
      <c r="CG47" s="58"/>
      <c r="CH47" s="146"/>
      <c r="CI47" s="58"/>
      <c r="CJ47" s="146"/>
      <c r="CK47" s="58"/>
      <c r="CL47" s="58"/>
      <c r="CM47" s="58"/>
      <c r="CN47" s="58"/>
      <c r="CO47" s="58"/>
      <c r="CP47" s="58"/>
      <c r="CQ47" s="58"/>
      <c r="CR47" s="214"/>
      <c r="CS47" s="58"/>
      <c r="CT47" s="214"/>
      <c r="CU47" s="58"/>
      <c r="CV47" s="58"/>
      <c r="CW47" s="58"/>
      <c r="CX47" s="58"/>
      <c r="CY47" s="58"/>
      <c r="CZ47" s="58"/>
      <c r="DA47" s="58"/>
      <c r="DB47" s="58"/>
      <c r="DC47" s="58"/>
      <c r="DD47" s="58"/>
      <c r="DE47" s="58"/>
      <c r="DF47" s="58"/>
      <c r="DG47" s="58"/>
      <c r="DH47" s="58"/>
      <c r="DI47" s="58"/>
      <c r="DJ47" s="58"/>
      <c r="DK47" s="58"/>
      <c r="DL47" s="58"/>
      <c r="DM47" s="58"/>
      <c r="DN47" s="146"/>
      <c r="DO47" s="58"/>
      <c r="DP47" s="146"/>
      <c r="DQ47" s="58"/>
      <c r="DR47" s="146"/>
      <c r="DS47" s="58"/>
      <c r="DT47" s="58"/>
      <c r="DU47" s="58"/>
      <c r="DV47" s="160"/>
      <c r="DW47" s="58"/>
      <c r="DX47" s="146"/>
      <c r="DY47" s="58"/>
      <c r="DZ47" s="146"/>
      <c r="EA47" s="58"/>
      <c r="EB47" s="146"/>
      <c r="EC47" s="58"/>
      <c r="ED47" s="146"/>
      <c r="EE47" s="58"/>
      <c r="EF47" s="146"/>
      <c r="EG47" s="58"/>
      <c r="EH47" s="146"/>
      <c r="EI47" s="58"/>
      <c r="EJ47" s="146"/>
      <c r="EK47" s="58"/>
      <c r="EL47" s="146"/>
      <c r="EM47" s="160"/>
      <c r="EN47" s="58"/>
      <c r="EO47" s="159"/>
      <c r="EP47" s="58"/>
      <c r="EQ47" s="159"/>
      <c r="ER47" s="58"/>
      <c r="ES47" s="159"/>
      <c r="ET47" s="58"/>
      <c r="EU47" s="159"/>
      <c r="EV47" s="58"/>
      <c r="EW47" s="159"/>
      <c r="EX47" s="58"/>
      <c r="EY47" s="58"/>
      <c r="EZ47" s="146"/>
      <c r="FA47" s="160"/>
      <c r="FB47" s="58"/>
      <c r="FC47" s="159"/>
      <c r="FD47" s="58"/>
      <c r="FE47" s="159"/>
      <c r="FF47" s="58"/>
      <c r="FG47" s="58"/>
      <c r="FH47" s="58"/>
      <c r="FI47" s="58"/>
      <c r="FJ47" s="58"/>
      <c r="FK47" s="58"/>
      <c r="FL47" s="58"/>
      <c r="FM47" s="58"/>
      <c r="FN47" s="58"/>
      <c r="FO47" s="58"/>
      <c r="FP47" s="58"/>
      <c r="FQ47" s="58"/>
      <c r="FR47" s="58"/>
      <c r="FS47" s="58"/>
      <c r="FT47" s="58"/>
      <c r="FU47" s="199"/>
      <c r="FV47" s="58"/>
      <c r="FW47" s="58"/>
      <c r="FX47" s="58"/>
      <c r="FY47" s="58"/>
      <c r="FZ47" s="58"/>
      <c r="GA47" s="160"/>
      <c r="GB47" s="160"/>
      <c r="GC47" s="58"/>
      <c r="GD47" s="160"/>
      <c r="GE47" s="58"/>
      <c r="GF47" s="160"/>
      <c r="GG47" s="58"/>
      <c r="GH47" s="160"/>
      <c r="GI47" s="58"/>
      <c r="GJ47" s="160"/>
      <c r="GK47" s="58"/>
      <c r="GL47" s="58"/>
      <c r="GM47" s="58"/>
      <c r="GN47" s="58"/>
      <c r="GO47" s="58"/>
      <c r="GP47" s="58"/>
      <c r="GQ47" s="58"/>
      <c r="GR47" s="58"/>
      <c r="GS47" s="58"/>
      <c r="GT47" s="58"/>
      <c r="GU47" s="58"/>
      <c r="GV47" s="58"/>
      <c r="GW47" s="58"/>
      <c r="GX47" s="58"/>
      <c r="GY47" s="58"/>
      <c r="GZ47" s="58"/>
      <c r="HA47" s="58"/>
      <c r="HB47" s="58"/>
      <c r="HC47" s="58"/>
      <c r="HD47" s="58"/>
      <c r="HE47" s="58"/>
      <c r="HF47" s="58"/>
      <c r="HG47" s="58"/>
      <c r="HH47" s="58"/>
      <c r="HI47" s="58"/>
      <c r="HJ47" s="58"/>
      <c r="HK47" s="58"/>
      <c r="HL47" s="58"/>
      <c r="HM47" s="58"/>
    </row>
    <row r="48" spans="1:266" x14ac:dyDescent="0.25">
      <c r="A48" s="58"/>
      <c r="B48" s="58"/>
      <c r="C48" s="58"/>
      <c r="D48" s="58"/>
      <c r="E48" s="58"/>
      <c r="F48" s="146"/>
      <c r="G48" s="58"/>
      <c r="H48" s="58"/>
      <c r="I48" s="58"/>
      <c r="J48" s="146"/>
      <c r="K48" s="58"/>
      <c r="L48" s="58"/>
      <c r="M48" s="58"/>
      <c r="N48" s="58"/>
      <c r="O48" s="58"/>
      <c r="P48" s="58"/>
      <c r="Q48" s="58"/>
      <c r="R48" s="58"/>
      <c r="S48" s="58"/>
      <c r="T48" s="58"/>
      <c r="U48" s="58"/>
      <c r="V48" s="58"/>
      <c r="W48" s="58"/>
      <c r="X48" s="58"/>
      <c r="Y48" s="146"/>
      <c r="Z48" s="58"/>
      <c r="AA48" s="58"/>
      <c r="AB48" s="58"/>
      <c r="AC48" s="58"/>
      <c r="AD48" s="214"/>
      <c r="AE48" s="58"/>
      <c r="AF48" s="58"/>
      <c r="AG48" s="58"/>
      <c r="AH48" s="58"/>
      <c r="AI48" s="58"/>
      <c r="AJ48" s="58"/>
      <c r="AK48" s="58"/>
      <c r="AL48" s="58"/>
      <c r="AM48" s="58"/>
      <c r="AN48" s="58"/>
      <c r="AO48" s="58"/>
      <c r="AP48" s="58"/>
      <c r="AQ48" s="58"/>
      <c r="AR48" s="58"/>
      <c r="AS48" s="58"/>
      <c r="AT48" s="58"/>
      <c r="AU48" s="58"/>
      <c r="AV48" s="214"/>
      <c r="AW48" s="58"/>
      <c r="AX48" s="58"/>
      <c r="AY48" s="58"/>
      <c r="AZ48" s="214"/>
      <c r="BA48" s="58"/>
      <c r="BB48" s="214"/>
      <c r="BC48" s="58"/>
      <c r="BD48" s="58"/>
      <c r="BE48" s="58"/>
      <c r="BF48" s="58"/>
      <c r="BG48" s="58"/>
      <c r="BH48" s="58"/>
      <c r="BI48" s="58"/>
      <c r="BJ48" s="58"/>
      <c r="BK48" s="58"/>
      <c r="BL48" s="146"/>
      <c r="BM48" s="159"/>
      <c r="BN48" s="146"/>
      <c r="BO48" s="159"/>
      <c r="BP48" s="58"/>
      <c r="BQ48" s="58"/>
      <c r="BR48" s="58"/>
      <c r="BS48" s="58"/>
      <c r="BT48" s="214"/>
      <c r="BU48" s="58"/>
      <c r="BV48" s="214"/>
      <c r="BW48" s="58"/>
      <c r="BX48" s="214"/>
      <c r="BY48" s="58"/>
      <c r="BZ48" s="214"/>
      <c r="CA48" s="58"/>
      <c r="CB48" s="214"/>
      <c r="CC48" s="58"/>
      <c r="CD48" s="214"/>
      <c r="CE48" s="58"/>
      <c r="CF48" s="58"/>
      <c r="CG48" s="159"/>
      <c r="CH48" s="58"/>
      <c r="CI48" s="214"/>
      <c r="CJ48" s="58"/>
      <c r="CK48" s="58"/>
      <c r="CL48" s="146"/>
      <c r="CM48" s="58"/>
      <c r="CN48" s="214"/>
      <c r="CO48" s="159"/>
      <c r="CP48" s="58"/>
      <c r="CQ48" s="214"/>
      <c r="CR48" s="58"/>
      <c r="CS48" s="58"/>
      <c r="CT48" s="58"/>
      <c r="CU48" s="58"/>
      <c r="CV48" s="214"/>
      <c r="CW48" s="58"/>
      <c r="CX48" s="146"/>
      <c r="CY48" s="58"/>
      <c r="CZ48" s="146"/>
      <c r="DA48" s="58"/>
      <c r="DB48" s="146"/>
      <c r="DC48" s="58"/>
      <c r="DD48" s="146"/>
      <c r="DE48" s="58"/>
      <c r="DF48" s="146"/>
      <c r="DG48" s="58"/>
      <c r="DH48" s="146"/>
      <c r="DI48" s="58"/>
      <c r="DJ48" s="146"/>
      <c r="DK48" s="58"/>
      <c r="DL48" s="146"/>
      <c r="DM48" s="58"/>
      <c r="DN48" s="58"/>
      <c r="DO48" s="58"/>
      <c r="DP48" s="58"/>
      <c r="DQ48" s="58"/>
      <c r="DR48" s="58"/>
      <c r="DS48" s="58"/>
      <c r="DT48" s="146"/>
      <c r="DU48" s="58"/>
      <c r="DV48" s="160"/>
      <c r="DW48" s="160"/>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214"/>
      <c r="EZ48" s="58"/>
      <c r="FA48" s="58"/>
      <c r="FB48" s="58"/>
      <c r="FC48" s="58"/>
      <c r="FD48" s="58"/>
      <c r="FE48" s="58"/>
      <c r="FF48" s="58"/>
      <c r="FG48" s="214"/>
      <c r="FH48" s="179"/>
      <c r="FI48" s="58"/>
      <c r="FJ48" s="214"/>
      <c r="FK48" s="58"/>
      <c r="FL48" s="214"/>
      <c r="FM48" s="58"/>
      <c r="FN48" s="58"/>
      <c r="FO48" s="58"/>
      <c r="FP48" s="58"/>
      <c r="FQ48" s="58"/>
      <c r="FR48" s="58"/>
      <c r="FS48" s="58"/>
      <c r="FT48" s="58"/>
      <c r="FU48" s="58"/>
      <c r="FV48" s="58"/>
      <c r="FW48" s="58"/>
      <c r="FX48" s="58"/>
      <c r="FY48" s="58"/>
      <c r="FZ48" s="58"/>
      <c r="GA48" s="58"/>
      <c r="GB48" s="58"/>
      <c r="GC48" s="58"/>
      <c r="GD48" s="58"/>
      <c r="GE48" s="58"/>
      <c r="GF48" s="58"/>
      <c r="GG48" s="58"/>
      <c r="GH48" s="58"/>
      <c r="GI48" s="58"/>
      <c r="GJ48" s="58"/>
      <c r="GK48" s="58"/>
      <c r="GL48" s="58"/>
      <c r="GM48" s="58"/>
      <c r="GN48" s="58"/>
      <c r="GO48" s="58"/>
      <c r="GP48" s="58"/>
      <c r="GQ48" s="58"/>
      <c r="GR48" s="58"/>
      <c r="GS48" s="58"/>
      <c r="GT48" s="58"/>
      <c r="GU48" s="58"/>
      <c r="GV48" s="58"/>
      <c r="GW48" s="58"/>
      <c r="GX48" s="58"/>
      <c r="GY48" s="58"/>
      <c r="GZ48" s="58"/>
      <c r="HA48" s="58"/>
      <c r="HB48" s="58"/>
      <c r="HC48" s="199"/>
      <c r="HD48" s="58"/>
      <c r="HE48" s="58"/>
      <c r="HF48" s="58"/>
      <c r="HG48" s="58"/>
      <c r="HH48" s="58"/>
      <c r="HI48" s="58"/>
      <c r="HJ48" s="58"/>
      <c r="HK48" s="58"/>
      <c r="HL48" s="58"/>
      <c r="HM48" s="58"/>
    </row>
    <row r="49" spans="1:221" x14ac:dyDescent="0.25">
      <c r="A49" s="58"/>
      <c r="B49" s="58"/>
      <c r="C49" s="58"/>
      <c r="D49" s="58"/>
      <c r="E49" s="58"/>
      <c r="F49" s="58"/>
      <c r="G49" s="146"/>
      <c r="H49" s="58"/>
      <c r="I49" s="58"/>
      <c r="J49" s="58"/>
      <c r="K49" s="146"/>
      <c r="L49" s="58"/>
      <c r="M49" s="58"/>
      <c r="N49" s="58"/>
      <c r="O49" s="58"/>
      <c r="P49" s="58"/>
      <c r="Q49" s="58"/>
      <c r="R49" s="58"/>
      <c r="S49" s="58"/>
      <c r="T49" s="58"/>
      <c r="U49" s="58"/>
      <c r="V49" s="58"/>
      <c r="W49" s="58"/>
      <c r="X49" s="146"/>
      <c r="Y49" s="58"/>
      <c r="Z49" s="58"/>
      <c r="AA49" s="58"/>
      <c r="AB49" s="146"/>
      <c r="AC49" s="146"/>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214"/>
      <c r="BI49" s="58"/>
      <c r="BJ49" s="146"/>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160"/>
      <c r="CJ49" s="58"/>
      <c r="CK49" s="58"/>
      <c r="CL49" s="58"/>
      <c r="CM49" s="58"/>
      <c r="CN49" s="58"/>
      <c r="CO49" s="58"/>
      <c r="CP49" s="146"/>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160"/>
      <c r="DX49" s="58"/>
      <c r="DY49" s="58"/>
      <c r="DZ49" s="58"/>
      <c r="EA49" s="58"/>
      <c r="EB49" s="58"/>
      <c r="EC49" s="58"/>
      <c r="ED49" s="58"/>
      <c r="EE49" s="58"/>
      <c r="EF49" s="58"/>
      <c r="EG49" s="58"/>
      <c r="EH49" s="58"/>
      <c r="EI49" s="58"/>
      <c r="EJ49" s="58"/>
      <c r="EK49" s="58"/>
      <c r="EL49" s="58"/>
      <c r="EM49" s="58"/>
      <c r="EN49" s="146"/>
      <c r="EO49" s="214"/>
      <c r="EP49" s="146"/>
      <c r="EQ49" s="214"/>
      <c r="ER49" s="146"/>
      <c r="ES49" s="214"/>
      <c r="ET49" s="146"/>
      <c r="EU49" s="214"/>
      <c r="EV49" s="146"/>
      <c r="EW49" s="214"/>
      <c r="EX49" s="146"/>
      <c r="EY49" s="160"/>
      <c r="EZ49" s="58"/>
      <c r="FA49" s="58"/>
      <c r="FB49" s="146"/>
      <c r="FC49" s="214"/>
      <c r="FD49" s="146"/>
      <c r="FE49" s="214"/>
      <c r="FF49" s="146"/>
      <c r="FG49" s="160"/>
      <c r="FH49" s="58"/>
      <c r="FI49" s="58"/>
      <c r="FJ49" s="58"/>
      <c r="FK49" s="58"/>
      <c r="FL49" s="58"/>
      <c r="FM49" s="58"/>
      <c r="FN49" s="58"/>
      <c r="FO49" s="58"/>
      <c r="FP49" s="58"/>
      <c r="FQ49" s="58"/>
      <c r="FR49" s="58"/>
      <c r="FS49" s="58"/>
      <c r="FT49" s="58"/>
      <c r="FU49" s="58"/>
      <c r="FV49" s="58"/>
      <c r="FW49" s="199"/>
      <c r="FX49" s="58"/>
      <c r="FY49" s="199"/>
      <c r="FZ49" s="159"/>
      <c r="GA49" s="58"/>
      <c r="GB49" s="58"/>
      <c r="GC49" s="58"/>
      <c r="GD49" s="58"/>
      <c r="GE49" s="58"/>
      <c r="GF49" s="58"/>
      <c r="GG49" s="58"/>
      <c r="GH49" s="58"/>
      <c r="GI49" s="58"/>
      <c r="GJ49" s="58"/>
      <c r="GK49" s="58"/>
      <c r="GL49" s="58"/>
      <c r="GM49" s="58"/>
      <c r="GN49" s="58"/>
      <c r="GO49" s="58"/>
      <c r="GP49" s="58"/>
      <c r="GQ49" s="58"/>
      <c r="GR49" s="179"/>
      <c r="GS49" s="199"/>
      <c r="GT49" s="179"/>
      <c r="GU49" s="199"/>
      <c r="GV49" s="179"/>
      <c r="GW49" s="199"/>
      <c r="GX49" s="179"/>
      <c r="GY49" s="199"/>
      <c r="GZ49" s="179"/>
      <c r="HA49" s="199"/>
      <c r="HB49" s="179"/>
      <c r="HC49" s="58"/>
      <c r="HD49" s="58"/>
      <c r="HE49" s="58"/>
      <c r="HF49" s="58"/>
      <c r="HG49" s="58"/>
      <c r="HH49" s="58"/>
      <c r="HI49" s="58"/>
      <c r="HJ49" s="58"/>
      <c r="HK49" s="58"/>
      <c r="HL49" s="58"/>
      <c r="HM49" s="146"/>
    </row>
    <row r="50" spans="1:221" x14ac:dyDescent="0.25">
      <c r="A50" s="146"/>
      <c r="B50" s="58"/>
      <c r="C50" s="58"/>
      <c r="D50" s="58"/>
      <c r="E50" s="58"/>
      <c r="F50" s="58"/>
      <c r="G50" s="58"/>
      <c r="H50" s="58"/>
      <c r="I50" s="58"/>
      <c r="J50" s="58"/>
      <c r="K50" s="146"/>
      <c r="L50" s="58"/>
      <c r="M50" s="58"/>
      <c r="N50" s="146"/>
      <c r="O50" s="58"/>
      <c r="P50" s="58"/>
      <c r="Q50" s="146"/>
      <c r="R50" s="58"/>
      <c r="S50" s="58"/>
      <c r="T50" s="146"/>
      <c r="U50" s="58"/>
      <c r="V50" s="58"/>
      <c r="W50" s="58"/>
      <c r="X50" s="146"/>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146"/>
      <c r="BQ50" s="58"/>
      <c r="BR50" s="58"/>
      <c r="BS50" s="58"/>
      <c r="BT50" s="58"/>
      <c r="BU50" s="58"/>
      <c r="BV50" s="58"/>
      <c r="BW50" s="58"/>
      <c r="BX50" s="58"/>
      <c r="BY50" s="58"/>
      <c r="BZ50" s="58"/>
      <c r="CA50" s="58"/>
      <c r="CB50" s="58"/>
      <c r="CC50" s="58"/>
      <c r="CD50" s="58"/>
      <c r="CE50" s="58"/>
      <c r="CF50" s="58"/>
      <c r="CG50" s="58"/>
      <c r="CH50" s="159"/>
      <c r="CI50" s="160"/>
      <c r="CJ50" s="214"/>
      <c r="CK50" s="159"/>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214"/>
      <c r="DY50" s="159"/>
      <c r="DZ50" s="214"/>
      <c r="EA50" s="159"/>
      <c r="EB50" s="214"/>
      <c r="EC50" s="159"/>
      <c r="ED50" s="214"/>
      <c r="EE50" s="159"/>
      <c r="EF50" s="214"/>
      <c r="EG50" s="159"/>
      <c r="EH50" s="214"/>
      <c r="EI50" s="159"/>
      <c r="EJ50" s="214"/>
      <c r="EK50" s="159"/>
      <c r="EL50" s="214"/>
      <c r="EM50" s="58"/>
      <c r="EN50" s="159"/>
      <c r="EO50" s="160"/>
      <c r="EP50" s="159"/>
      <c r="EQ50" s="160"/>
      <c r="ER50" s="159"/>
      <c r="ES50" s="160"/>
      <c r="ET50" s="159"/>
      <c r="EU50" s="160"/>
      <c r="EV50" s="159"/>
      <c r="EW50" s="160"/>
      <c r="EX50" s="159"/>
      <c r="EY50" s="160"/>
      <c r="EZ50" s="214"/>
      <c r="FA50" s="58"/>
      <c r="FB50" s="159"/>
      <c r="FC50" s="160"/>
      <c r="FD50" s="159"/>
      <c r="FE50" s="160"/>
      <c r="FF50" s="159"/>
      <c r="FG50" s="160"/>
      <c r="FH50" s="58"/>
      <c r="FI50" s="58"/>
      <c r="FJ50" s="58"/>
      <c r="FK50" s="58"/>
      <c r="FL50" s="58"/>
      <c r="FM50" s="58"/>
      <c r="FN50" s="58"/>
      <c r="FO50" s="58"/>
      <c r="FP50" s="58"/>
      <c r="FQ50" s="58"/>
      <c r="FR50" s="58"/>
      <c r="FS50" s="58"/>
      <c r="FT50" s="179"/>
      <c r="FU50" s="58"/>
      <c r="FV50" s="179"/>
      <c r="FW50" s="58"/>
      <c r="FX50" s="179"/>
      <c r="FY50" s="58"/>
      <c r="FZ50" s="146"/>
      <c r="GA50" s="58"/>
      <c r="GB50" s="58"/>
      <c r="GC50" s="58"/>
      <c r="GD50" s="58"/>
      <c r="GE50" s="58"/>
      <c r="GF50" s="58"/>
      <c r="GG50" s="58"/>
      <c r="GH50" s="58"/>
      <c r="GI50" s="58"/>
      <c r="GJ50" s="58"/>
      <c r="GK50" s="58"/>
      <c r="GL50" s="58"/>
      <c r="GM50" s="58"/>
      <c r="GN50" s="58"/>
      <c r="GO50" s="58"/>
      <c r="GP50" s="179"/>
      <c r="GQ50" s="199"/>
      <c r="GR50" s="58"/>
      <c r="GS50" s="58"/>
      <c r="GT50" s="58"/>
      <c r="GU50" s="58"/>
      <c r="GV50" s="58"/>
      <c r="GW50" s="58"/>
      <c r="GX50" s="58"/>
      <c r="GY50" s="58"/>
      <c r="GZ50" s="58"/>
      <c r="HA50" s="58"/>
      <c r="HB50" s="58"/>
      <c r="HC50" s="199"/>
      <c r="HD50" s="58"/>
      <c r="HE50" s="58"/>
      <c r="HF50" s="58"/>
      <c r="HG50" s="146"/>
      <c r="HH50" s="58"/>
      <c r="HI50" s="58"/>
      <c r="HJ50" s="58"/>
      <c r="HK50" s="58"/>
      <c r="HL50" s="146"/>
    </row>
    <row r="51" spans="1:221" x14ac:dyDescent="0.25">
      <c r="A51" s="58"/>
      <c r="B51" s="58"/>
      <c r="C51" s="214"/>
      <c r="D51" s="58"/>
      <c r="E51" s="146"/>
      <c r="F51" s="146"/>
      <c r="G51" s="146"/>
      <c r="H51" s="58"/>
      <c r="I51" s="58"/>
      <c r="J51" s="58"/>
      <c r="K51" s="58"/>
      <c r="L51" s="146"/>
      <c r="M51" s="58"/>
      <c r="N51" s="146"/>
      <c r="O51" s="58"/>
      <c r="P51" s="58"/>
      <c r="Q51" s="58"/>
      <c r="R51" s="58"/>
      <c r="S51" s="58"/>
      <c r="T51" s="58"/>
      <c r="U51" s="58"/>
      <c r="V51" s="58"/>
      <c r="W51" s="58"/>
      <c r="X51" s="58"/>
      <c r="Y51" s="58"/>
      <c r="Z51" s="58"/>
      <c r="AA51" s="58"/>
      <c r="AB51" s="58"/>
      <c r="AC51" s="58"/>
      <c r="AD51" s="146"/>
      <c r="AE51" s="58"/>
      <c r="AF51" s="146"/>
      <c r="AG51" s="58"/>
      <c r="AH51" s="146"/>
      <c r="AI51" s="58"/>
      <c r="AJ51" s="146"/>
      <c r="AK51" s="58"/>
      <c r="AL51" s="146"/>
      <c r="AM51" s="58"/>
      <c r="AN51" s="146"/>
      <c r="AO51" s="58"/>
      <c r="AP51" s="146"/>
      <c r="AQ51" s="58"/>
      <c r="AR51" s="146"/>
      <c r="AS51" s="58"/>
      <c r="AT51" s="146"/>
      <c r="AU51" s="58"/>
      <c r="AV51" s="146"/>
      <c r="AW51" s="58"/>
      <c r="AX51" s="146"/>
      <c r="AY51" s="58"/>
      <c r="AZ51" s="146"/>
      <c r="BA51" s="58"/>
      <c r="BB51" s="146"/>
      <c r="BC51" s="58"/>
      <c r="BD51" s="146"/>
      <c r="BE51" s="58"/>
      <c r="BF51" s="58"/>
      <c r="BG51" s="58"/>
      <c r="BH51" s="58"/>
      <c r="BI51" s="58"/>
      <c r="BJ51" s="159"/>
      <c r="BK51" s="58"/>
      <c r="BL51" s="214"/>
      <c r="BM51" s="58"/>
      <c r="BN51" s="214"/>
      <c r="BO51" s="58"/>
      <c r="BP51" s="58"/>
      <c r="BQ51" s="58"/>
      <c r="BR51" s="146"/>
      <c r="BS51" s="58"/>
      <c r="BT51" s="146"/>
      <c r="BU51" s="58"/>
      <c r="BV51" s="146"/>
      <c r="BW51" s="58"/>
      <c r="BX51" s="146"/>
      <c r="BY51" s="58"/>
      <c r="BZ51" s="146"/>
      <c r="CA51" s="58"/>
      <c r="CB51" s="146"/>
      <c r="CC51" s="58"/>
      <c r="CD51" s="146"/>
      <c r="CE51" s="58"/>
      <c r="CF51" s="146"/>
      <c r="CG51" s="58"/>
      <c r="CH51" s="146"/>
      <c r="CI51" s="58"/>
      <c r="CJ51" s="160"/>
      <c r="CK51" s="58"/>
      <c r="CL51" s="58"/>
      <c r="CM51" s="58"/>
      <c r="CN51" s="58"/>
      <c r="CO51" s="58"/>
      <c r="CP51" s="146"/>
      <c r="CQ51" s="58"/>
      <c r="CR51" s="146"/>
      <c r="CS51" s="58"/>
      <c r="CT51" s="146"/>
      <c r="CU51" s="58"/>
      <c r="CV51" s="58"/>
      <c r="CW51" s="58"/>
      <c r="CX51" s="58"/>
      <c r="CY51" s="58"/>
      <c r="CZ51" s="58"/>
      <c r="DA51" s="58"/>
      <c r="DB51" s="58"/>
      <c r="DC51" s="58"/>
      <c r="DD51" s="58"/>
      <c r="DE51" s="58"/>
      <c r="DF51" s="58"/>
      <c r="DG51" s="58"/>
      <c r="DH51" s="58"/>
      <c r="DI51" s="58"/>
      <c r="DJ51" s="58"/>
      <c r="DK51" s="58"/>
      <c r="DL51" s="58"/>
      <c r="DM51" s="58"/>
      <c r="DN51" s="214"/>
      <c r="DO51" s="58"/>
      <c r="DP51" s="214"/>
      <c r="DQ51" s="58"/>
      <c r="DR51" s="214"/>
      <c r="DS51" s="58"/>
      <c r="DT51" s="58"/>
      <c r="DU51" s="58"/>
      <c r="DV51" s="58"/>
      <c r="DW51" s="58"/>
      <c r="DX51" s="160"/>
      <c r="DY51" s="58"/>
      <c r="DZ51" s="160"/>
      <c r="EA51" s="58"/>
      <c r="EB51" s="160"/>
      <c r="EC51" s="58"/>
      <c r="ED51" s="160"/>
      <c r="EE51" s="58"/>
      <c r="EF51" s="160"/>
      <c r="EG51" s="58"/>
      <c r="EH51" s="160"/>
      <c r="EI51" s="58"/>
      <c r="EJ51" s="160"/>
      <c r="EK51" s="58"/>
      <c r="EL51" s="160"/>
      <c r="EM51" s="58"/>
      <c r="EN51" s="146"/>
      <c r="EO51" s="160"/>
      <c r="EP51" s="146"/>
      <c r="EQ51" s="160"/>
      <c r="ER51" s="146"/>
      <c r="ES51" s="160"/>
      <c r="ET51" s="146"/>
      <c r="EU51" s="160"/>
      <c r="EV51" s="146"/>
      <c r="EW51" s="160"/>
      <c r="EX51" s="146"/>
      <c r="EY51" s="58"/>
      <c r="EZ51" s="160"/>
      <c r="FA51" s="58"/>
      <c r="FB51" s="146"/>
      <c r="FC51" s="160"/>
      <c r="FD51" s="146"/>
      <c r="FE51" s="160"/>
      <c r="FF51" s="146"/>
      <c r="FG51" s="58"/>
      <c r="FH51" s="58"/>
      <c r="FI51" s="58"/>
      <c r="FJ51" s="179"/>
      <c r="FK51" s="58"/>
      <c r="FL51" s="179"/>
      <c r="FM51" s="58"/>
      <c r="FN51" s="179"/>
      <c r="FO51" s="199"/>
      <c r="FP51" s="58"/>
      <c r="FQ51" s="58"/>
      <c r="FR51" s="58"/>
      <c r="FS51" s="58"/>
      <c r="FT51" s="58"/>
      <c r="FU51" s="58"/>
      <c r="FV51" s="58"/>
      <c r="FW51" s="58"/>
      <c r="FX51" s="58"/>
      <c r="FY51" s="58"/>
      <c r="FZ51" s="58"/>
      <c r="GA51" s="58"/>
      <c r="GB51" s="146"/>
      <c r="GC51" s="58"/>
      <c r="GD51" s="146"/>
      <c r="GE51" s="58"/>
      <c r="GF51" s="146"/>
      <c r="GG51" s="58"/>
      <c r="GH51" s="146"/>
      <c r="GI51" s="58"/>
      <c r="GJ51" s="146"/>
      <c r="GK51" s="58"/>
      <c r="GL51" s="146"/>
      <c r="GM51" s="58"/>
      <c r="GN51" s="146"/>
      <c r="GO51" s="199"/>
      <c r="GP51" s="58"/>
      <c r="GQ51" s="58"/>
      <c r="GR51" s="58"/>
      <c r="GS51" s="58"/>
      <c r="GT51" s="58"/>
      <c r="GU51" s="58"/>
      <c r="GV51" s="58"/>
      <c r="GW51" s="58"/>
      <c r="GX51" s="58"/>
      <c r="GY51" s="58"/>
      <c r="GZ51" s="58"/>
      <c r="HA51" s="58"/>
      <c r="HB51" s="58"/>
      <c r="HC51" s="58"/>
      <c r="HD51" s="58"/>
      <c r="HE51" s="58"/>
      <c r="HF51" s="58"/>
      <c r="HG51" s="146"/>
      <c r="HH51" s="58"/>
      <c r="HI51" s="58"/>
      <c r="HJ51" s="58"/>
      <c r="HK51" s="58"/>
      <c r="HL51" s="58"/>
    </row>
    <row r="52" spans="1:221" x14ac:dyDescent="0.25">
      <c r="A52" s="58"/>
      <c r="B52" s="214"/>
      <c r="C52" s="58"/>
      <c r="D52" s="58"/>
      <c r="E52" s="146"/>
      <c r="F52" s="58"/>
      <c r="G52" s="58"/>
      <c r="H52" s="58"/>
      <c r="I52" s="58"/>
      <c r="J52" s="146"/>
      <c r="K52" s="58"/>
      <c r="L52" s="58"/>
      <c r="M52" s="58"/>
      <c r="N52" s="58"/>
      <c r="O52" s="58"/>
      <c r="P52" s="146"/>
      <c r="Q52" s="58"/>
      <c r="R52" s="58"/>
      <c r="S52" s="58"/>
      <c r="T52" s="58"/>
      <c r="U52" s="58"/>
      <c r="V52" s="146"/>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146"/>
      <c r="BG52" s="58"/>
      <c r="BH52" s="58"/>
      <c r="BI52" s="58"/>
      <c r="BJ52" s="146"/>
      <c r="BK52" s="159"/>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160"/>
      <c r="CK52" s="160"/>
      <c r="CL52" s="214"/>
      <c r="CM52" s="58"/>
      <c r="CN52" s="58"/>
      <c r="CO52" s="58"/>
      <c r="CP52" s="58"/>
      <c r="CQ52" s="58"/>
      <c r="CR52" s="58"/>
      <c r="CS52" s="58"/>
      <c r="CT52" s="58"/>
      <c r="CU52" s="58"/>
      <c r="CV52" s="146"/>
      <c r="CW52" s="58"/>
      <c r="CX52" s="214"/>
      <c r="CY52" s="58"/>
      <c r="CZ52" s="214"/>
      <c r="DA52" s="58"/>
      <c r="DB52" s="214"/>
      <c r="DC52" s="58"/>
      <c r="DD52" s="214"/>
      <c r="DE52" s="58"/>
      <c r="DF52" s="214"/>
      <c r="DG52" s="58"/>
      <c r="DH52" s="214"/>
      <c r="DI52" s="58"/>
      <c r="DJ52" s="214"/>
      <c r="DK52" s="58"/>
      <c r="DL52" s="214"/>
      <c r="DM52" s="58"/>
      <c r="DN52" s="58"/>
      <c r="DO52" s="58"/>
      <c r="DP52" s="58"/>
      <c r="DQ52" s="58"/>
      <c r="DR52" s="58"/>
      <c r="DS52" s="58"/>
      <c r="DT52" s="214"/>
      <c r="DU52" s="58"/>
      <c r="DV52" s="146"/>
      <c r="DW52" s="58"/>
      <c r="DX52" s="160"/>
      <c r="DY52" s="160"/>
      <c r="DZ52" s="160"/>
      <c r="EA52" s="160"/>
      <c r="EB52" s="160"/>
      <c r="EC52" s="160"/>
      <c r="ED52" s="160"/>
      <c r="EE52" s="160"/>
      <c r="EF52" s="160"/>
      <c r="EG52" s="160"/>
      <c r="EH52" s="160"/>
      <c r="EI52" s="160"/>
      <c r="EJ52" s="160"/>
      <c r="EK52" s="160"/>
      <c r="EL52" s="160"/>
      <c r="EM52" s="159"/>
      <c r="EN52" s="58"/>
      <c r="EO52" s="58"/>
      <c r="EP52" s="58"/>
      <c r="EQ52" s="58"/>
      <c r="ER52" s="58"/>
      <c r="ES52" s="58"/>
      <c r="ET52" s="58"/>
      <c r="EU52" s="58"/>
      <c r="EV52" s="58"/>
      <c r="EW52" s="58"/>
      <c r="EX52" s="58"/>
      <c r="EY52" s="58"/>
      <c r="EZ52" s="160"/>
      <c r="FA52" s="159"/>
      <c r="FB52" s="58"/>
      <c r="FC52" s="58"/>
      <c r="FD52" s="58"/>
      <c r="FE52" s="58"/>
      <c r="FF52" s="58"/>
      <c r="FG52" s="58"/>
      <c r="FH52" s="214"/>
      <c r="FI52" s="58"/>
      <c r="FJ52" s="58"/>
      <c r="FK52" s="58"/>
      <c r="FL52" s="58"/>
      <c r="FM52" s="58"/>
      <c r="FN52" s="199"/>
      <c r="FO52" s="58"/>
      <c r="FP52" s="58"/>
      <c r="FQ52" s="58"/>
      <c r="FR52" s="58"/>
      <c r="FS52" s="58"/>
      <c r="FT52" s="199"/>
      <c r="FU52" s="199"/>
      <c r="FV52" s="199"/>
      <c r="FW52" s="58"/>
      <c r="FX52" s="199"/>
      <c r="FY52" s="58"/>
      <c r="FZ52" s="58"/>
      <c r="GA52" s="58"/>
      <c r="GB52" s="58"/>
      <c r="GC52" s="159"/>
      <c r="GD52" s="58"/>
      <c r="GE52" s="159"/>
      <c r="GF52" s="58"/>
      <c r="GG52" s="159"/>
      <c r="GH52" s="58"/>
      <c r="GI52" s="159"/>
      <c r="GJ52" s="58"/>
      <c r="GK52" s="58"/>
      <c r="GL52" s="58"/>
      <c r="GM52" s="58"/>
      <c r="GN52" s="58"/>
      <c r="GO52" s="58"/>
      <c r="GP52" s="58"/>
      <c r="GQ52" s="58"/>
      <c r="GR52" s="199"/>
      <c r="GS52" s="58"/>
      <c r="GT52" s="199"/>
      <c r="GU52" s="58"/>
      <c r="GV52" s="199"/>
      <c r="GW52" s="58"/>
      <c r="GX52" s="199"/>
      <c r="GY52" s="58"/>
      <c r="GZ52" s="199"/>
      <c r="HA52" s="58"/>
      <c r="HB52" s="199"/>
      <c r="HC52" s="58"/>
      <c r="HD52" s="58"/>
      <c r="HE52" s="58"/>
      <c r="HF52" s="58"/>
      <c r="HG52" s="58"/>
      <c r="HH52" s="58"/>
      <c r="HI52" s="58"/>
      <c r="HJ52" s="58"/>
      <c r="HK52" s="58"/>
      <c r="HL52" s="146"/>
    </row>
    <row r="53" spans="1:221" x14ac:dyDescent="0.25">
      <c r="A53" s="146"/>
      <c r="B53" s="58"/>
      <c r="C53" s="58"/>
      <c r="D53" s="58"/>
      <c r="E53" s="58"/>
      <c r="F53" s="58"/>
      <c r="G53" s="58"/>
      <c r="H53" s="146"/>
      <c r="I53" s="58"/>
      <c r="J53" s="146"/>
      <c r="K53" s="146"/>
      <c r="L53" s="146"/>
      <c r="M53" s="58"/>
      <c r="N53" s="58"/>
      <c r="O53" s="58"/>
      <c r="P53" s="58"/>
      <c r="Q53" s="146"/>
      <c r="R53" s="58"/>
      <c r="S53" s="58"/>
      <c r="T53" s="58"/>
      <c r="U53" s="58"/>
      <c r="V53" s="58"/>
      <c r="W53" s="146"/>
      <c r="X53" s="146"/>
      <c r="Y53" s="58"/>
      <c r="Z53" s="58"/>
      <c r="AA53" s="146"/>
      <c r="AB53" s="58"/>
      <c r="AC53" s="58"/>
      <c r="AD53" s="58"/>
      <c r="AE53" s="58"/>
      <c r="AF53" s="146"/>
      <c r="AG53" s="58"/>
      <c r="AH53" s="146"/>
      <c r="AI53" s="58"/>
      <c r="AJ53" s="146"/>
      <c r="AK53" s="58"/>
      <c r="AL53" s="146"/>
      <c r="AM53" s="58"/>
      <c r="AN53" s="146"/>
      <c r="AO53" s="58"/>
      <c r="AP53" s="146"/>
      <c r="AQ53" s="58"/>
      <c r="AR53" s="146"/>
      <c r="AS53" s="58"/>
      <c r="AT53" s="146"/>
      <c r="AU53" s="58"/>
      <c r="AV53" s="58"/>
      <c r="AW53" s="58"/>
      <c r="AX53" s="146"/>
      <c r="AY53" s="58"/>
      <c r="AZ53" s="58"/>
      <c r="BA53" s="58"/>
      <c r="BB53" s="58"/>
      <c r="BC53" s="58"/>
      <c r="BD53" s="146"/>
      <c r="BE53" s="58"/>
      <c r="BF53" s="58"/>
      <c r="BG53" s="58"/>
      <c r="BH53" s="146"/>
      <c r="BI53" s="58"/>
      <c r="BJ53" s="58"/>
      <c r="BK53" s="58"/>
      <c r="BL53" s="58"/>
      <c r="BM53" s="159"/>
      <c r="BN53" s="58"/>
      <c r="BO53" s="159"/>
      <c r="BP53" s="58"/>
      <c r="BQ53" s="58"/>
      <c r="BR53" s="146"/>
      <c r="BS53" s="58"/>
      <c r="BT53" s="58"/>
      <c r="BU53" s="58"/>
      <c r="BV53" s="58"/>
      <c r="BW53" s="58"/>
      <c r="BX53" s="58"/>
      <c r="BY53" s="58"/>
      <c r="BZ53" s="58"/>
      <c r="CA53" s="58"/>
      <c r="CB53" s="58"/>
      <c r="CC53" s="58"/>
      <c r="CD53" s="58"/>
      <c r="CE53" s="58"/>
      <c r="CF53" s="58"/>
      <c r="CG53" s="58"/>
      <c r="CH53" s="58"/>
      <c r="CI53" s="58"/>
      <c r="CJ53" s="58"/>
      <c r="CK53" s="160"/>
      <c r="CL53" s="58"/>
      <c r="CM53" s="58"/>
      <c r="CN53" s="146"/>
      <c r="CO53" s="58"/>
      <c r="CP53" s="58"/>
      <c r="CQ53" s="58"/>
      <c r="CR53" s="146"/>
      <c r="CS53" s="58"/>
      <c r="CT53" s="146"/>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159"/>
      <c r="DW53" s="159"/>
      <c r="DX53" s="58"/>
      <c r="DY53" s="160"/>
      <c r="DZ53" s="58"/>
      <c r="EA53" s="160"/>
      <c r="EB53" s="58"/>
      <c r="EC53" s="160"/>
      <c r="ED53" s="58"/>
      <c r="EE53" s="160"/>
      <c r="EF53" s="58"/>
      <c r="EG53" s="160"/>
      <c r="EH53" s="58"/>
      <c r="EI53" s="160"/>
      <c r="EJ53" s="58"/>
      <c r="EK53" s="160"/>
      <c r="EL53" s="58"/>
      <c r="EM53" s="58"/>
      <c r="EN53" s="58"/>
      <c r="EO53" s="58"/>
      <c r="EP53" s="58"/>
      <c r="EQ53" s="58"/>
      <c r="ER53" s="58"/>
      <c r="ES53" s="58"/>
      <c r="ET53" s="58"/>
      <c r="EU53" s="58"/>
      <c r="EV53" s="58"/>
      <c r="EW53" s="58"/>
      <c r="EX53" s="58"/>
      <c r="EY53" s="58"/>
      <c r="EZ53" s="58"/>
      <c r="FA53" s="58"/>
      <c r="FB53" s="58"/>
      <c r="FC53" s="58"/>
      <c r="FD53" s="58"/>
      <c r="FE53" s="58"/>
      <c r="FF53" s="58"/>
      <c r="FG53" s="58"/>
      <c r="FH53" s="58"/>
      <c r="FI53" s="58"/>
      <c r="FJ53" s="58"/>
      <c r="FK53" s="58"/>
      <c r="FL53" s="58"/>
      <c r="FM53" s="58"/>
      <c r="FN53" s="179"/>
      <c r="FO53" s="58"/>
      <c r="FP53" s="179"/>
      <c r="FQ53" s="199"/>
      <c r="FR53" s="179"/>
      <c r="FS53" s="199"/>
      <c r="FT53" s="179"/>
      <c r="FU53" s="58"/>
      <c r="FV53" s="179"/>
      <c r="FW53" s="58"/>
      <c r="FX53" s="179"/>
      <c r="FY53" s="58"/>
      <c r="FZ53" s="214"/>
      <c r="GA53" s="159"/>
      <c r="GB53" s="58"/>
      <c r="GC53" s="58"/>
      <c r="GD53" s="58"/>
      <c r="GE53" s="58"/>
      <c r="GF53" s="58"/>
      <c r="GG53" s="58"/>
      <c r="GH53" s="58"/>
      <c r="GI53" s="58"/>
      <c r="GJ53" s="58"/>
      <c r="GK53" s="58"/>
      <c r="GL53" s="58"/>
      <c r="GM53" s="58"/>
      <c r="GN53" s="58"/>
      <c r="GO53" s="58"/>
      <c r="GP53" s="199"/>
      <c r="GQ53" s="58"/>
      <c r="GR53" s="179"/>
      <c r="GS53" s="58"/>
      <c r="GT53" s="179"/>
      <c r="GU53" s="58"/>
      <c r="GV53" s="179"/>
      <c r="GW53" s="58"/>
      <c r="GX53" s="179"/>
      <c r="GY53" s="58"/>
      <c r="GZ53" s="179"/>
      <c r="HA53" s="58"/>
      <c r="HB53" s="179"/>
      <c r="HC53" s="58"/>
      <c r="HD53" s="58"/>
      <c r="HE53" s="58"/>
      <c r="HF53" s="58"/>
      <c r="HG53" s="58"/>
      <c r="HH53" s="58"/>
      <c r="HI53" s="58"/>
      <c r="HJ53" s="58"/>
      <c r="HK53" s="58"/>
      <c r="HL53" s="58"/>
    </row>
    <row r="54" spans="1:221" x14ac:dyDescent="0.25">
      <c r="A54" s="58"/>
      <c r="B54" s="58"/>
      <c r="C54" s="58"/>
      <c r="D54" s="58"/>
      <c r="E54" s="58"/>
      <c r="F54" s="58"/>
      <c r="G54" s="58"/>
      <c r="H54" s="58"/>
      <c r="I54" s="58"/>
      <c r="J54" s="58"/>
      <c r="K54" s="146"/>
      <c r="L54" s="58"/>
      <c r="M54" s="58"/>
      <c r="N54" s="58"/>
      <c r="O54" s="58"/>
      <c r="P54" s="58"/>
      <c r="Q54" s="58"/>
      <c r="R54" s="58"/>
      <c r="S54" s="58"/>
      <c r="T54" s="58"/>
      <c r="U54" s="58"/>
      <c r="V54" s="58"/>
      <c r="W54" s="58"/>
      <c r="X54" s="146"/>
      <c r="Y54" s="146"/>
      <c r="Z54" s="58"/>
      <c r="AA54" s="58"/>
      <c r="AB54" s="58"/>
      <c r="AC54" s="58"/>
      <c r="AD54" s="146"/>
      <c r="AE54" s="58"/>
      <c r="AF54" s="58"/>
      <c r="AG54" s="58"/>
      <c r="AH54" s="58"/>
      <c r="AI54" s="58"/>
      <c r="AJ54" s="58"/>
      <c r="AK54" s="58"/>
      <c r="AL54" s="58"/>
      <c r="AM54" s="58"/>
      <c r="AN54" s="58"/>
      <c r="AO54" s="58"/>
      <c r="AP54" s="58"/>
      <c r="AQ54" s="58"/>
      <c r="AR54" s="58"/>
      <c r="AS54" s="58"/>
      <c r="AT54" s="58"/>
      <c r="AU54" s="58"/>
      <c r="AV54" s="146"/>
      <c r="AW54" s="58"/>
      <c r="AX54" s="58"/>
      <c r="AY54" s="58"/>
      <c r="AZ54" s="146"/>
      <c r="BA54" s="58"/>
      <c r="BB54" s="146"/>
      <c r="BC54" s="58"/>
      <c r="BD54" s="58"/>
      <c r="BE54" s="58"/>
      <c r="BF54" s="58"/>
      <c r="BG54" s="58"/>
      <c r="BH54" s="58"/>
      <c r="BI54" s="58"/>
      <c r="BJ54" s="58"/>
      <c r="BK54" s="58"/>
      <c r="BL54" s="146"/>
      <c r="BM54" s="58"/>
      <c r="BN54" s="146"/>
      <c r="BO54" s="58"/>
      <c r="BP54" s="214"/>
      <c r="BQ54" s="58"/>
      <c r="BR54" s="58"/>
      <c r="BS54" s="58"/>
      <c r="BT54" s="146"/>
      <c r="BU54" s="58"/>
      <c r="BV54" s="146"/>
      <c r="BW54" s="58"/>
      <c r="BX54" s="146"/>
      <c r="BY54" s="58"/>
      <c r="BZ54" s="146"/>
      <c r="CA54" s="58"/>
      <c r="CB54" s="146"/>
      <c r="CC54" s="58"/>
      <c r="CD54" s="146"/>
      <c r="CE54" s="58"/>
      <c r="CF54" s="159"/>
      <c r="CG54" s="58"/>
      <c r="CH54" s="214"/>
      <c r="CI54" s="159"/>
      <c r="CJ54" s="58"/>
      <c r="CK54" s="58"/>
      <c r="CL54" s="58"/>
      <c r="CM54" s="58"/>
      <c r="CN54" s="159"/>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146"/>
      <c r="DW54" s="58"/>
      <c r="DX54" s="58"/>
      <c r="DY54" s="58"/>
      <c r="DZ54" s="58"/>
      <c r="EA54" s="58"/>
      <c r="EB54" s="58"/>
      <c r="EC54" s="58"/>
      <c r="ED54" s="58"/>
      <c r="EE54" s="58"/>
      <c r="EF54" s="58"/>
      <c r="EG54" s="58"/>
      <c r="EH54" s="58"/>
      <c r="EI54" s="58"/>
      <c r="EJ54" s="58"/>
      <c r="EK54" s="58"/>
      <c r="EL54" s="58"/>
      <c r="EM54" s="160"/>
      <c r="EN54" s="214"/>
      <c r="EO54" s="58"/>
      <c r="EP54" s="214"/>
      <c r="EQ54" s="58"/>
      <c r="ER54" s="214"/>
      <c r="ES54" s="58"/>
      <c r="ET54" s="214"/>
      <c r="EU54" s="58"/>
      <c r="EV54" s="214"/>
      <c r="EW54" s="58"/>
      <c r="EX54" s="214"/>
      <c r="EY54" s="159"/>
      <c r="EZ54" s="58"/>
      <c r="FA54" s="160"/>
      <c r="FB54" s="214"/>
      <c r="FC54" s="58"/>
      <c r="FD54" s="214"/>
      <c r="FE54" s="58"/>
      <c r="FF54" s="214"/>
      <c r="FG54" s="159"/>
      <c r="FH54" s="58"/>
      <c r="FI54" s="58"/>
      <c r="FJ54" s="179"/>
      <c r="FK54" s="58"/>
      <c r="FL54" s="179"/>
      <c r="FM54" s="58"/>
      <c r="FN54" s="58"/>
      <c r="FO54" s="58"/>
      <c r="FP54" s="199"/>
      <c r="FQ54" s="58"/>
      <c r="FR54" s="199"/>
      <c r="FS54" s="58"/>
      <c r="FT54" s="58"/>
      <c r="FU54" s="58"/>
      <c r="FV54" s="58"/>
      <c r="FW54" s="159"/>
      <c r="FX54" s="58"/>
      <c r="FY54" s="159"/>
      <c r="FZ54" s="160"/>
      <c r="GA54" s="58"/>
      <c r="GB54" s="159"/>
      <c r="GC54" s="214"/>
      <c r="GD54" s="159"/>
      <c r="GE54" s="214"/>
      <c r="GF54" s="159"/>
      <c r="GG54" s="214"/>
      <c r="GH54" s="159"/>
      <c r="GI54" s="214"/>
      <c r="GJ54" s="58"/>
      <c r="GK54" s="214"/>
      <c r="GL54" s="58"/>
      <c r="GM54" s="214"/>
      <c r="GN54" s="199"/>
      <c r="GO54" s="58"/>
      <c r="GP54" s="179"/>
      <c r="GQ54" s="58"/>
      <c r="GR54" s="58"/>
      <c r="GS54" s="58"/>
      <c r="GT54" s="58"/>
      <c r="GU54" s="58"/>
      <c r="GV54" s="58"/>
      <c r="GW54" s="58"/>
      <c r="GX54" s="58"/>
      <c r="GY54" s="58"/>
      <c r="GZ54" s="58"/>
      <c r="HA54" s="58"/>
      <c r="HB54" s="58"/>
      <c r="HC54" s="58"/>
      <c r="HD54" s="58"/>
      <c r="HE54" s="58"/>
      <c r="HF54" s="58"/>
      <c r="HG54" s="58"/>
      <c r="HH54" s="58"/>
      <c r="HI54" s="58"/>
      <c r="HJ54" s="58"/>
      <c r="HK54" s="58"/>
      <c r="HL54" s="58"/>
    </row>
    <row r="55" spans="1:221" x14ac:dyDescent="0.25">
      <c r="A55" s="58"/>
      <c r="B55" s="58"/>
      <c r="C55" s="58"/>
      <c r="D55" s="58"/>
      <c r="E55" s="58"/>
      <c r="F55" s="58"/>
      <c r="G55" s="146"/>
      <c r="H55" s="58"/>
      <c r="I55" s="58"/>
      <c r="J55" s="58"/>
      <c r="K55" s="58"/>
      <c r="L55" s="58"/>
      <c r="M55" s="58"/>
      <c r="N55" s="146"/>
      <c r="O55" s="58"/>
      <c r="P55" s="146"/>
      <c r="Q55" s="58"/>
      <c r="R55" s="58"/>
      <c r="S55" s="58"/>
      <c r="T55" s="58"/>
      <c r="U55" s="58"/>
      <c r="V55" s="146"/>
      <c r="W55" s="58"/>
      <c r="X55" s="58"/>
      <c r="Y55" s="58"/>
      <c r="Z55" s="58"/>
      <c r="AA55" s="146"/>
      <c r="AB55" s="146"/>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146"/>
      <c r="BG55" s="58"/>
      <c r="BH55" s="146"/>
      <c r="BI55" s="58"/>
      <c r="BJ55" s="214"/>
      <c r="BK55" s="58"/>
      <c r="BL55" s="58"/>
      <c r="BM55" s="58"/>
      <c r="BN55" s="58"/>
      <c r="BO55" s="58"/>
      <c r="BP55" s="58"/>
      <c r="BQ55" s="58"/>
      <c r="BR55" s="58"/>
      <c r="BS55" s="58"/>
      <c r="BT55" s="58"/>
      <c r="BU55" s="58"/>
      <c r="BV55" s="58"/>
      <c r="BW55" s="58"/>
      <c r="BX55" s="58"/>
      <c r="BY55" s="58"/>
      <c r="BZ55" s="58"/>
      <c r="CA55" s="58"/>
      <c r="CB55" s="58"/>
      <c r="CC55" s="58"/>
      <c r="CD55" s="58"/>
      <c r="CE55" s="58"/>
      <c r="CF55" s="146"/>
      <c r="CG55" s="58"/>
      <c r="CH55" s="160"/>
      <c r="CI55" s="58"/>
      <c r="CJ55" s="58"/>
      <c r="CK55" s="58"/>
      <c r="CL55" s="146"/>
      <c r="CM55" s="58"/>
      <c r="CN55" s="58"/>
      <c r="CO55" s="58"/>
      <c r="CP55" s="214"/>
      <c r="CQ55" s="58"/>
      <c r="CR55" s="58"/>
      <c r="CS55" s="58"/>
      <c r="CT55" s="58"/>
      <c r="CU55" s="58"/>
      <c r="CV55" s="146"/>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146"/>
      <c r="DU55" s="58"/>
      <c r="DV55" s="58"/>
      <c r="DW55" s="160"/>
      <c r="DX55" s="58"/>
      <c r="DY55" s="58"/>
      <c r="DZ55" s="58"/>
      <c r="EA55" s="58"/>
      <c r="EB55" s="58"/>
      <c r="EC55" s="58"/>
      <c r="ED55" s="58"/>
      <c r="EE55" s="58"/>
      <c r="EF55" s="58"/>
      <c r="EG55" s="58"/>
      <c r="EH55" s="58"/>
      <c r="EI55" s="58"/>
      <c r="EJ55" s="58"/>
      <c r="EK55" s="58"/>
      <c r="EL55" s="58"/>
      <c r="EM55" s="160"/>
      <c r="EN55" s="160"/>
      <c r="EO55" s="58"/>
      <c r="EP55" s="160"/>
      <c r="EQ55" s="58"/>
      <c r="ER55" s="160"/>
      <c r="ES55" s="58"/>
      <c r="ET55" s="160"/>
      <c r="EU55" s="58"/>
      <c r="EV55" s="160"/>
      <c r="EW55" s="58"/>
      <c r="EX55" s="160"/>
      <c r="EY55" s="58"/>
      <c r="EZ55" s="58"/>
      <c r="FA55" s="160"/>
      <c r="FB55" s="160"/>
      <c r="FC55" s="58"/>
      <c r="FD55" s="160"/>
      <c r="FE55" s="58"/>
      <c r="FF55" s="160"/>
      <c r="FG55" s="58"/>
      <c r="FH55" s="179"/>
      <c r="FI55" s="58"/>
      <c r="FJ55" s="58"/>
      <c r="FK55" s="58"/>
      <c r="FL55" s="58"/>
      <c r="FM55" s="58"/>
      <c r="FN55" s="58"/>
      <c r="FO55" s="58"/>
      <c r="FP55" s="179"/>
      <c r="FQ55" s="58"/>
      <c r="FR55" s="179"/>
      <c r="FS55" s="58"/>
      <c r="FT55" s="58"/>
      <c r="FU55" s="58"/>
      <c r="FV55" s="58"/>
      <c r="FW55" s="146"/>
      <c r="FX55" s="58"/>
      <c r="FY55" s="146"/>
      <c r="FZ55" s="160"/>
      <c r="GA55" s="160"/>
      <c r="GB55" s="146"/>
      <c r="GC55" s="160"/>
      <c r="GD55" s="146"/>
      <c r="GE55" s="160"/>
      <c r="GF55" s="146"/>
      <c r="GG55" s="160"/>
      <c r="GH55" s="146"/>
      <c r="GI55" s="160"/>
      <c r="GJ55" s="146"/>
      <c r="GK55" s="58"/>
      <c r="GL55" s="146"/>
      <c r="GM55" s="58"/>
      <c r="GN55" s="179"/>
      <c r="GO55" s="58"/>
      <c r="GP55" s="58"/>
      <c r="GQ55" s="58"/>
      <c r="GR55" s="58"/>
      <c r="GS55" s="58"/>
      <c r="GT55" s="58"/>
      <c r="GU55" s="58"/>
      <c r="GV55" s="58"/>
      <c r="GW55" s="58"/>
      <c r="GX55" s="58"/>
      <c r="GY55" s="58"/>
      <c r="GZ55" s="58"/>
      <c r="HA55" s="58"/>
      <c r="HB55" s="179"/>
      <c r="HC55" s="58"/>
      <c r="HD55" s="58"/>
      <c r="HE55" s="58"/>
      <c r="HF55" s="58"/>
      <c r="HG55" s="146"/>
      <c r="HH55" s="58"/>
      <c r="HI55" s="58"/>
      <c r="HJ55" s="58"/>
      <c r="HK55" s="58"/>
      <c r="HL55" s="58"/>
    </row>
    <row r="56" spans="1:221" x14ac:dyDescent="0.25">
      <c r="A56" s="58"/>
      <c r="B56" s="58"/>
      <c r="C56" s="58"/>
      <c r="D56" s="58"/>
      <c r="E56" s="146"/>
      <c r="F56" s="146"/>
      <c r="G56" s="58"/>
      <c r="H56" s="146"/>
      <c r="I56" s="58"/>
      <c r="J56" s="58"/>
      <c r="K56" s="58"/>
      <c r="L56" s="58"/>
      <c r="M56" s="58"/>
      <c r="N56" s="58"/>
      <c r="O56" s="58"/>
      <c r="P56" s="146"/>
      <c r="Q56" s="58"/>
      <c r="R56" s="58"/>
      <c r="S56" s="58"/>
      <c r="T56" s="146"/>
      <c r="U56" s="58"/>
      <c r="V56" s="58"/>
      <c r="W56" s="146"/>
      <c r="X56" s="58"/>
      <c r="Y56" s="58"/>
      <c r="Z56" s="58"/>
      <c r="AA56" s="58"/>
      <c r="AB56" s="58"/>
      <c r="AC56" s="146"/>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159"/>
      <c r="BM56" s="58"/>
      <c r="BN56" s="159"/>
      <c r="BO56" s="58"/>
      <c r="BP56" s="58"/>
      <c r="BQ56" s="58"/>
      <c r="BR56" s="58"/>
      <c r="BS56" s="58"/>
      <c r="BT56" s="58"/>
      <c r="BU56" s="58"/>
      <c r="BV56" s="58"/>
      <c r="BW56" s="58"/>
      <c r="BX56" s="58"/>
      <c r="BY56" s="58"/>
      <c r="BZ56" s="58"/>
      <c r="CA56" s="58"/>
      <c r="CB56" s="58"/>
      <c r="CC56" s="58"/>
      <c r="CD56" s="58"/>
      <c r="CE56" s="58"/>
      <c r="CF56" s="58"/>
      <c r="CG56" s="159"/>
      <c r="CH56" s="160"/>
      <c r="CI56" s="160"/>
      <c r="CJ56" s="146"/>
      <c r="CK56" s="58"/>
      <c r="CL56" s="58"/>
      <c r="CM56" s="58"/>
      <c r="CN56" s="146"/>
      <c r="CO56" s="159"/>
      <c r="CP56" s="58"/>
      <c r="CQ56" s="58"/>
      <c r="CR56" s="58"/>
      <c r="CS56" s="58"/>
      <c r="CT56" s="58"/>
      <c r="CU56" s="58"/>
      <c r="CV56" s="58"/>
      <c r="CW56" s="58"/>
      <c r="CX56" s="146"/>
      <c r="CY56" s="58"/>
      <c r="CZ56" s="146"/>
      <c r="DA56" s="58"/>
      <c r="DB56" s="146"/>
      <c r="DC56" s="58"/>
      <c r="DD56" s="146"/>
      <c r="DE56" s="58"/>
      <c r="DF56" s="146"/>
      <c r="DG56" s="58"/>
      <c r="DH56" s="146"/>
      <c r="DI56" s="58"/>
      <c r="DJ56" s="146"/>
      <c r="DK56" s="58"/>
      <c r="DL56" s="146"/>
      <c r="DM56" s="58"/>
      <c r="DN56" s="146"/>
      <c r="DO56" s="58"/>
      <c r="DP56" s="146"/>
      <c r="DQ56" s="58"/>
      <c r="DR56" s="146"/>
      <c r="DS56" s="58"/>
      <c r="DT56" s="58"/>
      <c r="DU56" s="58"/>
      <c r="DV56" s="58"/>
      <c r="DW56" s="160"/>
      <c r="DX56" s="146"/>
      <c r="DY56" s="58"/>
      <c r="DZ56" s="146"/>
      <c r="EA56" s="58"/>
      <c r="EB56" s="146"/>
      <c r="EC56" s="58"/>
      <c r="ED56" s="146"/>
      <c r="EE56" s="58"/>
      <c r="EF56" s="146"/>
      <c r="EG56" s="58"/>
      <c r="EH56" s="146"/>
      <c r="EI56" s="58"/>
      <c r="EJ56" s="146"/>
      <c r="EK56" s="58"/>
      <c r="EL56" s="58"/>
      <c r="EM56" s="58"/>
      <c r="EN56" s="160"/>
      <c r="EO56" s="159"/>
      <c r="EP56" s="160"/>
      <c r="EQ56" s="159"/>
      <c r="ER56" s="160"/>
      <c r="ES56" s="159"/>
      <c r="ET56" s="160"/>
      <c r="EU56" s="159"/>
      <c r="EV56" s="160"/>
      <c r="EW56" s="159"/>
      <c r="EX56" s="160"/>
      <c r="EY56" s="160"/>
      <c r="EZ56" s="58"/>
      <c r="FA56" s="58"/>
      <c r="FB56" s="160"/>
      <c r="FC56" s="159"/>
      <c r="FD56" s="160"/>
      <c r="FE56" s="159"/>
      <c r="FF56" s="160"/>
      <c r="FG56" s="160"/>
      <c r="FH56" s="58"/>
      <c r="FI56" s="58"/>
      <c r="FJ56" s="58"/>
      <c r="FK56" s="58"/>
      <c r="FL56" s="58"/>
      <c r="FM56" s="58"/>
      <c r="FN56" s="58"/>
      <c r="FO56" s="58"/>
      <c r="FP56" s="58"/>
      <c r="FQ56" s="58"/>
      <c r="FR56" s="58"/>
      <c r="FS56" s="58"/>
      <c r="FT56" s="58"/>
      <c r="FU56" s="58"/>
      <c r="FV56" s="58"/>
      <c r="FW56" s="58"/>
      <c r="FX56" s="58"/>
      <c r="FY56" s="58"/>
      <c r="FZ56" s="58"/>
      <c r="GA56" s="160"/>
      <c r="GB56" s="58"/>
      <c r="GC56" s="160"/>
      <c r="GD56" s="58"/>
      <c r="GE56" s="160"/>
      <c r="GF56" s="58"/>
      <c r="GG56" s="160"/>
      <c r="GH56" s="58"/>
      <c r="GI56" s="160"/>
      <c r="GJ56" s="58"/>
      <c r="GK56" s="58"/>
      <c r="GL56" s="58"/>
      <c r="GM56" s="58"/>
      <c r="GN56" s="58"/>
      <c r="GO56" s="58"/>
      <c r="GP56" s="58"/>
      <c r="GQ56" s="58"/>
      <c r="GR56" s="58"/>
      <c r="GS56" s="58"/>
      <c r="GT56" s="58"/>
      <c r="GU56" s="58"/>
      <c r="GV56" s="58"/>
      <c r="GW56" s="58"/>
      <c r="GX56" s="58"/>
      <c r="GY56" s="58"/>
      <c r="GZ56" s="58"/>
      <c r="HA56" s="58"/>
      <c r="HB56" s="199"/>
      <c r="HC56" s="58"/>
      <c r="HD56" s="58"/>
      <c r="HE56" s="58"/>
      <c r="HF56" s="58"/>
      <c r="HH56" s="58"/>
      <c r="HI56" s="58"/>
      <c r="HJ56" s="58"/>
      <c r="HK56" s="58"/>
      <c r="HL56" s="58"/>
    </row>
    <row r="57" spans="1:221" x14ac:dyDescent="0.25">
      <c r="A57" s="58"/>
      <c r="B57" s="58"/>
      <c r="C57" s="58"/>
      <c r="D57" s="58"/>
      <c r="E57" s="146"/>
      <c r="F57" s="58"/>
      <c r="G57" s="146"/>
      <c r="H57" s="58"/>
      <c r="I57" s="58"/>
      <c r="J57" s="146"/>
      <c r="K57" s="146"/>
      <c r="L57" s="146"/>
      <c r="M57" s="58"/>
      <c r="N57" s="58"/>
      <c r="O57" s="58"/>
      <c r="P57" s="58"/>
      <c r="Q57" s="58"/>
      <c r="R57" s="58"/>
      <c r="S57" s="58"/>
      <c r="T57" s="58"/>
      <c r="U57" s="58"/>
      <c r="V57" s="58"/>
      <c r="W57" s="58"/>
      <c r="X57" s="146"/>
      <c r="Y57" s="146"/>
      <c r="Z57" s="58"/>
      <c r="AA57" s="58"/>
      <c r="AB57" s="58"/>
      <c r="AC57" s="58"/>
      <c r="AD57" s="58"/>
      <c r="AE57" s="58"/>
      <c r="AF57" s="214"/>
      <c r="AG57" s="58"/>
      <c r="AH57" s="214"/>
      <c r="AI57" s="58"/>
      <c r="AJ57" s="214"/>
      <c r="AK57" s="58"/>
      <c r="AL57" s="214"/>
      <c r="AM57" s="58"/>
      <c r="AN57" s="214"/>
      <c r="AO57" s="58"/>
      <c r="AP57" s="214"/>
      <c r="AQ57" s="58"/>
      <c r="AR57" s="214"/>
      <c r="AS57" s="58"/>
      <c r="AT57" s="214"/>
      <c r="AU57" s="58"/>
      <c r="AV57" s="58"/>
      <c r="AW57" s="58"/>
      <c r="AX57" s="214"/>
      <c r="AY57" s="58"/>
      <c r="AZ57" s="58"/>
      <c r="BA57" s="58"/>
      <c r="BB57" s="58"/>
      <c r="BC57" s="58"/>
      <c r="BD57" s="214"/>
      <c r="BE57" s="58"/>
      <c r="BF57" s="58"/>
      <c r="BG57" s="58"/>
      <c r="BH57" s="58"/>
      <c r="BI57" s="58"/>
      <c r="BJ57" s="58"/>
      <c r="BK57" s="159"/>
      <c r="BL57" s="146"/>
      <c r="BM57" s="58"/>
      <c r="BN57" s="146"/>
      <c r="BO57" s="58"/>
      <c r="BP57" s="146"/>
      <c r="BQ57" s="58"/>
      <c r="BR57" s="214"/>
      <c r="BS57" s="58"/>
      <c r="BT57" s="58"/>
      <c r="BU57" s="58"/>
      <c r="BV57" s="58"/>
      <c r="BW57" s="58"/>
      <c r="BX57" s="58"/>
      <c r="BY57" s="58"/>
      <c r="BZ57" s="58"/>
      <c r="CA57" s="58"/>
      <c r="CB57" s="58"/>
      <c r="CC57" s="58"/>
      <c r="CD57" s="58"/>
      <c r="CE57" s="58"/>
      <c r="CF57" s="58"/>
      <c r="CG57" s="58"/>
      <c r="CH57" s="58"/>
      <c r="CI57" s="160"/>
      <c r="CJ57" s="159"/>
      <c r="CK57" s="159"/>
      <c r="CL57" s="58"/>
      <c r="CM57" s="58"/>
      <c r="CN57" s="58"/>
      <c r="CO57" s="58"/>
      <c r="CP57" s="58"/>
      <c r="CQ57" s="58"/>
      <c r="CR57" s="214"/>
      <c r="CS57" s="58"/>
      <c r="CT57" s="214"/>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214"/>
      <c r="DW57" s="58"/>
      <c r="DX57" s="159"/>
      <c r="DY57" s="159"/>
      <c r="DZ57" s="159"/>
      <c r="EA57" s="159"/>
      <c r="EB57" s="159"/>
      <c r="EC57" s="159"/>
      <c r="ED57" s="159"/>
      <c r="EE57" s="159"/>
      <c r="EF57" s="159"/>
      <c r="EG57" s="159"/>
      <c r="EH57" s="159"/>
      <c r="EI57" s="159"/>
      <c r="EJ57" s="159"/>
      <c r="EK57" s="159"/>
      <c r="EL57" s="146"/>
      <c r="EM57" s="58"/>
      <c r="EN57" s="58"/>
      <c r="EO57" s="58"/>
      <c r="EP57" s="58"/>
      <c r="EQ57" s="58"/>
      <c r="ER57" s="58"/>
      <c r="ES57" s="58"/>
      <c r="ET57" s="58"/>
      <c r="EU57" s="58"/>
      <c r="EV57" s="58"/>
      <c r="EW57" s="58"/>
      <c r="EX57" s="58"/>
      <c r="EY57" s="160"/>
      <c r="EZ57" s="146"/>
      <c r="FA57" s="58"/>
      <c r="FB57" s="58"/>
      <c r="FC57" s="58"/>
      <c r="FD57" s="58"/>
      <c r="FE57" s="58"/>
      <c r="FF57" s="58"/>
      <c r="FG57" s="160"/>
      <c r="FH57" s="58"/>
      <c r="FI57" s="58"/>
      <c r="FJ57" s="58"/>
      <c r="FK57" s="58"/>
      <c r="FL57" s="58"/>
      <c r="FM57" s="58"/>
      <c r="FN57" s="58"/>
      <c r="FO57" s="58"/>
      <c r="FP57" s="58"/>
      <c r="FQ57" s="58"/>
      <c r="FR57" s="58"/>
      <c r="FS57" s="58"/>
      <c r="FT57" s="58"/>
      <c r="FU57" s="199"/>
      <c r="FV57" s="58"/>
      <c r="FW57" s="58"/>
      <c r="FX57" s="58"/>
      <c r="FY57" s="58"/>
      <c r="FZ57" s="58"/>
      <c r="GA57" s="58"/>
      <c r="GB57" s="58"/>
      <c r="GC57" s="58"/>
      <c r="GD57" s="58"/>
      <c r="GE57" s="58"/>
      <c r="GF57" s="58"/>
      <c r="GG57" s="58"/>
      <c r="GH57" s="58"/>
      <c r="GI57" s="58"/>
      <c r="GJ57" s="58"/>
      <c r="GK57" s="58"/>
      <c r="GL57" s="58"/>
      <c r="GM57" s="58"/>
      <c r="GN57" s="58"/>
      <c r="GO57" s="58"/>
      <c r="GP57" s="58"/>
      <c r="GQ57" s="58"/>
      <c r="GR57" s="58"/>
      <c r="GS57" s="58"/>
      <c r="GT57" s="58"/>
      <c r="GU57" s="58"/>
      <c r="GV57" s="58"/>
      <c r="GW57" s="58"/>
      <c r="GX57" s="58"/>
      <c r="GY57" s="58"/>
      <c r="GZ57" s="58"/>
      <c r="HA57" s="58"/>
      <c r="HB57" s="179"/>
      <c r="HC57" s="58"/>
      <c r="HD57" s="58"/>
      <c r="HE57" s="58"/>
      <c r="HF57" s="58"/>
      <c r="HH57" s="58"/>
      <c r="HI57" s="146"/>
      <c r="HJ57" s="58"/>
      <c r="HK57" s="58"/>
      <c r="HL57" s="146"/>
    </row>
    <row r="58" spans="1:221" x14ac:dyDescent="0.25">
      <c r="A58" s="146"/>
      <c r="B58" s="58"/>
      <c r="C58" s="58"/>
      <c r="D58" s="58"/>
      <c r="E58" s="58"/>
      <c r="F58" s="58"/>
      <c r="G58" s="58"/>
      <c r="H58" s="58"/>
      <c r="I58" s="146"/>
      <c r="J58" s="146"/>
      <c r="K58" s="146"/>
      <c r="L58" s="58"/>
      <c r="M58" s="58"/>
      <c r="N58" s="58"/>
      <c r="O58" s="58"/>
      <c r="P58" s="58"/>
      <c r="Q58" s="146"/>
      <c r="R58" s="58"/>
      <c r="S58" s="58"/>
      <c r="T58" s="58"/>
      <c r="U58" s="58"/>
      <c r="V58" s="58"/>
      <c r="W58" s="58"/>
      <c r="X58" s="58"/>
      <c r="Y58" s="58"/>
      <c r="Z58" s="58"/>
      <c r="AA58" s="58"/>
      <c r="AB58" s="146"/>
      <c r="AC58" s="146"/>
      <c r="AD58" s="214"/>
      <c r="AE58" s="58"/>
      <c r="AF58" s="58"/>
      <c r="AG58" s="58"/>
      <c r="AH58" s="58"/>
      <c r="AI58" s="58"/>
      <c r="AJ58" s="58"/>
      <c r="AK58" s="58"/>
      <c r="AL58" s="58"/>
      <c r="AM58" s="58"/>
      <c r="AN58" s="58"/>
      <c r="AO58" s="58"/>
      <c r="AP58" s="58"/>
      <c r="AQ58" s="58"/>
      <c r="AR58" s="58"/>
      <c r="AS58" s="58"/>
      <c r="AT58" s="58"/>
      <c r="AU58" s="58"/>
      <c r="AV58" s="214"/>
      <c r="AW58" s="58"/>
      <c r="AX58" s="58"/>
      <c r="AY58" s="58"/>
      <c r="AZ58" s="214"/>
      <c r="BA58" s="58"/>
      <c r="BB58" s="214"/>
      <c r="BC58" s="58"/>
      <c r="BD58" s="58"/>
      <c r="BE58" s="58"/>
      <c r="BF58" s="58"/>
      <c r="BG58" s="58"/>
      <c r="BH58" s="58"/>
      <c r="BI58" s="58"/>
      <c r="BJ58" s="146"/>
      <c r="BK58" s="58"/>
      <c r="BL58" s="58"/>
      <c r="BM58" s="58"/>
      <c r="BN58" s="58"/>
      <c r="BO58" s="58"/>
      <c r="BP58" s="58"/>
      <c r="BQ58" s="58"/>
      <c r="BR58" s="58"/>
      <c r="BS58" s="58"/>
      <c r="BT58" s="214"/>
      <c r="BU58" s="58"/>
      <c r="BV58" s="214"/>
      <c r="BW58" s="58"/>
      <c r="BX58" s="214"/>
      <c r="BY58" s="58"/>
      <c r="BZ58" s="214"/>
      <c r="CA58" s="58"/>
      <c r="CB58" s="214"/>
      <c r="CC58" s="58"/>
      <c r="CD58" s="214"/>
      <c r="CE58" s="58"/>
      <c r="CF58" s="214"/>
      <c r="CG58" s="58"/>
      <c r="CH58" s="58"/>
      <c r="CI58" s="58"/>
      <c r="CJ58" s="146"/>
      <c r="CK58" s="58"/>
      <c r="CL58" s="146"/>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146"/>
      <c r="DO58" s="58"/>
      <c r="DP58" s="146"/>
      <c r="DQ58" s="58"/>
      <c r="DR58" s="146"/>
      <c r="DS58" s="58"/>
      <c r="DT58" s="146"/>
      <c r="DU58" s="58"/>
      <c r="DV58" s="160"/>
      <c r="DW58" s="58"/>
      <c r="DX58" s="146"/>
      <c r="DY58" s="58"/>
      <c r="DZ58" s="146"/>
      <c r="EA58" s="58"/>
      <c r="EB58" s="146"/>
      <c r="EC58" s="58"/>
      <c r="ED58" s="146"/>
      <c r="EE58" s="58"/>
      <c r="EF58" s="146"/>
      <c r="EG58" s="58"/>
      <c r="EH58" s="146"/>
      <c r="EI58" s="58"/>
      <c r="EJ58" s="146"/>
      <c r="EK58" s="58"/>
      <c r="EL58" s="159"/>
      <c r="EM58" s="58"/>
      <c r="EN58" s="58"/>
      <c r="EO58" s="160"/>
      <c r="EP58" s="58"/>
      <c r="EQ58" s="160"/>
      <c r="ER58" s="58"/>
      <c r="ES58" s="160"/>
      <c r="ET58" s="58"/>
      <c r="EU58" s="160"/>
      <c r="EV58" s="58"/>
      <c r="EW58" s="160"/>
      <c r="EX58" s="58"/>
      <c r="EY58" s="58"/>
      <c r="EZ58" s="159"/>
      <c r="FA58" s="58"/>
      <c r="FB58" s="58"/>
      <c r="FC58" s="160"/>
      <c r="FD58" s="58"/>
      <c r="FE58" s="160"/>
      <c r="FF58" s="58"/>
      <c r="FG58" s="58"/>
      <c r="FH58" s="179"/>
      <c r="FI58" s="58"/>
      <c r="FJ58" s="214"/>
      <c r="FK58" s="58"/>
      <c r="FL58" s="214"/>
      <c r="FM58" s="58"/>
      <c r="FN58" s="58"/>
      <c r="FO58" s="199"/>
      <c r="FP58" s="58"/>
      <c r="FQ58" s="58"/>
      <c r="FR58" s="58"/>
      <c r="FS58" s="58"/>
      <c r="FT58" s="179"/>
      <c r="FU58" s="58"/>
      <c r="FV58" s="179"/>
      <c r="FW58" s="160"/>
      <c r="FX58" s="179"/>
      <c r="FY58" s="160"/>
      <c r="FZ58" s="58"/>
      <c r="GA58" s="58"/>
      <c r="GB58" s="214"/>
      <c r="GC58" s="58"/>
      <c r="GD58" s="214"/>
      <c r="GE58" s="58"/>
      <c r="GF58" s="214"/>
      <c r="GG58" s="58"/>
      <c r="GH58" s="214"/>
      <c r="GI58" s="58"/>
      <c r="GJ58" s="214"/>
      <c r="GK58" s="58"/>
      <c r="GL58" s="214"/>
      <c r="GM58" s="58"/>
      <c r="GN58" s="58"/>
      <c r="GO58" s="58"/>
      <c r="GP58" s="58"/>
      <c r="GQ58" s="58"/>
      <c r="GR58" s="58"/>
      <c r="GS58" s="199"/>
      <c r="GT58" s="58"/>
      <c r="GU58" s="199"/>
      <c r="GV58" s="58"/>
      <c r="GW58" s="199"/>
      <c r="GX58" s="58"/>
      <c r="GY58" s="199"/>
      <c r="GZ58" s="58"/>
      <c r="HA58" s="199"/>
      <c r="HB58" s="58"/>
      <c r="HC58" s="58"/>
      <c r="HD58" s="58"/>
      <c r="HE58" s="58"/>
      <c r="HF58" s="58"/>
      <c r="HH58" s="146"/>
      <c r="HI58" s="58"/>
      <c r="HJ58" s="58"/>
      <c r="HK58" s="58"/>
      <c r="HL58" s="58"/>
    </row>
    <row r="59" spans="1:221" x14ac:dyDescent="0.25">
      <c r="A59" s="58"/>
      <c r="B59" s="58"/>
      <c r="C59" s="58"/>
      <c r="D59" s="58"/>
      <c r="E59" s="58"/>
      <c r="F59" s="146"/>
      <c r="G59" s="58"/>
      <c r="H59" s="58"/>
      <c r="I59" s="58"/>
      <c r="J59" s="58"/>
      <c r="K59" s="58"/>
      <c r="L59" s="58"/>
      <c r="M59" s="58"/>
      <c r="N59" s="58"/>
      <c r="O59" s="58"/>
      <c r="P59" s="146"/>
      <c r="Q59" s="58"/>
      <c r="R59" s="58"/>
      <c r="S59" s="58"/>
      <c r="T59" s="14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146"/>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160"/>
      <c r="CL59" s="58"/>
      <c r="CM59" s="58"/>
      <c r="CN59" s="58"/>
      <c r="CO59" s="58"/>
      <c r="CP59" s="146"/>
      <c r="CQ59" s="58"/>
      <c r="CR59" s="58"/>
      <c r="CS59" s="58"/>
      <c r="CT59" s="58"/>
      <c r="CU59" s="58"/>
      <c r="CV59" s="214"/>
      <c r="CW59" s="58"/>
      <c r="CX59" s="146"/>
      <c r="CY59" s="58"/>
      <c r="CZ59" s="146"/>
      <c r="DA59" s="58"/>
      <c r="DB59" s="146"/>
      <c r="DC59" s="58"/>
      <c r="DD59" s="146"/>
      <c r="DE59" s="58"/>
      <c r="DF59" s="146"/>
      <c r="DG59" s="58"/>
      <c r="DH59" s="146"/>
      <c r="DI59" s="58"/>
      <c r="DJ59" s="146"/>
      <c r="DK59" s="58"/>
      <c r="DL59" s="146"/>
      <c r="DM59" s="58"/>
      <c r="DN59" s="58"/>
      <c r="DO59" s="58"/>
      <c r="DP59" s="58"/>
      <c r="DQ59" s="58"/>
      <c r="DR59" s="58"/>
      <c r="DS59" s="58"/>
      <c r="DT59" s="58"/>
      <c r="DU59" s="58"/>
      <c r="DV59" s="160"/>
      <c r="DW59" s="58"/>
      <c r="DX59" s="58"/>
      <c r="DY59" s="160"/>
      <c r="DZ59" s="58"/>
      <c r="EA59" s="160"/>
      <c r="EB59" s="58"/>
      <c r="EC59" s="160"/>
      <c r="ED59" s="58"/>
      <c r="EE59" s="160"/>
      <c r="EF59" s="58"/>
      <c r="EG59" s="160"/>
      <c r="EH59" s="58"/>
      <c r="EI59" s="160"/>
      <c r="EJ59" s="58"/>
      <c r="EK59" s="160"/>
      <c r="EL59" s="146"/>
      <c r="EM59" s="58"/>
      <c r="EN59" s="58"/>
      <c r="EO59" s="160"/>
      <c r="EP59" s="58"/>
      <c r="EQ59" s="160"/>
      <c r="ER59" s="58"/>
      <c r="ES59" s="160"/>
      <c r="ET59" s="58"/>
      <c r="EU59" s="160"/>
      <c r="EV59" s="58"/>
      <c r="EW59" s="160"/>
      <c r="EX59" s="58"/>
      <c r="EY59" s="58"/>
      <c r="EZ59" s="146"/>
      <c r="FA59" s="58"/>
      <c r="FB59" s="58"/>
      <c r="FC59" s="160"/>
      <c r="FD59" s="58"/>
      <c r="FE59" s="160"/>
      <c r="FF59" s="58"/>
      <c r="FG59" s="58"/>
      <c r="FH59" s="58"/>
      <c r="FI59" s="58"/>
      <c r="FJ59" s="58"/>
      <c r="FK59" s="58"/>
      <c r="FL59" s="58"/>
      <c r="FM59" s="58"/>
      <c r="FN59" s="58"/>
      <c r="FO59" s="58"/>
      <c r="FP59" s="58"/>
      <c r="FQ59" s="58"/>
      <c r="FR59" s="58"/>
      <c r="FS59" s="58"/>
      <c r="FT59" s="58"/>
      <c r="FU59" s="58"/>
      <c r="FV59" s="58"/>
      <c r="FW59" s="160"/>
      <c r="FX59" s="58"/>
      <c r="FY59" s="160"/>
      <c r="FZ59" s="146"/>
      <c r="GA59" s="58"/>
      <c r="GB59" s="160"/>
      <c r="GC59" s="58"/>
      <c r="GD59" s="160"/>
      <c r="GE59" s="58"/>
      <c r="GF59" s="160"/>
      <c r="GG59" s="58"/>
      <c r="GH59" s="160"/>
      <c r="GI59" s="58"/>
      <c r="GJ59" s="58"/>
      <c r="GK59" s="58"/>
      <c r="GL59" s="58"/>
      <c r="GM59" s="58"/>
      <c r="GN59" s="58"/>
      <c r="GO59" s="58"/>
      <c r="GP59" s="58"/>
      <c r="GQ59" s="199"/>
      <c r="GR59" s="58"/>
      <c r="GS59" s="58"/>
      <c r="GT59" s="58"/>
      <c r="GU59" s="58"/>
      <c r="GV59" s="58"/>
      <c r="GW59" s="58"/>
      <c r="GX59" s="58"/>
      <c r="GY59" s="58"/>
      <c r="GZ59" s="58"/>
      <c r="HA59" s="58"/>
      <c r="HB59" s="179"/>
      <c r="HC59" s="58"/>
      <c r="HD59" s="58"/>
      <c r="HE59" s="58"/>
      <c r="HF59" s="58"/>
      <c r="HH59" s="58"/>
      <c r="HI59" s="58"/>
      <c r="HJ59" s="58"/>
      <c r="HK59" s="58"/>
      <c r="HL59" s="58"/>
    </row>
    <row r="60" spans="1:221" x14ac:dyDescent="0.25">
      <c r="A60" s="58"/>
      <c r="B60" s="58"/>
      <c r="C60" s="58"/>
      <c r="D60" s="58"/>
      <c r="E60" s="58"/>
      <c r="F60" s="58"/>
      <c r="G60" s="58"/>
      <c r="H60" s="58"/>
      <c r="I60" s="58"/>
      <c r="J60" s="58"/>
      <c r="K60" s="58"/>
      <c r="L60" s="58"/>
      <c r="M60" s="58"/>
      <c r="N60" s="58"/>
      <c r="O60" s="58"/>
      <c r="P60" s="179"/>
      <c r="Q60" s="58"/>
      <c r="R60" s="58"/>
      <c r="S60" s="58"/>
      <c r="T60" s="58"/>
      <c r="U60" s="58"/>
      <c r="V60" s="146"/>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146"/>
      <c r="BG60" s="159"/>
      <c r="BH60" s="58"/>
      <c r="BI60" s="159"/>
      <c r="BJ60" s="159"/>
      <c r="BK60" s="58"/>
      <c r="BL60" s="58"/>
      <c r="BM60" s="58"/>
      <c r="BN60" s="58"/>
      <c r="BO60" s="146"/>
      <c r="BP60" s="146"/>
      <c r="BQ60" s="58"/>
      <c r="BR60" s="58"/>
      <c r="BS60" s="58"/>
      <c r="BT60" s="58"/>
      <c r="BU60" s="58"/>
      <c r="BV60" s="58"/>
      <c r="BW60" s="58"/>
      <c r="BX60" s="58"/>
      <c r="BY60" s="58"/>
      <c r="BZ60" s="58"/>
      <c r="CA60" s="58"/>
      <c r="CB60" s="58"/>
      <c r="CC60" s="58"/>
      <c r="CD60" s="58"/>
      <c r="CE60" s="58"/>
      <c r="CF60" s="58"/>
      <c r="CG60" s="58"/>
      <c r="CH60" s="146"/>
      <c r="CI60" s="58"/>
      <c r="CJ60" s="58"/>
      <c r="CK60" s="160"/>
      <c r="CL60" s="58"/>
      <c r="CM60" s="58"/>
      <c r="CN60" s="214"/>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159"/>
      <c r="DX60" s="58"/>
      <c r="DY60" s="160"/>
      <c r="DZ60" s="58"/>
      <c r="EA60" s="160"/>
      <c r="EB60" s="58"/>
      <c r="EC60" s="160"/>
      <c r="ED60" s="58"/>
      <c r="EE60" s="160"/>
      <c r="EF60" s="58"/>
      <c r="EG60" s="160"/>
      <c r="EH60" s="58"/>
      <c r="EI60" s="160"/>
      <c r="EJ60" s="58"/>
      <c r="EK60" s="160"/>
      <c r="EL60" s="58"/>
      <c r="EM60" s="159"/>
      <c r="EN60" s="58"/>
      <c r="EO60" s="58"/>
      <c r="EP60" s="58"/>
      <c r="EQ60" s="58"/>
      <c r="ER60" s="58"/>
      <c r="ES60" s="58"/>
      <c r="ET60" s="58"/>
      <c r="EU60" s="58"/>
      <c r="EV60" s="58"/>
      <c r="EW60" s="58"/>
      <c r="EX60" s="146"/>
      <c r="EY60" s="58"/>
      <c r="EZ60" s="58"/>
      <c r="FA60" s="159"/>
      <c r="FB60" s="58"/>
      <c r="FC60" s="58"/>
      <c r="FD60" s="58"/>
      <c r="FE60" s="58"/>
      <c r="FF60" s="146"/>
      <c r="FG60" s="58"/>
      <c r="FH60" s="58"/>
      <c r="FI60" s="58"/>
      <c r="FJ60" s="58"/>
      <c r="FK60" s="58"/>
      <c r="FL60" s="58"/>
      <c r="FM60" s="58"/>
      <c r="FN60" s="58"/>
      <c r="FO60" s="58"/>
      <c r="FP60" s="58"/>
      <c r="FQ60" s="199"/>
      <c r="FR60" s="58"/>
      <c r="FS60" s="199"/>
      <c r="FT60" s="199"/>
      <c r="FU60" s="58"/>
      <c r="FV60" s="199"/>
      <c r="FW60" s="58"/>
      <c r="FX60" s="199"/>
      <c r="FY60" s="58"/>
      <c r="FZ60" s="58"/>
      <c r="GA60" s="58"/>
      <c r="GB60" s="160"/>
      <c r="GC60" s="58"/>
      <c r="GD60" s="160"/>
      <c r="GE60" s="58"/>
      <c r="GF60" s="160"/>
      <c r="GG60" s="58"/>
      <c r="GH60" s="160"/>
      <c r="GI60" s="58"/>
      <c r="GJ60" s="58"/>
      <c r="GK60" s="58"/>
      <c r="GL60" s="58"/>
      <c r="GM60" s="58"/>
      <c r="GN60" s="58"/>
      <c r="GO60" s="199"/>
      <c r="GP60" s="58"/>
      <c r="GQ60" s="58"/>
      <c r="GR60" s="58"/>
      <c r="GS60" s="58"/>
      <c r="GT60" s="58"/>
      <c r="GU60" s="58"/>
      <c r="GV60" s="58"/>
      <c r="GW60" s="58"/>
      <c r="GX60" s="58"/>
      <c r="GY60" s="58"/>
      <c r="GZ60" s="58"/>
      <c r="HA60" s="58"/>
      <c r="HB60" s="199"/>
      <c r="HC60" s="58"/>
      <c r="HD60" s="58"/>
      <c r="HE60" s="58"/>
      <c r="HF60" s="58"/>
      <c r="HH60" s="58"/>
      <c r="HI60" s="58"/>
      <c r="HJ60" s="58"/>
      <c r="HK60" s="58"/>
      <c r="HL60" s="58"/>
    </row>
    <row r="61" spans="1:221" x14ac:dyDescent="0.25">
      <c r="A61" s="146"/>
      <c r="B61" s="58"/>
      <c r="C61" s="58"/>
      <c r="D61" s="58"/>
      <c r="E61" s="146"/>
      <c r="F61" s="58"/>
      <c r="G61" s="146"/>
      <c r="H61" s="58"/>
      <c r="I61" s="58"/>
      <c r="J61" s="58"/>
      <c r="K61" s="146"/>
      <c r="L61" s="58"/>
      <c r="M61" s="58"/>
      <c r="N61" s="58"/>
      <c r="O61" s="58"/>
      <c r="P61" s="58"/>
      <c r="Q61" s="146"/>
      <c r="R61" s="58"/>
      <c r="S61" s="146"/>
      <c r="T61" s="58"/>
      <c r="U61" s="58"/>
      <c r="V61" s="58"/>
      <c r="W61" s="58"/>
      <c r="X61" s="58"/>
      <c r="Y61" s="58"/>
      <c r="Z61" s="58"/>
      <c r="AA61" s="58"/>
      <c r="AB61" s="58"/>
      <c r="AC61" s="58"/>
      <c r="AD61" s="146"/>
      <c r="AE61" s="58"/>
      <c r="AF61" s="146"/>
      <c r="AG61" s="58"/>
      <c r="AH61" s="146"/>
      <c r="AI61" s="58"/>
      <c r="AJ61" s="146"/>
      <c r="AK61" s="58"/>
      <c r="AL61" s="146"/>
      <c r="AM61" s="58"/>
      <c r="AN61" s="146"/>
      <c r="AO61" s="58"/>
      <c r="AP61" s="146"/>
      <c r="AQ61" s="58"/>
      <c r="AR61" s="146"/>
      <c r="AS61" s="58"/>
      <c r="AT61" s="146"/>
      <c r="AU61" s="58"/>
      <c r="AV61" s="146"/>
      <c r="AW61" s="58"/>
      <c r="AX61" s="146"/>
      <c r="AY61" s="58"/>
      <c r="AZ61" s="146"/>
      <c r="BA61" s="58"/>
      <c r="BB61" s="146"/>
      <c r="BC61" s="58"/>
      <c r="BD61" s="146"/>
      <c r="BE61" s="58"/>
      <c r="BF61" s="58"/>
      <c r="BG61" s="146"/>
      <c r="BH61" s="58"/>
      <c r="BI61" s="146"/>
      <c r="BJ61" s="146"/>
      <c r="BK61" s="58"/>
      <c r="BL61" s="58"/>
      <c r="BM61" s="58"/>
      <c r="BN61" s="58"/>
      <c r="BO61" s="58"/>
      <c r="BP61" s="58"/>
      <c r="BQ61" s="58"/>
      <c r="BR61" s="146"/>
      <c r="BS61" s="58"/>
      <c r="BT61" s="146"/>
      <c r="BU61" s="58"/>
      <c r="BV61" s="146"/>
      <c r="BW61" s="58"/>
      <c r="BX61" s="146"/>
      <c r="BY61" s="58"/>
      <c r="BZ61" s="146"/>
      <c r="CA61" s="58"/>
      <c r="CB61" s="146"/>
      <c r="CC61" s="58"/>
      <c r="CD61" s="146"/>
      <c r="CE61" s="58"/>
      <c r="CF61" s="58"/>
      <c r="CG61" s="58"/>
      <c r="CH61" s="159"/>
      <c r="CI61" s="159"/>
      <c r="CJ61" s="214"/>
      <c r="CK61" s="58"/>
      <c r="CL61" s="58"/>
      <c r="CM61" s="58"/>
      <c r="CN61" s="58"/>
      <c r="CO61" s="58"/>
      <c r="CP61" s="146"/>
      <c r="CQ61" s="58"/>
      <c r="CR61" s="146"/>
      <c r="CS61" s="58"/>
      <c r="CT61" s="146"/>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214"/>
      <c r="DY61" s="58"/>
      <c r="DZ61" s="214"/>
      <c r="EA61" s="58"/>
      <c r="EB61" s="214"/>
      <c r="EC61" s="58"/>
      <c r="ED61" s="214"/>
      <c r="EE61" s="58"/>
      <c r="EF61" s="214"/>
      <c r="EG61" s="58"/>
      <c r="EH61" s="214"/>
      <c r="EI61" s="58"/>
      <c r="EJ61" s="214"/>
      <c r="EK61" s="58"/>
      <c r="EL61" s="58"/>
      <c r="EM61" s="58"/>
      <c r="EN61" s="146"/>
      <c r="EO61" s="58"/>
      <c r="EP61" s="146"/>
      <c r="EQ61" s="58"/>
      <c r="ER61" s="146"/>
      <c r="ES61" s="58"/>
      <c r="ET61" s="146"/>
      <c r="EU61" s="58"/>
      <c r="EV61" s="146"/>
      <c r="EW61" s="58"/>
      <c r="EX61" s="159"/>
      <c r="EY61" s="159"/>
      <c r="EZ61" s="58"/>
      <c r="FA61" s="58"/>
      <c r="FB61" s="146"/>
      <c r="FC61" s="58"/>
      <c r="FD61" s="146"/>
      <c r="FE61" s="58"/>
      <c r="FF61" s="159"/>
      <c r="FG61" s="159"/>
      <c r="FH61" s="58"/>
      <c r="FI61" s="58"/>
      <c r="FJ61" s="179"/>
      <c r="FK61" s="58"/>
      <c r="FL61" s="179"/>
      <c r="FM61" s="58"/>
      <c r="FN61" s="179"/>
      <c r="FO61" s="58"/>
      <c r="FP61" s="58"/>
      <c r="FQ61" s="58"/>
      <c r="FR61" s="58"/>
      <c r="FS61" s="58"/>
      <c r="FT61" s="179"/>
      <c r="FU61" s="58"/>
      <c r="FV61" s="179"/>
      <c r="FW61" s="58"/>
      <c r="FX61" s="179"/>
      <c r="FY61" s="58"/>
      <c r="FZ61" s="58"/>
      <c r="GA61" s="58"/>
      <c r="GB61" s="58"/>
      <c r="GC61" s="58"/>
      <c r="GD61" s="58"/>
      <c r="GE61" s="58"/>
      <c r="GF61" s="58"/>
      <c r="GG61" s="58"/>
      <c r="GH61" s="58"/>
      <c r="GI61" s="58"/>
      <c r="GJ61" s="58"/>
      <c r="GK61" s="58"/>
      <c r="GL61" s="58"/>
      <c r="GM61" s="58"/>
      <c r="GN61" s="58"/>
      <c r="GO61" s="58"/>
      <c r="GP61" s="58"/>
      <c r="GQ61" s="58"/>
      <c r="GR61" s="179"/>
      <c r="GS61" s="58"/>
      <c r="GT61" s="179"/>
      <c r="GU61" s="58"/>
      <c r="GV61" s="179"/>
      <c r="GW61" s="58"/>
      <c r="GX61" s="179"/>
      <c r="GY61" s="58"/>
      <c r="GZ61" s="179"/>
      <c r="HA61" s="58"/>
      <c r="HB61" s="179"/>
      <c r="HC61" s="58"/>
      <c r="HD61" s="58"/>
      <c r="HE61" s="58"/>
      <c r="HF61" s="58"/>
      <c r="HH61" s="58"/>
      <c r="HI61" s="58"/>
      <c r="HJ61" s="58"/>
      <c r="HK61" s="58"/>
      <c r="HL61" s="58"/>
    </row>
    <row r="62" spans="1:221" x14ac:dyDescent="0.25">
      <c r="A62" s="58"/>
      <c r="B62" s="58"/>
      <c r="C62" s="58"/>
      <c r="D62" s="58"/>
      <c r="E62" s="146"/>
      <c r="F62" s="58"/>
      <c r="G62" s="58"/>
      <c r="H62" s="146"/>
      <c r="I62" s="146"/>
      <c r="J62" s="146"/>
      <c r="K62" s="58"/>
      <c r="L62" s="58"/>
      <c r="M62" s="58"/>
      <c r="N62" s="58"/>
      <c r="O62" s="146"/>
      <c r="P62" s="179"/>
      <c r="Q62" s="58"/>
      <c r="R62" s="58"/>
      <c r="S62" s="58"/>
      <c r="T62" s="58"/>
      <c r="U62" s="58"/>
      <c r="V62" s="58"/>
      <c r="W62" s="146"/>
      <c r="X62" s="58"/>
      <c r="Y62" s="58"/>
      <c r="Z62" s="58"/>
      <c r="AA62" s="146"/>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146"/>
      <c r="BI62" s="58"/>
      <c r="BJ62" s="58"/>
      <c r="BK62" s="58"/>
      <c r="BL62" s="146"/>
      <c r="BM62" s="58"/>
      <c r="BN62" s="146"/>
      <c r="BO62" s="58"/>
      <c r="BP62" s="58"/>
      <c r="BQ62" s="58"/>
      <c r="BR62" s="58"/>
      <c r="BS62" s="58"/>
      <c r="BT62" s="58"/>
      <c r="BU62" s="58"/>
      <c r="BV62" s="58"/>
      <c r="BW62" s="58"/>
      <c r="BX62" s="58"/>
      <c r="BY62" s="58"/>
      <c r="BZ62" s="58"/>
      <c r="CA62" s="58"/>
      <c r="CB62" s="58"/>
      <c r="CC62" s="58"/>
      <c r="CD62" s="58"/>
      <c r="CE62" s="58"/>
      <c r="CF62" s="58"/>
      <c r="CG62" s="58"/>
      <c r="CH62" s="146"/>
      <c r="CI62" s="58"/>
      <c r="CJ62" s="160"/>
      <c r="CK62" s="58"/>
      <c r="CL62" s="214"/>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214"/>
      <c r="DO62" s="58"/>
      <c r="DP62" s="214"/>
      <c r="DQ62" s="58"/>
      <c r="DR62" s="214"/>
      <c r="DS62" s="58"/>
      <c r="DT62" s="214"/>
      <c r="DU62" s="58"/>
      <c r="DV62" s="58"/>
      <c r="DW62" s="160"/>
      <c r="DX62" s="160"/>
      <c r="DY62" s="58"/>
      <c r="DZ62" s="160"/>
      <c r="EA62" s="58"/>
      <c r="EB62" s="160"/>
      <c r="EC62" s="58"/>
      <c r="ED62" s="160"/>
      <c r="EE62" s="58"/>
      <c r="EF62" s="160"/>
      <c r="EG62" s="58"/>
      <c r="EH62" s="160"/>
      <c r="EI62" s="58"/>
      <c r="EJ62" s="160"/>
      <c r="EK62" s="58"/>
      <c r="EL62" s="214"/>
      <c r="EM62" s="160"/>
      <c r="EN62" s="159"/>
      <c r="EO62" s="58"/>
      <c r="EP62" s="159"/>
      <c r="EQ62" s="58"/>
      <c r="ER62" s="159"/>
      <c r="ES62" s="58"/>
      <c r="ET62" s="159"/>
      <c r="EU62" s="58"/>
      <c r="EV62" s="159"/>
      <c r="EW62" s="58"/>
      <c r="EX62" s="146"/>
      <c r="EY62" s="58"/>
      <c r="EZ62" s="214"/>
      <c r="FA62" s="160"/>
      <c r="FB62" s="159"/>
      <c r="FC62" s="58"/>
      <c r="FD62" s="159"/>
      <c r="FE62" s="58"/>
      <c r="FF62" s="146"/>
      <c r="FG62" s="58"/>
      <c r="FH62" s="214"/>
      <c r="FI62" s="58"/>
      <c r="FJ62" s="58"/>
      <c r="FK62" s="58"/>
      <c r="FL62" s="58"/>
      <c r="FM62" s="58"/>
      <c r="FN62" s="199"/>
      <c r="FO62" s="58"/>
      <c r="FP62" s="58"/>
      <c r="FQ62" s="58"/>
      <c r="FR62" s="58"/>
      <c r="FS62" s="58"/>
      <c r="FT62" s="58"/>
      <c r="FU62" s="159"/>
      <c r="FV62" s="58"/>
      <c r="FW62" s="58"/>
      <c r="FX62" s="58"/>
      <c r="FY62" s="58"/>
      <c r="FZ62" s="159"/>
      <c r="GA62" s="159"/>
      <c r="GB62" s="58"/>
      <c r="GC62" s="159"/>
      <c r="GD62" s="58"/>
      <c r="GE62" s="159"/>
      <c r="GF62" s="58"/>
      <c r="GG62" s="159"/>
      <c r="GH62" s="58"/>
      <c r="GI62" s="159"/>
      <c r="GJ62" s="58"/>
      <c r="GK62" s="58"/>
      <c r="GL62" s="58"/>
      <c r="GM62" s="168"/>
      <c r="GN62" s="58"/>
      <c r="GO62" s="58"/>
      <c r="GP62" s="179"/>
      <c r="GQ62" s="58"/>
      <c r="GR62" s="58"/>
      <c r="GS62" s="58"/>
      <c r="GT62" s="58"/>
      <c r="GU62" s="58"/>
      <c r="GV62" s="58"/>
      <c r="GW62" s="58"/>
      <c r="GX62" s="58"/>
      <c r="GY62" s="58"/>
      <c r="GZ62" s="58"/>
      <c r="HA62" s="58"/>
      <c r="HB62" s="58"/>
      <c r="HC62" s="58"/>
      <c r="HD62" s="58"/>
      <c r="HE62" s="58"/>
      <c r="HF62" s="58"/>
      <c r="HH62" s="58"/>
      <c r="HI62" s="146"/>
      <c r="HJ62" s="58"/>
      <c r="HK62" s="58"/>
      <c r="HL62" s="58"/>
    </row>
    <row r="63" spans="1:221" x14ac:dyDescent="0.25">
      <c r="A63" s="58"/>
      <c r="B63" s="58"/>
      <c r="C63" s="58"/>
      <c r="D63" s="58"/>
      <c r="E63" s="58"/>
      <c r="F63" s="58"/>
      <c r="G63" s="146"/>
      <c r="H63" s="58"/>
      <c r="I63" s="146"/>
      <c r="J63" s="146"/>
      <c r="K63" s="58"/>
      <c r="L63" s="58"/>
      <c r="M63" s="58"/>
      <c r="N63" s="58"/>
      <c r="O63" s="58"/>
      <c r="P63" s="179"/>
      <c r="Q63" s="58"/>
      <c r="R63" s="58"/>
      <c r="S63" s="58"/>
      <c r="T63" s="58"/>
      <c r="U63" s="58"/>
      <c r="V63" s="146"/>
      <c r="W63" s="58"/>
      <c r="X63" s="58"/>
      <c r="Y63" s="146"/>
      <c r="Z63" s="58"/>
      <c r="AA63" s="58"/>
      <c r="AB63" s="58"/>
      <c r="AC63" s="58"/>
      <c r="AD63" s="58"/>
      <c r="AE63" s="58"/>
      <c r="AF63" s="146"/>
      <c r="AG63" s="58"/>
      <c r="AH63" s="146"/>
      <c r="AI63" s="58"/>
      <c r="AJ63" s="146"/>
      <c r="AK63" s="58"/>
      <c r="AL63" s="146"/>
      <c r="AM63" s="58"/>
      <c r="AN63" s="146"/>
      <c r="AO63" s="58"/>
      <c r="AP63" s="146"/>
      <c r="AQ63" s="58"/>
      <c r="AR63" s="146"/>
      <c r="AS63" s="58"/>
      <c r="AT63" s="146"/>
      <c r="AU63" s="58"/>
      <c r="AV63" s="58"/>
      <c r="AW63" s="58"/>
      <c r="AX63" s="146"/>
      <c r="AY63" s="58"/>
      <c r="AZ63" s="58"/>
      <c r="BA63" s="58"/>
      <c r="BB63" s="58"/>
      <c r="BC63" s="58"/>
      <c r="BD63" s="146"/>
      <c r="BE63" s="58"/>
      <c r="BF63" s="146"/>
      <c r="BG63" s="58"/>
      <c r="BH63" s="58"/>
      <c r="BI63" s="58"/>
      <c r="BJ63" s="58"/>
      <c r="BK63" s="58"/>
      <c r="BL63" s="58"/>
      <c r="BM63" s="58"/>
      <c r="BN63" s="58"/>
      <c r="BO63" s="58"/>
      <c r="BP63" s="58"/>
      <c r="BQ63" s="58"/>
      <c r="BR63" s="146"/>
      <c r="BS63" s="58"/>
      <c r="BT63" s="58"/>
      <c r="BU63" s="58"/>
      <c r="BV63" s="58"/>
      <c r="BW63" s="58"/>
      <c r="BX63" s="58"/>
      <c r="BY63" s="58"/>
      <c r="BZ63" s="58"/>
      <c r="CA63" s="58"/>
      <c r="CB63" s="58"/>
      <c r="CC63" s="58"/>
      <c r="CD63" s="58"/>
      <c r="CE63" s="58"/>
      <c r="CF63" s="146"/>
      <c r="CG63" s="58"/>
      <c r="CH63" s="58"/>
      <c r="CI63" s="160"/>
      <c r="CJ63" s="160"/>
      <c r="CK63" s="58"/>
      <c r="CL63" s="58"/>
      <c r="CM63" s="58"/>
      <c r="CN63" s="58"/>
      <c r="CO63" s="58"/>
      <c r="CP63" s="58"/>
      <c r="CQ63" s="58"/>
      <c r="CR63" s="146"/>
      <c r="CS63" s="58"/>
      <c r="CT63" s="146"/>
      <c r="CU63" s="58"/>
      <c r="CV63" s="146"/>
      <c r="CW63" s="58"/>
      <c r="CX63" s="214"/>
      <c r="CY63" s="58"/>
      <c r="CZ63" s="214"/>
      <c r="DA63" s="58"/>
      <c r="DB63" s="214"/>
      <c r="DC63" s="58"/>
      <c r="DD63" s="214"/>
      <c r="DE63" s="58"/>
      <c r="DF63" s="214"/>
      <c r="DG63" s="58"/>
      <c r="DH63" s="214"/>
      <c r="DI63" s="58"/>
      <c r="DJ63" s="214"/>
      <c r="DK63" s="58"/>
      <c r="DL63" s="214"/>
      <c r="DM63" s="58"/>
      <c r="DN63" s="58"/>
      <c r="DO63" s="58"/>
      <c r="DP63" s="58"/>
      <c r="DQ63" s="58"/>
      <c r="DR63" s="58"/>
      <c r="DS63" s="58"/>
      <c r="DT63" s="58"/>
      <c r="DU63" s="58"/>
      <c r="DV63" s="146"/>
      <c r="DW63" s="160"/>
      <c r="DX63" s="160"/>
      <c r="DY63" s="58"/>
      <c r="DZ63" s="160"/>
      <c r="EA63" s="58"/>
      <c r="EB63" s="160"/>
      <c r="EC63" s="58"/>
      <c r="ED63" s="160"/>
      <c r="EE63" s="58"/>
      <c r="EF63" s="160"/>
      <c r="EG63" s="58"/>
      <c r="EH63" s="160"/>
      <c r="EI63" s="58"/>
      <c r="EJ63" s="160"/>
      <c r="EK63" s="58"/>
      <c r="EL63" s="160"/>
      <c r="EM63" s="160"/>
      <c r="EN63" s="146"/>
      <c r="EO63" s="58"/>
      <c r="EP63" s="146"/>
      <c r="EQ63" s="58"/>
      <c r="ER63" s="146"/>
      <c r="ES63" s="58"/>
      <c r="ET63" s="146"/>
      <c r="EU63" s="58"/>
      <c r="EV63" s="146"/>
      <c r="EW63" s="58"/>
      <c r="EX63" s="58"/>
      <c r="EY63" s="160"/>
      <c r="EZ63" s="160"/>
      <c r="FA63" s="160"/>
      <c r="FB63" s="146"/>
      <c r="FC63" s="58"/>
      <c r="FD63" s="146"/>
      <c r="FE63" s="58"/>
      <c r="FF63" s="58"/>
      <c r="FG63" s="160"/>
      <c r="FH63" s="58"/>
      <c r="FI63" s="58"/>
      <c r="FJ63" s="58"/>
      <c r="FK63" s="58"/>
      <c r="FL63" s="58"/>
      <c r="FM63" s="58"/>
      <c r="FN63" s="179"/>
      <c r="FO63" s="58"/>
      <c r="FP63" s="179"/>
      <c r="FQ63" s="58"/>
      <c r="FR63" s="179"/>
      <c r="FS63" s="58"/>
      <c r="FT63" s="58"/>
      <c r="FU63" s="146"/>
      <c r="FV63" s="58"/>
      <c r="FW63" s="146"/>
      <c r="FX63" s="58"/>
      <c r="FY63" s="146"/>
      <c r="FZ63" s="146"/>
      <c r="GA63" s="58"/>
      <c r="GB63" s="58"/>
      <c r="GC63" s="58"/>
      <c r="GD63" s="58"/>
      <c r="GE63" s="58"/>
      <c r="GF63" s="58"/>
      <c r="GG63" s="58"/>
      <c r="GH63" s="58"/>
      <c r="GI63" s="58"/>
      <c r="GJ63" s="58"/>
      <c r="GK63" s="58"/>
      <c r="GL63" s="58"/>
      <c r="GM63" s="58"/>
      <c r="GN63" s="179"/>
      <c r="GO63" s="58"/>
      <c r="GP63" s="58"/>
      <c r="GQ63" s="58"/>
      <c r="GR63" s="58"/>
      <c r="GS63" s="58"/>
      <c r="GT63" s="58"/>
      <c r="GU63" s="58"/>
      <c r="GV63" s="58"/>
      <c r="GW63" s="58"/>
      <c r="GX63" s="58"/>
      <c r="GY63" s="58"/>
      <c r="GZ63" s="58"/>
      <c r="HA63" s="58"/>
      <c r="HB63" s="179"/>
      <c r="HC63" s="58"/>
      <c r="HD63" s="58"/>
      <c r="HE63" s="58"/>
      <c r="HF63" s="58"/>
      <c r="HH63" s="58"/>
      <c r="HI63" s="58"/>
      <c r="HJ63" s="58"/>
      <c r="HK63" s="146"/>
      <c r="HL63" s="58"/>
    </row>
    <row r="64" spans="1:221" x14ac:dyDescent="0.25">
      <c r="A64" s="58"/>
      <c r="B64" s="58"/>
      <c r="C64" s="58"/>
      <c r="D64" s="58"/>
      <c r="E64" s="58"/>
      <c r="F64" s="58"/>
      <c r="G64" s="58"/>
      <c r="H64" s="58"/>
      <c r="I64" s="58"/>
      <c r="J64" s="58"/>
      <c r="K64" s="58"/>
      <c r="L64" s="146"/>
      <c r="M64" s="58"/>
      <c r="N64" s="146"/>
      <c r="O64" s="58"/>
      <c r="P64" s="58"/>
      <c r="Q64" s="58"/>
      <c r="R64" s="58"/>
      <c r="S64" s="146"/>
      <c r="T64" s="58"/>
      <c r="U64" s="58"/>
      <c r="V64" s="58"/>
      <c r="W64" s="58"/>
      <c r="X64" s="58"/>
      <c r="Y64" s="58"/>
      <c r="Z64" s="58"/>
      <c r="AA64" s="146"/>
      <c r="AB64" s="146"/>
      <c r="AC64" s="58"/>
      <c r="AD64" s="146"/>
      <c r="AE64" s="58"/>
      <c r="AF64" s="58"/>
      <c r="AG64" s="58"/>
      <c r="AH64" s="58"/>
      <c r="AI64" s="58"/>
      <c r="AJ64" s="58"/>
      <c r="AK64" s="58"/>
      <c r="AL64" s="58"/>
      <c r="AM64" s="58"/>
      <c r="AN64" s="58"/>
      <c r="AO64" s="58"/>
      <c r="AP64" s="58"/>
      <c r="AQ64" s="58"/>
      <c r="AR64" s="58"/>
      <c r="AS64" s="58"/>
      <c r="AT64" s="58"/>
      <c r="AU64" s="58"/>
      <c r="AV64" s="146"/>
      <c r="AW64" s="58"/>
      <c r="AX64" s="58"/>
      <c r="AY64" s="58"/>
      <c r="AZ64" s="146"/>
      <c r="BA64" s="58"/>
      <c r="BB64" s="146"/>
      <c r="BC64" s="58"/>
      <c r="BD64" s="58"/>
      <c r="BE64" s="58"/>
      <c r="BF64" s="58"/>
      <c r="BG64" s="58"/>
      <c r="BH64" s="146"/>
      <c r="BI64" s="58"/>
      <c r="BJ64" s="58"/>
      <c r="BK64" s="146"/>
      <c r="BL64" s="159"/>
      <c r="BM64" s="58"/>
      <c r="BN64" s="159"/>
      <c r="BO64" s="58"/>
      <c r="BP64" s="58"/>
      <c r="BQ64" s="58"/>
      <c r="BR64" s="58"/>
      <c r="BS64" s="58"/>
      <c r="BT64" s="146"/>
      <c r="BU64" s="58"/>
      <c r="BV64" s="146"/>
      <c r="BW64" s="58"/>
      <c r="BX64" s="146"/>
      <c r="BY64" s="58"/>
      <c r="BZ64" s="146"/>
      <c r="CA64" s="58"/>
      <c r="CB64" s="146"/>
      <c r="CC64" s="58"/>
      <c r="CD64" s="146"/>
      <c r="CE64" s="58"/>
      <c r="CF64" s="58"/>
      <c r="CG64" s="159"/>
      <c r="CH64" s="58"/>
      <c r="CI64" s="160"/>
      <c r="CJ64" s="58"/>
      <c r="CK64" s="159"/>
      <c r="CL64" s="58"/>
      <c r="CM64" s="58"/>
      <c r="CN64" s="58"/>
      <c r="CO64" s="159"/>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159"/>
      <c r="DW64" s="58"/>
      <c r="DX64" s="58"/>
      <c r="DY64" s="159"/>
      <c r="DZ64" s="58"/>
      <c r="EA64" s="159"/>
      <c r="EB64" s="58"/>
      <c r="EC64" s="159"/>
      <c r="ED64" s="58"/>
      <c r="EE64" s="159"/>
      <c r="EF64" s="58"/>
      <c r="EG64" s="159"/>
      <c r="EH64" s="58"/>
      <c r="EI64" s="159"/>
      <c r="EJ64" s="58"/>
      <c r="EK64" s="159"/>
      <c r="EL64" s="160"/>
      <c r="EM64" s="58"/>
      <c r="EN64" s="58"/>
      <c r="EO64" s="159"/>
      <c r="EP64" s="58"/>
      <c r="EQ64" s="159"/>
      <c r="ER64" s="58"/>
      <c r="ES64" s="159"/>
      <c r="ET64" s="58"/>
      <c r="EU64" s="159"/>
      <c r="EV64" s="58"/>
      <c r="EW64" s="159"/>
      <c r="EX64" s="58"/>
      <c r="EY64" s="160"/>
      <c r="EZ64" s="160"/>
      <c r="FA64" s="58"/>
      <c r="FB64" s="58"/>
      <c r="FC64" s="159"/>
      <c r="FD64" s="58"/>
      <c r="FE64" s="159"/>
      <c r="FF64" s="58"/>
      <c r="FG64" s="160"/>
      <c r="FH64" s="58"/>
      <c r="FI64" s="58"/>
      <c r="FJ64" s="179"/>
      <c r="FK64" s="58"/>
      <c r="FL64" s="179"/>
      <c r="FM64" s="58"/>
      <c r="FN64" s="58"/>
      <c r="FO64" s="58"/>
      <c r="FP64" s="199"/>
      <c r="FQ64" s="58"/>
      <c r="FR64" s="199"/>
      <c r="FS64" s="58"/>
      <c r="FT64" s="58"/>
      <c r="FU64" s="58"/>
      <c r="FV64" s="58"/>
      <c r="FW64" s="58"/>
      <c r="FX64" s="58"/>
      <c r="FY64" s="58"/>
      <c r="FZ64" s="58"/>
      <c r="GA64" s="160"/>
      <c r="GB64" s="146"/>
      <c r="GC64" s="160"/>
      <c r="GD64" s="146"/>
      <c r="GE64" s="160"/>
      <c r="GF64" s="146"/>
      <c r="GG64" s="160"/>
      <c r="GH64" s="146"/>
      <c r="GI64" s="160"/>
      <c r="GJ64" s="146"/>
      <c r="GK64" s="58"/>
      <c r="GL64" s="146"/>
      <c r="GM64" s="58"/>
      <c r="GN64" s="58"/>
      <c r="GO64" s="58"/>
      <c r="GP64" s="58"/>
      <c r="GQ64" s="58"/>
      <c r="GR64" s="199"/>
      <c r="GS64" s="58"/>
      <c r="GT64" s="199"/>
      <c r="GU64" s="58"/>
      <c r="GV64" s="199"/>
      <c r="GW64" s="58"/>
      <c r="GX64" s="199"/>
      <c r="GY64" s="58"/>
      <c r="GZ64" s="199"/>
      <c r="HA64" s="58"/>
      <c r="HB64" s="199"/>
      <c r="HC64" s="58"/>
      <c r="HD64" s="58"/>
      <c r="HE64" s="58"/>
      <c r="HF64" s="58"/>
      <c r="HH64" s="146"/>
      <c r="HI64" s="146"/>
      <c r="HJ64" s="146"/>
      <c r="HK64" s="58"/>
      <c r="HL64" s="58"/>
    </row>
    <row r="65" spans="1:220" x14ac:dyDescent="0.25">
      <c r="A65" s="58"/>
      <c r="B65" s="58"/>
      <c r="C65" s="58"/>
      <c r="D65" s="58"/>
      <c r="E65" s="58"/>
      <c r="F65" s="58"/>
      <c r="G65" s="58"/>
      <c r="H65" s="146"/>
      <c r="I65" s="58"/>
      <c r="J65" s="58"/>
      <c r="K65" s="58"/>
      <c r="L65" s="58"/>
      <c r="M65" s="58"/>
      <c r="N65" s="58"/>
      <c r="O65" s="146"/>
      <c r="P65" s="179"/>
      <c r="Q65" s="58"/>
      <c r="R65" s="58"/>
      <c r="S65" s="58"/>
      <c r="T65" s="146"/>
      <c r="U65" s="58"/>
      <c r="V65" s="58"/>
      <c r="W65" s="146"/>
      <c r="X65" s="58"/>
      <c r="Y65" s="58"/>
      <c r="Z65" s="58"/>
      <c r="AA65" s="58"/>
      <c r="AB65" s="58"/>
      <c r="AC65" s="146"/>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146"/>
      <c r="BM65" s="58"/>
      <c r="BN65" s="146"/>
      <c r="BO65" s="58"/>
      <c r="BP65" s="58"/>
      <c r="BQ65" s="58"/>
      <c r="BR65" s="58"/>
      <c r="BS65" s="58"/>
      <c r="BT65" s="58"/>
      <c r="BU65" s="58"/>
      <c r="BV65" s="58"/>
      <c r="BW65" s="58"/>
      <c r="BX65" s="58"/>
      <c r="BY65" s="58"/>
      <c r="BZ65" s="58"/>
      <c r="CA65" s="58"/>
      <c r="CB65" s="58"/>
      <c r="CC65" s="58"/>
      <c r="CD65" s="58"/>
      <c r="CE65" s="58"/>
      <c r="CF65" s="58"/>
      <c r="CG65" s="58"/>
      <c r="CH65" s="214"/>
      <c r="CI65" s="58"/>
      <c r="CJ65" s="58"/>
      <c r="CK65" s="58"/>
      <c r="CL65" s="146"/>
      <c r="CM65" s="58"/>
      <c r="CN65" s="146"/>
      <c r="CO65" s="58"/>
      <c r="CP65" s="214"/>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146"/>
      <c r="DU65" s="58"/>
      <c r="DV65" s="146"/>
      <c r="DW65" s="58"/>
      <c r="DX65" s="58"/>
      <c r="DY65" s="58"/>
      <c r="DZ65" s="58"/>
      <c r="EA65" s="58"/>
      <c r="EB65" s="58"/>
      <c r="EC65" s="58"/>
      <c r="ED65" s="58"/>
      <c r="EE65" s="58"/>
      <c r="EF65" s="58"/>
      <c r="EG65" s="58"/>
      <c r="EH65" s="58"/>
      <c r="EI65" s="58"/>
      <c r="EJ65" s="58"/>
      <c r="EK65" s="58"/>
      <c r="EL65" s="58"/>
      <c r="EM65" s="58"/>
      <c r="EN65" s="58"/>
      <c r="EO65" s="58"/>
      <c r="EP65" s="58"/>
      <c r="EQ65" s="58"/>
      <c r="ER65" s="58"/>
      <c r="ES65" s="58"/>
      <c r="ET65" s="58"/>
      <c r="EU65" s="58"/>
      <c r="EV65" s="58"/>
      <c r="EW65" s="58"/>
      <c r="EX65" s="214"/>
      <c r="EY65" s="58"/>
      <c r="EZ65" s="58"/>
      <c r="FA65" s="58"/>
      <c r="FB65" s="58"/>
      <c r="FC65" s="58"/>
      <c r="FD65" s="58"/>
      <c r="FE65" s="58"/>
      <c r="FF65" s="214"/>
      <c r="FG65" s="58"/>
      <c r="FH65" s="179"/>
      <c r="FI65" s="58"/>
      <c r="FJ65" s="58"/>
      <c r="FK65" s="58"/>
      <c r="FL65" s="58"/>
      <c r="FM65" s="58"/>
      <c r="FN65" s="58"/>
      <c r="FO65" s="199"/>
      <c r="FP65" s="179"/>
      <c r="FQ65" s="58"/>
      <c r="FR65" s="179"/>
      <c r="FS65" s="58"/>
      <c r="FT65" s="58"/>
      <c r="FU65" s="58"/>
      <c r="FV65" s="58"/>
      <c r="FW65" s="58"/>
      <c r="FX65" s="58"/>
      <c r="FY65" s="58"/>
      <c r="FZ65" s="58"/>
      <c r="GA65" s="160"/>
      <c r="GB65" s="58"/>
      <c r="GC65" s="160"/>
      <c r="GD65" s="58"/>
      <c r="GE65" s="160"/>
      <c r="GF65" s="58"/>
      <c r="GG65" s="160"/>
      <c r="GH65" s="58"/>
      <c r="GI65" s="160"/>
      <c r="GJ65" s="58"/>
      <c r="GK65" s="58"/>
      <c r="GL65" s="58"/>
      <c r="GM65" s="58"/>
      <c r="GN65" s="58"/>
      <c r="GO65" s="58"/>
      <c r="GP65" s="199"/>
      <c r="GQ65" s="58"/>
      <c r="GR65" s="179"/>
      <c r="GS65" s="58"/>
      <c r="GT65" s="179"/>
      <c r="GU65" s="58"/>
      <c r="GV65" s="179"/>
      <c r="GW65" s="58"/>
      <c r="GX65" s="179"/>
      <c r="GY65" s="58"/>
      <c r="GZ65" s="179"/>
      <c r="HA65" s="58"/>
      <c r="HB65" s="179"/>
      <c r="HC65" s="58"/>
      <c r="HD65" s="58"/>
      <c r="HE65" s="58"/>
      <c r="HF65" s="58"/>
      <c r="HH65" s="58"/>
      <c r="HI65" s="58"/>
      <c r="HJ65" s="58"/>
      <c r="HK65" s="58"/>
      <c r="HL65" s="58"/>
    </row>
    <row r="66" spans="1:220" x14ac:dyDescent="0.25">
      <c r="A66" s="146"/>
      <c r="B66" s="58"/>
      <c r="C66" s="58"/>
      <c r="D66" s="58"/>
      <c r="E66" s="146"/>
      <c r="F66" s="58"/>
      <c r="G66" s="58"/>
      <c r="H66" s="58"/>
      <c r="I66" s="58"/>
      <c r="J66" s="58"/>
      <c r="K66" s="58"/>
      <c r="L66" s="58"/>
      <c r="M66" s="58"/>
      <c r="N66" s="58"/>
      <c r="O66" s="58"/>
      <c r="P66" s="146"/>
      <c r="Q66" s="58"/>
      <c r="R66" s="58"/>
      <c r="S66" s="58"/>
      <c r="T66" s="58"/>
      <c r="U66" s="58"/>
      <c r="V66" s="58"/>
      <c r="W66" s="58"/>
      <c r="X66" s="58"/>
      <c r="Y66" s="146"/>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146"/>
      <c r="BH66" s="58"/>
      <c r="BI66" s="146"/>
      <c r="BJ66" s="146"/>
      <c r="BK66" s="58"/>
      <c r="BL66" s="58"/>
      <c r="BM66" s="146"/>
      <c r="BN66" s="58"/>
      <c r="BO66" s="146"/>
      <c r="BP66" s="146"/>
      <c r="BQ66" s="146"/>
      <c r="BR66" s="58"/>
      <c r="BS66" s="58"/>
      <c r="BT66" s="58"/>
      <c r="BU66" s="58"/>
      <c r="BV66" s="58"/>
      <c r="BW66" s="58"/>
      <c r="BX66" s="58"/>
      <c r="BY66" s="58"/>
      <c r="BZ66" s="58"/>
      <c r="CA66" s="58"/>
      <c r="CB66" s="58"/>
      <c r="CC66" s="58"/>
      <c r="CD66" s="58"/>
      <c r="CE66" s="58"/>
      <c r="CF66" s="159"/>
      <c r="CG66" s="58"/>
      <c r="CH66" s="160"/>
      <c r="CI66" s="58"/>
      <c r="CJ66" s="58"/>
      <c r="CK66" s="160"/>
      <c r="CL66" s="58"/>
      <c r="CM66" s="58"/>
      <c r="CN66" s="159"/>
      <c r="CO66" s="58"/>
      <c r="CP66" s="58"/>
      <c r="CQ66" s="58"/>
      <c r="CR66" s="58"/>
      <c r="CS66" s="58"/>
      <c r="CT66" s="58"/>
      <c r="CU66" s="58"/>
      <c r="CV66" s="146"/>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160"/>
      <c r="DZ66" s="58"/>
      <c r="EA66" s="160"/>
      <c r="EB66" s="58"/>
      <c r="EC66" s="160"/>
      <c r="ED66" s="58"/>
      <c r="EE66" s="160"/>
      <c r="EF66" s="58"/>
      <c r="EG66" s="160"/>
      <c r="EH66" s="58"/>
      <c r="EI66" s="160"/>
      <c r="EJ66" s="58"/>
      <c r="EK66" s="160"/>
      <c r="EL66" s="58"/>
      <c r="EM66" s="58"/>
      <c r="EN66" s="214"/>
      <c r="EO66" s="160"/>
      <c r="EP66" s="214"/>
      <c r="EQ66" s="160"/>
      <c r="ER66" s="214"/>
      <c r="ES66" s="160"/>
      <c r="ET66" s="214"/>
      <c r="EU66" s="160"/>
      <c r="EV66" s="214"/>
      <c r="EW66" s="160"/>
      <c r="EX66" s="160"/>
      <c r="EY66" s="58"/>
      <c r="EZ66" s="58"/>
      <c r="FA66" s="58"/>
      <c r="FB66" s="214"/>
      <c r="FC66" s="160"/>
      <c r="FD66" s="214"/>
      <c r="FE66" s="160"/>
      <c r="FF66" s="160"/>
      <c r="FG66" s="58"/>
      <c r="FH66" s="58"/>
      <c r="FI66" s="58"/>
      <c r="FJ66" s="58"/>
      <c r="FK66" s="58"/>
      <c r="FL66" s="58"/>
      <c r="FM66" s="58"/>
      <c r="FN66" s="58"/>
      <c r="FO66" s="58"/>
      <c r="FP66" s="58"/>
      <c r="FQ66" s="58"/>
      <c r="FR66" s="58"/>
      <c r="FS66" s="58"/>
      <c r="FT66" s="179"/>
      <c r="FU66" s="160"/>
      <c r="FV66" s="179"/>
      <c r="FW66" s="159"/>
      <c r="FX66" s="179"/>
      <c r="FY66" s="159"/>
      <c r="FZ66" s="160"/>
      <c r="GA66" s="58"/>
      <c r="GB66" s="58"/>
      <c r="GC66" s="58"/>
      <c r="GD66" s="58"/>
      <c r="GE66" s="58"/>
      <c r="GF66" s="58"/>
      <c r="GG66" s="58"/>
      <c r="GH66" s="58"/>
      <c r="GI66" s="58"/>
      <c r="GJ66" s="58"/>
      <c r="GK66" s="58"/>
      <c r="GL66" s="58"/>
      <c r="GM66" s="58"/>
      <c r="GN66" s="199"/>
      <c r="GO66" s="58"/>
      <c r="GP66" s="179"/>
      <c r="GQ66" s="58"/>
      <c r="GR66" s="58"/>
      <c r="GS66" s="58"/>
      <c r="GT66" s="58"/>
      <c r="GU66" s="58"/>
      <c r="GV66" s="58"/>
      <c r="GW66" s="58"/>
      <c r="GX66" s="58"/>
      <c r="GY66" s="58"/>
      <c r="GZ66" s="58"/>
      <c r="HA66" s="58"/>
      <c r="HB66" s="58"/>
      <c r="HC66" s="58"/>
      <c r="HD66" s="58"/>
      <c r="HE66" s="58"/>
      <c r="HF66" s="58"/>
      <c r="HH66" s="58"/>
      <c r="HI66" s="58"/>
      <c r="HJ66" s="58"/>
      <c r="HK66" s="58"/>
    </row>
    <row r="67" spans="1:220" x14ac:dyDescent="0.25">
      <c r="A67" s="58"/>
      <c r="B67" s="58"/>
      <c r="C67" s="58"/>
      <c r="D67" s="58"/>
      <c r="E67" s="58"/>
      <c r="F67" s="58"/>
      <c r="G67" s="146"/>
      <c r="H67" s="58"/>
      <c r="I67" s="146"/>
      <c r="J67" s="146"/>
      <c r="K67" s="58"/>
      <c r="L67" s="146"/>
      <c r="M67" s="58"/>
      <c r="N67" s="146"/>
      <c r="O67" s="58"/>
      <c r="P67" s="58"/>
      <c r="Q67" s="58"/>
      <c r="R67" s="58"/>
      <c r="S67" s="58"/>
      <c r="T67" s="58"/>
      <c r="U67" s="58"/>
      <c r="V67" s="58"/>
      <c r="W67" s="58"/>
      <c r="X67" s="58"/>
      <c r="Y67" s="58"/>
      <c r="Z67" s="58"/>
      <c r="AA67" s="58"/>
      <c r="AB67" s="146"/>
      <c r="AC67" s="146"/>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146"/>
      <c r="CG67" s="58"/>
      <c r="CH67" s="160"/>
      <c r="CI67" s="58"/>
      <c r="CJ67" s="146"/>
      <c r="CK67" s="160"/>
      <c r="CL67" s="58"/>
      <c r="CM67" s="58"/>
      <c r="CN67" s="58"/>
      <c r="CO67" s="58"/>
      <c r="CP67" s="58"/>
      <c r="CQ67" s="58"/>
      <c r="CR67" s="58"/>
      <c r="CS67" s="58"/>
      <c r="CT67" s="58"/>
      <c r="CU67" s="58"/>
      <c r="CV67" s="58"/>
      <c r="CW67" s="58"/>
      <c r="CX67" s="146"/>
      <c r="CY67" s="58"/>
      <c r="CZ67" s="146"/>
      <c r="DA67" s="58"/>
      <c r="DB67" s="146"/>
      <c r="DC67" s="58"/>
      <c r="DD67" s="146"/>
      <c r="DE67" s="58"/>
      <c r="DF67" s="146"/>
      <c r="DG67" s="58"/>
      <c r="DH67" s="146"/>
      <c r="DI67" s="58"/>
      <c r="DJ67" s="146"/>
      <c r="DK67" s="58"/>
      <c r="DL67" s="146"/>
      <c r="DM67" s="58"/>
      <c r="DN67" s="146"/>
      <c r="DO67" s="58"/>
      <c r="DP67" s="146"/>
      <c r="DQ67" s="58"/>
      <c r="DR67" s="146"/>
      <c r="DS67" s="58"/>
      <c r="DT67" s="58"/>
      <c r="DU67" s="58"/>
      <c r="DV67" s="58"/>
      <c r="DW67" s="159"/>
      <c r="DX67" s="146"/>
      <c r="DY67" s="160"/>
      <c r="DZ67" s="146"/>
      <c r="EA67" s="160"/>
      <c r="EB67" s="146"/>
      <c r="EC67" s="160"/>
      <c r="ED67" s="146"/>
      <c r="EE67" s="160"/>
      <c r="EF67" s="146"/>
      <c r="EG67" s="160"/>
      <c r="EH67" s="146"/>
      <c r="EI67" s="160"/>
      <c r="EJ67" s="146"/>
      <c r="EK67" s="160"/>
      <c r="EL67" s="58"/>
      <c r="EM67" s="58"/>
      <c r="EN67" s="160"/>
      <c r="EO67" s="160"/>
      <c r="EP67" s="160"/>
      <c r="EQ67" s="160"/>
      <c r="ER67" s="160"/>
      <c r="ES67" s="160"/>
      <c r="ET67" s="160"/>
      <c r="EU67" s="160"/>
      <c r="EV67" s="160"/>
      <c r="EW67" s="160"/>
      <c r="EX67" s="160"/>
      <c r="EY67" s="58"/>
      <c r="EZ67" s="58"/>
      <c r="FA67" s="58"/>
      <c r="FB67" s="160"/>
      <c r="FC67" s="160"/>
      <c r="FD67" s="160"/>
      <c r="FE67" s="160"/>
      <c r="FF67" s="160"/>
      <c r="FG67" s="58"/>
      <c r="FH67" s="58"/>
      <c r="FI67" s="58"/>
      <c r="FJ67" s="58"/>
      <c r="FK67" s="58"/>
      <c r="FL67" s="58"/>
      <c r="FM67" s="58"/>
      <c r="FN67" s="58"/>
      <c r="FO67" s="58"/>
      <c r="FP67" s="58"/>
      <c r="FQ67" s="199"/>
      <c r="FR67" s="58"/>
      <c r="FS67" s="199"/>
      <c r="FT67" s="58"/>
      <c r="FU67" s="160"/>
      <c r="FV67" s="58"/>
      <c r="FW67" s="146"/>
      <c r="FX67" s="58"/>
      <c r="FY67" s="146"/>
      <c r="FZ67" s="160"/>
      <c r="GA67" s="58"/>
      <c r="GB67" s="159"/>
      <c r="GC67" s="58"/>
      <c r="GD67" s="159"/>
      <c r="GE67" s="58"/>
      <c r="GF67" s="159"/>
      <c r="GG67" s="58"/>
      <c r="GH67" s="159"/>
      <c r="GI67" s="58"/>
      <c r="GJ67" s="58"/>
      <c r="GK67" s="58"/>
      <c r="GL67" s="58"/>
      <c r="GM67" s="58"/>
      <c r="GN67" s="179"/>
      <c r="GO67" s="58"/>
      <c r="GP67" s="58"/>
      <c r="GQ67" s="58"/>
      <c r="GR67" s="58"/>
      <c r="GS67" s="199"/>
      <c r="GT67" s="58"/>
      <c r="GU67" s="199"/>
      <c r="GV67" s="58"/>
      <c r="GW67" s="199"/>
      <c r="GX67" s="58"/>
      <c r="GY67" s="199"/>
      <c r="GZ67" s="58"/>
      <c r="HA67" s="199"/>
      <c r="HB67" s="179"/>
      <c r="HC67" s="58"/>
      <c r="HD67" s="58"/>
      <c r="HE67" s="58"/>
      <c r="HF67" s="58"/>
      <c r="HH67" s="146"/>
      <c r="HI67" s="58"/>
      <c r="HJ67" s="58"/>
      <c r="HK67" s="58"/>
    </row>
    <row r="68" spans="1:220" x14ac:dyDescent="0.25">
      <c r="A68" s="58"/>
      <c r="B68" s="58"/>
      <c r="C68" s="58"/>
      <c r="D68" s="58"/>
      <c r="E68" s="58"/>
      <c r="F68" s="58"/>
      <c r="G68" s="58"/>
      <c r="H68" s="58"/>
      <c r="I68" s="146"/>
      <c r="J68" s="58"/>
      <c r="K68" s="58"/>
      <c r="L68" s="146"/>
      <c r="M68" s="58"/>
      <c r="N68" s="58"/>
      <c r="O68" s="58"/>
      <c r="P68" s="58"/>
      <c r="Q68" s="58"/>
      <c r="R68" s="58"/>
      <c r="S68" s="146"/>
      <c r="T68" s="146"/>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159"/>
      <c r="BF68" s="146"/>
      <c r="BG68" s="159"/>
      <c r="BH68" s="58"/>
      <c r="BI68" s="159"/>
      <c r="BJ68" s="159"/>
      <c r="BK68" s="58"/>
      <c r="BL68" s="58"/>
      <c r="BM68" s="146"/>
      <c r="BN68" s="58"/>
      <c r="BO68" s="58"/>
      <c r="BP68" s="58"/>
      <c r="BQ68" s="58"/>
      <c r="BR68" s="58"/>
      <c r="BS68" s="58"/>
      <c r="BT68" s="58"/>
      <c r="BU68" s="58"/>
      <c r="BV68" s="58"/>
      <c r="BW68" s="58"/>
      <c r="BX68" s="58"/>
      <c r="BY68" s="58"/>
      <c r="BZ68" s="58"/>
      <c r="CA68" s="159"/>
      <c r="CB68" s="58"/>
      <c r="CC68" s="159"/>
      <c r="CD68" s="58"/>
      <c r="CE68" s="159"/>
      <c r="CF68" s="58"/>
      <c r="CG68" s="58"/>
      <c r="CH68" s="58"/>
      <c r="CI68" s="159"/>
      <c r="CJ68" s="159"/>
      <c r="CK68" s="58"/>
      <c r="CL68" s="146"/>
      <c r="CM68" s="58"/>
      <c r="CN68" s="146"/>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146"/>
      <c r="DU68" s="58"/>
      <c r="DV68" s="160"/>
      <c r="DW68" s="58"/>
      <c r="DX68" s="159"/>
      <c r="DY68" s="58"/>
      <c r="DZ68" s="159"/>
      <c r="EA68" s="58"/>
      <c r="EB68" s="159"/>
      <c r="EC68" s="58"/>
      <c r="ED68" s="159"/>
      <c r="EE68" s="58"/>
      <c r="EF68" s="159"/>
      <c r="EG68" s="58"/>
      <c r="EH68" s="159"/>
      <c r="EI68" s="58"/>
      <c r="EJ68" s="159"/>
      <c r="EK68" s="58"/>
      <c r="EL68" s="58"/>
      <c r="EM68" s="159"/>
      <c r="EN68" s="160"/>
      <c r="EO68" s="58"/>
      <c r="EP68" s="160"/>
      <c r="EQ68" s="58"/>
      <c r="ER68" s="160"/>
      <c r="ES68" s="58"/>
      <c r="ET68" s="160"/>
      <c r="EU68" s="58"/>
      <c r="EV68" s="160"/>
      <c r="EW68" s="58"/>
      <c r="EX68" s="58"/>
      <c r="EY68" s="159"/>
      <c r="EZ68" s="58"/>
      <c r="FA68" s="159"/>
      <c r="FB68" s="160"/>
      <c r="FC68" s="58"/>
      <c r="FD68" s="160"/>
      <c r="FE68" s="58"/>
      <c r="FF68" s="58"/>
      <c r="FG68" s="159"/>
      <c r="FH68" s="179"/>
      <c r="FI68" s="58"/>
      <c r="FJ68" s="58"/>
      <c r="FK68" s="199"/>
      <c r="FL68" s="58"/>
      <c r="FM68" s="199"/>
      <c r="FN68" s="58"/>
      <c r="FO68" s="58"/>
      <c r="FP68" s="58"/>
      <c r="FQ68" s="58"/>
      <c r="FR68" s="58"/>
      <c r="FS68" s="58"/>
      <c r="FT68" s="199"/>
      <c r="FU68" s="58"/>
      <c r="FV68" s="199"/>
      <c r="FW68" s="58"/>
      <c r="FX68" s="199"/>
      <c r="FY68" s="58"/>
      <c r="FZ68" s="58"/>
      <c r="GA68" s="58"/>
      <c r="GB68" s="146"/>
      <c r="GC68" s="58"/>
      <c r="GD68" s="146"/>
      <c r="GE68" s="58"/>
      <c r="GF68" s="146"/>
      <c r="GG68" s="58"/>
      <c r="GH68" s="146"/>
      <c r="GI68" s="58"/>
      <c r="GJ68" s="146"/>
      <c r="GK68" s="58"/>
      <c r="GL68" s="146"/>
      <c r="GM68" s="58"/>
      <c r="GN68" s="58"/>
      <c r="GO68" s="58"/>
      <c r="GP68" s="58"/>
      <c r="GQ68" s="199"/>
      <c r="GR68" s="58"/>
      <c r="GS68" s="58"/>
      <c r="GT68" s="58"/>
      <c r="GU68" s="58"/>
      <c r="GV68" s="58"/>
      <c r="GW68" s="58"/>
      <c r="GX68" s="58"/>
      <c r="GY68" s="58"/>
      <c r="GZ68" s="58"/>
      <c r="HA68" s="58"/>
      <c r="HB68" s="199"/>
      <c r="HC68" s="58"/>
      <c r="HD68" s="58"/>
      <c r="HE68" s="58"/>
      <c r="HF68" s="58"/>
      <c r="HH68" s="58"/>
      <c r="HI68" s="58"/>
      <c r="HJ68" s="58"/>
      <c r="HK68" s="146"/>
    </row>
    <row r="69" spans="1:220" x14ac:dyDescent="0.25">
      <c r="A69" s="146"/>
      <c r="B69" s="58"/>
      <c r="C69" s="58"/>
      <c r="D69" s="58"/>
      <c r="E69" s="58"/>
      <c r="F69" s="58"/>
      <c r="G69" s="146"/>
      <c r="H69" s="58"/>
      <c r="I69" s="58"/>
      <c r="J69" s="58"/>
      <c r="K69" s="58"/>
      <c r="L69" s="58"/>
      <c r="M69" s="58"/>
      <c r="N69" s="58"/>
      <c r="O69" s="146"/>
      <c r="P69" s="146"/>
      <c r="Q69" s="58"/>
      <c r="R69" s="58"/>
      <c r="S69" s="58"/>
      <c r="T69" s="58"/>
      <c r="U69" s="146"/>
      <c r="V69" s="58"/>
      <c r="W69" s="58"/>
      <c r="X69" s="58"/>
      <c r="Y69" s="58"/>
      <c r="Z69" s="58"/>
      <c r="AA69" s="58"/>
      <c r="AB69" s="58"/>
      <c r="AC69" s="58"/>
      <c r="AD69" s="58"/>
      <c r="AE69" s="146"/>
      <c r="AF69" s="58"/>
      <c r="AG69" s="146"/>
      <c r="AH69" s="58"/>
      <c r="AI69" s="146"/>
      <c r="AJ69" s="58"/>
      <c r="AK69" s="146"/>
      <c r="AL69" s="58"/>
      <c r="AM69" s="146"/>
      <c r="AN69" s="58"/>
      <c r="AO69" s="146"/>
      <c r="AP69" s="58"/>
      <c r="AQ69" s="58"/>
      <c r="AR69" s="58"/>
      <c r="AS69" s="146"/>
      <c r="AT69" s="58"/>
      <c r="AU69" s="58"/>
      <c r="AV69" s="58"/>
      <c r="AW69" s="58"/>
      <c r="AX69" s="58"/>
      <c r="AY69" s="146"/>
      <c r="AZ69" s="58"/>
      <c r="BA69" s="58"/>
      <c r="BB69" s="58"/>
      <c r="BC69" s="146"/>
      <c r="BD69" s="58"/>
      <c r="BE69" s="146"/>
      <c r="BF69" s="58"/>
      <c r="BG69" s="146"/>
      <c r="BH69" s="58"/>
      <c r="BI69" s="146"/>
      <c r="BJ69" s="146"/>
      <c r="BK69" s="58"/>
      <c r="BL69" s="58"/>
      <c r="BM69" s="58"/>
      <c r="BN69" s="58"/>
      <c r="BO69" s="146"/>
      <c r="BP69" s="146"/>
      <c r="BQ69" s="58"/>
      <c r="BR69" s="58"/>
      <c r="BS69" s="58"/>
      <c r="BT69" s="58"/>
      <c r="BU69" s="58"/>
      <c r="BV69" s="58"/>
      <c r="BW69" s="58"/>
      <c r="BX69" s="58"/>
      <c r="BY69" s="58"/>
      <c r="BZ69" s="58"/>
      <c r="CA69" s="146"/>
      <c r="CB69" s="58"/>
      <c r="CC69" s="146"/>
      <c r="CD69" s="58"/>
      <c r="CE69" s="146"/>
      <c r="CF69" s="58"/>
      <c r="CG69" s="58"/>
      <c r="CH69" s="58"/>
      <c r="CI69" s="58"/>
      <c r="CJ69" s="146"/>
      <c r="CK69" s="58"/>
      <c r="CL69" s="58"/>
      <c r="CM69" s="58"/>
      <c r="CN69" s="58"/>
      <c r="CO69" s="58"/>
      <c r="CP69" s="146"/>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146"/>
      <c r="DO69" s="58"/>
      <c r="DP69" s="146"/>
      <c r="DQ69" s="58"/>
      <c r="DR69" s="146"/>
      <c r="DS69" s="58"/>
      <c r="DT69" s="58"/>
      <c r="DU69" s="58"/>
      <c r="DV69" s="160"/>
      <c r="DW69" s="160"/>
      <c r="DX69" s="146"/>
      <c r="DY69" s="58"/>
      <c r="DZ69" s="146"/>
      <c r="EA69" s="58"/>
      <c r="EB69" s="146"/>
      <c r="EC69" s="58"/>
      <c r="ED69" s="146"/>
      <c r="EE69" s="58"/>
      <c r="EF69" s="146"/>
      <c r="EG69" s="58"/>
      <c r="EH69" s="146"/>
      <c r="EI69" s="58"/>
      <c r="EJ69" s="146"/>
      <c r="EK69" s="58"/>
      <c r="EL69" s="146"/>
      <c r="EM69" s="58"/>
      <c r="EN69" s="58"/>
      <c r="EO69" s="58"/>
      <c r="EP69" s="58"/>
      <c r="EQ69" s="58"/>
      <c r="ER69" s="58"/>
      <c r="ES69" s="58"/>
      <c r="ET69" s="58"/>
      <c r="EU69" s="58"/>
      <c r="EV69" s="58"/>
      <c r="EW69" s="58"/>
      <c r="EX69" s="58"/>
      <c r="EY69" s="58"/>
      <c r="EZ69" s="146"/>
      <c r="FA69" s="58"/>
      <c r="FB69" s="58"/>
      <c r="FC69" s="58"/>
      <c r="FD69" s="58"/>
      <c r="FE69" s="58"/>
      <c r="FF69" s="58"/>
      <c r="FG69" s="58"/>
      <c r="FH69" s="58"/>
      <c r="FI69" s="58"/>
      <c r="FJ69" s="58"/>
      <c r="FK69" s="179"/>
      <c r="FL69" s="58"/>
      <c r="FM69" s="179"/>
      <c r="FN69" s="58"/>
      <c r="FO69" s="58"/>
      <c r="FP69" s="58"/>
      <c r="FQ69" s="58"/>
      <c r="FR69" s="58"/>
      <c r="FS69" s="58"/>
      <c r="FT69" s="179"/>
      <c r="FU69" s="58"/>
      <c r="FV69" s="179"/>
      <c r="FW69" s="58"/>
      <c r="FX69" s="179"/>
      <c r="FY69" s="58"/>
      <c r="FZ69" s="58"/>
      <c r="GA69" s="58"/>
      <c r="GB69" s="58"/>
      <c r="GC69" s="58"/>
      <c r="GD69" s="58"/>
      <c r="GE69" s="58"/>
      <c r="GF69" s="58"/>
      <c r="GG69" s="58"/>
      <c r="GH69" s="58"/>
      <c r="GI69" s="58"/>
      <c r="GJ69" s="58"/>
      <c r="GK69" s="58"/>
      <c r="GL69" s="58"/>
      <c r="GM69" s="58"/>
      <c r="GN69" s="58"/>
      <c r="GO69" s="199"/>
      <c r="GP69" s="58"/>
      <c r="GQ69" s="58"/>
      <c r="GR69" s="58"/>
      <c r="GS69" s="58"/>
      <c r="GT69" s="58"/>
      <c r="GU69" s="58"/>
      <c r="GV69" s="58"/>
      <c r="GW69" s="58"/>
      <c r="GX69" s="58"/>
      <c r="GY69" s="58"/>
      <c r="GZ69" s="58"/>
      <c r="HA69" s="58"/>
      <c r="HB69" s="179"/>
      <c r="HC69" s="58"/>
      <c r="HD69" s="58"/>
      <c r="HE69" s="58"/>
      <c r="HF69" s="58"/>
      <c r="HH69" s="58"/>
      <c r="HI69" s="146"/>
      <c r="HJ69" s="58"/>
      <c r="HK69" s="146"/>
    </row>
    <row r="70" spans="1:220" x14ac:dyDescent="0.25">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146"/>
      <c r="AE70" s="58"/>
      <c r="AF70" s="146"/>
      <c r="AG70" s="58"/>
      <c r="AH70" s="146"/>
      <c r="AI70" s="58"/>
      <c r="AJ70" s="146"/>
      <c r="AK70" s="58"/>
      <c r="AL70" s="146"/>
      <c r="AM70" s="58"/>
      <c r="AN70" s="146"/>
      <c r="AO70" s="58"/>
      <c r="AP70" s="146"/>
      <c r="AQ70" s="146"/>
      <c r="AR70" s="146"/>
      <c r="AS70" s="58"/>
      <c r="AT70" s="146"/>
      <c r="AU70" s="146"/>
      <c r="AV70" s="146"/>
      <c r="AW70" s="146"/>
      <c r="AX70" s="146"/>
      <c r="AY70" s="58"/>
      <c r="AZ70" s="146"/>
      <c r="BA70" s="146"/>
      <c r="BB70" s="146"/>
      <c r="BC70" s="58"/>
      <c r="BD70" s="146"/>
      <c r="BE70" s="58"/>
      <c r="BF70" s="58"/>
      <c r="BG70" s="58"/>
      <c r="BH70" s="58"/>
      <c r="BI70" s="58"/>
      <c r="BJ70" s="58"/>
      <c r="BK70" s="146"/>
      <c r="BL70" s="146"/>
      <c r="BM70" s="58"/>
      <c r="BN70" s="146"/>
      <c r="BO70" s="58"/>
      <c r="BP70" s="58"/>
      <c r="BQ70" s="58"/>
      <c r="BR70" s="146"/>
      <c r="BS70" s="146"/>
      <c r="BT70" s="146"/>
      <c r="BU70" s="146"/>
      <c r="BV70" s="146"/>
      <c r="BW70" s="146"/>
      <c r="BX70" s="146"/>
      <c r="BY70" s="146"/>
      <c r="BZ70" s="146"/>
      <c r="CA70" s="58"/>
      <c r="CB70" s="146"/>
      <c r="CC70" s="58"/>
      <c r="CD70" s="146"/>
      <c r="CE70" s="58"/>
      <c r="CF70" s="58"/>
      <c r="CG70" s="58"/>
      <c r="CH70" s="58"/>
      <c r="CI70" s="160"/>
      <c r="CJ70" s="58"/>
      <c r="CK70" s="58"/>
      <c r="CL70" s="58"/>
      <c r="CM70" s="58"/>
      <c r="CN70" s="58"/>
      <c r="CO70" s="58"/>
      <c r="CP70" s="58"/>
      <c r="CQ70" s="58"/>
      <c r="CR70" s="146"/>
      <c r="CS70" s="146"/>
      <c r="CT70" s="146"/>
      <c r="CU70" s="146"/>
      <c r="CV70" s="58"/>
      <c r="CW70" s="58"/>
      <c r="CX70" s="146"/>
      <c r="CY70" s="58"/>
      <c r="CZ70" s="146"/>
      <c r="DA70" s="58"/>
      <c r="DB70" s="146"/>
      <c r="DC70" s="58"/>
      <c r="DD70" s="146"/>
      <c r="DE70" s="58"/>
      <c r="DF70" s="146"/>
      <c r="DG70" s="58"/>
      <c r="DH70" s="146"/>
      <c r="DI70" s="58"/>
      <c r="DJ70" s="146"/>
      <c r="DK70" s="58"/>
      <c r="DL70" s="146"/>
      <c r="DM70" s="58"/>
      <c r="DN70" s="58"/>
      <c r="DO70" s="58"/>
      <c r="DP70" s="58"/>
      <c r="DQ70" s="58"/>
      <c r="DR70" s="58"/>
      <c r="DS70" s="58"/>
      <c r="DT70" s="58"/>
      <c r="DU70" s="58"/>
      <c r="DV70" s="58"/>
      <c r="DW70" s="160"/>
      <c r="DX70" s="58"/>
      <c r="DY70" s="58"/>
      <c r="DZ70" s="58"/>
      <c r="EA70" s="58"/>
      <c r="EB70" s="58"/>
      <c r="EC70" s="58"/>
      <c r="ED70" s="58"/>
      <c r="EE70" s="58"/>
      <c r="EF70" s="58"/>
      <c r="EG70" s="58"/>
      <c r="EH70" s="58"/>
      <c r="EI70" s="58"/>
      <c r="EJ70" s="58"/>
      <c r="EK70" s="58"/>
      <c r="EL70" s="159"/>
      <c r="EM70" s="160"/>
      <c r="EN70" s="58"/>
      <c r="EO70" s="58"/>
      <c r="EP70" s="58"/>
      <c r="EQ70" s="58"/>
      <c r="ER70" s="58"/>
      <c r="ES70" s="58"/>
      <c r="ET70" s="58"/>
      <c r="EU70" s="58"/>
      <c r="EV70" s="58"/>
      <c r="EW70" s="58"/>
      <c r="EX70" s="58"/>
      <c r="EY70" s="160"/>
      <c r="EZ70" s="159"/>
      <c r="FA70" s="160"/>
      <c r="FB70" s="58"/>
      <c r="FC70" s="58"/>
      <c r="FD70" s="58"/>
      <c r="FE70" s="58"/>
      <c r="FF70" s="58"/>
      <c r="FG70" s="160"/>
      <c r="FH70" s="58"/>
      <c r="FI70" s="58"/>
      <c r="FJ70" s="179"/>
      <c r="FK70" s="58"/>
      <c r="FL70" s="179"/>
      <c r="FM70" s="58"/>
      <c r="FN70" s="58"/>
      <c r="FO70" s="58"/>
      <c r="FP70" s="58"/>
      <c r="FQ70" s="58"/>
      <c r="FR70" s="58"/>
      <c r="FS70" s="58"/>
      <c r="FT70" s="58"/>
      <c r="FU70" s="58"/>
      <c r="FV70" s="58"/>
      <c r="FW70" s="160"/>
      <c r="FX70" s="58"/>
      <c r="FY70" s="160"/>
      <c r="FZ70" s="58"/>
      <c r="GA70" s="58"/>
      <c r="GB70" s="58"/>
      <c r="GC70" s="58"/>
      <c r="GD70" s="58"/>
      <c r="GE70" s="58"/>
      <c r="GF70" s="58"/>
      <c r="GG70" s="58"/>
      <c r="GH70" s="58"/>
      <c r="GI70" s="58"/>
      <c r="GJ70" s="58"/>
      <c r="GK70" s="58"/>
      <c r="GL70" s="58"/>
      <c r="GM70" s="58"/>
      <c r="GN70" s="58"/>
      <c r="GO70" s="58"/>
      <c r="GP70" s="58"/>
      <c r="GQ70" s="58"/>
      <c r="GR70" s="58"/>
      <c r="GS70" s="58"/>
      <c r="GT70" s="58"/>
      <c r="GU70" s="58"/>
      <c r="GV70" s="58"/>
      <c r="GW70" s="58"/>
      <c r="GX70" s="58"/>
      <c r="GY70" s="58"/>
      <c r="GZ70" s="58"/>
      <c r="HA70" s="58"/>
      <c r="HB70" s="58"/>
      <c r="HC70" s="58"/>
      <c r="HD70" s="146"/>
      <c r="HE70" s="58"/>
      <c r="HF70" s="146"/>
      <c r="HH70" s="58"/>
      <c r="HJ70" s="146"/>
      <c r="HK70" s="58"/>
    </row>
    <row r="71" spans="1:220" x14ac:dyDescent="0.25">
      <c r="A71" s="58"/>
      <c r="B71" s="58"/>
      <c r="C71" s="58"/>
      <c r="D71" s="58"/>
      <c r="E71" s="58"/>
      <c r="F71" s="58"/>
      <c r="G71" s="58"/>
      <c r="H71" s="146"/>
      <c r="I71" s="58"/>
      <c r="J71" s="58"/>
      <c r="K71" s="58"/>
      <c r="L71" s="146"/>
      <c r="M71" s="146"/>
      <c r="N71" s="58"/>
      <c r="O71" s="58"/>
      <c r="P71" s="58"/>
      <c r="Q71" s="58"/>
      <c r="R71" s="58"/>
      <c r="S71" s="146"/>
      <c r="T71" s="146"/>
      <c r="U71" s="58"/>
      <c r="V71" s="58"/>
      <c r="W71" s="146"/>
      <c r="X71" s="58"/>
      <c r="Y71" s="58"/>
      <c r="Z71" s="58"/>
      <c r="AA71" s="146"/>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146"/>
      <c r="BG71" s="58"/>
      <c r="BH71" s="146"/>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146"/>
      <c r="CI71" s="160"/>
      <c r="CJ71" s="58"/>
      <c r="CK71" s="159"/>
      <c r="CL71" s="58"/>
      <c r="CM71" s="58"/>
      <c r="CN71" s="58"/>
      <c r="CO71" s="58"/>
      <c r="CP71" s="146"/>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159"/>
      <c r="DZ71" s="58"/>
      <c r="EA71" s="159"/>
      <c r="EB71" s="58"/>
      <c r="EC71" s="159"/>
      <c r="ED71" s="58"/>
      <c r="EE71" s="159"/>
      <c r="EF71" s="58"/>
      <c r="EG71" s="159"/>
      <c r="EH71" s="58"/>
      <c r="EI71" s="159"/>
      <c r="EJ71" s="58"/>
      <c r="EK71" s="159"/>
      <c r="EL71" s="146"/>
      <c r="EM71" s="160"/>
      <c r="EN71" s="58"/>
      <c r="EO71" s="58"/>
      <c r="EP71" s="58"/>
      <c r="EQ71" s="58"/>
      <c r="ER71" s="58"/>
      <c r="ES71" s="58"/>
      <c r="ET71" s="58"/>
      <c r="EU71" s="58"/>
      <c r="EV71" s="58"/>
      <c r="EW71" s="58"/>
      <c r="EX71" s="146"/>
      <c r="EY71" s="160"/>
      <c r="EZ71" s="146"/>
      <c r="FA71" s="160"/>
      <c r="FB71" s="58"/>
      <c r="FC71" s="58"/>
      <c r="FD71" s="58"/>
      <c r="FE71" s="58"/>
      <c r="FF71" s="146"/>
      <c r="FG71" s="160"/>
      <c r="FH71" s="58"/>
      <c r="FI71" s="58"/>
      <c r="FJ71" s="58"/>
      <c r="FK71" s="58"/>
      <c r="FL71" s="58"/>
      <c r="FM71" s="58"/>
      <c r="FN71" s="179"/>
      <c r="FO71" s="58"/>
      <c r="FP71" s="58"/>
      <c r="FQ71" s="58"/>
      <c r="FR71" s="58"/>
      <c r="FS71" s="58"/>
      <c r="FT71" s="58"/>
      <c r="FU71" s="146"/>
      <c r="FV71" s="58"/>
      <c r="FW71" s="160"/>
      <c r="FX71" s="58"/>
      <c r="FY71" s="160"/>
      <c r="FZ71" s="146"/>
      <c r="GA71" s="159"/>
      <c r="GB71" s="214"/>
      <c r="GC71" s="159"/>
      <c r="GD71" s="214"/>
      <c r="GE71" s="159"/>
      <c r="GF71" s="214"/>
      <c r="GG71" s="159"/>
      <c r="GH71" s="214"/>
      <c r="GI71" s="159"/>
      <c r="GJ71" s="214"/>
      <c r="GK71" s="58"/>
      <c r="GL71" s="214"/>
      <c r="GM71" s="168"/>
      <c r="GN71" s="58"/>
      <c r="GO71" s="58"/>
      <c r="GP71" s="58"/>
      <c r="GQ71" s="58"/>
      <c r="GR71" s="58"/>
      <c r="GS71" s="58"/>
      <c r="GT71" s="58"/>
      <c r="GU71" s="58"/>
      <c r="GV71" s="58"/>
      <c r="GW71" s="58"/>
      <c r="GX71" s="58"/>
      <c r="GY71" s="58"/>
      <c r="GZ71" s="58"/>
      <c r="HA71" s="58"/>
      <c r="HB71" s="179"/>
      <c r="HC71" s="58"/>
      <c r="HD71" s="58"/>
      <c r="HE71" s="58"/>
      <c r="HF71" s="58"/>
      <c r="HH71" s="58"/>
      <c r="HJ71" s="58"/>
      <c r="HK71" s="58"/>
    </row>
    <row r="72" spans="1:220" x14ac:dyDescent="0.25">
      <c r="A72" s="58"/>
      <c r="B72" s="58"/>
      <c r="C72" s="58"/>
      <c r="D72" s="58"/>
      <c r="E72" s="58"/>
      <c r="F72" s="58"/>
      <c r="G72" s="58"/>
      <c r="H72" s="58"/>
      <c r="I72" s="146"/>
      <c r="J72" s="58"/>
      <c r="K72" s="58"/>
      <c r="L72" s="58"/>
      <c r="M72" s="58"/>
      <c r="N72" s="146"/>
      <c r="O72" s="146"/>
      <c r="P72" s="58"/>
      <c r="Q72" s="58"/>
      <c r="R72" s="146"/>
      <c r="S72" s="146"/>
      <c r="T72" s="58"/>
      <c r="U72" s="146"/>
      <c r="V72" s="58"/>
      <c r="W72" s="58"/>
      <c r="X72" s="58"/>
      <c r="Y72" s="146"/>
      <c r="Z72" s="58"/>
      <c r="AA72" s="58"/>
      <c r="AB72" s="58"/>
      <c r="AC72" s="58"/>
      <c r="AD72" s="58"/>
      <c r="AE72" s="58"/>
      <c r="AF72" s="146"/>
      <c r="AG72" s="58"/>
      <c r="AH72" s="146"/>
      <c r="AI72" s="58"/>
      <c r="AJ72" s="146"/>
      <c r="AK72" s="58"/>
      <c r="AL72" s="146"/>
      <c r="AM72" s="58"/>
      <c r="AN72" s="146"/>
      <c r="AO72" s="58"/>
      <c r="AP72" s="146"/>
      <c r="AQ72" s="58"/>
      <c r="AR72" s="146"/>
      <c r="AS72" s="58"/>
      <c r="AT72" s="146"/>
      <c r="AU72" s="58"/>
      <c r="AV72" s="58"/>
      <c r="AW72" s="58"/>
      <c r="AX72" s="146"/>
      <c r="AY72" s="58"/>
      <c r="AZ72" s="58"/>
      <c r="BA72" s="58"/>
      <c r="BB72" s="58"/>
      <c r="BC72" s="58"/>
      <c r="BD72" s="146"/>
      <c r="BE72" s="58"/>
      <c r="BF72" s="58"/>
      <c r="BG72" s="58"/>
      <c r="BH72" s="58"/>
      <c r="BI72" s="58"/>
      <c r="BJ72" s="58"/>
      <c r="BK72" s="58"/>
      <c r="BL72" s="159"/>
      <c r="BM72" s="58"/>
      <c r="BN72" s="159"/>
      <c r="BO72" s="58"/>
      <c r="BP72" s="58"/>
      <c r="BQ72" s="146"/>
      <c r="BR72" s="146"/>
      <c r="BS72" s="58"/>
      <c r="BT72" s="58"/>
      <c r="BU72" s="58"/>
      <c r="BV72" s="58"/>
      <c r="BW72" s="58"/>
      <c r="BX72" s="58"/>
      <c r="BY72" s="58"/>
      <c r="BZ72" s="58"/>
      <c r="CA72" s="58"/>
      <c r="CB72" s="58"/>
      <c r="CC72" s="160"/>
      <c r="CD72" s="58"/>
      <c r="CE72" s="160"/>
      <c r="CF72" s="58"/>
      <c r="CG72" s="159"/>
      <c r="CH72" s="159"/>
      <c r="CI72" s="58"/>
      <c r="CJ72" s="160"/>
      <c r="CK72" s="58"/>
      <c r="CL72" s="58"/>
      <c r="CM72" s="58"/>
      <c r="CN72" s="58"/>
      <c r="CO72" s="159"/>
      <c r="CP72" s="58"/>
      <c r="CQ72" s="58"/>
      <c r="CR72" s="146"/>
      <c r="CS72" s="58"/>
      <c r="CT72" s="146"/>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159"/>
      <c r="DV72" s="58"/>
      <c r="DW72" s="58"/>
      <c r="DX72" s="160"/>
      <c r="DY72" s="58"/>
      <c r="DZ72" s="160"/>
      <c r="EA72" s="58"/>
      <c r="EB72" s="160"/>
      <c r="EC72" s="58"/>
      <c r="ED72" s="160"/>
      <c r="EE72" s="58"/>
      <c r="EF72" s="160"/>
      <c r="EG72" s="58"/>
      <c r="EH72" s="160"/>
      <c r="EI72" s="58"/>
      <c r="EJ72" s="160"/>
      <c r="EK72" s="58"/>
      <c r="EL72" s="58"/>
      <c r="EM72" s="58"/>
      <c r="EN72" s="58"/>
      <c r="EO72" s="159"/>
      <c r="EP72" s="58"/>
      <c r="EQ72" s="159"/>
      <c r="ER72" s="58"/>
      <c r="ES72" s="159"/>
      <c r="ET72" s="58"/>
      <c r="EU72" s="159"/>
      <c r="EV72" s="58"/>
      <c r="EW72" s="159"/>
      <c r="EX72" s="159"/>
      <c r="EY72" s="58"/>
      <c r="EZ72" s="58"/>
      <c r="FA72" s="58"/>
      <c r="FB72" s="58"/>
      <c r="FC72" s="159"/>
      <c r="FD72" s="58"/>
      <c r="FE72" s="159"/>
      <c r="FF72" s="159"/>
      <c r="FG72" s="58"/>
      <c r="FH72" s="58"/>
      <c r="FI72" s="199"/>
      <c r="FJ72" s="58"/>
      <c r="FK72" s="58"/>
      <c r="FL72" s="58"/>
      <c r="FM72" s="58"/>
      <c r="FN72" s="199"/>
      <c r="FO72" s="199"/>
      <c r="FP72" s="58"/>
      <c r="FQ72" s="58"/>
      <c r="FR72" s="58"/>
      <c r="FS72" s="58"/>
      <c r="FT72" s="58"/>
      <c r="FU72" s="58"/>
      <c r="FV72" s="58"/>
      <c r="FW72" s="58"/>
      <c r="FX72" s="58"/>
      <c r="FY72" s="58"/>
      <c r="FZ72" s="58"/>
      <c r="GA72" s="58"/>
      <c r="GB72" s="160"/>
      <c r="GC72" s="58"/>
      <c r="GD72" s="160"/>
      <c r="GE72" s="58"/>
      <c r="GF72" s="160"/>
      <c r="GG72" s="58"/>
      <c r="GH72" s="160"/>
      <c r="GI72" s="58"/>
      <c r="GJ72" s="58"/>
      <c r="GK72" s="58"/>
      <c r="GL72" s="58"/>
      <c r="GM72" s="58"/>
      <c r="GN72" s="58"/>
      <c r="GO72" s="58"/>
      <c r="GP72" s="58"/>
      <c r="GQ72" s="58"/>
      <c r="GR72" s="58"/>
      <c r="GS72" s="58"/>
      <c r="GT72" s="58"/>
      <c r="GU72" s="58"/>
      <c r="GV72" s="58"/>
      <c r="GW72" s="58"/>
      <c r="GX72" s="58"/>
      <c r="GY72" s="58"/>
      <c r="GZ72" s="58"/>
      <c r="HA72" s="58"/>
      <c r="HB72" s="199"/>
      <c r="HC72" s="58"/>
      <c r="HD72" s="58"/>
      <c r="HE72" s="58"/>
      <c r="HF72" s="58"/>
      <c r="HH72" s="58"/>
      <c r="HJ72" s="58"/>
      <c r="HK72" s="58"/>
    </row>
    <row r="73" spans="1:220" x14ac:dyDescent="0.25">
      <c r="A73" s="58"/>
      <c r="B73" s="58"/>
      <c r="C73" s="58"/>
      <c r="D73" s="58"/>
      <c r="E73" s="58"/>
      <c r="F73" s="58"/>
      <c r="G73" s="146"/>
      <c r="H73" s="58"/>
      <c r="I73" s="146"/>
      <c r="J73" s="58"/>
      <c r="K73" s="58"/>
      <c r="L73" s="146"/>
      <c r="M73" s="58"/>
      <c r="N73" s="58"/>
      <c r="O73" s="146"/>
      <c r="P73" s="146"/>
      <c r="Q73" s="58"/>
      <c r="R73" s="58"/>
      <c r="T73" s="58"/>
      <c r="U73" s="58"/>
      <c r="V73" s="58"/>
      <c r="W73" s="58"/>
      <c r="X73" s="58"/>
      <c r="Y73" s="58"/>
      <c r="Z73" s="58"/>
      <c r="AA73" s="58"/>
      <c r="AB73" s="146"/>
      <c r="AC73" s="58"/>
      <c r="AD73" s="146"/>
      <c r="AE73" s="58"/>
      <c r="AF73" s="58"/>
      <c r="AG73" s="58"/>
      <c r="AH73" s="58"/>
      <c r="AI73" s="58"/>
      <c r="AJ73" s="58"/>
      <c r="AK73" s="58"/>
      <c r="AL73" s="58"/>
      <c r="AM73" s="58"/>
      <c r="AN73" s="58"/>
      <c r="AO73" s="58"/>
      <c r="AP73" s="58"/>
      <c r="AQ73" s="58"/>
      <c r="AR73" s="58"/>
      <c r="AS73" s="58"/>
      <c r="AT73" s="58"/>
      <c r="AU73" s="58"/>
      <c r="AV73" s="146"/>
      <c r="AW73" s="58"/>
      <c r="AX73" s="58"/>
      <c r="AY73" s="58"/>
      <c r="AZ73" s="146"/>
      <c r="BA73" s="146"/>
      <c r="BB73" s="146"/>
      <c r="BC73" s="58"/>
      <c r="BD73" s="58"/>
      <c r="BE73" s="58"/>
      <c r="BF73" s="58"/>
      <c r="BG73" s="58"/>
      <c r="BH73" s="146"/>
      <c r="BI73" s="58"/>
      <c r="BJ73" s="58"/>
      <c r="BK73" s="146"/>
      <c r="BL73" s="146"/>
      <c r="BM73" s="58"/>
      <c r="BN73" s="146"/>
      <c r="BO73" s="58"/>
      <c r="BP73" s="58"/>
      <c r="BQ73" s="58"/>
      <c r="BR73" s="58"/>
      <c r="BS73" s="58"/>
      <c r="BT73" s="146"/>
      <c r="BU73" s="58"/>
      <c r="BV73" s="146"/>
      <c r="BW73" s="58"/>
      <c r="BX73" s="146"/>
      <c r="BY73" s="58"/>
      <c r="BZ73" s="146"/>
      <c r="CA73" s="58"/>
      <c r="CB73" s="146"/>
      <c r="CC73" s="160"/>
      <c r="CD73" s="146"/>
      <c r="CE73" s="160"/>
      <c r="CF73" s="58"/>
      <c r="CG73" s="58"/>
      <c r="CH73" s="146"/>
      <c r="CI73" s="58"/>
      <c r="CJ73" s="160"/>
      <c r="CK73" s="160"/>
      <c r="CL73" s="58"/>
      <c r="CM73" s="146"/>
      <c r="CN73" s="58"/>
      <c r="CO73" s="58"/>
      <c r="CP73" s="58"/>
      <c r="CQ73" s="58"/>
      <c r="CR73" s="58"/>
      <c r="CS73" s="58"/>
      <c r="CT73" s="58"/>
      <c r="CU73" s="58"/>
      <c r="CV73" s="146"/>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146"/>
      <c r="DV73" s="146"/>
      <c r="DW73" s="58"/>
      <c r="DX73" s="160"/>
      <c r="DY73" s="160"/>
      <c r="DZ73" s="160"/>
      <c r="EA73" s="160"/>
      <c r="EB73" s="160"/>
      <c r="EC73" s="160"/>
      <c r="ED73" s="160"/>
      <c r="EE73" s="160"/>
      <c r="EF73" s="160"/>
      <c r="EG73" s="160"/>
      <c r="EH73" s="160"/>
      <c r="EI73" s="160"/>
      <c r="EJ73" s="160"/>
      <c r="EK73" s="160"/>
      <c r="EL73" s="58"/>
      <c r="EM73" s="58"/>
      <c r="EN73" s="146"/>
      <c r="EO73" s="58"/>
      <c r="EP73" s="146"/>
      <c r="EQ73" s="58"/>
      <c r="ER73" s="146"/>
      <c r="ES73" s="58"/>
      <c r="ET73" s="146"/>
      <c r="EU73" s="58"/>
      <c r="EV73" s="146"/>
      <c r="EW73" s="58"/>
      <c r="EX73" s="146"/>
      <c r="EY73" s="58"/>
      <c r="EZ73" s="58"/>
      <c r="FA73" s="58"/>
      <c r="FB73" s="146"/>
      <c r="FC73" s="58"/>
      <c r="FD73" s="146"/>
      <c r="FE73" s="58"/>
      <c r="FF73" s="146"/>
      <c r="FG73" s="58"/>
      <c r="FH73" s="58"/>
      <c r="FI73" s="179"/>
      <c r="FJ73" s="179"/>
      <c r="FK73" s="58"/>
      <c r="FL73" s="179"/>
      <c r="FM73" s="58"/>
      <c r="FN73" s="179"/>
      <c r="FO73" s="179"/>
      <c r="FP73" s="179"/>
      <c r="FQ73" s="58"/>
      <c r="FR73" s="179"/>
      <c r="FS73" s="58"/>
      <c r="FT73" s="58"/>
      <c r="FU73" s="58"/>
      <c r="FV73" s="58"/>
      <c r="FW73" s="58"/>
      <c r="FX73" s="58"/>
      <c r="FY73" s="58"/>
      <c r="FZ73" s="58"/>
      <c r="GA73" s="160"/>
      <c r="GB73" s="160"/>
      <c r="GC73" s="160"/>
      <c r="GD73" s="160"/>
      <c r="GE73" s="160"/>
      <c r="GF73" s="160"/>
      <c r="GG73" s="160"/>
      <c r="GH73" s="160"/>
      <c r="GI73" s="160"/>
      <c r="GJ73" s="58"/>
      <c r="GK73" s="58"/>
      <c r="GL73" s="58"/>
      <c r="GM73" s="58"/>
      <c r="GN73" s="58"/>
      <c r="GO73" s="58"/>
      <c r="GP73" s="58"/>
      <c r="GQ73" s="58"/>
      <c r="GR73" s="179"/>
      <c r="GS73" s="58"/>
      <c r="GT73" s="179"/>
      <c r="GU73" s="58"/>
      <c r="GV73" s="179"/>
      <c r="GW73" s="58"/>
      <c r="GX73" s="179"/>
      <c r="GY73" s="58"/>
      <c r="GZ73" s="179"/>
      <c r="HA73" s="58"/>
      <c r="HB73" s="179"/>
      <c r="HC73" s="58"/>
      <c r="HD73" s="58"/>
      <c r="HE73" s="58"/>
      <c r="HF73" s="58"/>
      <c r="HH73" s="146"/>
      <c r="HJ73" s="146"/>
      <c r="HK73" s="58"/>
    </row>
    <row r="74" spans="1:220" x14ac:dyDescent="0.25">
      <c r="A74" s="146"/>
      <c r="B74" s="58"/>
      <c r="C74" s="58"/>
      <c r="D74" s="58"/>
      <c r="E74" s="58"/>
      <c r="F74" s="146"/>
      <c r="G74" s="58"/>
      <c r="H74" s="146"/>
      <c r="I74" s="58"/>
      <c r="J74" s="58"/>
      <c r="K74" s="58"/>
      <c r="L74" s="58"/>
      <c r="M74" s="58"/>
      <c r="N74" s="58"/>
      <c r="O74" s="58"/>
      <c r="P74" s="58"/>
      <c r="Q74" s="58"/>
      <c r="R74" s="58"/>
      <c r="T74" s="58"/>
      <c r="U74" s="58"/>
      <c r="V74" s="58"/>
      <c r="W74" s="146"/>
      <c r="X74" s="58"/>
      <c r="Y74" s="58"/>
      <c r="Z74" s="58"/>
      <c r="AA74" s="58"/>
      <c r="AB74" s="58"/>
      <c r="AC74" s="146"/>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146"/>
      <c r="BF74" s="58"/>
      <c r="BG74" s="146"/>
      <c r="BH74" s="58"/>
      <c r="BI74" s="146"/>
      <c r="BJ74" s="146"/>
      <c r="BK74" s="58"/>
      <c r="BL74" s="58"/>
      <c r="BM74" s="58"/>
      <c r="BN74" s="58"/>
      <c r="BO74" s="58"/>
      <c r="BP74" s="58"/>
      <c r="BQ74" s="58"/>
      <c r="BR74" s="58"/>
      <c r="BS74" s="58"/>
      <c r="BT74" s="58"/>
      <c r="BU74" s="58"/>
      <c r="BV74" s="58"/>
      <c r="BW74" s="58"/>
      <c r="BX74" s="58"/>
      <c r="BY74" s="58"/>
      <c r="BZ74" s="58"/>
      <c r="CA74" s="58"/>
      <c r="CB74" s="58"/>
      <c r="CC74" s="58"/>
      <c r="CD74" s="58"/>
      <c r="CE74" s="58"/>
      <c r="CF74" s="146"/>
      <c r="CG74" s="58"/>
      <c r="CH74" s="58"/>
      <c r="CI74" s="58"/>
      <c r="CJ74" s="58"/>
      <c r="CK74" s="160"/>
      <c r="CL74" s="146"/>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146"/>
      <c r="DU74" s="58"/>
      <c r="DV74" s="159"/>
      <c r="DW74" s="159"/>
      <c r="DX74" s="58"/>
      <c r="DY74" s="160"/>
      <c r="DZ74" s="58"/>
      <c r="EA74" s="160"/>
      <c r="EB74" s="58"/>
      <c r="EC74" s="160"/>
      <c r="ED74" s="58"/>
      <c r="EE74" s="160"/>
      <c r="EF74" s="58"/>
      <c r="EG74" s="160"/>
      <c r="EH74" s="58"/>
      <c r="EI74" s="160"/>
      <c r="EJ74" s="58"/>
      <c r="EK74" s="160"/>
      <c r="EL74" s="160"/>
      <c r="EM74" s="58"/>
      <c r="EN74" s="159"/>
      <c r="EO74" s="160"/>
      <c r="EP74" s="159"/>
      <c r="EQ74" s="160"/>
      <c r="ER74" s="159"/>
      <c r="ES74" s="160"/>
      <c r="ET74" s="159"/>
      <c r="EU74" s="160"/>
      <c r="EV74" s="159"/>
      <c r="EW74" s="160"/>
      <c r="EX74" s="58"/>
      <c r="EY74" s="58"/>
      <c r="EZ74" s="160"/>
      <c r="FA74" s="58"/>
      <c r="FB74" s="159"/>
      <c r="FC74" s="160"/>
      <c r="FD74" s="159"/>
      <c r="FE74" s="160"/>
      <c r="FF74" s="58"/>
      <c r="FG74" s="58"/>
      <c r="FH74" s="179"/>
      <c r="FI74" s="58"/>
      <c r="FJ74" s="58"/>
      <c r="FK74" s="58"/>
      <c r="FL74" s="58"/>
      <c r="FM74" s="58"/>
      <c r="FN74" s="58"/>
      <c r="FO74" s="58"/>
      <c r="FP74" s="199"/>
      <c r="FQ74" s="199"/>
      <c r="FR74" s="199"/>
      <c r="FS74" s="199"/>
      <c r="FT74" s="179"/>
      <c r="FU74" s="159"/>
      <c r="FV74" s="179"/>
      <c r="FW74" s="58"/>
      <c r="FX74" s="179"/>
      <c r="FY74" s="58"/>
      <c r="FZ74" s="159"/>
      <c r="GA74" s="160"/>
      <c r="GB74" s="58"/>
      <c r="GC74" s="160"/>
      <c r="GD74" s="58"/>
      <c r="GE74" s="160"/>
      <c r="GF74" s="58"/>
      <c r="GG74" s="160"/>
      <c r="GH74" s="58"/>
      <c r="GI74" s="160"/>
      <c r="GJ74" s="58"/>
      <c r="GK74" s="58"/>
      <c r="GL74" s="58"/>
      <c r="GM74" s="58"/>
      <c r="GN74" s="58"/>
      <c r="GO74" s="58"/>
      <c r="GP74" s="179"/>
      <c r="GQ74" s="58"/>
      <c r="GR74" s="58"/>
      <c r="GS74" s="58"/>
      <c r="GT74" s="58"/>
      <c r="GU74" s="58"/>
      <c r="GV74" s="58"/>
      <c r="GW74" s="58"/>
      <c r="GX74" s="58"/>
      <c r="GY74" s="58"/>
      <c r="GZ74" s="58"/>
      <c r="HA74" s="58"/>
      <c r="HB74" s="58"/>
      <c r="HC74" s="58"/>
      <c r="HD74" s="58"/>
      <c r="HE74" s="58"/>
      <c r="HF74" s="58"/>
      <c r="HH74" s="146"/>
      <c r="HJ74" s="58"/>
      <c r="HK74" s="58"/>
    </row>
    <row r="75" spans="1:220" x14ac:dyDescent="0.25">
      <c r="A75" s="58"/>
      <c r="B75" s="58"/>
      <c r="C75" s="58"/>
      <c r="D75" s="58"/>
      <c r="E75" s="58"/>
      <c r="F75" s="58"/>
      <c r="G75" s="146"/>
      <c r="H75" s="58"/>
      <c r="I75" s="58"/>
      <c r="J75" s="58"/>
      <c r="K75" s="58"/>
      <c r="L75" s="58"/>
      <c r="M75" s="146"/>
      <c r="N75" s="146"/>
      <c r="O75" s="58"/>
      <c r="P75" s="58"/>
      <c r="Q75" s="58"/>
      <c r="R75" s="146"/>
      <c r="T75" s="58"/>
      <c r="U75" s="58"/>
      <c r="V75" s="58"/>
      <c r="W75" s="58"/>
      <c r="X75" s="58"/>
      <c r="Y75" s="146"/>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146"/>
      <c r="BN75" s="58"/>
      <c r="BO75" s="146"/>
      <c r="BP75" s="146"/>
      <c r="BQ75" s="146"/>
      <c r="BR75" s="58"/>
      <c r="BS75" s="58"/>
      <c r="BT75" s="58"/>
      <c r="BU75" s="58"/>
      <c r="BV75" s="58"/>
      <c r="BW75" s="58"/>
      <c r="BX75" s="58"/>
      <c r="BY75" s="58"/>
      <c r="BZ75" s="58"/>
      <c r="CA75" s="58"/>
      <c r="CB75" s="58"/>
      <c r="CC75" s="58"/>
      <c r="CD75" s="58"/>
      <c r="CE75" s="58"/>
      <c r="CF75" s="58"/>
      <c r="CG75" s="58"/>
      <c r="CH75" s="58"/>
      <c r="CI75" s="159"/>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146"/>
      <c r="DW75" s="146"/>
      <c r="DX75" s="58"/>
      <c r="DY75" s="58"/>
      <c r="DZ75" s="58"/>
      <c r="EA75" s="58"/>
      <c r="EB75" s="58"/>
      <c r="EC75" s="58"/>
      <c r="ED75" s="58"/>
      <c r="EE75" s="58"/>
      <c r="EF75" s="58"/>
      <c r="EG75" s="58"/>
      <c r="EH75" s="58"/>
      <c r="EI75" s="58"/>
      <c r="EJ75" s="58"/>
      <c r="EK75" s="58"/>
      <c r="EL75" s="160"/>
      <c r="EM75" s="58"/>
      <c r="EN75" s="146"/>
      <c r="EO75" s="160"/>
      <c r="EP75" s="146"/>
      <c r="EQ75" s="160"/>
      <c r="ER75" s="146"/>
      <c r="ES75" s="160"/>
      <c r="ET75" s="146"/>
      <c r="EU75" s="160"/>
      <c r="EV75" s="146"/>
      <c r="EW75" s="160"/>
      <c r="EX75" s="58"/>
      <c r="EY75" s="159"/>
      <c r="EZ75" s="160"/>
      <c r="FA75" s="58"/>
      <c r="FB75" s="146"/>
      <c r="FC75" s="160"/>
      <c r="FD75" s="146"/>
      <c r="FE75" s="160"/>
      <c r="FF75" s="58"/>
      <c r="FG75" s="159"/>
      <c r="FH75" s="58"/>
      <c r="FI75" s="58"/>
      <c r="FJ75" s="58"/>
      <c r="FK75" s="58"/>
      <c r="FL75" s="58"/>
      <c r="FM75" s="58"/>
      <c r="FN75" s="58"/>
      <c r="FO75" s="58"/>
      <c r="FP75" s="179"/>
      <c r="FQ75" s="179"/>
      <c r="FR75" s="179"/>
      <c r="FS75" s="179"/>
      <c r="FT75" s="58"/>
      <c r="FU75" s="146"/>
      <c r="FV75" s="58"/>
      <c r="FW75" s="146"/>
      <c r="FX75" s="58"/>
      <c r="FY75" s="146"/>
      <c r="FZ75" s="146"/>
      <c r="GA75" s="58"/>
      <c r="GB75" s="58"/>
      <c r="GC75" s="58"/>
      <c r="GD75" s="58"/>
      <c r="GE75" s="58"/>
      <c r="GF75" s="58"/>
      <c r="GG75" s="58"/>
      <c r="GH75" s="58"/>
      <c r="GI75" s="58"/>
      <c r="GJ75" s="58"/>
      <c r="GK75" s="58"/>
      <c r="GL75" s="58"/>
      <c r="GM75" s="58"/>
      <c r="GN75" s="179"/>
      <c r="GO75" s="58"/>
      <c r="GP75" s="58"/>
      <c r="GQ75" s="58"/>
      <c r="GR75" s="58"/>
      <c r="GS75" s="58"/>
      <c r="GT75" s="58"/>
      <c r="GU75" s="58"/>
      <c r="GV75" s="58"/>
      <c r="GW75" s="58"/>
      <c r="GX75" s="58"/>
      <c r="GY75" s="58"/>
      <c r="GZ75" s="58"/>
      <c r="HA75" s="58"/>
      <c r="HB75" s="179"/>
      <c r="HC75" s="58"/>
      <c r="HD75" s="58"/>
      <c r="HE75" s="58"/>
      <c r="HF75" s="58"/>
      <c r="HH75" s="58"/>
      <c r="HJ75" s="58"/>
      <c r="HK75" s="146"/>
    </row>
    <row r="76" spans="1:220" x14ac:dyDescent="0.25">
      <c r="A76" s="58"/>
      <c r="B76" s="58"/>
      <c r="C76" s="58"/>
      <c r="D76" s="58"/>
      <c r="E76" s="58"/>
      <c r="F76" s="58"/>
      <c r="G76" s="58"/>
      <c r="H76" s="58"/>
      <c r="I76" s="58"/>
      <c r="J76" s="58"/>
      <c r="K76" s="58"/>
      <c r="L76" s="146"/>
      <c r="M76" s="146"/>
      <c r="N76" s="58"/>
      <c r="O76" s="146"/>
      <c r="P76" s="146"/>
      <c r="Q76" s="58"/>
      <c r="R76" s="146"/>
      <c r="T76" s="146"/>
      <c r="U76" s="58"/>
      <c r="V76" s="58"/>
      <c r="W76" s="58"/>
      <c r="X76" s="58"/>
      <c r="Y76" s="58"/>
      <c r="Z76" s="58"/>
      <c r="AA76" s="58"/>
      <c r="AB76" s="58"/>
      <c r="AC76" s="146"/>
      <c r="AD76" s="58"/>
      <c r="AE76" s="146"/>
      <c r="AF76" s="58"/>
      <c r="AG76" s="146"/>
      <c r="AH76" s="58"/>
      <c r="AI76" s="146"/>
      <c r="AJ76" s="58"/>
      <c r="AK76" s="146"/>
      <c r="AL76" s="58"/>
      <c r="AM76" s="146"/>
      <c r="AN76" s="58"/>
      <c r="AO76" s="146"/>
      <c r="AP76" s="58"/>
      <c r="AQ76" s="146"/>
      <c r="AR76" s="58"/>
      <c r="AS76" s="146"/>
      <c r="AT76" s="58"/>
      <c r="AU76" s="146"/>
      <c r="AV76" s="58"/>
      <c r="AW76" s="146"/>
      <c r="AX76" s="58"/>
      <c r="AY76" s="146"/>
      <c r="AZ76" s="58"/>
      <c r="BA76" s="58"/>
      <c r="BB76" s="58"/>
      <c r="BC76" s="146"/>
      <c r="BD76" s="58"/>
      <c r="BE76" s="159"/>
      <c r="BF76" s="146"/>
      <c r="BG76" s="159"/>
      <c r="BH76" s="58"/>
      <c r="BI76" s="159"/>
      <c r="BJ76" s="159"/>
      <c r="BK76" s="58"/>
      <c r="BL76" s="58"/>
      <c r="BM76" s="58"/>
      <c r="BN76" s="58"/>
      <c r="BO76" s="58"/>
      <c r="BP76" s="58"/>
      <c r="BQ76" s="58"/>
      <c r="BR76" s="58"/>
      <c r="BS76" s="146"/>
      <c r="BT76" s="58"/>
      <c r="BU76" s="146"/>
      <c r="BV76" s="58"/>
      <c r="BW76" s="146"/>
      <c r="BX76" s="58"/>
      <c r="BY76" s="146"/>
      <c r="BZ76" s="58"/>
      <c r="CA76" s="146"/>
      <c r="CB76" s="58"/>
      <c r="CC76" s="58"/>
      <c r="CD76" s="58"/>
      <c r="CE76" s="58"/>
      <c r="CF76" s="58"/>
      <c r="CG76" s="58"/>
      <c r="CH76" s="160"/>
      <c r="CI76" s="58"/>
      <c r="CJ76" s="58"/>
      <c r="CK76" s="58"/>
      <c r="CL76" s="58"/>
      <c r="CM76" s="58"/>
      <c r="CN76" s="146"/>
      <c r="CO76" s="58"/>
      <c r="CP76" s="58"/>
      <c r="CQ76" s="58"/>
      <c r="CR76" s="58"/>
      <c r="CS76" s="58"/>
      <c r="CT76" s="58"/>
      <c r="CU76" s="58"/>
      <c r="CV76" s="146"/>
      <c r="CW76" s="146"/>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160"/>
      <c r="DV76" s="58"/>
      <c r="DW76" s="58"/>
      <c r="DX76" s="58"/>
      <c r="DY76" s="58"/>
      <c r="DZ76" s="58"/>
      <c r="EA76" s="58"/>
      <c r="EB76" s="58"/>
      <c r="EC76" s="58"/>
      <c r="ED76" s="58"/>
      <c r="EE76" s="58"/>
      <c r="EF76" s="58"/>
      <c r="EG76" s="58"/>
      <c r="EH76" s="58"/>
      <c r="EI76" s="58"/>
      <c r="EJ76" s="58"/>
      <c r="EK76" s="58"/>
      <c r="EL76" s="58"/>
      <c r="EM76" s="159"/>
      <c r="EN76" s="58"/>
      <c r="EO76" s="58"/>
      <c r="EP76" s="58"/>
      <c r="EQ76" s="58"/>
      <c r="ER76" s="58"/>
      <c r="ES76" s="58"/>
      <c r="ET76" s="58"/>
      <c r="EU76" s="58"/>
      <c r="EV76" s="58"/>
      <c r="EW76" s="58"/>
      <c r="EX76" s="160"/>
      <c r="EY76" s="58"/>
      <c r="EZ76" s="58"/>
      <c r="FA76" s="159"/>
      <c r="FB76" s="58"/>
      <c r="FC76" s="58"/>
      <c r="FD76" s="58"/>
      <c r="FE76" s="58"/>
      <c r="FF76" s="160"/>
      <c r="FG76" s="58"/>
      <c r="FH76" s="58"/>
      <c r="FI76" s="58"/>
      <c r="FJ76" s="58"/>
      <c r="FK76" s="58"/>
      <c r="FL76" s="58"/>
      <c r="FM76" s="58"/>
      <c r="FN76" s="58"/>
      <c r="FO76" s="58"/>
      <c r="FP76" s="58"/>
      <c r="FQ76" s="58"/>
      <c r="FR76" s="58"/>
      <c r="FS76" s="58"/>
      <c r="FT76" s="199"/>
      <c r="FU76" s="58"/>
      <c r="FV76" s="199"/>
      <c r="FW76" s="58"/>
      <c r="FX76" s="199"/>
      <c r="FY76" s="58"/>
      <c r="FZ76" s="58"/>
      <c r="GA76" s="58"/>
      <c r="GB76" s="58"/>
      <c r="GC76" s="58"/>
      <c r="GD76" s="58"/>
      <c r="GE76" s="58"/>
      <c r="GF76" s="58"/>
      <c r="GG76" s="58"/>
      <c r="GH76" s="58"/>
      <c r="GI76" s="58"/>
      <c r="GJ76" s="58"/>
      <c r="GK76" s="58"/>
      <c r="GL76" s="58"/>
      <c r="GM76" s="58"/>
      <c r="GN76" s="58"/>
      <c r="GO76" s="58"/>
      <c r="GP76" s="58"/>
      <c r="GQ76" s="58"/>
      <c r="GR76" s="199"/>
      <c r="GS76" s="199"/>
      <c r="GT76" s="199"/>
      <c r="GU76" s="199"/>
      <c r="GV76" s="199"/>
      <c r="GW76" s="199"/>
      <c r="GX76" s="199"/>
      <c r="GY76" s="199"/>
      <c r="GZ76" s="199"/>
      <c r="HA76" s="199"/>
      <c r="HB76" s="199"/>
      <c r="HC76" s="58"/>
      <c r="HD76" s="146"/>
      <c r="HE76" s="58"/>
      <c r="HF76" s="146"/>
      <c r="HH76" s="58"/>
      <c r="HJ76" s="58"/>
    </row>
    <row r="77" spans="1:220" x14ac:dyDescent="0.25">
      <c r="A77" s="146"/>
      <c r="B77" s="58"/>
      <c r="C77" s="58"/>
      <c r="D77" s="58"/>
      <c r="E77" s="58"/>
      <c r="F77" s="58"/>
      <c r="G77" s="58"/>
      <c r="H77" s="58"/>
      <c r="I77" s="146"/>
      <c r="J77" s="58"/>
      <c r="K77" s="58"/>
      <c r="L77" s="58"/>
      <c r="M77" s="58"/>
      <c r="N77" s="58"/>
      <c r="O77" s="146"/>
      <c r="P77" s="58"/>
      <c r="Q77" s="58"/>
      <c r="R77" s="58"/>
      <c r="T77" s="58"/>
      <c r="U77" s="146"/>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146"/>
      <c r="BF77" s="58"/>
      <c r="BG77" s="146"/>
      <c r="BH77" s="58"/>
      <c r="BI77" s="146"/>
      <c r="BJ77" s="146"/>
      <c r="BK77" s="58"/>
      <c r="BL77" s="58"/>
      <c r="BM77" s="146"/>
      <c r="BN77" s="58"/>
      <c r="BO77" s="58"/>
      <c r="BP77" s="58"/>
      <c r="BQ77" s="58"/>
      <c r="BR77" s="58"/>
      <c r="BS77" s="58"/>
      <c r="BT77" s="58"/>
      <c r="BU77" s="58"/>
      <c r="BV77" s="58"/>
      <c r="BW77" s="58"/>
      <c r="BX77" s="58"/>
      <c r="BY77" s="58"/>
      <c r="BZ77" s="58"/>
      <c r="CA77" s="58"/>
      <c r="CB77" s="58"/>
      <c r="CC77" s="146"/>
      <c r="CD77" s="58"/>
      <c r="CE77" s="146"/>
      <c r="CF77" s="159"/>
      <c r="CG77" s="58"/>
      <c r="CH77" s="160"/>
      <c r="CI77" s="160"/>
      <c r="CJ77" s="146"/>
      <c r="CK77" s="58"/>
      <c r="CL77" s="146"/>
      <c r="CM77" s="58"/>
      <c r="CN77" s="159"/>
      <c r="CO77" s="58"/>
      <c r="CP77" s="58"/>
      <c r="CQ77" s="58"/>
      <c r="CR77" s="58"/>
      <c r="CS77" s="146"/>
      <c r="CT77" s="58"/>
      <c r="CU77" s="146"/>
      <c r="CV77" s="58"/>
      <c r="CW77" s="58"/>
      <c r="CX77" s="146"/>
      <c r="CY77" s="58"/>
      <c r="CZ77" s="146"/>
      <c r="DA77" s="58"/>
      <c r="DB77" s="146"/>
      <c r="DC77" s="58"/>
      <c r="DD77" s="146"/>
      <c r="DE77" s="58"/>
      <c r="DF77" s="146"/>
      <c r="DG77" s="58"/>
      <c r="DH77" s="146"/>
      <c r="DI77" s="58"/>
      <c r="DJ77" s="146"/>
      <c r="DK77" s="58"/>
      <c r="DL77" s="146"/>
      <c r="DM77" s="58"/>
      <c r="DN77" s="146"/>
      <c r="DO77" s="58"/>
      <c r="DP77" s="146"/>
      <c r="DQ77" s="58"/>
      <c r="DR77" s="146"/>
      <c r="DS77" s="58"/>
      <c r="DT77" s="146"/>
      <c r="DU77" s="160"/>
      <c r="DV77" s="58"/>
      <c r="DW77" s="58"/>
      <c r="DX77" s="146"/>
      <c r="DY77" s="58"/>
      <c r="DZ77" s="146"/>
      <c r="EA77" s="58"/>
      <c r="EB77" s="146"/>
      <c r="EC77" s="58"/>
      <c r="ED77" s="146"/>
      <c r="EE77" s="58"/>
      <c r="EF77" s="146"/>
      <c r="EG77" s="58"/>
      <c r="EH77" s="146"/>
      <c r="EI77" s="58"/>
      <c r="EJ77" s="146"/>
      <c r="EK77" s="58"/>
      <c r="EL77" s="58"/>
      <c r="EM77" s="58"/>
      <c r="EN77" s="58"/>
      <c r="EO77" s="58"/>
      <c r="EP77" s="58"/>
      <c r="EQ77" s="58"/>
      <c r="ER77" s="58"/>
      <c r="ES77" s="58"/>
      <c r="ET77" s="58"/>
      <c r="EU77" s="58"/>
      <c r="EV77" s="58"/>
      <c r="EW77" s="58"/>
      <c r="EX77" s="160"/>
      <c r="EY77" s="160"/>
      <c r="EZ77" s="58"/>
      <c r="FA77" s="58"/>
      <c r="FB77" s="58"/>
      <c r="FC77" s="58"/>
      <c r="FD77" s="58"/>
      <c r="FE77" s="58"/>
      <c r="FF77" s="160"/>
      <c r="FG77" s="160"/>
      <c r="FH77" s="179"/>
      <c r="FI77" s="58"/>
      <c r="FJ77" s="58"/>
      <c r="FK77" s="179"/>
      <c r="FL77" s="58"/>
      <c r="FM77" s="179"/>
      <c r="FN77" s="58"/>
      <c r="FO77" s="58"/>
      <c r="FP77" s="58"/>
      <c r="FQ77" s="58"/>
      <c r="FR77" s="58"/>
      <c r="FS77" s="58"/>
      <c r="FT77" s="179"/>
      <c r="FU77" s="58"/>
      <c r="FV77" s="179"/>
      <c r="FW77" s="58"/>
      <c r="FX77" s="179"/>
      <c r="FY77" s="58"/>
      <c r="FZ77" s="58"/>
      <c r="GA77" s="58"/>
      <c r="GB77" s="146"/>
      <c r="GC77" s="58"/>
      <c r="GD77" s="146"/>
      <c r="GE77" s="58"/>
      <c r="GF77" s="146"/>
      <c r="GG77" s="58"/>
      <c r="GH77" s="146"/>
      <c r="GI77" s="58"/>
      <c r="GJ77" s="146"/>
      <c r="GK77" s="58"/>
      <c r="GL77" s="146"/>
      <c r="GM77" s="58"/>
      <c r="GN77" s="58"/>
      <c r="GO77" s="58"/>
      <c r="GP77" s="199"/>
      <c r="GQ77" s="199"/>
      <c r="GR77" s="179"/>
      <c r="GS77" s="58"/>
      <c r="GT77" s="179"/>
      <c r="GU77" s="58"/>
      <c r="GV77" s="179"/>
      <c r="GW77" s="58"/>
      <c r="GX77" s="179"/>
      <c r="GY77" s="58"/>
      <c r="GZ77" s="179"/>
      <c r="HA77" s="58"/>
      <c r="HB77" s="58"/>
      <c r="HC77" s="58"/>
      <c r="HD77" s="58"/>
      <c r="HE77" s="58"/>
      <c r="HF77" s="58"/>
      <c r="HH77" s="58"/>
      <c r="HJ77" s="58"/>
    </row>
    <row r="78" spans="1:220" x14ac:dyDescent="0.25">
      <c r="A78" s="58"/>
      <c r="B78" s="58"/>
      <c r="C78" s="58"/>
      <c r="D78" s="58"/>
      <c r="E78" s="58"/>
      <c r="F78" s="146"/>
      <c r="G78" s="58"/>
      <c r="H78" s="58"/>
      <c r="I78" s="146"/>
      <c r="J78" s="58"/>
      <c r="K78" s="58"/>
      <c r="L78" s="58"/>
      <c r="M78" s="58"/>
      <c r="N78" s="179"/>
      <c r="O78" s="58"/>
      <c r="P78" s="58"/>
      <c r="Q78" s="58"/>
      <c r="R78" s="58"/>
      <c r="T78" s="58"/>
      <c r="U78" s="58"/>
      <c r="V78" s="58"/>
      <c r="W78" s="58"/>
      <c r="X78" s="58"/>
      <c r="Y78" s="58"/>
      <c r="Z78" s="58"/>
      <c r="AA78" s="58"/>
      <c r="AB78" s="58"/>
      <c r="AC78" s="58"/>
      <c r="AD78" s="58"/>
      <c r="AE78" s="146"/>
      <c r="AF78" s="58"/>
      <c r="AG78" s="146"/>
      <c r="AH78" s="58"/>
      <c r="AI78" s="146"/>
      <c r="AJ78" s="58"/>
      <c r="AK78" s="146"/>
      <c r="AL78" s="58"/>
      <c r="AM78" s="146"/>
      <c r="AN78" s="58"/>
      <c r="AO78" s="146"/>
      <c r="AP78" s="58"/>
      <c r="AQ78" s="58"/>
      <c r="AR78" s="58"/>
      <c r="AS78" s="146"/>
      <c r="AT78" s="58"/>
      <c r="AU78" s="58"/>
      <c r="AV78" s="58"/>
      <c r="AW78" s="58"/>
      <c r="AX78" s="58"/>
      <c r="AY78" s="146"/>
      <c r="AZ78" s="58"/>
      <c r="BA78" s="146"/>
      <c r="BB78" s="58"/>
      <c r="BC78" s="146"/>
      <c r="BD78" s="58"/>
      <c r="BE78" s="58"/>
      <c r="BF78" s="58"/>
      <c r="BG78" s="58"/>
      <c r="BH78" s="58"/>
      <c r="BI78" s="58"/>
      <c r="BJ78" s="58"/>
      <c r="BK78" s="58"/>
      <c r="BL78" s="146"/>
      <c r="BM78" s="58"/>
      <c r="BN78" s="146"/>
      <c r="BO78" s="146"/>
      <c r="BP78" s="146"/>
      <c r="BQ78" s="58"/>
      <c r="BR78" s="58"/>
      <c r="BS78" s="58"/>
      <c r="BT78" s="58"/>
      <c r="BU78" s="58"/>
      <c r="BV78" s="58"/>
      <c r="BW78" s="58"/>
      <c r="BX78" s="58"/>
      <c r="BY78" s="58"/>
      <c r="BZ78" s="58"/>
      <c r="CA78" s="58"/>
      <c r="CB78" s="58"/>
      <c r="CC78" s="159"/>
      <c r="CD78" s="58"/>
      <c r="CE78" s="159"/>
      <c r="CF78" s="146"/>
      <c r="CG78" s="58"/>
      <c r="CH78" s="58"/>
      <c r="CI78" s="160"/>
      <c r="CJ78" s="159"/>
      <c r="CK78" s="58"/>
      <c r="CL78" s="58"/>
      <c r="CM78" s="58"/>
      <c r="CN78" s="58"/>
      <c r="CO78" s="58"/>
      <c r="CP78" s="146"/>
      <c r="CQ78" s="146"/>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159"/>
      <c r="DR78" s="58"/>
      <c r="DS78" s="159"/>
      <c r="DT78" s="58"/>
      <c r="DU78" s="58"/>
      <c r="DV78" s="160"/>
      <c r="DW78" s="160"/>
      <c r="DX78" s="159"/>
      <c r="DY78" s="159"/>
      <c r="DZ78" s="159"/>
      <c r="EA78" s="159"/>
      <c r="EB78" s="159"/>
      <c r="EC78" s="159"/>
      <c r="ED78" s="159"/>
      <c r="EE78" s="159"/>
      <c r="EF78" s="159"/>
      <c r="EG78" s="159"/>
      <c r="EH78" s="159"/>
      <c r="EI78" s="159"/>
      <c r="EJ78" s="159"/>
      <c r="EK78" s="159"/>
      <c r="EL78" s="58"/>
      <c r="EM78" s="160"/>
      <c r="EN78" s="160"/>
      <c r="EO78" s="58"/>
      <c r="EP78" s="160"/>
      <c r="EQ78" s="58"/>
      <c r="ER78" s="160"/>
      <c r="ES78" s="58"/>
      <c r="ET78" s="160"/>
      <c r="EU78" s="58"/>
      <c r="EV78" s="160"/>
      <c r="EW78" s="58"/>
      <c r="EX78" s="58"/>
      <c r="EY78" s="160"/>
      <c r="EZ78" s="58"/>
      <c r="FA78" s="160"/>
      <c r="FB78" s="160"/>
      <c r="FC78" s="58"/>
      <c r="FD78" s="160"/>
      <c r="FE78" s="58"/>
      <c r="FF78" s="58"/>
      <c r="FG78" s="160"/>
      <c r="FH78" s="58"/>
      <c r="FI78" s="58"/>
      <c r="FJ78" s="58"/>
      <c r="FK78" s="199"/>
      <c r="FL78" s="58"/>
      <c r="FM78" s="199"/>
      <c r="FN78" s="58"/>
      <c r="FO78" s="179"/>
      <c r="FP78" s="58"/>
      <c r="FQ78" s="58"/>
      <c r="FR78" s="58"/>
      <c r="FS78" s="58"/>
      <c r="FT78" s="58"/>
      <c r="FU78" s="160"/>
      <c r="FV78" s="58"/>
      <c r="FW78" s="159"/>
      <c r="FX78" s="58"/>
      <c r="FY78" s="159"/>
      <c r="FZ78" s="160"/>
      <c r="GA78" s="58"/>
      <c r="GB78" s="58"/>
      <c r="GC78" s="58"/>
      <c r="GD78" s="58"/>
      <c r="GE78" s="58"/>
      <c r="GF78" s="58"/>
      <c r="GG78" s="58"/>
      <c r="GH78" s="58"/>
      <c r="GI78" s="58"/>
      <c r="GJ78" s="58"/>
      <c r="GK78" s="58"/>
      <c r="GL78" s="58"/>
      <c r="GM78" s="58"/>
      <c r="GN78" s="199"/>
      <c r="GO78" s="199"/>
      <c r="GP78" s="179"/>
      <c r="GQ78" s="58"/>
      <c r="GR78" s="58"/>
      <c r="GS78" s="58"/>
      <c r="GT78" s="58"/>
      <c r="GU78" s="58"/>
      <c r="GV78" s="58"/>
      <c r="GW78" s="58"/>
      <c r="GX78" s="58"/>
      <c r="GY78" s="58"/>
      <c r="GZ78" s="58"/>
      <c r="HA78" s="58"/>
      <c r="HB78" s="199"/>
      <c r="HC78" s="58"/>
      <c r="HD78" s="58"/>
      <c r="HE78" s="58"/>
      <c r="HF78" s="58"/>
      <c r="HH78" s="58"/>
      <c r="HJ78" s="58"/>
    </row>
    <row r="79" spans="1:220" x14ac:dyDescent="0.25">
      <c r="A79" s="58"/>
      <c r="B79" s="58"/>
      <c r="C79" s="58"/>
      <c r="D79" s="58"/>
      <c r="E79" s="58"/>
      <c r="F79" s="146"/>
      <c r="G79" s="146"/>
      <c r="H79" s="58"/>
      <c r="I79" s="58"/>
      <c r="J79" s="58"/>
      <c r="K79" s="58"/>
      <c r="L79" s="58"/>
      <c r="M79" s="146"/>
      <c r="N79" s="58"/>
      <c r="O79" s="58"/>
      <c r="P79" s="58"/>
      <c r="Q79" s="146"/>
      <c r="R79" s="146"/>
      <c r="T79" s="146"/>
      <c r="U79" s="58"/>
      <c r="V79" s="58"/>
      <c r="W79" s="58"/>
      <c r="X79" s="58"/>
      <c r="Y79" s="58"/>
      <c r="Z79" s="146"/>
      <c r="AA79" s="58"/>
      <c r="AB79" s="58"/>
      <c r="AC79" s="58"/>
      <c r="AD79" s="146"/>
      <c r="AE79" s="58"/>
      <c r="AF79" s="146"/>
      <c r="AG79" s="58"/>
      <c r="AH79" s="146"/>
      <c r="AI79" s="58"/>
      <c r="AJ79" s="146"/>
      <c r="AK79" s="58"/>
      <c r="AL79" s="146"/>
      <c r="AM79" s="58"/>
      <c r="AN79" s="146"/>
      <c r="AO79" s="58"/>
      <c r="AP79" s="146"/>
      <c r="AQ79" s="146"/>
      <c r="AR79" s="146"/>
      <c r="AS79" s="58"/>
      <c r="AT79" s="146"/>
      <c r="AU79" s="146"/>
      <c r="AV79" s="146"/>
      <c r="AW79" s="146"/>
      <c r="AX79" s="146"/>
      <c r="AY79" s="58"/>
      <c r="AZ79" s="146"/>
      <c r="BA79" s="58"/>
      <c r="BB79" s="146"/>
      <c r="BC79" s="58"/>
      <c r="BD79" s="146"/>
      <c r="BE79" s="58"/>
      <c r="BF79" s="146"/>
      <c r="BG79" s="58"/>
      <c r="BH79" s="58"/>
      <c r="BI79" s="58"/>
      <c r="BJ79" s="58"/>
      <c r="BK79" s="146"/>
      <c r="BL79" s="58"/>
      <c r="BM79" s="58"/>
      <c r="BN79" s="58"/>
      <c r="BO79" s="58"/>
      <c r="BP79" s="58"/>
      <c r="BQ79" s="58"/>
      <c r="BR79" s="146"/>
      <c r="BS79" s="146"/>
      <c r="BT79" s="146"/>
      <c r="BU79" s="146"/>
      <c r="BV79" s="146"/>
      <c r="BW79" s="146"/>
      <c r="BX79" s="146"/>
      <c r="BY79" s="146"/>
      <c r="BZ79" s="146"/>
      <c r="CA79" s="159"/>
      <c r="CB79" s="146"/>
      <c r="CC79" s="146"/>
      <c r="CD79" s="146"/>
      <c r="CE79" s="146"/>
      <c r="CF79" s="58"/>
      <c r="CG79" s="58"/>
      <c r="CH79" s="58"/>
      <c r="CI79" s="58"/>
      <c r="CJ79" s="146"/>
      <c r="CK79" s="146"/>
      <c r="CL79" s="58"/>
      <c r="CM79" s="58"/>
      <c r="CN79" s="146"/>
      <c r="CO79" s="58"/>
      <c r="CP79" s="58"/>
      <c r="CQ79" s="58"/>
      <c r="CR79" s="146"/>
      <c r="CS79" s="58"/>
      <c r="CT79" s="146"/>
      <c r="CU79" s="58"/>
      <c r="CV79" s="58"/>
      <c r="CW79" s="58"/>
      <c r="CX79" s="58"/>
      <c r="CY79" s="58"/>
      <c r="CZ79" s="58"/>
      <c r="DA79" s="58"/>
      <c r="DB79" s="58"/>
      <c r="DC79" s="58"/>
      <c r="DD79" s="58"/>
      <c r="DE79" s="58"/>
      <c r="DF79" s="58"/>
      <c r="DG79" s="58"/>
      <c r="DH79" s="58"/>
      <c r="DI79" s="146"/>
      <c r="DJ79" s="58"/>
      <c r="DK79" s="146"/>
      <c r="DL79" s="58"/>
      <c r="DM79" s="146"/>
      <c r="DN79" s="146"/>
      <c r="DO79" s="58"/>
      <c r="DP79" s="146"/>
      <c r="DQ79" s="146"/>
      <c r="DR79" s="146"/>
      <c r="DS79" s="146"/>
      <c r="DT79" s="58"/>
      <c r="DU79" s="58"/>
      <c r="DV79" s="160"/>
      <c r="DW79" s="160"/>
      <c r="DX79" s="146"/>
      <c r="DY79" s="146"/>
      <c r="DZ79" s="146"/>
      <c r="EA79" s="146"/>
      <c r="EB79" s="146"/>
      <c r="EC79" s="146"/>
      <c r="ED79" s="146"/>
      <c r="EE79" s="146"/>
      <c r="EF79" s="146"/>
      <c r="EG79" s="146"/>
      <c r="EH79" s="146"/>
      <c r="EI79" s="146"/>
      <c r="EJ79" s="146"/>
      <c r="EK79" s="146"/>
      <c r="EL79" s="58"/>
      <c r="EM79" s="160"/>
      <c r="EN79" s="160"/>
      <c r="EO79" s="58"/>
      <c r="EP79" s="160"/>
      <c r="EQ79" s="58"/>
      <c r="ER79" s="160"/>
      <c r="ES79" s="58"/>
      <c r="ET79" s="160"/>
      <c r="EU79" s="58"/>
      <c r="EV79" s="160"/>
      <c r="EW79" s="58"/>
      <c r="EX79" s="58"/>
      <c r="EY79" s="58"/>
      <c r="EZ79" s="58"/>
      <c r="FA79" s="160"/>
      <c r="FB79" s="160"/>
      <c r="FC79" s="58"/>
      <c r="FD79" s="160"/>
      <c r="FE79" s="58"/>
      <c r="FF79" s="58"/>
      <c r="FG79" s="58"/>
      <c r="FH79" s="58"/>
      <c r="FI79" s="58"/>
      <c r="FJ79" s="179"/>
      <c r="FK79" s="179"/>
      <c r="FL79" s="179"/>
      <c r="FM79" s="179"/>
      <c r="FN79" s="58"/>
      <c r="FO79" s="58"/>
      <c r="FP79" s="58"/>
      <c r="FQ79" s="58"/>
      <c r="FR79" s="58"/>
      <c r="FS79" s="58"/>
      <c r="FT79" s="58"/>
      <c r="FU79" s="160"/>
      <c r="FV79" s="58"/>
      <c r="FW79" s="146"/>
      <c r="FX79" s="58"/>
      <c r="FY79" s="146"/>
      <c r="FZ79" s="160"/>
      <c r="GA79" s="58"/>
      <c r="GB79" s="58"/>
      <c r="GC79" s="58"/>
      <c r="GD79" s="58"/>
      <c r="GE79" s="58"/>
      <c r="GF79" s="58"/>
      <c r="GG79" s="58"/>
      <c r="GH79" s="58"/>
      <c r="GI79" s="58"/>
      <c r="GJ79" s="58"/>
      <c r="GK79" s="58"/>
      <c r="GL79" s="58"/>
      <c r="GM79" s="58"/>
      <c r="GN79" s="179"/>
      <c r="GO79" s="58"/>
      <c r="GP79" s="58"/>
      <c r="GQ79" s="58"/>
      <c r="GR79" s="58"/>
      <c r="GS79" s="58"/>
      <c r="GT79" s="58"/>
      <c r="GU79" s="58"/>
      <c r="GV79" s="58"/>
      <c r="GW79" s="58"/>
      <c r="GX79" s="58"/>
      <c r="GY79" s="58"/>
      <c r="GZ79" s="58"/>
      <c r="HA79" s="58"/>
      <c r="HB79" s="58"/>
      <c r="HC79" s="58"/>
      <c r="HD79" s="146"/>
      <c r="HE79" s="58"/>
      <c r="HF79" s="146"/>
      <c r="HH79" s="58"/>
      <c r="HJ79" s="146"/>
    </row>
    <row r="80" spans="1:220" x14ac:dyDescent="0.25">
      <c r="A80" s="58"/>
      <c r="B80" s="58"/>
      <c r="C80" s="58"/>
      <c r="D80" s="58"/>
      <c r="E80" s="58"/>
      <c r="F80" s="58"/>
      <c r="G80" s="58"/>
      <c r="H80" s="146"/>
      <c r="I80" s="58"/>
      <c r="J80" s="146"/>
      <c r="K80" s="146"/>
      <c r="L80" s="58"/>
      <c r="M80" s="146"/>
      <c r="N80" s="179"/>
      <c r="O80" s="146"/>
      <c r="P80" s="58"/>
      <c r="Q80" s="58"/>
      <c r="R80" s="179"/>
      <c r="T80" s="58"/>
      <c r="U80" s="146"/>
      <c r="V80" s="146"/>
      <c r="W80" s="146"/>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146"/>
      <c r="BI80" s="58"/>
      <c r="BJ80" s="58"/>
      <c r="BK80" s="58"/>
      <c r="BL80" s="159"/>
      <c r="BM80" s="58"/>
      <c r="BN80" s="159"/>
      <c r="BO80" s="58"/>
      <c r="BP80" s="58"/>
      <c r="BQ80" s="58"/>
      <c r="BR80" s="58"/>
      <c r="BS80" s="58"/>
      <c r="BT80" s="58"/>
      <c r="BU80" s="58"/>
      <c r="BV80" s="58"/>
      <c r="BW80" s="58"/>
      <c r="BX80" s="58"/>
      <c r="BY80" s="58"/>
      <c r="BZ80" s="58"/>
      <c r="CA80" s="146"/>
      <c r="CB80" s="58"/>
      <c r="CC80" s="58"/>
      <c r="CD80" s="58"/>
      <c r="CE80" s="58"/>
      <c r="CF80" s="58"/>
      <c r="CG80" s="58"/>
      <c r="CH80" s="58"/>
      <c r="CI80" s="58"/>
      <c r="CJ80" s="58"/>
      <c r="CK80" s="58"/>
      <c r="CL80" s="58"/>
      <c r="CM80" s="146"/>
      <c r="CN80" s="58"/>
      <c r="CO80" s="58"/>
      <c r="CP80" s="146"/>
      <c r="CQ80" s="58"/>
      <c r="CR80" s="58"/>
      <c r="CS80" s="146"/>
      <c r="CT80" s="58"/>
      <c r="CU80" s="146"/>
      <c r="CV80" s="58"/>
      <c r="CW80" s="58"/>
      <c r="CX80" s="146"/>
      <c r="CY80" s="146"/>
      <c r="CZ80" s="146"/>
      <c r="DA80" s="146"/>
      <c r="DB80" s="146"/>
      <c r="DC80" s="146"/>
      <c r="DD80" s="146"/>
      <c r="DE80" s="146"/>
      <c r="DF80" s="146"/>
      <c r="DG80" s="146"/>
      <c r="DH80" s="146"/>
      <c r="DI80" s="58"/>
      <c r="DJ80" s="146"/>
      <c r="DK80" s="58"/>
      <c r="DL80" s="146"/>
      <c r="DM80" s="58"/>
      <c r="DN80" s="58"/>
      <c r="DO80" s="146"/>
      <c r="DP80" s="58"/>
      <c r="DQ80" s="58"/>
      <c r="DR80" s="58"/>
      <c r="DS80" s="58"/>
      <c r="DT80" s="58"/>
      <c r="DU80" s="58"/>
      <c r="DV80" s="58"/>
      <c r="DW80" s="58"/>
      <c r="DX80" s="58"/>
      <c r="DY80" s="58"/>
      <c r="DZ80" s="58"/>
      <c r="EA80" s="58"/>
      <c r="EB80" s="58"/>
      <c r="EC80" s="58"/>
      <c r="ED80" s="58"/>
      <c r="EE80" s="58"/>
      <c r="EF80" s="58"/>
      <c r="EG80" s="58"/>
      <c r="EH80" s="58"/>
      <c r="EI80" s="58"/>
      <c r="EJ80" s="58"/>
      <c r="EK80" s="58"/>
      <c r="EL80" s="146"/>
      <c r="EM80" s="58"/>
      <c r="EN80" s="58"/>
      <c r="EO80" s="159"/>
      <c r="EP80" s="58"/>
      <c r="EQ80" s="159"/>
      <c r="ER80" s="58"/>
      <c r="ES80" s="159"/>
      <c r="ET80" s="58"/>
      <c r="EU80" s="159"/>
      <c r="EV80" s="58"/>
      <c r="EW80" s="159"/>
      <c r="EX80" s="58"/>
      <c r="EY80" s="58"/>
      <c r="EZ80" s="146"/>
      <c r="FA80" s="58"/>
      <c r="FB80" s="58"/>
      <c r="FC80" s="159"/>
      <c r="FD80" s="58"/>
      <c r="FE80" s="159"/>
      <c r="FF80" s="58"/>
      <c r="FG80" s="58"/>
      <c r="FH80" s="58"/>
      <c r="FI80" s="58"/>
      <c r="FJ80" s="58"/>
      <c r="FK80" s="58"/>
      <c r="FL80" s="58"/>
      <c r="FM80" s="58"/>
      <c r="FN80" s="58"/>
      <c r="FO80" s="199"/>
      <c r="FP80" s="58"/>
      <c r="FQ80" s="179"/>
      <c r="FR80" s="58"/>
      <c r="FS80" s="179"/>
      <c r="FT80" s="58"/>
      <c r="FU80" s="58"/>
      <c r="FV80" s="58"/>
      <c r="FW80" s="58"/>
      <c r="FX80" s="58"/>
      <c r="FY80" s="58"/>
      <c r="FZ80" s="58"/>
      <c r="GA80" s="159"/>
      <c r="GB80" s="159"/>
      <c r="GC80" s="159"/>
      <c r="GD80" s="159"/>
      <c r="GE80" s="159"/>
      <c r="GF80" s="159"/>
      <c r="GG80" s="159"/>
      <c r="GH80" s="159"/>
      <c r="GI80" s="159"/>
      <c r="GJ80" s="58"/>
      <c r="GK80" s="58"/>
      <c r="GL80" s="168"/>
      <c r="GM80" s="168"/>
      <c r="GN80" s="58"/>
      <c r="GO80" s="58"/>
      <c r="GP80" s="58"/>
      <c r="GQ80" s="58"/>
      <c r="GR80" s="58"/>
      <c r="GS80" s="58"/>
      <c r="GT80" s="58"/>
      <c r="GU80" s="58"/>
      <c r="GV80" s="58"/>
      <c r="GW80" s="58"/>
      <c r="GX80" s="58"/>
      <c r="GY80" s="58"/>
      <c r="GZ80" s="58"/>
      <c r="HA80" s="58"/>
      <c r="HB80" s="199"/>
      <c r="HC80" s="58"/>
      <c r="HD80" s="58"/>
      <c r="HE80" s="146"/>
      <c r="HF80" s="58"/>
      <c r="HH80" s="146"/>
      <c r="HJ80" s="58"/>
    </row>
    <row r="81" spans="1:218" x14ac:dyDescent="0.25">
      <c r="A81" s="58"/>
      <c r="B81" s="58"/>
      <c r="C81" s="58"/>
      <c r="D81" s="58"/>
      <c r="E81" s="58"/>
      <c r="F81" s="58"/>
      <c r="G81" s="58"/>
      <c r="H81" s="58"/>
      <c r="I81" s="58"/>
      <c r="J81" s="58"/>
      <c r="K81" s="58"/>
      <c r="L81" s="58"/>
      <c r="M81" s="58"/>
      <c r="N81" s="179"/>
      <c r="O81" s="146"/>
      <c r="P81" s="58"/>
      <c r="Q81" s="58"/>
      <c r="R81" s="58"/>
      <c r="T81" s="58"/>
      <c r="U81" s="146"/>
      <c r="V81" s="58"/>
      <c r="W81" s="58"/>
      <c r="X81" s="58"/>
      <c r="Y81" s="146"/>
      <c r="Z81" s="58"/>
      <c r="AA81" s="58"/>
      <c r="AB81" s="58"/>
      <c r="AC81" s="58"/>
      <c r="AD81" s="58"/>
      <c r="AE81" s="58"/>
      <c r="AF81" s="146"/>
      <c r="AG81" s="58"/>
      <c r="AH81" s="146"/>
      <c r="AI81" s="58"/>
      <c r="AJ81" s="146"/>
      <c r="AK81" s="58"/>
      <c r="AL81" s="146"/>
      <c r="AM81" s="58"/>
      <c r="AN81" s="146"/>
      <c r="AO81" s="58"/>
      <c r="AP81" s="146"/>
      <c r="AQ81" s="58"/>
      <c r="AR81" s="146"/>
      <c r="AS81" s="58"/>
      <c r="AT81" s="146"/>
      <c r="AU81" s="58"/>
      <c r="AV81" s="58"/>
      <c r="AW81" s="58"/>
      <c r="AX81" s="146"/>
      <c r="AY81" s="58"/>
      <c r="AZ81" s="58"/>
      <c r="BA81" s="146"/>
      <c r="BB81" s="58"/>
      <c r="BC81" s="58"/>
      <c r="BD81" s="146"/>
      <c r="BE81" s="58"/>
      <c r="BF81" s="58"/>
      <c r="BG81" s="58"/>
      <c r="BH81" s="58"/>
      <c r="BI81" s="58"/>
      <c r="BJ81" s="58"/>
      <c r="BK81" s="58"/>
      <c r="BL81" s="146"/>
      <c r="BM81" s="58"/>
      <c r="BN81" s="146"/>
      <c r="BO81" s="58"/>
      <c r="BP81" s="58"/>
      <c r="BQ81" s="146"/>
      <c r="BR81" s="146"/>
      <c r="BS81" s="58"/>
      <c r="BT81" s="58"/>
      <c r="BU81" s="58"/>
      <c r="BV81" s="58"/>
      <c r="BW81" s="58"/>
      <c r="BX81" s="58"/>
      <c r="BY81" s="58"/>
      <c r="BZ81" s="58"/>
      <c r="CA81" s="58"/>
      <c r="CB81" s="58"/>
      <c r="CC81" s="58"/>
      <c r="CD81" s="58"/>
      <c r="CE81" s="58"/>
      <c r="CF81" s="58"/>
      <c r="CG81" s="58"/>
      <c r="CH81" s="146"/>
      <c r="CI81" s="58"/>
      <c r="CJ81" s="58"/>
      <c r="CK81" s="58"/>
      <c r="CL81" s="58"/>
      <c r="CM81" s="58"/>
      <c r="CN81" s="58"/>
      <c r="CO81" s="146"/>
      <c r="CP81" s="58"/>
      <c r="CQ81" s="58"/>
      <c r="CR81" s="146"/>
      <c r="CS81" s="58"/>
      <c r="CT81" s="146"/>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146"/>
      <c r="DV81" s="58"/>
      <c r="DW81" s="58"/>
      <c r="DX81" s="58"/>
      <c r="DY81" s="58"/>
      <c r="DZ81" s="58"/>
      <c r="EA81" s="58"/>
      <c r="EB81" s="58"/>
      <c r="EC81" s="58"/>
      <c r="ED81" s="58"/>
      <c r="EE81" s="58"/>
      <c r="EF81" s="58"/>
      <c r="EG81" s="58"/>
      <c r="EH81" s="58"/>
      <c r="EI81" s="58"/>
      <c r="EJ81" s="58"/>
      <c r="EK81" s="58"/>
      <c r="EL81" s="159"/>
      <c r="EM81" s="58"/>
      <c r="EN81" s="58"/>
      <c r="EO81" s="58"/>
      <c r="EP81" s="58"/>
      <c r="EQ81" s="58"/>
      <c r="ER81" s="58"/>
      <c r="ES81" s="58"/>
      <c r="ET81" s="58"/>
      <c r="EU81" s="58"/>
      <c r="EV81" s="58"/>
      <c r="EW81" s="58"/>
      <c r="EX81" s="146"/>
      <c r="EY81" s="58"/>
      <c r="EZ81" s="159"/>
      <c r="FA81" s="58"/>
      <c r="FB81" s="58"/>
      <c r="FC81" s="58"/>
      <c r="FD81" s="58"/>
      <c r="FE81" s="58"/>
      <c r="FF81" s="146"/>
      <c r="FG81" s="58"/>
      <c r="FH81" s="58"/>
      <c r="FI81" s="179"/>
      <c r="FJ81" s="58"/>
      <c r="FK81" s="58"/>
      <c r="FL81" s="58"/>
      <c r="FM81" s="58"/>
      <c r="FN81" s="179"/>
      <c r="FO81" s="179"/>
      <c r="FP81" s="58"/>
      <c r="FQ81" s="58"/>
      <c r="FR81" s="58"/>
      <c r="FS81" s="58"/>
      <c r="FT81" s="58"/>
      <c r="FU81" s="58"/>
      <c r="FV81" s="58"/>
      <c r="FW81" s="58"/>
      <c r="FX81" s="58"/>
      <c r="FY81" s="58"/>
      <c r="FZ81" s="58"/>
      <c r="GA81" s="146"/>
      <c r="GB81" s="146"/>
      <c r="GC81" s="58"/>
      <c r="GD81" s="146"/>
      <c r="GE81" s="58"/>
      <c r="GF81" s="146"/>
      <c r="GG81" s="58"/>
      <c r="GH81" s="146"/>
      <c r="GI81" s="58"/>
      <c r="GJ81" s="146"/>
      <c r="GK81" s="58"/>
      <c r="GL81" s="146"/>
      <c r="GM81" s="58"/>
      <c r="GN81" s="58"/>
      <c r="GO81" s="58"/>
      <c r="GP81" s="58"/>
      <c r="GQ81" s="58"/>
      <c r="GR81" s="58"/>
      <c r="GS81" s="58"/>
      <c r="GT81" s="58"/>
      <c r="GU81" s="58"/>
      <c r="GV81" s="58"/>
      <c r="GW81" s="58"/>
      <c r="GX81" s="58"/>
      <c r="GY81" s="58"/>
      <c r="GZ81" s="58"/>
      <c r="HA81" s="58"/>
      <c r="HB81" s="58"/>
      <c r="HC81" s="58"/>
      <c r="HD81" s="58"/>
      <c r="HE81" s="58"/>
      <c r="HF81" s="58"/>
      <c r="HH81" s="146"/>
      <c r="HJ81" s="146"/>
    </row>
    <row r="82" spans="1:218" x14ac:dyDescent="0.25">
      <c r="A82" s="58"/>
      <c r="B82" s="58"/>
      <c r="C82" s="58"/>
      <c r="D82" s="58"/>
      <c r="E82" s="58"/>
      <c r="F82" s="58"/>
      <c r="G82" s="58"/>
      <c r="H82" s="58"/>
      <c r="I82" s="146"/>
      <c r="J82" s="58"/>
      <c r="K82" s="58"/>
      <c r="L82" s="146"/>
      <c r="M82" s="58"/>
      <c r="N82" s="58"/>
      <c r="O82" s="58"/>
      <c r="P82" s="58"/>
      <c r="Q82" s="146"/>
      <c r="R82" s="179"/>
      <c r="T82" s="58"/>
      <c r="U82" s="58"/>
      <c r="V82" s="58"/>
      <c r="W82" s="58"/>
      <c r="X82" s="58"/>
      <c r="Y82" s="58"/>
      <c r="Z82" s="58"/>
      <c r="AA82" s="58"/>
      <c r="AB82" s="58"/>
      <c r="AC82" s="58"/>
      <c r="AD82" s="146"/>
      <c r="AE82" s="58"/>
      <c r="AF82" s="58"/>
      <c r="AG82" s="58"/>
      <c r="AH82" s="58"/>
      <c r="AI82" s="58"/>
      <c r="AJ82" s="58"/>
      <c r="AK82" s="58"/>
      <c r="AL82" s="58"/>
      <c r="AM82" s="58"/>
      <c r="AN82" s="58"/>
      <c r="AO82" s="58"/>
      <c r="AP82" s="58"/>
      <c r="AQ82" s="58"/>
      <c r="AR82" s="58"/>
      <c r="AS82" s="58"/>
      <c r="AT82" s="58"/>
      <c r="AU82" s="58"/>
      <c r="AV82" s="146"/>
      <c r="AW82" s="58"/>
      <c r="AX82" s="58"/>
      <c r="AY82" s="58"/>
      <c r="AZ82" s="146"/>
      <c r="BA82" s="58"/>
      <c r="BB82" s="146"/>
      <c r="BC82" s="58"/>
      <c r="BD82" s="58"/>
      <c r="BE82" s="146"/>
      <c r="BF82" s="58"/>
      <c r="BG82" s="146"/>
      <c r="BH82" s="146"/>
      <c r="BI82" s="146"/>
      <c r="BJ82" s="146"/>
      <c r="BK82" s="146"/>
      <c r="BL82" s="58"/>
      <c r="BM82" s="58"/>
      <c r="BN82" s="58"/>
      <c r="BO82" s="58"/>
      <c r="BP82" s="58"/>
      <c r="BQ82" s="58"/>
      <c r="BR82" s="58"/>
      <c r="BS82" s="58"/>
      <c r="BT82" s="146"/>
      <c r="BU82" s="58"/>
      <c r="BV82" s="146"/>
      <c r="BW82" s="58"/>
      <c r="BX82" s="146"/>
      <c r="BY82" s="58"/>
      <c r="BZ82" s="146"/>
      <c r="CA82" s="58"/>
      <c r="CB82" s="146"/>
      <c r="CC82" s="160"/>
      <c r="CD82" s="146"/>
      <c r="CE82" s="160"/>
      <c r="CF82" s="58"/>
      <c r="CG82" s="146"/>
      <c r="CH82" s="159"/>
      <c r="CI82" s="159"/>
      <c r="CJ82" s="160"/>
      <c r="CK82" s="58"/>
      <c r="CL82" s="58"/>
      <c r="CM82" s="146"/>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160"/>
      <c r="DR82" s="58"/>
      <c r="DS82" s="160"/>
      <c r="DT82" s="58"/>
      <c r="DU82" s="159"/>
      <c r="DV82" s="58"/>
      <c r="DW82" s="58"/>
      <c r="DX82" s="160"/>
      <c r="DY82" s="160"/>
      <c r="DZ82" s="160"/>
      <c r="EA82" s="160"/>
      <c r="EB82" s="160"/>
      <c r="EC82" s="160"/>
      <c r="ED82" s="160"/>
      <c r="EE82" s="160"/>
      <c r="EF82" s="160"/>
      <c r="EG82" s="160"/>
      <c r="EH82" s="160"/>
      <c r="EI82" s="160"/>
      <c r="EJ82" s="160"/>
      <c r="EK82" s="160"/>
      <c r="EL82" s="146"/>
      <c r="EM82" s="58"/>
      <c r="EN82" s="58"/>
      <c r="EO82" s="160"/>
      <c r="EP82" s="58"/>
      <c r="EQ82" s="160"/>
      <c r="ER82" s="58"/>
      <c r="ES82" s="160"/>
      <c r="ET82" s="58"/>
      <c r="EU82" s="160"/>
      <c r="EV82" s="58"/>
      <c r="EW82" s="160"/>
      <c r="EX82" s="159"/>
      <c r="EY82" s="159"/>
      <c r="EZ82" s="146"/>
      <c r="FA82" s="58"/>
      <c r="FB82" s="58"/>
      <c r="FC82" s="160"/>
      <c r="FD82" s="58"/>
      <c r="FE82" s="160"/>
      <c r="FF82" s="159"/>
      <c r="FG82" s="58"/>
      <c r="FH82" s="58"/>
      <c r="FI82" s="199"/>
      <c r="FJ82" s="179"/>
      <c r="FK82" s="58"/>
      <c r="FL82" s="179"/>
      <c r="FM82" s="58"/>
      <c r="FN82" s="199"/>
      <c r="FO82" s="58"/>
      <c r="FP82" s="58"/>
      <c r="FQ82" s="199"/>
      <c r="FR82" s="58"/>
      <c r="FS82" s="199"/>
      <c r="FT82" s="179"/>
      <c r="FU82" s="58"/>
      <c r="FV82" s="179"/>
      <c r="FW82" s="160"/>
      <c r="FX82" s="179"/>
      <c r="FY82" s="160"/>
      <c r="FZ82" s="58"/>
      <c r="GA82" s="58"/>
      <c r="GB82" s="58"/>
      <c r="GC82" s="160"/>
      <c r="GD82" s="58"/>
      <c r="GE82" s="160"/>
      <c r="GF82" s="58"/>
      <c r="GG82" s="160"/>
      <c r="GH82" s="58"/>
      <c r="GI82" s="160"/>
      <c r="GJ82" s="58"/>
      <c r="GK82" s="58"/>
      <c r="GL82" s="58"/>
      <c r="GM82" s="58"/>
      <c r="GN82" s="58"/>
      <c r="GO82" s="58"/>
      <c r="GP82" s="58"/>
      <c r="GQ82" s="58"/>
      <c r="GR82" s="58"/>
      <c r="GS82" s="58"/>
      <c r="GT82" s="58"/>
      <c r="GU82" s="58"/>
      <c r="GV82" s="58"/>
      <c r="GW82" s="58"/>
      <c r="GX82" s="58"/>
      <c r="GY82" s="58"/>
      <c r="GZ82" s="58"/>
      <c r="HA82" s="58"/>
      <c r="HB82" s="199"/>
      <c r="HC82" s="58"/>
      <c r="HD82" s="58"/>
      <c r="HE82" s="58"/>
      <c r="HF82" s="58"/>
      <c r="HH82" s="58"/>
      <c r="HJ82" s="58"/>
    </row>
    <row r="83" spans="1:218" x14ac:dyDescent="0.25">
      <c r="A83" s="58"/>
      <c r="B83" s="214"/>
      <c r="C83" s="58"/>
      <c r="D83" s="58"/>
      <c r="E83" s="58"/>
      <c r="F83" s="146"/>
      <c r="G83" s="58"/>
      <c r="H83" s="146"/>
      <c r="I83" s="146"/>
      <c r="J83" s="146"/>
      <c r="K83" s="146"/>
      <c r="L83" s="58"/>
      <c r="M83" s="146"/>
      <c r="N83" s="179"/>
      <c r="O83" s="58"/>
      <c r="P83" s="58"/>
      <c r="Q83" s="58"/>
      <c r="R83" s="179"/>
      <c r="T83" s="146"/>
      <c r="U83" s="58"/>
      <c r="V83" s="58"/>
      <c r="W83" s="146"/>
      <c r="X83" s="58"/>
      <c r="Y83" s="58"/>
      <c r="Z83" s="58"/>
      <c r="AA83" s="58"/>
      <c r="AB83" s="58"/>
      <c r="AC83" s="146"/>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160"/>
      <c r="CD83" s="58"/>
      <c r="CE83" s="160"/>
      <c r="CF83" s="58"/>
      <c r="CG83" s="58"/>
      <c r="CH83" s="146"/>
      <c r="CI83" s="58"/>
      <c r="CJ83" s="160"/>
      <c r="CK83" s="58"/>
      <c r="CL83" s="146"/>
      <c r="CM83" s="58"/>
      <c r="CN83" s="58"/>
      <c r="CO83" s="58"/>
      <c r="CP83" s="58"/>
      <c r="CQ83" s="58"/>
      <c r="CR83" s="58"/>
      <c r="CS83" s="58"/>
      <c r="CT83" s="58"/>
      <c r="CU83" s="58"/>
      <c r="CV83" s="146"/>
      <c r="CW83" s="146"/>
      <c r="CX83" s="58"/>
      <c r="CY83" s="58"/>
      <c r="CZ83" s="58"/>
      <c r="DA83" s="58"/>
      <c r="DB83" s="58"/>
      <c r="DC83" s="58"/>
      <c r="DD83" s="58"/>
      <c r="DE83" s="58"/>
      <c r="DF83" s="58"/>
      <c r="DG83" s="58"/>
      <c r="DH83" s="58"/>
      <c r="DI83" s="58"/>
      <c r="DJ83" s="58"/>
      <c r="DK83" s="58"/>
      <c r="DL83" s="58"/>
      <c r="DM83" s="58"/>
      <c r="DN83" s="58"/>
      <c r="DO83" s="58"/>
      <c r="DP83" s="58"/>
      <c r="DQ83" s="160"/>
      <c r="DR83" s="58"/>
      <c r="DS83" s="160"/>
      <c r="DT83" s="146"/>
      <c r="DU83" s="146"/>
      <c r="DV83" s="146"/>
      <c r="DW83" s="146"/>
      <c r="DX83" s="160"/>
      <c r="DY83" s="160"/>
      <c r="DZ83" s="160"/>
      <c r="EA83" s="160"/>
      <c r="EB83" s="160"/>
      <c r="EC83" s="160"/>
      <c r="ED83" s="160"/>
      <c r="EE83" s="160"/>
      <c r="EF83" s="160"/>
      <c r="EG83" s="160"/>
      <c r="EH83" s="160"/>
      <c r="EI83" s="160"/>
      <c r="EJ83" s="160"/>
      <c r="EK83" s="160"/>
      <c r="EL83" s="58"/>
      <c r="EM83" s="58"/>
      <c r="EN83" s="58"/>
      <c r="EO83" s="160"/>
      <c r="EP83" s="58"/>
      <c r="EQ83" s="160"/>
      <c r="ER83" s="58"/>
      <c r="ES83" s="160"/>
      <c r="ET83" s="58"/>
      <c r="EU83" s="160"/>
      <c r="EV83" s="58"/>
      <c r="EW83" s="160"/>
      <c r="EX83" s="146"/>
      <c r="EY83" s="146"/>
      <c r="EZ83" s="58"/>
      <c r="FA83" s="58"/>
      <c r="FB83" s="58"/>
      <c r="FC83" s="160"/>
      <c r="FD83" s="58"/>
      <c r="FE83" s="160"/>
      <c r="FF83" s="146"/>
      <c r="FG83" s="58"/>
      <c r="FH83" s="179"/>
      <c r="FI83" s="179"/>
      <c r="FJ83" s="58"/>
      <c r="FK83" s="58"/>
      <c r="FL83" s="58"/>
      <c r="FM83" s="58"/>
      <c r="FN83" s="179"/>
      <c r="FO83" s="58"/>
      <c r="FP83" s="179"/>
      <c r="FQ83" s="179"/>
      <c r="FR83" s="179"/>
      <c r="FS83" s="179"/>
      <c r="FT83" s="58"/>
      <c r="FU83" s="146"/>
      <c r="FV83" s="58"/>
      <c r="FW83" s="160"/>
      <c r="FX83" s="58"/>
      <c r="FY83" s="160"/>
      <c r="FZ83" s="146"/>
      <c r="GA83" s="58"/>
      <c r="GB83" s="58"/>
      <c r="GC83" s="160"/>
      <c r="GD83" s="58"/>
      <c r="GE83" s="160"/>
      <c r="GF83" s="58"/>
      <c r="GG83" s="160"/>
      <c r="GH83" s="58"/>
      <c r="GI83" s="160"/>
      <c r="GJ83" s="58"/>
      <c r="GK83" s="58"/>
      <c r="GL83" s="58"/>
      <c r="GM83" s="58"/>
      <c r="GN83" s="58"/>
      <c r="GO83" s="58"/>
      <c r="GP83" s="58"/>
      <c r="GQ83" s="58"/>
      <c r="GR83" s="58"/>
      <c r="GS83" s="58"/>
      <c r="GT83" s="58"/>
      <c r="GU83" s="58"/>
      <c r="GV83" s="58"/>
      <c r="GW83" s="58"/>
      <c r="GX83" s="58"/>
      <c r="GY83" s="58"/>
      <c r="GZ83" s="58"/>
      <c r="HA83" s="58"/>
      <c r="HB83" s="58"/>
      <c r="HC83" s="58"/>
      <c r="HD83" s="58"/>
      <c r="HE83" s="58"/>
      <c r="HF83" s="58"/>
      <c r="HH83" s="58"/>
      <c r="HJ83" s="58"/>
    </row>
    <row r="84" spans="1:218" x14ac:dyDescent="0.25">
      <c r="A84" s="58"/>
      <c r="B84" s="58"/>
      <c r="C84" s="58"/>
      <c r="D84" s="58"/>
      <c r="E84" s="58"/>
      <c r="F84" s="58"/>
      <c r="G84" s="58"/>
      <c r="H84" s="58"/>
      <c r="I84" s="58"/>
      <c r="J84" s="146"/>
      <c r="K84" s="58"/>
      <c r="L84" s="58"/>
      <c r="M84" s="146"/>
      <c r="N84" s="58"/>
      <c r="O84" s="146"/>
      <c r="P84" s="58"/>
      <c r="Q84" s="58"/>
      <c r="R84" s="58"/>
      <c r="T84" s="58"/>
      <c r="U84" s="146"/>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159"/>
      <c r="BF84" s="146"/>
      <c r="BG84" s="159"/>
      <c r="BH84" s="58"/>
      <c r="BI84" s="159"/>
      <c r="BJ84" s="159"/>
      <c r="BK84" s="58"/>
      <c r="BL84" s="58"/>
      <c r="BM84" s="146"/>
      <c r="BN84" s="58"/>
      <c r="BO84" s="146"/>
      <c r="BP84" s="146"/>
      <c r="BQ84" s="146"/>
      <c r="BR84" s="58"/>
      <c r="BS84" s="58"/>
      <c r="BT84" s="58"/>
      <c r="BU84" s="58"/>
      <c r="BV84" s="58"/>
      <c r="BW84" s="58"/>
      <c r="BX84" s="58"/>
      <c r="BY84" s="58"/>
      <c r="BZ84" s="58"/>
      <c r="CA84" s="58"/>
      <c r="CB84" s="58"/>
      <c r="CC84" s="58"/>
      <c r="CD84" s="58"/>
      <c r="CE84" s="58"/>
      <c r="CF84" s="58"/>
      <c r="CG84" s="58"/>
      <c r="CH84" s="58"/>
      <c r="CI84" s="146"/>
      <c r="CJ84" s="58"/>
      <c r="CK84" s="58"/>
      <c r="CL84" s="58"/>
      <c r="CM84" s="58"/>
      <c r="CN84" s="58"/>
      <c r="CO84" s="58"/>
      <c r="CP84" s="58"/>
      <c r="CQ84" s="58"/>
      <c r="CR84" s="58"/>
      <c r="CS84" s="58"/>
      <c r="CT84" s="58"/>
      <c r="CU84" s="58"/>
      <c r="CV84" s="58"/>
      <c r="CW84" s="58"/>
      <c r="CX84" s="58"/>
      <c r="CY84" s="58"/>
      <c r="CZ84" s="58"/>
      <c r="DA84" s="58"/>
      <c r="DB84" s="58"/>
      <c r="DC84" s="58"/>
      <c r="DD84" s="58"/>
      <c r="DE84" s="58"/>
      <c r="DF84" s="58"/>
      <c r="DG84" s="58"/>
      <c r="DH84" s="58"/>
      <c r="DI84" s="58"/>
      <c r="DJ84" s="58"/>
      <c r="DK84" s="58"/>
      <c r="DL84" s="58"/>
      <c r="DM84" s="58"/>
      <c r="DN84" s="58"/>
      <c r="DO84" s="58"/>
      <c r="DP84" s="58"/>
      <c r="DQ84" s="58"/>
      <c r="DR84" s="58"/>
      <c r="DS84" s="58"/>
      <c r="DT84" s="58"/>
      <c r="DU84" s="58"/>
      <c r="DV84" s="159"/>
      <c r="DW84" s="159"/>
      <c r="DX84" s="58"/>
      <c r="DY84" s="58"/>
      <c r="DZ84" s="58"/>
      <c r="EA84" s="58"/>
      <c r="EB84" s="58"/>
      <c r="EC84" s="58"/>
      <c r="ED84" s="58"/>
      <c r="EE84" s="58"/>
      <c r="EF84" s="58"/>
      <c r="EG84" s="58"/>
      <c r="EH84" s="58"/>
      <c r="EI84" s="58"/>
      <c r="EJ84" s="58"/>
      <c r="EK84" s="58"/>
      <c r="EL84" s="58"/>
      <c r="EM84" s="159"/>
      <c r="EN84" s="146"/>
      <c r="EO84" s="58"/>
      <c r="EP84" s="146"/>
      <c r="EQ84" s="58"/>
      <c r="ER84" s="146"/>
      <c r="ES84" s="58"/>
      <c r="ET84" s="146"/>
      <c r="EU84" s="58"/>
      <c r="EV84" s="146"/>
      <c r="EW84" s="58"/>
      <c r="EX84" s="58"/>
      <c r="EY84" s="58"/>
      <c r="EZ84" s="58"/>
      <c r="FA84" s="159"/>
      <c r="FB84" s="146"/>
      <c r="FC84" s="58"/>
      <c r="FD84" s="146"/>
      <c r="FE84" s="58"/>
      <c r="FF84" s="58"/>
      <c r="FG84" s="179"/>
      <c r="FH84" s="58"/>
      <c r="FI84" s="58"/>
      <c r="FJ84" s="58"/>
      <c r="FK84" s="58"/>
      <c r="FL84" s="58"/>
      <c r="FM84" s="58"/>
      <c r="FN84" s="58"/>
      <c r="FO84" s="58"/>
      <c r="FP84" s="199"/>
      <c r="FQ84" s="58"/>
      <c r="FR84" s="199"/>
      <c r="FS84" s="58"/>
      <c r="FT84" s="199"/>
      <c r="FU84" s="58"/>
      <c r="FV84" s="159"/>
      <c r="FW84" s="58"/>
      <c r="FX84" s="159"/>
      <c r="FY84" s="58"/>
      <c r="FZ84" s="58"/>
      <c r="GA84" s="160"/>
      <c r="GB84" s="160"/>
      <c r="GC84" s="58"/>
      <c r="GD84" s="160"/>
      <c r="GE84" s="58"/>
      <c r="GF84" s="160"/>
      <c r="GG84" s="58"/>
      <c r="GH84" s="160"/>
      <c r="GI84" s="58"/>
      <c r="GJ84" s="58"/>
      <c r="GK84" s="58"/>
      <c r="GL84" s="58"/>
      <c r="GM84" s="58"/>
      <c r="GN84" s="58"/>
      <c r="GO84" s="58"/>
      <c r="GP84" s="58"/>
      <c r="GQ84" s="58"/>
      <c r="GR84" s="58"/>
      <c r="GS84" s="58"/>
      <c r="GT84" s="58"/>
      <c r="GU84" s="58"/>
      <c r="GV84" s="58"/>
      <c r="GW84" s="58"/>
      <c r="GX84" s="58"/>
      <c r="GY84" s="58"/>
      <c r="GZ84" s="58"/>
      <c r="HA84" s="58"/>
      <c r="HB84" s="199"/>
      <c r="HC84" s="58"/>
      <c r="HD84" s="58"/>
      <c r="HE84" s="58"/>
      <c r="HF84" s="58"/>
      <c r="HH84" s="58"/>
      <c r="HJ84" s="58"/>
    </row>
    <row r="85" spans="1:218" x14ac:dyDescent="0.25">
      <c r="A85" s="58"/>
      <c r="B85" s="58"/>
      <c r="C85" s="146"/>
      <c r="D85" s="58"/>
      <c r="E85" s="146"/>
      <c r="F85" s="58"/>
      <c r="G85" s="58"/>
      <c r="H85" s="58"/>
      <c r="I85" s="58"/>
      <c r="J85" s="58"/>
      <c r="K85" s="58"/>
      <c r="L85" s="146"/>
      <c r="M85" s="58"/>
      <c r="N85" s="146"/>
      <c r="P85" s="58"/>
      <c r="Q85" s="58"/>
      <c r="R85" s="179"/>
      <c r="T85" s="58"/>
      <c r="U85" s="146"/>
      <c r="V85" s="58"/>
      <c r="W85" s="58"/>
      <c r="X85" s="58"/>
      <c r="Y85" s="58"/>
      <c r="Z85" s="58"/>
      <c r="AA85" s="58"/>
      <c r="AB85" s="58"/>
      <c r="AC85" s="146"/>
      <c r="AD85" s="58"/>
      <c r="AE85" s="146"/>
      <c r="AF85" s="58"/>
      <c r="AG85" s="146"/>
      <c r="AH85" s="58"/>
      <c r="AI85" s="146"/>
      <c r="AJ85" s="58"/>
      <c r="AK85" s="146"/>
      <c r="AL85" s="58"/>
      <c r="AM85" s="146"/>
      <c r="AN85" s="58"/>
      <c r="AO85" s="146"/>
      <c r="AP85" s="58"/>
      <c r="AQ85" s="146"/>
      <c r="AR85" s="58"/>
      <c r="AS85" s="146"/>
      <c r="AT85" s="58"/>
      <c r="AU85" s="146"/>
      <c r="AV85" s="58"/>
      <c r="AW85" s="146"/>
      <c r="AX85" s="58"/>
      <c r="AY85" s="146"/>
      <c r="AZ85" s="58"/>
      <c r="BA85" s="58"/>
      <c r="BB85" s="58"/>
      <c r="BC85" s="146"/>
      <c r="BD85" s="58"/>
      <c r="BE85" s="146"/>
      <c r="BF85" s="58"/>
      <c r="BG85" s="146"/>
      <c r="BH85" s="58"/>
      <c r="BI85" s="146"/>
      <c r="BJ85" s="146"/>
      <c r="BK85" s="58"/>
      <c r="BL85" s="58"/>
      <c r="BM85" s="58"/>
      <c r="BN85" s="58"/>
      <c r="BO85" s="58"/>
      <c r="BP85" s="58"/>
      <c r="BQ85" s="58"/>
      <c r="BR85" s="58"/>
      <c r="BS85" s="146"/>
      <c r="BT85" s="58"/>
      <c r="BU85" s="146"/>
      <c r="BV85" s="58"/>
      <c r="BW85" s="146"/>
      <c r="BX85" s="58"/>
      <c r="BY85" s="146"/>
      <c r="BZ85" s="58"/>
      <c r="CA85" s="58"/>
      <c r="CB85" s="58"/>
      <c r="CC85" s="58"/>
      <c r="CD85" s="58"/>
      <c r="CE85" s="58"/>
      <c r="CF85" s="146"/>
      <c r="CG85" s="58"/>
      <c r="CH85" s="58"/>
      <c r="CI85" s="58"/>
      <c r="CJ85" s="58"/>
      <c r="CK85" s="58"/>
      <c r="CL85" s="58"/>
      <c r="CM85" s="58"/>
      <c r="CN85" s="58"/>
      <c r="CO85" s="58"/>
      <c r="CP85" s="58"/>
      <c r="CQ85" s="146"/>
      <c r="CR85" s="58"/>
      <c r="CS85" s="58"/>
      <c r="CT85" s="58"/>
      <c r="CU85" s="58"/>
      <c r="CV85" s="58"/>
      <c r="CW85" s="58"/>
      <c r="CX85" s="58"/>
      <c r="CY85" s="58"/>
      <c r="CZ85" s="58"/>
      <c r="DA85" s="58"/>
      <c r="DB85" s="58"/>
      <c r="DC85" s="58"/>
      <c r="DD85" s="58"/>
      <c r="DE85" s="58"/>
      <c r="DF85" s="58"/>
      <c r="DG85" s="58"/>
      <c r="DH85" s="58"/>
      <c r="DI85" s="58"/>
      <c r="DJ85" s="58"/>
      <c r="DK85" s="58"/>
      <c r="DL85" s="58"/>
      <c r="DM85" s="58"/>
      <c r="DN85" s="58"/>
      <c r="DO85" s="58"/>
      <c r="DP85" s="58"/>
      <c r="DQ85" s="58"/>
      <c r="DR85" s="58"/>
      <c r="DS85" s="58"/>
      <c r="DT85" s="58"/>
      <c r="DU85" s="58"/>
      <c r="DV85" s="146"/>
      <c r="DW85" s="146"/>
      <c r="DX85" s="58"/>
      <c r="DY85" s="58"/>
      <c r="DZ85" s="58"/>
      <c r="EA85" s="58"/>
      <c r="EB85" s="58"/>
      <c r="EC85" s="58"/>
      <c r="ED85" s="58"/>
      <c r="EE85" s="58"/>
      <c r="EF85" s="58"/>
      <c r="EG85" s="58"/>
      <c r="EH85" s="58"/>
      <c r="EI85" s="58"/>
      <c r="EJ85" s="58"/>
      <c r="EK85" s="58"/>
      <c r="EL85" s="160"/>
      <c r="EM85" s="146"/>
      <c r="EN85" s="159"/>
      <c r="EO85" s="58"/>
      <c r="EP85" s="159"/>
      <c r="EQ85" s="58"/>
      <c r="ER85" s="159"/>
      <c r="ES85" s="58"/>
      <c r="ET85" s="159"/>
      <c r="EU85" s="58"/>
      <c r="EV85" s="159"/>
      <c r="EW85" s="58"/>
      <c r="EX85" s="58"/>
      <c r="EY85" s="58"/>
      <c r="EZ85" s="160"/>
      <c r="FA85" s="146"/>
      <c r="FB85" s="159"/>
      <c r="FC85" s="58"/>
      <c r="FD85" s="159"/>
      <c r="FE85" s="58"/>
      <c r="FF85" s="58"/>
      <c r="FG85" s="58"/>
      <c r="FH85" s="58"/>
      <c r="FI85" s="58"/>
      <c r="FJ85" s="58"/>
      <c r="FK85" s="58"/>
      <c r="FL85" s="58"/>
      <c r="FM85" s="58"/>
      <c r="FN85" s="58"/>
      <c r="FO85" s="58"/>
      <c r="FP85" s="179"/>
      <c r="FQ85" s="58"/>
      <c r="FR85" s="179"/>
      <c r="FS85" s="58"/>
      <c r="FT85" s="179"/>
      <c r="FU85" s="58"/>
      <c r="FV85" s="58"/>
      <c r="FW85" s="58"/>
      <c r="FX85" s="58"/>
      <c r="FY85" s="58"/>
      <c r="FZ85" s="58"/>
      <c r="GA85" s="160"/>
      <c r="GB85" s="160"/>
      <c r="GC85" s="58"/>
      <c r="GD85" s="160"/>
      <c r="GE85" s="58"/>
      <c r="GF85" s="160"/>
      <c r="GG85" s="58"/>
      <c r="GH85" s="160"/>
      <c r="GI85" s="58"/>
      <c r="GJ85" s="58"/>
      <c r="GK85" s="58"/>
      <c r="GL85" s="58"/>
      <c r="GM85" s="58"/>
      <c r="GN85" s="58"/>
      <c r="GO85" s="58"/>
      <c r="GP85" s="58"/>
      <c r="GQ85" s="58"/>
      <c r="GR85" s="179"/>
      <c r="GS85" s="199"/>
      <c r="GT85" s="179"/>
      <c r="GU85" s="199"/>
      <c r="GV85" s="179"/>
      <c r="GW85" s="199"/>
      <c r="GX85" s="179"/>
      <c r="GY85" s="199"/>
      <c r="GZ85" s="179"/>
      <c r="HA85" s="199"/>
      <c r="HB85" s="58"/>
      <c r="HC85" s="58"/>
      <c r="HD85" s="146"/>
      <c r="HE85" s="58"/>
      <c r="HF85" s="146"/>
      <c r="HH85" s="58"/>
      <c r="HJ85" s="58"/>
    </row>
    <row r="86" spans="1:218" x14ac:dyDescent="0.25">
      <c r="A86" s="58"/>
      <c r="B86" s="58"/>
      <c r="C86" s="58"/>
      <c r="D86" s="58"/>
      <c r="E86" s="58"/>
      <c r="F86" s="58"/>
      <c r="G86" s="58"/>
      <c r="H86" s="58"/>
      <c r="I86" s="58"/>
      <c r="J86" s="58"/>
      <c r="K86" s="146"/>
      <c r="L86" s="58"/>
      <c r="M86" s="58"/>
      <c r="N86" s="58"/>
      <c r="P86" s="58"/>
      <c r="Q86" s="58"/>
      <c r="R86" s="58"/>
      <c r="T86" s="146"/>
      <c r="U86" s="58"/>
      <c r="V86" s="146"/>
      <c r="W86" s="58"/>
      <c r="X86" s="58"/>
      <c r="Y86" s="58"/>
      <c r="Z86" s="146"/>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146"/>
      <c r="BB86" s="58"/>
      <c r="BC86" s="58"/>
      <c r="BD86" s="58"/>
      <c r="BE86" s="58"/>
      <c r="BF86" s="58"/>
      <c r="BG86" s="58"/>
      <c r="BH86" s="58"/>
      <c r="BI86" s="58"/>
      <c r="BJ86" s="58"/>
      <c r="BK86" s="58"/>
      <c r="BL86" s="146"/>
      <c r="BM86" s="146"/>
      <c r="BN86" s="146"/>
      <c r="BO86" s="58"/>
      <c r="BP86" s="58"/>
      <c r="BQ86" s="58"/>
      <c r="BR86" s="58"/>
      <c r="BS86" s="58"/>
      <c r="BT86" s="58"/>
      <c r="BU86" s="58"/>
      <c r="BV86" s="58"/>
      <c r="BW86" s="58"/>
      <c r="BX86" s="58"/>
      <c r="BY86" s="58"/>
      <c r="BZ86" s="58"/>
      <c r="CA86" s="58"/>
      <c r="CB86" s="58"/>
      <c r="CC86" s="58"/>
      <c r="CD86" s="58"/>
      <c r="CE86" s="58"/>
      <c r="CF86" s="58"/>
      <c r="CG86" s="58"/>
      <c r="CH86" s="160"/>
      <c r="CI86" s="58"/>
      <c r="CJ86" s="58"/>
      <c r="CK86" s="146"/>
      <c r="CL86" s="146"/>
      <c r="CM86" s="58"/>
      <c r="CN86" s="58"/>
      <c r="CO86" s="58"/>
      <c r="CP86" s="58"/>
      <c r="CQ86" s="58"/>
      <c r="CR86" s="58"/>
      <c r="CS86" s="58"/>
      <c r="CT86" s="58"/>
      <c r="CU86" s="58"/>
      <c r="CV86" s="146"/>
      <c r="CW86" s="146"/>
      <c r="CX86" s="58"/>
      <c r="CY86" s="58"/>
      <c r="CZ86" s="58"/>
      <c r="DA86" s="58"/>
      <c r="DB86" s="58"/>
      <c r="DC86" s="58"/>
      <c r="DD86" s="58"/>
      <c r="DE86" s="58"/>
      <c r="DF86" s="58"/>
      <c r="DG86" s="58"/>
      <c r="DH86" s="58"/>
      <c r="DI86" s="58"/>
      <c r="DJ86" s="58"/>
      <c r="DK86" s="58"/>
      <c r="DL86" s="58"/>
      <c r="DM86" s="58"/>
      <c r="DN86" s="58"/>
      <c r="DO86" s="146"/>
      <c r="DP86" s="58"/>
      <c r="DQ86" s="58"/>
      <c r="DR86" s="58"/>
      <c r="DS86" s="58"/>
      <c r="DT86" s="146"/>
      <c r="DU86" s="160"/>
      <c r="DV86" s="58"/>
      <c r="DW86" s="58"/>
      <c r="DX86" s="58"/>
      <c r="DY86" s="58"/>
      <c r="DZ86" s="58"/>
      <c r="EA86" s="58"/>
      <c r="EB86" s="58"/>
      <c r="EC86" s="58"/>
      <c r="ED86" s="58"/>
      <c r="EE86" s="58"/>
      <c r="EF86" s="58"/>
      <c r="EG86" s="58"/>
      <c r="EH86" s="58"/>
      <c r="EI86" s="58"/>
      <c r="EJ86" s="58"/>
      <c r="EK86" s="58"/>
      <c r="EL86" s="160"/>
      <c r="EM86" s="58"/>
      <c r="EN86" s="146"/>
      <c r="EO86" s="58"/>
      <c r="EP86" s="146"/>
      <c r="EQ86" s="58"/>
      <c r="ER86" s="146"/>
      <c r="ES86" s="58"/>
      <c r="ET86" s="146"/>
      <c r="EU86" s="58"/>
      <c r="EV86" s="146"/>
      <c r="EW86" s="58"/>
      <c r="EX86" s="160"/>
      <c r="EY86" s="160"/>
      <c r="EZ86" s="160"/>
      <c r="FA86" s="58"/>
      <c r="FB86" s="146"/>
      <c r="FC86" s="58"/>
      <c r="FD86" s="146"/>
      <c r="FE86" s="58"/>
      <c r="FF86" s="160"/>
      <c r="FG86" s="58"/>
      <c r="FH86" s="179"/>
      <c r="FI86" s="58"/>
      <c r="FJ86" s="58"/>
      <c r="FK86" s="58"/>
      <c r="FL86" s="58"/>
      <c r="FM86" s="58"/>
      <c r="FN86" s="58"/>
      <c r="FO86" s="179"/>
      <c r="FP86" s="58"/>
      <c r="FQ86" s="58"/>
      <c r="FR86" s="58"/>
      <c r="FS86" s="58"/>
      <c r="FT86" s="58"/>
      <c r="FU86" s="159"/>
      <c r="FV86" s="160"/>
      <c r="FW86" s="58"/>
      <c r="FX86" s="160"/>
      <c r="FY86" s="58"/>
      <c r="FZ86" s="159"/>
      <c r="GA86" s="58"/>
      <c r="GB86" s="58"/>
      <c r="GC86" s="58"/>
      <c r="GD86" s="58"/>
      <c r="GE86" s="58"/>
      <c r="GF86" s="58"/>
      <c r="GG86" s="58"/>
      <c r="GH86" s="58"/>
      <c r="GI86" s="58"/>
      <c r="GJ86" s="58"/>
      <c r="GK86" s="58"/>
      <c r="GL86" s="58"/>
      <c r="GM86" s="58"/>
      <c r="GN86" s="58"/>
      <c r="GO86" s="58"/>
      <c r="GP86" s="179"/>
      <c r="GQ86" s="199"/>
      <c r="GR86" s="58"/>
      <c r="GS86" s="58"/>
      <c r="GT86" s="58"/>
      <c r="GU86" s="58"/>
      <c r="GV86" s="58"/>
      <c r="GW86" s="58"/>
      <c r="GX86" s="58"/>
      <c r="GY86" s="58"/>
      <c r="GZ86" s="58"/>
      <c r="HA86" s="58"/>
      <c r="HB86" s="199"/>
      <c r="HC86" s="58"/>
      <c r="HD86" s="146"/>
      <c r="HE86" s="146"/>
      <c r="HF86" s="146"/>
      <c r="HH86" s="58"/>
      <c r="HJ86" s="146"/>
    </row>
    <row r="87" spans="1:218" x14ac:dyDescent="0.25">
      <c r="A87" s="58"/>
      <c r="B87" s="58"/>
      <c r="C87" s="58"/>
      <c r="D87" s="58"/>
      <c r="E87" s="58"/>
      <c r="F87" s="58"/>
      <c r="G87" s="58"/>
      <c r="H87" s="58"/>
      <c r="I87" s="146"/>
      <c r="J87" s="146"/>
      <c r="K87" s="58"/>
      <c r="L87" s="58"/>
      <c r="M87" s="146"/>
      <c r="N87" s="58"/>
      <c r="P87" s="58"/>
      <c r="Q87" s="58"/>
      <c r="R87" s="58"/>
      <c r="T87" s="58"/>
      <c r="U87" s="58"/>
      <c r="V87" s="58"/>
      <c r="W87" s="58"/>
      <c r="X87" s="58"/>
      <c r="Y87" s="58"/>
      <c r="Z87" s="58"/>
      <c r="AA87" s="58"/>
      <c r="AB87" s="58"/>
      <c r="AC87" s="58"/>
      <c r="AD87" s="58"/>
      <c r="AE87" s="146"/>
      <c r="AF87" s="58"/>
      <c r="AG87" s="146"/>
      <c r="AH87" s="58"/>
      <c r="AI87" s="146"/>
      <c r="AJ87" s="58"/>
      <c r="AK87" s="146"/>
      <c r="AL87" s="58"/>
      <c r="AM87" s="146"/>
      <c r="AN87" s="58"/>
      <c r="AO87" s="146"/>
      <c r="AP87" s="58"/>
      <c r="AQ87" s="58"/>
      <c r="AR87" s="58"/>
      <c r="AS87" s="146"/>
      <c r="AT87" s="58"/>
      <c r="AU87" s="58"/>
      <c r="AV87" s="58"/>
      <c r="AW87" s="58"/>
      <c r="AX87" s="58"/>
      <c r="AY87" s="146"/>
      <c r="AZ87" s="58"/>
      <c r="BA87" s="58"/>
      <c r="BB87" s="58"/>
      <c r="BC87" s="146"/>
      <c r="BD87" s="58"/>
      <c r="BE87" s="58"/>
      <c r="BF87" s="146"/>
      <c r="BG87" s="58"/>
      <c r="BH87" s="58"/>
      <c r="BI87" s="58"/>
      <c r="BJ87" s="58"/>
      <c r="BK87" s="58"/>
      <c r="BL87" s="58"/>
      <c r="BM87" s="58"/>
      <c r="BN87" s="58"/>
      <c r="BO87" s="146"/>
      <c r="BP87" s="146"/>
      <c r="BQ87" s="58"/>
      <c r="BR87" s="58"/>
      <c r="BS87" s="58"/>
      <c r="BT87" s="58"/>
      <c r="BU87" s="58"/>
      <c r="BV87" s="58"/>
      <c r="BW87" s="58"/>
      <c r="BX87" s="58"/>
      <c r="BY87" s="58"/>
      <c r="BZ87" s="58"/>
      <c r="CA87" s="146"/>
      <c r="CB87" s="58"/>
      <c r="CC87" s="146"/>
      <c r="CD87" s="58"/>
      <c r="CE87" s="146"/>
      <c r="CF87" s="58"/>
      <c r="CG87" s="58"/>
      <c r="CH87" s="160"/>
      <c r="CI87" s="58"/>
      <c r="CJ87" s="146"/>
      <c r="CK87" s="58"/>
      <c r="CL87" s="58"/>
      <c r="CM87" s="58"/>
      <c r="CN87" s="146"/>
      <c r="CO87" s="58"/>
      <c r="CP87" s="146"/>
      <c r="CQ87" s="58"/>
      <c r="CR87" s="58"/>
      <c r="CS87" s="146"/>
      <c r="CT87" s="58"/>
      <c r="CU87" s="146"/>
      <c r="CV87" s="58"/>
      <c r="CW87" s="58"/>
      <c r="CX87" s="146"/>
      <c r="CY87" s="146"/>
      <c r="CZ87" s="146"/>
      <c r="DA87" s="146"/>
      <c r="DB87" s="146"/>
      <c r="DC87" s="146"/>
      <c r="DD87" s="146"/>
      <c r="DE87" s="146"/>
      <c r="DF87" s="146"/>
      <c r="DG87" s="146"/>
      <c r="DH87" s="146"/>
      <c r="DI87" s="146"/>
      <c r="DJ87" s="146"/>
      <c r="DK87" s="146"/>
      <c r="DL87" s="146"/>
      <c r="DM87" s="146"/>
      <c r="DN87" s="146"/>
      <c r="DO87" s="58"/>
      <c r="DP87" s="146"/>
      <c r="DQ87" s="146"/>
      <c r="DR87" s="146"/>
      <c r="DS87" s="146"/>
      <c r="DT87" s="58"/>
      <c r="DU87" s="160"/>
      <c r="DV87" s="58"/>
      <c r="DW87" s="58"/>
      <c r="DX87" s="146"/>
      <c r="DY87" s="146"/>
      <c r="DZ87" s="146"/>
      <c r="EA87" s="146"/>
      <c r="EB87" s="146"/>
      <c r="EC87" s="146"/>
      <c r="ED87" s="146"/>
      <c r="EE87" s="146"/>
      <c r="EF87" s="146"/>
      <c r="EG87" s="58"/>
      <c r="EH87" s="146"/>
      <c r="EI87" s="58"/>
      <c r="EJ87" s="146"/>
      <c r="EK87" s="58"/>
      <c r="EL87" s="58"/>
      <c r="EM87" s="58"/>
      <c r="EN87" s="58"/>
      <c r="EO87" s="58"/>
      <c r="EP87" s="58"/>
      <c r="EQ87" s="58"/>
      <c r="ER87" s="58"/>
      <c r="ES87" s="58"/>
      <c r="ET87" s="58"/>
      <c r="EU87" s="58"/>
      <c r="EV87" s="58"/>
      <c r="EW87" s="58"/>
      <c r="EX87" s="160"/>
      <c r="EY87" s="160"/>
      <c r="EZ87" s="58"/>
      <c r="FA87" s="58"/>
      <c r="FB87" s="58"/>
      <c r="FC87" s="58"/>
      <c r="FD87" s="58"/>
      <c r="FE87" s="58"/>
      <c r="FF87" s="160"/>
      <c r="FG87" s="58"/>
      <c r="FH87" s="58"/>
      <c r="FI87" s="58"/>
      <c r="FJ87" s="58"/>
      <c r="FK87" s="179"/>
      <c r="FL87" s="58"/>
      <c r="FM87" s="179"/>
      <c r="FN87" s="58"/>
      <c r="FO87" s="58"/>
      <c r="FP87" s="58"/>
      <c r="FQ87" s="58"/>
      <c r="FR87" s="58"/>
      <c r="FS87" s="58"/>
      <c r="FT87" s="58"/>
      <c r="FU87" s="146"/>
      <c r="FV87" s="160"/>
      <c r="FW87" s="146"/>
      <c r="FX87" s="160"/>
      <c r="FY87" s="146"/>
      <c r="FZ87" s="146"/>
      <c r="GA87" s="58"/>
      <c r="GB87" s="58"/>
      <c r="GC87" s="58"/>
      <c r="GD87" s="58"/>
      <c r="GE87" s="58"/>
      <c r="GF87" s="58"/>
      <c r="GG87" s="58"/>
      <c r="GH87" s="58"/>
      <c r="GI87" s="58"/>
      <c r="GJ87" s="58"/>
      <c r="GK87" s="58"/>
      <c r="GL87" s="58"/>
      <c r="GM87" s="58"/>
      <c r="GN87" s="179"/>
      <c r="GO87" s="199"/>
      <c r="GP87" s="58"/>
      <c r="GQ87" s="58"/>
      <c r="GR87" s="58"/>
      <c r="GS87" s="58"/>
      <c r="GT87" s="58"/>
      <c r="GU87" s="58"/>
      <c r="GV87" s="58"/>
      <c r="GW87" s="58"/>
      <c r="GX87" s="58"/>
      <c r="GY87" s="58"/>
      <c r="GZ87" s="58"/>
      <c r="HA87" s="58"/>
      <c r="HB87" s="58"/>
      <c r="HC87" s="58"/>
      <c r="HD87" s="58"/>
      <c r="HE87" s="146"/>
      <c r="HF87" s="58"/>
      <c r="HH87" s="146"/>
      <c r="HJ87" s="58"/>
    </row>
    <row r="88" spans="1:218" x14ac:dyDescent="0.25">
      <c r="A88" s="58"/>
      <c r="B88" s="58"/>
      <c r="C88" s="146"/>
      <c r="D88" s="58"/>
      <c r="E88" s="58"/>
      <c r="F88" s="58"/>
      <c r="G88" s="58"/>
      <c r="H88" s="58"/>
      <c r="I88" s="58"/>
      <c r="J88" s="58"/>
      <c r="K88" s="58"/>
      <c r="L88" s="58"/>
      <c r="M88" s="146"/>
      <c r="N88" s="58"/>
      <c r="Q88" s="146"/>
      <c r="R88" s="58"/>
      <c r="T88" s="58"/>
      <c r="U88" s="146"/>
      <c r="V88" s="58"/>
      <c r="W88" s="58"/>
      <c r="X88" s="58"/>
      <c r="Y88" s="58"/>
      <c r="Z88" s="146"/>
      <c r="AA88" s="58"/>
      <c r="AB88" s="58"/>
      <c r="AC88" s="58"/>
      <c r="AD88" s="146"/>
      <c r="AE88" s="58"/>
      <c r="AF88" s="146"/>
      <c r="AG88" s="58"/>
      <c r="AH88" s="146"/>
      <c r="AI88" s="58"/>
      <c r="AJ88" s="146"/>
      <c r="AK88" s="58"/>
      <c r="AL88" s="146"/>
      <c r="AM88" s="58"/>
      <c r="AN88" s="146"/>
      <c r="AO88" s="58"/>
      <c r="AP88" s="146"/>
      <c r="AQ88" s="146"/>
      <c r="AR88" s="146"/>
      <c r="AS88" s="58"/>
      <c r="AT88" s="146"/>
      <c r="AU88" s="146"/>
      <c r="AV88" s="146"/>
      <c r="AW88" s="146"/>
      <c r="AX88" s="146"/>
      <c r="AY88" s="58"/>
      <c r="AZ88" s="146"/>
      <c r="BA88" s="58"/>
      <c r="BB88" s="146"/>
      <c r="BC88" s="58"/>
      <c r="BD88" s="146"/>
      <c r="BE88" s="58"/>
      <c r="BF88" s="58"/>
      <c r="BG88" s="58"/>
      <c r="BH88" s="58"/>
      <c r="BI88" s="58"/>
      <c r="BJ88" s="58"/>
      <c r="BK88" s="146"/>
      <c r="BL88" s="58"/>
      <c r="BM88" s="58"/>
      <c r="BN88" s="58"/>
      <c r="BO88" s="58"/>
      <c r="BP88" s="58"/>
      <c r="BQ88" s="58"/>
      <c r="BR88" s="146"/>
      <c r="BS88" s="146"/>
      <c r="BT88" s="146"/>
      <c r="BU88" s="146"/>
      <c r="BV88" s="146"/>
      <c r="BW88" s="146"/>
      <c r="BX88" s="146"/>
      <c r="BY88" s="146"/>
      <c r="BZ88" s="146"/>
      <c r="CA88" s="58"/>
      <c r="CB88" s="146"/>
      <c r="CC88" s="159"/>
      <c r="CD88" s="146"/>
      <c r="CE88" s="159"/>
      <c r="CF88" s="159"/>
      <c r="CG88" s="146"/>
      <c r="CH88" s="58"/>
      <c r="CI88" s="58"/>
      <c r="CJ88" s="159"/>
      <c r="CK88" s="146"/>
      <c r="CL88" s="58"/>
      <c r="CM88" s="58"/>
      <c r="CN88" s="159"/>
      <c r="CO88" s="146"/>
      <c r="CP88" s="58"/>
      <c r="CQ88" s="146"/>
      <c r="CR88" s="146"/>
      <c r="CS88" s="58"/>
      <c r="CT88" s="146"/>
      <c r="CU88" s="58"/>
      <c r="CV88" s="58"/>
      <c r="CW88" s="58"/>
      <c r="CX88" s="58"/>
      <c r="CY88" s="58"/>
      <c r="CZ88" s="58"/>
      <c r="DA88" s="58"/>
      <c r="DB88" s="58"/>
      <c r="DC88" s="58"/>
      <c r="DD88" s="58"/>
      <c r="DE88" s="58"/>
      <c r="DF88" s="58"/>
      <c r="DG88" s="58"/>
      <c r="DH88" s="58"/>
      <c r="DI88" s="58"/>
      <c r="DJ88" s="58"/>
      <c r="DK88" s="58"/>
      <c r="DL88" s="58"/>
      <c r="DM88" s="58"/>
      <c r="DN88" s="58"/>
      <c r="DO88" s="58"/>
      <c r="DP88" s="58"/>
      <c r="DQ88" s="159"/>
      <c r="DR88" s="58"/>
      <c r="DS88" s="159"/>
      <c r="DT88" s="58"/>
      <c r="DU88" s="58"/>
      <c r="DV88" s="160"/>
      <c r="DW88" s="160"/>
      <c r="DX88" s="159"/>
      <c r="DY88" s="159"/>
      <c r="DZ88" s="159"/>
      <c r="EA88" s="159"/>
      <c r="EB88" s="159"/>
      <c r="EC88" s="159"/>
      <c r="ED88" s="159"/>
      <c r="EE88" s="159"/>
      <c r="EF88" s="159"/>
      <c r="EG88" s="146"/>
      <c r="EH88" s="159"/>
      <c r="EI88" s="146"/>
      <c r="EJ88" s="159"/>
      <c r="EK88" s="146"/>
      <c r="EL88" s="58"/>
      <c r="EM88" s="160"/>
      <c r="EN88" s="58"/>
      <c r="EO88" s="159"/>
      <c r="EP88" s="58"/>
      <c r="EQ88" s="159"/>
      <c r="ER88" s="58"/>
      <c r="ES88" s="159"/>
      <c r="ET88" s="58"/>
      <c r="EU88" s="159"/>
      <c r="EV88" s="58"/>
      <c r="EW88" s="159"/>
      <c r="EX88" s="58"/>
      <c r="EY88" s="58"/>
      <c r="EZ88" s="58"/>
      <c r="FA88" s="160"/>
      <c r="FB88" s="58"/>
      <c r="FC88" s="58"/>
      <c r="FD88" s="58"/>
      <c r="FE88" s="58"/>
      <c r="FF88" s="58"/>
      <c r="FG88" s="58"/>
      <c r="FH88" s="58"/>
      <c r="FI88" s="58"/>
      <c r="FJ88" s="179"/>
      <c r="FK88" s="199"/>
      <c r="FL88" s="179"/>
      <c r="FM88" s="199"/>
      <c r="FN88" s="58"/>
      <c r="FO88" s="199"/>
      <c r="FP88" s="58"/>
      <c r="FQ88" s="179"/>
      <c r="FR88" s="58"/>
      <c r="FS88" s="179"/>
      <c r="FT88" s="58"/>
      <c r="FU88" s="58"/>
      <c r="FV88" s="58"/>
      <c r="FW88" s="58"/>
      <c r="FX88" s="58"/>
      <c r="FY88" s="58"/>
      <c r="FZ88" s="58"/>
      <c r="GA88" s="58"/>
      <c r="GB88" s="58"/>
      <c r="GC88" s="58"/>
      <c r="GD88" s="58"/>
      <c r="GE88" s="58"/>
      <c r="GF88" s="58"/>
      <c r="GG88" s="58"/>
      <c r="GH88" s="58"/>
      <c r="GI88" s="58"/>
      <c r="GJ88" s="58"/>
      <c r="GK88" s="58"/>
      <c r="GL88" s="58"/>
      <c r="GM88" s="58"/>
      <c r="GN88" s="58"/>
      <c r="GO88" s="58"/>
      <c r="GP88" s="58"/>
      <c r="GQ88" s="58"/>
      <c r="GR88" s="199"/>
      <c r="GS88" s="58"/>
      <c r="GT88" s="199"/>
      <c r="GU88" s="58"/>
      <c r="GV88" s="199"/>
      <c r="GW88" s="58"/>
      <c r="GX88" s="199"/>
      <c r="GY88" s="58"/>
      <c r="GZ88" s="199"/>
      <c r="HA88" s="58"/>
      <c r="HB88" s="58"/>
      <c r="HC88" s="58"/>
      <c r="HD88" s="58"/>
      <c r="HE88" s="58"/>
      <c r="HF88" s="58"/>
      <c r="HH88" s="58"/>
      <c r="HJ88" s="146"/>
    </row>
    <row r="89" spans="1:218" x14ac:dyDescent="0.25">
      <c r="A89" s="58"/>
      <c r="B89" s="58"/>
      <c r="C89" s="58"/>
      <c r="D89" s="58"/>
      <c r="E89" s="146"/>
      <c r="F89" s="58"/>
      <c r="G89" s="58"/>
      <c r="H89" s="58"/>
      <c r="I89" s="58"/>
      <c r="J89" s="58"/>
      <c r="K89" s="146"/>
      <c r="L89" s="58"/>
      <c r="M89" s="58"/>
      <c r="N89" s="146"/>
      <c r="O89" s="58"/>
      <c r="Q89" s="58"/>
      <c r="R89" s="146"/>
      <c r="T89" s="58"/>
      <c r="V89" s="146"/>
      <c r="W89" s="146"/>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146"/>
      <c r="BB89" s="58"/>
      <c r="BC89" s="58"/>
      <c r="BD89" s="58"/>
      <c r="BE89" s="58"/>
      <c r="BF89" s="58"/>
      <c r="BG89" s="58"/>
      <c r="BH89" s="146"/>
      <c r="BI89" s="58"/>
      <c r="BJ89" s="58"/>
      <c r="BK89" s="58"/>
      <c r="BL89" s="58"/>
      <c r="BM89" s="58"/>
      <c r="BN89" s="58"/>
      <c r="BO89" s="58"/>
      <c r="BP89" s="58"/>
      <c r="BQ89" s="58"/>
      <c r="BR89" s="58"/>
      <c r="BS89" s="58"/>
      <c r="BT89" s="58"/>
      <c r="BU89" s="58"/>
      <c r="BV89" s="58"/>
      <c r="BW89" s="58"/>
      <c r="BX89" s="58"/>
      <c r="BY89" s="58"/>
      <c r="BZ89" s="58"/>
      <c r="CA89" s="58"/>
      <c r="CB89" s="58"/>
      <c r="CC89" s="146"/>
      <c r="CD89" s="58"/>
      <c r="CE89" s="146"/>
      <c r="CF89" s="146"/>
      <c r="CG89" s="58"/>
      <c r="CH89" s="58"/>
      <c r="CI89" s="58"/>
      <c r="CJ89" s="146"/>
      <c r="CK89" s="58"/>
      <c r="CL89" s="58"/>
      <c r="CM89" s="146"/>
      <c r="CN89" s="58"/>
      <c r="CO89" s="58"/>
      <c r="CP89" s="146"/>
      <c r="CQ89" s="58"/>
      <c r="CR89" s="58"/>
      <c r="CS89" s="58"/>
      <c r="CT89" s="58"/>
      <c r="CU89" s="58"/>
      <c r="CV89" s="58"/>
      <c r="CW89" s="58"/>
      <c r="CX89" s="58"/>
      <c r="CY89" s="58"/>
      <c r="CZ89" s="58"/>
      <c r="DA89" s="58"/>
      <c r="DB89" s="58"/>
      <c r="DC89" s="58"/>
      <c r="DD89" s="58"/>
      <c r="DE89" s="58"/>
      <c r="DF89" s="58"/>
      <c r="DG89" s="58"/>
      <c r="DH89" s="58"/>
      <c r="DI89" s="146"/>
      <c r="DJ89" s="58"/>
      <c r="DK89" s="146"/>
      <c r="DL89" s="58"/>
      <c r="DM89" s="146"/>
      <c r="DN89" s="146"/>
      <c r="DO89" s="146"/>
      <c r="DP89" s="146"/>
      <c r="DQ89" s="146"/>
      <c r="DR89" s="146"/>
      <c r="DS89" s="146"/>
      <c r="DT89" s="58"/>
      <c r="DU89" s="58"/>
      <c r="DV89" s="160"/>
      <c r="DW89" s="160"/>
      <c r="DX89" s="146"/>
      <c r="DY89" s="146"/>
      <c r="DZ89" s="146"/>
      <c r="EA89" s="146"/>
      <c r="EB89" s="146"/>
      <c r="EC89" s="146"/>
      <c r="ED89" s="146"/>
      <c r="EE89" s="146"/>
      <c r="EF89" s="146"/>
      <c r="EG89" s="159"/>
      <c r="EH89" s="146"/>
      <c r="EI89" s="159"/>
      <c r="EJ89" s="146"/>
      <c r="EK89" s="159"/>
      <c r="EL89" s="58"/>
      <c r="EM89" s="160"/>
      <c r="EN89" s="160"/>
      <c r="EO89" s="146"/>
      <c r="EP89" s="160"/>
      <c r="EQ89" s="146"/>
      <c r="ER89" s="160"/>
      <c r="ES89" s="146"/>
      <c r="ET89" s="160"/>
      <c r="EU89" s="146"/>
      <c r="EV89" s="160"/>
      <c r="EW89" s="146"/>
      <c r="EX89" s="58"/>
      <c r="EY89" s="58"/>
      <c r="EZ89" s="58"/>
      <c r="FA89" s="160"/>
      <c r="FB89" s="160"/>
      <c r="FC89" s="58"/>
      <c r="FD89" s="160"/>
      <c r="FE89" s="58"/>
      <c r="FF89" s="58"/>
      <c r="FG89" s="58"/>
      <c r="FH89" s="58"/>
      <c r="FI89" s="58"/>
      <c r="FJ89" s="58"/>
      <c r="FK89" s="179"/>
      <c r="FL89" s="58"/>
      <c r="FM89" s="179"/>
      <c r="FN89" s="58"/>
      <c r="FO89" s="179"/>
      <c r="FP89" s="58"/>
      <c r="FQ89" s="58"/>
      <c r="FR89" s="58"/>
      <c r="FS89" s="58"/>
      <c r="FT89" s="58"/>
      <c r="FU89" s="58"/>
      <c r="FV89" s="58"/>
      <c r="FW89" s="58"/>
      <c r="FX89" s="58"/>
      <c r="FY89" s="58"/>
      <c r="FZ89" s="58"/>
      <c r="GA89" s="146"/>
      <c r="GB89" s="146"/>
      <c r="GC89" s="159"/>
      <c r="GD89" s="146"/>
      <c r="GE89" s="159"/>
      <c r="GF89" s="146"/>
      <c r="GG89" s="159"/>
      <c r="GH89" s="146"/>
      <c r="GI89" s="159"/>
      <c r="GJ89" s="146"/>
      <c r="GK89" s="58"/>
      <c r="GL89" s="146"/>
      <c r="GM89" s="168"/>
      <c r="GN89" s="58"/>
      <c r="GO89" s="58"/>
      <c r="GP89" s="199"/>
      <c r="GQ89" s="58"/>
      <c r="GR89" s="179"/>
      <c r="GS89" s="58"/>
      <c r="GT89" s="179"/>
      <c r="GU89" s="58"/>
      <c r="GV89" s="179"/>
      <c r="GW89" s="58"/>
      <c r="GX89" s="179"/>
      <c r="GY89" s="58"/>
      <c r="GZ89" s="179"/>
      <c r="HA89" s="58"/>
      <c r="HB89" s="58"/>
      <c r="HC89" s="58"/>
      <c r="HD89" s="58"/>
      <c r="HE89" s="58"/>
      <c r="HF89" s="58"/>
      <c r="HH89" s="58"/>
      <c r="HJ89" s="58"/>
    </row>
    <row r="90" spans="1:218" x14ac:dyDescent="0.25">
      <c r="A90" s="58"/>
      <c r="B90" s="58"/>
      <c r="C90" s="58"/>
      <c r="D90" s="58"/>
      <c r="E90" s="58"/>
      <c r="F90" s="58"/>
      <c r="G90" s="58"/>
      <c r="H90" s="58"/>
      <c r="I90" s="58"/>
      <c r="J90" s="146"/>
      <c r="K90" s="58"/>
      <c r="L90" s="58"/>
      <c r="M90" s="58"/>
      <c r="N90" s="58"/>
      <c r="O90" s="58"/>
      <c r="Q90" s="58"/>
      <c r="R90" s="58"/>
      <c r="T90" s="58"/>
      <c r="V90" s="58"/>
      <c r="W90" s="58"/>
      <c r="X90" s="58"/>
      <c r="Y90" s="58"/>
      <c r="Z90" s="58"/>
      <c r="AA90" s="58"/>
      <c r="AB90" s="58"/>
      <c r="AC90" s="58"/>
      <c r="AD90" s="58"/>
      <c r="AE90" s="58"/>
      <c r="AF90" s="146"/>
      <c r="AG90" s="58"/>
      <c r="AH90" s="146"/>
      <c r="AI90" s="58"/>
      <c r="AJ90" s="146"/>
      <c r="AK90" s="58"/>
      <c r="AL90" s="146"/>
      <c r="AM90" s="58"/>
      <c r="AN90" s="146"/>
      <c r="AO90" s="58"/>
      <c r="AP90" s="146"/>
      <c r="AQ90" s="58"/>
      <c r="AR90" s="146"/>
      <c r="AS90" s="58"/>
      <c r="AT90" s="146"/>
      <c r="AU90" s="58"/>
      <c r="AV90" s="58"/>
      <c r="AW90" s="58"/>
      <c r="AX90" s="146"/>
      <c r="AY90" s="58"/>
      <c r="AZ90" s="58"/>
      <c r="BA90" s="58"/>
      <c r="BB90" s="58"/>
      <c r="BC90" s="58"/>
      <c r="BD90" s="146"/>
      <c r="BE90" s="146"/>
      <c r="BF90" s="159"/>
      <c r="BG90" s="146"/>
      <c r="BH90" s="159"/>
      <c r="BI90" s="146"/>
      <c r="BJ90" s="146"/>
      <c r="BK90" s="58"/>
      <c r="BL90" s="58"/>
      <c r="BM90" s="58"/>
      <c r="BN90" s="58"/>
      <c r="BO90" s="58"/>
      <c r="BP90" s="58"/>
      <c r="BQ90" s="146"/>
      <c r="BR90" s="146"/>
      <c r="BS90" s="58"/>
      <c r="BT90" s="58"/>
      <c r="BU90" s="58"/>
      <c r="BV90" s="58"/>
      <c r="BW90" s="58"/>
      <c r="BX90" s="58"/>
      <c r="BY90" s="58"/>
      <c r="BZ90" s="58"/>
      <c r="CA90" s="159"/>
      <c r="CB90" s="58"/>
      <c r="CC90" s="58"/>
      <c r="CD90" s="58"/>
      <c r="CE90" s="58"/>
      <c r="CF90" s="58"/>
      <c r="CG90" s="58"/>
      <c r="CH90" s="58"/>
      <c r="CI90" s="58"/>
      <c r="CJ90" s="58"/>
      <c r="CK90" s="58"/>
      <c r="CL90" s="58"/>
      <c r="CM90" s="58"/>
      <c r="CN90" s="146"/>
      <c r="CO90" s="146"/>
      <c r="CP90" s="58"/>
      <c r="CQ90" s="58"/>
      <c r="CR90" s="146"/>
      <c r="CS90" s="146"/>
      <c r="CT90" s="146"/>
      <c r="CU90" s="146"/>
      <c r="CV90" s="58"/>
      <c r="CW90" s="58"/>
      <c r="CX90" s="146"/>
      <c r="CY90" s="146"/>
      <c r="CZ90" s="146"/>
      <c r="DA90" s="146"/>
      <c r="DB90" s="146"/>
      <c r="DC90" s="146"/>
      <c r="DD90" s="146"/>
      <c r="DE90" s="146"/>
      <c r="DF90" s="146"/>
      <c r="DG90" s="146"/>
      <c r="DH90" s="146"/>
      <c r="DI90" s="58"/>
      <c r="DJ90" s="146"/>
      <c r="DK90" s="58"/>
      <c r="DL90" s="146"/>
      <c r="DM90" s="58"/>
      <c r="DN90" s="58"/>
      <c r="DO90" s="58"/>
      <c r="DP90" s="58"/>
      <c r="DQ90" s="58"/>
      <c r="DR90" s="58"/>
      <c r="DS90" s="58"/>
      <c r="DT90" s="58"/>
      <c r="DU90" s="58"/>
      <c r="DV90" s="58"/>
      <c r="DW90" s="58"/>
      <c r="DX90" s="58"/>
      <c r="DY90" s="58"/>
      <c r="DZ90" s="58"/>
      <c r="EA90" s="58"/>
      <c r="EB90" s="58"/>
      <c r="EC90" s="58"/>
      <c r="ED90" s="58"/>
      <c r="EE90" s="58"/>
      <c r="EF90" s="58"/>
      <c r="EG90" s="146"/>
      <c r="EH90" s="58"/>
      <c r="EI90" s="146"/>
      <c r="EJ90" s="58"/>
      <c r="EK90" s="146"/>
      <c r="EL90" s="58"/>
      <c r="EM90" s="58"/>
      <c r="EN90" s="160"/>
      <c r="EO90" s="58"/>
      <c r="EP90" s="160"/>
      <c r="EQ90" s="58"/>
      <c r="ER90" s="160"/>
      <c r="ES90" s="58"/>
      <c r="ET90" s="160"/>
      <c r="EU90" s="58"/>
      <c r="EV90" s="160"/>
      <c r="EW90" s="58"/>
      <c r="EX90" s="58"/>
      <c r="EY90" s="58"/>
      <c r="EZ90" s="58"/>
      <c r="FA90" s="58"/>
      <c r="FB90" s="160"/>
      <c r="FC90" s="179"/>
      <c r="FD90" s="160"/>
      <c r="FE90" s="179"/>
      <c r="FF90" s="58"/>
      <c r="FG90" s="179"/>
      <c r="FH90" s="58"/>
      <c r="FI90" s="58"/>
      <c r="FJ90" s="58"/>
      <c r="FK90" s="58"/>
      <c r="FL90" s="58"/>
      <c r="FM90" s="58"/>
      <c r="FN90" s="58"/>
      <c r="FO90" s="58"/>
      <c r="FP90" s="58"/>
      <c r="FQ90" s="199"/>
      <c r="FR90" s="58"/>
      <c r="FS90" s="199"/>
      <c r="FT90" s="179"/>
      <c r="FU90" s="160"/>
      <c r="FV90" s="58"/>
      <c r="FW90" s="159"/>
      <c r="FX90" s="58"/>
      <c r="FY90" s="159"/>
      <c r="FZ90" s="160"/>
      <c r="GA90" s="58"/>
      <c r="GB90" s="58"/>
      <c r="GC90" s="58"/>
      <c r="GD90" s="58"/>
      <c r="GE90" s="58"/>
      <c r="GF90" s="58"/>
      <c r="GG90" s="58"/>
      <c r="GH90" s="58"/>
      <c r="GI90" s="58"/>
      <c r="GJ90" s="58"/>
      <c r="GK90" s="58"/>
      <c r="GL90" s="58"/>
      <c r="GM90" s="58"/>
      <c r="GN90" s="199"/>
      <c r="GO90" s="58"/>
      <c r="GP90" s="179"/>
      <c r="GQ90" s="58"/>
      <c r="GR90" s="58"/>
      <c r="GS90" s="58"/>
      <c r="GT90" s="58"/>
      <c r="GU90" s="58"/>
      <c r="GV90" s="58"/>
      <c r="GW90" s="58"/>
      <c r="GX90" s="58"/>
      <c r="GY90" s="58"/>
      <c r="GZ90" s="58"/>
      <c r="HA90" s="58"/>
      <c r="HB90" s="58"/>
      <c r="HC90" s="58"/>
      <c r="HD90" s="58"/>
      <c r="HE90" s="58"/>
      <c r="HF90" s="58"/>
      <c r="HH90" s="58"/>
      <c r="HJ90" s="58"/>
    </row>
    <row r="91" spans="1:218" x14ac:dyDescent="0.25">
      <c r="A91" s="58"/>
      <c r="B91" s="58"/>
      <c r="C91" s="58"/>
      <c r="D91" s="58"/>
      <c r="E91" s="58"/>
      <c r="F91" s="58"/>
      <c r="G91" s="58"/>
      <c r="H91" s="58"/>
      <c r="I91" s="58"/>
      <c r="J91" s="58"/>
      <c r="K91" s="146"/>
      <c r="L91" s="58"/>
      <c r="N91" s="146"/>
      <c r="O91" s="58"/>
      <c r="Q91" s="146"/>
      <c r="R91" s="58"/>
      <c r="T91" s="146"/>
      <c r="V91" s="58"/>
      <c r="W91" s="58"/>
      <c r="X91" s="58"/>
      <c r="Y91" s="58"/>
      <c r="Z91" s="58"/>
      <c r="AA91" s="58"/>
      <c r="AB91" s="58"/>
      <c r="AC91" s="58"/>
      <c r="AD91" s="146"/>
      <c r="AE91" s="58"/>
      <c r="AF91" s="58"/>
      <c r="AG91" s="58"/>
      <c r="AH91" s="58"/>
      <c r="AI91" s="58"/>
      <c r="AJ91" s="58"/>
      <c r="AK91" s="58"/>
      <c r="AL91" s="58"/>
      <c r="AM91" s="58"/>
      <c r="AN91" s="58"/>
      <c r="AO91" s="58"/>
      <c r="AP91" s="58"/>
      <c r="AQ91" s="58"/>
      <c r="AR91" s="58"/>
      <c r="AS91" s="58"/>
      <c r="AT91" s="58"/>
      <c r="AU91" s="58"/>
      <c r="AV91" s="146"/>
      <c r="AW91" s="58"/>
      <c r="AX91" s="58"/>
      <c r="AY91" s="58"/>
      <c r="AZ91" s="146"/>
      <c r="BA91" s="58"/>
      <c r="BB91" s="146"/>
      <c r="BC91" s="58"/>
      <c r="BD91" s="58"/>
      <c r="BE91" s="58"/>
      <c r="BF91" s="58"/>
      <c r="BG91" s="58"/>
      <c r="BH91" s="58"/>
      <c r="BI91" s="58"/>
      <c r="BJ91" s="58"/>
      <c r="BK91" s="146"/>
      <c r="BL91" s="58"/>
      <c r="BM91" s="58"/>
      <c r="BN91" s="58"/>
      <c r="BO91" s="58"/>
      <c r="BP91" s="58"/>
      <c r="BQ91" s="58"/>
      <c r="BR91" s="58"/>
      <c r="BS91" s="58"/>
      <c r="BT91" s="146"/>
      <c r="BU91" s="58"/>
      <c r="BV91" s="146"/>
      <c r="BW91" s="58"/>
      <c r="BX91" s="146"/>
      <c r="BY91" s="58"/>
      <c r="BZ91" s="146"/>
      <c r="CA91" s="146"/>
      <c r="CB91" s="146"/>
      <c r="CC91" s="58"/>
      <c r="CD91" s="146"/>
      <c r="CE91" s="58"/>
      <c r="CF91" s="58"/>
      <c r="CG91" s="146"/>
      <c r="CH91" s="146"/>
      <c r="CI91" s="58"/>
      <c r="CJ91" s="58"/>
      <c r="CK91" s="58"/>
      <c r="CL91" s="58"/>
      <c r="CM91" s="146"/>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c r="DU91" s="146"/>
      <c r="DV91" s="58"/>
      <c r="DW91" s="58"/>
      <c r="DX91" s="58"/>
      <c r="DY91" s="58"/>
      <c r="DZ91" s="58"/>
      <c r="EA91" s="58"/>
      <c r="EB91" s="58"/>
      <c r="EC91" s="58"/>
      <c r="ED91" s="58"/>
      <c r="EE91" s="58"/>
      <c r="EF91" s="58"/>
      <c r="EG91" s="58"/>
      <c r="EH91" s="58"/>
      <c r="EI91" s="58"/>
      <c r="EJ91" s="58"/>
      <c r="EK91" s="58"/>
      <c r="EL91" s="146"/>
      <c r="EM91" s="58"/>
      <c r="EN91" s="58"/>
      <c r="EO91" s="58"/>
      <c r="EP91" s="58"/>
      <c r="EQ91" s="58"/>
      <c r="ER91" s="58"/>
      <c r="ES91" s="58"/>
      <c r="ET91" s="58"/>
      <c r="EU91" s="58"/>
      <c r="EV91" s="58"/>
      <c r="EW91" s="58"/>
      <c r="EX91" s="146"/>
      <c r="EY91" s="58"/>
      <c r="EZ91" s="146"/>
      <c r="FA91" s="58"/>
      <c r="FB91" s="58"/>
      <c r="FC91" s="58"/>
      <c r="FD91" s="58"/>
      <c r="FE91" s="58"/>
      <c r="FF91" s="146"/>
      <c r="FG91" s="58"/>
      <c r="FH91" s="58"/>
      <c r="FI91" s="179"/>
      <c r="FJ91" s="179"/>
      <c r="FK91" s="58"/>
      <c r="FL91" s="179"/>
      <c r="FM91" s="58"/>
      <c r="FN91" s="179"/>
      <c r="FO91" s="58"/>
      <c r="FP91" s="58"/>
      <c r="FQ91" s="179"/>
      <c r="FR91" s="58"/>
      <c r="FS91" s="179"/>
      <c r="FT91" s="58"/>
      <c r="FU91" s="160"/>
      <c r="FV91" s="58"/>
      <c r="FW91" s="146"/>
      <c r="FX91" s="58"/>
      <c r="FY91" s="146"/>
      <c r="FZ91" s="160"/>
      <c r="GA91" s="58"/>
      <c r="GB91" s="58"/>
      <c r="GC91" s="160"/>
      <c r="GD91" s="58"/>
      <c r="GE91" s="160"/>
      <c r="GF91" s="58"/>
      <c r="GG91" s="160"/>
      <c r="GH91" s="58"/>
      <c r="GI91" s="160"/>
      <c r="GJ91" s="58"/>
      <c r="GK91" s="58"/>
      <c r="GL91" s="58"/>
      <c r="GM91" s="58"/>
      <c r="GN91" s="179"/>
      <c r="GO91" s="58"/>
      <c r="GP91" s="58"/>
      <c r="GQ91" s="58"/>
      <c r="GR91" s="58"/>
      <c r="GS91" s="58"/>
      <c r="GT91" s="58"/>
      <c r="GU91" s="58"/>
      <c r="GV91" s="58"/>
      <c r="GW91" s="58"/>
      <c r="GX91" s="58"/>
      <c r="GY91" s="58"/>
      <c r="GZ91" s="58"/>
      <c r="HA91" s="58"/>
      <c r="HB91" s="58"/>
      <c r="HC91" s="58"/>
      <c r="HD91" s="58"/>
      <c r="HE91" s="146"/>
      <c r="HF91" s="58"/>
      <c r="HH91" s="58"/>
      <c r="HJ91" s="58"/>
    </row>
    <row r="92" spans="1:218" x14ac:dyDescent="0.25">
      <c r="A92" s="58"/>
      <c r="B92" s="58"/>
      <c r="C92" s="58"/>
      <c r="D92" s="58"/>
      <c r="E92" s="146"/>
      <c r="F92" s="58"/>
      <c r="G92" s="58"/>
      <c r="H92" s="58"/>
      <c r="I92" s="58"/>
      <c r="J92" s="58"/>
      <c r="K92" s="58"/>
      <c r="L92" s="146"/>
      <c r="N92" s="58"/>
      <c r="O92" s="58"/>
      <c r="Q92" s="146"/>
      <c r="R92" s="146"/>
      <c r="T92" s="58"/>
      <c r="V92" s="58"/>
      <c r="W92" s="58"/>
      <c r="X92" s="58"/>
      <c r="Y92" s="58"/>
      <c r="Z92" s="58"/>
      <c r="AA92" s="146"/>
      <c r="AB92" s="58"/>
      <c r="AC92" s="146"/>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159"/>
      <c r="BF92" s="58"/>
      <c r="BG92" s="159"/>
      <c r="BH92" s="58"/>
      <c r="BI92" s="159"/>
      <c r="BJ92" s="159"/>
      <c r="BK92" s="58"/>
      <c r="BL92" s="58"/>
      <c r="BM92" s="58"/>
      <c r="BN92" s="58"/>
      <c r="BO92" s="58"/>
      <c r="BP92" s="58"/>
      <c r="BQ92" s="58"/>
      <c r="BR92" s="58"/>
      <c r="BS92" s="58"/>
      <c r="BT92" s="58"/>
      <c r="BU92" s="58"/>
      <c r="BV92" s="58"/>
      <c r="BW92" s="58"/>
      <c r="BX92" s="58"/>
      <c r="BY92" s="58"/>
      <c r="BZ92" s="58"/>
      <c r="CA92" s="58"/>
      <c r="CB92" s="58"/>
      <c r="CC92" s="160"/>
      <c r="CD92" s="58"/>
      <c r="CE92" s="160"/>
      <c r="CF92" s="58"/>
      <c r="CG92" s="58"/>
      <c r="CH92" s="159"/>
      <c r="CI92" s="146"/>
      <c r="CJ92" s="160"/>
      <c r="CK92" s="58"/>
      <c r="CL92" s="146"/>
      <c r="CM92" s="58"/>
      <c r="CN92" s="58"/>
      <c r="CO92" s="58"/>
      <c r="CP92" s="58"/>
      <c r="CQ92" s="58"/>
      <c r="CR92" s="58"/>
      <c r="CS92" s="58"/>
      <c r="CT92" s="58"/>
      <c r="CU92" s="58"/>
      <c r="CV92" s="58"/>
      <c r="CW92" s="58"/>
      <c r="CX92" s="58"/>
      <c r="CY92" s="58"/>
      <c r="CZ92" s="58"/>
      <c r="DA92" s="58"/>
      <c r="DB92" s="58"/>
      <c r="DC92" s="58"/>
      <c r="DD92" s="58"/>
      <c r="DE92" s="58"/>
      <c r="DF92" s="58"/>
      <c r="DG92" s="58"/>
      <c r="DH92" s="58"/>
      <c r="DI92" s="58"/>
      <c r="DJ92" s="58"/>
      <c r="DK92" s="58"/>
      <c r="DL92" s="58"/>
      <c r="DM92" s="58"/>
      <c r="DN92" s="58"/>
      <c r="DO92" s="58"/>
      <c r="DP92" s="58"/>
      <c r="DQ92" s="160"/>
      <c r="DR92" s="58"/>
      <c r="DS92" s="160"/>
      <c r="DT92" s="146"/>
      <c r="DU92" s="159"/>
      <c r="DV92" s="58"/>
      <c r="DW92" s="58"/>
      <c r="DX92" s="160"/>
      <c r="DY92" s="160"/>
      <c r="DZ92" s="160"/>
      <c r="EA92" s="160"/>
      <c r="EB92" s="160"/>
      <c r="EC92" s="160"/>
      <c r="ED92" s="160"/>
      <c r="EE92" s="160"/>
      <c r="EF92" s="160"/>
      <c r="EG92" s="58"/>
      <c r="EH92" s="160"/>
      <c r="EI92" s="58"/>
      <c r="EJ92" s="160"/>
      <c r="EK92" s="58"/>
      <c r="EL92" s="159"/>
      <c r="EM92" s="58"/>
      <c r="EN92" s="58"/>
      <c r="EO92" s="160"/>
      <c r="EP92" s="58"/>
      <c r="EQ92" s="160"/>
      <c r="ER92" s="58"/>
      <c r="ES92" s="160"/>
      <c r="ET92" s="58"/>
      <c r="EU92" s="160"/>
      <c r="EV92" s="58"/>
      <c r="EW92" s="160"/>
      <c r="EX92" s="159"/>
      <c r="EY92" s="146"/>
      <c r="EZ92" s="159"/>
      <c r="FA92" s="58"/>
      <c r="FB92" s="58"/>
      <c r="FC92" s="58"/>
      <c r="FD92" s="58"/>
      <c r="FE92" s="58"/>
      <c r="FF92" s="159"/>
      <c r="FG92" s="58"/>
      <c r="FH92" s="179"/>
      <c r="FI92" s="199"/>
      <c r="FJ92" s="58"/>
      <c r="FK92" s="58"/>
      <c r="FL92" s="58"/>
      <c r="FM92" s="58"/>
      <c r="FN92" s="199"/>
      <c r="FO92" s="58"/>
      <c r="FP92" s="58"/>
      <c r="FQ92" s="58"/>
      <c r="FR92" s="58"/>
      <c r="FS92" s="58"/>
      <c r="FT92" s="199"/>
      <c r="FU92" s="58"/>
      <c r="FV92" s="58"/>
      <c r="FW92" s="58"/>
      <c r="FX92" s="58"/>
      <c r="FY92" s="58"/>
      <c r="FZ92" s="58"/>
      <c r="GA92" s="159"/>
      <c r="GB92" s="159"/>
      <c r="GC92" s="160"/>
      <c r="GD92" s="159"/>
      <c r="GE92" s="160"/>
      <c r="GF92" s="159"/>
      <c r="GG92" s="160"/>
      <c r="GH92" s="159"/>
      <c r="GI92" s="160"/>
      <c r="GJ92" s="58"/>
      <c r="GK92" s="58"/>
      <c r="GL92" s="168"/>
      <c r="GM92" s="58"/>
      <c r="GN92" s="58"/>
      <c r="GO92" s="58"/>
      <c r="GP92" s="58"/>
      <c r="GQ92" s="58"/>
      <c r="GR92" s="58"/>
      <c r="GS92" s="58"/>
      <c r="GT92" s="58"/>
      <c r="GU92" s="58"/>
      <c r="GV92" s="58"/>
      <c r="GW92" s="58"/>
      <c r="GX92" s="58"/>
      <c r="GY92" s="58"/>
      <c r="GZ92" s="58"/>
      <c r="HA92" s="58"/>
      <c r="HB92" s="58"/>
      <c r="HC92" s="58"/>
      <c r="HD92" s="146"/>
      <c r="HF92" s="146"/>
      <c r="HH92" s="58"/>
      <c r="HJ92" s="58"/>
    </row>
    <row r="93" spans="1:218" x14ac:dyDescent="0.25">
      <c r="A93" s="58"/>
      <c r="B93" s="58"/>
      <c r="C93" s="58"/>
      <c r="D93" s="58"/>
      <c r="E93" s="58"/>
      <c r="F93" s="58"/>
      <c r="G93" s="58"/>
      <c r="H93" s="58"/>
      <c r="I93" s="58"/>
      <c r="J93" s="146"/>
      <c r="K93" s="58"/>
      <c r="L93" s="58"/>
      <c r="N93" s="58"/>
      <c r="O93" s="58"/>
      <c r="Q93" s="58"/>
      <c r="R93" s="58"/>
      <c r="T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146"/>
      <c r="BF93" s="58"/>
      <c r="BG93" s="146"/>
      <c r="BH93" s="58"/>
      <c r="BI93" s="146"/>
      <c r="BJ93" s="58"/>
      <c r="BK93" s="58"/>
      <c r="BL93" s="58"/>
      <c r="BM93" s="146"/>
      <c r="BN93" s="58"/>
      <c r="BO93" s="146"/>
      <c r="BP93" s="146"/>
      <c r="BQ93" s="146"/>
      <c r="BR93" s="58"/>
      <c r="BS93" s="58"/>
      <c r="BT93" s="58"/>
      <c r="BU93" s="58"/>
      <c r="BV93" s="58"/>
      <c r="BW93" s="58"/>
      <c r="BX93" s="58"/>
      <c r="BY93" s="58"/>
      <c r="BZ93" s="58"/>
      <c r="CA93" s="58"/>
      <c r="CB93" s="58"/>
      <c r="CC93" s="160"/>
      <c r="CD93" s="58"/>
      <c r="CE93" s="160"/>
      <c r="CF93" s="58"/>
      <c r="CG93" s="58"/>
      <c r="CH93" s="146"/>
      <c r="CI93" s="159"/>
      <c r="CJ93" s="160"/>
      <c r="CK93" s="58"/>
      <c r="CL93" s="58"/>
      <c r="CM93" s="58"/>
      <c r="CN93" s="58"/>
      <c r="CO93" s="58"/>
      <c r="CP93" s="58"/>
      <c r="CQ93" s="58"/>
      <c r="CR93" s="58"/>
      <c r="CS93" s="58"/>
      <c r="CT93" s="58"/>
      <c r="CU93" s="58"/>
      <c r="CV93" s="146"/>
      <c r="CW93" s="146"/>
      <c r="CX93" s="58"/>
      <c r="CY93" s="58"/>
      <c r="CZ93" s="58"/>
      <c r="DA93" s="58"/>
      <c r="DB93" s="58"/>
      <c r="DC93" s="58"/>
      <c r="DD93" s="58"/>
      <c r="DE93" s="58"/>
      <c r="DF93" s="58"/>
      <c r="DG93" s="58"/>
      <c r="DH93" s="58"/>
      <c r="DI93" s="58"/>
      <c r="DJ93" s="58"/>
      <c r="DK93" s="58"/>
      <c r="DL93" s="58"/>
      <c r="DM93" s="58"/>
      <c r="DN93" s="58"/>
      <c r="DO93" s="58"/>
      <c r="DP93" s="58"/>
      <c r="DQ93" s="160"/>
      <c r="DR93" s="58"/>
      <c r="DS93" s="160"/>
      <c r="DT93" s="58"/>
      <c r="DU93" s="146"/>
      <c r="DV93" s="146"/>
      <c r="DW93" s="146"/>
      <c r="DX93" s="160"/>
      <c r="DY93" s="160"/>
      <c r="DZ93" s="160"/>
      <c r="EA93" s="160"/>
      <c r="EB93" s="160"/>
      <c r="EC93" s="160"/>
      <c r="ED93" s="160"/>
      <c r="EE93" s="160"/>
      <c r="EF93" s="160"/>
      <c r="EG93" s="160"/>
      <c r="EH93" s="160"/>
      <c r="EI93" s="160"/>
      <c r="EJ93" s="160"/>
      <c r="EK93" s="160"/>
      <c r="EL93" s="146"/>
      <c r="EM93" s="58"/>
      <c r="EN93" s="58"/>
      <c r="EO93" s="160"/>
      <c r="EP93" s="58"/>
      <c r="EQ93" s="160"/>
      <c r="ER93" s="58"/>
      <c r="ES93" s="160"/>
      <c r="ET93" s="58"/>
      <c r="EU93" s="160"/>
      <c r="EV93" s="58"/>
      <c r="EW93" s="160"/>
      <c r="EX93" s="146"/>
      <c r="EY93" s="159"/>
      <c r="EZ93" s="146"/>
      <c r="FA93" s="146"/>
      <c r="FB93" s="58"/>
      <c r="FC93" s="58"/>
      <c r="FD93" s="58"/>
      <c r="FE93" s="58"/>
      <c r="FF93" s="146"/>
      <c r="FG93" s="179"/>
      <c r="FH93" s="58"/>
      <c r="FI93" s="179"/>
      <c r="FJ93" s="58"/>
      <c r="FK93" s="58"/>
      <c r="FL93" s="58"/>
      <c r="FM93" s="58"/>
      <c r="FN93" s="179"/>
      <c r="FO93" s="58"/>
      <c r="FP93" s="179"/>
      <c r="FQ93" s="58"/>
      <c r="FR93" s="179"/>
      <c r="FS93" s="58"/>
      <c r="FT93" s="58"/>
      <c r="FU93" s="58"/>
      <c r="FV93" s="159"/>
      <c r="FW93" s="58"/>
      <c r="FX93" s="159"/>
      <c r="FY93" s="58"/>
      <c r="FZ93" s="58"/>
      <c r="GA93" s="146"/>
      <c r="GB93" s="146"/>
      <c r="GC93" s="58"/>
      <c r="GD93" s="146"/>
      <c r="GE93" s="58"/>
      <c r="GF93" s="146"/>
      <c r="GG93" s="58"/>
      <c r="GH93" s="146"/>
      <c r="GI93" s="58"/>
      <c r="GJ93" s="146"/>
      <c r="GK93" s="58"/>
      <c r="GL93" s="146"/>
      <c r="GM93" s="58"/>
      <c r="GN93" s="58"/>
      <c r="GO93" s="58"/>
      <c r="GP93" s="58"/>
      <c r="GQ93" s="58"/>
      <c r="GR93" s="58"/>
      <c r="GS93" s="58"/>
      <c r="GT93" s="58"/>
      <c r="GU93" s="58"/>
      <c r="GV93" s="58"/>
      <c r="GW93" s="58"/>
      <c r="GX93" s="58"/>
      <c r="GY93" s="58"/>
      <c r="GZ93" s="58"/>
      <c r="HA93" s="58"/>
      <c r="HB93" s="58"/>
      <c r="HC93" s="58"/>
      <c r="HD93" s="146"/>
      <c r="HF93" s="146"/>
      <c r="HH93" s="58"/>
      <c r="HJ93" s="146"/>
    </row>
    <row r="94" spans="1:218" x14ac:dyDescent="0.25">
      <c r="A94" s="58"/>
      <c r="B94" s="58"/>
      <c r="C94" s="146"/>
      <c r="D94" s="58"/>
      <c r="E94" s="58"/>
      <c r="F94" s="58"/>
      <c r="G94" s="58"/>
      <c r="H94" s="58"/>
      <c r="I94" s="58"/>
      <c r="J94" s="58"/>
      <c r="K94" s="146"/>
      <c r="L94" s="58"/>
      <c r="N94" s="58"/>
      <c r="O94" s="58"/>
      <c r="Q94" s="58"/>
      <c r="R94" s="58"/>
      <c r="T94" s="146"/>
      <c r="V94" s="58"/>
      <c r="W94" s="58"/>
      <c r="X94" s="58"/>
      <c r="Y94" s="58"/>
      <c r="Z94" s="58"/>
      <c r="AA94" s="58"/>
      <c r="AB94" s="58"/>
      <c r="AC94" s="146"/>
      <c r="AD94" s="58"/>
      <c r="AE94" s="146"/>
      <c r="AF94" s="58"/>
      <c r="AG94" s="146"/>
      <c r="AH94" s="58"/>
      <c r="AI94" s="146"/>
      <c r="AJ94" s="58"/>
      <c r="AK94" s="146"/>
      <c r="AL94" s="58"/>
      <c r="AM94" s="146"/>
      <c r="AN94" s="58"/>
      <c r="AO94" s="146"/>
      <c r="AP94" s="58"/>
      <c r="AQ94" s="146"/>
      <c r="AR94" s="58"/>
      <c r="AS94" s="146"/>
      <c r="AT94" s="58"/>
      <c r="AU94" s="146"/>
      <c r="AV94" s="58"/>
      <c r="AW94" s="146"/>
      <c r="AX94" s="58"/>
      <c r="AY94" s="146"/>
      <c r="AZ94" s="58"/>
      <c r="BA94" s="146"/>
      <c r="BB94" s="58"/>
      <c r="BC94" s="146"/>
      <c r="BD94" s="58"/>
      <c r="BE94" s="58"/>
      <c r="BF94" s="58"/>
      <c r="BG94" s="58"/>
      <c r="BH94" s="58"/>
      <c r="BI94" s="58"/>
      <c r="BJ94" s="58"/>
      <c r="BK94" s="58"/>
      <c r="BL94" s="58"/>
      <c r="BM94" s="58"/>
      <c r="BN94" s="58"/>
      <c r="BO94" s="58"/>
      <c r="BP94" s="58"/>
      <c r="BQ94" s="58"/>
      <c r="BR94" s="58"/>
      <c r="BS94" s="146"/>
      <c r="BT94" s="58"/>
      <c r="BU94" s="146"/>
      <c r="BV94" s="58"/>
      <c r="BW94" s="146"/>
      <c r="BX94" s="58"/>
      <c r="BY94" s="146"/>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c r="DU94" s="58"/>
      <c r="DV94" s="159"/>
      <c r="DW94" s="159"/>
      <c r="DX94" s="58"/>
      <c r="DY94" s="58"/>
      <c r="DZ94" s="58"/>
      <c r="EA94" s="58"/>
      <c r="EB94" s="58"/>
      <c r="EC94" s="58"/>
      <c r="ED94" s="58"/>
      <c r="EE94" s="58"/>
      <c r="EF94" s="58"/>
      <c r="EG94" s="160"/>
      <c r="EH94" s="58"/>
      <c r="EI94" s="160"/>
      <c r="EJ94" s="58"/>
      <c r="EK94" s="160"/>
      <c r="EL94" s="58"/>
      <c r="EM94" s="146"/>
      <c r="EN94" s="58"/>
      <c r="EO94" s="58"/>
      <c r="EP94" s="58"/>
      <c r="EQ94" s="58"/>
      <c r="ER94" s="58"/>
      <c r="ES94" s="58"/>
      <c r="ET94" s="58"/>
      <c r="EU94" s="58"/>
      <c r="EV94" s="58"/>
      <c r="EW94" s="58"/>
      <c r="EX94" s="58"/>
      <c r="EY94" s="146"/>
      <c r="EZ94" s="58"/>
      <c r="FA94" s="159"/>
      <c r="FB94" s="58"/>
      <c r="FC94" s="58"/>
      <c r="FD94" s="58"/>
      <c r="FE94" s="58"/>
      <c r="FF94" s="58"/>
      <c r="FG94" s="58"/>
      <c r="FH94" s="58"/>
      <c r="FI94" s="58"/>
      <c r="FJ94" s="58"/>
      <c r="FK94" s="58"/>
      <c r="FL94" s="58"/>
      <c r="FM94" s="58"/>
      <c r="FN94" s="58"/>
      <c r="FO94" s="179"/>
      <c r="FP94" s="199"/>
      <c r="FQ94" s="58"/>
      <c r="FR94" s="199"/>
      <c r="FS94" s="58"/>
      <c r="FT94" s="58"/>
      <c r="FU94" s="58"/>
      <c r="FV94" s="58"/>
      <c r="FW94" s="160"/>
      <c r="FX94" s="58"/>
      <c r="FY94" s="160"/>
      <c r="FZ94" s="58"/>
      <c r="GA94" s="58"/>
      <c r="GB94" s="58"/>
      <c r="GC94" s="58"/>
      <c r="GD94" s="58"/>
      <c r="GE94" s="58"/>
      <c r="GF94" s="58"/>
      <c r="GG94" s="58"/>
      <c r="GH94" s="58"/>
      <c r="GI94" s="58"/>
      <c r="GJ94" s="58"/>
      <c r="GK94" s="58"/>
      <c r="GL94" s="58"/>
      <c r="GM94" s="58"/>
      <c r="GN94" s="58"/>
      <c r="GO94" s="58"/>
      <c r="GP94" s="58"/>
      <c r="GQ94" s="58"/>
      <c r="GR94" s="58"/>
      <c r="GS94" s="199"/>
      <c r="GT94" s="58"/>
      <c r="GU94" s="199"/>
      <c r="GV94" s="58"/>
      <c r="GW94" s="199"/>
      <c r="GX94" s="58"/>
      <c r="GY94" s="199"/>
      <c r="GZ94" s="58"/>
      <c r="HA94" s="199"/>
      <c r="HB94" s="58"/>
      <c r="HC94" s="58"/>
      <c r="HD94" s="58"/>
      <c r="HF94" s="58"/>
      <c r="HJ94" s="58"/>
    </row>
    <row r="95" spans="1:218" x14ac:dyDescent="0.25">
      <c r="A95" s="58"/>
      <c r="B95" s="58"/>
      <c r="C95" s="58"/>
      <c r="D95" s="58"/>
      <c r="E95" s="146"/>
      <c r="F95" s="58"/>
      <c r="G95" s="58"/>
      <c r="H95" s="58"/>
      <c r="I95" s="58"/>
      <c r="J95" s="58"/>
      <c r="K95" s="58"/>
      <c r="L95" s="146"/>
      <c r="N95" s="146"/>
      <c r="Q95" s="146"/>
      <c r="R95" s="58"/>
      <c r="T95" s="58"/>
      <c r="V95" s="146"/>
      <c r="W95" s="58"/>
      <c r="X95" s="146"/>
      <c r="Y95" s="58"/>
      <c r="Z95" s="146"/>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159"/>
      <c r="BG95" s="58"/>
      <c r="BH95" s="159"/>
      <c r="BI95" s="58"/>
      <c r="BJ95" s="58"/>
      <c r="BK95" s="58"/>
      <c r="BL95" s="58"/>
      <c r="BM95" s="146"/>
      <c r="BN95" s="58"/>
      <c r="BO95" s="58"/>
      <c r="BP95" s="58"/>
      <c r="BQ95" s="58"/>
      <c r="BR95" s="58"/>
      <c r="BS95" s="58"/>
      <c r="BT95" s="58"/>
      <c r="BU95" s="58"/>
      <c r="BV95" s="58"/>
      <c r="BW95" s="58"/>
      <c r="BX95" s="58"/>
      <c r="BY95" s="58"/>
      <c r="BZ95" s="58"/>
      <c r="CA95" s="58"/>
      <c r="CB95" s="58"/>
      <c r="CC95" s="58"/>
      <c r="CD95" s="58"/>
      <c r="CE95" s="58"/>
      <c r="CF95" s="58"/>
      <c r="CG95" s="58"/>
      <c r="CH95" s="58"/>
      <c r="CI95" s="146"/>
      <c r="CJ95" s="58"/>
      <c r="CK95" s="146"/>
      <c r="CL95" s="146"/>
      <c r="CM95" s="58"/>
      <c r="CN95" s="58"/>
      <c r="CO95" s="58"/>
      <c r="CP95" s="58"/>
      <c r="CQ95" s="146"/>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146"/>
      <c r="DP95" s="58"/>
      <c r="DQ95" s="58"/>
      <c r="DR95" s="58"/>
      <c r="DS95" s="58"/>
      <c r="DT95" s="146"/>
      <c r="DU95" s="58"/>
      <c r="DV95" s="146"/>
      <c r="DW95" s="146"/>
      <c r="DX95" s="58"/>
      <c r="DY95" s="58"/>
      <c r="DZ95" s="58"/>
      <c r="EA95" s="58"/>
      <c r="EB95" s="58"/>
      <c r="EC95" s="58"/>
      <c r="ED95" s="58"/>
      <c r="EE95" s="58"/>
      <c r="EF95" s="58"/>
      <c r="EG95" s="58"/>
      <c r="EH95" s="58"/>
      <c r="EI95" s="58"/>
      <c r="EJ95" s="58"/>
      <c r="EK95" s="58"/>
      <c r="EL95" s="58"/>
      <c r="EM95" s="159"/>
      <c r="EN95" s="146"/>
      <c r="EO95" s="58"/>
      <c r="EP95" s="146"/>
      <c r="EQ95" s="58"/>
      <c r="ER95" s="146"/>
      <c r="ES95" s="58"/>
      <c r="ET95" s="146"/>
      <c r="EU95" s="58"/>
      <c r="EV95" s="146"/>
      <c r="EW95" s="58"/>
      <c r="EX95" s="58"/>
      <c r="EY95" s="58"/>
      <c r="EZ95" s="58"/>
      <c r="FA95" s="146"/>
      <c r="FB95" s="146"/>
      <c r="FC95" s="58"/>
      <c r="FD95" s="146"/>
      <c r="FE95" s="58"/>
      <c r="FF95" s="58"/>
      <c r="FG95" s="58"/>
      <c r="FH95" s="179"/>
      <c r="FI95" s="58"/>
      <c r="FJ95" s="58"/>
      <c r="FK95" s="58"/>
      <c r="FL95" s="58"/>
      <c r="FM95" s="58"/>
      <c r="FN95" s="58"/>
      <c r="FO95" s="58"/>
      <c r="FP95" s="179"/>
      <c r="FQ95" s="58"/>
      <c r="FR95" s="179"/>
      <c r="FS95" s="58"/>
      <c r="FT95" s="58"/>
      <c r="FU95" s="146"/>
      <c r="FV95" s="160"/>
      <c r="FW95" s="160"/>
      <c r="FX95" s="160"/>
      <c r="FY95" s="160"/>
      <c r="FZ95" s="146"/>
      <c r="GA95" s="58"/>
      <c r="GB95" s="58"/>
      <c r="GC95" s="58"/>
      <c r="GD95" s="58"/>
      <c r="GE95" s="58"/>
      <c r="GF95" s="58"/>
      <c r="GG95" s="58"/>
      <c r="GH95" s="58"/>
      <c r="GI95" s="58"/>
      <c r="GJ95" s="58"/>
      <c r="GK95" s="58"/>
      <c r="GL95" s="58"/>
      <c r="GM95" s="58"/>
      <c r="GN95" s="58"/>
      <c r="GO95" s="58"/>
      <c r="GP95" s="58"/>
      <c r="GQ95" s="199"/>
      <c r="GR95" s="58"/>
      <c r="GS95" s="179"/>
      <c r="GT95" s="58"/>
      <c r="GU95" s="179"/>
      <c r="GV95" s="58"/>
      <c r="GW95" s="179"/>
      <c r="GX95" s="58"/>
      <c r="GY95" s="179"/>
      <c r="GZ95" s="58"/>
      <c r="HA95" s="179"/>
      <c r="HB95" s="58"/>
      <c r="HC95" s="58"/>
      <c r="HD95" s="58"/>
      <c r="HF95" s="58"/>
      <c r="HJ95" s="58"/>
    </row>
    <row r="96" spans="1:218" x14ac:dyDescent="0.25">
      <c r="A96" s="58"/>
      <c r="B96" s="58"/>
      <c r="C96" s="58"/>
      <c r="D96" s="58"/>
      <c r="E96" s="58"/>
      <c r="F96" s="58"/>
      <c r="G96" s="58"/>
      <c r="H96" s="58"/>
      <c r="I96" s="58"/>
      <c r="J96" s="58"/>
      <c r="K96" s="146"/>
      <c r="L96" s="58"/>
      <c r="N96" s="58"/>
      <c r="Q96" s="146"/>
      <c r="R96" s="58"/>
      <c r="T96" s="58"/>
      <c r="V96" s="146"/>
      <c r="W96" s="58"/>
      <c r="X96" s="58"/>
      <c r="Y96" s="58"/>
      <c r="Z96" s="146"/>
      <c r="AA96" s="146"/>
      <c r="AB96" s="58"/>
      <c r="AC96" s="58"/>
      <c r="AD96" s="58"/>
      <c r="AE96" s="146"/>
      <c r="AF96" s="58"/>
      <c r="AG96" s="146"/>
      <c r="AH96" s="58"/>
      <c r="AI96" s="146"/>
      <c r="AJ96" s="58"/>
      <c r="AK96" s="146"/>
      <c r="AL96" s="58"/>
      <c r="AM96" s="146"/>
      <c r="AN96" s="58"/>
      <c r="AO96" s="146"/>
      <c r="AP96" s="58"/>
      <c r="AQ96" s="58"/>
      <c r="AR96" s="58"/>
      <c r="AS96" s="146"/>
      <c r="AT96" s="58"/>
      <c r="AU96" s="58"/>
      <c r="AV96" s="58"/>
      <c r="AW96" s="58"/>
      <c r="AX96" s="58"/>
      <c r="AY96" s="146"/>
      <c r="AZ96" s="58"/>
      <c r="BA96" s="58"/>
      <c r="BB96" s="58"/>
      <c r="BC96" s="146"/>
      <c r="BD96" s="58"/>
      <c r="BE96" s="58"/>
      <c r="BF96" s="58"/>
      <c r="BG96" s="58"/>
      <c r="BH96" s="58"/>
      <c r="BI96" s="58"/>
      <c r="BJ96" s="58"/>
      <c r="BK96" s="58"/>
      <c r="BL96" s="58"/>
      <c r="BM96" s="58"/>
      <c r="BN96" s="58"/>
      <c r="BO96" s="146"/>
      <c r="BP96" s="58"/>
      <c r="BQ96" s="58"/>
      <c r="BR96" s="58"/>
      <c r="BS96" s="58"/>
      <c r="BT96" s="58"/>
      <c r="BU96" s="58"/>
      <c r="BV96" s="58"/>
      <c r="BW96" s="58"/>
      <c r="BX96" s="58"/>
      <c r="BY96" s="58"/>
      <c r="BZ96" s="58"/>
      <c r="CA96" s="58"/>
      <c r="CB96" s="58"/>
      <c r="CC96" s="58"/>
      <c r="CD96" s="58"/>
      <c r="CE96" s="58"/>
      <c r="CF96" s="146"/>
      <c r="CG96" s="58"/>
      <c r="CH96" s="160"/>
      <c r="CI96" s="58"/>
      <c r="CJ96" s="58"/>
      <c r="CK96" s="58"/>
      <c r="CL96" s="58"/>
      <c r="CM96" s="58"/>
      <c r="CN96" s="58"/>
      <c r="CO96" s="58"/>
      <c r="CP96" s="146"/>
      <c r="CQ96" s="58"/>
      <c r="CR96" s="58"/>
      <c r="CS96" s="58"/>
      <c r="CT96" s="58"/>
      <c r="CU96" s="58"/>
      <c r="CV96" s="146"/>
      <c r="CW96" s="146"/>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160"/>
      <c r="DV96" s="58"/>
      <c r="DW96" s="58"/>
      <c r="DX96" s="58"/>
      <c r="DY96" s="58"/>
      <c r="DZ96" s="58"/>
      <c r="EA96" s="58"/>
      <c r="EB96" s="58"/>
      <c r="EC96" s="58"/>
      <c r="ED96" s="58"/>
      <c r="EE96" s="58"/>
      <c r="EF96" s="58"/>
      <c r="EG96" s="58"/>
      <c r="EH96" s="58"/>
      <c r="EI96" s="58"/>
      <c r="EJ96" s="58"/>
      <c r="EK96" s="58"/>
      <c r="EL96" s="160"/>
      <c r="EM96" s="146"/>
      <c r="EN96" s="159"/>
      <c r="EO96" s="58"/>
      <c r="EP96" s="159"/>
      <c r="EQ96" s="58"/>
      <c r="ER96" s="159"/>
      <c r="ES96" s="58"/>
      <c r="ET96" s="159"/>
      <c r="EU96" s="58"/>
      <c r="EV96" s="159"/>
      <c r="EW96" s="58"/>
      <c r="EX96" s="160"/>
      <c r="EY96" s="58"/>
      <c r="EZ96" s="160"/>
      <c r="FA96" s="58"/>
      <c r="FB96" s="159"/>
      <c r="FC96" s="179"/>
      <c r="FD96" s="159"/>
      <c r="FE96" s="179"/>
      <c r="FF96" s="160"/>
      <c r="FG96" s="58"/>
      <c r="FH96" s="58"/>
      <c r="FI96" s="58"/>
      <c r="FJ96" s="58"/>
      <c r="FK96" s="58"/>
      <c r="FL96" s="58"/>
      <c r="FM96" s="58"/>
      <c r="FN96" s="58"/>
      <c r="FO96" s="199"/>
      <c r="FP96" s="58"/>
      <c r="FQ96" s="179"/>
      <c r="FR96" s="58"/>
      <c r="FS96" s="179"/>
      <c r="FT96" s="58"/>
      <c r="FU96" s="58"/>
      <c r="FV96" s="160"/>
      <c r="FW96" s="58"/>
      <c r="FX96" s="160"/>
      <c r="FY96" s="58"/>
      <c r="FZ96" s="58"/>
      <c r="GA96" s="160"/>
      <c r="GB96" s="160"/>
      <c r="GC96" s="58"/>
      <c r="GD96" s="160"/>
      <c r="GE96" s="58"/>
      <c r="GF96" s="160"/>
      <c r="GG96" s="58"/>
      <c r="GH96" s="160"/>
      <c r="GI96" s="58"/>
      <c r="GJ96" s="58"/>
      <c r="GK96" s="58"/>
      <c r="GL96" s="58"/>
      <c r="GM96" s="58"/>
      <c r="GN96" s="58"/>
      <c r="GO96" s="199"/>
      <c r="GP96" s="58"/>
      <c r="GQ96" s="179"/>
      <c r="GR96" s="58"/>
      <c r="GS96" s="58"/>
      <c r="GT96" s="58"/>
      <c r="GU96" s="58"/>
      <c r="GV96" s="58"/>
      <c r="GW96" s="58"/>
      <c r="GX96" s="58"/>
      <c r="GY96" s="58"/>
      <c r="GZ96" s="58"/>
      <c r="HA96" s="58"/>
      <c r="HB96" s="58"/>
      <c r="HC96" s="58"/>
      <c r="HD96" s="58"/>
      <c r="HF96" s="58"/>
      <c r="HJ96" s="58"/>
    </row>
    <row r="97" spans="1:218" x14ac:dyDescent="0.25">
      <c r="A97" s="58"/>
      <c r="B97" s="58"/>
      <c r="C97" s="146"/>
      <c r="D97" s="58"/>
      <c r="E97" s="58"/>
      <c r="F97" s="58"/>
      <c r="G97" s="58"/>
      <c r="H97" s="58"/>
      <c r="I97" s="58"/>
      <c r="J97" s="58"/>
      <c r="K97" s="58"/>
      <c r="L97" s="58"/>
      <c r="N97" s="58"/>
      <c r="P97" s="58"/>
      <c r="Q97" s="58"/>
      <c r="R97" s="58"/>
      <c r="T97" s="58"/>
      <c r="V97" s="58"/>
      <c r="W97" s="58"/>
      <c r="X97" s="58"/>
      <c r="Y97" s="58"/>
      <c r="Z97" s="58"/>
      <c r="AA97" s="146"/>
      <c r="AB97" s="58"/>
      <c r="AC97" s="58"/>
      <c r="AD97" s="146"/>
      <c r="AE97" s="58"/>
      <c r="AF97" s="146"/>
      <c r="AG97" s="58"/>
      <c r="AH97" s="146"/>
      <c r="AI97" s="58"/>
      <c r="AJ97" s="146"/>
      <c r="AK97" s="58"/>
      <c r="AL97" s="146"/>
      <c r="AM97" s="58"/>
      <c r="AN97" s="146"/>
      <c r="AO97" s="58"/>
      <c r="AP97" s="146"/>
      <c r="AQ97" s="146"/>
      <c r="AR97" s="146"/>
      <c r="AS97" s="58"/>
      <c r="AT97" s="146"/>
      <c r="AU97" s="146"/>
      <c r="AV97" s="146"/>
      <c r="AW97" s="146"/>
      <c r="AX97" s="146"/>
      <c r="AY97" s="58"/>
      <c r="AZ97" s="146"/>
      <c r="BA97" s="146"/>
      <c r="BB97" s="146"/>
      <c r="BC97" s="58"/>
      <c r="BD97" s="146"/>
      <c r="BE97" s="58"/>
      <c r="BF97" s="58"/>
      <c r="BG97" s="58"/>
      <c r="BH97" s="58"/>
      <c r="BI97" s="58"/>
      <c r="BJ97" s="159"/>
      <c r="BK97" s="146"/>
      <c r="BL97" s="58"/>
      <c r="BM97" s="58"/>
      <c r="BN97" s="58"/>
      <c r="BO97" s="58"/>
      <c r="BP97" s="58"/>
      <c r="BQ97" s="58"/>
      <c r="BR97" s="146"/>
      <c r="BS97" s="146"/>
      <c r="BT97" s="146"/>
      <c r="BU97" s="146"/>
      <c r="BV97" s="146"/>
      <c r="BW97" s="146"/>
      <c r="BX97" s="146"/>
      <c r="BY97" s="146"/>
      <c r="BZ97" s="146"/>
      <c r="CA97" s="58"/>
      <c r="CB97" s="146"/>
      <c r="CC97" s="146"/>
      <c r="CD97" s="146"/>
      <c r="CE97" s="146"/>
      <c r="CF97" s="58"/>
      <c r="CG97" s="146"/>
      <c r="CH97" s="160"/>
      <c r="CI97" s="58"/>
      <c r="CJ97" s="146"/>
      <c r="CK97" s="146"/>
      <c r="CL97" s="58"/>
      <c r="CM97" s="58"/>
      <c r="CN97" s="58"/>
      <c r="CO97" s="146"/>
      <c r="CP97" s="58"/>
      <c r="CQ97" s="58"/>
      <c r="CR97" s="146"/>
      <c r="CS97" s="146"/>
      <c r="CT97" s="146"/>
      <c r="CU97" s="146"/>
      <c r="CV97" s="58"/>
      <c r="CW97" s="58"/>
      <c r="CX97" s="146"/>
      <c r="CY97" s="146"/>
      <c r="CZ97" s="146"/>
      <c r="DA97" s="146"/>
      <c r="DB97" s="146"/>
      <c r="DC97" s="146"/>
      <c r="DD97" s="146"/>
      <c r="DE97" s="146"/>
      <c r="DF97" s="146"/>
      <c r="DG97" s="146"/>
      <c r="DH97" s="146"/>
      <c r="DI97" s="146"/>
      <c r="DJ97" s="146"/>
      <c r="DK97" s="146"/>
      <c r="DL97" s="146"/>
      <c r="DM97" s="146"/>
      <c r="DN97" s="146"/>
      <c r="DO97" s="58"/>
      <c r="DP97" s="146"/>
      <c r="DQ97" s="146"/>
      <c r="DR97" s="146"/>
      <c r="DS97" s="146"/>
      <c r="DT97" s="58"/>
      <c r="DU97" s="160"/>
      <c r="DV97" s="58"/>
      <c r="DW97" s="58"/>
      <c r="DX97" s="146"/>
      <c r="DY97" s="146"/>
      <c r="DZ97" s="146"/>
      <c r="EA97" s="146"/>
      <c r="EB97" s="146"/>
      <c r="EC97" s="146"/>
      <c r="ED97" s="146"/>
      <c r="EE97" s="146"/>
      <c r="EF97" s="146"/>
      <c r="EG97" s="58"/>
      <c r="EH97" s="146"/>
      <c r="EI97" s="58"/>
      <c r="EJ97" s="146"/>
      <c r="EK97" s="58"/>
      <c r="EL97" s="160"/>
      <c r="EM97" s="58"/>
      <c r="EN97" s="146"/>
      <c r="EO97" s="58"/>
      <c r="EP97" s="146"/>
      <c r="EQ97" s="58"/>
      <c r="ER97" s="146"/>
      <c r="ES97" s="146"/>
      <c r="ET97" s="146"/>
      <c r="EU97" s="58"/>
      <c r="EV97" s="146"/>
      <c r="EW97" s="58"/>
      <c r="EX97" s="160"/>
      <c r="EY97" s="160"/>
      <c r="EZ97" s="160"/>
      <c r="FA97" s="58"/>
      <c r="FB97" s="146"/>
      <c r="FC97" s="58"/>
      <c r="FD97" s="146"/>
      <c r="FE97" s="58"/>
      <c r="FF97" s="160"/>
      <c r="FG97" s="58"/>
      <c r="FH97" s="58"/>
      <c r="FI97" s="58"/>
      <c r="FJ97" s="179"/>
      <c r="FK97" s="179"/>
      <c r="FL97" s="179"/>
      <c r="FM97" s="179"/>
      <c r="FN97" s="58"/>
      <c r="FO97" s="179"/>
      <c r="FP97" s="58"/>
      <c r="FQ97" s="58"/>
      <c r="FR97" s="58"/>
      <c r="FS97" s="58"/>
      <c r="FT97" s="199"/>
      <c r="FU97" s="58"/>
      <c r="FV97" s="58"/>
      <c r="FW97" s="58"/>
      <c r="FX97" s="58"/>
      <c r="FY97" s="58"/>
      <c r="FZ97" s="58"/>
      <c r="GA97" s="160"/>
      <c r="GB97" s="160"/>
      <c r="GC97" s="58"/>
      <c r="GD97" s="160"/>
      <c r="GE97" s="58"/>
      <c r="GF97" s="160"/>
      <c r="GG97" s="58"/>
      <c r="GH97" s="160"/>
      <c r="GI97" s="58"/>
      <c r="GJ97" s="58"/>
      <c r="GK97" s="58"/>
      <c r="GL97" s="58"/>
      <c r="GM97" s="58"/>
      <c r="GN97" s="58"/>
      <c r="GO97" s="179"/>
      <c r="GP97" s="58"/>
      <c r="GQ97" s="58"/>
      <c r="GR97" s="179"/>
      <c r="GS97" s="58"/>
      <c r="GT97" s="179"/>
      <c r="GU97" s="58"/>
      <c r="GV97" s="179"/>
      <c r="GW97" s="179"/>
      <c r="GX97" s="179"/>
      <c r="GY97" s="179"/>
      <c r="GZ97" s="179"/>
      <c r="HA97" s="179"/>
      <c r="HB97" s="58"/>
      <c r="HC97" s="58"/>
      <c r="HD97" s="58"/>
      <c r="HF97" s="58"/>
      <c r="HJ97" s="58"/>
    </row>
    <row r="98" spans="1:218" x14ac:dyDescent="0.25">
      <c r="A98" s="58"/>
      <c r="B98" s="58"/>
      <c r="C98" s="58"/>
      <c r="D98" s="58"/>
      <c r="E98" s="58"/>
      <c r="F98" s="58"/>
      <c r="G98" s="58"/>
      <c r="H98" s="58"/>
      <c r="I98" s="58"/>
      <c r="J98" s="146"/>
      <c r="K98" s="58"/>
      <c r="L98" s="58"/>
      <c r="N98" s="58"/>
      <c r="P98" s="58"/>
      <c r="Q98" s="58"/>
      <c r="R98" s="58"/>
      <c r="T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146"/>
      <c r="BF98" s="58"/>
      <c r="BG98" s="146"/>
      <c r="BH98" s="58"/>
      <c r="BI98" s="146"/>
      <c r="BJ98" s="58"/>
      <c r="BK98" s="58"/>
      <c r="BL98" s="58"/>
      <c r="BM98" s="58"/>
      <c r="BN98" s="58"/>
      <c r="BO98" s="58"/>
      <c r="BP98" s="58"/>
      <c r="BQ98" s="58"/>
      <c r="BR98" s="58"/>
      <c r="BS98" s="58"/>
      <c r="BT98" s="58"/>
      <c r="BU98" s="58"/>
      <c r="BV98" s="58"/>
      <c r="BW98" s="58"/>
      <c r="BX98" s="58"/>
      <c r="BY98" s="58"/>
      <c r="BZ98" s="58"/>
      <c r="CA98" s="146"/>
      <c r="CB98" s="159"/>
      <c r="CC98" s="159"/>
      <c r="CD98" s="159"/>
      <c r="CE98" s="159"/>
      <c r="CF98" s="58"/>
      <c r="CG98" s="58"/>
      <c r="CH98" s="58"/>
      <c r="CI98" s="58"/>
      <c r="CJ98" s="159"/>
      <c r="CK98" s="58"/>
      <c r="CL98" s="58"/>
      <c r="CM98" s="146"/>
      <c r="CN98" s="146"/>
      <c r="CO98" s="58"/>
      <c r="CP98" s="146"/>
      <c r="CQ98" s="146"/>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146"/>
      <c r="DP98" s="58"/>
      <c r="DQ98" s="159"/>
      <c r="DR98" s="58"/>
      <c r="DS98" s="159"/>
      <c r="DT98" s="58"/>
      <c r="DU98" s="58"/>
      <c r="DV98" s="160"/>
      <c r="DW98" s="160"/>
      <c r="DX98" s="159"/>
      <c r="DY98" s="159"/>
      <c r="DZ98" s="159"/>
      <c r="EA98" s="159"/>
      <c r="EB98" s="159"/>
      <c r="EC98" s="159"/>
      <c r="ED98" s="159"/>
      <c r="EE98" s="159"/>
      <c r="EF98" s="159"/>
      <c r="EG98" s="58"/>
      <c r="EH98" s="159"/>
      <c r="EI98" s="58"/>
      <c r="EJ98" s="159"/>
      <c r="EK98" s="58"/>
      <c r="EL98" s="58"/>
      <c r="EM98" s="58"/>
      <c r="EN98" s="58"/>
      <c r="EO98" s="146"/>
      <c r="EP98" s="58"/>
      <c r="EQ98" s="146"/>
      <c r="ER98" s="58"/>
      <c r="ES98" s="159"/>
      <c r="ET98" s="58"/>
      <c r="EU98" s="146"/>
      <c r="EV98" s="58"/>
      <c r="EW98" s="146"/>
      <c r="EX98" s="58"/>
      <c r="EY98" s="160"/>
      <c r="EZ98" s="58"/>
      <c r="FA98" s="160"/>
      <c r="FB98" s="58"/>
      <c r="FC98" s="58"/>
      <c r="FD98" s="58"/>
      <c r="FE98" s="58"/>
      <c r="FF98" s="58"/>
      <c r="FG98" s="58"/>
      <c r="FH98" s="58"/>
      <c r="FI98" s="58"/>
      <c r="FJ98" s="199"/>
      <c r="FK98" s="199"/>
      <c r="FL98" s="199"/>
      <c r="FM98" s="199"/>
      <c r="FN98" s="58"/>
      <c r="FO98" s="58"/>
      <c r="FP98" s="58"/>
      <c r="FQ98" s="199"/>
      <c r="FR98" s="58"/>
      <c r="FS98" s="199"/>
      <c r="FT98" s="58"/>
      <c r="FU98" s="159"/>
      <c r="FV98" s="58"/>
      <c r="FW98" s="58"/>
      <c r="FX98" s="58"/>
      <c r="FY98" s="58"/>
      <c r="FZ98" s="159"/>
      <c r="GA98" s="58"/>
      <c r="GB98" s="58"/>
      <c r="GC98" s="159"/>
      <c r="GD98" s="58"/>
      <c r="GE98" s="58"/>
      <c r="GF98" s="58"/>
      <c r="GG98" s="168"/>
      <c r="GH98" s="58"/>
      <c r="GI98" s="199"/>
      <c r="GJ98" s="58"/>
      <c r="GK98" s="199"/>
      <c r="GL98" s="58"/>
      <c r="GM98" s="199"/>
      <c r="GN98" s="58"/>
      <c r="GO98" s="58"/>
      <c r="GP98" s="179"/>
      <c r="GQ98" s="58"/>
      <c r="GR98" s="58"/>
      <c r="GS98" s="58"/>
      <c r="GT98" s="58"/>
      <c r="GU98" s="58"/>
      <c r="GV98" s="58"/>
      <c r="GW98" s="199"/>
      <c r="GX98" s="58"/>
      <c r="GY98" s="199"/>
      <c r="GZ98" s="58"/>
      <c r="HA98" s="199"/>
      <c r="HB98" s="58"/>
      <c r="HC98" s="58"/>
      <c r="HD98" s="58"/>
      <c r="HF98" s="58"/>
      <c r="HJ98" s="58"/>
    </row>
    <row r="99" spans="1:218" x14ac:dyDescent="0.25">
      <c r="A99" s="58"/>
      <c r="B99" s="58"/>
      <c r="C99" s="58"/>
      <c r="D99" s="58"/>
      <c r="E99" s="58"/>
      <c r="F99" s="58"/>
      <c r="G99" s="58"/>
      <c r="H99" s="58"/>
      <c r="I99" s="58"/>
      <c r="J99" s="58"/>
      <c r="K99" s="146"/>
      <c r="L99" s="58"/>
      <c r="N99" s="58"/>
      <c r="P99" s="146"/>
      <c r="R99" s="58"/>
      <c r="T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146"/>
      <c r="BR99" s="58"/>
      <c r="BS99" s="58"/>
      <c r="BT99" s="58"/>
      <c r="BU99" s="58"/>
      <c r="BV99" s="58"/>
      <c r="BW99" s="58"/>
      <c r="BX99" s="58"/>
      <c r="BY99" s="58"/>
      <c r="BZ99" s="58"/>
      <c r="CA99" s="58"/>
      <c r="CB99" s="58"/>
      <c r="CC99" s="146"/>
      <c r="CD99" s="58"/>
      <c r="CE99" s="146"/>
      <c r="CF99" s="159"/>
      <c r="CG99" s="58"/>
      <c r="CH99" s="58"/>
      <c r="CI99" s="58"/>
      <c r="CJ99" s="146"/>
      <c r="CK99" s="58"/>
      <c r="CL99" s="58"/>
      <c r="CM99" s="58"/>
      <c r="CN99" s="159"/>
      <c r="CO99" s="146"/>
      <c r="CP99" s="58"/>
      <c r="CQ99" s="58"/>
      <c r="CR99" s="58"/>
      <c r="CS99" s="58"/>
      <c r="CT99" s="58"/>
      <c r="CU99" s="58"/>
      <c r="CV99" s="58"/>
      <c r="CW99" s="58"/>
      <c r="CX99" s="58"/>
      <c r="CY99" s="58"/>
      <c r="CZ99" s="58"/>
      <c r="DA99" s="58"/>
      <c r="DB99" s="58"/>
      <c r="DC99" s="58"/>
      <c r="DD99" s="58"/>
      <c r="DE99" s="58"/>
      <c r="DF99" s="58"/>
      <c r="DG99" s="58"/>
      <c r="DH99" s="58"/>
      <c r="DI99" s="146"/>
      <c r="DJ99" s="58"/>
      <c r="DK99" s="146"/>
      <c r="DL99" s="58"/>
      <c r="DM99" s="146"/>
      <c r="DN99" s="146"/>
      <c r="DO99" s="58"/>
      <c r="DP99" s="146"/>
      <c r="DQ99" s="146"/>
      <c r="DR99" s="146"/>
      <c r="DS99" s="146"/>
      <c r="DT99" s="58"/>
      <c r="DU99" s="58"/>
      <c r="DV99" s="160"/>
      <c r="DW99" s="160"/>
      <c r="DX99" s="146"/>
      <c r="DY99" s="146"/>
      <c r="DZ99" s="146"/>
      <c r="EA99" s="146"/>
      <c r="EB99" s="146"/>
      <c r="EC99" s="146"/>
      <c r="ED99" s="146"/>
      <c r="EE99" s="146"/>
      <c r="EF99" s="146"/>
      <c r="EG99" s="146"/>
      <c r="EH99" s="146"/>
      <c r="EI99" s="146"/>
      <c r="EJ99" s="146"/>
      <c r="EK99" s="146"/>
      <c r="EL99" s="58"/>
      <c r="EM99" s="160"/>
      <c r="EN99" s="58"/>
      <c r="EO99" s="159"/>
      <c r="EP99" s="58"/>
      <c r="EQ99" s="159"/>
      <c r="ER99" s="58"/>
      <c r="ES99" s="146"/>
      <c r="ET99" s="58"/>
      <c r="EU99" s="159"/>
      <c r="EV99" s="58"/>
      <c r="EW99" s="159"/>
      <c r="EX99" s="58"/>
      <c r="EY99" s="58"/>
      <c r="EZ99" s="58"/>
      <c r="FA99" s="160"/>
      <c r="FB99" s="58"/>
      <c r="FC99" s="179"/>
      <c r="FD99" s="58"/>
      <c r="FE99" s="179"/>
      <c r="FF99" s="58"/>
      <c r="FG99" s="179"/>
      <c r="FH99" s="58"/>
      <c r="FI99" s="58"/>
      <c r="FJ99" s="58"/>
      <c r="FK99" s="179"/>
      <c r="FL99" s="58"/>
      <c r="FM99" s="179"/>
      <c r="FN99" s="58"/>
      <c r="FO99" s="58"/>
      <c r="FP99" s="58"/>
      <c r="FQ99" s="179"/>
      <c r="FR99" s="58"/>
      <c r="FS99" s="179"/>
      <c r="FT99" s="58"/>
      <c r="FU99" s="146"/>
      <c r="FV99" s="58"/>
      <c r="FW99" s="146"/>
      <c r="FX99" s="58"/>
      <c r="FY99" s="146"/>
      <c r="FZ99" s="146"/>
      <c r="GA99" s="58"/>
      <c r="GB99" s="58"/>
      <c r="GC99" s="146"/>
      <c r="GD99" s="58"/>
      <c r="GE99" s="146"/>
      <c r="GF99" s="58"/>
      <c r="GG99" s="146"/>
      <c r="GH99" s="58"/>
      <c r="GI99" s="179"/>
      <c r="GJ99" s="58"/>
      <c r="GK99" s="179"/>
      <c r="GL99" s="58"/>
      <c r="GM99" s="179"/>
      <c r="GN99" s="179"/>
      <c r="GO99" s="58"/>
      <c r="GP99" s="58"/>
      <c r="GQ99" s="58"/>
      <c r="GR99" s="58"/>
      <c r="GS99" s="58"/>
      <c r="GT99" s="58"/>
      <c r="GU99" s="58"/>
      <c r="GV99" s="58"/>
      <c r="GW99" s="179"/>
      <c r="GX99" s="58"/>
      <c r="GY99" s="179"/>
      <c r="GZ99" s="58"/>
      <c r="HA99" s="179"/>
      <c r="HB99" s="58"/>
      <c r="HC99" s="58"/>
      <c r="HD99" s="146"/>
      <c r="HF99" s="146"/>
      <c r="HJ99" s="58"/>
    </row>
    <row r="100" spans="1:218" x14ac:dyDescent="0.25">
      <c r="A100" s="58"/>
      <c r="B100" s="58"/>
      <c r="C100" s="58"/>
      <c r="D100" s="58"/>
      <c r="E100" s="146"/>
      <c r="F100" s="58"/>
      <c r="G100" s="58"/>
      <c r="H100" s="146"/>
      <c r="I100" s="58"/>
      <c r="J100" s="58"/>
      <c r="K100" s="58"/>
      <c r="L100" s="146"/>
      <c r="N100" s="58"/>
      <c r="P100" s="146"/>
      <c r="R100" s="58"/>
      <c r="T100" s="58"/>
      <c r="V100" s="146"/>
      <c r="W100" s="58"/>
      <c r="X100" s="58"/>
      <c r="Y100" s="58"/>
      <c r="Z100" s="146"/>
      <c r="AA100" s="146"/>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159"/>
      <c r="BF100" s="159"/>
      <c r="BG100" s="159"/>
      <c r="BH100" s="159"/>
      <c r="BI100" s="159"/>
      <c r="BJ100" s="58"/>
      <c r="BK100" s="146"/>
      <c r="BL100" s="58"/>
      <c r="BM100" s="58"/>
      <c r="BN100" s="58"/>
      <c r="BO100" s="58"/>
      <c r="BP100" s="58"/>
      <c r="BQ100" s="58"/>
      <c r="BR100" s="58"/>
      <c r="BS100" s="58"/>
      <c r="BT100" s="58"/>
      <c r="BU100" s="58"/>
      <c r="BV100" s="58"/>
      <c r="BW100" s="58"/>
      <c r="BX100" s="58"/>
      <c r="BY100" s="58"/>
      <c r="BZ100" s="58"/>
      <c r="CA100" s="58"/>
      <c r="CB100" s="58"/>
      <c r="CC100" s="58"/>
      <c r="CD100" s="160"/>
      <c r="CE100" s="58"/>
      <c r="CF100" s="146"/>
      <c r="CG100" s="146"/>
      <c r="CH100" s="58"/>
      <c r="CI100" s="58"/>
      <c r="CJ100" s="58"/>
      <c r="CK100" s="58"/>
      <c r="CL100" s="58"/>
      <c r="CM100" s="146"/>
      <c r="CN100" s="58"/>
      <c r="CO100" s="58"/>
      <c r="CP100" s="58"/>
      <c r="CQ100" s="58"/>
      <c r="CR100" s="58"/>
      <c r="CS100" s="146"/>
      <c r="CT100" s="58"/>
      <c r="CU100" s="146"/>
      <c r="CV100" s="58"/>
      <c r="CW100" s="58"/>
      <c r="CX100" s="146"/>
      <c r="CY100" s="146"/>
      <c r="CZ100" s="146"/>
      <c r="DA100" s="146"/>
      <c r="DB100" s="146"/>
      <c r="DC100" s="146"/>
      <c r="DD100" s="146"/>
      <c r="DE100" s="146"/>
      <c r="DF100" s="146"/>
      <c r="DG100" s="146"/>
      <c r="DH100" s="146"/>
      <c r="DI100" s="58"/>
      <c r="DJ100" s="146"/>
      <c r="DK100" s="58"/>
      <c r="DL100" s="146"/>
      <c r="DM100" s="58"/>
      <c r="DN100" s="58"/>
      <c r="DO100" s="58"/>
      <c r="DP100" s="58"/>
      <c r="DQ100" s="58"/>
      <c r="DR100" s="58"/>
      <c r="DS100" s="58"/>
      <c r="DT100" s="58"/>
      <c r="DU100" s="58"/>
      <c r="DV100" s="58"/>
      <c r="DW100" s="58"/>
      <c r="DX100" s="58"/>
      <c r="DY100" s="58"/>
      <c r="DZ100" s="58"/>
      <c r="EA100" s="58"/>
      <c r="EB100" s="58"/>
      <c r="EC100" s="58"/>
      <c r="ED100" s="58"/>
      <c r="EE100" s="58"/>
      <c r="EF100" s="58"/>
      <c r="EG100" s="159"/>
      <c r="EH100" s="58"/>
      <c r="EI100" s="159"/>
      <c r="EJ100" s="58"/>
      <c r="EK100" s="159"/>
      <c r="EL100" s="58"/>
      <c r="EM100" s="160"/>
      <c r="EN100" s="160"/>
      <c r="EO100" s="146"/>
      <c r="EP100" s="160"/>
      <c r="EQ100" s="146"/>
      <c r="ER100" s="160"/>
      <c r="ES100" s="58"/>
      <c r="ET100" s="160"/>
      <c r="EU100" s="146"/>
      <c r="EV100" s="160"/>
      <c r="EW100" s="146"/>
      <c r="EX100" s="58"/>
      <c r="EY100" s="58"/>
      <c r="EZ100" s="58"/>
      <c r="FA100" s="58"/>
      <c r="FB100" s="160"/>
      <c r="FC100" s="58"/>
      <c r="FD100" s="160"/>
      <c r="FE100" s="58"/>
      <c r="FF100" s="58"/>
      <c r="FG100" s="58"/>
      <c r="FH100" s="58"/>
      <c r="FI100" s="58"/>
      <c r="FJ100" s="58"/>
      <c r="FK100" s="58"/>
      <c r="FL100" s="58"/>
      <c r="FM100" s="58"/>
      <c r="FN100" s="58"/>
      <c r="FO100" s="58"/>
      <c r="FP100" s="58"/>
      <c r="FQ100" s="58"/>
      <c r="FR100" s="58"/>
      <c r="FS100" s="58"/>
      <c r="FT100" s="58"/>
      <c r="FU100" s="58"/>
      <c r="FV100" s="58"/>
      <c r="FW100" s="58"/>
      <c r="FX100" s="58"/>
      <c r="FY100" s="58"/>
      <c r="FZ100" s="58"/>
      <c r="GA100" s="58"/>
      <c r="GB100" s="58"/>
      <c r="GC100" s="58"/>
      <c r="GD100" s="58"/>
      <c r="GE100" s="58"/>
      <c r="GF100" s="58"/>
      <c r="GG100" s="58"/>
      <c r="GH100" s="58"/>
      <c r="GI100" s="58"/>
      <c r="GJ100" s="58"/>
      <c r="GK100" s="58"/>
      <c r="GL100" s="58"/>
      <c r="GM100" s="58"/>
      <c r="GN100" s="58"/>
      <c r="GO100" s="58"/>
      <c r="GP100" s="58"/>
      <c r="GQ100" s="58"/>
      <c r="GR100" s="199"/>
      <c r="GS100" s="58"/>
      <c r="GT100" s="199"/>
      <c r="GU100" s="58"/>
      <c r="GV100" s="199"/>
      <c r="GW100" s="58"/>
      <c r="GX100" s="199"/>
      <c r="GY100" s="58"/>
      <c r="GZ100" s="199"/>
      <c r="HA100" s="58"/>
      <c r="HB100" s="58"/>
      <c r="HC100" s="58"/>
      <c r="HD100" s="58"/>
      <c r="HF100" s="58"/>
      <c r="HJ100" s="58"/>
    </row>
    <row r="101" spans="1:218" x14ac:dyDescent="0.25">
      <c r="A101" s="58"/>
      <c r="B101" s="58"/>
      <c r="C101" s="58"/>
      <c r="D101" s="58"/>
      <c r="E101" s="58"/>
      <c r="F101" s="58"/>
      <c r="G101" s="146"/>
      <c r="H101" s="58"/>
      <c r="I101" s="58"/>
      <c r="J101" s="146"/>
      <c r="K101" s="146"/>
      <c r="L101" s="58"/>
      <c r="N101" s="58"/>
      <c r="P101" s="58"/>
      <c r="R101" s="146"/>
      <c r="T101" s="58"/>
      <c r="V101" s="146"/>
      <c r="W101" s="58"/>
      <c r="X101" s="58"/>
      <c r="Y101" s="58"/>
      <c r="Z101" s="146"/>
      <c r="AA101" s="146"/>
      <c r="AB101" s="58"/>
      <c r="AC101" s="146"/>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146"/>
      <c r="BF101" s="58"/>
      <c r="BG101" s="146"/>
      <c r="BH101" s="58"/>
      <c r="BI101" s="146"/>
      <c r="BJ101" s="58"/>
      <c r="BK101" s="58"/>
      <c r="BL101" s="58"/>
      <c r="BM101" s="58"/>
      <c r="BN101" s="58"/>
      <c r="BO101" s="58"/>
      <c r="BP101" s="58"/>
      <c r="BQ101" s="58"/>
      <c r="BR101" s="58"/>
      <c r="BS101" s="58"/>
      <c r="BT101" s="58"/>
      <c r="BU101" s="58"/>
      <c r="BV101" s="58"/>
      <c r="BW101" s="58"/>
      <c r="BX101" s="58"/>
      <c r="BY101" s="58"/>
      <c r="BZ101" s="58"/>
      <c r="CA101" s="159"/>
      <c r="CB101" s="58"/>
      <c r="CC101" s="58"/>
      <c r="CD101" s="160"/>
      <c r="CE101" s="58"/>
      <c r="CF101" s="58"/>
      <c r="CG101" s="58"/>
      <c r="CH101" s="146"/>
      <c r="CI101" s="58"/>
      <c r="CJ101" s="58"/>
      <c r="CK101" s="58"/>
      <c r="CL101" s="146"/>
      <c r="CM101" s="58"/>
      <c r="CN101" s="146"/>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146"/>
      <c r="DU101" s="146"/>
      <c r="DV101" s="58"/>
      <c r="DW101" s="58"/>
      <c r="DX101" s="58"/>
      <c r="DY101" s="58"/>
      <c r="DZ101" s="58"/>
      <c r="EA101" s="58"/>
      <c r="EB101" s="58"/>
      <c r="EC101" s="58"/>
      <c r="ED101" s="58"/>
      <c r="EE101" s="58"/>
      <c r="EF101" s="58"/>
      <c r="EG101" s="146"/>
      <c r="EH101" s="58"/>
      <c r="EI101" s="146"/>
      <c r="EJ101" s="58"/>
      <c r="EK101" s="146"/>
      <c r="EL101" s="58"/>
      <c r="EM101" s="58"/>
      <c r="EN101" s="160"/>
      <c r="EO101" s="58"/>
      <c r="EP101" s="160"/>
      <c r="EQ101" s="58"/>
      <c r="ER101" s="160"/>
      <c r="ES101" s="58"/>
      <c r="ET101" s="160"/>
      <c r="EU101" s="58"/>
      <c r="EV101" s="160"/>
      <c r="EW101" s="58"/>
      <c r="EX101" s="146"/>
      <c r="EY101" s="58"/>
      <c r="EZ101" s="58"/>
      <c r="FA101" s="58"/>
      <c r="FB101" s="160"/>
      <c r="FC101" s="58"/>
      <c r="FD101" s="160"/>
      <c r="FE101" s="58"/>
      <c r="FF101" s="146"/>
      <c r="FG101" s="58"/>
      <c r="FH101" s="179"/>
      <c r="FI101" s="179"/>
      <c r="FJ101" s="58"/>
      <c r="FK101" s="58"/>
      <c r="FL101" s="58"/>
      <c r="FM101" s="58"/>
      <c r="FN101" s="179"/>
      <c r="FO101" s="58"/>
      <c r="FP101" s="58"/>
      <c r="FQ101" s="58"/>
      <c r="FR101" s="58"/>
      <c r="FS101" s="58"/>
      <c r="FT101" s="58"/>
      <c r="FU101" s="58"/>
      <c r="FV101" s="58"/>
      <c r="FW101" s="58"/>
      <c r="FX101" s="58"/>
      <c r="FY101" s="58"/>
      <c r="FZ101" s="58"/>
      <c r="GA101" s="146"/>
      <c r="GB101" s="146"/>
      <c r="GC101" s="58"/>
      <c r="GD101" s="146"/>
      <c r="GE101" s="58"/>
      <c r="GF101" s="146"/>
      <c r="GG101" s="58"/>
      <c r="GH101" s="146"/>
      <c r="GI101" s="58"/>
      <c r="GJ101" s="146"/>
      <c r="GK101" s="58"/>
      <c r="GL101" s="146"/>
      <c r="GM101" s="58"/>
      <c r="GN101" s="58"/>
      <c r="GO101" s="58"/>
      <c r="GP101" s="199"/>
      <c r="GQ101" s="58"/>
      <c r="GR101" s="179"/>
      <c r="GS101" s="58"/>
      <c r="GT101" s="179"/>
      <c r="GU101" s="58"/>
      <c r="GV101" s="179"/>
      <c r="GW101" s="179"/>
      <c r="GX101" s="179"/>
      <c r="GY101" s="179"/>
      <c r="GZ101" s="179"/>
      <c r="HA101" s="179"/>
      <c r="HB101" s="58"/>
      <c r="HC101" s="58"/>
      <c r="HD101" s="58"/>
      <c r="HF101" s="58"/>
      <c r="HJ101" s="58"/>
    </row>
    <row r="102" spans="1:218" x14ac:dyDescent="0.25">
      <c r="A102" s="58"/>
      <c r="B102" s="58"/>
      <c r="C102" s="58"/>
      <c r="D102" s="58"/>
      <c r="E102" s="58"/>
      <c r="F102" s="58"/>
      <c r="G102" s="58"/>
      <c r="H102" s="58"/>
      <c r="I102" s="58"/>
      <c r="J102" s="58"/>
      <c r="K102" s="58"/>
      <c r="L102" s="58"/>
      <c r="P102" s="58"/>
      <c r="R102" s="58"/>
      <c r="T102" s="58"/>
      <c r="V102" s="58"/>
      <c r="W102" s="58"/>
      <c r="X102" s="146"/>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146"/>
      <c r="BB102" s="58"/>
      <c r="BC102" s="58"/>
      <c r="BD102" s="58"/>
      <c r="BE102" s="58"/>
      <c r="BF102" s="58"/>
      <c r="BG102" s="58"/>
      <c r="BH102" s="58"/>
      <c r="BI102" s="58"/>
      <c r="BJ102" s="159"/>
      <c r="BK102" s="58"/>
      <c r="BL102" s="58"/>
      <c r="BM102" s="146"/>
      <c r="BN102" s="58"/>
      <c r="BO102" s="146"/>
      <c r="BP102" s="58"/>
      <c r="BQ102" s="146"/>
      <c r="BR102" s="58"/>
      <c r="BS102" s="58"/>
      <c r="BT102" s="58"/>
      <c r="BU102" s="58"/>
      <c r="BV102" s="58"/>
      <c r="BW102" s="58"/>
      <c r="BX102" s="58"/>
      <c r="BY102" s="58"/>
      <c r="BZ102" s="58"/>
      <c r="CA102" s="146"/>
      <c r="CB102" s="58"/>
      <c r="CC102" s="160"/>
      <c r="CD102" s="58"/>
      <c r="CE102" s="160"/>
      <c r="CF102" s="58"/>
      <c r="CG102" s="58"/>
      <c r="CH102" s="159"/>
      <c r="CI102" s="58"/>
      <c r="CJ102" s="160"/>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160"/>
      <c r="DR102" s="58"/>
      <c r="DS102" s="160"/>
      <c r="DT102" s="159"/>
      <c r="DU102" s="159"/>
      <c r="DV102" s="58"/>
      <c r="DW102" s="58"/>
      <c r="DX102" s="160"/>
      <c r="DY102" s="160"/>
      <c r="DZ102" s="160"/>
      <c r="EA102" s="160"/>
      <c r="EB102" s="160"/>
      <c r="EC102" s="160"/>
      <c r="ED102" s="160"/>
      <c r="EE102" s="160"/>
      <c r="EF102" s="160"/>
      <c r="EG102" s="58"/>
      <c r="EH102" s="160"/>
      <c r="EI102" s="58"/>
      <c r="EJ102" s="160"/>
      <c r="EK102" s="58"/>
      <c r="EL102" s="146"/>
      <c r="EM102" s="58"/>
      <c r="EN102" s="58"/>
      <c r="EO102" s="58"/>
      <c r="EP102" s="58"/>
      <c r="EQ102" s="58"/>
      <c r="ER102" s="58"/>
      <c r="ES102" s="160"/>
      <c r="ET102" s="58"/>
      <c r="EU102" s="58"/>
      <c r="EV102" s="58"/>
      <c r="EW102" s="58"/>
      <c r="EX102" s="159"/>
      <c r="EY102" s="58"/>
      <c r="EZ102" s="146"/>
      <c r="FA102" s="58"/>
      <c r="FB102" s="58"/>
      <c r="FC102" s="58"/>
      <c r="FD102" s="58"/>
      <c r="FE102" s="58"/>
      <c r="FF102" s="159"/>
      <c r="FG102" s="179"/>
      <c r="FH102" s="58"/>
      <c r="FI102" s="199"/>
      <c r="FJ102" s="58"/>
      <c r="FK102" s="58"/>
      <c r="FL102" s="58"/>
      <c r="FM102" s="58"/>
      <c r="FN102" s="199"/>
      <c r="FO102" s="179"/>
      <c r="FP102" s="58"/>
      <c r="FQ102" s="58"/>
      <c r="FR102" s="58"/>
      <c r="FS102" s="58"/>
      <c r="FT102" s="199"/>
      <c r="FU102" s="160"/>
      <c r="FV102" s="159"/>
      <c r="FW102" s="159"/>
      <c r="FX102" s="159"/>
      <c r="FY102" s="159"/>
      <c r="FZ102" s="160"/>
      <c r="GA102" s="58"/>
      <c r="GB102" s="58"/>
      <c r="GC102" s="160"/>
      <c r="GD102" s="58"/>
      <c r="GE102" s="58"/>
      <c r="GF102" s="58"/>
      <c r="GG102" s="58"/>
      <c r="GH102" s="58"/>
      <c r="GI102" s="58"/>
      <c r="GJ102" s="58"/>
      <c r="GK102" s="58"/>
      <c r="GL102" s="58"/>
      <c r="GM102" s="58"/>
      <c r="GN102" s="199"/>
      <c r="GO102" s="58"/>
      <c r="GP102" s="179"/>
      <c r="GQ102" s="58"/>
      <c r="GR102" s="58"/>
      <c r="GS102" s="58"/>
      <c r="GT102" s="58"/>
      <c r="GU102" s="58"/>
      <c r="GV102" s="58"/>
      <c r="GW102" s="199"/>
      <c r="GX102" s="58"/>
      <c r="GY102" s="199"/>
      <c r="GZ102" s="58"/>
      <c r="HA102" s="199"/>
      <c r="HB102" s="146"/>
      <c r="HC102" s="58"/>
      <c r="HD102" s="58"/>
      <c r="HF102" s="58"/>
    </row>
    <row r="103" spans="1:218" x14ac:dyDescent="0.25">
      <c r="A103" s="58"/>
      <c r="B103" s="58"/>
      <c r="C103" s="146"/>
      <c r="D103" s="58"/>
      <c r="E103" s="146"/>
      <c r="F103" s="58"/>
      <c r="G103" s="58"/>
      <c r="H103" s="146"/>
      <c r="I103" s="58"/>
      <c r="J103" s="58"/>
      <c r="K103" s="58"/>
      <c r="L103" s="146"/>
      <c r="P103" s="146"/>
      <c r="R103" s="58"/>
      <c r="T103" s="58"/>
      <c r="V103" s="58"/>
      <c r="W103" s="58"/>
      <c r="X103" s="58"/>
      <c r="Y103" s="58"/>
      <c r="Z103" s="58"/>
      <c r="AA103" s="58"/>
      <c r="AB103" s="58"/>
      <c r="AC103" s="58"/>
      <c r="AD103" s="58"/>
      <c r="AE103" s="146"/>
      <c r="AF103" s="58"/>
      <c r="AG103" s="146"/>
      <c r="AH103" s="58"/>
      <c r="AI103" s="146"/>
      <c r="AJ103" s="58"/>
      <c r="AK103" s="146"/>
      <c r="AL103" s="58"/>
      <c r="AM103" s="146"/>
      <c r="AN103" s="58"/>
      <c r="AO103" s="146"/>
      <c r="AP103" s="58"/>
      <c r="AQ103" s="146"/>
      <c r="AR103" s="58"/>
      <c r="AS103" s="146"/>
      <c r="AT103" s="58"/>
      <c r="AU103" s="146"/>
      <c r="AV103" s="58"/>
      <c r="AW103" s="146"/>
      <c r="AX103" s="58"/>
      <c r="AY103" s="146"/>
      <c r="AZ103" s="58"/>
      <c r="BA103" s="58"/>
      <c r="BB103" s="58"/>
      <c r="BC103" s="146"/>
      <c r="BD103" s="58"/>
      <c r="BE103" s="58"/>
      <c r="BF103" s="58"/>
      <c r="BG103" s="58"/>
      <c r="BH103" s="58"/>
      <c r="BI103" s="58"/>
      <c r="BJ103" s="58"/>
      <c r="BK103" s="58"/>
      <c r="BL103" s="58"/>
      <c r="BM103" s="58"/>
      <c r="BN103" s="58"/>
      <c r="BO103" s="58"/>
      <c r="BP103" s="58"/>
      <c r="BQ103" s="58"/>
      <c r="BR103" s="58"/>
      <c r="BS103" s="146"/>
      <c r="BT103" s="58"/>
      <c r="BU103" s="146"/>
      <c r="BV103" s="58"/>
      <c r="BW103" s="146"/>
      <c r="BX103" s="58"/>
      <c r="BY103" s="146"/>
      <c r="BZ103" s="58"/>
      <c r="CA103" s="58"/>
      <c r="CB103" s="58"/>
      <c r="CC103" s="160"/>
      <c r="CD103" s="58"/>
      <c r="CE103" s="160"/>
      <c r="CF103" s="58"/>
      <c r="CG103" s="58"/>
      <c r="CH103" s="146"/>
      <c r="CI103" s="146"/>
      <c r="CJ103" s="160"/>
      <c r="CK103" s="58"/>
      <c r="CL103" s="58"/>
      <c r="CM103" s="58"/>
      <c r="CN103" s="58"/>
      <c r="CO103" s="58"/>
      <c r="CP103" s="58"/>
      <c r="CQ103" s="58"/>
      <c r="CR103" s="58"/>
      <c r="CS103" s="58"/>
      <c r="CT103" s="58"/>
      <c r="CU103" s="58"/>
      <c r="CV103" s="146"/>
      <c r="CW103" s="146"/>
      <c r="CX103" s="58"/>
      <c r="CY103" s="58"/>
      <c r="CZ103" s="58"/>
      <c r="DA103" s="58"/>
      <c r="DB103" s="58"/>
      <c r="DC103" s="58"/>
      <c r="DD103" s="58"/>
      <c r="DE103" s="58"/>
      <c r="DF103" s="58"/>
      <c r="DG103" s="58"/>
      <c r="DH103" s="58"/>
      <c r="DI103" s="58"/>
      <c r="DJ103" s="58"/>
      <c r="DK103" s="58"/>
      <c r="DL103" s="58"/>
      <c r="DM103" s="58"/>
      <c r="DN103" s="58"/>
      <c r="DO103" s="58"/>
      <c r="DP103" s="58"/>
      <c r="DQ103" s="160"/>
      <c r="DR103" s="58"/>
      <c r="DS103" s="160"/>
      <c r="DT103" s="58"/>
      <c r="DU103" s="146"/>
      <c r="DV103" s="146"/>
      <c r="DW103" s="146"/>
      <c r="DX103" s="160"/>
      <c r="DY103" s="160"/>
      <c r="DZ103" s="160"/>
      <c r="EA103" s="160"/>
      <c r="EB103" s="160"/>
      <c r="EC103" s="160"/>
      <c r="ED103" s="160"/>
      <c r="EE103" s="160"/>
      <c r="EF103" s="160"/>
      <c r="EG103" s="58"/>
      <c r="EH103" s="160"/>
      <c r="EI103" s="58"/>
      <c r="EJ103" s="160"/>
      <c r="EK103" s="58"/>
      <c r="EL103" s="159"/>
      <c r="EM103" s="58"/>
      <c r="EN103" s="58"/>
      <c r="EO103" s="160"/>
      <c r="EP103" s="58"/>
      <c r="EQ103" s="160"/>
      <c r="ER103" s="58"/>
      <c r="ES103" s="160"/>
      <c r="ET103" s="58"/>
      <c r="EU103" s="160"/>
      <c r="EV103" s="58"/>
      <c r="EW103" s="160"/>
      <c r="EX103" s="146"/>
      <c r="EY103" s="146"/>
      <c r="EZ103" s="159"/>
      <c r="FA103" s="146"/>
      <c r="FB103" s="58"/>
      <c r="FC103" s="58"/>
      <c r="FD103" s="58"/>
      <c r="FE103" s="58"/>
      <c r="FF103" s="146"/>
      <c r="FG103" s="58"/>
      <c r="FH103" s="58"/>
      <c r="FI103" s="179"/>
      <c r="FJ103" s="58"/>
      <c r="FK103" s="58"/>
      <c r="FL103" s="58"/>
      <c r="FM103" s="58"/>
      <c r="FN103" s="58"/>
      <c r="FO103" s="58"/>
      <c r="FP103" s="179"/>
      <c r="FQ103" s="58"/>
      <c r="FR103" s="179"/>
      <c r="FS103" s="58"/>
      <c r="FT103" s="58"/>
      <c r="FU103" s="160"/>
      <c r="FV103" s="58"/>
      <c r="FW103" s="146"/>
      <c r="FX103" s="58"/>
      <c r="FY103" s="146"/>
      <c r="FZ103" s="160"/>
      <c r="GA103" s="58"/>
      <c r="GB103" s="58"/>
      <c r="GC103" s="160"/>
      <c r="GD103" s="58"/>
      <c r="GE103" s="58"/>
      <c r="GF103" s="58"/>
      <c r="GG103" s="58"/>
      <c r="GH103" s="58"/>
      <c r="GI103" s="58"/>
      <c r="GJ103" s="58"/>
      <c r="GK103" s="58"/>
      <c r="GL103" s="58"/>
      <c r="GM103" s="58"/>
      <c r="GN103" s="179"/>
      <c r="GO103" s="58"/>
      <c r="GP103" s="58"/>
      <c r="GQ103" s="58"/>
      <c r="GR103" s="58"/>
      <c r="GS103" s="179"/>
      <c r="GT103" s="58"/>
      <c r="GU103" s="179"/>
      <c r="GV103" s="58"/>
      <c r="GW103" s="179"/>
      <c r="GX103" s="58"/>
      <c r="GY103" s="179"/>
      <c r="GZ103" s="58"/>
      <c r="HA103" s="179"/>
      <c r="HB103" s="58"/>
      <c r="HC103" s="58"/>
      <c r="HD103" s="58"/>
      <c r="HF103" s="58"/>
    </row>
    <row r="104" spans="1:218" x14ac:dyDescent="0.25">
      <c r="A104" s="58"/>
      <c r="B104" s="58"/>
      <c r="C104" s="58"/>
      <c r="D104" s="58"/>
      <c r="E104" s="58"/>
      <c r="F104" s="58"/>
      <c r="G104" s="146"/>
      <c r="H104" s="146"/>
      <c r="I104" s="58"/>
      <c r="J104" s="146"/>
      <c r="K104" s="146"/>
      <c r="L104" s="58"/>
      <c r="P104" s="146"/>
      <c r="R104" s="146"/>
      <c r="T104" s="58"/>
      <c r="V104" s="58"/>
      <c r="W104" s="58"/>
      <c r="X104" s="146"/>
      <c r="Y104" s="58"/>
      <c r="Z104" s="58"/>
      <c r="AA104" s="146"/>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146"/>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159"/>
      <c r="CJ104" s="58"/>
      <c r="CK104" s="146"/>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146"/>
      <c r="DP104" s="58"/>
      <c r="DQ104" s="58"/>
      <c r="DR104" s="58"/>
      <c r="DS104" s="58"/>
      <c r="DT104" s="160"/>
      <c r="DU104" s="58"/>
      <c r="DV104" s="159"/>
      <c r="DW104" s="159"/>
      <c r="DX104" s="58"/>
      <c r="DY104" s="58"/>
      <c r="DZ104" s="58"/>
      <c r="EA104" s="58"/>
      <c r="EB104" s="58"/>
      <c r="EC104" s="58"/>
      <c r="ED104" s="58"/>
      <c r="EE104" s="58"/>
      <c r="EF104" s="58"/>
      <c r="EG104" s="160"/>
      <c r="EH104" s="58"/>
      <c r="EI104" s="160"/>
      <c r="EJ104" s="58"/>
      <c r="EK104" s="160"/>
      <c r="EL104" s="146"/>
      <c r="EM104" s="58"/>
      <c r="EN104" s="58"/>
      <c r="EO104" s="160"/>
      <c r="EP104" s="58"/>
      <c r="EQ104" s="160"/>
      <c r="ER104" s="58"/>
      <c r="ES104" s="58"/>
      <c r="ET104" s="58"/>
      <c r="EU104" s="160"/>
      <c r="EV104" s="58"/>
      <c r="EW104" s="160"/>
      <c r="EX104" s="58"/>
      <c r="EY104" s="159"/>
      <c r="EZ104" s="146"/>
      <c r="FA104" s="159"/>
      <c r="FB104" s="58"/>
      <c r="FC104" s="58"/>
      <c r="FD104" s="58"/>
      <c r="FE104" s="58"/>
      <c r="FF104" s="58"/>
      <c r="FG104" s="58"/>
      <c r="FH104" s="58"/>
      <c r="FI104" s="58"/>
      <c r="FJ104" s="58"/>
      <c r="FK104" s="58"/>
      <c r="FL104" s="58"/>
      <c r="FM104" s="58"/>
      <c r="FN104" s="58"/>
      <c r="FO104" s="199"/>
      <c r="FP104" s="199"/>
      <c r="FQ104" s="179"/>
      <c r="FR104" s="199"/>
      <c r="FS104" s="179"/>
      <c r="FT104" s="58"/>
      <c r="FU104" s="58"/>
      <c r="FV104" s="160"/>
      <c r="FW104" s="58"/>
      <c r="FX104" s="160"/>
      <c r="FY104" s="58"/>
      <c r="FZ104" s="58"/>
      <c r="GA104" s="159"/>
      <c r="GB104" s="159"/>
      <c r="GC104" s="58"/>
      <c r="GD104" s="159"/>
      <c r="GE104" s="58"/>
      <c r="GF104" s="159"/>
      <c r="GG104" s="58"/>
      <c r="GH104" s="159"/>
      <c r="GI104" s="58"/>
      <c r="GJ104" s="58"/>
      <c r="GK104" s="58"/>
      <c r="GL104" s="168"/>
      <c r="GM104" s="58"/>
      <c r="GN104" s="58"/>
      <c r="GO104" s="58"/>
      <c r="GP104" s="58"/>
      <c r="GQ104" s="179"/>
      <c r="GR104" s="58"/>
      <c r="GS104" s="58"/>
      <c r="GT104" s="58"/>
      <c r="GU104" s="58"/>
      <c r="GV104" s="58"/>
      <c r="GW104" s="58"/>
      <c r="GX104" s="58"/>
      <c r="GY104" s="58"/>
      <c r="GZ104" s="58"/>
      <c r="HA104" s="58"/>
      <c r="HB104" s="58"/>
      <c r="HC104" s="58"/>
      <c r="HD104" s="58"/>
      <c r="HF104" s="58"/>
    </row>
    <row r="105" spans="1:218" x14ac:dyDescent="0.25">
      <c r="A105" s="58"/>
      <c r="B105" s="58"/>
      <c r="C105" s="58"/>
      <c r="D105" s="58"/>
      <c r="E105" s="58"/>
      <c r="F105" s="58"/>
      <c r="G105" s="58"/>
      <c r="H105" s="58"/>
      <c r="I105" s="58"/>
      <c r="J105" s="58"/>
      <c r="L105" s="58"/>
      <c r="P105" s="58"/>
      <c r="R105" s="58"/>
      <c r="T105" s="58"/>
      <c r="V105" s="146"/>
      <c r="W105" s="58"/>
      <c r="X105" s="58"/>
      <c r="Y105" s="58"/>
      <c r="Z105" s="146"/>
      <c r="AA105" s="146"/>
      <c r="AB105" s="58"/>
      <c r="AC105" s="58"/>
      <c r="AD105" s="58"/>
      <c r="AE105" s="146"/>
      <c r="AF105" s="58"/>
      <c r="AG105" s="146"/>
      <c r="AH105" s="58"/>
      <c r="AI105" s="146"/>
      <c r="AJ105" s="58"/>
      <c r="AK105" s="146"/>
      <c r="AL105" s="58"/>
      <c r="AM105" s="146"/>
      <c r="AN105" s="58"/>
      <c r="AO105" s="146"/>
      <c r="AP105" s="58"/>
      <c r="AQ105" s="58"/>
      <c r="AR105" s="58"/>
      <c r="AS105" s="146"/>
      <c r="AT105" s="58"/>
      <c r="AU105" s="58"/>
      <c r="AV105" s="58"/>
      <c r="AW105" s="58"/>
      <c r="AX105" s="58"/>
      <c r="AY105" s="146"/>
      <c r="AZ105" s="58"/>
      <c r="BA105" s="146"/>
      <c r="BB105" s="58"/>
      <c r="BC105" s="146"/>
      <c r="BD105" s="58"/>
      <c r="BE105" s="58"/>
      <c r="BF105" s="159"/>
      <c r="BG105" s="58"/>
      <c r="BH105" s="159"/>
      <c r="BI105" s="58"/>
      <c r="BJ105" s="58"/>
      <c r="BK105" s="58"/>
      <c r="BL105" s="58"/>
      <c r="BM105" s="58"/>
      <c r="BN105" s="58"/>
      <c r="BO105" s="146"/>
      <c r="BP105" s="58"/>
      <c r="BQ105" s="58"/>
      <c r="BR105" s="58"/>
      <c r="BS105" s="58"/>
      <c r="BT105" s="58"/>
      <c r="BU105" s="58"/>
      <c r="BV105" s="58"/>
      <c r="BW105" s="58"/>
      <c r="BX105" s="58"/>
      <c r="BY105" s="58"/>
      <c r="BZ105" s="58"/>
      <c r="CA105" s="58"/>
      <c r="CB105" s="58"/>
      <c r="CC105" s="58"/>
      <c r="CD105" s="159"/>
      <c r="CE105" s="58"/>
      <c r="CF105" s="58"/>
      <c r="CG105" s="58"/>
      <c r="CH105" s="58"/>
      <c r="CI105" s="58"/>
      <c r="CJ105" s="58"/>
      <c r="CK105" s="58"/>
      <c r="CL105" s="58"/>
      <c r="CM105" s="58"/>
      <c r="CN105" s="58"/>
      <c r="CO105" s="58"/>
      <c r="CP105" s="146"/>
      <c r="CQ105" s="146"/>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160"/>
      <c r="DU105" s="58"/>
      <c r="DV105" s="58"/>
      <c r="DW105" s="146"/>
      <c r="DX105" s="58"/>
      <c r="DY105" s="58"/>
      <c r="DZ105" s="58"/>
      <c r="EA105" s="58"/>
      <c r="EB105" s="58"/>
      <c r="EC105" s="58"/>
      <c r="ED105" s="58"/>
      <c r="EE105" s="58"/>
      <c r="EF105" s="58"/>
      <c r="EG105" s="160"/>
      <c r="EH105" s="58"/>
      <c r="EI105" s="160"/>
      <c r="EJ105" s="58"/>
      <c r="EK105" s="160"/>
      <c r="EL105" s="58"/>
      <c r="EM105" s="146"/>
      <c r="EN105" s="58"/>
      <c r="EO105" s="58"/>
      <c r="EP105" s="58"/>
      <c r="EQ105" s="58"/>
      <c r="ER105" s="58"/>
      <c r="ES105" s="58"/>
      <c r="ET105" s="58"/>
      <c r="EU105" s="58"/>
      <c r="EV105" s="58"/>
      <c r="EW105" s="58"/>
      <c r="EX105" s="58"/>
      <c r="EY105" s="146"/>
      <c r="EZ105" s="58"/>
      <c r="FA105" s="146"/>
      <c r="FB105" s="58"/>
      <c r="FC105" s="179"/>
      <c r="FD105" s="58"/>
      <c r="FE105" s="179"/>
      <c r="FF105" s="58"/>
      <c r="FG105" s="58"/>
      <c r="FH105" s="58"/>
      <c r="FI105" s="58"/>
      <c r="FJ105" s="199"/>
      <c r="FK105" s="58"/>
      <c r="FL105" s="199"/>
      <c r="FM105" s="58"/>
      <c r="FN105" s="58"/>
      <c r="FO105" s="179"/>
      <c r="FP105" s="58"/>
      <c r="FQ105" s="58"/>
      <c r="FR105" s="58"/>
      <c r="FS105" s="58"/>
      <c r="FT105" s="58"/>
      <c r="FU105" s="58"/>
      <c r="FV105" s="160"/>
      <c r="FW105" s="58"/>
      <c r="FX105" s="160"/>
      <c r="FY105" s="58"/>
      <c r="FZ105" s="58"/>
      <c r="GA105" s="146"/>
      <c r="GB105" s="146"/>
      <c r="GC105" s="58"/>
      <c r="GD105" s="146"/>
      <c r="GE105" s="58"/>
      <c r="GF105" s="146"/>
      <c r="GG105" s="58"/>
      <c r="GH105" s="146"/>
      <c r="GI105" s="58"/>
      <c r="GJ105" s="146"/>
      <c r="GK105" s="58"/>
      <c r="GL105" s="146"/>
      <c r="GM105" s="58"/>
      <c r="GN105" s="58"/>
      <c r="GO105" s="179"/>
      <c r="GP105" s="58"/>
      <c r="GQ105" s="58"/>
      <c r="GR105" s="58"/>
      <c r="GS105" s="58"/>
      <c r="GT105" s="58"/>
      <c r="GU105" s="58"/>
      <c r="GV105" s="58"/>
      <c r="GW105" s="179"/>
      <c r="GX105" s="58"/>
      <c r="GY105" s="179"/>
      <c r="GZ105" s="58"/>
      <c r="HA105" s="179"/>
      <c r="HB105" s="58"/>
      <c r="HC105" s="58"/>
      <c r="HD105" s="58"/>
      <c r="HF105" s="58"/>
    </row>
    <row r="106" spans="1:218" x14ac:dyDescent="0.25">
      <c r="A106" s="58"/>
      <c r="B106" s="58"/>
      <c r="C106" s="146"/>
      <c r="D106" s="58"/>
      <c r="E106" s="58"/>
      <c r="F106" s="58"/>
      <c r="G106" s="58"/>
      <c r="H106" s="58"/>
      <c r="I106" s="58"/>
      <c r="J106" s="58"/>
      <c r="L106" s="58"/>
      <c r="P106" s="58"/>
      <c r="R106" s="58"/>
      <c r="T106" s="58"/>
      <c r="V106" s="58"/>
      <c r="W106" s="58"/>
      <c r="X106" s="58"/>
      <c r="Y106" s="58"/>
      <c r="Z106" s="146"/>
      <c r="AA106" s="58"/>
      <c r="AB106" s="58"/>
      <c r="AC106" s="58"/>
      <c r="AD106" s="58"/>
      <c r="AE106" s="58"/>
      <c r="AF106" s="58"/>
      <c r="AG106" s="58"/>
      <c r="AH106" s="58"/>
      <c r="AI106" s="58"/>
      <c r="AJ106" s="58"/>
      <c r="AK106" s="58"/>
      <c r="AL106" s="58"/>
      <c r="AM106" s="58"/>
      <c r="AN106" s="58"/>
      <c r="AO106" s="58"/>
      <c r="AP106" s="58"/>
      <c r="AQ106" s="146"/>
      <c r="AR106" s="58"/>
      <c r="AS106" s="58"/>
      <c r="AT106" s="58"/>
      <c r="AU106" s="146"/>
      <c r="AV106" s="58"/>
      <c r="AW106" s="146"/>
      <c r="AX106" s="58"/>
      <c r="AY106" s="58"/>
      <c r="AZ106" s="58"/>
      <c r="BA106" s="58"/>
      <c r="BB106" s="58"/>
      <c r="BC106" s="58"/>
      <c r="BD106" s="58"/>
      <c r="BE106" s="146"/>
      <c r="BF106" s="58"/>
      <c r="BG106" s="146"/>
      <c r="BH106" s="58"/>
      <c r="BI106" s="146"/>
      <c r="BJ106" s="58"/>
      <c r="BK106" s="146"/>
      <c r="BL106" s="58"/>
      <c r="BM106" s="58"/>
      <c r="BN106" s="58"/>
      <c r="BO106" s="58"/>
      <c r="BP106" s="58"/>
      <c r="BQ106" s="58"/>
      <c r="BR106" s="58"/>
      <c r="BS106" s="146"/>
      <c r="BT106" s="58"/>
      <c r="BU106" s="146"/>
      <c r="BV106" s="58"/>
      <c r="BW106" s="146"/>
      <c r="BX106" s="58"/>
      <c r="BY106" s="146"/>
      <c r="BZ106" s="58"/>
      <c r="CA106" s="58"/>
      <c r="CB106" s="159"/>
      <c r="CC106" s="58"/>
      <c r="CD106" s="58"/>
      <c r="CE106" s="58"/>
      <c r="CF106" s="58"/>
      <c r="CG106" s="146"/>
      <c r="CH106" s="160"/>
      <c r="CI106" s="146"/>
      <c r="CJ106" s="58"/>
      <c r="CK106" s="146"/>
      <c r="CL106" s="58"/>
      <c r="CM106" s="58"/>
      <c r="CN106" s="58"/>
      <c r="CO106" s="146"/>
      <c r="CP106" s="58"/>
      <c r="CQ106" s="58"/>
      <c r="CR106" s="58"/>
      <c r="CS106" s="58"/>
      <c r="CT106" s="58"/>
      <c r="CU106" s="58"/>
      <c r="CV106" s="58"/>
      <c r="CW106" s="146"/>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160"/>
      <c r="DV106" s="160"/>
      <c r="DW106" s="58"/>
      <c r="DX106" s="58"/>
      <c r="DY106" s="58"/>
      <c r="DZ106" s="58"/>
      <c r="EA106" s="58"/>
      <c r="EB106" s="58"/>
      <c r="EC106" s="58"/>
      <c r="ED106" s="58"/>
      <c r="EE106" s="58"/>
      <c r="EF106" s="58"/>
      <c r="EG106" s="58"/>
      <c r="EH106" s="58"/>
      <c r="EI106" s="58"/>
      <c r="EJ106" s="58"/>
      <c r="EK106" s="58"/>
      <c r="EL106" s="58"/>
      <c r="EM106" s="159"/>
      <c r="EN106" s="146"/>
      <c r="EO106" s="58"/>
      <c r="EP106" s="146"/>
      <c r="EQ106" s="58"/>
      <c r="ER106" s="146"/>
      <c r="ES106" s="58"/>
      <c r="ET106" s="146"/>
      <c r="EU106" s="58"/>
      <c r="EV106" s="146"/>
      <c r="EW106" s="58"/>
      <c r="EX106" s="160"/>
      <c r="EY106" s="58"/>
      <c r="EZ106" s="58"/>
      <c r="FA106" s="58"/>
      <c r="FB106" s="146"/>
      <c r="FC106" s="58"/>
      <c r="FD106" s="146"/>
      <c r="FE106" s="58"/>
      <c r="FF106" s="160"/>
      <c r="FG106" s="58"/>
      <c r="FH106" s="58"/>
      <c r="FI106" s="58"/>
      <c r="FJ106" s="58"/>
      <c r="FK106" s="58"/>
      <c r="FL106" s="58"/>
      <c r="FM106" s="58"/>
      <c r="FN106" s="58"/>
      <c r="FO106" s="58"/>
      <c r="FP106" s="58"/>
      <c r="FQ106" s="199"/>
      <c r="FR106" s="58"/>
      <c r="FS106" s="199"/>
      <c r="FT106" s="58"/>
      <c r="FU106" s="58"/>
      <c r="FV106" s="58"/>
      <c r="FW106" s="160"/>
      <c r="FX106" s="58"/>
      <c r="FY106" s="160"/>
      <c r="FZ106" s="58"/>
      <c r="GA106" s="58"/>
      <c r="GB106" s="58"/>
      <c r="GC106" s="58"/>
      <c r="GD106" s="58"/>
      <c r="GE106" s="58"/>
      <c r="GF106" s="58"/>
      <c r="GG106" s="58"/>
      <c r="GH106" s="58"/>
      <c r="GI106" s="58"/>
      <c r="GJ106" s="58"/>
      <c r="GK106" s="58"/>
      <c r="GL106" s="58"/>
      <c r="GM106" s="58"/>
      <c r="GN106" s="58"/>
      <c r="GO106" s="58"/>
      <c r="GP106" s="58"/>
      <c r="GQ106" s="58"/>
      <c r="GR106" s="58"/>
      <c r="GS106" s="199"/>
      <c r="GT106" s="58"/>
      <c r="GU106" s="199"/>
      <c r="GV106" s="58"/>
      <c r="GW106" s="199"/>
      <c r="GX106" s="58"/>
      <c r="GY106" s="199"/>
      <c r="GZ106" s="58"/>
      <c r="HA106" s="199"/>
      <c r="HB106" s="58"/>
      <c r="HC106" s="58"/>
      <c r="HD106" s="58"/>
    </row>
    <row r="107" spans="1:218" x14ac:dyDescent="0.25">
      <c r="A107" s="58"/>
      <c r="B107" s="58"/>
      <c r="C107" s="58"/>
      <c r="D107" s="58"/>
      <c r="E107" s="58"/>
      <c r="F107" s="58"/>
      <c r="G107" s="58"/>
      <c r="H107" s="146"/>
      <c r="I107" s="58"/>
      <c r="J107" s="58"/>
      <c r="L107" s="58"/>
      <c r="P107" s="146"/>
      <c r="R107" s="58"/>
      <c r="V107" s="146"/>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159"/>
      <c r="BK107" s="58"/>
      <c r="BL107" s="58"/>
      <c r="BM107" s="58"/>
      <c r="BN107" s="58"/>
      <c r="BO107" s="58"/>
      <c r="BP107" s="58"/>
      <c r="BQ107" s="58"/>
      <c r="BR107" s="58"/>
      <c r="BS107" s="58"/>
      <c r="BT107" s="58"/>
      <c r="BU107" s="58"/>
      <c r="BV107" s="58"/>
      <c r="BW107" s="58"/>
      <c r="BX107" s="58"/>
      <c r="BY107" s="58"/>
      <c r="BZ107" s="58"/>
      <c r="CA107" s="58"/>
      <c r="CB107" s="58"/>
      <c r="CC107" s="146"/>
      <c r="CD107" s="160"/>
      <c r="CE107" s="146"/>
      <c r="CF107" s="146"/>
      <c r="CG107" s="58"/>
      <c r="CH107" s="160"/>
      <c r="CI107" s="58"/>
      <c r="CJ107" s="146"/>
      <c r="CK107" s="58"/>
      <c r="CL107" s="58"/>
      <c r="CM107" s="146"/>
      <c r="CN107" s="58"/>
      <c r="CO107" s="58"/>
      <c r="CP107" s="58"/>
      <c r="CQ107" s="58"/>
      <c r="CR107" s="58"/>
      <c r="CS107" s="146"/>
      <c r="CT107" s="58"/>
      <c r="CU107" s="146"/>
      <c r="CV107" s="58"/>
      <c r="CW107" s="58"/>
      <c r="CX107" s="146"/>
      <c r="CY107" s="146"/>
      <c r="CZ107" s="146"/>
      <c r="DA107" s="146"/>
      <c r="DB107" s="146"/>
      <c r="DC107" s="146"/>
      <c r="DD107" s="146"/>
      <c r="DE107" s="146"/>
      <c r="DF107" s="146"/>
      <c r="DG107" s="146"/>
      <c r="DH107" s="146"/>
      <c r="DI107" s="146"/>
      <c r="DJ107" s="146"/>
      <c r="DK107" s="146"/>
      <c r="DL107" s="146"/>
      <c r="DM107" s="146"/>
      <c r="DN107" s="146"/>
      <c r="DO107" s="146"/>
      <c r="DP107" s="146"/>
      <c r="DQ107" s="146"/>
      <c r="DR107" s="146"/>
      <c r="DS107" s="146"/>
      <c r="DT107" s="58"/>
      <c r="DU107" s="160"/>
      <c r="DV107" s="160"/>
      <c r="DW107" s="58"/>
      <c r="DX107" s="146"/>
      <c r="DY107" s="146"/>
      <c r="DZ107" s="146"/>
      <c r="EA107" s="146"/>
      <c r="EB107" s="146"/>
      <c r="EC107" s="146"/>
      <c r="ED107" s="146"/>
      <c r="EE107" s="146"/>
      <c r="EF107" s="146"/>
      <c r="EG107" s="58"/>
      <c r="EH107" s="146"/>
      <c r="EI107" s="58"/>
      <c r="EJ107" s="146"/>
      <c r="EK107" s="58"/>
      <c r="EL107" s="160"/>
      <c r="EM107" s="146"/>
      <c r="EN107" s="159"/>
      <c r="EO107" s="58"/>
      <c r="EP107" s="159"/>
      <c r="EQ107" s="58"/>
      <c r="ER107" s="159"/>
      <c r="ES107" s="146"/>
      <c r="ET107" s="159"/>
      <c r="EU107" s="58"/>
      <c r="EV107" s="159"/>
      <c r="EW107" s="58"/>
      <c r="EX107" s="160"/>
      <c r="EY107" s="58"/>
      <c r="EZ107" s="160"/>
      <c r="FA107" s="58"/>
      <c r="FB107" s="159"/>
      <c r="FC107" s="58"/>
      <c r="FD107" s="159"/>
      <c r="FE107" s="58"/>
      <c r="FF107" s="160"/>
      <c r="FG107" s="58"/>
      <c r="FH107" s="58"/>
      <c r="FI107" s="58"/>
      <c r="FJ107" s="58"/>
      <c r="FK107" s="179"/>
      <c r="FL107" s="58"/>
      <c r="FM107" s="179"/>
      <c r="FN107" s="58"/>
      <c r="FO107" s="58"/>
      <c r="FP107" s="58"/>
      <c r="FQ107" s="179"/>
      <c r="FR107" s="58"/>
      <c r="FS107" s="179"/>
      <c r="FT107" s="199"/>
      <c r="FU107" s="146"/>
      <c r="FV107" s="58"/>
      <c r="FW107" s="160"/>
      <c r="FX107" s="58"/>
      <c r="FY107" s="160"/>
      <c r="FZ107" s="146"/>
      <c r="GA107" s="58"/>
      <c r="GB107" s="58"/>
      <c r="GC107" s="146"/>
      <c r="GD107" s="58"/>
      <c r="GE107" s="146"/>
      <c r="GF107" s="58"/>
      <c r="GG107" s="146"/>
      <c r="GH107" s="58"/>
      <c r="GI107" s="179"/>
      <c r="GJ107" s="58"/>
      <c r="GK107" s="179"/>
      <c r="GL107" s="58"/>
      <c r="GM107" s="179"/>
      <c r="GN107" s="58"/>
      <c r="GO107" s="58"/>
      <c r="GP107" s="58"/>
      <c r="GQ107" s="199"/>
      <c r="GR107" s="58"/>
      <c r="GS107" s="179"/>
      <c r="GT107" s="58"/>
      <c r="GU107" s="179"/>
      <c r="GV107" s="58"/>
      <c r="GW107" s="179"/>
      <c r="GX107" s="58"/>
      <c r="GY107" s="179"/>
      <c r="GZ107" s="58"/>
      <c r="HA107" s="179"/>
      <c r="HB107" s="58"/>
      <c r="HC107" s="58"/>
      <c r="HD107" s="58"/>
    </row>
    <row r="108" spans="1:218" x14ac:dyDescent="0.25">
      <c r="A108" s="58"/>
      <c r="B108" s="58"/>
      <c r="C108" s="58"/>
      <c r="D108" s="58"/>
      <c r="E108" s="58"/>
      <c r="F108" s="58"/>
      <c r="G108" s="58"/>
      <c r="H108" s="58"/>
      <c r="I108" s="58"/>
      <c r="J108" s="146"/>
      <c r="L108" s="58"/>
      <c r="R108" s="58"/>
      <c r="V108" s="58"/>
      <c r="W108" s="58"/>
      <c r="X108" s="58"/>
      <c r="Y108" s="58"/>
      <c r="Z108" s="58"/>
      <c r="AA108" s="146"/>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159"/>
      <c r="BF108" s="58"/>
      <c r="BG108" s="159"/>
      <c r="BH108" s="58"/>
      <c r="BI108" s="58"/>
      <c r="BJ108" s="58"/>
      <c r="BK108" s="58"/>
      <c r="BL108" s="58"/>
      <c r="BM108" s="58"/>
      <c r="BN108" s="58"/>
      <c r="BO108" s="58"/>
      <c r="BP108" s="58"/>
      <c r="BQ108" s="146"/>
      <c r="BR108" s="58"/>
      <c r="BS108" s="58"/>
      <c r="BT108" s="58"/>
      <c r="BU108" s="58"/>
      <c r="BV108" s="58"/>
      <c r="BW108" s="58"/>
      <c r="BX108" s="58"/>
      <c r="BY108" s="58"/>
      <c r="BZ108" s="58"/>
      <c r="CA108" s="58"/>
      <c r="CB108" s="58"/>
      <c r="CC108" s="159"/>
      <c r="CD108" s="160"/>
      <c r="CE108" s="159"/>
      <c r="CF108" s="58"/>
      <c r="CG108" s="58"/>
      <c r="CH108" s="58"/>
      <c r="CI108" s="58"/>
      <c r="CJ108" s="159"/>
      <c r="CK108" s="58"/>
      <c r="CL108" s="58"/>
      <c r="CM108" s="58"/>
      <c r="CN108" s="58"/>
      <c r="CO108" s="146"/>
      <c r="CP108" s="58"/>
      <c r="CQ108" s="146"/>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159"/>
      <c r="DR108" s="159"/>
      <c r="DS108" s="159"/>
      <c r="DT108" s="58"/>
      <c r="DU108" s="58"/>
      <c r="DV108" s="58"/>
      <c r="DW108" s="160"/>
      <c r="DX108" s="159"/>
      <c r="DY108" s="159"/>
      <c r="DZ108" s="159"/>
      <c r="EA108" s="159"/>
      <c r="EB108" s="159"/>
      <c r="EC108" s="159"/>
      <c r="ED108" s="159"/>
      <c r="EE108" s="159"/>
      <c r="EF108" s="159"/>
      <c r="EG108" s="58"/>
      <c r="EH108" s="159"/>
      <c r="EI108" s="58"/>
      <c r="EJ108" s="159"/>
      <c r="EK108" s="58"/>
      <c r="EL108" s="160"/>
      <c r="EM108" s="58"/>
      <c r="EN108" s="146"/>
      <c r="EO108" s="58"/>
      <c r="EP108" s="146"/>
      <c r="EQ108" s="58"/>
      <c r="ER108" s="146"/>
      <c r="ES108" s="159"/>
      <c r="ET108" s="146"/>
      <c r="EU108" s="58"/>
      <c r="EV108" s="146"/>
      <c r="EW108" s="58"/>
      <c r="EX108" s="58"/>
      <c r="EY108" s="160"/>
      <c r="EZ108" s="160"/>
      <c r="FA108" s="160"/>
      <c r="FB108" s="146"/>
      <c r="FC108" s="179"/>
      <c r="FD108" s="146"/>
      <c r="FE108" s="179"/>
      <c r="FF108" s="58"/>
      <c r="FG108" s="179"/>
      <c r="FH108" s="58"/>
      <c r="FI108" s="58"/>
      <c r="FJ108" s="58"/>
      <c r="FK108" s="199"/>
      <c r="FL108" s="58"/>
      <c r="FM108" s="199"/>
      <c r="FN108" s="58"/>
      <c r="FO108" s="58"/>
      <c r="FP108" s="58"/>
      <c r="FQ108" s="58"/>
      <c r="FR108" s="58"/>
      <c r="FS108" s="58"/>
      <c r="FT108" s="58"/>
      <c r="FU108" s="58"/>
      <c r="FV108" s="58"/>
      <c r="FW108" s="58"/>
      <c r="FX108" s="58"/>
      <c r="FY108" s="58"/>
      <c r="FZ108" s="58"/>
      <c r="GA108" s="160"/>
      <c r="GB108" s="160"/>
      <c r="GC108" s="58"/>
      <c r="GD108" s="160"/>
      <c r="GE108" s="58"/>
      <c r="GF108" s="160"/>
      <c r="GG108" s="58"/>
      <c r="GH108" s="160"/>
      <c r="GI108" s="58"/>
      <c r="GJ108" s="58"/>
      <c r="GK108" s="58"/>
      <c r="GL108" s="58"/>
      <c r="GM108" s="58"/>
      <c r="GN108" s="58"/>
      <c r="GO108" s="199"/>
      <c r="GP108" s="58"/>
      <c r="GQ108" s="179"/>
      <c r="GR108" s="58"/>
      <c r="GS108" s="58"/>
      <c r="GT108" s="58"/>
      <c r="GU108" s="58"/>
      <c r="GV108" s="58"/>
      <c r="GW108" s="58"/>
      <c r="GX108" s="58"/>
      <c r="GY108" s="58"/>
      <c r="GZ108" s="58"/>
      <c r="HA108" s="58"/>
      <c r="HB108" s="146"/>
      <c r="HC108" s="58"/>
    </row>
    <row r="109" spans="1:218" x14ac:dyDescent="0.25">
      <c r="A109" s="58"/>
      <c r="B109" s="58"/>
      <c r="C109" s="58"/>
      <c r="D109" s="58"/>
      <c r="E109" s="58"/>
      <c r="F109" s="58"/>
      <c r="G109" s="58"/>
      <c r="H109" s="58"/>
      <c r="I109" s="58"/>
      <c r="J109" s="146"/>
      <c r="L109" s="58"/>
      <c r="R109" s="58"/>
      <c r="V109" s="58"/>
      <c r="W109" s="58"/>
      <c r="X109" s="58"/>
      <c r="Y109" s="58"/>
      <c r="Z109" s="146"/>
      <c r="AA109" s="146"/>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146"/>
      <c r="BF109" s="58"/>
      <c r="BG109" s="58"/>
      <c r="BH109" s="58"/>
      <c r="BI109" s="58"/>
      <c r="BJ109" s="58"/>
      <c r="BK109" s="146"/>
      <c r="BL109" s="58"/>
      <c r="BM109" s="58"/>
      <c r="BN109" s="58"/>
      <c r="BO109" s="58"/>
      <c r="BP109" s="58"/>
      <c r="BQ109" s="58"/>
      <c r="BR109" s="58"/>
      <c r="BS109" s="58"/>
      <c r="BT109" s="58"/>
      <c r="BU109" s="58"/>
      <c r="BV109" s="58"/>
      <c r="BW109" s="58"/>
      <c r="BX109" s="58"/>
      <c r="BY109" s="58"/>
      <c r="BZ109" s="58"/>
      <c r="CA109" s="146"/>
      <c r="CB109" s="58"/>
      <c r="CC109" s="146"/>
      <c r="CD109" s="58"/>
      <c r="CE109" s="146"/>
      <c r="CF109" s="58"/>
      <c r="CG109" s="146"/>
      <c r="CH109" s="58"/>
      <c r="CI109" s="58"/>
      <c r="CJ109" s="58"/>
      <c r="CK109" s="58"/>
      <c r="CL109" s="58"/>
      <c r="CM109" s="146"/>
      <c r="CN109" s="146"/>
      <c r="CO109" s="58"/>
      <c r="CP109" s="58"/>
      <c r="CQ109" s="58"/>
      <c r="CR109" s="58"/>
      <c r="CS109" s="58"/>
      <c r="CT109" s="58"/>
      <c r="CU109" s="58"/>
      <c r="CV109" s="58"/>
      <c r="CW109" s="58"/>
      <c r="CX109" s="58"/>
      <c r="CY109" s="58"/>
      <c r="CZ109" s="58"/>
      <c r="DA109" s="58"/>
      <c r="DB109" s="58"/>
      <c r="DC109" s="58"/>
      <c r="DD109" s="58"/>
      <c r="DE109" s="58"/>
      <c r="DF109" s="58"/>
      <c r="DG109" s="58"/>
      <c r="DH109" s="58"/>
      <c r="DI109" s="146"/>
      <c r="DJ109" s="58"/>
      <c r="DK109" s="146"/>
      <c r="DL109" s="58"/>
      <c r="DM109" s="146"/>
      <c r="DN109" s="58"/>
      <c r="DO109" s="58"/>
      <c r="DP109" s="58"/>
      <c r="DQ109" s="146"/>
      <c r="DR109" s="58"/>
      <c r="DS109" s="146"/>
      <c r="DT109" s="159"/>
      <c r="DU109" s="58"/>
      <c r="DV109" s="58"/>
      <c r="DW109" s="160"/>
      <c r="DX109" s="58"/>
      <c r="DY109" s="146"/>
      <c r="DZ109" s="58"/>
      <c r="EA109" s="146"/>
      <c r="EB109" s="58"/>
      <c r="EC109" s="146"/>
      <c r="ED109" s="58"/>
      <c r="EE109" s="146"/>
      <c r="EF109" s="58"/>
      <c r="EG109" s="58"/>
      <c r="EH109" s="58"/>
      <c r="EI109" s="58"/>
      <c r="EJ109" s="58"/>
      <c r="EK109" s="58"/>
      <c r="EL109" s="58"/>
      <c r="EM109" s="58"/>
      <c r="EN109" s="58"/>
      <c r="EO109" s="146"/>
      <c r="EP109" s="58"/>
      <c r="EQ109" s="146"/>
      <c r="ER109" s="58"/>
      <c r="ES109" s="146"/>
      <c r="ET109" s="58"/>
      <c r="EU109" s="146"/>
      <c r="EV109" s="58"/>
      <c r="EW109" s="146"/>
      <c r="EX109" s="58"/>
      <c r="EY109" s="160"/>
      <c r="EZ109" s="58"/>
      <c r="FA109" s="160"/>
      <c r="FB109" s="58"/>
      <c r="FC109" s="58"/>
      <c r="FD109" s="58"/>
      <c r="FE109" s="58"/>
      <c r="FF109" s="58"/>
      <c r="FG109" s="58"/>
      <c r="FH109" s="58"/>
      <c r="FI109" s="58"/>
      <c r="FJ109" s="58"/>
      <c r="FK109" s="179"/>
      <c r="FL109" s="58"/>
      <c r="FM109" s="179"/>
      <c r="FN109" s="199"/>
      <c r="FO109" s="58"/>
      <c r="FP109" s="199"/>
      <c r="FQ109" s="58"/>
      <c r="FR109" s="199"/>
      <c r="FS109" s="58"/>
      <c r="FT109" s="58"/>
      <c r="FU109" s="58"/>
      <c r="FV109" s="58"/>
      <c r="FW109" s="58"/>
      <c r="FX109" s="58"/>
      <c r="FY109" s="58"/>
      <c r="FZ109" s="58"/>
      <c r="GA109" s="160"/>
      <c r="GB109" s="160"/>
      <c r="GC109" s="58"/>
      <c r="GD109" s="160"/>
      <c r="GE109" s="58"/>
      <c r="GF109" s="160"/>
      <c r="GG109" s="58"/>
      <c r="GH109" s="160"/>
      <c r="GI109" s="58"/>
      <c r="GJ109" s="58"/>
      <c r="GK109" s="58"/>
      <c r="GL109" s="58"/>
      <c r="GM109" s="58"/>
      <c r="GN109" s="58"/>
      <c r="GO109" s="179"/>
      <c r="GP109" s="58"/>
      <c r="GQ109" s="58"/>
      <c r="GR109" s="179"/>
      <c r="GS109" s="58"/>
      <c r="GT109" s="179"/>
      <c r="GU109" s="58"/>
      <c r="GV109" s="179"/>
      <c r="GW109" s="179"/>
      <c r="GX109" s="179"/>
      <c r="GY109" s="179"/>
      <c r="GZ109" s="179"/>
      <c r="HA109" s="179"/>
      <c r="HB109" s="58"/>
      <c r="HC109" s="58"/>
    </row>
    <row r="110" spans="1:218" x14ac:dyDescent="0.25">
      <c r="A110" s="58"/>
      <c r="B110" s="58"/>
      <c r="C110" s="58"/>
      <c r="D110" s="58"/>
      <c r="E110" s="58"/>
      <c r="F110" s="58"/>
      <c r="G110" s="146"/>
      <c r="H110" s="58"/>
      <c r="I110" s="58"/>
      <c r="J110" s="58"/>
      <c r="L110" s="58"/>
      <c r="R110" s="58"/>
      <c r="V110" s="146"/>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146"/>
      <c r="BB110" s="58"/>
      <c r="BC110" s="58"/>
      <c r="BD110" s="58"/>
      <c r="BE110" s="58"/>
      <c r="BF110" s="159"/>
      <c r="BG110" s="58"/>
      <c r="BH110" s="159"/>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159"/>
      <c r="CG110" s="58"/>
      <c r="CH110" s="58"/>
      <c r="CI110" s="58"/>
      <c r="CJ110" s="58"/>
      <c r="CK110" s="58"/>
      <c r="CL110" s="58"/>
      <c r="CM110" s="58"/>
      <c r="CN110" s="58"/>
      <c r="CO110" s="58"/>
      <c r="CP110" s="58"/>
      <c r="CQ110" s="58"/>
      <c r="CR110" s="58"/>
      <c r="CS110" s="146"/>
      <c r="CT110" s="58"/>
      <c r="CU110" s="146"/>
      <c r="CV110" s="58"/>
      <c r="CW110" s="58"/>
      <c r="CX110" s="58"/>
      <c r="CY110" s="146"/>
      <c r="CZ110" s="58"/>
      <c r="DA110" s="146"/>
      <c r="DB110" s="58"/>
      <c r="DC110" s="146"/>
      <c r="DD110" s="58"/>
      <c r="DE110" s="146"/>
      <c r="DF110" s="58"/>
      <c r="DG110" s="146"/>
      <c r="DH110" s="58"/>
      <c r="DI110" s="58"/>
      <c r="DJ110" s="58"/>
      <c r="DK110" s="58"/>
      <c r="DL110" s="58"/>
      <c r="DM110" s="58"/>
      <c r="DN110" s="58"/>
      <c r="DO110" s="58"/>
      <c r="DP110" s="58"/>
      <c r="DQ110" s="58"/>
      <c r="DR110" s="160"/>
      <c r="DS110" s="58"/>
      <c r="DT110" s="58"/>
      <c r="DU110" s="58"/>
      <c r="DV110" s="58"/>
      <c r="DW110" s="58"/>
      <c r="DX110" s="160"/>
      <c r="DY110" s="58"/>
      <c r="DZ110" s="160"/>
      <c r="EA110" s="58"/>
      <c r="EB110" s="160"/>
      <c r="EC110" s="58"/>
      <c r="ED110" s="160"/>
      <c r="EE110" s="58"/>
      <c r="EF110" s="160"/>
      <c r="EG110" s="146"/>
      <c r="EH110" s="160"/>
      <c r="EI110" s="146"/>
      <c r="EJ110" s="160"/>
      <c r="EK110" s="146"/>
      <c r="EL110" s="58"/>
      <c r="EM110" s="160"/>
      <c r="EN110" s="58"/>
      <c r="EO110" s="159"/>
      <c r="EP110" s="58"/>
      <c r="EQ110" s="159"/>
      <c r="ER110" s="58"/>
      <c r="ES110" s="58"/>
      <c r="ET110" s="58"/>
      <c r="EU110" s="159"/>
      <c r="EV110" s="58"/>
      <c r="EW110" s="159"/>
      <c r="EX110" s="58"/>
      <c r="EY110" s="58"/>
      <c r="EZ110" s="58"/>
      <c r="FA110" s="58"/>
      <c r="FB110" s="58"/>
      <c r="FC110" s="58"/>
      <c r="FD110" s="58"/>
      <c r="FE110" s="58"/>
      <c r="FF110" s="58"/>
      <c r="FG110" s="58"/>
      <c r="FH110" s="58"/>
      <c r="FI110" s="58"/>
      <c r="FJ110" s="58"/>
      <c r="FK110" s="58"/>
      <c r="FL110" s="58"/>
      <c r="FM110" s="58"/>
      <c r="FN110" s="58"/>
      <c r="FO110" s="179"/>
      <c r="FP110" s="58"/>
      <c r="FQ110" s="58"/>
      <c r="FR110" s="58"/>
      <c r="FS110" s="58"/>
      <c r="FT110" s="58"/>
      <c r="FU110" s="159"/>
      <c r="FV110" s="58"/>
      <c r="FW110" s="58"/>
      <c r="FX110" s="58"/>
      <c r="FY110" s="58"/>
      <c r="FZ110" s="159"/>
      <c r="GA110" s="58"/>
      <c r="GB110" s="58"/>
      <c r="GC110" s="159"/>
      <c r="GD110" s="58"/>
      <c r="GE110" s="58"/>
      <c r="GF110" s="58"/>
      <c r="GG110" s="168"/>
      <c r="GH110" s="58"/>
      <c r="GI110" s="199"/>
      <c r="GJ110" s="58"/>
      <c r="GK110" s="199"/>
      <c r="GL110" s="58"/>
      <c r="GM110" s="199"/>
      <c r="GN110" s="58"/>
      <c r="GO110" s="58"/>
      <c r="GP110" s="179"/>
      <c r="GQ110" s="58"/>
      <c r="GR110" s="58"/>
      <c r="GS110" s="58"/>
      <c r="GT110" s="58"/>
      <c r="GU110" s="58"/>
      <c r="GV110" s="58"/>
      <c r="GW110" s="199"/>
      <c r="GX110" s="58"/>
      <c r="GY110" s="199"/>
      <c r="GZ110" s="58"/>
      <c r="HA110" s="199"/>
      <c r="HB110" s="58"/>
      <c r="HC110" s="58"/>
    </row>
    <row r="111" spans="1:218" x14ac:dyDescent="0.25">
      <c r="A111" s="146"/>
      <c r="B111" s="58"/>
      <c r="C111" s="58"/>
      <c r="D111" s="58"/>
      <c r="E111" s="58"/>
      <c r="F111" s="58"/>
      <c r="G111" s="58"/>
      <c r="H111" s="58"/>
      <c r="I111" s="58"/>
      <c r="J111" s="58"/>
      <c r="L111" s="58"/>
      <c r="R111" s="58"/>
      <c r="V111" s="58"/>
      <c r="W111" s="58"/>
      <c r="X111" s="146"/>
      <c r="Y111" s="58"/>
      <c r="Z111" s="146"/>
      <c r="AA111" s="58"/>
      <c r="AB111" s="146"/>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146"/>
      <c r="BN111" s="58"/>
      <c r="BO111" s="146"/>
      <c r="BP111" s="58"/>
      <c r="BQ111" s="146"/>
      <c r="BR111" s="58"/>
      <c r="BS111" s="58"/>
      <c r="BT111" s="58"/>
      <c r="BU111" s="58"/>
      <c r="BV111" s="58"/>
      <c r="BW111" s="58"/>
      <c r="BX111" s="58"/>
      <c r="BY111" s="58"/>
      <c r="BZ111" s="58"/>
      <c r="CA111" s="58"/>
      <c r="CB111" s="58"/>
      <c r="CC111" s="58"/>
      <c r="CD111" s="58"/>
      <c r="CE111" s="58"/>
      <c r="CF111" s="58"/>
      <c r="CG111" s="58"/>
      <c r="CH111" s="146"/>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160"/>
      <c r="DS111" s="58"/>
      <c r="DT111" s="160"/>
      <c r="DU111" s="146"/>
      <c r="DV111" s="159"/>
      <c r="DW111" s="58"/>
      <c r="DX111" s="160"/>
      <c r="DY111" s="58"/>
      <c r="DZ111" s="160"/>
      <c r="EA111" s="58"/>
      <c r="EB111" s="160"/>
      <c r="EC111" s="58"/>
      <c r="ED111" s="160"/>
      <c r="EE111" s="58"/>
      <c r="EF111" s="160"/>
      <c r="EG111" s="159"/>
      <c r="EH111" s="160"/>
      <c r="EI111" s="159"/>
      <c r="EJ111" s="160"/>
      <c r="EK111" s="159"/>
      <c r="EL111" s="58"/>
      <c r="EM111" s="160"/>
      <c r="EN111" s="160"/>
      <c r="EO111" s="146"/>
      <c r="EP111" s="160"/>
      <c r="EQ111" s="146"/>
      <c r="ER111" s="160"/>
      <c r="ES111" s="58"/>
      <c r="ET111" s="160"/>
      <c r="EU111" s="146"/>
      <c r="EV111" s="160"/>
      <c r="EW111" s="146"/>
      <c r="EX111" s="146"/>
      <c r="EY111" s="58"/>
      <c r="EZ111" s="58"/>
      <c r="FA111" s="58"/>
      <c r="FB111" s="160"/>
      <c r="FC111" s="58"/>
      <c r="FD111" s="160"/>
      <c r="FE111" s="58"/>
      <c r="FF111" s="146"/>
      <c r="FG111" s="179"/>
      <c r="FH111" s="58"/>
      <c r="FI111" s="179"/>
      <c r="FJ111" s="58"/>
      <c r="FK111" s="58"/>
      <c r="FL111" s="58"/>
      <c r="FM111" s="58"/>
      <c r="FN111" s="58"/>
      <c r="FO111" s="58"/>
      <c r="FP111" s="58"/>
      <c r="FQ111" s="58"/>
      <c r="FR111" s="58"/>
      <c r="FS111" s="58"/>
      <c r="FT111" s="58"/>
      <c r="FU111" s="146"/>
      <c r="FV111" s="159"/>
      <c r="FW111" s="146"/>
      <c r="FX111" s="159"/>
      <c r="FY111" s="146"/>
      <c r="FZ111" s="58"/>
      <c r="GA111" s="58"/>
      <c r="GB111" s="58"/>
      <c r="GC111" s="146"/>
      <c r="GD111" s="58"/>
      <c r="GE111" s="146"/>
      <c r="GF111" s="58"/>
      <c r="GG111" s="146"/>
      <c r="GH111" s="58"/>
      <c r="GI111" s="179"/>
      <c r="GJ111" s="58"/>
      <c r="GK111" s="179"/>
      <c r="GL111" s="58"/>
      <c r="GM111" s="179"/>
      <c r="GN111" s="179"/>
      <c r="GO111" s="58"/>
      <c r="GP111" s="58"/>
      <c r="GQ111" s="58"/>
      <c r="GR111" s="58"/>
      <c r="GS111" s="58"/>
      <c r="GT111" s="58"/>
      <c r="GU111" s="58"/>
      <c r="GV111" s="58"/>
      <c r="GW111" s="179"/>
      <c r="GX111" s="58"/>
      <c r="GY111" s="179"/>
      <c r="GZ111" s="58"/>
      <c r="HA111" s="179"/>
      <c r="HB111" s="146"/>
      <c r="HC111" s="58"/>
    </row>
    <row r="112" spans="1:218" x14ac:dyDescent="0.25">
      <c r="A112" s="58"/>
      <c r="B112" s="58"/>
      <c r="C112" s="146"/>
      <c r="D112" s="58"/>
      <c r="E112" s="58"/>
      <c r="F112" s="58"/>
      <c r="G112" s="58"/>
      <c r="H112" s="58"/>
      <c r="I112" s="58"/>
      <c r="J112" s="58"/>
      <c r="L112" s="58"/>
      <c r="R112" s="58"/>
      <c r="V112" s="58"/>
      <c r="W112" s="58"/>
      <c r="X112" s="58"/>
      <c r="Y112" s="58"/>
      <c r="Z112" s="58"/>
      <c r="AA112" s="146"/>
      <c r="AB112" s="58"/>
      <c r="AC112" s="58"/>
      <c r="AD112" s="58"/>
      <c r="AE112" s="146"/>
      <c r="AF112" s="58"/>
      <c r="AG112" s="146"/>
      <c r="AH112" s="58"/>
      <c r="AI112" s="146"/>
      <c r="AJ112" s="58"/>
      <c r="AK112" s="146"/>
      <c r="AL112" s="58"/>
      <c r="AM112" s="146"/>
      <c r="AN112" s="58"/>
      <c r="AO112" s="146"/>
      <c r="AP112" s="58"/>
      <c r="AQ112" s="146"/>
      <c r="AR112" s="58"/>
      <c r="AS112" s="146"/>
      <c r="AT112" s="58"/>
      <c r="AU112" s="146"/>
      <c r="AV112" s="58"/>
      <c r="AW112" s="146"/>
      <c r="AX112" s="58"/>
      <c r="AY112" s="146"/>
      <c r="AZ112" s="58"/>
      <c r="BA112" s="58"/>
      <c r="BB112" s="58"/>
      <c r="BC112" s="146"/>
      <c r="BD112" s="58"/>
      <c r="BE112" s="58"/>
      <c r="BF112" s="58"/>
      <c r="BG112" s="58"/>
      <c r="BH112" s="58"/>
      <c r="BI112" s="58"/>
      <c r="BJ112" s="159"/>
      <c r="BK112" s="58"/>
      <c r="BL112" s="58"/>
      <c r="BM112" s="58"/>
      <c r="BN112" s="58"/>
      <c r="BO112" s="58"/>
      <c r="BP112" s="58"/>
      <c r="BQ112" s="58"/>
      <c r="BR112" s="58"/>
      <c r="BS112" s="146"/>
      <c r="BT112" s="58"/>
      <c r="BU112" s="146"/>
      <c r="BV112" s="58"/>
      <c r="BW112" s="146"/>
      <c r="BX112" s="58"/>
      <c r="BY112" s="146"/>
      <c r="BZ112" s="58"/>
      <c r="CA112" s="159"/>
      <c r="CB112" s="58"/>
      <c r="CC112" s="160"/>
      <c r="CD112" s="159"/>
      <c r="CE112" s="160"/>
      <c r="CF112" s="160"/>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160"/>
      <c r="DR112" s="58"/>
      <c r="DS112" s="160"/>
      <c r="DT112" s="160"/>
      <c r="DU112" s="159"/>
      <c r="DV112" s="58"/>
      <c r="DW112" s="58"/>
      <c r="DX112" s="58"/>
      <c r="DY112" s="160"/>
      <c r="DZ112" s="58"/>
      <c r="EA112" s="160"/>
      <c r="EB112" s="58"/>
      <c r="EC112" s="160"/>
      <c r="ED112" s="58"/>
      <c r="EE112" s="160"/>
      <c r="EF112" s="58"/>
      <c r="EG112" s="146"/>
      <c r="EH112" s="58"/>
      <c r="EI112" s="146"/>
      <c r="EJ112" s="58"/>
      <c r="EK112" s="146"/>
      <c r="EL112" s="58"/>
      <c r="EM112" s="58"/>
      <c r="EN112" s="160"/>
      <c r="EO112" s="58"/>
      <c r="EP112" s="160"/>
      <c r="EQ112" s="58"/>
      <c r="ER112" s="160"/>
      <c r="ES112" s="160"/>
      <c r="ET112" s="160"/>
      <c r="EU112" s="58"/>
      <c r="EV112" s="160"/>
      <c r="EW112" s="58"/>
      <c r="EX112" s="159"/>
      <c r="EY112" s="58"/>
      <c r="EZ112" s="58"/>
      <c r="FA112" s="58"/>
      <c r="FB112" s="160"/>
      <c r="FC112" s="58"/>
      <c r="FD112" s="160"/>
      <c r="FE112" s="58"/>
      <c r="FF112" s="58"/>
      <c r="FG112" s="58"/>
      <c r="FH112" s="58"/>
      <c r="FI112" s="199"/>
      <c r="FJ112" s="199"/>
      <c r="FK112" s="58"/>
      <c r="FL112" s="199"/>
      <c r="FM112" s="58"/>
      <c r="FN112" s="58"/>
      <c r="FO112" s="199"/>
      <c r="FP112" s="58"/>
      <c r="FQ112" s="179"/>
      <c r="FR112" s="58"/>
      <c r="FS112" s="179"/>
      <c r="FT112" s="199"/>
      <c r="FU112" s="58"/>
      <c r="FV112" s="58"/>
      <c r="FW112" s="58"/>
      <c r="FX112" s="58"/>
      <c r="FY112" s="58"/>
      <c r="FZ112" s="160"/>
      <c r="GA112" s="58"/>
      <c r="GB112" s="58"/>
      <c r="GC112" s="58"/>
      <c r="GD112" s="58"/>
      <c r="GE112" s="58"/>
      <c r="GF112" s="58"/>
      <c r="GG112" s="58"/>
      <c r="GH112" s="58"/>
      <c r="GI112" s="58"/>
      <c r="GJ112" s="58"/>
      <c r="GK112" s="58"/>
      <c r="GL112" s="58"/>
      <c r="GM112" s="58"/>
      <c r="GN112" s="58"/>
      <c r="GO112" s="58"/>
      <c r="GP112" s="58"/>
      <c r="GQ112" s="58"/>
      <c r="GR112" s="199"/>
      <c r="GS112" s="58"/>
      <c r="GT112" s="199"/>
      <c r="GU112" s="58"/>
      <c r="GV112" s="199"/>
      <c r="GW112" s="58"/>
      <c r="GX112" s="199"/>
      <c r="GY112" s="58"/>
      <c r="GZ112" s="199"/>
      <c r="HA112" s="58"/>
      <c r="HB112" s="58"/>
      <c r="HC112" s="58"/>
    </row>
    <row r="113" spans="1:211" x14ac:dyDescent="0.25">
      <c r="A113" s="58"/>
      <c r="B113" s="58"/>
      <c r="C113" s="58"/>
      <c r="D113" s="58"/>
      <c r="E113" s="58"/>
      <c r="F113" s="58"/>
      <c r="G113" s="146"/>
      <c r="H113" s="58"/>
      <c r="I113" s="58"/>
      <c r="J113" s="146"/>
      <c r="L113" s="58"/>
      <c r="R113" s="58"/>
      <c r="T113" s="146"/>
      <c r="V113" s="58"/>
      <c r="W113" s="58"/>
      <c r="X113" s="58"/>
      <c r="Y113" s="58"/>
      <c r="Z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146"/>
      <c r="BB113" s="58"/>
      <c r="BC113" s="58"/>
      <c r="BD113" s="58"/>
      <c r="BE113" s="58"/>
      <c r="BF113" s="58"/>
      <c r="BG113" s="159"/>
      <c r="BH113" s="58"/>
      <c r="BI113" s="58"/>
      <c r="BJ113" s="58"/>
      <c r="BK113" s="58"/>
      <c r="BL113" s="58"/>
      <c r="BM113" s="58"/>
      <c r="BN113" s="58"/>
      <c r="BO113" s="58"/>
      <c r="BP113" s="58"/>
      <c r="BQ113" s="58"/>
      <c r="BR113" s="58"/>
      <c r="BS113" s="58"/>
      <c r="BT113" s="58"/>
      <c r="BU113" s="58"/>
      <c r="BV113" s="58"/>
      <c r="BW113" s="58"/>
      <c r="BX113" s="58"/>
      <c r="BY113" s="58"/>
      <c r="BZ113" s="58"/>
      <c r="CA113" s="146"/>
      <c r="CB113" s="58"/>
      <c r="CC113" s="160"/>
      <c r="CD113" s="58"/>
      <c r="CE113" s="160"/>
      <c r="CF113" s="160"/>
      <c r="CG113" s="58"/>
      <c r="CH113" s="58"/>
      <c r="CI113" s="58"/>
      <c r="CJ113" s="58"/>
      <c r="CK113" s="146"/>
      <c r="CL113" s="58"/>
      <c r="CM113" s="58"/>
      <c r="CN113" s="58"/>
      <c r="CO113" s="58"/>
      <c r="CP113" s="58"/>
      <c r="CQ113" s="58"/>
      <c r="CR113" s="58"/>
      <c r="CS113" s="58"/>
      <c r="CT113" s="58"/>
      <c r="CU113" s="58"/>
      <c r="CV113" s="58"/>
      <c r="CW113" s="146"/>
      <c r="CX113" s="58"/>
      <c r="CY113" s="58"/>
      <c r="CZ113" s="58"/>
      <c r="DA113" s="58"/>
      <c r="DB113" s="58"/>
      <c r="DC113" s="58"/>
      <c r="DD113" s="58"/>
      <c r="DE113" s="58"/>
      <c r="DF113" s="58"/>
      <c r="DG113" s="58"/>
      <c r="DH113" s="58"/>
      <c r="DI113" s="58"/>
      <c r="DJ113" s="58"/>
      <c r="DK113" s="58"/>
      <c r="DL113" s="58"/>
      <c r="DM113" s="58"/>
      <c r="DN113" s="58"/>
      <c r="DO113" s="146"/>
      <c r="DP113" s="58"/>
      <c r="DQ113" s="160"/>
      <c r="DR113" s="58"/>
      <c r="DS113" s="160"/>
      <c r="DT113" s="58"/>
      <c r="DU113" s="146"/>
      <c r="DV113" s="160"/>
      <c r="DW113" s="146"/>
      <c r="DX113" s="58"/>
      <c r="DY113" s="160"/>
      <c r="DZ113" s="58"/>
      <c r="EA113" s="160"/>
      <c r="EB113" s="58"/>
      <c r="EC113" s="160"/>
      <c r="ED113" s="58"/>
      <c r="EE113" s="160"/>
      <c r="EF113" s="58"/>
      <c r="EG113" s="58"/>
      <c r="EH113" s="58"/>
      <c r="EI113" s="58"/>
      <c r="EJ113" s="58"/>
      <c r="EK113" s="58"/>
      <c r="EL113" s="146"/>
      <c r="EM113" s="58"/>
      <c r="EN113" s="58"/>
      <c r="EO113" s="58"/>
      <c r="EP113" s="58"/>
      <c r="EQ113" s="58"/>
      <c r="ER113" s="58"/>
      <c r="ES113" s="160"/>
      <c r="ET113" s="58"/>
      <c r="EU113" s="58"/>
      <c r="EV113" s="58"/>
      <c r="EW113" s="58"/>
      <c r="EX113" s="58"/>
      <c r="EY113" s="58"/>
      <c r="EZ113" s="146"/>
      <c r="FA113" s="146"/>
      <c r="FB113" s="58"/>
      <c r="FC113" s="58"/>
      <c r="FD113" s="58"/>
      <c r="FE113" s="58"/>
      <c r="FF113" s="58"/>
      <c r="FG113" s="58"/>
      <c r="FH113" s="58"/>
      <c r="FI113" s="179"/>
      <c r="FJ113" s="58"/>
      <c r="FK113" s="58"/>
      <c r="FL113" s="58"/>
      <c r="FM113" s="58"/>
      <c r="FN113" s="58"/>
      <c r="FO113" s="179"/>
      <c r="FP113" s="58"/>
      <c r="FQ113" s="58"/>
      <c r="FR113" s="58"/>
      <c r="FS113" s="58"/>
      <c r="FT113" s="58"/>
      <c r="FU113" s="58"/>
      <c r="FV113" s="160"/>
      <c r="FW113" s="58"/>
      <c r="FX113" s="160"/>
      <c r="FY113" s="58"/>
      <c r="FZ113" s="160"/>
      <c r="GA113" s="146"/>
      <c r="GB113" s="146"/>
      <c r="GC113" s="58"/>
      <c r="GD113" s="146"/>
      <c r="GE113" s="58"/>
      <c r="GF113" s="146"/>
      <c r="GG113" s="58"/>
      <c r="GH113" s="146"/>
      <c r="GI113" s="58"/>
      <c r="GJ113" s="146"/>
      <c r="GK113" s="58"/>
      <c r="GL113" s="146"/>
      <c r="GM113" s="58"/>
      <c r="GN113" s="58"/>
      <c r="GO113" s="58"/>
      <c r="GP113" s="199"/>
      <c r="GQ113" s="58"/>
      <c r="GR113" s="179"/>
      <c r="GS113" s="58"/>
      <c r="GT113" s="179"/>
      <c r="GU113" s="58"/>
      <c r="GV113" s="179"/>
      <c r="GW113" s="179"/>
      <c r="GX113" s="179"/>
      <c r="GY113" s="179"/>
      <c r="GZ113" s="179"/>
      <c r="HA113" s="179"/>
      <c r="HB113" s="58"/>
      <c r="HC113" s="58"/>
    </row>
    <row r="114" spans="1:211" x14ac:dyDescent="0.25">
      <c r="A114" s="146"/>
      <c r="B114" s="214"/>
      <c r="C114" s="58"/>
      <c r="D114" s="58"/>
      <c r="E114" s="58"/>
      <c r="F114" s="58"/>
      <c r="G114" s="58"/>
      <c r="H114" s="58"/>
      <c r="I114" s="146"/>
      <c r="J114" s="58"/>
      <c r="L114" s="58"/>
      <c r="R114" s="58"/>
      <c r="T114" s="146"/>
      <c r="V114" s="58"/>
      <c r="W114" s="58"/>
      <c r="X114" s="58"/>
      <c r="Y114" s="58"/>
      <c r="Z114" s="146"/>
      <c r="AB114" s="58"/>
      <c r="AC114" s="58"/>
      <c r="AD114" s="58"/>
      <c r="AE114" s="146"/>
      <c r="AF114" s="58"/>
      <c r="AG114" s="146"/>
      <c r="AH114" s="58"/>
      <c r="AI114" s="146"/>
      <c r="AJ114" s="58"/>
      <c r="AK114" s="146"/>
      <c r="AL114" s="58"/>
      <c r="AM114" s="146"/>
      <c r="AN114" s="58"/>
      <c r="AO114" s="146"/>
      <c r="AP114" s="58"/>
      <c r="AQ114" s="58"/>
      <c r="AR114" s="58"/>
      <c r="AS114" s="146"/>
      <c r="AT114" s="58"/>
      <c r="AU114" s="58"/>
      <c r="AV114" s="58"/>
      <c r="AW114" s="58"/>
      <c r="AX114" s="58"/>
      <c r="AY114" s="146"/>
      <c r="AZ114" s="58"/>
      <c r="BA114" s="58"/>
      <c r="BB114" s="58"/>
      <c r="BC114" s="146"/>
      <c r="BD114" s="58"/>
      <c r="BE114" s="146"/>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159"/>
      <c r="CC114" s="58"/>
      <c r="CD114" s="160"/>
      <c r="CE114" s="58"/>
      <c r="CF114" s="58"/>
      <c r="CG114" s="58"/>
      <c r="CH114" s="58"/>
      <c r="CI114" s="146"/>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58"/>
      <c r="DV114" s="160"/>
      <c r="DW114" s="159"/>
      <c r="DX114" s="58"/>
      <c r="DY114" s="58"/>
      <c r="DZ114" s="58"/>
      <c r="EA114" s="58"/>
      <c r="EB114" s="58"/>
      <c r="EC114" s="58"/>
      <c r="ED114" s="58"/>
      <c r="EE114" s="58"/>
      <c r="EF114" s="58"/>
      <c r="EG114" s="58"/>
      <c r="EH114" s="58"/>
      <c r="EI114" s="58"/>
      <c r="EJ114" s="58"/>
      <c r="EK114" s="58"/>
      <c r="EL114" s="159"/>
      <c r="EM114" s="58"/>
      <c r="EN114" s="58"/>
      <c r="EO114" s="160"/>
      <c r="EP114" s="58"/>
      <c r="EQ114" s="160"/>
      <c r="ER114" s="58"/>
      <c r="ES114" s="58"/>
      <c r="ET114" s="58"/>
      <c r="EU114" s="160"/>
      <c r="EV114" s="58"/>
      <c r="EW114" s="160"/>
      <c r="EX114" s="160"/>
      <c r="EY114" s="146"/>
      <c r="EZ114" s="159"/>
      <c r="FA114" s="159"/>
      <c r="FB114" s="58"/>
      <c r="FC114" s="179"/>
      <c r="FD114" s="58"/>
      <c r="FE114" s="179"/>
      <c r="FF114" s="58"/>
      <c r="FG114" s="58"/>
      <c r="FH114" s="58"/>
      <c r="FI114" s="58"/>
      <c r="FJ114" s="58"/>
      <c r="FK114" s="58"/>
      <c r="FL114" s="58"/>
      <c r="FM114" s="58"/>
      <c r="FN114" s="58"/>
      <c r="FO114" s="58"/>
      <c r="FP114" s="199"/>
      <c r="FQ114" s="199"/>
      <c r="FR114" s="199"/>
      <c r="FS114" s="199"/>
      <c r="FT114" s="58"/>
      <c r="FU114" s="160"/>
      <c r="FV114" s="160"/>
      <c r="FW114" s="159"/>
      <c r="FX114" s="160"/>
      <c r="FY114" s="159"/>
      <c r="FZ114" s="58"/>
      <c r="GA114" s="58"/>
      <c r="GB114" s="58"/>
      <c r="GC114" s="160"/>
      <c r="GD114" s="58"/>
      <c r="GE114" s="58"/>
      <c r="GF114" s="58"/>
      <c r="GG114" s="58"/>
      <c r="GH114" s="58"/>
      <c r="GI114" s="58"/>
      <c r="GJ114" s="58"/>
      <c r="GK114" s="58"/>
      <c r="GL114" s="58"/>
      <c r="GM114" s="58"/>
      <c r="GN114" s="199"/>
      <c r="GO114" s="58"/>
      <c r="GP114" s="179"/>
      <c r="GQ114" s="58"/>
      <c r="GR114" s="58"/>
      <c r="GS114" s="58"/>
      <c r="GT114" s="58"/>
      <c r="GU114" s="58"/>
      <c r="GV114" s="58"/>
      <c r="GW114" s="199"/>
      <c r="GX114" s="58"/>
      <c r="GY114" s="199"/>
      <c r="GZ114" s="58"/>
      <c r="HA114" s="199"/>
      <c r="HB114" s="58"/>
      <c r="HC114" s="58"/>
    </row>
    <row r="115" spans="1:211" x14ac:dyDescent="0.25">
      <c r="A115" s="58"/>
      <c r="B115" s="58"/>
      <c r="C115" s="146"/>
      <c r="D115" s="58"/>
      <c r="E115" s="58"/>
      <c r="F115" s="58"/>
      <c r="G115" s="146"/>
      <c r="H115" s="58"/>
      <c r="I115" s="58"/>
      <c r="J115" s="58"/>
      <c r="L115" s="58"/>
      <c r="N115" s="146"/>
      <c r="R115" s="58"/>
      <c r="T115" s="58"/>
      <c r="V115" s="58"/>
      <c r="W115" s="58"/>
      <c r="X115" s="146"/>
      <c r="Y115" s="58"/>
      <c r="Z115" s="58"/>
      <c r="AB115" s="58"/>
      <c r="AC115" s="58"/>
      <c r="AD115" s="58"/>
      <c r="AE115" s="58"/>
      <c r="AF115" s="58"/>
      <c r="AG115" s="58"/>
      <c r="AH115" s="58"/>
      <c r="AI115" s="58"/>
      <c r="AJ115" s="58"/>
      <c r="AK115" s="58"/>
      <c r="AL115" s="58"/>
      <c r="AM115" s="58"/>
      <c r="AN115" s="58"/>
      <c r="AO115" s="58"/>
      <c r="AP115" s="58"/>
      <c r="AQ115" s="146"/>
      <c r="AR115" s="58"/>
      <c r="AS115" s="58"/>
      <c r="AT115" s="58"/>
      <c r="AU115" s="146"/>
      <c r="AV115" s="58"/>
      <c r="AW115" s="146"/>
      <c r="AX115" s="58"/>
      <c r="AY115" s="58"/>
      <c r="AZ115" s="58"/>
      <c r="BA115" s="58"/>
      <c r="BB115" s="58"/>
      <c r="BC115" s="58"/>
      <c r="BD115" s="58"/>
      <c r="BE115" s="58"/>
      <c r="BF115" s="159"/>
      <c r="BG115" s="58"/>
      <c r="BH115" s="159"/>
      <c r="BI115" s="58"/>
      <c r="BJ115" s="58"/>
      <c r="BK115" s="146"/>
      <c r="BL115" s="58"/>
      <c r="BM115" s="58"/>
      <c r="BN115" s="58"/>
      <c r="BO115" s="58"/>
      <c r="BP115" s="58"/>
      <c r="BQ115" s="58"/>
      <c r="BR115" s="58"/>
      <c r="BS115" s="146"/>
      <c r="BT115" s="58"/>
      <c r="BU115" s="146"/>
      <c r="BV115" s="58"/>
      <c r="BW115" s="146"/>
      <c r="BX115" s="58"/>
      <c r="BY115" s="146"/>
      <c r="BZ115" s="58"/>
      <c r="CA115" s="58"/>
      <c r="CB115" s="58"/>
      <c r="CC115" s="58"/>
      <c r="CD115" s="160"/>
      <c r="CE115" s="58"/>
      <c r="CF115" s="58"/>
      <c r="CG115" s="146"/>
      <c r="CH115" s="58"/>
      <c r="CI115" s="159"/>
      <c r="CJ115" s="58"/>
      <c r="CK115" s="146"/>
      <c r="CL115" s="58"/>
      <c r="CM115" s="58"/>
      <c r="CN115" s="58"/>
      <c r="CO115" s="146"/>
      <c r="CP115" s="58"/>
      <c r="CQ115" s="146"/>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159"/>
      <c r="DS115" s="58"/>
      <c r="DT115" s="58"/>
      <c r="DU115" s="58"/>
      <c r="DV115" s="58"/>
      <c r="DW115" s="146"/>
      <c r="DX115" s="159"/>
      <c r="DY115" s="58"/>
      <c r="DZ115" s="159"/>
      <c r="EA115" s="58"/>
      <c r="EB115" s="159"/>
      <c r="EC115" s="58"/>
      <c r="ED115" s="159"/>
      <c r="EE115" s="58"/>
      <c r="EF115" s="159"/>
      <c r="EG115" s="160"/>
      <c r="EH115" s="58"/>
      <c r="EI115" s="160"/>
      <c r="EJ115" s="58"/>
      <c r="EK115" s="160"/>
      <c r="EL115" s="58"/>
      <c r="EM115" s="58"/>
      <c r="EN115" s="58"/>
      <c r="EO115" s="160"/>
      <c r="EP115" s="58"/>
      <c r="EQ115" s="160"/>
      <c r="ER115" s="58"/>
      <c r="ES115" s="58"/>
      <c r="ET115" s="58"/>
      <c r="EU115" s="160"/>
      <c r="EV115" s="58"/>
      <c r="EW115" s="160"/>
      <c r="EX115" s="160"/>
      <c r="EY115" s="159"/>
      <c r="EZ115" s="58"/>
      <c r="FA115" s="146"/>
      <c r="FB115" s="58"/>
      <c r="FC115" s="58"/>
      <c r="FD115" s="58"/>
      <c r="FE115" s="58"/>
      <c r="FF115" s="58"/>
      <c r="FG115" s="58"/>
      <c r="FH115" s="58"/>
      <c r="FI115" s="58"/>
      <c r="FJ115" s="58"/>
      <c r="FK115" s="58"/>
      <c r="FL115" s="58"/>
      <c r="FM115" s="58"/>
      <c r="FN115" s="58"/>
      <c r="FO115" s="58"/>
      <c r="FP115" s="58"/>
      <c r="FQ115" s="179"/>
      <c r="FR115" s="58"/>
      <c r="FS115" s="179"/>
      <c r="FT115" s="58"/>
      <c r="FU115" s="160"/>
      <c r="FV115" s="58"/>
      <c r="FW115" s="146"/>
      <c r="FX115" s="58"/>
      <c r="FY115" s="146"/>
      <c r="FZ115" s="58"/>
      <c r="GA115" s="58"/>
      <c r="GB115" s="58"/>
      <c r="GC115" s="160"/>
      <c r="GD115" s="58"/>
      <c r="GE115" s="58"/>
      <c r="GF115" s="58"/>
      <c r="GG115" s="58"/>
      <c r="GH115" s="58"/>
      <c r="GI115" s="58"/>
      <c r="GJ115" s="58"/>
      <c r="GK115" s="58"/>
      <c r="GL115" s="58"/>
      <c r="GM115" s="58"/>
      <c r="GN115" s="179"/>
      <c r="GO115" s="58"/>
      <c r="GP115" s="58"/>
      <c r="GQ115" s="58"/>
      <c r="GR115" s="58"/>
      <c r="GS115" s="179"/>
      <c r="GT115" s="58"/>
      <c r="GU115" s="179"/>
      <c r="GV115" s="58"/>
      <c r="GW115" s="179"/>
      <c r="GX115" s="58"/>
      <c r="GY115" s="179"/>
      <c r="GZ115" s="58"/>
      <c r="HA115" s="179"/>
      <c r="HB115" s="58"/>
      <c r="HC115" s="58"/>
    </row>
    <row r="116" spans="1:211" x14ac:dyDescent="0.25">
      <c r="A116" s="58"/>
      <c r="B116" s="58"/>
      <c r="C116" s="58"/>
      <c r="D116" s="58"/>
      <c r="F116" s="58"/>
      <c r="G116" s="58"/>
      <c r="H116" s="58"/>
      <c r="I116" s="58"/>
      <c r="J116" s="58"/>
      <c r="L116" s="58"/>
      <c r="N116" s="146"/>
      <c r="R116" s="58"/>
      <c r="T116" s="58"/>
      <c r="V116" s="146"/>
      <c r="W116" s="58"/>
      <c r="X116" s="58"/>
      <c r="Y116" s="58"/>
      <c r="Z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159"/>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159"/>
      <c r="CK116" s="58"/>
      <c r="CL116" s="58"/>
      <c r="CM116" s="146"/>
      <c r="CN116" s="58"/>
      <c r="CO116" s="58"/>
      <c r="CP116" s="58"/>
      <c r="CQ116" s="58"/>
      <c r="CR116" s="58"/>
      <c r="CS116" s="58"/>
      <c r="CT116" s="58"/>
      <c r="CU116" s="58"/>
      <c r="CV116" s="58"/>
      <c r="CW116" s="146"/>
      <c r="CX116" s="58"/>
      <c r="CY116" s="58"/>
      <c r="CZ116" s="58"/>
      <c r="DA116" s="58"/>
      <c r="DB116" s="58"/>
      <c r="DC116" s="58"/>
      <c r="DD116" s="58"/>
      <c r="DE116" s="58"/>
      <c r="DF116" s="58"/>
      <c r="DG116" s="58"/>
      <c r="DH116" s="58"/>
      <c r="DI116" s="58"/>
      <c r="DJ116" s="58"/>
      <c r="DK116" s="58"/>
      <c r="DL116" s="58"/>
      <c r="DM116" s="58"/>
      <c r="DN116" s="58"/>
      <c r="DO116" s="146"/>
      <c r="DP116" s="58"/>
      <c r="DQ116" s="58"/>
      <c r="DR116" s="58"/>
      <c r="DS116" s="58"/>
      <c r="DT116" s="159"/>
      <c r="DU116" s="160"/>
      <c r="DV116" s="58"/>
      <c r="DW116" s="58"/>
      <c r="DX116" s="58"/>
      <c r="DY116" s="58"/>
      <c r="DZ116" s="58"/>
      <c r="EA116" s="58"/>
      <c r="EB116" s="58"/>
      <c r="EC116" s="58"/>
      <c r="ED116" s="58"/>
      <c r="EE116" s="58"/>
      <c r="EF116" s="58"/>
      <c r="EG116" s="160"/>
      <c r="EH116" s="159"/>
      <c r="EI116" s="160"/>
      <c r="EJ116" s="159"/>
      <c r="EK116" s="160"/>
      <c r="EL116" s="160"/>
      <c r="EM116" s="146"/>
      <c r="EN116" s="58"/>
      <c r="EO116" s="58"/>
      <c r="EP116" s="58"/>
      <c r="EQ116" s="58"/>
      <c r="ER116" s="58"/>
      <c r="ES116" s="58"/>
      <c r="ET116" s="58"/>
      <c r="EU116" s="58"/>
      <c r="EV116" s="58"/>
      <c r="EW116" s="58"/>
      <c r="EX116" s="58"/>
      <c r="EY116" s="146"/>
      <c r="EZ116" s="160"/>
      <c r="FA116" s="58"/>
      <c r="FB116" s="58"/>
      <c r="FC116" s="58"/>
      <c r="FD116" s="58"/>
      <c r="FE116" s="58"/>
      <c r="FF116" s="58"/>
      <c r="FG116" s="58"/>
      <c r="FH116" s="58"/>
      <c r="FI116" s="58"/>
      <c r="FJ116" s="58"/>
      <c r="FK116" s="58"/>
      <c r="FL116" s="58"/>
      <c r="FM116" s="58"/>
      <c r="FN116" s="199"/>
      <c r="FO116" s="58"/>
      <c r="FP116" s="58"/>
      <c r="FQ116" s="58"/>
      <c r="FR116" s="58"/>
      <c r="FS116" s="58"/>
      <c r="FT116" s="58"/>
      <c r="FU116" s="58"/>
      <c r="FV116" s="58"/>
      <c r="FW116" s="58"/>
      <c r="FX116" s="58"/>
      <c r="FY116" s="58"/>
      <c r="FZ116" s="58"/>
      <c r="GA116" s="159"/>
      <c r="GB116" s="159"/>
      <c r="GC116" s="58"/>
      <c r="GD116" s="159"/>
      <c r="GE116" s="58"/>
      <c r="GF116" s="159"/>
      <c r="GG116" s="58"/>
      <c r="GH116" s="159"/>
      <c r="GI116" s="58"/>
      <c r="GJ116" s="58"/>
      <c r="GK116" s="58"/>
      <c r="GL116" s="168"/>
      <c r="GM116" s="58"/>
      <c r="GN116" s="58"/>
      <c r="GO116" s="58"/>
      <c r="GP116" s="58"/>
      <c r="GQ116" s="179"/>
      <c r="GR116" s="58"/>
      <c r="GS116" s="58"/>
      <c r="GT116" s="58"/>
      <c r="GU116" s="58"/>
      <c r="GV116" s="58"/>
      <c r="GW116" s="58"/>
      <c r="GX116" s="58"/>
      <c r="GY116" s="58"/>
      <c r="GZ116" s="58"/>
      <c r="HA116" s="58"/>
      <c r="HB116" s="58"/>
      <c r="HC116" s="146"/>
    </row>
    <row r="117" spans="1:211" x14ac:dyDescent="0.25">
      <c r="A117" s="58"/>
      <c r="B117" s="58"/>
      <c r="C117" s="58"/>
      <c r="D117" s="58"/>
      <c r="F117" s="58"/>
      <c r="G117" s="58"/>
      <c r="H117" s="58"/>
      <c r="I117" s="58"/>
      <c r="J117" s="58"/>
      <c r="L117" s="58"/>
      <c r="N117" s="58"/>
      <c r="R117" s="146"/>
      <c r="T117" s="146"/>
      <c r="V117" s="58"/>
      <c r="W117" s="58"/>
      <c r="X117" s="58"/>
      <c r="Y117" s="58"/>
      <c r="Z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159"/>
      <c r="BK117" s="58"/>
      <c r="BL117" s="58"/>
      <c r="BM117" s="58"/>
      <c r="BN117" s="58"/>
      <c r="BO117" s="58"/>
      <c r="BP117" s="58"/>
      <c r="BQ117" s="146"/>
      <c r="BR117" s="58"/>
      <c r="BS117" s="58"/>
      <c r="BT117" s="58"/>
      <c r="BU117" s="58"/>
      <c r="BV117" s="58"/>
      <c r="BW117" s="58"/>
      <c r="BX117" s="58"/>
      <c r="BY117" s="58"/>
      <c r="BZ117" s="58"/>
      <c r="CA117" s="58"/>
      <c r="CB117" s="58"/>
      <c r="CC117" s="146"/>
      <c r="CD117" s="58"/>
      <c r="CE117" s="146"/>
      <c r="CF117" s="159"/>
      <c r="CG117" s="58"/>
      <c r="CH117" s="58"/>
      <c r="CI117" s="146"/>
      <c r="CJ117" s="58"/>
      <c r="CK117" s="58"/>
      <c r="CL117" s="58"/>
      <c r="CM117" s="58"/>
      <c r="CN117" s="58"/>
      <c r="CO117" s="146"/>
      <c r="CP117" s="58"/>
      <c r="CQ117" s="58"/>
      <c r="CR117" s="58"/>
      <c r="CS117" s="146"/>
      <c r="CT117" s="58"/>
      <c r="CU117" s="146"/>
      <c r="CV117" s="58"/>
      <c r="CW117" s="58"/>
      <c r="CX117" s="58"/>
      <c r="CY117" s="146"/>
      <c r="CZ117" s="58"/>
      <c r="DA117" s="146"/>
      <c r="DB117" s="58"/>
      <c r="DC117" s="146"/>
      <c r="DD117" s="58"/>
      <c r="DE117" s="146"/>
      <c r="DF117" s="58"/>
      <c r="DG117" s="146"/>
      <c r="DH117" s="58"/>
      <c r="DI117" s="146"/>
      <c r="DJ117" s="58"/>
      <c r="DK117" s="146"/>
      <c r="DL117" s="58"/>
      <c r="DM117" s="146"/>
      <c r="DN117" s="58"/>
      <c r="DO117" s="58"/>
      <c r="DP117" s="58"/>
      <c r="DQ117" s="146"/>
      <c r="DR117" s="160"/>
      <c r="DS117" s="146"/>
      <c r="DT117" s="58"/>
      <c r="DU117" s="160"/>
      <c r="DV117" s="58"/>
      <c r="DW117" s="58"/>
      <c r="DX117" s="160"/>
      <c r="DY117" s="146"/>
      <c r="DZ117" s="160"/>
      <c r="EA117" s="146"/>
      <c r="EB117" s="160"/>
      <c r="EC117" s="146"/>
      <c r="ED117" s="160"/>
      <c r="EE117" s="146"/>
      <c r="EF117" s="160"/>
      <c r="EG117" s="58"/>
      <c r="EH117" s="58"/>
      <c r="EI117" s="58"/>
      <c r="EJ117" s="58"/>
      <c r="EK117" s="58"/>
      <c r="EL117" s="160"/>
      <c r="EM117" s="159"/>
      <c r="EN117" s="146"/>
      <c r="EO117" s="58"/>
      <c r="EP117" s="146"/>
      <c r="EQ117" s="58"/>
      <c r="ER117" s="146"/>
      <c r="ES117" s="146"/>
      <c r="ET117" s="146"/>
      <c r="EU117" s="58"/>
      <c r="EV117" s="146"/>
      <c r="EW117" s="58"/>
      <c r="EX117" s="58"/>
      <c r="EY117" s="58"/>
      <c r="EZ117" s="160"/>
      <c r="FA117" s="58"/>
      <c r="FB117" s="146"/>
      <c r="FC117" s="179"/>
      <c r="FD117" s="146"/>
      <c r="FE117" s="179"/>
      <c r="FF117" s="58"/>
      <c r="FG117" s="179"/>
      <c r="FH117" s="58"/>
      <c r="FI117" s="58"/>
      <c r="FJ117" s="58"/>
      <c r="FK117" s="179"/>
      <c r="FL117" s="58"/>
      <c r="FM117" s="179"/>
      <c r="FN117" s="58"/>
      <c r="FO117" s="58"/>
      <c r="FP117" s="58"/>
      <c r="FQ117" s="58"/>
      <c r="FR117" s="58"/>
      <c r="FS117" s="58"/>
      <c r="FT117" s="199"/>
      <c r="FU117" s="58"/>
      <c r="FV117" s="58"/>
      <c r="FW117" s="58"/>
      <c r="FX117" s="58"/>
      <c r="FY117" s="58"/>
      <c r="FZ117" s="58"/>
      <c r="GA117" s="146"/>
      <c r="GB117" s="146"/>
      <c r="GC117" s="58"/>
      <c r="GD117" s="146"/>
      <c r="GE117" s="58"/>
      <c r="GF117" s="146"/>
      <c r="GG117" s="58"/>
      <c r="GH117" s="146"/>
      <c r="GI117" s="58"/>
      <c r="GJ117" s="146"/>
      <c r="GK117" s="58"/>
      <c r="GL117" s="146"/>
      <c r="GM117" s="58"/>
      <c r="GN117" s="58"/>
      <c r="GO117" s="179"/>
      <c r="GP117" s="58"/>
      <c r="GQ117" s="58"/>
      <c r="GR117" s="58"/>
      <c r="GS117" s="58"/>
      <c r="GT117" s="58"/>
      <c r="GU117" s="58"/>
      <c r="GV117" s="58"/>
      <c r="GW117" s="179"/>
      <c r="GX117" s="58"/>
      <c r="GY117" s="179"/>
      <c r="GZ117" s="58"/>
      <c r="HA117" s="179"/>
      <c r="HB117" s="146"/>
      <c r="HC117" s="58"/>
    </row>
    <row r="118" spans="1:211" x14ac:dyDescent="0.25">
      <c r="A118" s="58"/>
      <c r="B118" s="58"/>
      <c r="C118" s="58"/>
      <c r="D118" s="58"/>
      <c r="F118" s="58"/>
      <c r="G118" s="146"/>
      <c r="H118" s="58"/>
      <c r="I118" s="146"/>
      <c r="J118" s="58"/>
      <c r="L118" s="58"/>
      <c r="N118" s="58"/>
      <c r="R118" s="58"/>
      <c r="V118" s="58"/>
      <c r="W118" s="58"/>
      <c r="X118" s="146"/>
      <c r="Y118" s="58"/>
      <c r="Z118" s="58"/>
      <c r="AB118" s="146"/>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159"/>
      <c r="CD118" s="58"/>
      <c r="CE118" s="159"/>
      <c r="CF118" s="58"/>
      <c r="CG118" s="146"/>
      <c r="CH118" s="58"/>
      <c r="CI118" s="58"/>
      <c r="CJ118" s="58"/>
      <c r="CK118" s="58"/>
      <c r="CL118" s="58"/>
      <c r="CM118" s="146"/>
      <c r="CN118" s="58"/>
      <c r="CO118" s="58"/>
      <c r="CP118" s="58"/>
      <c r="CQ118" s="146"/>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159"/>
      <c r="DR118" s="160"/>
      <c r="DS118" s="159"/>
      <c r="DT118" s="160"/>
      <c r="DU118" s="58"/>
      <c r="DV118" s="159"/>
      <c r="DW118" s="160"/>
      <c r="DX118" s="160"/>
      <c r="DY118" s="159"/>
      <c r="DZ118" s="160"/>
      <c r="EA118" s="159"/>
      <c r="EB118" s="160"/>
      <c r="EC118" s="159"/>
      <c r="ED118" s="160"/>
      <c r="EE118" s="159"/>
      <c r="EF118" s="160"/>
      <c r="EG118" s="58"/>
      <c r="EH118" s="160"/>
      <c r="EI118" s="58"/>
      <c r="EJ118" s="160"/>
      <c r="EK118" s="58"/>
      <c r="EL118" s="58"/>
      <c r="EM118" s="146"/>
      <c r="EN118" s="159"/>
      <c r="EO118" s="58"/>
      <c r="EP118" s="159"/>
      <c r="EQ118" s="58"/>
      <c r="ER118" s="159"/>
      <c r="ES118" s="159"/>
      <c r="ET118" s="159"/>
      <c r="EU118" s="58"/>
      <c r="EV118" s="159"/>
      <c r="EW118" s="58"/>
      <c r="EX118" s="58"/>
      <c r="EY118" s="58"/>
      <c r="EZ118" s="58"/>
      <c r="FA118" s="160"/>
      <c r="FB118" s="159"/>
      <c r="FC118" s="58"/>
      <c r="FD118" s="58"/>
      <c r="FE118" s="58"/>
      <c r="FF118" s="58"/>
      <c r="FG118" s="58"/>
      <c r="FH118" s="58"/>
      <c r="FI118" s="58"/>
      <c r="FJ118" s="58"/>
      <c r="FK118" s="199"/>
      <c r="FL118" s="58"/>
      <c r="FM118" s="199"/>
      <c r="FN118" s="58"/>
      <c r="FO118" s="179"/>
      <c r="FP118" s="58"/>
      <c r="FQ118" s="58"/>
      <c r="FR118" s="58"/>
      <c r="FS118" s="58"/>
      <c r="FT118" s="58"/>
      <c r="FU118" s="58"/>
      <c r="FV118" s="58"/>
      <c r="FW118" s="160"/>
      <c r="FX118" s="58"/>
      <c r="FY118" s="160"/>
      <c r="FZ118" s="58"/>
      <c r="GA118" s="58"/>
      <c r="GB118" s="58"/>
      <c r="GC118" s="58"/>
      <c r="GD118" s="58"/>
      <c r="GE118" s="58"/>
      <c r="GF118" s="58"/>
      <c r="GG118" s="58"/>
      <c r="GH118" s="58"/>
      <c r="GI118" s="58"/>
      <c r="GJ118" s="58"/>
      <c r="GK118" s="58"/>
      <c r="GL118" s="58"/>
      <c r="GM118" s="58"/>
      <c r="GN118" s="58"/>
      <c r="GO118" s="58"/>
      <c r="GP118" s="58"/>
      <c r="GQ118" s="58"/>
      <c r="GR118" s="58"/>
      <c r="GS118" s="199"/>
      <c r="GT118" s="58"/>
      <c r="GU118" s="199"/>
      <c r="GV118" s="58"/>
      <c r="GW118" s="58"/>
      <c r="GX118" s="58"/>
      <c r="GY118" s="58"/>
      <c r="GZ118" s="58"/>
      <c r="HA118" s="58"/>
      <c r="HB118" s="146"/>
      <c r="HC118" s="58"/>
    </row>
    <row r="119" spans="1:211" x14ac:dyDescent="0.25">
      <c r="A119" s="58"/>
      <c r="B119" s="58"/>
      <c r="C119" s="58"/>
      <c r="D119" s="58"/>
      <c r="F119" s="58"/>
      <c r="G119" s="58"/>
      <c r="H119" s="58"/>
      <c r="I119" s="146"/>
      <c r="J119" s="58"/>
      <c r="N119" s="146"/>
      <c r="R119" s="58"/>
      <c r="V119" s="146"/>
      <c r="W119" s="58"/>
      <c r="X119" s="58"/>
      <c r="Y119" s="58"/>
      <c r="Z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146"/>
      <c r="CD119" s="159"/>
      <c r="CE119" s="146"/>
      <c r="CF119" s="160"/>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146"/>
      <c r="DJ119" s="58"/>
      <c r="DK119" s="146"/>
      <c r="DL119" s="58"/>
      <c r="DM119" s="146"/>
      <c r="DN119" s="58"/>
      <c r="DO119" s="58"/>
      <c r="DP119" s="58"/>
      <c r="DQ119" s="146"/>
      <c r="DR119" s="58"/>
      <c r="DS119" s="146"/>
      <c r="DT119" s="160"/>
      <c r="DU119" s="58"/>
      <c r="DV119" s="58"/>
      <c r="DW119" s="160"/>
      <c r="DX119" s="58"/>
      <c r="DY119" s="146"/>
      <c r="DZ119" s="58"/>
      <c r="EA119" s="146"/>
      <c r="EB119" s="58"/>
      <c r="EC119" s="146"/>
      <c r="ED119" s="58"/>
      <c r="EE119" s="146"/>
      <c r="EF119" s="58"/>
      <c r="EG119" s="58"/>
      <c r="EH119" s="160"/>
      <c r="EI119" s="58"/>
      <c r="EJ119" s="160"/>
      <c r="EK119" s="58"/>
      <c r="EL119" s="58"/>
      <c r="EM119" s="58"/>
      <c r="EN119" s="58"/>
      <c r="EO119" s="58"/>
      <c r="EP119" s="58"/>
      <c r="EQ119" s="58"/>
      <c r="ER119" s="58"/>
      <c r="ES119" s="146"/>
      <c r="ET119" s="58"/>
      <c r="EU119" s="58"/>
      <c r="EV119" s="58"/>
      <c r="EW119" s="58"/>
      <c r="EX119" s="58"/>
      <c r="EY119" s="160"/>
      <c r="EZ119" s="58"/>
      <c r="FA119" s="160"/>
      <c r="FB119" s="58"/>
      <c r="FC119" s="58"/>
      <c r="FD119" s="58"/>
      <c r="FE119" s="58"/>
      <c r="FF119" s="58"/>
      <c r="FG119" s="58"/>
      <c r="FH119" s="58"/>
      <c r="FI119" s="58"/>
      <c r="FJ119" s="199"/>
      <c r="FK119" s="179"/>
      <c r="FL119" s="199"/>
      <c r="FM119" s="179"/>
      <c r="FN119" s="58"/>
      <c r="FO119" s="58"/>
      <c r="FP119" s="199"/>
      <c r="FQ119" s="58"/>
      <c r="FR119" s="199"/>
      <c r="FS119" s="58"/>
      <c r="FT119" s="58"/>
      <c r="FU119" s="146"/>
      <c r="FV119" s="58"/>
      <c r="FW119" s="160"/>
      <c r="FX119" s="58"/>
      <c r="FY119" s="160"/>
      <c r="FZ119" s="159"/>
      <c r="GA119" s="58"/>
      <c r="GB119" s="58"/>
      <c r="GC119" s="146"/>
      <c r="GD119" s="58"/>
      <c r="GE119" s="146"/>
      <c r="GF119" s="58"/>
      <c r="GG119" s="146"/>
      <c r="GH119" s="58"/>
      <c r="GI119" s="179"/>
      <c r="GJ119" s="58"/>
      <c r="GK119" s="179"/>
      <c r="GL119" s="58"/>
      <c r="GM119" s="179"/>
      <c r="GN119" s="58"/>
      <c r="GO119" s="58"/>
      <c r="GP119" s="58"/>
      <c r="GQ119" s="199"/>
      <c r="GR119" s="58"/>
      <c r="GS119" s="179"/>
      <c r="GT119" s="58"/>
      <c r="GU119" s="179"/>
      <c r="GV119" s="58"/>
      <c r="GW119" s="58"/>
      <c r="GX119" s="58"/>
      <c r="GY119" s="58"/>
      <c r="GZ119" s="58"/>
      <c r="HA119" s="58"/>
      <c r="HB119" s="58"/>
      <c r="HC119" s="58"/>
    </row>
    <row r="120" spans="1:211" x14ac:dyDescent="0.25">
      <c r="A120" s="146"/>
      <c r="B120" s="58"/>
      <c r="C120" s="58"/>
      <c r="D120" s="58"/>
      <c r="F120" s="58"/>
      <c r="G120" s="146"/>
      <c r="H120" s="58"/>
      <c r="I120" s="58"/>
      <c r="J120" s="58"/>
      <c r="R120" s="146"/>
      <c r="V120" s="58"/>
      <c r="W120" s="146"/>
      <c r="X120" s="58"/>
      <c r="Y120" s="58"/>
      <c r="Z120" s="58"/>
      <c r="AB120" s="146"/>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159"/>
      <c r="BG120" s="58"/>
      <c r="BH120" s="58"/>
      <c r="BI120" s="58"/>
      <c r="BJ120" s="58"/>
      <c r="BK120" s="58"/>
      <c r="BL120" s="58"/>
      <c r="BM120" s="58"/>
      <c r="BN120" s="58"/>
      <c r="BO120" s="58"/>
      <c r="BP120" s="58"/>
      <c r="BQ120" s="58"/>
      <c r="BR120" s="58"/>
      <c r="BS120" s="58"/>
      <c r="BT120" s="58"/>
      <c r="BU120" s="58"/>
      <c r="BV120" s="58"/>
      <c r="BW120" s="58"/>
      <c r="BX120" s="58"/>
      <c r="BY120" s="58"/>
      <c r="BZ120" s="58"/>
      <c r="CA120" s="146"/>
      <c r="CB120" s="58"/>
      <c r="CC120" s="58"/>
      <c r="CD120" s="58"/>
      <c r="CE120" s="58"/>
      <c r="CF120" s="160"/>
      <c r="CG120" s="58"/>
      <c r="CH120" s="58"/>
      <c r="CI120" s="58"/>
      <c r="CJ120" s="58"/>
      <c r="CK120" s="58"/>
      <c r="CL120" s="58"/>
      <c r="CM120" s="58"/>
      <c r="CN120" s="58"/>
      <c r="CO120" s="58"/>
      <c r="CP120" s="58"/>
      <c r="CQ120" s="58"/>
      <c r="CR120" s="58"/>
      <c r="CS120" s="146"/>
      <c r="CT120" s="58"/>
      <c r="CU120" s="146"/>
      <c r="CV120" s="58"/>
      <c r="CW120" s="58"/>
      <c r="CX120" s="58"/>
      <c r="CY120" s="146"/>
      <c r="CZ120" s="58"/>
      <c r="DA120" s="146"/>
      <c r="DB120" s="58"/>
      <c r="DC120" s="146"/>
      <c r="DD120" s="58"/>
      <c r="DE120" s="146"/>
      <c r="DF120" s="58"/>
      <c r="DG120" s="146"/>
      <c r="DH120" s="58"/>
      <c r="DI120" s="58"/>
      <c r="DJ120" s="58"/>
      <c r="DK120" s="58"/>
      <c r="DL120" s="58"/>
      <c r="DM120" s="58"/>
      <c r="DN120" s="58"/>
      <c r="DO120" s="58"/>
      <c r="DP120" s="58"/>
      <c r="DQ120" s="58"/>
      <c r="DR120" s="58"/>
      <c r="DS120" s="58"/>
      <c r="DT120" s="58"/>
      <c r="DU120" s="58"/>
      <c r="DV120" s="160"/>
      <c r="DW120" s="58"/>
      <c r="DX120" s="58"/>
      <c r="DY120" s="58"/>
      <c r="DZ120" s="58"/>
      <c r="EA120" s="58"/>
      <c r="EB120" s="58"/>
      <c r="EC120" s="58"/>
      <c r="ED120" s="58"/>
      <c r="EE120" s="58"/>
      <c r="EF120" s="58"/>
      <c r="EG120" s="58"/>
      <c r="EH120" s="58"/>
      <c r="EI120" s="58"/>
      <c r="EJ120" s="58"/>
      <c r="EK120" s="58"/>
      <c r="EL120" s="58"/>
      <c r="EM120" s="58"/>
      <c r="EN120" s="160"/>
      <c r="EO120" s="146"/>
      <c r="EP120" s="160"/>
      <c r="EQ120" s="146"/>
      <c r="ER120" s="160"/>
      <c r="ES120" s="58"/>
      <c r="ET120" s="160"/>
      <c r="EU120" s="146"/>
      <c r="EV120" s="160"/>
      <c r="EW120" s="146"/>
      <c r="EX120" s="159"/>
      <c r="EY120" s="160"/>
      <c r="EZ120" s="58"/>
      <c r="FA120" s="58"/>
      <c r="FB120" s="160"/>
      <c r="FC120" s="58"/>
      <c r="FD120" s="58"/>
      <c r="FE120" s="58"/>
      <c r="FF120" s="58"/>
      <c r="FG120" s="179"/>
      <c r="FH120" s="58"/>
      <c r="FI120" s="58"/>
      <c r="FJ120" s="58"/>
      <c r="FK120" s="58"/>
      <c r="FL120" s="58"/>
      <c r="FM120" s="58"/>
      <c r="FN120" s="58"/>
      <c r="FO120" s="199"/>
      <c r="FP120" s="58"/>
      <c r="FQ120" s="179"/>
      <c r="FR120" s="58"/>
      <c r="FS120" s="179"/>
      <c r="FT120" s="58"/>
      <c r="FU120" s="58"/>
      <c r="FV120" s="159"/>
      <c r="FW120" s="58"/>
      <c r="FX120" s="159"/>
      <c r="FY120" s="58"/>
      <c r="FZ120" s="58"/>
      <c r="GA120" s="160"/>
      <c r="GB120" s="160"/>
      <c r="GC120" s="58"/>
      <c r="GD120" s="160"/>
      <c r="GE120" s="58"/>
      <c r="GF120" s="160"/>
      <c r="GG120" s="58"/>
      <c r="GH120" s="160"/>
      <c r="GI120" s="58"/>
      <c r="GJ120" s="58"/>
      <c r="GK120" s="58"/>
      <c r="GL120" s="58"/>
      <c r="GM120" s="58"/>
      <c r="GN120" s="58"/>
      <c r="GO120" s="199"/>
      <c r="GP120" s="58"/>
      <c r="GQ120" s="179"/>
      <c r="GR120" s="58"/>
      <c r="GS120" s="58"/>
      <c r="GT120" s="58"/>
      <c r="GU120" s="58"/>
      <c r="GV120" s="58"/>
      <c r="GW120" s="58"/>
      <c r="GX120" s="58"/>
      <c r="GY120" s="58"/>
      <c r="GZ120" s="58"/>
      <c r="HA120" s="58"/>
      <c r="HB120" s="58"/>
      <c r="HC120" s="58"/>
    </row>
    <row r="121" spans="1:211" x14ac:dyDescent="0.25">
      <c r="A121" s="58"/>
      <c r="B121" s="58"/>
      <c r="C121" s="146"/>
      <c r="D121" s="58"/>
      <c r="F121" s="58"/>
      <c r="G121" s="58"/>
      <c r="H121" s="58"/>
      <c r="I121" s="58"/>
      <c r="J121" s="58"/>
      <c r="V121" s="58"/>
      <c r="W121" s="58"/>
      <c r="X121" s="58"/>
      <c r="Y121" s="58"/>
      <c r="Z121" s="58"/>
      <c r="AB121" s="58"/>
      <c r="AC121" s="58"/>
      <c r="AD121" s="58"/>
      <c r="AE121" s="146"/>
      <c r="AF121" s="58"/>
      <c r="AG121" s="146"/>
      <c r="AH121" s="58"/>
      <c r="AI121" s="146"/>
      <c r="AJ121" s="58"/>
      <c r="AK121" s="146"/>
      <c r="AL121" s="58"/>
      <c r="AM121" s="146"/>
      <c r="AN121" s="58"/>
      <c r="AO121" s="146"/>
      <c r="AP121" s="58"/>
      <c r="AQ121" s="146"/>
      <c r="AR121" s="58"/>
      <c r="AS121" s="146"/>
      <c r="AT121" s="58"/>
      <c r="AU121" s="146"/>
      <c r="AV121" s="58"/>
      <c r="AW121" s="146"/>
      <c r="AX121" s="58"/>
      <c r="AY121" s="146"/>
      <c r="AZ121" s="58"/>
      <c r="BA121" s="58"/>
      <c r="BB121" s="58"/>
      <c r="BC121" s="146"/>
      <c r="BD121" s="58"/>
      <c r="BE121" s="159"/>
      <c r="BF121" s="146"/>
      <c r="BG121" s="58"/>
      <c r="BH121" s="58"/>
      <c r="BI121" s="58"/>
      <c r="BJ121" s="58"/>
      <c r="BK121" s="58"/>
      <c r="BL121" s="58"/>
      <c r="BM121" s="58"/>
      <c r="BN121" s="58"/>
      <c r="BO121" s="58"/>
      <c r="BP121" s="58"/>
      <c r="BQ121" s="58"/>
      <c r="BR121" s="58"/>
      <c r="BS121" s="146"/>
      <c r="BT121" s="58"/>
      <c r="BU121" s="146"/>
      <c r="BV121" s="58"/>
      <c r="BW121" s="146"/>
      <c r="BX121" s="58"/>
      <c r="BY121" s="146"/>
      <c r="BZ121" s="58"/>
      <c r="CA121" s="58"/>
      <c r="CB121" s="58"/>
      <c r="CC121" s="58"/>
      <c r="CD121" s="160"/>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c r="DU121" s="146"/>
      <c r="DV121" s="160"/>
      <c r="DW121" s="58"/>
      <c r="DX121" s="58"/>
      <c r="DY121" s="58"/>
      <c r="DZ121" s="58"/>
      <c r="EA121" s="58"/>
      <c r="EB121" s="58"/>
      <c r="EC121" s="58"/>
      <c r="ED121" s="58"/>
      <c r="EE121" s="58"/>
      <c r="EF121" s="58"/>
      <c r="EG121" s="146"/>
      <c r="EH121" s="58"/>
      <c r="EI121" s="146"/>
      <c r="EJ121" s="58"/>
      <c r="EK121" s="146"/>
      <c r="EL121" s="58"/>
      <c r="EM121" s="160"/>
      <c r="EN121" s="160"/>
      <c r="EO121" s="159"/>
      <c r="EP121" s="160"/>
      <c r="EQ121" s="159"/>
      <c r="ER121" s="160"/>
      <c r="ES121" s="58"/>
      <c r="ET121" s="160"/>
      <c r="EU121" s="159"/>
      <c r="EV121" s="160"/>
      <c r="EW121" s="159"/>
      <c r="EX121" s="58"/>
      <c r="EY121" s="58"/>
      <c r="EZ121" s="58"/>
      <c r="FA121" s="58"/>
      <c r="FB121" s="160"/>
      <c r="FC121" s="58"/>
      <c r="FD121" s="58"/>
      <c r="FE121" s="58"/>
      <c r="FF121" s="58"/>
      <c r="FG121" s="58"/>
      <c r="FH121" s="58"/>
      <c r="FI121" s="179"/>
      <c r="FJ121" s="58"/>
      <c r="FK121" s="58"/>
      <c r="FL121" s="58"/>
      <c r="FM121" s="58"/>
      <c r="FN121" s="58"/>
      <c r="FO121" s="58"/>
      <c r="FP121" s="58"/>
      <c r="FQ121" s="58"/>
      <c r="FR121" s="58"/>
      <c r="FS121" s="58"/>
      <c r="FT121" s="58"/>
      <c r="FU121" s="58"/>
      <c r="FV121" s="58"/>
      <c r="FW121" s="58"/>
      <c r="FX121" s="58"/>
      <c r="FY121" s="58"/>
      <c r="FZ121" s="160"/>
      <c r="GA121" s="160"/>
      <c r="GB121" s="160"/>
      <c r="GC121" s="58"/>
      <c r="GD121" s="160"/>
      <c r="GE121" s="58"/>
      <c r="GF121" s="160"/>
      <c r="GG121" s="58"/>
      <c r="GH121" s="160"/>
      <c r="GI121" s="58"/>
      <c r="GJ121" s="58"/>
      <c r="GK121" s="58"/>
      <c r="GL121" s="58"/>
      <c r="GM121" s="58"/>
      <c r="GN121" s="58"/>
      <c r="GO121" s="179"/>
      <c r="GP121" s="58"/>
      <c r="GQ121" s="58"/>
      <c r="GR121" s="179"/>
      <c r="GS121" s="58"/>
      <c r="GT121" s="179"/>
      <c r="GU121" s="58"/>
      <c r="GV121" s="179"/>
      <c r="GW121" s="58"/>
      <c r="GX121" s="179"/>
      <c r="GY121" s="58"/>
      <c r="GZ121" s="179"/>
      <c r="HA121" s="58"/>
      <c r="HB121" s="58"/>
      <c r="HC121" s="58"/>
    </row>
    <row r="122" spans="1:211" x14ac:dyDescent="0.25">
      <c r="A122" s="58"/>
      <c r="B122" s="58"/>
      <c r="C122" s="58"/>
      <c r="D122" s="58"/>
      <c r="F122" s="58"/>
      <c r="G122" s="58"/>
      <c r="H122" s="58"/>
      <c r="I122" s="58"/>
      <c r="J122" s="58"/>
      <c r="V122" s="58"/>
      <c r="W122" s="58"/>
      <c r="X122" s="58"/>
      <c r="Y122" s="146"/>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159"/>
      <c r="BD122" s="58"/>
      <c r="BE122" s="58"/>
      <c r="BF122" s="58"/>
      <c r="BG122" s="58"/>
      <c r="BH122" s="146"/>
      <c r="BI122" s="58"/>
      <c r="BJ122" s="58"/>
      <c r="BK122" s="58"/>
      <c r="BL122" s="58"/>
      <c r="BM122" s="58"/>
      <c r="BN122" s="58"/>
      <c r="BO122" s="58"/>
      <c r="BP122" s="58"/>
      <c r="BQ122" s="58"/>
      <c r="BR122" s="58"/>
      <c r="BS122" s="58"/>
      <c r="BT122" s="58"/>
      <c r="BU122" s="58"/>
      <c r="BV122" s="58"/>
      <c r="BW122" s="58"/>
      <c r="BX122" s="58"/>
      <c r="BY122" s="159"/>
      <c r="BZ122" s="58"/>
      <c r="CA122" s="58"/>
      <c r="CB122" s="159"/>
      <c r="CC122" s="160"/>
      <c r="CD122" s="160"/>
      <c r="CE122" s="160"/>
      <c r="CF122" s="58"/>
      <c r="CG122" s="58"/>
      <c r="CH122" s="58"/>
      <c r="CI122" s="58"/>
      <c r="CJ122" s="58"/>
      <c r="CK122" s="146"/>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146"/>
      <c r="DP122" s="58"/>
      <c r="DQ122" s="160"/>
      <c r="DR122" s="159"/>
      <c r="DS122" s="160"/>
      <c r="DT122" s="58"/>
      <c r="DU122" s="159"/>
      <c r="DV122" s="58"/>
      <c r="DW122" s="58"/>
      <c r="DX122" s="159"/>
      <c r="DY122" s="160"/>
      <c r="DZ122" s="159"/>
      <c r="EA122" s="160"/>
      <c r="EB122" s="159"/>
      <c r="EC122" s="160"/>
      <c r="ED122" s="159"/>
      <c r="EE122" s="160"/>
      <c r="EF122" s="159"/>
      <c r="EG122" s="159"/>
      <c r="EH122" s="58"/>
      <c r="EI122" s="159"/>
      <c r="EJ122" s="58"/>
      <c r="EK122" s="159"/>
      <c r="EL122" s="159"/>
      <c r="EM122" s="160"/>
      <c r="EN122" s="58"/>
      <c r="EO122" s="146"/>
      <c r="EP122" s="58"/>
      <c r="EQ122" s="146"/>
      <c r="ER122" s="58"/>
      <c r="ES122" s="160"/>
      <c r="ET122" s="58"/>
      <c r="EU122" s="146"/>
      <c r="EV122" s="58"/>
      <c r="EW122" s="146"/>
      <c r="EX122" s="160"/>
      <c r="EY122" s="58"/>
      <c r="EZ122" s="159"/>
      <c r="FA122" s="58"/>
      <c r="FB122" s="58"/>
      <c r="FC122" s="58"/>
      <c r="FD122" s="58"/>
      <c r="FE122" s="58"/>
      <c r="FF122" s="58"/>
      <c r="FG122" s="58"/>
      <c r="FH122" s="58"/>
      <c r="FI122" s="199"/>
      <c r="FJ122" s="58"/>
      <c r="FK122" s="58"/>
      <c r="FL122" s="58"/>
      <c r="FM122" s="58"/>
      <c r="FN122" s="58"/>
      <c r="FO122" s="58"/>
      <c r="FP122" s="58"/>
      <c r="FQ122" s="199"/>
      <c r="FR122" s="58"/>
      <c r="FS122" s="159"/>
      <c r="FT122" s="159"/>
      <c r="FU122" s="159"/>
      <c r="FV122" s="160"/>
      <c r="FW122" s="58"/>
      <c r="FX122" s="160"/>
      <c r="FY122" s="58"/>
      <c r="FZ122" s="160"/>
      <c r="GA122" s="58"/>
      <c r="GB122" s="58"/>
      <c r="GC122" s="159"/>
      <c r="GD122" s="58"/>
      <c r="GE122" s="58"/>
      <c r="GF122" s="58"/>
      <c r="GG122" s="168"/>
      <c r="GH122" s="58"/>
      <c r="GI122" s="199"/>
      <c r="GJ122" s="58"/>
      <c r="GK122" s="199"/>
      <c r="GL122" s="58"/>
      <c r="GM122" s="199"/>
      <c r="GN122" s="58"/>
      <c r="GO122" s="58"/>
      <c r="GP122" s="179"/>
      <c r="GQ122" s="58"/>
      <c r="GR122" s="58"/>
      <c r="GS122" s="58"/>
      <c r="GT122" s="58"/>
      <c r="GU122" s="58"/>
      <c r="GV122" s="58"/>
      <c r="GW122" s="58"/>
      <c r="GX122" s="58"/>
      <c r="GY122" s="58"/>
      <c r="GZ122" s="58"/>
      <c r="HA122" s="58"/>
      <c r="HB122" s="58"/>
      <c r="HC122" s="146"/>
    </row>
    <row r="123" spans="1:211" x14ac:dyDescent="0.25">
      <c r="A123" s="146"/>
      <c r="B123" s="58"/>
      <c r="C123" s="58"/>
      <c r="D123" s="58"/>
      <c r="F123" s="58"/>
      <c r="G123" s="146"/>
      <c r="H123" s="58"/>
      <c r="I123" s="146"/>
      <c r="J123" s="58"/>
      <c r="V123" s="58"/>
      <c r="W123" s="146"/>
      <c r="X123" s="58"/>
      <c r="Y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146"/>
      <c r="BK123" s="58"/>
      <c r="BL123" s="58"/>
      <c r="BM123" s="58"/>
      <c r="BN123" s="58"/>
      <c r="BO123" s="58"/>
      <c r="BP123" s="58"/>
      <c r="BQ123" s="58"/>
      <c r="BR123" s="58"/>
      <c r="BS123" s="58"/>
      <c r="BT123" s="58"/>
      <c r="BU123" s="58"/>
      <c r="BV123" s="58"/>
      <c r="BW123" s="58"/>
      <c r="BX123" s="58"/>
      <c r="BY123" s="58"/>
      <c r="BZ123" s="58"/>
      <c r="CA123" s="159"/>
      <c r="CB123" s="58"/>
      <c r="CC123" s="160"/>
      <c r="CD123" s="58"/>
      <c r="CE123" s="160"/>
      <c r="CF123" s="58"/>
      <c r="CG123" s="58"/>
      <c r="CH123" s="58"/>
      <c r="CI123" s="58"/>
      <c r="CJ123" s="58"/>
      <c r="CK123" s="58"/>
      <c r="CL123" s="58"/>
      <c r="CM123" s="58"/>
      <c r="CN123" s="58"/>
      <c r="CO123" s="58"/>
      <c r="CP123" s="58"/>
      <c r="CQ123" s="58"/>
      <c r="CR123" s="58"/>
      <c r="CS123" s="58"/>
      <c r="CT123" s="58"/>
      <c r="CU123" s="58"/>
      <c r="CV123" s="58"/>
      <c r="CW123" s="146"/>
      <c r="CX123" s="58"/>
      <c r="CY123" s="58"/>
      <c r="CZ123" s="58"/>
      <c r="DA123" s="58"/>
      <c r="DB123" s="58"/>
      <c r="DC123" s="58"/>
      <c r="DD123" s="58"/>
      <c r="DE123" s="58"/>
      <c r="DF123" s="58"/>
      <c r="DG123" s="58"/>
      <c r="DH123" s="58"/>
      <c r="DI123" s="58"/>
      <c r="DJ123" s="58"/>
      <c r="DK123" s="58"/>
      <c r="DL123" s="58"/>
      <c r="DM123" s="58"/>
      <c r="DN123" s="58"/>
      <c r="DO123" s="58"/>
      <c r="DP123" s="58"/>
      <c r="DQ123" s="160"/>
      <c r="DR123" s="58"/>
      <c r="DS123" s="160"/>
      <c r="DT123" s="159"/>
      <c r="DU123" s="146"/>
      <c r="DV123" s="58"/>
      <c r="DW123" s="146"/>
      <c r="DX123" s="58"/>
      <c r="DY123" s="160"/>
      <c r="DZ123" s="58"/>
      <c r="EA123" s="160"/>
      <c r="EB123" s="58"/>
      <c r="EC123" s="160"/>
      <c r="ED123" s="58"/>
      <c r="EE123" s="160"/>
      <c r="EF123" s="58"/>
      <c r="EG123" s="146"/>
      <c r="EH123" s="58"/>
      <c r="EI123" s="146"/>
      <c r="EJ123" s="58"/>
      <c r="EK123" s="146"/>
      <c r="EL123" s="58"/>
      <c r="EM123" s="58"/>
      <c r="EN123" s="58"/>
      <c r="EO123" s="58"/>
      <c r="EP123" s="58"/>
      <c r="EQ123" s="58"/>
      <c r="ER123" s="58"/>
      <c r="ES123" s="160"/>
      <c r="ET123" s="58"/>
      <c r="EU123" s="58"/>
      <c r="EV123" s="58"/>
      <c r="EW123" s="58"/>
      <c r="EX123" s="160"/>
      <c r="EY123" s="58"/>
      <c r="EZ123" s="58"/>
      <c r="FA123" s="146"/>
      <c r="FB123" s="58"/>
      <c r="FC123" s="179"/>
      <c r="FD123" s="58"/>
      <c r="FE123" s="179"/>
      <c r="FF123" s="58"/>
      <c r="FG123" s="58"/>
      <c r="FH123" s="58"/>
      <c r="FI123" s="179"/>
      <c r="FJ123" s="58"/>
      <c r="FK123" s="58"/>
      <c r="FL123" s="58"/>
      <c r="FM123" s="58"/>
      <c r="FN123" s="199"/>
      <c r="FO123" s="58"/>
      <c r="FP123" s="58"/>
      <c r="FQ123" s="58"/>
      <c r="FR123" s="58"/>
      <c r="FS123" s="58"/>
      <c r="FT123" s="146"/>
      <c r="FU123" s="146"/>
      <c r="FV123" s="160"/>
      <c r="FW123" s="146"/>
      <c r="FX123" s="160"/>
      <c r="FY123" s="146"/>
      <c r="FZ123" s="58"/>
      <c r="GA123" s="58"/>
      <c r="GB123" s="58"/>
      <c r="GC123" s="146"/>
      <c r="GD123" s="58"/>
      <c r="GE123" s="146"/>
      <c r="GF123" s="58"/>
      <c r="GG123" s="146"/>
      <c r="GH123" s="58"/>
      <c r="GI123" s="179"/>
      <c r="GJ123" s="58"/>
      <c r="GK123" s="179"/>
      <c r="GL123" s="58"/>
      <c r="GM123" s="179"/>
      <c r="GN123" s="179"/>
      <c r="GO123" s="58"/>
      <c r="GP123" s="58"/>
      <c r="GQ123" s="58"/>
      <c r="GR123" s="58"/>
      <c r="GS123" s="58"/>
      <c r="GT123" s="58"/>
      <c r="GU123" s="58"/>
      <c r="GV123" s="58"/>
      <c r="GW123" s="58"/>
      <c r="GX123" s="58"/>
      <c r="GY123" s="58"/>
      <c r="GZ123" s="58"/>
      <c r="HA123" s="58"/>
      <c r="HB123" s="58"/>
      <c r="HC123" s="146"/>
    </row>
    <row r="124" spans="1:211" x14ac:dyDescent="0.25">
      <c r="A124" s="58"/>
      <c r="B124" s="58"/>
      <c r="C124" s="146"/>
      <c r="D124" s="58"/>
      <c r="F124" s="58"/>
      <c r="G124" s="58"/>
      <c r="H124" s="58"/>
      <c r="I124" s="146"/>
      <c r="V124" s="58"/>
      <c r="W124" s="58"/>
      <c r="X124" s="58"/>
      <c r="Y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146"/>
      <c r="BH124" s="58"/>
      <c r="BI124" s="58"/>
      <c r="BJ124" s="58"/>
      <c r="BK124" s="58"/>
      <c r="BL124" s="58"/>
      <c r="BM124" s="58"/>
      <c r="BN124" s="58"/>
      <c r="BO124" s="58"/>
      <c r="BP124" s="58"/>
      <c r="BQ124" s="58"/>
      <c r="BR124" s="58"/>
      <c r="BS124" s="58"/>
      <c r="BT124" s="58"/>
      <c r="BU124" s="58"/>
      <c r="BV124" s="58"/>
      <c r="BW124" s="58"/>
      <c r="BX124" s="58"/>
      <c r="BY124" s="58"/>
      <c r="BZ124" s="58"/>
      <c r="CA124" s="146"/>
      <c r="CB124" s="58"/>
      <c r="CC124" s="58"/>
      <c r="CD124" s="58"/>
      <c r="CE124" s="58"/>
      <c r="CF124" s="159"/>
      <c r="CG124" s="146"/>
      <c r="CH124" s="58"/>
      <c r="CI124" s="58"/>
      <c r="CJ124" s="159"/>
      <c r="CK124" s="146"/>
      <c r="CL124" s="58"/>
      <c r="CM124" s="58"/>
      <c r="CN124" s="58"/>
      <c r="CO124" s="146"/>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160"/>
      <c r="DS124" s="58"/>
      <c r="DT124" s="58"/>
      <c r="DU124" s="58"/>
      <c r="DV124" s="58"/>
      <c r="DW124" s="159"/>
      <c r="DX124" s="160"/>
      <c r="DY124" s="58"/>
      <c r="DZ124" s="160"/>
      <c r="EA124" s="58"/>
      <c r="EB124" s="160"/>
      <c r="EC124" s="58"/>
      <c r="ED124" s="160"/>
      <c r="EE124" s="58"/>
      <c r="EF124" s="160"/>
      <c r="EG124" s="58"/>
      <c r="EH124" s="159"/>
      <c r="EI124" s="58"/>
      <c r="EJ124" s="159"/>
      <c r="EK124" s="58"/>
      <c r="EL124" s="160"/>
      <c r="EM124" s="58"/>
      <c r="EN124" s="58"/>
      <c r="EO124" s="58"/>
      <c r="EP124" s="58"/>
      <c r="EQ124" s="58"/>
      <c r="ER124" s="58"/>
      <c r="ES124" s="58"/>
      <c r="ET124" s="58"/>
      <c r="EU124" s="58"/>
      <c r="EV124" s="58"/>
      <c r="EW124" s="58"/>
      <c r="EX124" s="58"/>
      <c r="EY124" s="58"/>
      <c r="EZ124" s="160"/>
      <c r="FA124" s="159"/>
      <c r="FB124" s="58"/>
      <c r="FC124" s="58"/>
      <c r="FD124" s="58"/>
      <c r="FE124" s="58"/>
      <c r="FF124" s="58"/>
      <c r="FG124" s="58"/>
      <c r="FH124" s="58"/>
      <c r="FI124" s="58"/>
      <c r="FJ124" s="58"/>
      <c r="FK124" s="58"/>
      <c r="FL124" s="58"/>
      <c r="FM124" s="58"/>
      <c r="FN124" s="58"/>
      <c r="FO124" s="58"/>
      <c r="FP124" s="199"/>
      <c r="FQ124" s="58"/>
      <c r="FR124" s="199"/>
      <c r="FS124" s="160"/>
      <c r="FT124" s="58"/>
      <c r="FU124" s="58"/>
      <c r="FV124" s="58"/>
      <c r="FW124" s="58"/>
      <c r="FX124" s="58"/>
      <c r="FY124" s="58"/>
      <c r="FZ124" s="58"/>
      <c r="GA124" s="58"/>
      <c r="GB124" s="58"/>
      <c r="GC124" s="58"/>
      <c r="GD124" s="58"/>
      <c r="GE124" s="58"/>
      <c r="GF124" s="58"/>
      <c r="GG124" s="58"/>
      <c r="GH124" s="58"/>
      <c r="GI124" s="58"/>
      <c r="GJ124" s="58"/>
      <c r="GK124" s="58"/>
      <c r="GL124" s="58"/>
      <c r="GM124" s="58"/>
      <c r="GN124" s="58"/>
      <c r="GO124" s="58"/>
      <c r="GP124" s="58"/>
      <c r="GQ124" s="58"/>
      <c r="GR124" s="199"/>
      <c r="GS124" s="58"/>
      <c r="GT124" s="199"/>
      <c r="GU124" s="58"/>
      <c r="GV124" s="199"/>
      <c r="GW124" s="58"/>
      <c r="GX124" s="199"/>
      <c r="GY124" s="58"/>
      <c r="GZ124" s="199"/>
      <c r="HA124" s="58"/>
      <c r="HB124" s="146"/>
      <c r="HC124" s="58"/>
    </row>
    <row r="125" spans="1:211" x14ac:dyDescent="0.25">
      <c r="A125" s="58"/>
      <c r="B125" s="58"/>
      <c r="C125" s="58"/>
      <c r="D125" s="58"/>
      <c r="F125" s="58"/>
      <c r="H125" s="58"/>
      <c r="I125" s="58"/>
      <c r="V125" s="58"/>
      <c r="W125" s="58"/>
      <c r="X125" s="58"/>
      <c r="Y125" s="146"/>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146"/>
      <c r="CJ125" s="58"/>
      <c r="CK125" s="58"/>
      <c r="CL125" s="58"/>
      <c r="CM125" s="146"/>
      <c r="CN125" s="58"/>
      <c r="CO125" s="58"/>
      <c r="CP125" s="58"/>
      <c r="CQ125" s="146"/>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146"/>
      <c r="DP125" s="58"/>
      <c r="DQ125" s="58"/>
      <c r="DR125" s="160"/>
      <c r="DS125" s="58"/>
      <c r="DT125" s="160"/>
      <c r="DU125" s="58"/>
      <c r="DV125" s="159"/>
      <c r="DW125" s="146"/>
      <c r="DX125" s="160"/>
      <c r="DY125" s="58"/>
      <c r="DZ125" s="160"/>
      <c r="EA125" s="58"/>
      <c r="EB125" s="160"/>
      <c r="EC125" s="58"/>
      <c r="ED125" s="160"/>
      <c r="EE125" s="58"/>
      <c r="EF125" s="160"/>
      <c r="EG125" s="58"/>
      <c r="EH125" s="58"/>
      <c r="EI125" s="58"/>
      <c r="EJ125" s="58"/>
      <c r="EK125" s="58"/>
      <c r="EL125" s="160"/>
      <c r="EM125" s="58"/>
      <c r="EN125" s="58"/>
      <c r="EO125" s="160"/>
      <c r="EP125" s="58"/>
      <c r="EQ125" s="160"/>
      <c r="ER125" s="58"/>
      <c r="ES125" s="58"/>
      <c r="ET125" s="159"/>
      <c r="EU125" s="160"/>
      <c r="EV125" s="58"/>
      <c r="EW125" s="160"/>
      <c r="EX125" s="58"/>
      <c r="EY125" s="146"/>
      <c r="EZ125" s="160"/>
      <c r="FA125" s="146"/>
      <c r="FB125" s="159"/>
      <c r="FC125" s="58"/>
      <c r="FD125" s="58"/>
      <c r="FE125" s="58"/>
      <c r="FF125" s="58"/>
      <c r="FG125" s="58"/>
      <c r="FH125" s="58"/>
      <c r="FI125" s="58"/>
      <c r="FJ125" s="58"/>
      <c r="FK125" s="58"/>
      <c r="FL125" s="58"/>
      <c r="FM125" s="58"/>
      <c r="FN125" s="58"/>
      <c r="FO125" s="58"/>
      <c r="FP125" s="58"/>
      <c r="FQ125" s="58"/>
      <c r="FR125" s="58"/>
      <c r="FS125" s="160"/>
      <c r="FT125" s="58"/>
      <c r="FU125" s="58"/>
      <c r="FV125" s="58"/>
      <c r="FW125" s="58"/>
      <c r="FX125" s="58"/>
      <c r="FY125" s="58"/>
      <c r="FZ125" s="58"/>
      <c r="GA125" s="146"/>
      <c r="GB125" s="146"/>
      <c r="GC125" s="58"/>
      <c r="GD125" s="146"/>
      <c r="GE125" s="58"/>
      <c r="GF125" s="146"/>
      <c r="GG125" s="58"/>
      <c r="GH125" s="146"/>
      <c r="GI125" s="58"/>
      <c r="GJ125" s="146"/>
      <c r="GK125" s="58"/>
      <c r="GL125" s="146"/>
      <c r="GM125" s="58"/>
      <c r="GN125" s="58"/>
      <c r="GO125" s="58"/>
      <c r="GP125" s="199"/>
      <c r="GQ125" s="58"/>
      <c r="GR125" s="58"/>
      <c r="GS125" s="58"/>
      <c r="GT125" s="58"/>
      <c r="GU125" s="58"/>
      <c r="GV125" s="58"/>
      <c r="GW125" s="58"/>
      <c r="GX125" s="58"/>
      <c r="GY125" s="58"/>
      <c r="GZ125" s="58"/>
      <c r="HA125" s="58"/>
      <c r="HB125" s="146"/>
      <c r="HC125" s="58"/>
    </row>
    <row r="126" spans="1:211" x14ac:dyDescent="0.25">
      <c r="A126" s="58"/>
      <c r="B126" s="58"/>
      <c r="C126" s="58"/>
      <c r="D126" s="58"/>
      <c r="F126" s="58"/>
      <c r="H126" s="58"/>
      <c r="I126" s="58"/>
      <c r="V126" s="58"/>
      <c r="W126" s="146"/>
      <c r="X126" s="58"/>
      <c r="Y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146"/>
      <c r="BG126" s="58"/>
      <c r="BH126" s="58"/>
      <c r="BI126" s="58"/>
      <c r="BJ126" s="58"/>
      <c r="BK126" s="58"/>
      <c r="BL126" s="146"/>
      <c r="BM126" s="58"/>
      <c r="BN126" s="146"/>
      <c r="BO126" s="58"/>
      <c r="BP126" s="58"/>
      <c r="BQ126" s="58"/>
      <c r="BR126" s="58"/>
      <c r="BS126" s="58"/>
      <c r="BT126" s="58"/>
      <c r="BU126" s="58"/>
      <c r="BV126" s="58"/>
      <c r="BW126" s="58"/>
      <c r="BX126" s="58"/>
      <c r="BY126" s="58"/>
      <c r="BZ126" s="58"/>
      <c r="CA126" s="58"/>
      <c r="CB126" s="58"/>
      <c r="CC126" s="58"/>
      <c r="CD126" s="159"/>
      <c r="CE126" s="58"/>
      <c r="CF126" s="160"/>
      <c r="CG126" s="58"/>
      <c r="CH126" s="58"/>
      <c r="CI126" s="159"/>
      <c r="CJ126" s="58"/>
      <c r="CK126" s="58"/>
      <c r="CL126" s="58"/>
      <c r="CM126" s="58"/>
      <c r="CN126" s="58"/>
      <c r="CO126" s="146"/>
      <c r="CP126" s="58"/>
      <c r="CQ126" s="58"/>
      <c r="CR126" s="58"/>
      <c r="CS126" s="58"/>
      <c r="CT126" s="58"/>
      <c r="CU126" s="58"/>
      <c r="CV126" s="58"/>
      <c r="CW126" s="146"/>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160"/>
      <c r="DU126" s="160"/>
      <c r="DV126" s="58"/>
      <c r="DW126" s="58"/>
      <c r="DX126" s="58"/>
      <c r="DY126" s="58"/>
      <c r="DZ126" s="58"/>
      <c r="EA126" s="58"/>
      <c r="EB126" s="58"/>
      <c r="EC126" s="58"/>
      <c r="ED126" s="58"/>
      <c r="EE126" s="58"/>
      <c r="EF126" s="58"/>
      <c r="EG126" s="160"/>
      <c r="EH126" s="160"/>
      <c r="EI126" s="160"/>
      <c r="EJ126" s="160"/>
      <c r="EK126" s="160"/>
      <c r="EL126" s="58"/>
      <c r="EM126" s="58"/>
      <c r="EN126" s="159"/>
      <c r="EO126" s="160"/>
      <c r="EP126" s="159"/>
      <c r="EQ126" s="160"/>
      <c r="ER126" s="159"/>
      <c r="ES126" s="58"/>
      <c r="ET126" s="58"/>
      <c r="EU126" s="160"/>
      <c r="EV126" s="159"/>
      <c r="EW126" s="160"/>
      <c r="EX126" s="58"/>
      <c r="EY126" s="159"/>
      <c r="EZ126" s="58"/>
      <c r="FA126" s="58"/>
      <c r="FB126" s="58"/>
      <c r="FC126" s="179"/>
      <c r="FD126" s="58"/>
      <c r="FE126" s="179"/>
      <c r="FF126" s="58"/>
      <c r="FG126" s="179"/>
      <c r="FH126" s="58"/>
      <c r="FI126" s="58"/>
      <c r="FJ126" s="199"/>
      <c r="FK126" s="58"/>
      <c r="FL126" s="199"/>
      <c r="FM126" s="58"/>
      <c r="FN126" s="58"/>
      <c r="FO126" s="58"/>
      <c r="FP126" s="58"/>
      <c r="FQ126" s="58"/>
      <c r="FR126" s="58"/>
      <c r="FS126" s="58"/>
      <c r="FT126" s="160"/>
      <c r="FU126" s="160"/>
      <c r="FV126" s="58"/>
      <c r="FW126" s="159"/>
      <c r="FX126" s="58"/>
      <c r="FY126" s="159"/>
      <c r="FZ126" s="58"/>
      <c r="GA126" s="58"/>
      <c r="GB126" s="58"/>
      <c r="GC126" s="160"/>
      <c r="GD126" s="58"/>
      <c r="GE126" s="58"/>
      <c r="GF126" s="58"/>
      <c r="GG126" s="58"/>
      <c r="GH126" s="58"/>
      <c r="GI126" s="58"/>
      <c r="GJ126" s="58"/>
      <c r="GK126" s="58"/>
      <c r="GL126" s="58"/>
      <c r="GM126" s="58"/>
      <c r="GN126" s="199"/>
      <c r="GO126" s="58"/>
      <c r="GP126" s="58"/>
      <c r="GQ126" s="58"/>
      <c r="GR126" s="58"/>
      <c r="GS126" s="58"/>
      <c r="GT126" s="58"/>
      <c r="GU126" s="58"/>
      <c r="GV126" s="58"/>
      <c r="GW126" s="58"/>
      <c r="GX126" s="199"/>
      <c r="GY126" s="58"/>
      <c r="GZ126" s="199"/>
      <c r="HA126" s="58"/>
      <c r="HB126" s="58"/>
      <c r="HC126" s="58"/>
    </row>
    <row r="127" spans="1:211" x14ac:dyDescent="0.25">
      <c r="A127" s="58"/>
      <c r="B127" s="58"/>
      <c r="C127" s="58"/>
      <c r="D127" s="58"/>
      <c r="F127" s="58"/>
      <c r="H127" s="58"/>
      <c r="V127" s="58"/>
      <c r="W127" s="58"/>
      <c r="X127" s="146"/>
      <c r="Y127" s="146"/>
      <c r="AB127" s="146"/>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159"/>
      <c r="BD127" s="58"/>
      <c r="BE127" s="58"/>
      <c r="BF127" s="58"/>
      <c r="BG127" s="146"/>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146"/>
      <c r="CD127" s="58"/>
      <c r="CE127" s="146"/>
      <c r="CF127" s="160"/>
      <c r="CG127" s="146"/>
      <c r="CH127" s="58"/>
      <c r="CI127" s="58"/>
      <c r="CJ127" s="58"/>
      <c r="CK127" s="58"/>
      <c r="CL127" s="58"/>
      <c r="CM127" s="58"/>
      <c r="CN127" s="58"/>
      <c r="CO127" s="58"/>
      <c r="CP127" s="58"/>
      <c r="CQ127" s="58"/>
      <c r="CR127" s="58"/>
      <c r="CS127" s="146"/>
      <c r="CT127" s="58"/>
      <c r="CU127" s="146"/>
      <c r="CV127" s="58"/>
      <c r="CW127" s="58"/>
      <c r="CX127" s="58"/>
      <c r="CY127" s="146"/>
      <c r="CZ127" s="58"/>
      <c r="DA127" s="146"/>
      <c r="DB127" s="58"/>
      <c r="DC127" s="146"/>
      <c r="DD127" s="58"/>
      <c r="DE127" s="146"/>
      <c r="DF127" s="58"/>
      <c r="DG127" s="146"/>
      <c r="DH127" s="58"/>
      <c r="DI127" s="146"/>
      <c r="DJ127" s="58"/>
      <c r="DK127" s="146"/>
      <c r="DL127" s="58"/>
      <c r="DM127" s="146"/>
      <c r="DN127" s="58"/>
      <c r="DO127" s="58"/>
      <c r="DP127" s="58"/>
      <c r="DQ127" s="146"/>
      <c r="DR127" s="58"/>
      <c r="DS127" s="146"/>
      <c r="DT127" s="58"/>
      <c r="DU127" s="160"/>
      <c r="DV127" s="160"/>
      <c r="DW127" s="58"/>
      <c r="DX127" s="58"/>
      <c r="DY127" s="146"/>
      <c r="DZ127" s="58"/>
      <c r="EA127" s="146"/>
      <c r="EB127" s="58"/>
      <c r="EC127" s="146"/>
      <c r="ED127" s="58"/>
      <c r="EE127" s="146"/>
      <c r="EF127" s="58"/>
      <c r="EG127" s="160"/>
      <c r="EH127" s="160"/>
      <c r="EI127" s="160"/>
      <c r="EJ127" s="160"/>
      <c r="EK127" s="160"/>
      <c r="EL127" s="58"/>
      <c r="EM127" s="146"/>
      <c r="EN127" s="58"/>
      <c r="EO127" s="58"/>
      <c r="EP127" s="58"/>
      <c r="EQ127" s="58"/>
      <c r="ER127" s="58"/>
      <c r="ES127" s="146"/>
      <c r="ET127" s="160"/>
      <c r="EU127" s="58"/>
      <c r="EV127" s="58"/>
      <c r="EW127" s="58"/>
      <c r="EX127" s="58"/>
      <c r="EY127" s="146"/>
      <c r="EZ127" s="58"/>
      <c r="FA127" s="58"/>
      <c r="FB127" s="160"/>
      <c r="FC127" s="58"/>
      <c r="FD127" s="58"/>
      <c r="FE127" s="58"/>
      <c r="FF127" s="58"/>
      <c r="FG127" s="58"/>
      <c r="FH127" s="58"/>
      <c r="FI127" s="58"/>
      <c r="FJ127" s="58"/>
      <c r="FK127" s="179"/>
      <c r="FL127" s="58"/>
      <c r="FM127" s="179"/>
      <c r="FN127" s="58"/>
      <c r="FO127" s="58"/>
      <c r="FP127" s="58"/>
      <c r="FQ127" s="58"/>
      <c r="FR127" s="58"/>
      <c r="FS127" s="58"/>
      <c r="FT127" s="160"/>
      <c r="FU127" s="160"/>
      <c r="FV127" s="58"/>
      <c r="FW127" s="58"/>
      <c r="FX127" s="58"/>
      <c r="FY127" s="58"/>
      <c r="FZ127" s="58"/>
      <c r="GA127" s="58"/>
      <c r="GB127" s="58"/>
      <c r="GC127" s="160"/>
      <c r="GD127" s="58"/>
      <c r="GE127" s="58"/>
      <c r="GF127" s="58"/>
      <c r="GG127" s="58"/>
      <c r="GH127" s="58"/>
      <c r="GI127" s="58"/>
      <c r="GJ127" s="58"/>
      <c r="GK127" s="58"/>
      <c r="GL127" s="58"/>
      <c r="GM127" s="58"/>
      <c r="GN127" s="58"/>
      <c r="GO127" s="58"/>
      <c r="GP127" s="58"/>
      <c r="GQ127" s="58"/>
      <c r="GR127" s="58"/>
      <c r="GS127" s="179"/>
      <c r="GT127" s="58"/>
      <c r="GU127" s="179"/>
      <c r="GV127" s="58"/>
      <c r="GW127" s="58"/>
      <c r="GX127" s="58"/>
      <c r="GY127" s="58"/>
      <c r="GZ127" s="58"/>
      <c r="HA127" s="58"/>
      <c r="HB127" s="58"/>
      <c r="HC127" s="58"/>
    </row>
    <row r="128" spans="1:211" x14ac:dyDescent="0.25">
      <c r="A128" s="146"/>
      <c r="B128" s="58"/>
      <c r="C128" s="58"/>
      <c r="D128" s="58"/>
      <c r="F128" s="58"/>
      <c r="H128" s="58"/>
      <c r="V128" s="58"/>
      <c r="W128" s="58"/>
      <c r="X128" s="58"/>
      <c r="Y128" s="58"/>
      <c r="AB128" s="58"/>
      <c r="AC128" s="146"/>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159"/>
      <c r="BC128" s="58"/>
      <c r="BD128" s="58"/>
      <c r="BE128" s="58"/>
      <c r="BF128" s="159"/>
      <c r="BG128" s="58"/>
      <c r="BH128" s="146"/>
      <c r="BI128" s="58"/>
      <c r="BJ128" s="58"/>
      <c r="BK128" s="58"/>
      <c r="BL128" s="58"/>
      <c r="BM128" s="58"/>
      <c r="BN128" s="58"/>
      <c r="BO128" s="58"/>
      <c r="BP128" s="58"/>
      <c r="BQ128" s="58"/>
      <c r="BR128" s="58"/>
      <c r="BS128" s="58"/>
      <c r="BT128" s="58"/>
      <c r="BU128" s="58"/>
      <c r="BV128" s="58"/>
      <c r="BW128" s="58"/>
      <c r="BX128" s="58"/>
      <c r="BY128" s="58"/>
      <c r="BZ128" s="58"/>
      <c r="CA128" s="58"/>
      <c r="CB128" s="58"/>
      <c r="CC128" s="159"/>
      <c r="CD128" s="160"/>
      <c r="CE128" s="58"/>
      <c r="CF128" s="58"/>
      <c r="CG128" s="58"/>
      <c r="CH128" s="58"/>
      <c r="CI128" s="146"/>
      <c r="CJ128" s="58"/>
      <c r="CK128" s="58"/>
      <c r="CL128" s="58"/>
      <c r="CM128" s="58"/>
      <c r="CN128" s="58"/>
      <c r="CO128" s="58"/>
      <c r="CP128" s="58"/>
      <c r="CQ128" s="146"/>
      <c r="CR128" s="58"/>
      <c r="CS128" s="58"/>
      <c r="CT128" s="58"/>
      <c r="CU128" s="58"/>
      <c r="CV128" s="58"/>
      <c r="CW128" s="58"/>
      <c r="CX128" s="58"/>
      <c r="CY128" s="58"/>
      <c r="CZ128" s="58"/>
      <c r="DA128" s="58"/>
      <c r="DB128" s="58"/>
      <c r="DC128" s="58"/>
      <c r="DD128" s="58"/>
      <c r="DE128" s="58"/>
      <c r="DF128" s="58"/>
      <c r="DG128" s="58"/>
      <c r="DH128" s="58"/>
      <c r="DI128" s="58"/>
      <c r="DJ128" s="58"/>
      <c r="DK128" s="58"/>
      <c r="DL128" s="58"/>
      <c r="DM128" s="58"/>
      <c r="DN128" s="58"/>
      <c r="DO128" s="58"/>
      <c r="DP128" s="58"/>
      <c r="DQ128" s="159"/>
      <c r="DR128" s="58"/>
      <c r="DS128" s="159"/>
      <c r="DT128" s="58"/>
      <c r="DU128" s="58"/>
      <c r="DV128" s="160"/>
      <c r="DW128" s="160"/>
      <c r="DX128" s="58"/>
      <c r="DY128" s="159"/>
      <c r="DZ128" s="58"/>
      <c r="EA128" s="159"/>
      <c r="EB128" s="58"/>
      <c r="EC128" s="159"/>
      <c r="ED128" s="58"/>
      <c r="EE128" s="159"/>
      <c r="EF128" s="58"/>
      <c r="EG128" s="58"/>
      <c r="EH128" s="58"/>
      <c r="EI128" s="58"/>
      <c r="EJ128" s="58"/>
      <c r="EK128" s="58"/>
      <c r="EL128" s="58"/>
      <c r="EM128" s="159"/>
      <c r="EN128" s="160"/>
      <c r="EO128" s="58"/>
      <c r="EP128" s="160"/>
      <c r="EQ128" s="58"/>
      <c r="ER128" s="160"/>
      <c r="ES128" s="159"/>
      <c r="ET128" s="160"/>
      <c r="EU128" s="58"/>
      <c r="EV128" s="160"/>
      <c r="EW128" s="58"/>
      <c r="EX128" s="159"/>
      <c r="EY128" s="58"/>
      <c r="EZ128" s="58"/>
      <c r="FA128" s="160"/>
      <c r="FB128" s="160"/>
      <c r="FC128" s="58"/>
      <c r="FD128" s="58"/>
      <c r="FE128" s="58"/>
      <c r="FF128" s="58"/>
      <c r="FG128" s="58"/>
      <c r="FH128" s="58"/>
      <c r="FI128" s="58"/>
      <c r="FJ128" s="58"/>
      <c r="FK128" s="199"/>
      <c r="FL128" s="58"/>
      <c r="FM128" s="199"/>
      <c r="FN128" s="58"/>
      <c r="FO128" s="58"/>
      <c r="FP128" s="58"/>
      <c r="FQ128" s="58"/>
      <c r="FR128" s="58"/>
      <c r="FS128" s="58"/>
      <c r="FT128" s="58"/>
      <c r="FU128" s="58"/>
      <c r="FV128" s="58"/>
      <c r="FW128" s="160"/>
      <c r="FX128" s="58"/>
      <c r="FY128" s="160"/>
      <c r="FZ128" s="159"/>
      <c r="GA128" s="159"/>
      <c r="GB128" s="159"/>
      <c r="GC128" s="58"/>
      <c r="GD128" s="159"/>
      <c r="GE128" s="58"/>
      <c r="GF128" s="58"/>
      <c r="GG128" s="58"/>
      <c r="GH128" s="168"/>
      <c r="GI128" s="58"/>
      <c r="GJ128" s="199"/>
      <c r="GK128" s="58"/>
      <c r="GL128" s="199"/>
      <c r="GM128" s="58"/>
      <c r="GN128" s="58"/>
      <c r="GO128" s="58"/>
      <c r="GP128" s="58"/>
      <c r="GQ128" s="179"/>
      <c r="GR128" s="58"/>
      <c r="GS128" s="58"/>
      <c r="GT128" s="58"/>
      <c r="GU128" s="58"/>
      <c r="GV128" s="58"/>
      <c r="GW128" s="58"/>
      <c r="GX128" s="199"/>
      <c r="GY128" s="58"/>
      <c r="GZ128" s="199"/>
      <c r="HA128" s="58"/>
      <c r="HB128" s="58"/>
      <c r="HC128" s="58"/>
    </row>
    <row r="129" spans="1:211" x14ac:dyDescent="0.25">
      <c r="A129" s="58"/>
      <c r="B129" s="58"/>
      <c r="C129" s="58"/>
      <c r="D129" s="58"/>
      <c r="F129" s="58"/>
      <c r="H129" s="58"/>
      <c r="V129" s="58"/>
      <c r="W129" s="146"/>
      <c r="X129" s="58"/>
      <c r="Y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146"/>
      <c r="BC129" s="58"/>
      <c r="BD129" s="58"/>
      <c r="BE129" s="58"/>
      <c r="BF129" s="146"/>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160"/>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146"/>
      <c r="DJ129" s="58"/>
      <c r="DK129" s="146"/>
      <c r="DL129" s="58"/>
      <c r="DM129" s="146"/>
      <c r="DN129" s="58"/>
      <c r="DO129" s="58"/>
      <c r="DP129" s="58"/>
      <c r="DQ129" s="146"/>
      <c r="DR129" s="159"/>
      <c r="DS129" s="146"/>
      <c r="DT129" s="58"/>
      <c r="DU129" s="58"/>
      <c r="DV129" s="58"/>
      <c r="DW129" s="160"/>
      <c r="DX129" s="159"/>
      <c r="DY129" s="146"/>
      <c r="DZ129" s="159"/>
      <c r="EA129" s="146"/>
      <c r="EB129" s="159"/>
      <c r="EC129" s="146"/>
      <c r="ED129" s="159"/>
      <c r="EE129" s="146"/>
      <c r="EF129" s="159"/>
      <c r="EG129" s="58"/>
      <c r="EH129" s="58"/>
      <c r="EI129" s="58"/>
      <c r="EJ129" s="58"/>
      <c r="EK129" s="58"/>
      <c r="EL129" s="58"/>
      <c r="EM129" s="146"/>
      <c r="EN129" s="160"/>
      <c r="EO129" s="58"/>
      <c r="EP129" s="160"/>
      <c r="EQ129" s="58"/>
      <c r="ER129" s="160"/>
      <c r="ES129" s="146"/>
      <c r="ET129" s="58"/>
      <c r="EU129" s="58"/>
      <c r="EV129" s="160"/>
      <c r="EW129" s="58"/>
      <c r="EX129" s="58"/>
      <c r="EY129" s="58"/>
      <c r="EZ129" s="58"/>
      <c r="FA129" s="160"/>
      <c r="FB129" s="58"/>
      <c r="FC129" s="58"/>
      <c r="FD129" s="58"/>
      <c r="FE129" s="58"/>
      <c r="FF129" s="58"/>
      <c r="FG129" s="179"/>
      <c r="FH129" s="58"/>
      <c r="FI129" s="58"/>
      <c r="FJ129" s="58"/>
      <c r="FK129" s="58"/>
      <c r="FL129" s="58"/>
      <c r="FM129" s="58"/>
      <c r="FN129" s="58"/>
      <c r="FO129" s="58"/>
      <c r="FP129" s="199"/>
      <c r="FQ129" s="58"/>
      <c r="FR129" s="199"/>
      <c r="FS129" s="58"/>
      <c r="FT129" s="58"/>
      <c r="FU129" s="58"/>
      <c r="FV129" s="159"/>
      <c r="FW129" s="160"/>
      <c r="FX129" s="159"/>
      <c r="FY129" s="160"/>
      <c r="FZ129" s="58"/>
      <c r="GA129" s="146"/>
      <c r="GB129" s="58"/>
      <c r="GC129" s="58"/>
      <c r="GD129" s="58"/>
      <c r="GE129" s="58"/>
      <c r="GF129" s="58"/>
      <c r="GG129" s="58"/>
      <c r="GH129" s="58"/>
      <c r="GI129" s="58"/>
      <c r="GJ129" s="58"/>
      <c r="GK129" s="58"/>
      <c r="GL129" s="58"/>
      <c r="GM129" s="58"/>
      <c r="GN129" s="58"/>
      <c r="GO129" s="179"/>
      <c r="GP129" s="58"/>
      <c r="GQ129" s="58"/>
      <c r="GR129" s="58"/>
      <c r="GS129" s="58"/>
      <c r="GT129" s="58"/>
      <c r="GU129" s="58"/>
      <c r="GV129" s="58"/>
      <c r="GW129" s="58"/>
      <c r="GX129" s="58"/>
      <c r="GY129" s="58"/>
      <c r="GZ129" s="58"/>
      <c r="HA129" s="58"/>
      <c r="HB129" s="58"/>
      <c r="HC129" s="146"/>
    </row>
    <row r="130" spans="1:211" x14ac:dyDescent="0.25">
      <c r="A130" s="58"/>
      <c r="B130" s="58"/>
      <c r="C130" s="146"/>
      <c r="D130" s="58"/>
      <c r="F130" s="58"/>
      <c r="H130" s="58"/>
      <c r="V130" s="58"/>
      <c r="W130" s="146"/>
      <c r="X130" s="146"/>
      <c r="Y130" s="146"/>
      <c r="AB130" s="146"/>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146"/>
      <c r="BF130" s="58"/>
      <c r="BG130" s="58"/>
      <c r="BH130" s="58"/>
      <c r="BI130" s="58"/>
      <c r="BJ130" s="146"/>
      <c r="BK130" s="58"/>
      <c r="BL130" s="58"/>
      <c r="BM130" s="58"/>
      <c r="BN130" s="58"/>
      <c r="BO130" s="58"/>
      <c r="BP130" s="58"/>
      <c r="BQ130" s="58"/>
      <c r="BR130" s="58"/>
      <c r="BS130" s="58"/>
      <c r="BT130" s="58"/>
      <c r="BU130" s="58"/>
      <c r="BV130" s="58"/>
      <c r="BW130" s="58"/>
      <c r="BX130" s="58"/>
      <c r="BY130" s="159"/>
      <c r="BZ130" s="58"/>
      <c r="CA130" s="58"/>
      <c r="CB130" s="159"/>
      <c r="CC130" s="160"/>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146"/>
      <c r="CZ130" s="58"/>
      <c r="DA130" s="146"/>
      <c r="DB130" s="58"/>
      <c r="DC130" s="146"/>
      <c r="DD130" s="58"/>
      <c r="DE130" s="146"/>
      <c r="DF130" s="58"/>
      <c r="DG130" s="146"/>
      <c r="DH130" s="58"/>
      <c r="DI130" s="58"/>
      <c r="DJ130" s="58"/>
      <c r="DK130" s="58"/>
      <c r="DL130" s="58"/>
      <c r="DM130" s="58"/>
      <c r="DN130" s="58"/>
      <c r="DO130" s="58"/>
      <c r="DP130" s="58"/>
      <c r="DQ130" s="58"/>
      <c r="DR130" s="58"/>
      <c r="DS130" s="58"/>
      <c r="DT130" s="159"/>
      <c r="DU130" s="58"/>
      <c r="DV130" s="58"/>
      <c r="DW130" s="58"/>
      <c r="DX130" s="58"/>
      <c r="DY130" s="58"/>
      <c r="DZ130" s="58"/>
      <c r="EA130" s="58"/>
      <c r="EB130" s="58"/>
      <c r="EC130" s="58"/>
      <c r="ED130" s="58"/>
      <c r="EE130" s="58"/>
      <c r="EF130" s="58"/>
      <c r="EG130" s="58"/>
      <c r="EH130" s="58"/>
      <c r="EI130" s="58"/>
      <c r="EJ130" s="58"/>
      <c r="EK130" s="58"/>
      <c r="EL130" s="159"/>
      <c r="EM130" s="58"/>
      <c r="EN130" s="58"/>
      <c r="EO130" s="58"/>
      <c r="EP130" s="58"/>
      <c r="EQ130" s="58"/>
      <c r="ER130" s="58"/>
      <c r="ES130" s="58"/>
      <c r="ET130" s="58"/>
      <c r="EU130" s="58"/>
      <c r="EV130" s="58"/>
      <c r="EW130" s="58"/>
      <c r="EX130" s="160"/>
      <c r="EY130" s="160"/>
      <c r="EZ130" s="159"/>
      <c r="FA130" s="58"/>
      <c r="FB130" s="58"/>
      <c r="FC130" s="58"/>
      <c r="FD130" s="58"/>
      <c r="FE130" s="58"/>
      <c r="FF130" s="58"/>
      <c r="FG130" s="58"/>
      <c r="FH130" s="58"/>
      <c r="FI130" s="58"/>
      <c r="FJ130" s="58"/>
      <c r="FK130" s="58"/>
      <c r="FL130" s="58"/>
      <c r="FM130" s="58"/>
      <c r="FN130" s="199"/>
      <c r="FO130" s="58"/>
      <c r="FP130" s="58"/>
      <c r="FQ130" s="58"/>
      <c r="FR130" s="58"/>
      <c r="FS130" s="58"/>
      <c r="FT130" s="58"/>
      <c r="FU130" s="58"/>
      <c r="FV130" s="58"/>
      <c r="FW130" s="58"/>
      <c r="FX130" s="58"/>
      <c r="FY130" s="58"/>
      <c r="FZ130" s="160"/>
      <c r="GA130" s="58"/>
      <c r="GB130" s="160"/>
      <c r="GC130" s="58"/>
      <c r="GD130" s="160"/>
      <c r="GE130" s="58"/>
      <c r="GF130" s="58"/>
      <c r="GG130" s="58"/>
      <c r="GH130" s="58"/>
      <c r="GI130" s="58"/>
      <c r="GJ130" s="58"/>
      <c r="GK130" s="58"/>
      <c r="GL130" s="58"/>
      <c r="GM130" s="58"/>
      <c r="GN130" s="58"/>
      <c r="GO130" s="58"/>
      <c r="GP130" s="58"/>
      <c r="GQ130" s="58"/>
      <c r="GR130" s="58"/>
      <c r="GS130" s="199"/>
      <c r="GT130" s="58"/>
      <c r="GU130" s="199"/>
      <c r="GV130" s="58"/>
      <c r="GW130" s="58"/>
      <c r="GX130" s="199"/>
      <c r="GY130" s="58"/>
      <c r="GZ130" s="199"/>
      <c r="HA130" s="58"/>
      <c r="HB130" s="58"/>
    </row>
    <row r="131" spans="1:211" x14ac:dyDescent="0.25">
      <c r="A131" s="58"/>
      <c r="B131" s="58"/>
      <c r="C131" s="58"/>
      <c r="D131" s="58"/>
      <c r="F131" s="58"/>
      <c r="H131" s="58"/>
      <c r="V131" s="58"/>
      <c r="W131" s="58"/>
      <c r="X131" s="58"/>
      <c r="Y131" s="146"/>
      <c r="AB131" s="58"/>
      <c r="AC131" s="146"/>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146"/>
      <c r="BI131" s="58"/>
      <c r="BJ131" s="58"/>
      <c r="BK131" s="58"/>
      <c r="BL131" s="58"/>
      <c r="BM131" s="58"/>
      <c r="BN131" s="58"/>
      <c r="BO131" s="58"/>
      <c r="BP131" s="58"/>
      <c r="BQ131" s="58"/>
      <c r="BR131" s="58"/>
      <c r="BS131" s="58"/>
      <c r="BT131" s="58"/>
      <c r="BU131" s="58"/>
      <c r="BV131" s="58"/>
      <c r="BW131" s="58"/>
      <c r="BX131" s="58"/>
      <c r="BY131" s="58"/>
      <c r="BZ131" s="58"/>
      <c r="CA131" s="146"/>
      <c r="CB131" s="58"/>
      <c r="CC131" s="160"/>
      <c r="CD131" s="58"/>
      <c r="CE131" s="58"/>
      <c r="CF131" s="159"/>
      <c r="CG131" s="58"/>
      <c r="CH131" s="58"/>
      <c r="CI131" s="58"/>
      <c r="CJ131" s="58"/>
      <c r="CK131" s="146"/>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146"/>
      <c r="DP131" s="58"/>
      <c r="DQ131" s="58"/>
      <c r="DR131" s="160"/>
      <c r="DS131" s="58"/>
      <c r="DT131" s="58"/>
      <c r="DU131" s="146"/>
      <c r="DV131" s="58"/>
      <c r="DW131" s="58"/>
      <c r="DX131" s="160"/>
      <c r="DY131" s="58"/>
      <c r="DZ131" s="160"/>
      <c r="EA131" s="58"/>
      <c r="EB131" s="160"/>
      <c r="EC131" s="58"/>
      <c r="ED131" s="160"/>
      <c r="EE131" s="58"/>
      <c r="EF131" s="160"/>
      <c r="EG131" s="58"/>
      <c r="EH131" s="58"/>
      <c r="EI131" s="58"/>
      <c r="EJ131" s="58"/>
      <c r="EK131" s="58"/>
      <c r="EL131" s="58"/>
      <c r="EM131" s="58"/>
      <c r="EN131" s="58"/>
      <c r="EO131" s="146"/>
      <c r="EP131" s="58"/>
      <c r="EQ131" s="146"/>
      <c r="ER131" s="58"/>
      <c r="ES131" s="58"/>
      <c r="ET131" s="58"/>
      <c r="EU131" s="146"/>
      <c r="EV131" s="58"/>
      <c r="EW131" s="146"/>
      <c r="EX131" s="160"/>
      <c r="EY131" s="160"/>
      <c r="EZ131" s="58"/>
      <c r="FA131" s="58"/>
      <c r="FB131" s="58"/>
      <c r="FC131" s="58"/>
      <c r="FD131" s="58"/>
      <c r="FE131" s="58"/>
      <c r="FF131" s="58"/>
      <c r="FG131" s="58"/>
      <c r="FH131" s="58"/>
      <c r="FI131" s="179"/>
      <c r="FJ131" s="58"/>
      <c r="FK131" s="58"/>
      <c r="FL131" s="58"/>
      <c r="FM131" s="58"/>
      <c r="FN131" s="58"/>
      <c r="FO131" s="58"/>
      <c r="FP131" s="58"/>
      <c r="FQ131" s="58"/>
      <c r="FR131" s="58"/>
      <c r="FS131" s="159"/>
      <c r="FT131" s="146"/>
      <c r="FU131" s="146"/>
      <c r="FV131" s="160"/>
      <c r="FW131" s="58"/>
      <c r="FX131" s="160"/>
      <c r="FY131" s="58"/>
      <c r="FZ131" s="160"/>
      <c r="GA131" s="58"/>
      <c r="GB131" s="160"/>
      <c r="GC131" s="146"/>
      <c r="GD131" s="160"/>
      <c r="GE131" s="146"/>
      <c r="GF131" s="58"/>
      <c r="GG131" s="146"/>
      <c r="GH131" s="58"/>
      <c r="GI131" s="179"/>
      <c r="GJ131" s="58"/>
      <c r="GK131" s="179"/>
      <c r="GL131" s="58"/>
      <c r="GM131" s="179"/>
      <c r="GN131" s="58"/>
      <c r="GO131" s="58"/>
      <c r="GP131" s="58"/>
      <c r="GQ131" s="199"/>
      <c r="GR131" s="58"/>
      <c r="GS131" s="179"/>
      <c r="GT131" s="58"/>
      <c r="GU131" s="179"/>
      <c r="GV131" s="58"/>
      <c r="GW131" s="58"/>
      <c r="GX131" s="58"/>
      <c r="GY131" s="58"/>
      <c r="GZ131" s="58"/>
      <c r="HA131" s="58"/>
      <c r="HB131" s="146"/>
    </row>
    <row r="132" spans="1:211" x14ac:dyDescent="0.25">
      <c r="A132" s="58"/>
      <c r="B132" s="58"/>
      <c r="C132" s="58"/>
      <c r="D132" s="58"/>
      <c r="F132" s="58"/>
      <c r="H132" s="58"/>
      <c r="V132" s="58"/>
      <c r="W132" s="58"/>
      <c r="X132" s="58"/>
      <c r="Y132" s="58"/>
      <c r="AB132" s="58"/>
      <c r="AC132" s="146"/>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146"/>
      <c r="BH132" s="58"/>
      <c r="BI132" s="58"/>
      <c r="BJ132" s="146"/>
      <c r="BK132" s="58"/>
      <c r="BL132" s="146"/>
      <c r="BM132" s="58"/>
      <c r="BN132" s="146"/>
      <c r="BO132" s="58"/>
      <c r="BP132" s="146"/>
      <c r="BQ132" s="58"/>
      <c r="BR132" s="58"/>
      <c r="BS132" s="58"/>
      <c r="BT132" s="58"/>
      <c r="BU132" s="58"/>
      <c r="BV132" s="58"/>
      <c r="BW132" s="58"/>
      <c r="BX132" s="58"/>
      <c r="BY132" s="58"/>
      <c r="BZ132" s="58"/>
      <c r="CA132" s="58"/>
      <c r="CB132" s="58"/>
      <c r="CC132" s="58"/>
      <c r="CD132" s="58"/>
      <c r="CE132" s="58"/>
      <c r="CF132" s="58"/>
      <c r="CG132" s="58"/>
      <c r="CH132" s="58"/>
      <c r="CI132" s="58"/>
      <c r="CJ132" s="159"/>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159"/>
      <c r="DP132" s="58"/>
      <c r="DQ132" s="160"/>
      <c r="DR132" s="160"/>
      <c r="DS132" s="160"/>
      <c r="DT132" s="160"/>
      <c r="DU132" s="159"/>
      <c r="DV132" s="159"/>
      <c r="DW132" s="58"/>
      <c r="DX132" s="160"/>
      <c r="DY132" s="160"/>
      <c r="DZ132" s="160"/>
      <c r="EA132" s="160"/>
      <c r="EB132" s="160"/>
      <c r="EC132" s="160"/>
      <c r="ED132" s="160"/>
      <c r="EE132" s="160"/>
      <c r="EF132" s="160"/>
      <c r="EG132" s="146"/>
      <c r="EH132" s="159"/>
      <c r="EI132" s="146"/>
      <c r="EJ132" s="159"/>
      <c r="EK132" s="146"/>
      <c r="EL132" s="160"/>
      <c r="EM132" s="160"/>
      <c r="EN132" s="58"/>
      <c r="EO132" s="159"/>
      <c r="EP132" s="58"/>
      <c r="EQ132" s="159"/>
      <c r="ER132" s="58"/>
      <c r="ES132" s="160"/>
      <c r="ET132" s="159"/>
      <c r="EU132" s="159"/>
      <c r="EV132" s="58"/>
      <c r="EW132" s="159"/>
      <c r="EX132" s="58"/>
      <c r="EY132" s="58"/>
      <c r="EZ132" s="160"/>
      <c r="FA132" s="58"/>
      <c r="FB132" s="159"/>
      <c r="FC132" s="179"/>
      <c r="FD132" s="58"/>
      <c r="FE132" s="179"/>
      <c r="FF132" s="58"/>
      <c r="FG132" s="58"/>
      <c r="FH132" s="58"/>
      <c r="FI132" s="199"/>
      <c r="FJ132" s="58"/>
      <c r="FK132" s="58"/>
      <c r="FL132" s="58"/>
      <c r="FM132" s="58"/>
      <c r="FN132" s="58"/>
      <c r="FO132" s="58"/>
      <c r="FP132" s="58"/>
      <c r="FQ132" s="58"/>
      <c r="FR132" s="58"/>
      <c r="FS132" s="58"/>
      <c r="FT132" s="58"/>
      <c r="FU132" s="58"/>
      <c r="FV132" s="160"/>
      <c r="FW132" s="58"/>
      <c r="FX132" s="160"/>
      <c r="FY132" s="58"/>
      <c r="FZ132" s="58"/>
      <c r="GA132" s="160"/>
      <c r="GB132" s="58"/>
      <c r="GC132" s="58"/>
      <c r="GD132" s="58"/>
      <c r="GE132" s="58"/>
      <c r="GF132" s="58"/>
      <c r="GG132" s="58"/>
      <c r="GH132" s="58"/>
      <c r="GI132" s="58"/>
      <c r="GJ132" s="58"/>
      <c r="GK132" s="58"/>
      <c r="GL132" s="58"/>
      <c r="GM132" s="58"/>
      <c r="GN132" s="58"/>
      <c r="GO132" s="199"/>
      <c r="GP132" s="58"/>
      <c r="GQ132" s="179"/>
      <c r="GR132" s="58"/>
      <c r="GS132" s="58"/>
      <c r="GT132" s="58"/>
      <c r="GU132" s="58"/>
      <c r="GV132" s="58"/>
      <c r="GW132" s="58"/>
      <c r="GX132" s="199"/>
      <c r="GY132" s="58"/>
      <c r="GZ132" s="199"/>
      <c r="HA132" s="58"/>
      <c r="HB132" s="58"/>
    </row>
    <row r="133" spans="1:211" x14ac:dyDescent="0.25">
      <c r="A133" s="58"/>
      <c r="B133" s="58"/>
      <c r="C133" s="146"/>
      <c r="D133" s="58"/>
      <c r="F133" s="58"/>
      <c r="H133" s="58"/>
      <c r="V133" s="58"/>
      <c r="W133" s="146"/>
      <c r="X133" s="58"/>
      <c r="Y133" s="58"/>
      <c r="AB133" s="146"/>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146"/>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159"/>
      <c r="CE133" s="58"/>
      <c r="CF133" s="160"/>
      <c r="CG133" s="146"/>
      <c r="CH133" s="58"/>
      <c r="CI133" s="58"/>
      <c r="CJ133" s="58"/>
      <c r="CK133" s="58"/>
      <c r="CL133" s="58"/>
      <c r="CM133" s="58"/>
      <c r="CN133" s="58"/>
      <c r="CO133" s="146"/>
      <c r="CP133" s="58"/>
      <c r="CQ133" s="58"/>
      <c r="CR133" s="58"/>
      <c r="CS133" s="58"/>
      <c r="CT133" s="58"/>
      <c r="CU133" s="58"/>
      <c r="CV133" s="58"/>
      <c r="CW133" s="146"/>
      <c r="CX133" s="58"/>
      <c r="CY133" s="58"/>
      <c r="CZ133" s="58"/>
      <c r="DA133" s="58"/>
      <c r="DB133" s="58"/>
      <c r="DC133" s="58"/>
      <c r="DD133" s="58"/>
      <c r="DE133" s="58"/>
      <c r="DF133" s="58"/>
      <c r="DG133" s="58"/>
      <c r="DH133" s="58"/>
      <c r="DI133" s="58"/>
      <c r="DJ133" s="58"/>
      <c r="DK133" s="58"/>
      <c r="DL133" s="58"/>
      <c r="DM133" s="58"/>
      <c r="DN133" s="58"/>
      <c r="DO133" s="58"/>
      <c r="DP133" s="58"/>
      <c r="DQ133" s="160"/>
      <c r="DR133" s="58"/>
      <c r="DS133" s="160"/>
      <c r="DT133" s="160"/>
      <c r="DU133" s="58"/>
      <c r="DV133" s="58"/>
      <c r="DW133" s="146"/>
      <c r="DX133" s="58"/>
      <c r="DY133" s="160"/>
      <c r="DZ133" s="58"/>
      <c r="EA133" s="160"/>
      <c r="EB133" s="58"/>
      <c r="EC133" s="160"/>
      <c r="ED133" s="58"/>
      <c r="EE133" s="160"/>
      <c r="EF133" s="58"/>
      <c r="EG133" s="159"/>
      <c r="EH133" s="58"/>
      <c r="EI133" s="159"/>
      <c r="EJ133" s="58"/>
      <c r="EK133" s="159"/>
      <c r="EL133" s="160"/>
      <c r="EM133" s="160"/>
      <c r="EN133" s="58"/>
      <c r="EO133" s="146"/>
      <c r="EP133" s="58"/>
      <c r="EQ133" s="146"/>
      <c r="ER133" s="58"/>
      <c r="ES133" s="160"/>
      <c r="ET133" s="58"/>
      <c r="EU133" s="146"/>
      <c r="EV133" s="58"/>
      <c r="EW133" s="146"/>
      <c r="EX133" s="58"/>
      <c r="EY133" s="58"/>
      <c r="EZ133" s="160"/>
      <c r="FA133" s="146"/>
      <c r="FB133" s="58"/>
      <c r="FC133" s="58"/>
      <c r="FD133" s="58"/>
      <c r="FE133" s="58"/>
      <c r="FF133" s="58"/>
      <c r="FG133" s="58"/>
      <c r="FH133" s="58"/>
      <c r="FI133" s="58"/>
      <c r="FJ133" s="199"/>
      <c r="FK133" s="58"/>
      <c r="FL133" s="199"/>
      <c r="FM133" s="58"/>
      <c r="FN133" s="58"/>
      <c r="FO133" s="58"/>
      <c r="FP133" s="58"/>
      <c r="FQ133" s="58"/>
      <c r="FR133" s="58"/>
      <c r="FS133" s="160"/>
      <c r="FT133" s="58"/>
      <c r="FU133" s="58"/>
      <c r="FV133" s="58"/>
      <c r="FW133" s="58"/>
      <c r="FX133" s="58"/>
      <c r="FY133" s="58"/>
      <c r="FZ133" s="58"/>
      <c r="GA133" s="160"/>
      <c r="GB133" s="58"/>
      <c r="GC133" s="58"/>
      <c r="GD133" s="58"/>
      <c r="GE133" s="58"/>
      <c r="GF133" s="58"/>
      <c r="GG133" s="58"/>
      <c r="GH133" s="58"/>
      <c r="GI133" s="58"/>
      <c r="GJ133" s="58"/>
      <c r="GK133" s="58"/>
      <c r="GL133" s="58"/>
      <c r="GM133" s="58"/>
      <c r="GN133" s="58"/>
      <c r="GO133" s="179"/>
      <c r="GP133" s="58"/>
      <c r="GQ133" s="58"/>
      <c r="GR133" s="199"/>
      <c r="GS133" s="58"/>
      <c r="GT133" s="199"/>
      <c r="GU133" s="58"/>
      <c r="GV133" s="199"/>
      <c r="GW133" s="58"/>
      <c r="GX133" s="58"/>
      <c r="GY133" s="58"/>
      <c r="GZ133" s="58"/>
      <c r="HA133" s="58"/>
      <c r="HB133" s="58"/>
    </row>
    <row r="134" spans="1:211" x14ac:dyDescent="0.25">
      <c r="A134" s="58"/>
      <c r="B134" s="58"/>
      <c r="C134" s="58"/>
      <c r="D134" s="58"/>
      <c r="F134" s="58"/>
      <c r="H134" s="58"/>
      <c r="W134" s="146"/>
      <c r="X134" s="58"/>
      <c r="Y134" s="146"/>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146"/>
      <c r="BC134" s="58"/>
      <c r="BD134" s="159"/>
      <c r="BE134" s="58"/>
      <c r="BF134" s="146"/>
      <c r="BG134" s="58"/>
      <c r="BH134" s="58"/>
      <c r="BI134" s="146"/>
      <c r="BJ134" s="58"/>
      <c r="BK134" s="58"/>
      <c r="BL134" s="58"/>
      <c r="BM134" s="58"/>
      <c r="BN134" s="58"/>
      <c r="BO134" s="58"/>
      <c r="BP134" s="58"/>
      <c r="BQ134" s="58"/>
      <c r="BR134" s="58"/>
      <c r="BS134" s="58"/>
      <c r="BT134" s="58"/>
      <c r="BU134" s="58"/>
      <c r="BV134" s="58"/>
      <c r="BW134" s="58"/>
      <c r="BX134" s="159"/>
      <c r="BY134" s="58"/>
      <c r="BZ134" s="159"/>
      <c r="CA134" s="159"/>
      <c r="CB134" s="58"/>
      <c r="CC134" s="58"/>
      <c r="CD134" s="58"/>
      <c r="CE134" s="58"/>
      <c r="CF134" s="160"/>
      <c r="CG134" s="159"/>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160"/>
      <c r="DP134" s="58"/>
      <c r="DQ134" s="58"/>
      <c r="DR134" s="58"/>
      <c r="DS134" s="58"/>
      <c r="DT134" s="58"/>
      <c r="DU134" s="160"/>
      <c r="DV134" s="160"/>
      <c r="DW134" s="159"/>
      <c r="DX134" s="58"/>
      <c r="DY134" s="58"/>
      <c r="DZ134" s="58"/>
      <c r="EA134" s="58"/>
      <c r="EB134" s="58"/>
      <c r="EC134" s="58"/>
      <c r="ED134" s="58"/>
      <c r="EE134" s="58"/>
      <c r="EF134" s="58"/>
      <c r="EG134" s="146"/>
      <c r="EH134" s="160"/>
      <c r="EI134" s="146"/>
      <c r="EJ134" s="160"/>
      <c r="EK134" s="146"/>
      <c r="EL134" s="58"/>
      <c r="EM134" s="58"/>
      <c r="EN134" s="159"/>
      <c r="EO134" s="58"/>
      <c r="EP134" s="159"/>
      <c r="EQ134" s="58"/>
      <c r="ER134" s="159"/>
      <c r="ES134" s="58"/>
      <c r="ET134" s="160"/>
      <c r="EU134" s="58"/>
      <c r="EV134" s="159"/>
      <c r="EW134" s="58"/>
      <c r="EX134" s="58"/>
      <c r="EY134" s="58"/>
      <c r="EZ134" s="58"/>
      <c r="FA134" s="159"/>
      <c r="FB134" s="160"/>
      <c r="FC134" s="58"/>
      <c r="FD134" s="58"/>
      <c r="FE134" s="58"/>
      <c r="FF134" s="58"/>
      <c r="FG134" s="58"/>
      <c r="FH134" s="58"/>
      <c r="FI134" s="58"/>
      <c r="FJ134" s="58"/>
      <c r="FK134" s="58"/>
      <c r="FL134" s="58"/>
      <c r="FM134" s="58"/>
      <c r="FN134" s="58"/>
      <c r="FO134" s="58"/>
      <c r="FP134" s="199"/>
      <c r="FQ134" s="58"/>
      <c r="FR134" s="159"/>
      <c r="FS134" s="160"/>
      <c r="FT134" s="159"/>
      <c r="FU134" s="159"/>
      <c r="FV134" s="58"/>
      <c r="FW134" s="58"/>
      <c r="FX134" s="58"/>
      <c r="FY134" s="58"/>
      <c r="FZ134" s="58"/>
      <c r="GA134" s="58"/>
      <c r="GB134" s="58"/>
      <c r="GC134" s="159"/>
      <c r="GD134" s="58"/>
      <c r="GE134" s="58"/>
      <c r="GF134" s="58"/>
      <c r="GG134" s="168"/>
      <c r="GH134" s="58"/>
      <c r="GI134" s="199"/>
      <c r="GJ134" s="58"/>
      <c r="GK134" s="199"/>
      <c r="GL134" s="58"/>
      <c r="GM134" s="199"/>
      <c r="GN134" s="58"/>
      <c r="GO134" s="58"/>
      <c r="GP134" s="199"/>
      <c r="GQ134" s="58"/>
      <c r="GR134" s="58"/>
      <c r="GS134" s="58"/>
      <c r="GT134" s="58"/>
      <c r="GU134" s="58"/>
      <c r="GV134" s="58"/>
      <c r="GW134" s="58"/>
      <c r="GX134" s="199"/>
      <c r="GY134" s="58"/>
      <c r="GZ134" s="199"/>
      <c r="HA134" s="58"/>
      <c r="HB134" s="58"/>
    </row>
    <row r="135" spans="1:211" x14ac:dyDescent="0.25">
      <c r="A135" s="58"/>
      <c r="B135" s="58"/>
      <c r="C135" s="58"/>
      <c r="D135" s="58"/>
      <c r="F135" s="58"/>
      <c r="H135" s="58"/>
      <c r="J135" s="146"/>
      <c r="W135" s="58"/>
      <c r="X135" s="58"/>
      <c r="Y135" s="146"/>
      <c r="AB135" s="58"/>
      <c r="AC135" s="146"/>
      <c r="AD135" s="146"/>
      <c r="AE135" s="58"/>
      <c r="AF135" s="146"/>
      <c r="AG135" s="58"/>
      <c r="AH135" s="146"/>
      <c r="AI135" s="58"/>
      <c r="AJ135" s="146"/>
      <c r="AK135" s="58"/>
      <c r="AL135" s="146"/>
      <c r="AM135" s="58"/>
      <c r="AN135" s="58"/>
      <c r="AO135" s="58"/>
      <c r="AP135" s="146"/>
      <c r="AQ135" s="58"/>
      <c r="AR135" s="58"/>
      <c r="AS135" s="58"/>
      <c r="AT135" s="58"/>
      <c r="AU135" s="58"/>
      <c r="AV135" s="146"/>
      <c r="AW135" s="58"/>
      <c r="AX135" s="58"/>
      <c r="AY135" s="58"/>
      <c r="AZ135" s="146"/>
      <c r="BA135" s="58"/>
      <c r="BB135" s="58"/>
      <c r="BC135" s="58"/>
      <c r="BD135" s="146"/>
      <c r="BE135" s="58"/>
      <c r="BF135" s="58"/>
      <c r="BG135" s="58"/>
      <c r="BH135" s="58"/>
      <c r="BI135" s="58"/>
      <c r="BJ135" s="58"/>
      <c r="BK135" s="58"/>
      <c r="BL135" s="146"/>
      <c r="BM135" s="58"/>
      <c r="BN135" s="146"/>
      <c r="BO135" s="58"/>
      <c r="BP135" s="58"/>
      <c r="BQ135" s="58"/>
      <c r="BR135" s="58"/>
      <c r="BS135" s="58"/>
      <c r="BT135" s="58"/>
      <c r="BU135" s="58"/>
      <c r="BV135" s="58"/>
      <c r="BW135" s="58"/>
      <c r="BX135" s="146"/>
      <c r="BY135" s="58"/>
      <c r="BZ135" s="146"/>
      <c r="CA135" s="58"/>
      <c r="CB135" s="58"/>
      <c r="CC135" s="159"/>
      <c r="CD135" s="160"/>
      <c r="CE135" s="58"/>
      <c r="CF135" s="58"/>
      <c r="CG135" s="58"/>
      <c r="CH135" s="58"/>
      <c r="CI135" s="58"/>
      <c r="CJ135" s="58"/>
      <c r="CK135" s="58"/>
      <c r="CL135" s="58"/>
      <c r="CM135" s="58"/>
      <c r="CN135" s="58"/>
      <c r="CO135" s="58"/>
      <c r="CP135" s="58"/>
      <c r="CQ135" s="146"/>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160"/>
      <c r="DP135" s="58"/>
      <c r="DQ135" s="58"/>
      <c r="DR135" s="58"/>
      <c r="DS135" s="58"/>
      <c r="DT135" s="58"/>
      <c r="DU135" s="160"/>
      <c r="DV135" s="160"/>
      <c r="DW135" s="58"/>
      <c r="DX135" s="58"/>
      <c r="DY135" s="58"/>
      <c r="DZ135" s="58"/>
      <c r="EA135" s="58"/>
      <c r="EB135" s="58"/>
      <c r="EC135" s="58"/>
      <c r="ED135" s="58"/>
      <c r="EE135" s="58"/>
      <c r="EF135" s="58"/>
      <c r="EG135" s="58"/>
      <c r="EH135" s="160"/>
      <c r="EI135" s="58"/>
      <c r="EJ135" s="160"/>
      <c r="EK135" s="58"/>
      <c r="EL135" s="58"/>
      <c r="EM135" s="58"/>
      <c r="EN135" s="58"/>
      <c r="EO135" s="58"/>
      <c r="EP135" s="58"/>
      <c r="EQ135" s="58"/>
      <c r="ER135" s="58"/>
      <c r="ES135" s="58"/>
      <c r="ET135" s="160"/>
      <c r="EU135" s="58"/>
      <c r="EV135" s="58"/>
      <c r="EW135" s="58"/>
      <c r="EX135" s="58"/>
      <c r="EY135" s="58"/>
      <c r="EZ135" s="58"/>
      <c r="FA135" s="146"/>
      <c r="FB135" s="160"/>
      <c r="FC135" s="179"/>
      <c r="FD135" s="58"/>
      <c r="FE135" s="179"/>
      <c r="FF135" s="58"/>
      <c r="FG135" s="179"/>
      <c r="FH135" s="58"/>
      <c r="FI135" s="58"/>
      <c r="FJ135" s="58"/>
      <c r="FK135" s="58"/>
      <c r="FL135" s="58"/>
      <c r="FM135" s="58"/>
      <c r="FN135" s="58"/>
      <c r="FO135" s="58"/>
      <c r="FP135" s="179"/>
      <c r="FQ135" s="58"/>
      <c r="FR135" s="146"/>
      <c r="FS135" s="58"/>
      <c r="FT135" s="146"/>
      <c r="FU135" s="58"/>
      <c r="FV135" s="58"/>
      <c r="FW135" s="159"/>
      <c r="FX135" s="58"/>
      <c r="FY135" s="159"/>
      <c r="FZ135" s="58"/>
      <c r="GA135" s="58"/>
      <c r="GB135" s="58"/>
      <c r="GC135" s="146"/>
      <c r="GD135" s="58"/>
      <c r="GE135" s="146"/>
      <c r="GF135" s="58"/>
      <c r="GG135" s="146"/>
      <c r="GH135" s="58"/>
      <c r="GI135" s="179"/>
      <c r="GJ135" s="58"/>
      <c r="GK135" s="179"/>
      <c r="GL135" s="58"/>
      <c r="GM135" s="179"/>
      <c r="GN135" s="199"/>
      <c r="GO135" s="58"/>
      <c r="GP135" s="58"/>
      <c r="GQ135" s="58"/>
      <c r="GR135" s="58"/>
      <c r="GS135" s="58"/>
      <c r="GT135" s="58"/>
      <c r="GU135" s="58"/>
      <c r="GV135" s="58"/>
      <c r="GW135" s="58"/>
      <c r="GX135" s="58"/>
      <c r="GY135" s="58"/>
      <c r="GZ135" s="58"/>
      <c r="HA135" s="58"/>
      <c r="HB135" s="58"/>
    </row>
    <row r="136" spans="1:211" x14ac:dyDescent="0.25">
      <c r="A136" s="58"/>
      <c r="B136" s="58"/>
      <c r="C136" s="58"/>
      <c r="D136" s="58"/>
      <c r="F136" s="58"/>
      <c r="H136" s="58"/>
      <c r="W136" s="58"/>
      <c r="X136" s="58"/>
      <c r="Y136" s="58"/>
      <c r="AB136" s="58"/>
      <c r="AC136" s="146"/>
      <c r="AD136" s="58"/>
      <c r="AE136" s="58"/>
      <c r="AF136" s="58"/>
      <c r="AG136" s="58"/>
      <c r="AH136" s="58"/>
      <c r="AI136" s="58"/>
      <c r="AJ136" s="58"/>
      <c r="AK136" s="58"/>
      <c r="AL136" s="58"/>
      <c r="AM136" s="58"/>
      <c r="AN136" s="146"/>
      <c r="AO136" s="58"/>
      <c r="AP136" s="58"/>
      <c r="AQ136" s="58"/>
      <c r="AR136" s="146"/>
      <c r="AS136" s="58"/>
      <c r="AT136" s="146"/>
      <c r="AU136" s="58"/>
      <c r="AV136" s="58"/>
      <c r="AW136" s="58"/>
      <c r="AX136" s="146"/>
      <c r="AY136" s="58"/>
      <c r="AZ136" s="58"/>
      <c r="BA136" s="58"/>
      <c r="BB136" s="159"/>
      <c r="BC136" s="58"/>
      <c r="BD136" s="58"/>
      <c r="BE136" s="146"/>
      <c r="BF136" s="146"/>
      <c r="BG136" s="58"/>
      <c r="BH136" s="58"/>
      <c r="BI136" s="58"/>
      <c r="BJ136" s="58"/>
      <c r="BK136" s="58"/>
      <c r="BL136" s="58"/>
      <c r="BM136" s="58"/>
      <c r="BN136" s="58"/>
      <c r="BO136" s="58"/>
      <c r="BP136" s="58"/>
      <c r="BQ136" s="58"/>
      <c r="BR136" s="146"/>
      <c r="BS136" s="58"/>
      <c r="BT136" s="146"/>
      <c r="BU136" s="58"/>
      <c r="BV136" s="146"/>
      <c r="BW136" s="58"/>
      <c r="BX136" s="58"/>
      <c r="BY136" s="58"/>
      <c r="BZ136" s="58"/>
      <c r="CA136" s="160"/>
      <c r="CB136" s="58"/>
      <c r="CC136" s="58"/>
      <c r="CD136" s="160"/>
      <c r="CE136" s="58"/>
      <c r="CF136" s="58"/>
      <c r="CG136" s="58"/>
      <c r="CH136" s="58"/>
      <c r="CI136" s="146"/>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159"/>
      <c r="DS136" s="58"/>
      <c r="DT136" s="58"/>
      <c r="DU136" s="58"/>
      <c r="DV136" s="58"/>
      <c r="DW136" s="160"/>
      <c r="DX136" s="159"/>
      <c r="DY136" s="58"/>
      <c r="DZ136" s="159"/>
      <c r="EA136" s="58"/>
      <c r="EB136" s="159"/>
      <c r="EC136" s="58"/>
      <c r="ED136" s="159"/>
      <c r="EE136" s="58"/>
      <c r="EF136" s="159"/>
      <c r="EG136" s="58"/>
      <c r="EH136" s="58"/>
      <c r="EI136" s="58"/>
      <c r="EJ136" s="58"/>
      <c r="EK136" s="58"/>
      <c r="EL136" s="58"/>
      <c r="EM136" s="58"/>
      <c r="EN136" s="160"/>
      <c r="EO136" s="160"/>
      <c r="EP136" s="160"/>
      <c r="EQ136" s="160"/>
      <c r="ER136" s="160"/>
      <c r="ES136" s="58"/>
      <c r="ET136" s="58"/>
      <c r="EU136" s="160"/>
      <c r="EV136" s="160"/>
      <c r="EW136" s="160"/>
      <c r="EX136" s="159"/>
      <c r="EY136" s="146"/>
      <c r="EZ136" s="58"/>
      <c r="FA136" s="58"/>
      <c r="FB136" s="58"/>
      <c r="FC136" s="58"/>
      <c r="FD136" s="58"/>
      <c r="FE136" s="58"/>
      <c r="FF136" s="58"/>
      <c r="FG136" s="199"/>
      <c r="FH136" s="58"/>
      <c r="FI136" s="58"/>
      <c r="FJ136" s="58"/>
      <c r="FK136" s="58"/>
      <c r="FL136" s="58"/>
      <c r="FM136" s="58"/>
      <c r="FN136" s="58"/>
      <c r="FO136" s="58"/>
      <c r="FP136" s="58"/>
      <c r="FQ136" s="58"/>
      <c r="FR136" s="58"/>
      <c r="FS136" s="58"/>
      <c r="FT136" s="58"/>
      <c r="FU136" s="160"/>
      <c r="FV136" s="58"/>
      <c r="FW136" s="58"/>
      <c r="FX136" s="58"/>
      <c r="FY136" s="58"/>
      <c r="FZ136" s="58"/>
      <c r="GA136" s="58"/>
      <c r="GB136" s="58"/>
      <c r="GC136" s="58"/>
      <c r="GD136" s="58"/>
      <c r="GE136" s="58"/>
      <c r="GF136" s="58"/>
      <c r="GG136" s="58"/>
      <c r="GH136" s="58"/>
      <c r="GI136" s="58"/>
      <c r="GJ136" s="58"/>
      <c r="GK136" s="58"/>
      <c r="GL136" s="58"/>
      <c r="GM136" s="58"/>
      <c r="GN136" s="58"/>
      <c r="GO136" s="58"/>
      <c r="GP136" s="58"/>
      <c r="GQ136" s="58"/>
      <c r="GR136" s="58"/>
      <c r="GS136" s="58"/>
      <c r="GT136" s="58"/>
      <c r="GU136" s="58"/>
      <c r="GV136" s="58"/>
      <c r="GW136" s="58"/>
      <c r="GX136" s="179"/>
      <c r="GY136" s="58"/>
      <c r="GZ136" s="58"/>
      <c r="HA136" s="58"/>
      <c r="HB136" s="58"/>
    </row>
    <row r="137" spans="1:211" x14ac:dyDescent="0.25">
      <c r="A137" s="58"/>
      <c r="B137" s="58"/>
      <c r="C137" s="58"/>
      <c r="D137" s="58"/>
      <c r="F137" s="58"/>
      <c r="H137" s="58"/>
      <c r="X137" s="58"/>
      <c r="Y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146"/>
      <c r="BC137" s="58"/>
      <c r="BD137" s="58"/>
      <c r="BE137" s="58"/>
      <c r="BF137" s="58"/>
      <c r="BG137" s="58"/>
      <c r="BH137" s="146"/>
      <c r="BI137" s="146"/>
      <c r="BJ137" s="58"/>
      <c r="BK137" s="58"/>
      <c r="BL137" s="58"/>
      <c r="BM137" s="58"/>
      <c r="BN137" s="58"/>
      <c r="BO137" s="58"/>
      <c r="BP137" s="58"/>
      <c r="BQ137" s="58"/>
      <c r="BR137" s="58"/>
      <c r="BS137" s="58"/>
      <c r="BT137" s="58"/>
      <c r="BU137" s="58"/>
      <c r="BV137" s="58"/>
      <c r="BW137" s="58"/>
      <c r="BX137" s="58"/>
      <c r="BY137" s="58"/>
      <c r="BZ137" s="58"/>
      <c r="CA137" s="160"/>
      <c r="CB137" s="58"/>
      <c r="CC137" s="160"/>
      <c r="CD137" s="58"/>
      <c r="CE137" s="58"/>
      <c r="CF137" s="58"/>
      <c r="CG137" s="58"/>
      <c r="CH137" s="58"/>
      <c r="CI137" s="159"/>
      <c r="CJ137" s="58"/>
      <c r="CK137" s="58"/>
      <c r="CL137" s="58"/>
      <c r="CM137" s="58"/>
      <c r="CN137" s="58"/>
      <c r="CO137" s="58"/>
      <c r="CP137" s="58"/>
      <c r="CQ137" s="58"/>
      <c r="CR137" s="58"/>
      <c r="CS137" s="58"/>
      <c r="CT137" s="58"/>
      <c r="CU137" s="58"/>
      <c r="CV137" s="58"/>
      <c r="CW137" s="58"/>
      <c r="CX137" s="58"/>
      <c r="CY137" s="146"/>
      <c r="CZ137" s="58"/>
      <c r="DA137" s="146"/>
      <c r="DB137" s="58"/>
      <c r="DC137" s="146"/>
      <c r="DD137" s="58"/>
      <c r="DE137" s="146"/>
      <c r="DF137" s="58"/>
      <c r="DG137" s="146"/>
      <c r="DH137" s="58"/>
      <c r="DI137" s="146"/>
      <c r="DJ137" s="58"/>
      <c r="DK137" s="146"/>
      <c r="DL137" s="58"/>
      <c r="DM137" s="146"/>
      <c r="DN137" s="58"/>
      <c r="DO137" s="58"/>
      <c r="DP137" s="58"/>
      <c r="DQ137" s="146"/>
      <c r="DR137" s="58"/>
      <c r="DS137" s="146"/>
      <c r="DT137" s="159"/>
      <c r="DU137" s="58"/>
      <c r="DV137" s="58"/>
      <c r="DW137" s="160"/>
      <c r="DX137" s="58"/>
      <c r="DY137" s="146"/>
      <c r="DZ137" s="58"/>
      <c r="EA137" s="146"/>
      <c r="EB137" s="58"/>
      <c r="EC137" s="146"/>
      <c r="ED137" s="58"/>
      <c r="EE137" s="146"/>
      <c r="EF137" s="58"/>
      <c r="EG137" s="160"/>
      <c r="EH137" s="58"/>
      <c r="EI137" s="160"/>
      <c r="EJ137" s="58"/>
      <c r="EK137" s="160"/>
      <c r="EL137" s="58"/>
      <c r="EM137" s="58"/>
      <c r="EN137" s="160"/>
      <c r="EO137" s="160"/>
      <c r="EP137" s="160"/>
      <c r="EQ137" s="160"/>
      <c r="ER137" s="160"/>
      <c r="ES137" s="146"/>
      <c r="ET137" s="58"/>
      <c r="EU137" s="160"/>
      <c r="EV137" s="160"/>
      <c r="EW137" s="160"/>
      <c r="EX137" s="58"/>
      <c r="EY137" s="159"/>
      <c r="EZ137" s="58"/>
      <c r="FA137" s="58"/>
      <c r="FB137" s="58"/>
      <c r="FC137" s="58"/>
      <c r="FD137" s="58"/>
      <c r="FE137" s="58"/>
      <c r="FF137" s="58"/>
      <c r="FG137" s="58"/>
      <c r="FH137" s="58"/>
      <c r="FI137" s="58"/>
      <c r="FJ137" s="58"/>
      <c r="FK137" s="58"/>
      <c r="FL137" s="58"/>
      <c r="FM137" s="58"/>
      <c r="FN137" s="199"/>
      <c r="FO137" s="58"/>
      <c r="FP137" s="58"/>
      <c r="FQ137" s="58"/>
      <c r="FR137" s="58"/>
      <c r="FS137" s="58"/>
      <c r="FT137" s="58"/>
      <c r="FU137" s="160"/>
      <c r="FV137" s="58"/>
      <c r="FW137" s="160"/>
      <c r="FX137" s="58"/>
      <c r="FY137" s="160"/>
      <c r="FZ137" s="159"/>
      <c r="GA137" s="146"/>
      <c r="GB137" s="159"/>
      <c r="GC137" s="58"/>
      <c r="GD137" s="159"/>
      <c r="GE137" s="58"/>
      <c r="GF137" s="58"/>
      <c r="GG137" s="58"/>
      <c r="GH137" s="168"/>
      <c r="GI137" s="58"/>
      <c r="GJ137" s="199"/>
      <c r="GK137" s="58"/>
      <c r="GL137" s="199"/>
      <c r="GM137" s="58"/>
      <c r="GN137" s="58"/>
      <c r="GO137" s="58"/>
      <c r="GP137" s="58"/>
      <c r="GQ137" s="58"/>
      <c r="GR137" s="58"/>
      <c r="GS137" s="58"/>
      <c r="GT137" s="58"/>
      <c r="GU137" s="58"/>
      <c r="GV137" s="58"/>
      <c r="GW137" s="58"/>
      <c r="GX137" s="58"/>
      <c r="GY137" s="58"/>
      <c r="GZ137" s="58"/>
      <c r="HA137" s="58"/>
      <c r="HB137" s="58"/>
    </row>
    <row r="138" spans="1:211" x14ac:dyDescent="0.25">
      <c r="A138" s="58"/>
      <c r="B138" s="58"/>
      <c r="C138" s="58"/>
      <c r="D138" s="58"/>
      <c r="F138" s="58"/>
      <c r="H138" s="58"/>
      <c r="X138" s="146"/>
      <c r="Y138" s="146"/>
      <c r="AB138" s="146"/>
      <c r="AC138" s="58"/>
      <c r="AD138" s="58"/>
      <c r="AE138" s="58"/>
      <c r="AF138" s="58"/>
      <c r="AG138" s="58"/>
      <c r="AH138" s="58"/>
      <c r="AI138" s="58"/>
      <c r="AJ138" s="58"/>
      <c r="AK138" s="58"/>
      <c r="AL138" s="58"/>
      <c r="AM138" s="58"/>
      <c r="AN138" s="58"/>
      <c r="AO138" s="146"/>
      <c r="AP138" s="58"/>
      <c r="AQ138" s="58"/>
      <c r="AR138" s="58"/>
      <c r="AS138" s="58"/>
      <c r="AT138" s="58"/>
      <c r="AU138" s="58"/>
      <c r="AV138" s="58"/>
      <c r="AW138" s="58"/>
      <c r="AX138" s="58"/>
      <c r="AY138" s="58"/>
      <c r="AZ138" s="58"/>
      <c r="BA138" s="58"/>
      <c r="BB138" s="58"/>
      <c r="BC138" s="58"/>
      <c r="BD138" s="58"/>
      <c r="BE138" s="58"/>
      <c r="BF138" s="58"/>
      <c r="BG138" s="146"/>
      <c r="BH138" s="146"/>
      <c r="BI138" s="58"/>
      <c r="BJ138" s="58"/>
      <c r="BK138" s="58"/>
      <c r="BL138" s="58"/>
      <c r="BM138" s="58"/>
      <c r="BN138" s="58"/>
      <c r="BO138" s="146"/>
      <c r="BP138" s="146"/>
      <c r="BQ138" s="58"/>
      <c r="BR138" s="58"/>
      <c r="BS138" s="58"/>
      <c r="BT138" s="58"/>
      <c r="BU138" s="58"/>
      <c r="BV138" s="58"/>
      <c r="BW138" s="58"/>
      <c r="BX138" s="58"/>
      <c r="BY138" s="58"/>
      <c r="BZ138" s="160"/>
      <c r="CA138" s="58"/>
      <c r="CB138" s="159"/>
      <c r="CC138" s="160"/>
      <c r="CD138" s="58"/>
      <c r="CE138" s="58"/>
      <c r="CF138" s="159"/>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159"/>
      <c r="DR138" s="160"/>
      <c r="DS138" s="159"/>
      <c r="DT138" s="58"/>
      <c r="DU138" s="58"/>
      <c r="DV138" s="58"/>
      <c r="DW138" s="58"/>
      <c r="DX138" s="160"/>
      <c r="DY138" s="159"/>
      <c r="DZ138" s="160"/>
      <c r="EA138" s="159"/>
      <c r="EB138" s="160"/>
      <c r="EC138" s="159"/>
      <c r="ED138" s="160"/>
      <c r="EE138" s="159"/>
      <c r="EF138" s="160"/>
      <c r="EG138" s="160"/>
      <c r="EH138" s="58"/>
      <c r="EI138" s="160"/>
      <c r="EJ138" s="58"/>
      <c r="EK138" s="160"/>
      <c r="EL138" s="159"/>
      <c r="EM138" s="146"/>
      <c r="EN138" s="58"/>
      <c r="EO138" s="58"/>
      <c r="EP138" s="58"/>
      <c r="EQ138" s="58"/>
      <c r="ER138" s="58"/>
      <c r="ES138" s="159"/>
      <c r="ET138" s="58"/>
      <c r="EU138" s="58"/>
      <c r="EV138" s="58"/>
      <c r="EW138" s="58"/>
      <c r="EX138" s="160"/>
      <c r="EY138" s="146"/>
      <c r="EZ138" s="159"/>
      <c r="FA138" s="160"/>
      <c r="FB138" s="58"/>
      <c r="FC138" s="58"/>
      <c r="FD138" s="58"/>
      <c r="FE138" s="58"/>
      <c r="FF138" s="58"/>
      <c r="FG138" s="58"/>
      <c r="FH138" s="199"/>
      <c r="FI138" s="58"/>
      <c r="FJ138" s="58"/>
      <c r="FK138" s="58"/>
      <c r="FL138" s="58"/>
      <c r="FM138" s="58"/>
      <c r="FN138" s="58"/>
      <c r="FO138" s="58"/>
      <c r="FP138" s="58"/>
      <c r="FQ138" s="58"/>
      <c r="FR138" s="160"/>
      <c r="FS138" s="58"/>
      <c r="FT138" s="160"/>
      <c r="FU138" s="58"/>
      <c r="FV138" s="159"/>
      <c r="FW138" s="160"/>
      <c r="FX138" s="159"/>
      <c r="FY138" s="160"/>
      <c r="FZ138" s="58"/>
      <c r="GA138" s="58"/>
      <c r="GB138" s="58"/>
      <c r="GC138" s="160"/>
      <c r="GD138" s="58"/>
      <c r="GE138" s="58"/>
      <c r="GF138" s="58"/>
      <c r="GG138" s="58"/>
      <c r="GH138" s="58"/>
      <c r="GI138" s="58"/>
      <c r="GJ138" s="58"/>
      <c r="GK138" s="58"/>
      <c r="GL138" s="58"/>
      <c r="GM138" s="58"/>
      <c r="GN138" s="58"/>
      <c r="GO138" s="58"/>
      <c r="GP138" s="58"/>
      <c r="GQ138" s="58"/>
      <c r="GR138" s="58"/>
      <c r="GS138" s="58"/>
      <c r="GT138" s="58"/>
      <c r="GU138" s="58"/>
      <c r="GV138" s="58"/>
      <c r="GW138" s="58"/>
      <c r="GX138" s="179"/>
      <c r="GY138" s="58"/>
      <c r="GZ138" s="58"/>
      <c r="HA138" s="58"/>
      <c r="HB138" s="58"/>
    </row>
    <row r="139" spans="1:211" x14ac:dyDescent="0.25">
      <c r="A139" s="58"/>
      <c r="B139" s="58"/>
      <c r="C139" s="58"/>
      <c r="D139" s="58"/>
      <c r="F139" s="58"/>
      <c r="H139" s="58"/>
      <c r="X139" s="58"/>
      <c r="Y139" s="146"/>
      <c r="AB139" s="58"/>
      <c r="AC139" s="146"/>
      <c r="AD139" s="58"/>
      <c r="AE139" s="58"/>
      <c r="AF139" s="58"/>
      <c r="AG139" s="58"/>
      <c r="AH139" s="58"/>
      <c r="AI139" s="58"/>
      <c r="AJ139" s="58"/>
      <c r="AK139" s="58"/>
      <c r="AL139" s="58"/>
      <c r="AM139" s="58"/>
      <c r="AN139" s="58"/>
      <c r="AO139" s="58"/>
      <c r="AP139" s="58"/>
      <c r="AQ139" s="58"/>
      <c r="AR139" s="58"/>
      <c r="AS139" s="58"/>
      <c r="AT139" s="58"/>
      <c r="AU139" s="58"/>
      <c r="AV139" s="58"/>
      <c r="AW139" s="58"/>
      <c r="AX139" s="146"/>
      <c r="AY139" s="58"/>
      <c r="AZ139" s="58"/>
      <c r="BA139" s="58"/>
      <c r="BB139" s="58"/>
      <c r="BC139" s="58"/>
      <c r="BD139" s="58"/>
      <c r="BE139" s="58"/>
      <c r="BF139" s="146"/>
      <c r="BG139" s="58"/>
      <c r="BH139" s="58"/>
      <c r="BI139" s="58"/>
      <c r="BJ139" s="146"/>
      <c r="BK139" s="58"/>
      <c r="BL139" s="58"/>
      <c r="BM139" s="58"/>
      <c r="BN139" s="58"/>
      <c r="BO139" s="58"/>
      <c r="BP139" s="58"/>
      <c r="BQ139" s="58"/>
      <c r="BR139" s="58"/>
      <c r="BS139" s="58"/>
      <c r="BT139" s="58"/>
      <c r="BU139" s="58"/>
      <c r="BV139" s="58"/>
      <c r="BW139" s="58"/>
      <c r="BX139" s="58"/>
      <c r="BY139" s="58"/>
      <c r="BZ139" s="160"/>
      <c r="CA139" s="58"/>
      <c r="CB139" s="58"/>
      <c r="CC139" s="58"/>
      <c r="CD139" s="58"/>
      <c r="CE139" s="58"/>
      <c r="CF139" s="58"/>
      <c r="CG139" s="58"/>
      <c r="CH139" s="58"/>
      <c r="CI139" s="146"/>
      <c r="CJ139" s="58"/>
      <c r="CK139" s="58"/>
      <c r="CL139" s="146"/>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159"/>
      <c r="DP139" s="58"/>
      <c r="DQ139" s="58"/>
      <c r="DR139" s="160"/>
      <c r="DS139" s="58"/>
      <c r="DT139" s="160"/>
      <c r="DU139" s="159"/>
      <c r="DV139" s="159"/>
      <c r="DW139" s="58"/>
      <c r="DX139" s="160"/>
      <c r="DY139" s="58"/>
      <c r="DZ139" s="160"/>
      <c r="EA139" s="58"/>
      <c r="EB139" s="160"/>
      <c r="EC139" s="58"/>
      <c r="ED139" s="160"/>
      <c r="EE139" s="58"/>
      <c r="EF139" s="160"/>
      <c r="EG139" s="58"/>
      <c r="EH139" s="58"/>
      <c r="EI139" s="58"/>
      <c r="EJ139" s="58"/>
      <c r="EK139" s="58"/>
      <c r="EL139" s="58"/>
      <c r="EM139" s="159"/>
      <c r="EN139" s="58"/>
      <c r="EO139" s="58"/>
      <c r="EP139" s="58"/>
      <c r="EQ139" s="58"/>
      <c r="ER139" s="58"/>
      <c r="ES139" s="146"/>
      <c r="ET139" s="159"/>
      <c r="EU139" s="58"/>
      <c r="EV139" s="58"/>
      <c r="EW139" s="58"/>
      <c r="EX139" s="160"/>
      <c r="EY139" s="58"/>
      <c r="EZ139" s="58"/>
      <c r="FA139" s="160"/>
      <c r="FB139" s="159"/>
      <c r="FC139" s="58"/>
      <c r="FD139" s="58"/>
      <c r="FE139" s="58"/>
      <c r="FF139" s="58"/>
      <c r="FG139" s="58"/>
      <c r="FH139" s="179"/>
      <c r="FI139" s="58"/>
      <c r="FJ139" s="58"/>
      <c r="FK139" s="58"/>
      <c r="FL139" s="58"/>
      <c r="FM139" s="58"/>
      <c r="FN139" s="58"/>
      <c r="FO139" s="58"/>
      <c r="FP139" s="58"/>
      <c r="FQ139" s="58"/>
      <c r="FR139" s="160"/>
      <c r="FS139" s="58"/>
      <c r="FT139" s="160"/>
      <c r="FU139" s="58"/>
      <c r="FV139" s="146"/>
      <c r="FW139" s="58"/>
      <c r="FX139" s="146"/>
      <c r="FY139" s="58"/>
      <c r="FZ139" s="160"/>
      <c r="GA139" s="58"/>
      <c r="GB139" s="160"/>
      <c r="GC139" s="160"/>
      <c r="GD139" s="160"/>
      <c r="GE139" s="58"/>
      <c r="GF139" s="58"/>
      <c r="GG139" s="58"/>
      <c r="GH139" s="58"/>
      <c r="GI139" s="58"/>
      <c r="GJ139" s="58"/>
      <c r="GK139" s="58"/>
      <c r="GL139" s="58"/>
      <c r="GM139" s="58"/>
      <c r="GN139" s="58"/>
      <c r="GO139" s="58"/>
      <c r="GP139" s="58"/>
      <c r="GQ139" s="58"/>
      <c r="GR139" s="58"/>
      <c r="GS139" s="179"/>
      <c r="GT139" s="58"/>
      <c r="GU139" s="179"/>
      <c r="GV139" s="58"/>
      <c r="GW139" s="58"/>
      <c r="GX139" s="179"/>
      <c r="GY139" s="58"/>
      <c r="GZ139" s="58"/>
      <c r="HA139" s="58"/>
      <c r="HB139" s="58"/>
    </row>
    <row r="140" spans="1:211" x14ac:dyDescent="0.25">
      <c r="A140" s="58"/>
      <c r="B140" s="58"/>
      <c r="C140" s="58"/>
      <c r="D140" s="58"/>
      <c r="F140" s="58"/>
      <c r="H140" s="58"/>
      <c r="X140" s="58"/>
      <c r="Y140" s="58"/>
      <c r="AB140" s="58"/>
      <c r="AC140" s="146"/>
      <c r="AD140" s="58"/>
      <c r="AE140" s="58"/>
      <c r="AF140" s="58"/>
      <c r="AG140" s="58"/>
      <c r="AH140" s="58"/>
      <c r="AI140" s="58"/>
      <c r="AJ140" s="58"/>
      <c r="AK140" s="58"/>
      <c r="AL140" s="58"/>
      <c r="AM140" s="58"/>
      <c r="AN140" s="58"/>
      <c r="AO140" s="58"/>
      <c r="AP140" s="58"/>
      <c r="AQ140" s="58"/>
      <c r="AR140" s="58"/>
      <c r="AS140" s="58"/>
      <c r="AT140" s="58"/>
      <c r="AU140" s="58"/>
      <c r="AV140" s="58"/>
      <c r="AW140" s="146"/>
      <c r="AX140" s="58"/>
      <c r="AY140" s="146"/>
      <c r="AZ140" s="58"/>
      <c r="BA140" s="58"/>
      <c r="BB140" s="58"/>
      <c r="BC140" s="58"/>
      <c r="BD140" s="146"/>
      <c r="BE140" s="58"/>
      <c r="BF140" s="146"/>
      <c r="BG140" s="58"/>
      <c r="BH140" s="58"/>
      <c r="BI140" s="58"/>
      <c r="BJ140" s="179"/>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160"/>
      <c r="CG140" s="58"/>
      <c r="CH140" s="58"/>
      <c r="CI140" s="58"/>
      <c r="CJ140" s="159"/>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160"/>
      <c r="DR140" s="58"/>
      <c r="DS140" s="160"/>
      <c r="DT140" s="160"/>
      <c r="DU140" s="58"/>
      <c r="DV140" s="58"/>
      <c r="DW140" s="58"/>
      <c r="DX140" s="58"/>
      <c r="DY140" s="160"/>
      <c r="DZ140" s="58"/>
      <c r="EA140" s="160"/>
      <c r="EB140" s="58"/>
      <c r="EC140" s="160"/>
      <c r="ED140" s="58"/>
      <c r="EE140" s="160"/>
      <c r="EF140" s="58"/>
      <c r="EG140" s="58"/>
      <c r="EH140" s="159"/>
      <c r="EI140" s="58"/>
      <c r="EJ140" s="159"/>
      <c r="EK140" s="58"/>
      <c r="EL140" s="160"/>
      <c r="EM140" s="146"/>
      <c r="EN140" s="58"/>
      <c r="EO140" s="58"/>
      <c r="EP140" s="58"/>
      <c r="EQ140" s="58"/>
      <c r="ER140" s="58"/>
      <c r="ES140" s="58"/>
      <c r="ET140" s="58"/>
      <c r="EU140" s="58"/>
      <c r="EV140" s="58"/>
      <c r="EW140" s="58"/>
      <c r="EX140" s="58"/>
      <c r="EY140" s="58"/>
      <c r="EZ140" s="160"/>
      <c r="FA140" s="58"/>
      <c r="FB140" s="58"/>
      <c r="FC140" s="58"/>
      <c r="FD140" s="58"/>
      <c r="FE140" s="58"/>
      <c r="FF140" s="58"/>
      <c r="FG140" s="58"/>
      <c r="FH140" s="58"/>
      <c r="FI140" s="58"/>
      <c r="FJ140" s="199"/>
      <c r="FK140" s="58"/>
      <c r="FL140" s="199"/>
      <c r="FM140" s="58"/>
      <c r="FN140" s="58"/>
      <c r="FO140" s="58"/>
      <c r="FP140" s="179"/>
      <c r="FQ140" s="58"/>
      <c r="FR140" s="58"/>
      <c r="FS140" s="58"/>
      <c r="FT140" s="58"/>
      <c r="FU140" s="58"/>
      <c r="FV140" s="58"/>
      <c r="FW140" s="58"/>
      <c r="FX140" s="58"/>
      <c r="FY140" s="58"/>
      <c r="FZ140" s="160"/>
      <c r="GA140" s="159"/>
      <c r="GB140" s="160"/>
      <c r="GC140" s="58"/>
      <c r="GD140" s="160"/>
      <c r="GE140" s="58"/>
      <c r="GF140" s="58"/>
      <c r="GG140" s="58"/>
      <c r="GH140" s="58"/>
      <c r="GI140" s="58"/>
      <c r="GJ140" s="58"/>
      <c r="GK140" s="58"/>
      <c r="GL140" s="58"/>
      <c r="GM140" s="58"/>
      <c r="GN140" s="58"/>
      <c r="GO140" s="58"/>
      <c r="GP140" s="58"/>
      <c r="GQ140" s="179"/>
      <c r="GR140" s="58"/>
      <c r="GS140" s="58"/>
      <c r="GT140" s="58"/>
      <c r="GU140" s="58"/>
      <c r="GV140" s="58"/>
      <c r="GW140" s="58"/>
      <c r="GX140" s="58"/>
      <c r="GY140" s="58"/>
      <c r="GZ140" s="58"/>
      <c r="HA140" s="58"/>
    </row>
    <row r="141" spans="1:211" x14ac:dyDescent="0.25">
      <c r="A141" s="58"/>
      <c r="B141" s="58"/>
      <c r="C141" s="58"/>
      <c r="D141" s="58"/>
      <c r="F141" s="58"/>
      <c r="H141" s="58"/>
      <c r="X141" s="146"/>
      <c r="Y141" s="58"/>
      <c r="AB141" s="146"/>
      <c r="AC141" s="58"/>
      <c r="AD141" s="58"/>
      <c r="AE141" s="58"/>
      <c r="AF141" s="58"/>
      <c r="AG141" s="58"/>
      <c r="AH141" s="58"/>
      <c r="AI141" s="58"/>
      <c r="AJ141" s="58"/>
      <c r="AK141" s="58"/>
      <c r="AL141" s="58"/>
      <c r="AM141" s="58"/>
      <c r="AN141" s="58"/>
      <c r="AO141" s="146"/>
      <c r="AP141" s="58"/>
      <c r="AQ141" s="58"/>
      <c r="AR141" s="58"/>
      <c r="AS141" s="58"/>
      <c r="AT141" s="58"/>
      <c r="AU141" s="58"/>
      <c r="AV141" s="58"/>
      <c r="AW141" s="58"/>
      <c r="AX141" s="58"/>
      <c r="AY141" s="58"/>
      <c r="AZ141" s="58"/>
      <c r="BA141" s="58"/>
      <c r="BB141" s="58"/>
      <c r="BC141" s="58"/>
      <c r="BD141" s="58"/>
      <c r="BE141" s="58"/>
      <c r="BF141" s="58"/>
      <c r="BG141" s="146"/>
      <c r="BH141" s="146"/>
      <c r="BI141" s="146"/>
      <c r="BJ141" s="58"/>
      <c r="BK141" s="58"/>
      <c r="BL141" s="146"/>
      <c r="BM141" s="58"/>
      <c r="BN141" s="146"/>
      <c r="BO141" s="146"/>
      <c r="BP141" s="146"/>
      <c r="BQ141" s="58"/>
      <c r="BR141" s="58"/>
      <c r="BS141" s="58"/>
      <c r="BT141" s="58"/>
      <c r="BU141" s="58"/>
      <c r="BV141" s="58"/>
      <c r="BW141" s="58"/>
      <c r="BX141" s="58"/>
      <c r="BY141" s="58"/>
      <c r="BZ141" s="58"/>
      <c r="CA141" s="159"/>
      <c r="CB141" s="58"/>
      <c r="CC141" s="58"/>
      <c r="CD141" s="58"/>
      <c r="CE141" s="58"/>
      <c r="CF141" s="160"/>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160"/>
      <c r="DP141" s="58"/>
      <c r="DQ141" s="160"/>
      <c r="DR141" s="58"/>
      <c r="DS141" s="160"/>
      <c r="DT141" s="58"/>
      <c r="DU141" s="160"/>
      <c r="DV141" s="160"/>
      <c r="DW141" s="159"/>
      <c r="DX141" s="58"/>
      <c r="DY141" s="160"/>
      <c r="DZ141" s="58"/>
      <c r="EA141" s="160"/>
      <c r="EB141" s="58"/>
      <c r="EC141" s="160"/>
      <c r="ED141" s="58"/>
      <c r="EE141" s="160"/>
      <c r="EF141" s="58"/>
      <c r="EG141" s="58"/>
      <c r="EH141" s="58"/>
      <c r="EI141" s="58"/>
      <c r="EJ141" s="58"/>
      <c r="EK141" s="58"/>
      <c r="EL141" s="160"/>
      <c r="EM141" s="58"/>
      <c r="EN141" s="58"/>
      <c r="EO141" s="58"/>
      <c r="EP141" s="58"/>
      <c r="EQ141" s="58"/>
      <c r="ER141" s="58"/>
      <c r="ES141" s="58"/>
      <c r="ET141" s="160"/>
      <c r="EU141" s="58"/>
      <c r="EV141" s="58"/>
      <c r="EW141" s="58"/>
      <c r="EX141" s="58"/>
      <c r="EY141" s="160"/>
      <c r="EZ141" s="160"/>
      <c r="FA141" s="58"/>
      <c r="FB141" s="160"/>
      <c r="FC141" s="179"/>
      <c r="FD141" s="58"/>
      <c r="FE141" s="179"/>
      <c r="FF141" s="58"/>
      <c r="FG141" s="58"/>
      <c r="FH141" s="58"/>
      <c r="FI141" s="58"/>
      <c r="FJ141" s="179"/>
      <c r="FK141" s="58"/>
      <c r="FL141" s="179"/>
      <c r="FM141" s="58"/>
      <c r="FN141" s="58"/>
      <c r="FO141" s="58"/>
      <c r="FP141" s="58"/>
      <c r="FQ141" s="58"/>
      <c r="FR141" s="58"/>
      <c r="FS141" s="58"/>
      <c r="FT141" s="58"/>
      <c r="FU141" s="58"/>
      <c r="FV141" s="58"/>
      <c r="FW141" s="58"/>
      <c r="FX141" s="58"/>
      <c r="FY141" s="58"/>
      <c r="FZ141" s="58"/>
      <c r="GA141" s="146"/>
      <c r="GB141" s="58"/>
      <c r="GC141" s="58"/>
      <c r="GD141" s="58"/>
      <c r="GE141" s="58"/>
      <c r="GF141" s="58"/>
      <c r="GG141" s="58"/>
      <c r="GH141" s="58"/>
      <c r="GI141" s="58"/>
      <c r="GJ141" s="58"/>
      <c r="GK141" s="58"/>
      <c r="GL141" s="58"/>
      <c r="GM141" s="58"/>
      <c r="GN141" s="58"/>
      <c r="GO141" s="179"/>
      <c r="GP141" s="58"/>
      <c r="GQ141" s="58"/>
      <c r="GR141" s="58"/>
      <c r="GS141" s="58"/>
      <c r="GT141" s="58"/>
      <c r="GU141" s="58"/>
      <c r="GV141" s="58"/>
      <c r="GW141" s="58"/>
      <c r="GX141" s="179"/>
      <c r="GY141" s="146"/>
      <c r="GZ141" s="58"/>
      <c r="HA141" s="58"/>
    </row>
    <row r="142" spans="1:211" x14ac:dyDescent="0.25">
      <c r="A142" s="58"/>
      <c r="B142" s="58"/>
      <c r="C142" s="58"/>
      <c r="D142" s="58"/>
      <c r="F142" s="58"/>
      <c r="H142" s="58"/>
      <c r="X142" s="58"/>
      <c r="Y142" s="146"/>
      <c r="AB142" s="58"/>
      <c r="AC142" s="58"/>
      <c r="AD142" s="146"/>
      <c r="AE142" s="146"/>
      <c r="AF142" s="146"/>
      <c r="AG142" s="58"/>
      <c r="AH142" s="146"/>
      <c r="AI142" s="58"/>
      <c r="AJ142" s="146"/>
      <c r="AK142" s="146"/>
      <c r="AL142" s="146"/>
      <c r="AM142" s="58"/>
      <c r="AN142" s="146"/>
      <c r="AO142" s="58"/>
      <c r="AP142" s="146"/>
      <c r="AQ142" s="58"/>
      <c r="AR142" s="146"/>
      <c r="AS142" s="58"/>
      <c r="AT142" s="146"/>
      <c r="AU142" s="58"/>
      <c r="AV142" s="146"/>
      <c r="AW142" s="58"/>
      <c r="AX142" s="58"/>
      <c r="AY142" s="58"/>
      <c r="AZ142" s="146"/>
      <c r="BA142" s="58"/>
      <c r="BB142" s="146"/>
      <c r="BC142" s="58"/>
      <c r="BD142" s="159"/>
      <c r="BE142" s="146"/>
      <c r="BF142" s="58"/>
      <c r="BG142" s="58"/>
      <c r="BH142" s="146"/>
      <c r="BI142" s="58"/>
      <c r="BJ142" s="179"/>
      <c r="BK142" s="146"/>
      <c r="BL142" s="58"/>
      <c r="BM142" s="58"/>
      <c r="BN142" s="146"/>
      <c r="BO142" s="58"/>
      <c r="BP142" s="58"/>
      <c r="BQ142" s="58"/>
      <c r="BR142" s="146"/>
      <c r="BS142" s="58"/>
      <c r="BT142" s="146"/>
      <c r="BU142" s="58"/>
      <c r="BV142" s="146"/>
      <c r="BW142" s="58"/>
      <c r="BX142" s="146"/>
      <c r="BY142" s="58"/>
      <c r="BZ142" s="58"/>
      <c r="CA142" s="58"/>
      <c r="CB142" s="58"/>
      <c r="CC142" s="58"/>
      <c r="CD142" s="146"/>
      <c r="CE142" s="58"/>
      <c r="CF142" s="58"/>
      <c r="CG142" s="159"/>
      <c r="CH142" s="58"/>
      <c r="CI142" s="58"/>
      <c r="CJ142" s="58"/>
      <c r="CK142" s="58"/>
      <c r="CL142" s="58"/>
      <c r="CM142" s="58"/>
      <c r="CN142" s="58"/>
      <c r="CO142" s="58"/>
      <c r="CP142" s="58"/>
      <c r="CQ142" s="58"/>
      <c r="CR142" s="146"/>
      <c r="CS142" s="58"/>
      <c r="CT142" s="146"/>
      <c r="CU142" s="58"/>
      <c r="CV142" s="58"/>
      <c r="CW142" s="58"/>
      <c r="CX142" s="58"/>
      <c r="CY142" s="58"/>
      <c r="CZ142" s="58"/>
      <c r="DA142" s="58"/>
      <c r="DB142" s="58"/>
      <c r="DC142" s="58"/>
      <c r="DD142" s="58"/>
      <c r="DE142" s="58"/>
      <c r="DF142" s="58"/>
      <c r="DG142" s="58"/>
      <c r="DH142" s="58"/>
      <c r="DI142" s="58"/>
      <c r="DJ142" s="58"/>
      <c r="DK142" s="58"/>
      <c r="DL142" s="58"/>
      <c r="DM142" s="58"/>
      <c r="DN142" s="58"/>
      <c r="DO142" s="160"/>
      <c r="DP142" s="58"/>
      <c r="DQ142" s="58"/>
      <c r="DR142" s="58"/>
      <c r="DS142" s="58"/>
      <c r="DT142" s="58"/>
      <c r="DU142" s="160"/>
      <c r="DV142" s="160"/>
      <c r="DW142" s="58"/>
      <c r="DX142" s="58"/>
      <c r="DY142" s="58"/>
      <c r="DZ142" s="58"/>
      <c r="EA142" s="58"/>
      <c r="EB142" s="58"/>
      <c r="EC142" s="58"/>
      <c r="ED142" s="58"/>
      <c r="EE142" s="58"/>
      <c r="EF142" s="58"/>
      <c r="EG142" s="58"/>
      <c r="EH142" s="160"/>
      <c r="EI142" s="58"/>
      <c r="EJ142" s="160"/>
      <c r="EK142" s="58"/>
      <c r="EL142" s="58"/>
      <c r="EM142" s="58"/>
      <c r="EN142" s="159"/>
      <c r="EO142" s="146"/>
      <c r="EP142" s="159"/>
      <c r="EQ142" s="146"/>
      <c r="ER142" s="159"/>
      <c r="ES142" s="160"/>
      <c r="ET142" s="160"/>
      <c r="EU142" s="146"/>
      <c r="EV142" s="159"/>
      <c r="EW142" s="146"/>
      <c r="EX142" s="58"/>
      <c r="EY142" s="160"/>
      <c r="EZ142" s="58"/>
      <c r="FA142" s="58"/>
      <c r="FB142" s="160"/>
      <c r="FC142" s="58"/>
      <c r="FD142" s="58"/>
      <c r="FE142" s="58"/>
      <c r="FF142" s="58"/>
      <c r="FG142" s="58"/>
      <c r="FH142" s="58"/>
      <c r="FI142" s="58"/>
      <c r="FJ142" s="58"/>
      <c r="FK142" s="58"/>
      <c r="FL142" s="58"/>
      <c r="FM142" s="58"/>
      <c r="FN142" s="58"/>
      <c r="FO142" s="58"/>
      <c r="FP142" s="179"/>
      <c r="FQ142" s="58"/>
      <c r="FR142" s="58"/>
      <c r="FS142" s="58"/>
      <c r="FT142" s="58"/>
      <c r="FU142" s="58"/>
      <c r="FV142" s="160"/>
      <c r="FW142" s="58"/>
      <c r="FX142" s="160"/>
      <c r="FY142" s="58"/>
      <c r="FZ142" s="58"/>
      <c r="GA142" s="58"/>
      <c r="GB142" s="58"/>
      <c r="GC142" s="58"/>
      <c r="GD142" s="58"/>
      <c r="GE142" s="58"/>
      <c r="GF142" s="58"/>
      <c r="GG142" s="58"/>
      <c r="GH142" s="58"/>
      <c r="GI142" s="58"/>
      <c r="GJ142" s="58"/>
      <c r="GK142" s="58"/>
      <c r="GL142" s="58"/>
      <c r="GM142" s="58"/>
      <c r="GN142" s="58"/>
      <c r="GO142" s="58"/>
      <c r="GP142" s="58"/>
      <c r="GQ142" s="58"/>
      <c r="GR142" s="199"/>
      <c r="GS142" s="199"/>
      <c r="GT142" s="199"/>
      <c r="GU142" s="199"/>
      <c r="GV142" s="199"/>
      <c r="GW142" s="58"/>
      <c r="GX142" s="179"/>
      <c r="GY142" s="58"/>
      <c r="GZ142" s="58"/>
      <c r="HA142" s="58"/>
    </row>
    <row r="143" spans="1:211" x14ac:dyDescent="0.25">
      <c r="A143" s="58"/>
      <c r="B143" s="58"/>
      <c r="C143" s="58"/>
      <c r="D143" s="58"/>
      <c r="F143" s="58"/>
      <c r="H143" s="58"/>
      <c r="X143" s="58"/>
      <c r="AB143" s="58"/>
      <c r="AC143" s="146"/>
      <c r="AD143" s="58"/>
      <c r="AE143" s="58"/>
      <c r="AF143" s="58"/>
      <c r="AG143" s="58"/>
      <c r="AH143" s="58"/>
      <c r="AI143" s="58"/>
      <c r="AJ143" s="58"/>
      <c r="AK143" s="58"/>
      <c r="AL143" s="58"/>
      <c r="AM143" s="58"/>
      <c r="AN143" s="58"/>
      <c r="AO143" s="58"/>
      <c r="AP143" s="58"/>
      <c r="AQ143" s="58"/>
      <c r="AR143" s="58"/>
      <c r="AS143" s="58"/>
      <c r="AT143" s="58"/>
      <c r="AU143" s="58"/>
      <c r="AV143" s="58"/>
      <c r="AW143" s="146"/>
      <c r="AX143" s="58"/>
      <c r="AY143" s="146"/>
      <c r="AZ143" s="58"/>
      <c r="BA143" s="146"/>
      <c r="BB143" s="58"/>
      <c r="BC143" s="58"/>
      <c r="BD143" s="146"/>
      <c r="BE143" s="58"/>
      <c r="BF143" s="146"/>
      <c r="BG143" s="58"/>
      <c r="BH143" s="58"/>
      <c r="BI143" s="58"/>
      <c r="BJ143" s="179"/>
      <c r="BK143" s="58"/>
      <c r="BL143" s="58"/>
      <c r="BM143" s="58"/>
      <c r="BN143" s="58"/>
      <c r="BO143" s="58"/>
      <c r="BP143" s="58"/>
      <c r="BQ143" s="146"/>
      <c r="BR143" s="58"/>
      <c r="BS143" s="58"/>
      <c r="BT143" s="58"/>
      <c r="BU143" s="58"/>
      <c r="BV143" s="58"/>
      <c r="BW143" s="58"/>
      <c r="BX143" s="58"/>
      <c r="BY143" s="58"/>
      <c r="BZ143" s="146"/>
      <c r="CA143" s="160"/>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159"/>
      <c r="DS143" s="58"/>
      <c r="DT143" s="58"/>
      <c r="DU143" s="58"/>
      <c r="DV143" s="58"/>
      <c r="DW143" s="160"/>
      <c r="DX143" s="159"/>
      <c r="DY143" s="58"/>
      <c r="DZ143" s="159"/>
      <c r="EA143" s="58"/>
      <c r="EB143" s="159"/>
      <c r="EC143" s="58"/>
      <c r="ED143" s="159"/>
      <c r="EE143" s="58"/>
      <c r="EF143" s="159"/>
      <c r="EG143" s="146"/>
      <c r="EH143" s="160"/>
      <c r="EI143" s="146"/>
      <c r="EJ143" s="160"/>
      <c r="EK143" s="146"/>
      <c r="EL143" s="58"/>
      <c r="EM143" s="160"/>
      <c r="EN143" s="58"/>
      <c r="EO143" s="159"/>
      <c r="EP143" s="58"/>
      <c r="EQ143" s="159"/>
      <c r="ER143" s="58"/>
      <c r="ES143" s="160"/>
      <c r="ET143" s="58"/>
      <c r="EU143" s="159"/>
      <c r="EV143" s="58"/>
      <c r="EW143" s="159"/>
      <c r="EX143" s="58"/>
      <c r="EY143" s="58"/>
      <c r="EZ143" s="58"/>
      <c r="FA143" s="146"/>
      <c r="FB143" s="58"/>
      <c r="FC143" s="58"/>
      <c r="FD143" s="58"/>
      <c r="FE143" s="58"/>
      <c r="FF143" s="58"/>
      <c r="FG143" s="58"/>
      <c r="FH143" s="58"/>
      <c r="FI143" s="58"/>
      <c r="FJ143" s="58"/>
      <c r="FK143" s="58"/>
      <c r="FL143" s="58"/>
      <c r="FM143" s="58"/>
      <c r="FN143" s="58"/>
      <c r="FO143" s="58"/>
      <c r="FP143" s="58"/>
      <c r="FQ143" s="58"/>
      <c r="FR143" s="146"/>
      <c r="FS143" s="58"/>
      <c r="FT143" s="146"/>
      <c r="FU143" s="159"/>
      <c r="FV143" s="160"/>
      <c r="FW143" s="58"/>
      <c r="FX143" s="160"/>
      <c r="FY143" s="58"/>
      <c r="FZ143" s="58"/>
      <c r="GA143" s="58"/>
      <c r="GB143" s="58"/>
      <c r="GC143" s="146"/>
      <c r="GD143" s="58"/>
      <c r="GE143" s="146"/>
      <c r="GF143" s="58"/>
      <c r="GG143" s="146"/>
      <c r="GH143" s="58"/>
      <c r="GI143" s="179"/>
      <c r="GJ143" s="58"/>
      <c r="GK143" s="179"/>
      <c r="GL143" s="58"/>
      <c r="GM143" s="179"/>
      <c r="GN143" s="58"/>
      <c r="GO143" s="58"/>
      <c r="GP143" s="199"/>
      <c r="GQ143" s="199"/>
      <c r="GR143" s="58"/>
      <c r="GS143" s="179"/>
      <c r="GT143" s="58"/>
      <c r="GU143" s="179"/>
      <c r="GV143" s="58"/>
      <c r="GW143" s="58"/>
      <c r="GX143" s="58"/>
      <c r="GY143" s="58"/>
      <c r="GZ143" s="58"/>
      <c r="HA143" s="58"/>
    </row>
    <row r="144" spans="1:211" x14ac:dyDescent="0.25">
      <c r="A144" s="58"/>
      <c r="B144" s="58"/>
      <c r="C144" s="58"/>
      <c r="D144" s="58"/>
      <c r="F144" s="58"/>
      <c r="H144" s="58"/>
      <c r="X144" s="58"/>
      <c r="AB144" s="146"/>
      <c r="AD144" s="146"/>
      <c r="AE144" s="58"/>
      <c r="AF144" s="146"/>
      <c r="AG144" s="146"/>
      <c r="AH144" s="146"/>
      <c r="AI144" s="58"/>
      <c r="AJ144" s="146"/>
      <c r="AK144" s="58"/>
      <c r="AL144" s="146"/>
      <c r="AM144" s="58"/>
      <c r="AN144" s="58"/>
      <c r="AO144" s="146"/>
      <c r="AP144" s="146"/>
      <c r="AQ144" s="58"/>
      <c r="AR144" s="58"/>
      <c r="AS144" s="58"/>
      <c r="AT144" s="58"/>
      <c r="AU144" s="58"/>
      <c r="AV144" s="146"/>
      <c r="AW144" s="58"/>
      <c r="AX144" s="146"/>
      <c r="AY144" s="58"/>
      <c r="AZ144" s="146"/>
      <c r="BA144" s="58"/>
      <c r="BB144" s="146"/>
      <c r="BC144" s="146"/>
      <c r="BD144" s="58"/>
      <c r="BE144" s="58"/>
      <c r="BF144" s="146"/>
      <c r="BG144" s="58"/>
      <c r="BH144" s="58"/>
      <c r="BI144" s="58"/>
      <c r="BJ144" s="58"/>
      <c r="BK144" s="58"/>
      <c r="BL144" s="58"/>
      <c r="BM144" s="58"/>
      <c r="BN144" s="58"/>
      <c r="BO144" s="58"/>
      <c r="BP144" s="58"/>
      <c r="BQ144" s="58"/>
      <c r="BR144" s="58"/>
      <c r="BS144" s="58"/>
      <c r="BT144" s="58"/>
      <c r="BU144" s="58"/>
      <c r="BV144" s="58"/>
      <c r="BW144" s="58"/>
      <c r="BX144" s="58"/>
      <c r="BY144" s="58"/>
      <c r="BZ144" s="159"/>
      <c r="CA144" s="160"/>
      <c r="CB144" s="58"/>
      <c r="CC144" s="58"/>
      <c r="CD144" s="58"/>
      <c r="CE144" s="58"/>
      <c r="CF144" s="58"/>
      <c r="CG144" s="58"/>
      <c r="CH144" s="58"/>
      <c r="CI144" s="58"/>
      <c r="CJ144" s="58"/>
      <c r="CK144" s="58"/>
      <c r="CL144" s="58"/>
      <c r="CM144" s="58"/>
      <c r="CN144" s="58"/>
      <c r="CO144" s="58"/>
      <c r="CP144" s="146"/>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159"/>
      <c r="DQ144" s="58"/>
      <c r="DR144" s="58"/>
      <c r="DS144" s="58"/>
      <c r="DT144" s="159"/>
      <c r="DU144" s="58"/>
      <c r="DV144" s="58"/>
      <c r="DW144" s="160"/>
      <c r="DX144" s="58"/>
      <c r="DY144" s="58"/>
      <c r="DZ144" s="58"/>
      <c r="EA144" s="58"/>
      <c r="EB144" s="58"/>
      <c r="EC144" s="58"/>
      <c r="ED144" s="58"/>
      <c r="EE144" s="58"/>
      <c r="EF144" s="58"/>
      <c r="EG144" s="159"/>
      <c r="EH144" s="58"/>
      <c r="EI144" s="159"/>
      <c r="EJ144" s="58"/>
      <c r="EK144" s="159"/>
      <c r="EL144" s="58"/>
      <c r="EM144" s="160"/>
      <c r="EN144" s="160"/>
      <c r="EO144" s="146"/>
      <c r="EP144" s="160"/>
      <c r="EQ144" s="146"/>
      <c r="ER144" s="160"/>
      <c r="ES144" s="58"/>
      <c r="ET144" s="58"/>
      <c r="EU144" s="146"/>
      <c r="EV144" s="160"/>
      <c r="EW144" s="146"/>
      <c r="EX144" s="159"/>
      <c r="EY144" s="58"/>
      <c r="EZ144" s="58"/>
      <c r="FA144" s="58"/>
      <c r="FB144" s="58"/>
      <c r="FC144" s="58"/>
      <c r="FD144" s="58"/>
      <c r="FE144" s="58"/>
      <c r="FF144" s="58"/>
      <c r="FG144" s="58"/>
      <c r="FH144" s="58"/>
      <c r="FI144" s="58"/>
      <c r="FJ144" s="58"/>
      <c r="FK144" s="58"/>
      <c r="FL144" s="58"/>
      <c r="FM144" s="58"/>
      <c r="FN144" s="199"/>
      <c r="FO144" s="58"/>
      <c r="FP144" s="58"/>
      <c r="FQ144" s="58"/>
      <c r="FR144" s="58"/>
      <c r="FS144" s="58"/>
      <c r="FT144" s="58"/>
      <c r="FU144" s="58"/>
      <c r="FV144" s="58"/>
      <c r="FW144" s="58"/>
      <c r="FX144" s="58"/>
      <c r="FY144" s="58"/>
      <c r="FZ144" s="58"/>
      <c r="GA144" s="160"/>
      <c r="GB144" s="58"/>
      <c r="GC144" s="58"/>
      <c r="GD144" s="58"/>
      <c r="GE144" s="58"/>
      <c r="GF144" s="58"/>
      <c r="GG144" s="58"/>
      <c r="GH144" s="58"/>
      <c r="GI144" s="58"/>
      <c r="GJ144" s="58"/>
      <c r="GK144" s="58"/>
      <c r="GL144" s="58"/>
      <c r="GM144" s="58"/>
      <c r="GN144" s="199"/>
      <c r="GO144" s="199"/>
      <c r="GP144" s="58"/>
      <c r="GQ144" s="179"/>
      <c r="GR144" s="58"/>
      <c r="GS144" s="58"/>
      <c r="GT144" s="58"/>
      <c r="GU144" s="58"/>
      <c r="GV144" s="58"/>
      <c r="GW144" s="58"/>
      <c r="GX144" s="179"/>
      <c r="GY144" s="58"/>
      <c r="GZ144" s="58"/>
      <c r="HA144" s="58"/>
    </row>
    <row r="145" spans="2:209" x14ac:dyDescent="0.25">
      <c r="B145" s="214"/>
      <c r="C145" s="58"/>
      <c r="D145" s="58"/>
      <c r="F145" s="58"/>
      <c r="H145" s="58"/>
      <c r="X145" s="58"/>
      <c r="AB145" s="58"/>
      <c r="AD145" s="58"/>
      <c r="AE145" s="146"/>
      <c r="AF145" s="58"/>
      <c r="AG145" s="58"/>
      <c r="AH145" s="58"/>
      <c r="AI145" s="58"/>
      <c r="AJ145" s="58"/>
      <c r="AK145" s="146"/>
      <c r="AL145" s="58"/>
      <c r="AM145" s="58"/>
      <c r="AN145" s="146"/>
      <c r="AO145" s="58"/>
      <c r="AP145" s="58"/>
      <c r="AQ145" s="58"/>
      <c r="AR145" s="146"/>
      <c r="AS145" s="58"/>
      <c r="AT145" s="146"/>
      <c r="AU145" s="58"/>
      <c r="AV145" s="58"/>
      <c r="AW145" s="146"/>
      <c r="AX145" s="58"/>
      <c r="AY145" s="58"/>
      <c r="AZ145" s="58"/>
      <c r="BA145" s="58"/>
      <c r="BB145" s="58"/>
      <c r="BC145" s="58"/>
      <c r="BD145" s="58"/>
      <c r="BE145" s="146"/>
      <c r="BF145" s="58"/>
      <c r="BG145" s="58"/>
      <c r="BH145" s="146"/>
      <c r="BI145" s="58"/>
      <c r="BJ145" s="179"/>
      <c r="BK145" s="146"/>
      <c r="BL145" s="58"/>
      <c r="BM145" s="58"/>
      <c r="BN145" s="146"/>
      <c r="BO145" s="146"/>
      <c r="BP145" s="58"/>
      <c r="BQ145" s="58"/>
      <c r="BR145" s="146"/>
      <c r="BS145" s="58"/>
      <c r="BT145" s="146"/>
      <c r="BU145" s="146"/>
      <c r="BV145" s="146"/>
      <c r="BW145" s="58"/>
      <c r="BX145" s="159"/>
      <c r="BY145" s="58"/>
      <c r="BZ145" s="146"/>
      <c r="CA145" s="58"/>
      <c r="CB145" s="58"/>
      <c r="CC145" s="58"/>
      <c r="CD145" s="58"/>
      <c r="CE145" s="58"/>
      <c r="CF145" s="159"/>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146"/>
      <c r="DQ145" s="159"/>
      <c r="DR145" s="160"/>
      <c r="DS145" s="159"/>
      <c r="DT145" s="146"/>
      <c r="DU145" s="58"/>
      <c r="DV145" s="58"/>
      <c r="DW145" s="58"/>
      <c r="DX145" s="160"/>
      <c r="DY145" s="159"/>
      <c r="DZ145" s="160"/>
      <c r="EA145" s="159"/>
      <c r="EB145" s="160"/>
      <c r="EC145" s="159"/>
      <c r="ED145" s="160"/>
      <c r="EE145" s="58"/>
      <c r="EF145" s="160"/>
      <c r="EG145" s="58"/>
      <c r="EH145" s="58"/>
      <c r="EI145" s="58"/>
      <c r="EJ145" s="58"/>
      <c r="EK145" s="58"/>
      <c r="EL145" s="58"/>
      <c r="EM145" s="58"/>
      <c r="EN145" s="160"/>
      <c r="EO145" s="58"/>
      <c r="EP145" s="160"/>
      <c r="EQ145" s="58"/>
      <c r="ER145" s="160"/>
      <c r="ES145" s="58"/>
      <c r="ET145" s="58"/>
      <c r="EU145" s="58"/>
      <c r="EV145" s="160"/>
      <c r="EW145" s="58"/>
      <c r="EX145" s="58"/>
      <c r="EY145" s="58"/>
      <c r="EZ145" s="58"/>
      <c r="FA145" s="58"/>
      <c r="FB145" s="58"/>
      <c r="FC145" s="58"/>
      <c r="FD145" s="58"/>
      <c r="FE145" s="58"/>
      <c r="FF145" s="58"/>
      <c r="FG145" s="58"/>
      <c r="FH145" s="58"/>
      <c r="FI145" s="58"/>
      <c r="FJ145" s="58"/>
      <c r="FK145" s="58"/>
      <c r="FL145" s="58"/>
      <c r="FM145" s="58"/>
      <c r="FN145" s="179"/>
      <c r="FO145" s="58"/>
      <c r="FP145" s="58"/>
      <c r="FQ145" s="58"/>
      <c r="FR145" s="58"/>
      <c r="FS145" s="58"/>
      <c r="FT145" s="58"/>
      <c r="FU145" s="160"/>
      <c r="FV145" s="58"/>
      <c r="FW145" s="58"/>
      <c r="FX145" s="58"/>
      <c r="FY145" s="58"/>
      <c r="FZ145" s="58"/>
      <c r="GA145" s="160"/>
      <c r="GB145" s="58"/>
      <c r="GC145" s="58"/>
      <c r="GD145" s="58"/>
      <c r="GE145" s="58"/>
      <c r="GF145" s="58"/>
      <c r="GG145" s="58"/>
      <c r="GH145" s="58"/>
      <c r="GI145" s="58"/>
      <c r="GJ145" s="58"/>
      <c r="GK145" s="58"/>
      <c r="GL145" s="58"/>
      <c r="GM145" s="58"/>
      <c r="GN145" s="58"/>
      <c r="GO145" s="179"/>
      <c r="GP145" s="58"/>
      <c r="GQ145" s="58"/>
      <c r="GR145" s="58"/>
      <c r="GS145" s="58"/>
      <c r="GT145" s="58"/>
      <c r="GU145" s="58"/>
      <c r="GV145" s="58"/>
      <c r="GW145" s="146"/>
      <c r="GX145" s="58"/>
      <c r="GY145" s="58"/>
      <c r="GZ145" s="58"/>
      <c r="HA145" s="58"/>
    </row>
    <row r="146" spans="2:209" x14ac:dyDescent="0.25">
      <c r="B146" s="58"/>
      <c r="C146" s="58"/>
      <c r="D146" s="58"/>
      <c r="F146" s="58"/>
      <c r="H146" s="58"/>
      <c r="X146" s="146"/>
      <c r="AB146" s="58"/>
      <c r="AD146" s="58"/>
      <c r="AE146" s="58"/>
      <c r="AF146" s="58"/>
      <c r="AG146" s="58"/>
      <c r="AH146" s="58"/>
      <c r="AI146" s="58"/>
      <c r="AJ146" s="58"/>
      <c r="AK146" s="58"/>
      <c r="AL146" s="58"/>
      <c r="AM146" s="58"/>
      <c r="AN146" s="58"/>
      <c r="AO146" s="58"/>
      <c r="AP146" s="58"/>
      <c r="AQ146" s="146"/>
      <c r="AR146" s="58"/>
      <c r="AS146" s="58"/>
      <c r="AT146" s="58"/>
      <c r="AU146" s="146"/>
      <c r="AV146" s="58"/>
      <c r="AW146" s="58"/>
      <c r="AX146" s="58"/>
      <c r="AY146" s="58"/>
      <c r="AZ146" s="58"/>
      <c r="BA146" s="58"/>
      <c r="BB146" s="58"/>
      <c r="BC146" s="58"/>
      <c r="BD146" s="58"/>
      <c r="BE146" s="58"/>
      <c r="BF146" s="58"/>
      <c r="BG146" s="58"/>
      <c r="BH146" s="58"/>
      <c r="BI146" s="58"/>
      <c r="BJ146" s="58"/>
      <c r="BK146" s="58"/>
      <c r="BL146" s="146"/>
      <c r="BM146" s="58"/>
      <c r="BN146" s="146"/>
      <c r="BO146" s="58"/>
      <c r="BP146" s="58"/>
      <c r="BQ146" s="146"/>
      <c r="BR146" s="58"/>
      <c r="BS146" s="58"/>
      <c r="BT146" s="58"/>
      <c r="BU146" s="58"/>
      <c r="BV146" s="58"/>
      <c r="BW146" s="58"/>
      <c r="BX146" s="146"/>
      <c r="BY146" s="58"/>
      <c r="BZ146" s="58"/>
      <c r="CA146" s="58"/>
      <c r="CB146" s="159"/>
      <c r="CC146" s="58"/>
      <c r="CD146" s="58"/>
      <c r="CE146" s="58"/>
      <c r="CF146" s="58"/>
      <c r="CG146" s="58"/>
      <c r="CH146" s="58"/>
      <c r="CI146" s="58"/>
      <c r="CJ146" s="58"/>
      <c r="CK146" s="58"/>
      <c r="CL146" s="146"/>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160"/>
      <c r="DS146" s="58"/>
      <c r="DT146" s="58"/>
      <c r="DU146" s="58"/>
      <c r="DV146" s="159"/>
      <c r="DW146" s="58"/>
      <c r="DX146" s="160"/>
      <c r="DY146" s="58"/>
      <c r="DZ146" s="160"/>
      <c r="EA146" s="58"/>
      <c r="EB146" s="160"/>
      <c r="EC146" s="58"/>
      <c r="ED146" s="160"/>
      <c r="EE146" s="159"/>
      <c r="EF146" s="160"/>
      <c r="EG146" s="160"/>
      <c r="EH146" s="58"/>
      <c r="EI146" s="160"/>
      <c r="EJ146" s="58"/>
      <c r="EK146" s="160"/>
      <c r="EL146" s="159"/>
      <c r="EM146" s="58"/>
      <c r="EN146" s="58"/>
      <c r="EO146" s="58"/>
      <c r="EP146" s="58"/>
      <c r="EQ146" s="58"/>
      <c r="ER146" s="58"/>
      <c r="ES146" s="58"/>
      <c r="ET146" s="159"/>
      <c r="EU146" s="58"/>
      <c r="EV146" s="58"/>
      <c r="EW146" s="58"/>
      <c r="EX146" s="160"/>
      <c r="EY146" s="58"/>
      <c r="EZ146" s="159"/>
      <c r="FA146" s="58"/>
      <c r="FB146" s="159"/>
      <c r="FC146" s="58"/>
      <c r="FD146" s="58"/>
      <c r="FE146" s="58"/>
      <c r="FF146" s="58"/>
      <c r="FG146" s="58"/>
      <c r="FH146" s="58"/>
      <c r="FI146" s="58"/>
      <c r="FJ146" s="58"/>
      <c r="FK146" s="58"/>
      <c r="FL146" s="179"/>
      <c r="FM146" s="58"/>
      <c r="FN146" s="58"/>
      <c r="FO146" s="58"/>
      <c r="FP146" s="58"/>
      <c r="FQ146" s="58"/>
      <c r="FR146" s="159"/>
      <c r="FS146" s="58"/>
      <c r="FT146" s="146"/>
      <c r="FU146" s="160"/>
      <c r="FV146" s="58"/>
      <c r="FW146" s="58"/>
      <c r="FX146" s="58"/>
      <c r="FY146" s="58"/>
      <c r="FZ146" s="159"/>
      <c r="GA146" s="58"/>
      <c r="GB146" s="159"/>
      <c r="GC146" s="159"/>
      <c r="GD146" s="159"/>
      <c r="GE146" s="58"/>
      <c r="GF146" s="58"/>
      <c r="GG146" s="168"/>
      <c r="GH146" s="168"/>
      <c r="GI146" s="199"/>
      <c r="GJ146" s="199"/>
      <c r="GK146" s="199"/>
      <c r="GL146" s="199"/>
      <c r="GM146" s="199"/>
      <c r="GN146" s="58"/>
      <c r="GO146" s="58"/>
      <c r="GP146" s="58"/>
      <c r="GQ146" s="58"/>
      <c r="GR146" s="58"/>
      <c r="GS146" s="58"/>
      <c r="GT146" s="58"/>
      <c r="GU146" s="58"/>
      <c r="GV146" s="58"/>
      <c r="GW146" s="58"/>
      <c r="GX146" s="58"/>
      <c r="GY146" s="58"/>
      <c r="GZ146" s="58"/>
      <c r="HA146" s="146"/>
    </row>
    <row r="147" spans="2:209" x14ac:dyDescent="0.25">
      <c r="B147" s="58"/>
      <c r="C147" s="58"/>
      <c r="D147" s="58"/>
      <c r="F147" s="58"/>
      <c r="H147" s="146"/>
      <c r="X147" s="58"/>
      <c r="AB147" s="58"/>
      <c r="AD147" s="58"/>
      <c r="AE147" s="58"/>
      <c r="AF147" s="58"/>
      <c r="AG147" s="146"/>
      <c r="AH147" s="58"/>
      <c r="AI147" s="58"/>
      <c r="AJ147" s="58"/>
      <c r="AK147" s="58"/>
      <c r="AL147" s="58"/>
      <c r="AM147" s="58"/>
      <c r="AN147" s="58"/>
      <c r="AO147" s="146"/>
      <c r="AP147" s="58"/>
      <c r="AQ147" s="58"/>
      <c r="AR147" s="58"/>
      <c r="AS147" s="58"/>
      <c r="AT147" s="58"/>
      <c r="AU147" s="58"/>
      <c r="AV147" s="58"/>
      <c r="AW147" s="58"/>
      <c r="AX147" s="146"/>
      <c r="AY147" s="146"/>
      <c r="AZ147" s="58"/>
      <c r="BA147" s="146"/>
      <c r="BB147" s="146"/>
      <c r="BC147" s="146"/>
      <c r="BD147" s="58"/>
      <c r="BE147" s="58"/>
      <c r="BF147" s="146"/>
      <c r="BG147" s="146"/>
      <c r="BH147" s="58"/>
      <c r="BI147" s="58"/>
      <c r="BJ147" s="58"/>
      <c r="BK147" s="58"/>
      <c r="BL147" s="58"/>
      <c r="BM147" s="58"/>
      <c r="BN147" s="58"/>
      <c r="BO147" s="58"/>
      <c r="BP147" s="146"/>
      <c r="BQ147" s="58"/>
      <c r="BR147" s="58"/>
      <c r="BS147" s="58"/>
      <c r="BT147" s="58"/>
      <c r="BU147" s="58"/>
      <c r="BV147" s="58"/>
      <c r="BW147" s="58"/>
      <c r="BX147" s="58"/>
      <c r="BY147" s="58"/>
      <c r="BZ147" s="58"/>
      <c r="CA147" s="58"/>
      <c r="CB147" s="146"/>
      <c r="CC147" s="58"/>
      <c r="CD147" s="58"/>
      <c r="CE147" s="58"/>
      <c r="CF147" s="160"/>
      <c r="CG147" s="58"/>
      <c r="CH147" s="58"/>
      <c r="CI147" s="146"/>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160"/>
      <c r="DR147" s="58"/>
      <c r="DS147" s="160"/>
      <c r="DT147" s="58"/>
      <c r="DU147" s="58"/>
      <c r="DV147" s="146"/>
      <c r="DW147" s="58"/>
      <c r="DX147" s="58"/>
      <c r="DY147" s="160"/>
      <c r="DZ147" s="58"/>
      <c r="EA147" s="160"/>
      <c r="EB147" s="58"/>
      <c r="EC147" s="160"/>
      <c r="ED147" s="58"/>
      <c r="EE147" s="58"/>
      <c r="EF147" s="58"/>
      <c r="EG147" s="160"/>
      <c r="EH147" s="58"/>
      <c r="EI147" s="160"/>
      <c r="EJ147" s="58"/>
      <c r="EK147" s="160"/>
      <c r="EL147" s="58"/>
      <c r="EM147" s="58"/>
      <c r="EN147" s="58"/>
      <c r="EO147" s="160"/>
      <c r="EP147" s="58"/>
      <c r="EQ147" s="160"/>
      <c r="ER147" s="58"/>
      <c r="ES147" s="146"/>
      <c r="ET147" s="58"/>
      <c r="EU147" s="160"/>
      <c r="EV147" s="58"/>
      <c r="EW147" s="160"/>
      <c r="EX147" s="160"/>
      <c r="EY147" s="146"/>
      <c r="EZ147" s="58"/>
      <c r="FA147" s="58"/>
      <c r="FB147" s="58"/>
      <c r="FC147" s="58"/>
      <c r="FD147" s="58"/>
      <c r="FE147" s="58"/>
      <c r="FF147" s="58"/>
      <c r="FG147" s="58"/>
      <c r="FH147" s="179"/>
      <c r="FI147" s="58"/>
      <c r="FJ147" s="58"/>
      <c r="FK147" s="58"/>
      <c r="FL147" s="58"/>
      <c r="FM147" s="58"/>
      <c r="FN147" s="58"/>
      <c r="FO147" s="58"/>
      <c r="FP147" s="179"/>
      <c r="FQ147" s="146"/>
      <c r="FR147" s="146"/>
      <c r="FS147" s="58"/>
      <c r="FT147" s="58"/>
      <c r="FU147" s="58"/>
      <c r="FV147" s="146"/>
      <c r="FW147" s="58"/>
      <c r="FX147" s="146"/>
      <c r="FY147" s="58"/>
      <c r="FZ147" s="58"/>
      <c r="GA147" s="58"/>
      <c r="GB147" s="58"/>
      <c r="GC147" s="146"/>
      <c r="GD147" s="58"/>
      <c r="GE147" s="146"/>
      <c r="GF147" s="58"/>
      <c r="GG147" s="146"/>
      <c r="GH147" s="58"/>
      <c r="GI147" s="179"/>
      <c r="GJ147" s="58"/>
      <c r="GK147" s="179"/>
      <c r="GL147" s="58"/>
      <c r="GM147" s="179"/>
      <c r="GN147" s="58"/>
      <c r="GO147" s="58"/>
      <c r="GP147" s="58"/>
      <c r="GQ147" s="58"/>
      <c r="GR147" s="58"/>
      <c r="GS147" s="58"/>
      <c r="GT147" s="58"/>
      <c r="GU147" s="58"/>
      <c r="GV147" s="58"/>
      <c r="GW147" s="58"/>
      <c r="GX147" s="146"/>
      <c r="GY147" s="146"/>
      <c r="GZ147" s="58"/>
      <c r="HA147" s="58"/>
    </row>
    <row r="148" spans="2:209" x14ac:dyDescent="0.25">
      <c r="B148" s="58"/>
      <c r="C148" s="58"/>
      <c r="D148" s="58"/>
      <c r="F148" s="58"/>
      <c r="H148" s="58"/>
      <c r="X148" s="58"/>
      <c r="AB148" s="146"/>
      <c r="AD148" s="58"/>
      <c r="AE148" s="146"/>
      <c r="AF148" s="58"/>
      <c r="AG148" s="58"/>
      <c r="AH148" s="58"/>
      <c r="AI148" s="58"/>
      <c r="AJ148" s="58"/>
      <c r="AK148" s="58"/>
      <c r="AL148" s="58"/>
      <c r="AM148" s="58"/>
      <c r="AN148" s="58"/>
      <c r="AO148" s="58"/>
      <c r="AP148" s="58"/>
      <c r="AQ148" s="58"/>
      <c r="AR148" s="58"/>
      <c r="AS148" s="146"/>
      <c r="AT148" s="58"/>
      <c r="AU148" s="58"/>
      <c r="AV148" s="58"/>
      <c r="AW148" s="146"/>
      <c r="AX148" s="58"/>
      <c r="AY148" s="58"/>
      <c r="AZ148" s="58"/>
      <c r="BA148" s="58"/>
      <c r="BB148" s="146"/>
      <c r="BC148" s="58"/>
      <c r="BD148" s="146"/>
      <c r="BE148" s="58"/>
      <c r="BF148" s="146"/>
      <c r="BG148" s="58"/>
      <c r="BH148" s="146"/>
      <c r="BI148" s="146"/>
      <c r="BJ148" s="146"/>
      <c r="BK148" s="58"/>
      <c r="BL148" s="58"/>
      <c r="BM148" s="58"/>
      <c r="BN148" s="58"/>
      <c r="BO148" s="58"/>
      <c r="BP148" s="146"/>
      <c r="BQ148" s="58"/>
      <c r="BR148" s="58"/>
      <c r="BS148" s="58"/>
      <c r="BT148" s="58"/>
      <c r="BU148" s="146"/>
      <c r="BV148" s="58"/>
      <c r="BW148" s="58"/>
      <c r="BX148" s="58"/>
      <c r="BY148" s="58"/>
      <c r="BZ148" s="160"/>
      <c r="CA148" s="58"/>
      <c r="CB148" s="58"/>
      <c r="CC148" s="58"/>
      <c r="CD148" s="146"/>
      <c r="CE148" s="58"/>
      <c r="CF148" s="160"/>
      <c r="CG148" s="58"/>
      <c r="CH148" s="58"/>
      <c r="CI148" s="58"/>
      <c r="CJ148" s="159"/>
      <c r="CK148" s="58"/>
      <c r="CL148" s="146"/>
      <c r="CM148" s="58"/>
      <c r="CN148" s="146"/>
      <c r="CO148" s="58"/>
      <c r="CP148" s="58"/>
      <c r="CQ148" s="58"/>
      <c r="CR148" s="58"/>
      <c r="CS148" s="58"/>
      <c r="CT148" s="58"/>
      <c r="CU148" s="58"/>
      <c r="CV148" s="146"/>
      <c r="CW148" s="58"/>
      <c r="CX148" s="58"/>
      <c r="CY148" s="58"/>
      <c r="CZ148" s="58"/>
      <c r="DA148" s="58"/>
      <c r="DB148" s="58"/>
      <c r="DC148" s="58"/>
      <c r="DD148" s="58"/>
      <c r="DE148" s="58"/>
      <c r="DF148" s="58"/>
      <c r="DG148" s="58"/>
      <c r="DH148" s="58"/>
      <c r="DI148" s="58"/>
      <c r="DJ148" s="58"/>
      <c r="DK148" s="58"/>
      <c r="DL148" s="58"/>
      <c r="DM148" s="58"/>
      <c r="DN148" s="58"/>
      <c r="DO148" s="58"/>
      <c r="DP148" s="160"/>
      <c r="DQ148" s="160"/>
      <c r="DR148" s="58"/>
      <c r="DS148" s="160"/>
      <c r="DT148" s="160"/>
      <c r="DU148" s="58"/>
      <c r="DV148" s="58"/>
      <c r="DW148" s="58"/>
      <c r="DX148" s="58"/>
      <c r="DY148" s="160"/>
      <c r="DZ148" s="58"/>
      <c r="EA148" s="160"/>
      <c r="EB148" s="58"/>
      <c r="EC148" s="160"/>
      <c r="ED148" s="58"/>
      <c r="EE148" s="160"/>
      <c r="EF148" s="58"/>
      <c r="EG148" s="58"/>
      <c r="EH148" s="159"/>
      <c r="EI148" s="58"/>
      <c r="EJ148" s="159"/>
      <c r="EK148" s="58"/>
      <c r="EL148" s="160"/>
      <c r="EM148" s="58"/>
      <c r="EN148" s="58"/>
      <c r="EO148" s="160"/>
      <c r="EP148" s="58"/>
      <c r="EQ148" s="160"/>
      <c r="ER148" s="58"/>
      <c r="ES148" s="159"/>
      <c r="ET148" s="160"/>
      <c r="EU148" s="160"/>
      <c r="EV148" s="58"/>
      <c r="EW148" s="160"/>
      <c r="EX148" s="58"/>
      <c r="EY148" s="159"/>
      <c r="EZ148" s="160"/>
      <c r="FA148" s="58"/>
      <c r="FB148" s="160"/>
      <c r="FC148" s="58"/>
      <c r="FD148" s="58"/>
      <c r="FE148" s="58"/>
      <c r="FF148" s="199"/>
      <c r="FG148" s="58"/>
      <c r="FH148" s="179"/>
      <c r="FI148" s="58"/>
      <c r="FJ148" s="58"/>
      <c r="FK148" s="58"/>
      <c r="FL148" s="179"/>
      <c r="FM148" s="58"/>
      <c r="FN148" s="58"/>
      <c r="FO148" s="58"/>
      <c r="FP148" s="58"/>
      <c r="FQ148" s="58"/>
      <c r="FR148" s="58"/>
      <c r="FS148" s="58"/>
      <c r="FT148" s="58"/>
      <c r="FU148" s="58"/>
      <c r="FV148" s="58"/>
      <c r="FW148" s="58"/>
      <c r="FX148" s="58"/>
      <c r="FY148" s="58"/>
      <c r="FZ148" s="160"/>
      <c r="GA148" s="58"/>
      <c r="GB148" s="160"/>
      <c r="GC148" s="58"/>
      <c r="GD148" s="160"/>
      <c r="GE148" s="58"/>
      <c r="GF148" s="58"/>
      <c r="GG148" s="58"/>
      <c r="GH148" s="58"/>
      <c r="GI148" s="58"/>
      <c r="GJ148" s="58"/>
      <c r="GK148" s="58"/>
      <c r="GL148" s="58"/>
      <c r="GM148" s="58"/>
      <c r="GN148" s="58"/>
      <c r="GO148" s="58"/>
      <c r="GP148" s="58"/>
      <c r="GQ148" s="58"/>
      <c r="GR148" s="58"/>
      <c r="GS148" s="58"/>
      <c r="GT148" s="58"/>
      <c r="GU148" s="58"/>
      <c r="GV148" s="58"/>
      <c r="GW148" s="58"/>
      <c r="GX148" s="58"/>
      <c r="GY148" s="58"/>
      <c r="GZ148" s="58"/>
      <c r="HA148" s="58"/>
    </row>
    <row r="149" spans="2:209" x14ac:dyDescent="0.25">
      <c r="B149" s="58"/>
      <c r="C149" s="58"/>
      <c r="D149" s="58"/>
      <c r="F149" s="58"/>
      <c r="H149" s="58"/>
      <c r="X149" s="146"/>
      <c r="AB149" s="146"/>
      <c r="AD149" s="58"/>
      <c r="AE149" s="58"/>
      <c r="AF149" s="58"/>
      <c r="AG149" s="146"/>
      <c r="AH149" s="58"/>
      <c r="AI149" s="58"/>
      <c r="AJ149" s="58"/>
      <c r="AK149" s="58"/>
      <c r="AL149" s="58"/>
      <c r="AM149" s="58"/>
      <c r="AN149" s="58"/>
      <c r="AO149" s="58"/>
      <c r="AP149" s="58"/>
      <c r="AQ149" s="146"/>
      <c r="AR149" s="58"/>
      <c r="AS149" s="58"/>
      <c r="AT149" s="58"/>
      <c r="AU149" s="146"/>
      <c r="AV149" s="58"/>
      <c r="AW149" s="58"/>
      <c r="AX149" s="58"/>
      <c r="AY149" s="58"/>
      <c r="AZ149" s="58"/>
      <c r="BA149" s="58"/>
      <c r="BB149" s="58"/>
      <c r="BC149" s="146"/>
      <c r="BD149" s="58"/>
      <c r="BE149" s="58"/>
      <c r="BF149" s="58"/>
      <c r="BG149" s="58"/>
      <c r="BH149" s="58"/>
      <c r="BI149" s="58"/>
      <c r="BJ149" s="58"/>
      <c r="BK149" s="58"/>
      <c r="BL149" s="146"/>
      <c r="BM149" s="58"/>
      <c r="BN149" s="146"/>
      <c r="BO149" s="58"/>
      <c r="BP149" s="58"/>
      <c r="BQ149" s="58"/>
      <c r="BR149" s="58"/>
      <c r="BS149" s="146"/>
      <c r="BT149" s="58"/>
      <c r="BU149" s="58"/>
      <c r="BV149" s="58"/>
      <c r="BW149" s="146"/>
      <c r="BX149" s="58"/>
      <c r="BY149" s="58"/>
      <c r="BZ149" s="160"/>
      <c r="CA149" s="58"/>
      <c r="CB149" s="58"/>
      <c r="CC149" s="58"/>
      <c r="CD149" s="58"/>
      <c r="CE149" s="58"/>
      <c r="CF149" s="58"/>
      <c r="CG149" s="58"/>
      <c r="CH149" s="146"/>
      <c r="CI149" s="58"/>
      <c r="CJ149" s="58"/>
      <c r="CK149" s="58"/>
      <c r="CL149" s="58"/>
      <c r="CM149" s="58"/>
      <c r="CN149" s="58"/>
      <c r="CO149" s="58"/>
      <c r="CP149" s="58"/>
      <c r="CQ149" s="58"/>
      <c r="CR149" s="146"/>
      <c r="CS149" s="58"/>
      <c r="CT149" s="146"/>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160"/>
      <c r="DQ149" s="58"/>
      <c r="DR149" s="58"/>
      <c r="DS149" s="58"/>
      <c r="DT149" s="160"/>
      <c r="DU149" s="58"/>
      <c r="DV149" s="58"/>
      <c r="DW149" s="58"/>
      <c r="DX149" s="58"/>
      <c r="DY149" s="58"/>
      <c r="DZ149" s="58"/>
      <c r="EA149" s="58"/>
      <c r="EB149" s="58"/>
      <c r="EC149" s="58"/>
      <c r="ED149" s="58"/>
      <c r="EE149" s="160"/>
      <c r="EF149" s="58"/>
      <c r="EG149" s="58"/>
      <c r="EH149" s="58"/>
      <c r="EI149" s="58"/>
      <c r="EJ149" s="58"/>
      <c r="EK149" s="58"/>
      <c r="EL149" s="160"/>
      <c r="EM149" s="146"/>
      <c r="EN149" s="58"/>
      <c r="EO149" s="58"/>
      <c r="EP149" s="58"/>
      <c r="EQ149" s="58"/>
      <c r="ER149" s="58"/>
      <c r="ES149" s="58"/>
      <c r="ET149" s="160"/>
      <c r="EU149" s="58"/>
      <c r="EV149" s="58"/>
      <c r="EW149" s="58"/>
      <c r="EX149" s="58"/>
      <c r="EY149" s="58"/>
      <c r="EZ149" s="160"/>
      <c r="FA149" s="58"/>
      <c r="FB149" s="160"/>
      <c r="FC149" s="58"/>
      <c r="FD149" s="58"/>
      <c r="FE149" s="58"/>
      <c r="FF149" s="179"/>
      <c r="FG149" s="58"/>
      <c r="FH149" s="58"/>
      <c r="FI149" s="58"/>
      <c r="FJ149" s="179"/>
      <c r="FK149" s="58"/>
      <c r="FL149" s="58"/>
      <c r="FM149" s="58"/>
      <c r="FN149" s="58"/>
      <c r="FO149" s="58"/>
      <c r="FP149" s="146"/>
      <c r="FQ149" s="58"/>
      <c r="FR149" s="58"/>
      <c r="FS149" s="58"/>
      <c r="FT149" s="58"/>
      <c r="FU149" s="58"/>
      <c r="FV149" s="58"/>
      <c r="FW149" s="58"/>
      <c r="FX149" s="58"/>
      <c r="FY149" s="58"/>
      <c r="FZ149" s="160"/>
      <c r="GA149" s="146"/>
      <c r="GB149" s="160"/>
      <c r="GC149" s="58"/>
      <c r="GD149" s="160"/>
      <c r="GE149" s="58"/>
      <c r="GF149" s="58"/>
      <c r="GG149" s="58"/>
      <c r="GH149" s="58"/>
      <c r="GI149" s="58"/>
      <c r="GJ149" s="58"/>
      <c r="GK149" s="58"/>
      <c r="GL149" s="58"/>
      <c r="GM149" s="58"/>
      <c r="GN149" s="58"/>
      <c r="GO149" s="58"/>
      <c r="GP149" s="58"/>
      <c r="GQ149" s="58"/>
      <c r="GR149" s="58"/>
      <c r="GS149" s="58"/>
      <c r="GT149" s="58"/>
      <c r="GU149" s="58"/>
      <c r="GV149" s="58"/>
      <c r="GW149" s="58"/>
      <c r="GX149" s="58"/>
      <c r="GY149" s="146"/>
      <c r="GZ149" s="58"/>
      <c r="HA149" s="58"/>
    </row>
    <row r="150" spans="2:209" x14ac:dyDescent="0.25">
      <c r="B150" s="58"/>
      <c r="C150" s="58"/>
      <c r="D150" s="58"/>
      <c r="F150" s="146"/>
      <c r="H150" s="146"/>
      <c r="X150" s="58"/>
      <c r="AB150" s="58"/>
      <c r="AD150" s="58"/>
      <c r="AE150" s="58"/>
      <c r="AF150" s="58"/>
      <c r="AG150" s="58"/>
      <c r="AH150" s="58"/>
      <c r="AI150" s="58"/>
      <c r="AJ150" s="58"/>
      <c r="AK150" s="146"/>
      <c r="AL150" s="58"/>
      <c r="AM150" s="58"/>
      <c r="AN150" s="58"/>
      <c r="AO150" s="58"/>
      <c r="AP150" s="58"/>
      <c r="AQ150" s="58"/>
      <c r="AR150" s="58"/>
      <c r="AS150" s="58"/>
      <c r="AT150" s="58"/>
      <c r="AU150" s="58"/>
      <c r="AV150" s="58"/>
      <c r="AW150" s="58"/>
      <c r="AX150" s="146"/>
      <c r="AY150" s="146"/>
      <c r="AZ150" s="58"/>
      <c r="BA150" s="58"/>
      <c r="BB150" s="58"/>
      <c r="BC150" s="58"/>
      <c r="BD150" s="179"/>
      <c r="BE150" s="58"/>
      <c r="BF150" s="58"/>
      <c r="BG150" s="146"/>
      <c r="BH150" s="58"/>
      <c r="BI150" s="146"/>
      <c r="BJ150" s="58"/>
      <c r="BK150" s="146"/>
      <c r="BL150" s="58"/>
      <c r="BM150" s="58"/>
      <c r="BN150" s="58"/>
      <c r="BO150" s="58"/>
      <c r="BP150" s="58"/>
      <c r="BQ150" s="58"/>
      <c r="BR150" s="58"/>
      <c r="BS150" s="58"/>
      <c r="BT150" s="58"/>
      <c r="BU150" s="58"/>
      <c r="BV150" s="58"/>
      <c r="BW150" s="58"/>
      <c r="BX150" s="58"/>
      <c r="BY150" s="58"/>
      <c r="BZ150" s="58"/>
      <c r="CA150" s="58"/>
      <c r="CB150" s="160"/>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159"/>
      <c r="DO150" s="58"/>
      <c r="DP150" s="58"/>
      <c r="DQ150" s="58"/>
      <c r="DR150" s="159"/>
      <c r="DS150" s="58"/>
      <c r="DT150" s="58"/>
      <c r="DU150" s="58"/>
      <c r="DV150" s="160"/>
      <c r="DW150" s="58"/>
      <c r="DX150" s="159"/>
      <c r="DY150" s="58"/>
      <c r="DZ150" s="159"/>
      <c r="EA150" s="58"/>
      <c r="EB150" s="159"/>
      <c r="EC150" s="58"/>
      <c r="ED150" s="159"/>
      <c r="EE150" s="58"/>
      <c r="EF150" s="159"/>
      <c r="EG150" s="58"/>
      <c r="EH150" s="160"/>
      <c r="EI150" s="58"/>
      <c r="EJ150" s="160"/>
      <c r="EK150" s="58"/>
      <c r="EL150" s="58"/>
      <c r="EM150" s="159"/>
      <c r="EN150" s="159"/>
      <c r="EO150" s="58"/>
      <c r="EP150" s="159"/>
      <c r="EQ150" s="58"/>
      <c r="ER150" s="159"/>
      <c r="ES150" s="160"/>
      <c r="ET150" s="58"/>
      <c r="EU150" s="58"/>
      <c r="EV150" s="159"/>
      <c r="EW150" s="58"/>
      <c r="EX150" s="58"/>
      <c r="EY150" s="160"/>
      <c r="EZ150" s="58"/>
      <c r="FA150" s="58"/>
      <c r="FB150" s="58"/>
      <c r="FC150" s="58"/>
      <c r="FD150" s="58"/>
      <c r="FE150" s="58"/>
      <c r="FF150" s="58"/>
      <c r="FG150" s="58"/>
      <c r="FH150" s="58"/>
      <c r="FI150" s="58"/>
      <c r="FJ150" s="179"/>
      <c r="FK150" s="58"/>
      <c r="FL150" s="58"/>
      <c r="FM150" s="58"/>
      <c r="FN150" s="179"/>
      <c r="FO150" s="58"/>
      <c r="FP150" s="58"/>
      <c r="FQ150" s="58"/>
      <c r="FR150" s="160"/>
      <c r="FS150" s="58"/>
      <c r="FT150" s="146"/>
      <c r="FU150" s="58"/>
      <c r="FV150" s="159"/>
      <c r="FW150" s="58"/>
      <c r="FX150" s="159"/>
      <c r="FY150" s="58"/>
      <c r="FZ150" s="58"/>
      <c r="GA150" s="58"/>
      <c r="GB150" s="58"/>
      <c r="GC150" s="160"/>
      <c r="GD150" s="58"/>
      <c r="GE150" s="58"/>
      <c r="GF150" s="58"/>
      <c r="GG150" s="58"/>
      <c r="GH150" s="58"/>
      <c r="GI150" s="58"/>
      <c r="GJ150" s="58"/>
      <c r="GK150" s="58"/>
      <c r="GL150" s="58"/>
      <c r="GM150" s="58"/>
      <c r="GN150" s="58"/>
      <c r="GO150" s="58"/>
      <c r="GP150" s="58"/>
      <c r="GQ150" s="58"/>
      <c r="GR150" s="58"/>
      <c r="GS150" s="58"/>
      <c r="GT150" s="58"/>
      <c r="GU150" s="58"/>
      <c r="GV150" s="58"/>
      <c r="GW150" s="58"/>
      <c r="GX150" s="58"/>
      <c r="GY150" s="58"/>
      <c r="GZ150" s="146"/>
      <c r="HA150" s="58"/>
    </row>
    <row r="151" spans="2:209" x14ac:dyDescent="0.25">
      <c r="B151" s="58"/>
      <c r="C151" s="58"/>
      <c r="D151" s="58"/>
      <c r="F151" s="58"/>
      <c r="H151" s="58"/>
      <c r="X151" s="58"/>
      <c r="AB151" s="58"/>
      <c r="AD151" s="146"/>
      <c r="AE151" s="146"/>
      <c r="AF151" s="146"/>
      <c r="AG151" s="58"/>
      <c r="AH151" s="146"/>
      <c r="AI151" s="58"/>
      <c r="AJ151" s="146"/>
      <c r="AK151" s="58"/>
      <c r="AL151" s="146"/>
      <c r="AM151" s="58"/>
      <c r="AN151" s="146"/>
      <c r="AO151" s="58"/>
      <c r="AP151" s="146"/>
      <c r="AQ151" s="58"/>
      <c r="AR151" s="146"/>
      <c r="AS151" s="146"/>
      <c r="AT151" s="146"/>
      <c r="AU151" s="58"/>
      <c r="AV151" s="146"/>
      <c r="AW151" s="58"/>
      <c r="AX151" s="58"/>
      <c r="AY151" s="58"/>
      <c r="AZ151" s="146"/>
      <c r="BA151" s="58"/>
      <c r="BB151" s="146"/>
      <c r="BC151" s="58"/>
      <c r="BD151" s="58"/>
      <c r="BE151" s="146"/>
      <c r="BF151" s="146"/>
      <c r="BG151" s="58"/>
      <c r="BH151" s="146"/>
      <c r="BI151" s="58"/>
      <c r="BJ151" s="146"/>
      <c r="BK151" s="58"/>
      <c r="BL151" s="58"/>
      <c r="BM151" s="58"/>
      <c r="BN151" s="58"/>
      <c r="BO151" s="58"/>
      <c r="BP151" s="146"/>
      <c r="BQ151" s="58"/>
      <c r="BR151" s="146"/>
      <c r="BS151" s="58"/>
      <c r="BT151" s="146"/>
      <c r="BU151" s="58"/>
      <c r="BV151" s="146"/>
      <c r="BW151" s="58"/>
      <c r="BX151" s="58"/>
      <c r="BY151" s="58"/>
      <c r="BZ151" s="58"/>
      <c r="CA151" s="58"/>
      <c r="CB151" s="160"/>
      <c r="CC151" s="58"/>
      <c r="CD151" s="146"/>
      <c r="CE151" s="58"/>
      <c r="CF151" s="58"/>
      <c r="CG151" s="58"/>
      <c r="CH151" s="58"/>
      <c r="CI151" s="58"/>
      <c r="CJ151" s="58"/>
      <c r="CK151" s="58"/>
      <c r="CL151" s="58"/>
      <c r="CM151" s="58"/>
      <c r="CN151" s="58"/>
      <c r="CO151" s="58"/>
      <c r="CP151" s="146"/>
      <c r="CQ151" s="58"/>
      <c r="CR151" s="58"/>
      <c r="CS151" s="58"/>
      <c r="CT151" s="58"/>
      <c r="CU151" s="58"/>
      <c r="CV151" s="58"/>
      <c r="CW151" s="58"/>
      <c r="CX151" s="58"/>
      <c r="CY151" s="58"/>
      <c r="CZ151" s="58"/>
      <c r="DA151" s="58"/>
      <c r="DB151" s="58"/>
      <c r="DC151" s="58"/>
      <c r="DD151" s="58"/>
      <c r="DE151" s="58"/>
      <c r="DF151" s="146"/>
      <c r="DG151" s="58"/>
      <c r="DH151" s="146"/>
      <c r="DI151" s="58"/>
      <c r="DJ151" s="146"/>
      <c r="DK151" s="58"/>
      <c r="DL151" s="58"/>
      <c r="DM151" s="58"/>
      <c r="DN151" s="146"/>
      <c r="DO151" s="58"/>
      <c r="DP151" s="58"/>
      <c r="DQ151" s="58"/>
      <c r="DR151" s="146"/>
      <c r="DS151" s="58"/>
      <c r="DT151" s="58"/>
      <c r="DU151" s="58"/>
      <c r="DV151" s="160"/>
      <c r="DW151" s="58"/>
      <c r="DX151" s="146"/>
      <c r="DY151" s="58"/>
      <c r="DZ151" s="146"/>
      <c r="EA151" s="58"/>
      <c r="EB151" s="146"/>
      <c r="EC151" s="58"/>
      <c r="ED151" s="146"/>
      <c r="EE151" s="58"/>
      <c r="EF151" s="146"/>
      <c r="EG151" s="58"/>
      <c r="EH151" s="160"/>
      <c r="EI151" s="58"/>
      <c r="EJ151" s="160"/>
      <c r="EK151" s="58"/>
      <c r="EL151" s="58"/>
      <c r="EM151" s="58"/>
      <c r="EN151" s="58"/>
      <c r="EO151" s="58"/>
      <c r="EP151" s="58"/>
      <c r="EQ151" s="58"/>
      <c r="ER151" s="58"/>
      <c r="ES151" s="160"/>
      <c r="ET151" s="58"/>
      <c r="EU151" s="58"/>
      <c r="EV151" s="58"/>
      <c r="EW151" s="58"/>
      <c r="EX151" s="58"/>
      <c r="EY151" s="160"/>
      <c r="EZ151" s="58"/>
      <c r="FA151" s="58"/>
      <c r="FB151" s="58"/>
      <c r="FC151" s="58"/>
      <c r="FD151" s="58"/>
      <c r="FE151" s="58"/>
      <c r="FF151" s="58"/>
      <c r="FG151" s="58"/>
      <c r="FH151" s="58"/>
      <c r="FI151" s="58"/>
      <c r="FJ151" s="58"/>
      <c r="FK151" s="58"/>
      <c r="FL151" s="58"/>
      <c r="FM151" s="58"/>
      <c r="FN151" s="58"/>
      <c r="FO151" s="58"/>
      <c r="FP151" s="58"/>
      <c r="FQ151" s="58"/>
      <c r="FR151" s="160"/>
      <c r="FS151" s="58"/>
      <c r="FT151" s="146"/>
      <c r="FU151" s="58"/>
      <c r="FV151" s="146"/>
      <c r="FW151" s="58"/>
      <c r="FX151" s="146"/>
      <c r="FY151" s="58"/>
      <c r="FZ151" s="58"/>
      <c r="GA151" s="58"/>
      <c r="GB151" s="58"/>
      <c r="GC151" s="160"/>
      <c r="GD151" s="58"/>
      <c r="GE151" s="58"/>
      <c r="GF151" s="58"/>
      <c r="GG151" s="58"/>
      <c r="GH151" s="58"/>
      <c r="GI151" s="58"/>
      <c r="GJ151" s="58"/>
      <c r="GK151" s="58"/>
      <c r="GL151" s="58"/>
      <c r="GM151" s="58"/>
      <c r="GN151" s="58"/>
      <c r="GO151" s="58"/>
      <c r="GP151" s="58"/>
      <c r="GQ151" s="58"/>
      <c r="GR151" s="199"/>
      <c r="GS151" s="179"/>
      <c r="GT151" s="199"/>
      <c r="GU151" s="179"/>
      <c r="GV151" s="199"/>
      <c r="GW151" s="146"/>
      <c r="GX151" s="58"/>
      <c r="GY151" s="58"/>
      <c r="GZ151" s="58"/>
      <c r="HA151" s="58"/>
    </row>
    <row r="152" spans="2:209" x14ac:dyDescent="0.25">
      <c r="B152" s="58"/>
      <c r="C152" s="58"/>
      <c r="D152" s="58"/>
      <c r="F152" s="58"/>
      <c r="H152" s="58"/>
      <c r="X152" s="58"/>
      <c r="AB152" s="58"/>
      <c r="AD152" s="58"/>
      <c r="AE152" s="58"/>
      <c r="AF152" s="146"/>
      <c r="AG152" s="58"/>
      <c r="AH152" s="58"/>
      <c r="AI152" s="58"/>
      <c r="AJ152" s="179"/>
      <c r="AK152" s="58"/>
      <c r="AL152" s="179"/>
      <c r="AM152" s="58"/>
      <c r="AN152" s="179"/>
      <c r="AO152" s="146"/>
      <c r="AP152" s="58"/>
      <c r="AQ152" s="146"/>
      <c r="AR152" s="58"/>
      <c r="AS152" s="58"/>
      <c r="AT152" s="58"/>
      <c r="AU152" s="146"/>
      <c r="AV152" s="146"/>
      <c r="AW152" s="58"/>
      <c r="AX152" s="58"/>
      <c r="AY152" s="58"/>
      <c r="AZ152" s="146"/>
      <c r="BA152" s="58"/>
      <c r="BB152" s="58"/>
      <c r="BC152" s="146"/>
      <c r="BD152" s="179"/>
      <c r="BE152" s="58"/>
      <c r="BF152" s="58"/>
      <c r="BG152" s="58"/>
      <c r="BH152" s="58"/>
      <c r="BI152" s="58"/>
      <c r="BJ152" s="58"/>
      <c r="BK152" s="58"/>
      <c r="BL152" s="58"/>
      <c r="BM152" s="58"/>
      <c r="BN152" s="146"/>
      <c r="BO152" s="146"/>
      <c r="BP152" s="146"/>
      <c r="BQ152" s="146"/>
      <c r="BR152" s="146"/>
      <c r="BS152" s="146"/>
      <c r="BT152" s="179"/>
      <c r="BU152" s="146"/>
      <c r="BV152" s="179"/>
      <c r="BW152" s="146"/>
      <c r="BX152" s="58"/>
      <c r="BY152" s="146"/>
      <c r="BZ152" s="58"/>
      <c r="CA152" s="58"/>
      <c r="CB152" s="58"/>
      <c r="CC152" s="58"/>
      <c r="CD152" s="58"/>
      <c r="CE152" s="58"/>
      <c r="CF152" s="159"/>
      <c r="CG152" s="58"/>
      <c r="CH152" s="58"/>
      <c r="CI152" s="58"/>
      <c r="CJ152" s="58"/>
      <c r="CK152" s="58"/>
      <c r="CL152" s="58"/>
      <c r="CM152" s="58"/>
      <c r="CN152" s="58"/>
      <c r="CO152" s="58"/>
      <c r="CP152" s="58"/>
      <c r="CQ152" s="58"/>
      <c r="CR152" s="146"/>
      <c r="CS152" s="58"/>
      <c r="CT152" s="146"/>
      <c r="CU152" s="58"/>
      <c r="CV152" s="58"/>
      <c r="CW152" s="58"/>
      <c r="CX152" s="146"/>
      <c r="CY152" s="58"/>
      <c r="CZ152" s="146"/>
      <c r="DA152" s="58"/>
      <c r="DB152" s="146"/>
      <c r="DC152" s="58"/>
      <c r="DD152" s="146"/>
      <c r="DE152" s="58"/>
      <c r="DF152" s="58"/>
      <c r="DG152" s="58"/>
      <c r="DH152" s="58"/>
      <c r="DI152" s="58"/>
      <c r="DJ152" s="58"/>
      <c r="DK152" s="160"/>
      <c r="DL152" s="146"/>
      <c r="DM152" s="58"/>
      <c r="DN152" s="58"/>
      <c r="DO152" s="58"/>
      <c r="DP152" s="58"/>
      <c r="DQ152" s="58"/>
      <c r="DR152" s="58"/>
      <c r="DS152" s="160"/>
      <c r="DT152" s="58"/>
      <c r="DU152" s="58"/>
      <c r="DV152" s="58"/>
      <c r="DW152" s="58"/>
      <c r="DX152" s="58"/>
      <c r="DY152" s="58"/>
      <c r="DZ152" s="58"/>
      <c r="EA152" s="58"/>
      <c r="EB152" s="58"/>
      <c r="EC152" s="58"/>
      <c r="ED152" s="58"/>
      <c r="EE152" s="58"/>
      <c r="EF152" s="58"/>
      <c r="EG152" s="159"/>
      <c r="EH152" s="58"/>
      <c r="EI152" s="159"/>
      <c r="EJ152" s="58"/>
      <c r="EK152" s="159"/>
      <c r="EL152" s="58"/>
      <c r="EM152" s="160"/>
      <c r="EN152" s="160"/>
      <c r="EO152" s="58"/>
      <c r="EP152" s="160"/>
      <c r="EQ152" s="58"/>
      <c r="ER152" s="160"/>
      <c r="ES152" s="58"/>
      <c r="ET152" s="58"/>
      <c r="EU152" s="58"/>
      <c r="EV152" s="160"/>
      <c r="EW152" s="58"/>
      <c r="EX152" s="159"/>
      <c r="EY152" s="58"/>
      <c r="EZ152" s="58"/>
      <c r="FA152" s="58"/>
      <c r="FB152" s="58"/>
      <c r="FC152" s="58"/>
      <c r="FD152" s="58"/>
      <c r="FE152" s="58"/>
      <c r="FF152" s="58"/>
      <c r="FG152" s="58"/>
      <c r="FH152" s="58"/>
      <c r="FI152" s="58"/>
      <c r="FJ152" s="58"/>
      <c r="FK152" s="58"/>
      <c r="FL152" s="58"/>
      <c r="FM152" s="58"/>
      <c r="FN152" s="179"/>
      <c r="FO152" s="58"/>
      <c r="FP152" s="58"/>
      <c r="FQ152" s="58"/>
      <c r="FR152" s="58"/>
      <c r="FS152" s="58"/>
      <c r="FT152" s="58"/>
      <c r="FU152" s="58"/>
      <c r="FV152" s="58"/>
      <c r="FW152" s="58"/>
      <c r="FX152" s="58"/>
      <c r="FY152" s="58"/>
      <c r="FZ152" s="58"/>
      <c r="GA152" s="159"/>
      <c r="GB152" s="58"/>
      <c r="GC152" s="58"/>
      <c r="GD152" s="58"/>
      <c r="GE152" s="58"/>
      <c r="GF152" s="58"/>
      <c r="GG152" s="58"/>
      <c r="GH152" s="58"/>
      <c r="GI152" s="58"/>
      <c r="GJ152" s="58"/>
      <c r="GK152" s="58"/>
      <c r="GL152" s="58"/>
      <c r="GM152" s="58"/>
      <c r="GN152" s="58"/>
      <c r="GO152" s="58"/>
      <c r="GP152" s="199"/>
      <c r="GQ152" s="179"/>
      <c r="GR152" s="58"/>
      <c r="GS152" s="58"/>
      <c r="GT152" s="58"/>
      <c r="GU152" s="58"/>
      <c r="GV152" s="58"/>
      <c r="GW152" s="58"/>
      <c r="GX152" s="58"/>
      <c r="GY152" s="58"/>
      <c r="GZ152" s="58"/>
      <c r="HA152" s="146"/>
    </row>
    <row r="153" spans="2:209" x14ac:dyDescent="0.25">
      <c r="B153" s="58"/>
      <c r="C153" s="58"/>
      <c r="D153" s="58"/>
      <c r="F153" s="58"/>
      <c r="H153" s="58"/>
      <c r="X153" s="58"/>
      <c r="AB153" s="146"/>
      <c r="AD153" s="146"/>
      <c r="AE153" s="58"/>
      <c r="AF153" s="58"/>
      <c r="AG153" s="146"/>
      <c r="AH153" s="58"/>
      <c r="AI153" s="58"/>
      <c r="AJ153" s="58"/>
      <c r="AK153" s="146"/>
      <c r="AL153" s="58"/>
      <c r="AM153" s="58"/>
      <c r="AN153" s="58"/>
      <c r="AO153" s="58"/>
      <c r="AP153" s="146"/>
      <c r="AQ153" s="58"/>
      <c r="AR153" s="146"/>
      <c r="AS153" s="58"/>
      <c r="AT153" s="58"/>
      <c r="AU153" s="58"/>
      <c r="AV153" s="58"/>
      <c r="AW153" s="58"/>
      <c r="AX153" s="58"/>
      <c r="AY153" s="146"/>
      <c r="AZ153" s="58"/>
      <c r="BA153" s="146"/>
      <c r="BB153" s="146"/>
      <c r="BC153" s="58"/>
      <c r="BD153" s="179"/>
      <c r="BE153" s="58"/>
      <c r="BF153" s="58"/>
      <c r="BG153" s="58"/>
      <c r="BH153" s="58"/>
      <c r="BI153" s="58"/>
      <c r="BJ153" s="58"/>
      <c r="BK153" s="58"/>
      <c r="BL153" s="58"/>
      <c r="BM153" s="58"/>
      <c r="BN153" s="58"/>
      <c r="BO153" s="58"/>
      <c r="BP153" s="58"/>
      <c r="BQ153" s="58"/>
      <c r="BR153" s="58"/>
      <c r="BS153" s="58"/>
      <c r="BT153" s="58"/>
      <c r="BU153" s="58"/>
      <c r="BV153" s="58"/>
      <c r="BW153" s="58"/>
      <c r="BX153" s="146"/>
      <c r="BY153" s="58"/>
      <c r="BZ153" s="146"/>
      <c r="CA153" s="58"/>
      <c r="CB153" s="58"/>
      <c r="CC153" s="58"/>
      <c r="CD153" s="58"/>
      <c r="CE153" s="58"/>
      <c r="CF153" s="58"/>
      <c r="CG153" s="58"/>
      <c r="CH153" s="58"/>
      <c r="CI153" s="58"/>
      <c r="CJ153" s="58"/>
      <c r="CK153" s="58"/>
      <c r="CL153" s="58"/>
      <c r="CM153" s="146"/>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c r="DJ153" s="58"/>
      <c r="DK153" s="160"/>
      <c r="DL153" s="58"/>
      <c r="DM153" s="58"/>
      <c r="DN153" s="58"/>
      <c r="DO153" s="58"/>
      <c r="DP153" s="146"/>
      <c r="DQ153" s="58"/>
      <c r="DR153" s="58"/>
      <c r="DS153" s="160"/>
      <c r="DT153" s="146"/>
      <c r="DU153" s="58"/>
      <c r="DV153" s="58"/>
      <c r="DW153" s="58"/>
      <c r="DX153" s="58"/>
      <c r="DY153" s="58"/>
      <c r="DZ153" s="58"/>
      <c r="EA153" s="58"/>
      <c r="EB153" s="58"/>
      <c r="EC153" s="58"/>
      <c r="ED153" s="58"/>
      <c r="EE153" s="58"/>
      <c r="EF153" s="58"/>
      <c r="EG153" s="58"/>
      <c r="EH153" s="58"/>
      <c r="EI153" s="58"/>
      <c r="EJ153" s="58"/>
      <c r="EK153" s="58"/>
      <c r="EL153" s="58"/>
      <c r="EM153" s="160"/>
      <c r="EN153" s="160"/>
      <c r="EO153" s="146"/>
      <c r="EP153" s="160"/>
      <c r="EQ153" s="146"/>
      <c r="ER153" s="160"/>
      <c r="ES153" s="58"/>
      <c r="ET153" s="159"/>
      <c r="EU153" s="146"/>
      <c r="EV153" s="160"/>
      <c r="EW153" s="146"/>
      <c r="EX153" s="58"/>
      <c r="EY153" s="58"/>
      <c r="EZ153" s="58"/>
      <c r="FA153" s="58"/>
      <c r="FB153" s="159"/>
      <c r="FC153" s="58"/>
      <c r="FD153" s="58"/>
      <c r="FE153" s="58"/>
      <c r="FF153" s="58"/>
      <c r="FG153" s="58"/>
      <c r="FH153" s="58"/>
      <c r="FI153" s="58"/>
      <c r="FJ153" s="58"/>
      <c r="FK153" s="58"/>
      <c r="FL153" s="179"/>
      <c r="FM153" s="146"/>
      <c r="FN153" s="58"/>
      <c r="FO153" s="58"/>
      <c r="FP153" s="146"/>
      <c r="FQ153" s="58"/>
      <c r="FR153" s="58"/>
      <c r="FS153" s="58"/>
      <c r="FT153" s="58"/>
      <c r="FU153" s="58"/>
      <c r="FV153" s="58"/>
      <c r="FW153" s="58"/>
      <c r="FX153" s="58"/>
      <c r="FY153" s="58"/>
      <c r="FZ153" s="58"/>
      <c r="GA153" s="58"/>
      <c r="GB153" s="58"/>
      <c r="GC153" s="58"/>
      <c r="GD153" s="58"/>
      <c r="GE153" s="58"/>
      <c r="GF153" s="58"/>
      <c r="GG153" s="58"/>
      <c r="GH153" s="58"/>
      <c r="GI153" s="58"/>
      <c r="GJ153" s="58"/>
      <c r="GK153" s="58"/>
      <c r="GL153" s="58"/>
      <c r="GM153" s="58"/>
      <c r="GN153" s="199"/>
      <c r="GO153" s="179"/>
      <c r="GP153" s="58"/>
      <c r="GQ153" s="58"/>
      <c r="GR153" s="58"/>
      <c r="GS153" s="58"/>
      <c r="GT153" s="58"/>
      <c r="GU153" s="58"/>
      <c r="GV153" s="58"/>
      <c r="GW153" s="146"/>
      <c r="GX153" s="146"/>
      <c r="GY153" s="58"/>
      <c r="GZ153" s="58"/>
      <c r="HA153" s="146"/>
    </row>
    <row r="154" spans="2:209" x14ac:dyDescent="0.25">
      <c r="B154" s="58"/>
      <c r="C154" s="58"/>
      <c r="D154" s="58"/>
      <c r="F154" s="146"/>
      <c r="H154" s="58"/>
      <c r="X154" s="58"/>
      <c r="AB154" s="58"/>
      <c r="AD154" s="58"/>
      <c r="AE154" s="58"/>
      <c r="AF154" s="58"/>
      <c r="AG154" s="58"/>
      <c r="AH154" s="58"/>
      <c r="AI154" s="146"/>
      <c r="AJ154" s="179"/>
      <c r="AK154" s="146"/>
      <c r="AL154" s="179"/>
      <c r="AM154" s="146"/>
      <c r="AN154" s="179"/>
      <c r="AO154" s="58"/>
      <c r="AP154" s="58"/>
      <c r="AQ154" s="58"/>
      <c r="AR154" s="58"/>
      <c r="AS154" s="146"/>
      <c r="AT154" s="146"/>
      <c r="AU154" s="58"/>
      <c r="AV154" s="58"/>
      <c r="AW154" s="146"/>
      <c r="AX154" s="146"/>
      <c r="AY154" s="58"/>
      <c r="AZ154" s="58"/>
      <c r="BA154" s="58"/>
      <c r="BB154" s="58"/>
      <c r="BC154" s="58"/>
      <c r="BD154" s="58"/>
      <c r="BE154" s="146"/>
      <c r="BF154" s="58"/>
      <c r="BG154" s="58"/>
      <c r="BH154" s="58"/>
      <c r="BI154" s="58"/>
      <c r="BJ154" s="58"/>
      <c r="BK154" s="58"/>
      <c r="BL154" s="58"/>
      <c r="BM154" s="146"/>
      <c r="BN154" s="58"/>
      <c r="BO154" s="146"/>
      <c r="BP154" s="58"/>
      <c r="BQ154" s="58"/>
      <c r="BR154" s="58"/>
      <c r="BS154" s="58"/>
      <c r="BT154" s="179"/>
      <c r="BU154" s="58"/>
      <c r="BV154" s="179"/>
      <c r="BW154" s="58"/>
      <c r="BX154" s="58"/>
      <c r="BY154" s="58"/>
      <c r="BZ154" s="146"/>
      <c r="CA154" s="58"/>
      <c r="CB154" s="58"/>
      <c r="CC154" s="58"/>
      <c r="CD154" s="58"/>
      <c r="CE154" s="58"/>
      <c r="CF154" s="146"/>
      <c r="CG154" s="58"/>
      <c r="CH154" s="58"/>
      <c r="CI154" s="58"/>
      <c r="CJ154" s="58"/>
      <c r="CK154" s="58"/>
      <c r="CL154" s="58"/>
      <c r="CM154" s="58"/>
      <c r="CN154" s="58"/>
      <c r="CO154" s="58"/>
      <c r="CP154" s="146"/>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160"/>
      <c r="DO154" s="58"/>
      <c r="DP154" s="159"/>
      <c r="DQ154" s="58"/>
      <c r="DR154" s="160"/>
      <c r="DS154" s="58"/>
      <c r="DT154" s="159"/>
      <c r="DU154" s="58"/>
      <c r="DV154" s="58"/>
      <c r="DW154" s="58"/>
      <c r="DX154" s="160"/>
      <c r="DY154" s="58"/>
      <c r="DZ154" s="160"/>
      <c r="EA154" s="58"/>
      <c r="EB154" s="160"/>
      <c r="EC154" s="58"/>
      <c r="ED154" s="160"/>
      <c r="EE154" s="58"/>
      <c r="EF154" s="160"/>
      <c r="EG154" s="160"/>
      <c r="EH154" s="58"/>
      <c r="EI154" s="160"/>
      <c r="EJ154" s="58"/>
      <c r="EK154" s="160"/>
      <c r="EL154" s="159"/>
      <c r="EM154" s="58"/>
      <c r="EN154" s="58"/>
      <c r="EO154" s="159"/>
      <c r="EP154" s="58"/>
      <c r="EQ154" s="159"/>
      <c r="ER154" s="58"/>
      <c r="ES154" s="58"/>
      <c r="ET154" s="58"/>
      <c r="EU154" s="159"/>
      <c r="EV154" s="58"/>
      <c r="EW154" s="159"/>
      <c r="EX154" s="160"/>
      <c r="EY154" s="58"/>
      <c r="EZ154" s="159"/>
      <c r="FA154" s="58"/>
      <c r="FB154" s="58"/>
      <c r="FC154" s="58"/>
      <c r="FD154" s="58"/>
      <c r="FE154" s="58"/>
      <c r="FF154" s="58"/>
      <c r="FG154" s="58"/>
      <c r="FH154" s="58"/>
      <c r="FI154" s="58"/>
      <c r="FJ154" s="58"/>
      <c r="FK154" s="58"/>
      <c r="FL154" s="58"/>
      <c r="FM154" s="58"/>
      <c r="FN154" s="58"/>
      <c r="FO154" s="58"/>
      <c r="FP154" s="146"/>
      <c r="FQ154" s="146"/>
      <c r="FR154" s="58"/>
      <c r="FS154" s="58"/>
      <c r="FT154" s="58"/>
      <c r="FU154" s="58"/>
      <c r="FV154" s="160"/>
      <c r="FW154" s="58"/>
      <c r="FX154" s="160"/>
      <c r="FY154" s="58"/>
      <c r="FZ154" s="58"/>
      <c r="GA154" s="160"/>
      <c r="GB154" s="58"/>
      <c r="GC154" s="58"/>
      <c r="GD154" s="58"/>
      <c r="GE154" s="58"/>
      <c r="GF154" s="58"/>
      <c r="GG154" s="58"/>
      <c r="GH154" s="58"/>
      <c r="GI154" s="58"/>
      <c r="GJ154" s="58"/>
      <c r="GK154" s="58"/>
      <c r="GL154" s="58"/>
      <c r="GM154" s="58"/>
      <c r="GN154" s="58"/>
      <c r="GO154" s="58"/>
      <c r="GP154" s="58"/>
      <c r="GQ154" s="58"/>
      <c r="GR154" s="58"/>
      <c r="GS154" s="199"/>
      <c r="GT154" s="58"/>
      <c r="GU154" s="199"/>
      <c r="GV154" s="58"/>
      <c r="GW154" s="58"/>
      <c r="GX154" s="58"/>
      <c r="GY154" s="146"/>
      <c r="GZ154" s="58"/>
      <c r="HA154" s="58"/>
    </row>
    <row r="155" spans="2:209" x14ac:dyDescent="0.25">
      <c r="B155" s="58"/>
      <c r="C155" s="58"/>
      <c r="D155" s="58"/>
      <c r="F155" s="146"/>
      <c r="H155" s="58"/>
      <c r="X155" s="58"/>
      <c r="AB155" s="58"/>
      <c r="AD155" s="58"/>
      <c r="AE155" s="58"/>
      <c r="AF155" s="146"/>
      <c r="AG155" s="58"/>
      <c r="AH155" s="146"/>
      <c r="AI155" s="58"/>
      <c r="AJ155" s="179"/>
      <c r="AK155" s="58"/>
      <c r="AL155" s="179"/>
      <c r="AM155" s="58"/>
      <c r="AN155" s="179"/>
      <c r="AO155" s="146"/>
      <c r="AP155" s="58"/>
      <c r="AQ155" s="146"/>
      <c r="AR155" s="58"/>
      <c r="AS155" s="58"/>
      <c r="AT155" s="58"/>
      <c r="AU155" s="146"/>
      <c r="AV155" s="146"/>
      <c r="AW155" s="58"/>
      <c r="AX155" s="146"/>
      <c r="AY155" s="58"/>
      <c r="AZ155" s="146"/>
      <c r="BA155" s="58"/>
      <c r="BB155" s="58"/>
      <c r="BC155" s="58"/>
      <c r="BD155" s="179"/>
      <c r="BE155" s="58"/>
      <c r="BF155" s="58"/>
      <c r="BG155" s="58"/>
      <c r="BH155" s="58"/>
      <c r="BI155" s="58"/>
      <c r="BJ155" s="58"/>
      <c r="BK155" s="58"/>
      <c r="BL155" s="58"/>
      <c r="BM155" s="58"/>
      <c r="BN155" s="146"/>
      <c r="BO155" s="58"/>
      <c r="BP155" s="146"/>
      <c r="BQ155" s="58"/>
      <c r="BR155" s="146"/>
      <c r="BS155" s="146"/>
      <c r="BT155" s="179"/>
      <c r="BU155" s="58"/>
      <c r="BV155" s="179"/>
      <c r="BW155" s="58"/>
      <c r="BX155" s="58"/>
      <c r="BY155" s="58"/>
      <c r="BZ155" s="58"/>
      <c r="CA155" s="58"/>
      <c r="CB155" s="146"/>
      <c r="CC155" s="58"/>
      <c r="CD155" s="58"/>
      <c r="CE155" s="58"/>
      <c r="CF155" s="58"/>
      <c r="CG155" s="58"/>
      <c r="CH155" s="58"/>
      <c r="CI155" s="58"/>
      <c r="CJ155" s="58"/>
      <c r="CK155" s="58"/>
      <c r="CL155" s="146"/>
      <c r="CM155" s="58"/>
      <c r="CN155" s="146"/>
      <c r="CO155" s="58"/>
      <c r="CP155" s="58"/>
      <c r="CQ155" s="58"/>
      <c r="CR155" s="58"/>
      <c r="CS155" s="58"/>
      <c r="CT155" s="58"/>
      <c r="CU155" s="58"/>
      <c r="CV155" s="146"/>
      <c r="CW155" s="58"/>
      <c r="CX155" s="58"/>
      <c r="CY155" s="58"/>
      <c r="CZ155" s="58"/>
      <c r="DA155" s="58"/>
      <c r="DB155" s="58"/>
      <c r="DC155" s="58"/>
      <c r="DD155" s="58"/>
      <c r="DE155" s="58"/>
      <c r="DF155" s="58"/>
      <c r="DG155" s="58"/>
      <c r="DH155" s="58"/>
      <c r="DI155" s="58"/>
      <c r="DJ155" s="58"/>
      <c r="DK155" s="58"/>
      <c r="DL155" s="58"/>
      <c r="DM155" s="58"/>
      <c r="DN155" s="160"/>
      <c r="DO155" s="58"/>
      <c r="DP155" s="146"/>
      <c r="DQ155" s="58"/>
      <c r="DR155" s="160"/>
      <c r="DS155" s="58"/>
      <c r="DT155" s="146"/>
      <c r="DU155" s="58"/>
      <c r="DV155" s="146"/>
      <c r="DW155" s="58"/>
      <c r="DX155" s="160"/>
      <c r="DY155" s="58"/>
      <c r="DZ155" s="160"/>
      <c r="EA155" s="58"/>
      <c r="EB155" s="160"/>
      <c r="EC155" s="58"/>
      <c r="ED155" s="160"/>
      <c r="EE155" s="58"/>
      <c r="EF155" s="160"/>
      <c r="EG155" s="160"/>
      <c r="EH155" s="58"/>
      <c r="EI155" s="160"/>
      <c r="EJ155" s="58"/>
      <c r="EK155" s="160"/>
      <c r="EL155" s="58"/>
      <c r="EM155" s="58"/>
      <c r="EN155" s="58"/>
      <c r="EO155" s="58"/>
      <c r="EP155" s="58"/>
      <c r="EQ155" s="58"/>
      <c r="ER155" s="58"/>
      <c r="ES155" s="58"/>
      <c r="ET155" s="160"/>
      <c r="EU155" s="58"/>
      <c r="EV155" s="58"/>
      <c r="EW155" s="58"/>
      <c r="EX155" s="160"/>
      <c r="EY155" s="159"/>
      <c r="EZ155" s="58"/>
      <c r="FA155" s="58"/>
      <c r="FB155" s="160"/>
      <c r="FC155" s="58"/>
      <c r="FD155" s="58"/>
      <c r="FE155" s="58"/>
      <c r="FF155" s="58"/>
      <c r="FG155" s="58"/>
      <c r="FH155" s="58"/>
      <c r="FI155" s="58"/>
      <c r="FJ155" s="58"/>
      <c r="FK155" s="58"/>
      <c r="FL155" s="146"/>
      <c r="FM155" s="58"/>
      <c r="FN155" s="58"/>
      <c r="FO155" s="146"/>
      <c r="FP155" s="58"/>
      <c r="FQ155" s="58"/>
      <c r="FR155" s="146"/>
      <c r="FS155" s="58"/>
      <c r="FT155" s="146"/>
      <c r="FU155" s="58"/>
      <c r="FV155" s="160"/>
      <c r="FW155" s="58"/>
      <c r="FX155" s="160"/>
      <c r="FY155" s="58"/>
      <c r="FZ155" s="159"/>
      <c r="GA155" s="160"/>
      <c r="GB155" s="159"/>
      <c r="GC155" s="146"/>
      <c r="GD155" s="159"/>
      <c r="GE155" s="146"/>
      <c r="GF155" s="58"/>
      <c r="GG155" s="146"/>
      <c r="GH155" s="168"/>
      <c r="GI155" s="179"/>
      <c r="GJ155" s="199"/>
      <c r="GK155" s="179"/>
      <c r="GL155" s="199"/>
      <c r="GM155" s="179"/>
      <c r="GN155" s="58"/>
      <c r="GO155" s="58"/>
      <c r="GP155" s="58"/>
      <c r="GQ155" s="199"/>
      <c r="GR155" s="58"/>
      <c r="GS155" s="179"/>
      <c r="GT155" s="58"/>
      <c r="GU155" s="179"/>
      <c r="GV155" s="58"/>
      <c r="GW155" s="58"/>
      <c r="GX155" s="58"/>
      <c r="GZ155" s="58"/>
      <c r="HA155" s="58"/>
    </row>
    <row r="156" spans="2:209" x14ac:dyDescent="0.25">
      <c r="B156" s="58"/>
      <c r="C156" s="58"/>
      <c r="D156" s="58"/>
      <c r="F156" s="58"/>
      <c r="H156" s="58"/>
      <c r="X156" s="58"/>
      <c r="AB156" s="58"/>
      <c r="AD156" s="58"/>
      <c r="AE156" s="146"/>
      <c r="AF156" s="58"/>
      <c r="AG156" s="58"/>
      <c r="AH156" s="58"/>
      <c r="AI156" s="58"/>
      <c r="AJ156" s="58"/>
      <c r="AK156" s="58"/>
      <c r="AL156" s="58"/>
      <c r="AM156" s="58"/>
      <c r="AN156" s="58"/>
      <c r="AO156" s="58"/>
      <c r="AP156" s="146"/>
      <c r="AQ156" s="58"/>
      <c r="AR156" s="146"/>
      <c r="AS156" s="58"/>
      <c r="AT156" s="58"/>
      <c r="AU156" s="58"/>
      <c r="AV156" s="58"/>
      <c r="AW156" s="58"/>
      <c r="AX156" s="58"/>
      <c r="AY156" s="146"/>
      <c r="AZ156" s="58"/>
      <c r="BA156" s="146"/>
      <c r="BB156" s="58"/>
      <c r="BC156" s="58"/>
      <c r="BD156" s="146"/>
      <c r="BE156" s="58"/>
      <c r="BF156" s="58"/>
      <c r="BG156" s="58"/>
      <c r="BH156" s="146"/>
      <c r="BI156" s="58"/>
      <c r="BJ156" s="146"/>
      <c r="BK156" s="146"/>
      <c r="BL156" s="58"/>
      <c r="BM156" s="58"/>
      <c r="BN156" s="58"/>
      <c r="BO156" s="58"/>
      <c r="BP156" s="58"/>
      <c r="BQ156" s="58"/>
      <c r="BR156" s="146"/>
      <c r="BS156" s="58"/>
      <c r="BT156" s="58"/>
      <c r="BU156" s="58"/>
      <c r="BV156" s="58"/>
      <c r="BW156" s="58"/>
      <c r="BX156" s="179"/>
      <c r="BY156" s="58"/>
      <c r="BZ156" s="58"/>
      <c r="CA156" s="58"/>
      <c r="CB156" s="159"/>
      <c r="CC156" s="58"/>
      <c r="CD156" s="58"/>
      <c r="CE156" s="146"/>
      <c r="CF156" s="58"/>
      <c r="CG156" s="58"/>
      <c r="CH156" s="146"/>
      <c r="CI156" s="58"/>
      <c r="CJ156" s="58"/>
      <c r="CK156" s="58"/>
      <c r="CL156" s="146"/>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58"/>
      <c r="DV156" s="159"/>
      <c r="DW156" s="58"/>
      <c r="DX156" s="58"/>
      <c r="DY156" s="58"/>
      <c r="DZ156" s="58"/>
      <c r="EA156" s="58"/>
      <c r="EB156" s="58"/>
      <c r="EC156" s="58"/>
      <c r="ED156" s="58"/>
      <c r="EE156" s="58"/>
      <c r="EF156" s="58"/>
      <c r="EG156" s="58"/>
      <c r="EH156" s="159"/>
      <c r="EI156" s="58"/>
      <c r="EJ156" s="159"/>
      <c r="EK156" s="58"/>
      <c r="EL156" s="160"/>
      <c r="EM156" s="58"/>
      <c r="EN156" s="58"/>
      <c r="EO156" s="160"/>
      <c r="EP156" s="58"/>
      <c r="EQ156" s="160"/>
      <c r="ER156" s="58"/>
      <c r="ES156" s="159"/>
      <c r="ET156" s="160"/>
      <c r="EU156" s="160"/>
      <c r="EV156" s="58"/>
      <c r="EW156" s="160"/>
      <c r="EX156" s="58"/>
      <c r="EY156" s="58"/>
      <c r="EZ156" s="160"/>
      <c r="FA156" s="58"/>
      <c r="FB156" s="160"/>
      <c r="FC156" s="58"/>
      <c r="FD156" s="179"/>
      <c r="FE156" s="58"/>
      <c r="FF156" s="58"/>
      <c r="FG156" s="58"/>
      <c r="FH156" s="179"/>
      <c r="FI156" s="58"/>
      <c r="FJ156" s="58"/>
      <c r="FK156" s="58"/>
      <c r="FL156" s="58"/>
      <c r="FM156" s="58"/>
      <c r="FN156" s="58"/>
      <c r="FO156" s="58"/>
      <c r="FP156" s="58"/>
      <c r="FQ156" s="58"/>
      <c r="FR156" s="58"/>
      <c r="FS156" s="58"/>
      <c r="FT156" s="146"/>
      <c r="FU156" s="58"/>
      <c r="FV156" s="58"/>
      <c r="FW156" s="58"/>
      <c r="FX156" s="58"/>
      <c r="FY156" s="58"/>
      <c r="FZ156" s="58"/>
      <c r="GA156" s="58"/>
      <c r="GB156" s="58"/>
      <c r="GC156" s="58"/>
      <c r="GD156" s="58"/>
      <c r="GE156" s="58"/>
      <c r="GF156" s="58"/>
      <c r="GG156" s="58"/>
      <c r="GH156" s="58"/>
      <c r="GI156" s="58"/>
      <c r="GJ156" s="58"/>
      <c r="GK156" s="58"/>
      <c r="GL156" s="58"/>
      <c r="GM156" s="58"/>
      <c r="GN156" s="58"/>
      <c r="GO156" s="199"/>
      <c r="GP156" s="58"/>
      <c r="GQ156" s="179"/>
      <c r="GR156" s="58"/>
      <c r="GS156" s="58"/>
      <c r="GT156" s="58"/>
      <c r="GU156" s="58"/>
      <c r="GV156" s="58"/>
      <c r="GW156" s="58"/>
      <c r="GX156" s="146"/>
      <c r="GZ156" s="146"/>
      <c r="HA156" s="58"/>
    </row>
    <row r="157" spans="2:209" x14ac:dyDescent="0.25">
      <c r="B157" s="58"/>
      <c r="C157" s="58"/>
      <c r="D157" s="58"/>
      <c r="F157" s="58"/>
      <c r="H157" s="58"/>
      <c r="X157" s="58"/>
      <c r="AB157" s="58"/>
      <c r="AD157" s="146"/>
      <c r="AE157" s="58"/>
      <c r="AF157" s="58"/>
      <c r="AG157" s="146"/>
      <c r="AH157" s="58"/>
      <c r="AI157" s="146"/>
      <c r="AJ157" s="179"/>
      <c r="AK157" s="146"/>
      <c r="AL157" s="179"/>
      <c r="AM157" s="146"/>
      <c r="AN157" s="179"/>
      <c r="AO157" s="58"/>
      <c r="AP157" s="58"/>
      <c r="AQ157" s="58"/>
      <c r="AR157" s="58"/>
      <c r="AS157" s="146"/>
      <c r="AT157" s="146"/>
      <c r="AU157" s="58"/>
      <c r="AV157" s="146"/>
      <c r="AW157" s="146"/>
      <c r="AX157" s="58"/>
      <c r="AY157" s="58"/>
      <c r="AZ157" s="146"/>
      <c r="BA157" s="58"/>
      <c r="BB157" s="146"/>
      <c r="BC157" s="146"/>
      <c r="BD157" s="58"/>
      <c r="BE157" s="58"/>
      <c r="BF157" s="58"/>
      <c r="BG157" s="58"/>
      <c r="BH157" s="58"/>
      <c r="BI157" s="58"/>
      <c r="BJ157" s="58"/>
      <c r="BK157" s="58"/>
      <c r="BL157" s="58"/>
      <c r="BM157" s="146"/>
      <c r="BN157" s="58"/>
      <c r="BO157" s="58"/>
      <c r="BP157" s="58"/>
      <c r="BQ157" s="58"/>
      <c r="BR157" s="58"/>
      <c r="BS157" s="58"/>
      <c r="BT157" s="179"/>
      <c r="BU157" s="58"/>
      <c r="BV157" s="179"/>
      <c r="BW157" s="146"/>
      <c r="BX157" s="58"/>
      <c r="BY157" s="58"/>
      <c r="BZ157" s="146"/>
      <c r="CA157" s="58"/>
      <c r="CB157" s="146"/>
      <c r="CC157" s="58"/>
      <c r="CD157" s="146"/>
      <c r="CE157" s="58"/>
      <c r="CF157" s="58"/>
      <c r="CG157" s="58"/>
      <c r="CH157" s="58"/>
      <c r="CI157" s="58"/>
      <c r="CJ157" s="146"/>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160"/>
      <c r="DL157" s="58"/>
      <c r="DM157" s="58"/>
      <c r="DN157" s="58"/>
      <c r="DO157" s="58"/>
      <c r="DP157" s="58"/>
      <c r="DQ157" s="58"/>
      <c r="DR157" s="58"/>
      <c r="DS157" s="160"/>
      <c r="DT157" s="58"/>
      <c r="DU157" s="58"/>
      <c r="DV157" s="146"/>
      <c r="DW157" s="58"/>
      <c r="DX157" s="58"/>
      <c r="DY157" s="58"/>
      <c r="DZ157" s="58"/>
      <c r="EA157" s="58"/>
      <c r="EB157" s="58"/>
      <c r="EC157" s="58"/>
      <c r="ED157" s="58"/>
      <c r="EE157" s="58"/>
      <c r="EF157" s="58"/>
      <c r="EG157" s="58"/>
      <c r="EH157" s="146"/>
      <c r="EI157" s="58"/>
      <c r="EJ157" s="146"/>
      <c r="EK157" s="58"/>
      <c r="EL157" s="160"/>
      <c r="EM157" s="58"/>
      <c r="EN157" s="58"/>
      <c r="EO157" s="160"/>
      <c r="EP157" s="58"/>
      <c r="EQ157" s="160"/>
      <c r="ER157" s="58"/>
      <c r="ES157" s="58"/>
      <c r="ET157" s="58"/>
      <c r="EU157" s="160"/>
      <c r="EV157" s="58"/>
      <c r="EW157" s="160"/>
      <c r="EX157" s="58"/>
      <c r="EY157" s="160"/>
      <c r="EZ157" s="160"/>
      <c r="FA157" s="58"/>
      <c r="FB157" s="58"/>
      <c r="FC157" s="58"/>
      <c r="FD157" s="58"/>
      <c r="FE157" s="58"/>
      <c r="FF157" s="179"/>
      <c r="FG157" s="58"/>
      <c r="FH157" s="58"/>
      <c r="FI157" s="58"/>
      <c r="FJ157" s="58"/>
      <c r="FK157" s="58"/>
      <c r="FL157" s="58"/>
      <c r="FM157" s="58"/>
      <c r="FN157" s="179"/>
      <c r="FO157" s="58"/>
      <c r="FP157" s="58"/>
      <c r="FQ157" s="58"/>
      <c r="FR157" s="58"/>
      <c r="FS157" s="58"/>
      <c r="FT157" s="58"/>
      <c r="FU157" s="58"/>
      <c r="FV157" s="58"/>
      <c r="FW157" s="58"/>
      <c r="FX157" s="58"/>
      <c r="FY157" s="58"/>
      <c r="FZ157" s="160"/>
      <c r="GA157" s="58"/>
      <c r="GB157" s="160"/>
      <c r="GC157" s="58"/>
      <c r="GD157" s="160"/>
      <c r="GE157" s="58"/>
      <c r="GF157" s="58"/>
      <c r="GG157" s="58"/>
      <c r="GH157" s="58"/>
      <c r="GI157" s="58"/>
      <c r="GJ157" s="58"/>
      <c r="GK157" s="58"/>
      <c r="GL157" s="58"/>
      <c r="GM157" s="58"/>
      <c r="GN157" s="58"/>
      <c r="GO157" s="179"/>
      <c r="GP157" s="58"/>
      <c r="GQ157" s="58"/>
      <c r="GR157" s="58"/>
      <c r="GS157" s="58"/>
      <c r="GT157" s="58"/>
      <c r="GU157" s="58"/>
      <c r="GV157" s="58"/>
      <c r="GW157" s="58"/>
      <c r="GX157" s="58"/>
      <c r="GZ157" s="58"/>
      <c r="HA157" s="58"/>
    </row>
    <row r="158" spans="2:209" x14ac:dyDescent="0.25">
      <c r="B158" s="58"/>
      <c r="C158" s="58"/>
      <c r="D158" s="58"/>
      <c r="F158" s="58"/>
      <c r="H158" s="58"/>
      <c r="X158" s="58"/>
      <c r="AB158" s="58"/>
      <c r="AD158" s="58"/>
      <c r="AE158" s="58"/>
      <c r="AF158" s="58"/>
      <c r="AG158" s="58"/>
      <c r="AH158" s="146"/>
      <c r="AI158" s="146"/>
      <c r="AJ158" s="146"/>
      <c r="AK158" s="146"/>
      <c r="AL158" s="58"/>
      <c r="AM158" s="58"/>
      <c r="AN158" s="146"/>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146"/>
      <c r="BM158" s="58"/>
      <c r="BN158" s="58"/>
      <c r="BO158" s="58"/>
      <c r="BP158" s="146"/>
      <c r="BQ158" s="58"/>
      <c r="BR158" s="58"/>
      <c r="BS158" s="58"/>
      <c r="BT158" s="58"/>
      <c r="BU158" s="58"/>
      <c r="BV158" s="58"/>
      <c r="BW158" s="58"/>
      <c r="BX158" s="179"/>
      <c r="BY158" s="146"/>
      <c r="BZ158" s="146"/>
      <c r="CA158" s="58"/>
      <c r="CB158" s="58"/>
      <c r="CC158" s="58"/>
      <c r="CD158" s="146"/>
      <c r="CE158" s="58"/>
      <c r="CF158" s="58"/>
      <c r="CG158" s="58"/>
      <c r="CH158" s="146"/>
      <c r="CI158" s="58"/>
      <c r="CJ158" s="58"/>
      <c r="CK158" s="58"/>
      <c r="CL158" s="58"/>
      <c r="CM158" s="58"/>
      <c r="CN158" s="146"/>
      <c r="CO158" s="58"/>
      <c r="CP158" s="58"/>
      <c r="CQ158" s="58"/>
      <c r="CR158" s="58"/>
      <c r="CS158" s="58"/>
      <c r="CT158" s="58"/>
      <c r="CU158" s="58"/>
      <c r="CV158" s="146"/>
      <c r="CW158" s="58"/>
      <c r="CX158" s="58"/>
      <c r="CY158" s="58"/>
      <c r="CZ158" s="58"/>
      <c r="DA158" s="58"/>
      <c r="DB158" s="58"/>
      <c r="DC158" s="58"/>
      <c r="DD158" s="58"/>
      <c r="DE158" s="58"/>
      <c r="DF158" s="58"/>
      <c r="DG158" s="58"/>
      <c r="DH158" s="58"/>
      <c r="DI158" s="58"/>
      <c r="DJ158" s="58"/>
      <c r="DK158" s="160"/>
      <c r="DL158" s="146"/>
      <c r="DM158" s="58"/>
      <c r="DN158" s="58"/>
      <c r="DO158" s="58"/>
      <c r="DP158" s="160"/>
      <c r="DQ158" s="58"/>
      <c r="DR158" s="58"/>
      <c r="DS158" s="160"/>
      <c r="DT158" s="160"/>
      <c r="DU158" s="58"/>
      <c r="DV158" s="58"/>
      <c r="DW158" s="58"/>
      <c r="DX158" s="58"/>
      <c r="DY158" s="58"/>
      <c r="DZ158" s="58"/>
      <c r="EA158" s="58"/>
      <c r="EB158" s="58"/>
      <c r="EC158" s="58"/>
      <c r="ED158" s="58"/>
      <c r="EE158" s="58"/>
      <c r="EF158" s="58"/>
      <c r="EG158" s="58"/>
      <c r="EH158" s="58"/>
      <c r="EI158" s="58"/>
      <c r="EJ158" s="58"/>
      <c r="EK158" s="58"/>
      <c r="EL158" s="58"/>
      <c r="EM158" s="159"/>
      <c r="EN158" s="159"/>
      <c r="EO158" s="58"/>
      <c r="EP158" s="159"/>
      <c r="EQ158" s="58"/>
      <c r="ER158" s="159"/>
      <c r="ES158" s="160"/>
      <c r="ET158" s="58"/>
      <c r="EU158" s="58"/>
      <c r="EV158" s="159"/>
      <c r="EW158" s="58"/>
      <c r="EX158" s="58"/>
      <c r="EY158" s="160"/>
      <c r="EZ158" s="58"/>
      <c r="FA158" s="58"/>
      <c r="FB158" s="58"/>
      <c r="FC158" s="58"/>
      <c r="FD158" s="58"/>
      <c r="FE158" s="58"/>
      <c r="FF158" s="179"/>
      <c r="FG158" s="58"/>
      <c r="FH158" s="58"/>
      <c r="FI158" s="58"/>
      <c r="FJ158" s="179"/>
      <c r="FK158" s="58"/>
      <c r="FL158" s="146"/>
      <c r="FM158" s="58"/>
      <c r="FN158" s="58"/>
      <c r="FO158" s="58"/>
      <c r="FP158" s="146"/>
      <c r="FQ158" s="146"/>
      <c r="FR158" s="58"/>
      <c r="FS158" s="58"/>
      <c r="FT158" s="58"/>
      <c r="FU158" s="58"/>
      <c r="FV158" s="58"/>
      <c r="FW158" s="58"/>
      <c r="FX158" s="58"/>
      <c r="FY158" s="58"/>
      <c r="FZ158" s="160"/>
      <c r="GA158" s="58"/>
      <c r="GB158" s="160"/>
      <c r="GC158" s="159"/>
      <c r="GD158" s="160"/>
      <c r="GE158" s="58"/>
      <c r="GF158" s="58"/>
      <c r="GG158" s="168"/>
      <c r="GH158" s="58"/>
      <c r="GI158" s="199"/>
      <c r="GJ158" s="58"/>
      <c r="GK158" s="199"/>
      <c r="GL158" s="58"/>
      <c r="GM158" s="199"/>
      <c r="GN158" s="58"/>
      <c r="GO158" s="58"/>
      <c r="GP158" s="58"/>
      <c r="GQ158" s="58"/>
      <c r="GR158" s="58"/>
      <c r="GS158" s="58"/>
      <c r="GT158" s="58"/>
      <c r="GU158" s="58"/>
      <c r="GV158" s="58"/>
      <c r="GW158" s="146"/>
      <c r="GX158" s="58"/>
      <c r="GZ158" s="58"/>
      <c r="HA158" s="58"/>
    </row>
    <row r="159" spans="2:209" x14ac:dyDescent="0.25">
      <c r="B159" s="58"/>
      <c r="C159" s="58"/>
      <c r="D159" s="58"/>
      <c r="F159" s="146"/>
      <c r="H159" s="146"/>
      <c r="X159" s="58"/>
      <c r="AB159" s="58"/>
      <c r="AD159" s="146"/>
      <c r="AE159" s="146"/>
      <c r="AF159" s="146"/>
      <c r="AG159" s="58"/>
      <c r="AH159" s="58"/>
      <c r="AI159" s="58"/>
      <c r="AJ159" s="58"/>
      <c r="AK159" s="58"/>
      <c r="AL159" s="58"/>
      <c r="AM159" s="58"/>
      <c r="AN159" s="58"/>
      <c r="AO159" s="58"/>
      <c r="AP159" s="58"/>
      <c r="AQ159" s="58"/>
      <c r="AR159" s="58"/>
      <c r="AS159" s="58"/>
      <c r="AT159" s="58"/>
      <c r="AU159" s="58"/>
      <c r="AV159" s="58"/>
      <c r="AW159" s="58"/>
      <c r="AX159" s="146"/>
      <c r="AY159" s="146"/>
      <c r="AZ159" s="58"/>
      <c r="BA159" s="58"/>
      <c r="BB159" s="58"/>
      <c r="BC159" s="58"/>
      <c r="BD159" s="146"/>
      <c r="BE159" s="58"/>
      <c r="BF159" s="58"/>
      <c r="BG159" s="58"/>
      <c r="BH159" s="146"/>
      <c r="BI159" s="58"/>
      <c r="BJ159" s="146"/>
      <c r="BK159" s="146"/>
      <c r="BL159" s="58"/>
      <c r="BM159" s="58"/>
      <c r="BN159" s="58"/>
      <c r="BO159" s="58"/>
      <c r="BP159" s="58"/>
      <c r="BQ159" s="146"/>
      <c r="BR159" s="146"/>
      <c r="BS159" s="58"/>
      <c r="BT159" s="146"/>
      <c r="BU159" s="146"/>
      <c r="BV159" s="58"/>
      <c r="BW159" s="58"/>
      <c r="BX159" s="179"/>
      <c r="BY159" s="58"/>
      <c r="BZ159" s="58"/>
      <c r="CA159" s="58"/>
      <c r="CB159" s="58"/>
      <c r="CC159" s="58"/>
      <c r="CD159" s="58"/>
      <c r="CE159" s="58"/>
      <c r="CF159" s="58"/>
      <c r="CG159" s="58"/>
      <c r="CH159" s="58"/>
      <c r="CI159" s="58"/>
      <c r="CJ159" s="58"/>
      <c r="CK159" s="58"/>
      <c r="CL159" s="146"/>
      <c r="CM159" s="58"/>
      <c r="CN159" s="58"/>
      <c r="CO159" s="58"/>
      <c r="CP159" s="58"/>
      <c r="CQ159" s="58"/>
      <c r="CR159" s="146"/>
      <c r="CS159" s="58"/>
      <c r="CT159" s="146"/>
      <c r="CU159" s="58"/>
      <c r="CV159" s="58"/>
      <c r="CW159" s="58"/>
      <c r="CX159" s="146"/>
      <c r="CY159" s="58"/>
      <c r="CZ159" s="146"/>
      <c r="DA159" s="58"/>
      <c r="DB159" s="146"/>
      <c r="DC159" s="58"/>
      <c r="DD159" s="146"/>
      <c r="DE159" s="58"/>
      <c r="DF159" s="146"/>
      <c r="DG159" s="58"/>
      <c r="DH159" s="146"/>
      <c r="DI159" s="58"/>
      <c r="DJ159" s="146"/>
      <c r="DK159" s="58"/>
      <c r="DL159" s="58"/>
      <c r="DM159" s="58"/>
      <c r="DN159" s="146"/>
      <c r="DO159" s="58"/>
      <c r="DP159" s="160"/>
      <c r="DQ159" s="58"/>
      <c r="DR159" s="146"/>
      <c r="DS159" s="58"/>
      <c r="DT159" s="160"/>
      <c r="DU159" s="58"/>
      <c r="DV159" s="58"/>
      <c r="DW159" s="58"/>
      <c r="DX159" s="146"/>
      <c r="DY159" s="58"/>
      <c r="DZ159" s="146"/>
      <c r="EA159" s="58"/>
      <c r="EB159" s="146"/>
      <c r="EC159" s="58"/>
      <c r="ED159" s="58"/>
      <c r="EE159" s="58"/>
      <c r="EF159" s="58"/>
      <c r="EG159" s="58"/>
      <c r="EH159" s="58"/>
      <c r="EI159" s="58"/>
      <c r="EJ159" s="58"/>
      <c r="EK159" s="58"/>
      <c r="EL159" s="58"/>
      <c r="EM159" s="58"/>
      <c r="EN159" s="58"/>
      <c r="EO159" s="58"/>
      <c r="EP159" s="58"/>
      <c r="EQ159" s="58"/>
      <c r="ER159" s="58"/>
      <c r="ES159" s="160"/>
      <c r="ET159" s="58"/>
      <c r="EU159" s="58"/>
      <c r="EV159" s="58"/>
      <c r="EW159" s="58"/>
      <c r="EX159" s="58"/>
      <c r="EY159" s="58"/>
      <c r="EZ159" s="58"/>
      <c r="FA159" s="58"/>
      <c r="FB159" s="58"/>
      <c r="FC159" s="58"/>
      <c r="FD159" s="58"/>
      <c r="FE159" s="58"/>
      <c r="FF159" s="58"/>
      <c r="FG159" s="58"/>
      <c r="FH159" s="146"/>
      <c r="FI159" s="58"/>
      <c r="FJ159" s="146"/>
      <c r="FK159" s="146"/>
      <c r="FL159" s="146"/>
      <c r="FM159" s="146"/>
      <c r="FN159" s="58"/>
      <c r="FO159" s="58"/>
      <c r="FP159" s="58"/>
      <c r="FQ159" s="58"/>
      <c r="FR159" s="58"/>
      <c r="FS159" s="58"/>
      <c r="FT159" s="58"/>
      <c r="FU159" s="58"/>
      <c r="FV159" s="146"/>
      <c r="FW159" s="58"/>
      <c r="FX159" s="146"/>
      <c r="FY159" s="58"/>
      <c r="FZ159" s="58"/>
      <c r="GA159" s="58"/>
      <c r="GB159" s="58"/>
      <c r="GC159" s="146"/>
      <c r="GD159" s="58"/>
      <c r="GE159" s="146"/>
      <c r="GF159" s="58"/>
      <c r="GG159" s="146"/>
      <c r="GH159" s="58"/>
      <c r="GI159" s="179"/>
      <c r="GJ159" s="58"/>
      <c r="GK159" s="179"/>
      <c r="GL159" s="58"/>
      <c r="GM159" s="179"/>
      <c r="GN159" s="58"/>
      <c r="GO159" s="58"/>
      <c r="GP159" s="58"/>
      <c r="GQ159" s="58"/>
      <c r="GR159" s="58"/>
      <c r="GS159" s="58"/>
      <c r="GT159" s="58"/>
      <c r="GU159" s="58"/>
      <c r="GV159" s="58"/>
      <c r="GX159" s="58"/>
      <c r="GZ159" s="146"/>
      <c r="HA159" s="146"/>
    </row>
    <row r="160" spans="2:209" x14ac:dyDescent="0.25">
      <c r="B160" s="58"/>
      <c r="C160" s="146"/>
      <c r="D160" s="58"/>
      <c r="F160" s="58"/>
      <c r="H160" s="58"/>
      <c r="X160" s="58"/>
      <c r="AD160" s="58"/>
      <c r="AE160" s="58"/>
      <c r="AF160" s="58"/>
      <c r="AG160" s="58"/>
      <c r="AH160" s="58"/>
      <c r="AI160" s="58"/>
      <c r="AJ160" s="58"/>
      <c r="AK160" s="58"/>
      <c r="AL160" s="58"/>
      <c r="AM160" s="146"/>
      <c r="AN160" s="58"/>
      <c r="AO160" s="146"/>
      <c r="AP160" s="58"/>
      <c r="AQ160" s="146"/>
      <c r="AR160" s="58"/>
      <c r="AS160" s="58"/>
      <c r="AT160" s="58"/>
      <c r="AU160" s="146"/>
      <c r="AV160" s="146"/>
      <c r="AW160" s="58"/>
      <c r="AX160" s="146"/>
      <c r="AY160" s="58"/>
      <c r="AZ160" s="146"/>
      <c r="BA160" s="58"/>
      <c r="BB160" s="58"/>
      <c r="BC160" s="146"/>
      <c r="BD160" s="146"/>
      <c r="BE160" s="58"/>
      <c r="BF160" s="58"/>
      <c r="BG160" s="58"/>
      <c r="BH160" s="58"/>
      <c r="BI160" s="58"/>
      <c r="BJ160" s="58"/>
      <c r="BK160" s="58"/>
      <c r="BL160" s="58"/>
      <c r="BM160" s="58"/>
      <c r="BN160" s="146"/>
      <c r="BO160" s="58"/>
      <c r="BP160" s="58"/>
      <c r="BQ160" s="58"/>
      <c r="BR160" s="58"/>
      <c r="BS160" s="58"/>
      <c r="BT160" s="58"/>
      <c r="BU160" s="58"/>
      <c r="BV160" s="58"/>
      <c r="BW160" s="58"/>
      <c r="BX160" s="58"/>
      <c r="BY160" s="146"/>
      <c r="BZ160" s="58"/>
      <c r="CA160" s="58"/>
      <c r="CB160" s="160"/>
      <c r="CC160" s="58"/>
      <c r="CD160" s="58"/>
      <c r="CE160" s="58"/>
      <c r="CF160" s="58"/>
      <c r="CG160" s="58"/>
      <c r="CH160" s="58"/>
      <c r="CI160" s="58"/>
      <c r="CJ160" s="58"/>
      <c r="CK160" s="58"/>
      <c r="CL160" s="146"/>
      <c r="CM160" s="146"/>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159"/>
      <c r="DO160" s="146"/>
      <c r="DP160" s="58"/>
      <c r="DQ160" s="58"/>
      <c r="DR160" s="159"/>
      <c r="DS160" s="58"/>
      <c r="DT160" s="58"/>
      <c r="DU160" s="58"/>
      <c r="DV160" s="160"/>
      <c r="DW160" s="58"/>
      <c r="DX160" s="159"/>
      <c r="DY160" s="58"/>
      <c r="DZ160" s="159"/>
      <c r="EA160" s="58"/>
      <c r="EB160" s="159"/>
      <c r="EC160" s="58"/>
      <c r="ED160" s="146"/>
      <c r="EE160" s="58"/>
      <c r="EF160" s="146"/>
      <c r="EG160" s="58"/>
      <c r="EH160" s="160"/>
      <c r="EI160" s="58"/>
      <c r="EJ160" s="160"/>
      <c r="EK160" s="58"/>
      <c r="EL160" s="58"/>
      <c r="EM160" s="160"/>
      <c r="EN160" s="160"/>
      <c r="EO160" s="58"/>
      <c r="EP160" s="160"/>
      <c r="EQ160" s="58"/>
      <c r="ER160" s="160"/>
      <c r="ES160" s="58"/>
      <c r="ET160" s="159"/>
      <c r="EU160" s="58"/>
      <c r="EV160" s="160"/>
      <c r="EW160" s="58"/>
      <c r="EX160" s="159"/>
      <c r="EY160" s="58"/>
      <c r="EZ160" s="58"/>
      <c r="FA160" s="58"/>
      <c r="FB160" s="58"/>
      <c r="FC160" s="58"/>
      <c r="FD160" s="58"/>
      <c r="FE160" s="58"/>
      <c r="FF160" s="58"/>
      <c r="FG160" s="58"/>
      <c r="FH160" s="58"/>
      <c r="FI160" s="58"/>
      <c r="FJ160" s="58"/>
      <c r="FK160" s="58"/>
      <c r="FL160" s="58"/>
      <c r="FM160" s="146"/>
      <c r="FN160" s="146"/>
      <c r="FO160" s="58"/>
      <c r="FP160" s="58"/>
      <c r="FQ160" s="58"/>
      <c r="FR160" s="146"/>
      <c r="FS160" s="58"/>
      <c r="FT160" s="58"/>
      <c r="FU160" s="58"/>
      <c r="FV160" s="58"/>
      <c r="FW160" s="58"/>
      <c r="FX160" s="58"/>
      <c r="FY160" s="58"/>
      <c r="FZ160" s="58"/>
      <c r="GA160" s="58"/>
      <c r="GB160" s="58"/>
      <c r="GC160" s="58"/>
      <c r="GD160" s="58"/>
      <c r="GE160" s="58"/>
      <c r="GF160" s="58"/>
      <c r="GG160" s="58"/>
      <c r="GH160" s="58"/>
      <c r="GI160" s="58"/>
      <c r="GJ160" s="58"/>
      <c r="GK160" s="58"/>
      <c r="GL160" s="58"/>
      <c r="GM160" s="58"/>
      <c r="GN160" s="58"/>
      <c r="GO160" s="58"/>
      <c r="GP160" s="58"/>
      <c r="GQ160" s="58"/>
      <c r="GR160" s="199"/>
      <c r="GS160" s="58"/>
      <c r="GT160" s="199"/>
      <c r="GU160" s="58"/>
      <c r="GV160" s="199"/>
      <c r="GX160" s="58"/>
      <c r="GZ160" s="58"/>
    </row>
    <row r="161" spans="2:208" x14ac:dyDescent="0.25">
      <c r="B161" s="58"/>
      <c r="C161" s="58"/>
      <c r="D161" s="58"/>
      <c r="F161" s="58"/>
      <c r="H161" s="58"/>
      <c r="AD161" s="58"/>
      <c r="AE161" s="58"/>
      <c r="AF161" s="58"/>
      <c r="AG161" s="146"/>
      <c r="AH161" s="58"/>
      <c r="AI161" s="146"/>
      <c r="AK161" s="146"/>
      <c r="AL161" s="58"/>
      <c r="AM161" s="58"/>
      <c r="AN161" s="146"/>
      <c r="AO161" s="58"/>
      <c r="AP161" s="146"/>
      <c r="AQ161" s="58"/>
      <c r="AR161" s="58"/>
      <c r="AS161" s="58"/>
      <c r="AT161" s="58"/>
      <c r="AU161" s="58"/>
      <c r="AV161" s="58"/>
      <c r="AW161" s="58"/>
      <c r="AX161" s="58"/>
      <c r="AY161" s="58"/>
      <c r="AZ161" s="58"/>
      <c r="BA161" s="58"/>
      <c r="BB161" s="146"/>
      <c r="BC161" s="58"/>
      <c r="BD161" s="58"/>
      <c r="BE161" s="58"/>
      <c r="BF161" s="58"/>
      <c r="BG161" s="58"/>
      <c r="BH161" s="58"/>
      <c r="BI161" s="58"/>
      <c r="BJ161" s="58"/>
      <c r="BK161" s="58"/>
      <c r="BL161" s="146"/>
      <c r="BM161" s="146"/>
      <c r="BN161" s="58"/>
      <c r="BO161" s="58"/>
      <c r="BP161" s="146"/>
      <c r="BQ161" s="146"/>
      <c r="BR161" s="146"/>
      <c r="BS161" s="58"/>
      <c r="BT161" s="58"/>
      <c r="BU161" s="146"/>
      <c r="BV161" s="146"/>
      <c r="BW161" s="58"/>
      <c r="BX161" s="179"/>
      <c r="BY161" s="58"/>
      <c r="BZ161" s="146"/>
      <c r="CA161" s="58"/>
      <c r="CB161" s="160"/>
      <c r="CC161" s="58"/>
      <c r="CD161" s="146"/>
      <c r="CE161" s="58"/>
      <c r="CF161" s="58"/>
      <c r="CG161" s="58"/>
      <c r="CH161" s="58"/>
      <c r="CI161" s="58"/>
      <c r="CJ161" s="58"/>
      <c r="CK161" s="58"/>
      <c r="CL161" s="58"/>
      <c r="CM161" s="58"/>
      <c r="CN161" s="58"/>
      <c r="CO161" s="58"/>
      <c r="CP161" s="146"/>
      <c r="CQ161" s="58"/>
      <c r="CR161" s="58"/>
      <c r="CS161" s="58"/>
      <c r="CT161" s="58"/>
      <c r="CU161" s="58"/>
      <c r="CV161" s="58"/>
      <c r="CW161" s="58"/>
      <c r="CX161" s="58"/>
      <c r="CY161" s="58"/>
      <c r="CZ161" s="58"/>
      <c r="DA161" s="58"/>
      <c r="DB161" s="58"/>
      <c r="DC161" s="58"/>
      <c r="DD161" s="58"/>
      <c r="DE161" s="58"/>
      <c r="DF161" s="146"/>
      <c r="DG161" s="58"/>
      <c r="DH161" s="146"/>
      <c r="DI161" s="58"/>
      <c r="DJ161" s="146"/>
      <c r="DK161" s="58"/>
      <c r="DL161" s="146"/>
      <c r="DM161" s="58"/>
      <c r="DN161" s="146"/>
      <c r="DO161" s="58"/>
      <c r="DP161" s="58"/>
      <c r="DQ161" s="58"/>
      <c r="DR161" s="146"/>
      <c r="DS161" s="58"/>
      <c r="DT161" s="58"/>
      <c r="DU161" s="58"/>
      <c r="DV161" s="160"/>
      <c r="DW161" s="58"/>
      <c r="DX161" s="146"/>
      <c r="DY161" s="58"/>
      <c r="DZ161" s="146"/>
      <c r="EA161" s="58"/>
      <c r="EB161" s="146"/>
      <c r="EC161" s="58"/>
      <c r="ED161" s="159"/>
      <c r="EE161" s="58"/>
      <c r="EF161" s="159"/>
      <c r="EG161" s="58"/>
      <c r="EH161" s="160"/>
      <c r="EI161" s="58"/>
      <c r="EJ161" s="160"/>
      <c r="EK161" s="58"/>
      <c r="EL161" s="58"/>
      <c r="EM161" s="160"/>
      <c r="EN161" s="160"/>
      <c r="EO161" s="58"/>
      <c r="EP161" s="160"/>
      <c r="EQ161" s="159"/>
      <c r="ER161" s="160"/>
      <c r="ES161" s="58"/>
      <c r="ET161" s="146"/>
      <c r="EU161" s="58"/>
      <c r="EV161" s="160"/>
      <c r="EW161" s="58"/>
      <c r="EX161" s="146"/>
      <c r="EY161" s="58"/>
      <c r="EZ161" s="58"/>
      <c r="FA161" s="58"/>
      <c r="FB161" s="58"/>
      <c r="FC161" s="58"/>
      <c r="FD161" s="58"/>
      <c r="FE161" s="58"/>
      <c r="FF161" s="58"/>
      <c r="FG161" s="58"/>
      <c r="FH161" s="58"/>
      <c r="FI161" s="58"/>
      <c r="FJ161" s="58"/>
      <c r="FK161" s="58"/>
      <c r="FL161" s="58"/>
      <c r="FM161" s="58"/>
      <c r="FN161" s="58"/>
      <c r="FO161" s="146"/>
      <c r="FP161" s="146"/>
      <c r="FQ161" s="58"/>
      <c r="FR161" s="58"/>
      <c r="FS161" s="58"/>
      <c r="FT161" s="58"/>
      <c r="FU161" s="58"/>
      <c r="FV161" s="58"/>
      <c r="FW161" s="58"/>
      <c r="FX161" s="58"/>
      <c r="FY161" s="58"/>
      <c r="FZ161" s="58"/>
      <c r="GA161" s="159"/>
      <c r="GB161" s="58"/>
      <c r="GC161" s="58"/>
      <c r="GD161" s="58"/>
      <c r="GE161" s="58"/>
      <c r="GF161" s="58"/>
      <c r="GG161" s="58"/>
      <c r="GH161" s="58"/>
      <c r="GI161" s="58"/>
      <c r="GJ161" s="58"/>
      <c r="GK161" s="58"/>
      <c r="GL161" s="58"/>
      <c r="GM161" s="58"/>
      <c r="GN161" s="58"/>
      <c r="GO161" s="58"/>
      <c r="GP161" s="199"/>
      <c r="GQ161" s="58"/>
      <c r="GR161" s="58"/>
      <c r="GS161" s="58"/>
      <c r="GT161" s="58"/>
      <c r="GU161" s="58"/>
      <c r="GV161" s="58"/>
      <c r="GX161" s="58"/>
      <c r="GZ161" s="58"/>
    </row>
    <row r="162" spans="2:208" x14ac:dyDescent="0.25">
      <c r="B162" s="58"/>
      <c r="C162" s="58"/>
      <c r="D162" s="58"/>
      <c r="F162" s="58"/>
      <c r="H162" s="146"/>
      <c r="AD162" s="58"/>
      <c r="AE162" s="58"/>
      <c r="AF162" s="146"/>
      <c r="AG162" s="58"/>
      <c r="AH162" s="58"/>
      <c r="AI162" s="146"/>
      <c r="AJ162" s="146"/>
      <c r="AK162" s="146"/>
      <c r="AL162" s="146"/>
      <c r="AM162" s="58"/>
      <c r="AN162" s="146"/>
      <c r="AO162" s="58"/>
      <c r="AP162" s="58"/>
      <c r="AQ162" s="58"/>
      <c r="AR162" s="146"/>
      <c r="AS162" s="146"/>
      <c r="AT162" s="146"/>
      <c r="AU162" s="58"/>
      <c r="AV162" s="146"/>
      <c r="AW162" s="58"/>
      <c r="AX162" s="58"/>
      <c r="AY162" s="146"/>
      <c r="AZ162" s="58"/>
      <c r="BA162" s="146"/>
      <c r="BB162" s="58"/>
      <c r="BC162" s="58"/>
      <c r="BD162" s="58"/>
      <c r="BE162" s="58"/>
      <c r="BF162" s="58"/>
      <c r="BG162" s="58"/>
      <c r="BH162" s="58"/>
      <c r="BI162" s="58"/>
      <c r="BJ162" s="58"/>
      <c r="BK162" s="58"/>
      <c r="BL162" s="58"/>
      <c r="BM162" s="58"/>
      <c r="BN162" s="58"/>
      <c r="BO162" s="58"/>
      <c r="BP162" s="58"/>
      <c r="BQ162" s="58"/>
      <c r="BR162" s="58"/>
      <c r="BS162" s="146"/>
      <c r="BT162" s="146"/>
      <c r="BU162" s="58"/>
      <c r="BV162" s="58"/>
      <c r="BW162" s="58"/>
      <c r="BX162" s="58"/>
      <c r="BY162" s="58"/>
      <c r="BZ162" s="58"/>
      <c r="CA162" s="58"/>
      <c r="CB162" s="58"/>
      <c r="CC162" s="58"/>
      <c r="CD162" s="146"/>
      <c r="CE162" s="146"/>
      <c r="CF162" s="146"/>
      <c r="CG162" s="58"/>
      <c r="CH162" s="58"/>
      <c r="CI162" s="58"/>
      <c r="CJ162" s="58"/>
      <c r="CK162" s="58"/>
      <c r="CL162" s="58"/>
      <c r="CM162" s="146"/>
      <c r="CN162" s="58"/>
      <c r="CO162" s="58"/>
      <c r="CP162" s="58"/>
      <c r="CQ162" s="58"/>
      <c r="CR162" s="146"/>
      <c r="CS162" s="58"/>
      <c r="CT162" s="146"/>
      <c r="CU162" s="58"/>
      <c r="CV162" s="58"/>
      <c r="CW162" s="58"/>
      <c r="CX162" s="146"/>
      <c r="CY162" s="58"/>
      <c r="CZ162" s="146"/>
      <c r="DA162" s="58"/>
      <c r="DB162" s="146"/>
      <c r="DC162" s="58"/>
      <c r="DD162" s="146"/>
      <c r="DE162" s="58"/>
      <c r="DF162" s="58"/>
      <c r="DG162" s="58"/>
      <c r="DH162" s="58"/>
      <c r="DI162" s="58"/>
      <c r="DJ162" s="58"/>
      <c r="DK162" s="58"/>
      <c r="DL162" s="58"/>
      <c r="DM162" s="58"/>
      <c r="DN162" s="58"/>
      <c r="DO162" s="58"/>
      <c r="DP162" s="58"/>
      <c r="DQ162" s="58"/>
      <c r="DR162" s="58"/>
      <c r="DS162" s="58"/>
      <c r="DT162" s="58"/>
      <c r="DU162" s="58"/>
      <c r="DV162" s="58"/>
      <c r="DW162" s="58"/>
      <c r="DX162" s="58"/>
      <c r="DY162" s="58"/>
      <c r="DZ162" s="58"/>
      <c r="EA162" s="58"/>
      <c r="EB162" s="58"/>
      <c r="EC162" s="58"/>
      <c r="ED162" s="146"/>
      <c r="EE162" s="58"/>
      <c r="EF162" s="146"/>
      <c r="EG162" s="58"/>
      <c r="EH162" s="58"/>
      <c r="EI162" s="58"/>
      <c r="EJ162" s="58"/>
      <c r="EK162" s="58"/>
      <c r="EL162" s="159"/>
      <c r="EM162" s="58"/>
      <c r="EN162" s="58"/>
      <c r="EO162" s="159"/>
      <c r="EP162" s="58"/>
      <c r="EQ162" s="58"/>
      <c r="ER162" s="58"/>
      <c r="ES162" s="58"/>
      <c r="ET162" s="58"/>
      <c r="EU162" s="159"/>
      <c r="EV162" s="58"/>
      <c r="EW162" s="159"/>
      <c r="EX162" s="58"/>
      <c r="EY162" s="58"/>
      <c r="EZ162" s="58"/>
      <c r="FA162" s="58"/>
      <c r="FB162" s="179"/>
      <c r="FC162" s="58"/>
      <c r="FD162" s="179"/>
      <c r="FE162" s="58"/>
      <c r="FF162" s="58"/>
      <c r="FG162" s="58"/>
      <c r="FH162" s="58"/>
      <c r="FI162" s="58"/>
      <c r="FJ162" s="58"/>
      <c r="FK162" s="58"/>
      <c r="FL162" s="146"/>
      <c r="FM162" s="58"/>
      <c r="FN162" s="58"/>
      <c r="FO162" s="58"/>
      <c r="FP162" s="58"/>
      <c r="FQ162" s="58"/>
      <c r="FR162" s="58"/>
      <c r="FS162" s="58"/>
      <c r="FT162" s="146"/>
      <c r="FU162" s="58"/>
      <c r="FV162" s="58"/>
      <c r="FW162" s="58"/>
      <c r="FX162" s="58"/>
      <c r="FY162" s="58"/>
      <c r="FZ162" s="58"/>
      <c r="GA162" s="58"/>
      <c r="GB162" s="58"/>
      <c r="GC162" s="160"/>
      <c r="GD162" s="58"/>
      <c r="GE162" s="58"/>
      <c r="GF162" s="58"/>
      <c r="GG162" s="58"/>
      <c r="GH162" s="58"/>
      <c r="GI162" s="58"/>
      <c r="GJ162" s="58"/>
      <c r="GK162" s="58"/>
      <c r="GL162" s="58"/>
      <c r="GM162" s="58"/>
      <c r="GN162" s="199"/>
      <c r="GO162" s="58"/>
      <c r="GP162" s="58"/>
      <c r="GQ162" s="58"/>
      <c r="GR162" s="58"/>
      <c r="GS162" s="58"/>
      <c r="GT162" s="58"/>
      <c r="GU162" s="58"/>
      <c r="GV162" s="58"/>
      <c r="GX162" s="146"/>
      <c r="GZ162" s="58"/>
    </row>
    <row r="163" spans="2:208" x14ac:dyDescent="0.25">
      <c r="B163" s="58"/>
      <c r="C163" s="146"/>
      <c r="D163" s="58"/>
      <c r="F163" s="58"/>
      <c r="H163" s="58"/>
      <c r="AD163" s="146"/>
      <c r="AE163" s="58"/>
      <c r="AF163" s="58"/>
      <c r="AG163" s="58"/>
      <c r="AH163" s="58"/>
      <c r="AI163" s="58"/>
      <c r="AJ163" s="58"/>
      <c r="AK163" s="58"/>
      <c r="AL163" s="58"/>
      <c r="AM163" s="146"/>
      <c r="AN163" s="58"/>
      <c r="AO163" s="146"/>
      <c r="AP163" s="58"/>
      <c r="AQ163" s="146"/>
      <c r="AR163" s="58"/>
      <c r="AS163" s="58"/>
      <c r="AT163" s="58"/>
      <c r="AU163" s="146"/>
      <c r="AV163" s="58"/>
      <c r="AW163" s="146"/>
      <c r="AX163" s="146"/>
      <c r="AY163" s="58"/>
      <c r="AZ163" s="58"/>
      <c r="BB163" s="58"/>
      <c r="BC163" s="58"/>
      <c r="BD163" s="146"/>
      <c r="BE163" s="58"/>
      <c r="BF163" s="58"/>
      <c r="BG163" s="58"/>
      <c r="BH163" s="58"/>
      <c r="BI163" s="58"/>
      <c r="BJ163" s="58"/>
      <c r="BK163" s="58"/>
      <c r="BL163" s="58"/>
      <c r="BM163" s="58"/>
      <c r="BN163" s="146"/>
      <c r="BO163" s="58"/>
      <c r="BP163" s="58"/>
      <c r="BQ163" s="58"/>
      <c r="BR163" s="58"/>
      <c r="BS163" s="58"/>
      <c r="BT163" s="58"/>
      <c r="BU163" s="58"/>
      <c r="BV163" s="58"/>
      <c r="BW163" s="58"/>
      <c r="BX163" s="146"/>
      <c r="BY163" s="58"/>
      <c r="BZ163" s="58"/>
      <c r="CA163" s="58"/>
      <c r="CB163" s="58"/>
      <c r="CC163" s="58"/>
      <c r="CD163" s="58"/>
      <c r="CE163" s="58"/>
      <c r="CF163" s="159"/>
      <c r="CG163" s="58"/>
      <c r="CH163" s="58"/>
      <c r="CI163" s="58"/>
      <c r="CJ163" s="58"/>
      <c r="CK163" s="58"/>
      <c r="CL163" s="146"/>
      <c r="CM163" s="58"/>
      <c r="CN163" s="58"/>
      <c r="CO163" s="146"/>
      <c r="CP163" s="58"/>
      <c r="CQ163" s="58"/>
      <c r="CR163" s="58"/>
      <c r="CS163" s="58"/>
      <c r="CT163" s="58"/>
      <c r="CU163" s="58"/>
      <c r="CV163" s="58"/>
      <c r="CW163" s="58"/>
      <c r="CX163" s="58"/>
      <c r="CY163" s="58"/>
      <c r="CZ163" s="58"/>
      <c r="DA163" s="58"/>
      <c r="DB163" s="58"/>
      <c r="DC163" s="58"/>
      <c r="DD163" s="58"/>
      <c r="DE163" s="58"/>
      <c r="DF163" s="58"/>
      <c r="DG163" s="58"/>
      <c r="DH163" s="58"/>
      <c r="DI163" s="58"/>
      <c r="DJ163" s="58"/>
      <c r="DK163" s="58"/>
      <c r="DL163" s="58"/>
      <c r="DM163" s="58"/>
      <c r="DN163" s="58"/>
      <c r="DO163" s="58"/>
      <c r="DP163" s="146"/>
      <c r="DQ163" s="58"/>
      <c r="DR163" s="58"/>
      <c r="DS163" s="58"/>
      <c r="DT163" s="146"/>
      <c r="DU163" s="58"/>
      <c r="DV163" s="58"/>
      <c r="DW163" s="58"/>
      <c r="DX163" s="58"/>
      <c r="DY163" s="58"/>
      <c r="DZ163" s="58"/>
      <c r="EA163" s="58"/>
      <c r="EB163" s="58"/>
      <c r="EC163" s="58"/>
      <c r="ED163" s="58"/>
      <c r="EE163" s="58"/>
      <c r="EF163" s="58"/>
      <c r="EG163" s="58"/>
      <c r="EH163" s="58"/>
      <c r="EI163" s="58"/>
      <c r="EJ163" s="58"/>
      <c r="EK163" s="58"/>
      <c r="EL163" s="146"/>
      <c r="EM163" s="58"/>
      <c r="EN163" s="58"/>
      <c r="EO163" s="58"/>
      <c r="EP163" s="58"/>
      <c r="EQ163" s="160"/>
      <c r="ER163" s="58"/>
      <c r="ES163" s="58"/>
      <c r="ET163" s="58"/>
      <c r="EU163" s="58"/>
      <c r="EV163" s="58"/>
      <c r="EW163" s="58"/>
      <c r="EX163" s="58"/>
      <c r="EY163" s="58"/>
      <c r="EZ163" s="58"/>
      <c r="FA163" s="58"/>
      <c r="FB163" s="58"/>
      <c r="FC163" s="58"/>
      <c r="FD163" s="58"/>
      <c r="FE163" s="58"/>
      <c r="FF163" s="58"/>
      <c r="FG163" s="58"/>
      <c r="FH163" s="58"/>
      <c r="FI163" s="58"/>
      <c r="FJ163" s="146"/>
      <c r="FK163" s="58"/>
      <c r="FL163" s="58"/>
      <c r="FM163" s="58"/>
      <c r="FN163" s="58"/>
      <c r="FO163" s="146"/>
      <c r="FP163" s="58"/>
      <c r="FQ163" s="58"/>
      <c r="FR163" s="58"/>
      <c r="FS163" s="58"/>
      <c r="FT163" s="146"/>
      <c r="FU163" s="58"/>
      <c r="FV163" s="58"/>
      <c r="FW163" s="58"/>
      <c r="FX163" s="146"/>
      <c r="FY163" s="58"/>
      <c r="FZ163" s="58"/>
      <c r="GA163" s="160"/>
      <c r="GB163" s="58"/>
      <c r="GC163" s="160"/>
      <c r="GD163" s="58"/>
      <c r="GE163" s="58"/>
      <c r="GF163" s="58"/>
      <c r="GG163" s="58"/>
      <c r="GH163" s="58"/>
      <c r="GI163" s="58"/>
      <c r="GJ163" s="58"/>
      <c r="GK163" s="58"/>
      <c r="GL163" s="58"/>
      <c r="GM163" s="58"/>
      <c r="GN163" s="58"/>
      <c r="GO163" s="58"/>
      <c r="GP163" s="58"/>
      <c r="GQ163" s="58"/>
      <c r="GR163" s="58"/>
      <c r="GS163" s="179"/>
      <c r="GT163" s="58"/>
      <c r="GU163" s="179"/>
      <c r="GV163" s="58"/>
      <c r="GX163" s="146"/>
      <c r="GZ163" s="58"/>
    </row>
    <row r="164" spans="2:208" x14ac:dyDescent="0.25">
      <c r="B164" s="58"/>
      <c r="C164" s="58"/>
      <c r="D164" s="58"/>
      <c r="F164" s="58"/>
      <c r="H164" s="58"/>
      <c r="AD164" s="146"/>
      <c r="AE164" s="146"/>
      <c r="AF164" s="58"/>
      <c r="AG164" s="58"/>
      <c r="AH164" s="58"/>
      <c r="AI164" s="58"/>
      <c r="AJ164" s="58"/>
      <c r="AK164" s="58"/>
      <c r="AL164" s="58"/>
      <c r="AM164" s="58"/>
      <c r="AN164" s="58"/>
      <c r="AO164" s="58"/>
      <c r="AP164" s="146"/>
      <c r="AQ164" s="58"/>
      <c r="AR164" s="58"/>
      <c r="AS164" s="58"/>
      <c r="AT164" s="58"/>
      <c r="AU164" s="58"/>
      <c r="AV164" s="58"/>
      <c r="AW164" s="58"/>
      <c r="AX164" s="146"/>
      <c r="AY164" s="58"/>
      <c r="AZ164" s="146"/>
      <c r="BB164" s="58"/>
      <c r="BC164" s="58"/>
      <c r="BD164" s="58"/>
      <c r="BE164" s="58"/>
      <c r="BF164" s="58"/>
      <c r="BG164" s="58"/>
      <c r="BH164" s="58"/>
      <c r="BI164" s="58"/>
      <c r="BJ164" s="58"/>
      <c r="BK164" s="58"/>
      <c r="BL164" s="58"/>
      <c r="BM164" s="58"/>
      <c r="BN164" s="58"/>
      <c r="BO164" s="58"/>
      <c r="BP164" s="58"/>
      <c r="BQ164" s="58"/>
      <c r="BR164" s="146"/>
      <c r="BS164" s="146"/>
      <c r="BT164" s="58"/>
      <c r="BU164" s="58"/>
      <c r="BV164" s="146"/>
      <c r="BW164" s="146"/>
      <c r="BX164" s="58"/>
      <c r="BY164" s="58"/>
      <c r="BZ164" s="146"/>
      <c r="CA164" s="146"/>
      <c r="CB164" s="58"/>
      <c r="CC164" s="58"/>
      <c r="CD164" s="58"/>
      <c r="CE164" s="146"/>
      <c r="CF164" s="58"/>
      <c r="CG164" s="58"/>
      <c r="CH164" s="58"/>
      <c r="CI164" s="58"/>
      <c r="CJ164" s="146"/>
      <c r="CK164" s="58"/>
      <c r="CL164" s="58"/>
      <c r="CM164" s="58"/>
      <c r="CN164" s="58"/>
      <c r="CO164" s="58"/>
      <c r="CP164" s="146"/>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160"/>
      <c r="DO164" s="58"/>
      <c r="DP164" s="58"/>
      <c r="DQ164" s="58"/>
      <c r="DR164" s="160"/>
      <c r="DS164" s="58"/>
      <c r="DT164" s="58"/>
      <c r="DU164" s="58"/>
      <c r="DV164" s="58"/>
      <c r="DW164" s="58"/>
      <c r="DX164" s="160"/>
      <c r="DY164" s="58"/>
      <c r="DZ164" s="160"/>
      <c r="EA164" s="58"/>
      <c r="EB164" s="160"/>
      <c r="EC164" s="58"/>
      <c r="ED164" s="58"/>
      <c r="EE164" s="58"/>
      <c r="EF164" s="58"/>
      <c r="EG164" s="58"/>
      <c r="EH164" s="58"/>
      <c r="EI164" s="58"/>
      <c r="EJ164" s="58"/>
      <c r="EK164" s="58"/>
      <c r="EL164" s="58"/>
      <c r="EM164" s="58"/>
      <c r="EN164" s="58"/>
      <c r="EO164" s="160"/>
      <c r="EP164" s="58"/>
      <c r="EQ164" s="160"/>
      <c r="ER164" s="58"/>
      <c r="ES164" s="58"/>
      <c r="ET164" s="160"/>
      <c r="EU164" s="160"/>
      <c r="EV164" s="58"/>
      <c r="EW164" s="160"/>
      <c r="EX164" s="160"/>
      <c r="EY164" s="58"/>
      <c r="EZ164" s="179"/>
      <c r="FA164" s="58"/>
      <c r="FB164" s="58"/>
      <c r="FC164" s="58"/>
      <c r="FD164" s="58"/>
      <c r="FE164" s="58"/>
      <c r="FF164" s="58"/>
      <c r="FG164" s="58"/>
      <c r="FH164" s="58"/>
      <c r="FI164" s="58"/>
      <c r="FJ164" s="146"/>
      <c r="FK164" s="58"/>
      <c r="FL164" s="58"/>
      <c r="FM164" s="58"/>
      <c r="FN164" s="58"/>
      <c r="FO164" s="58"/>
      <c r="FP164" s="58"/>
      <c r="FQ164" s="58"/>
      <c r="FR164" s="58"/>
      <c r="FS164" s="58"/>
      <c r="FT164" s="58"/>
      <c r="FU164" s="146"/>
      <c r="FV164" s="146"/>
      <c r="FW164" s="58"/>
      <c r="FX164" s="58"/>
      <c r="FY164" s="58"/>
      <c r="FZ164" s="159"/>
      <c r="GA164" s="160"/>
      <c r="GB164" s="159"/>
      <c r="GC164" s="58"/>
      <c r="GD164" s="159"/>
      <c r="GE164" s="58"/>
      <c r="GF164" s="58"/>
      <c r="GG164" s="58"/>
      <c r="GH164" s="168"/>
      <c r="GI164" s="58"/>
      <c r="GJ164" s="199"/>
      <c r="GK164" s="58"/>
      <c r="GL164" s="199"/>
      <c r="GM164" s="58"/>
      <c r="GN164" s="58"/>
      <c r="GO164" s="58"/>
      <c r="GP164" s="58"/>
      <c r="GQ164" s="179"/>
      <c r="GR164" s="58"/>
      <c r="GS164" s="58"/>
      <c r="GT164" s="58"/>
      <c r="GU164" s="58"/>
      <c r="GV164" s="58"/>
      <c r="GX164" s="58"/>
      <c r="GZ164" s="58"/>
    </row>
    <row r="165" spans="2:208" x14ac:dyDescent="0.25">
      <c r="B165" s="58"/>
      <c r="C165" s="58"/>
      <c r="D165" s="58"/>
      <c r="F165" s="58"/>
      <c r="H165" s="58"/>
      <c r="AD165" s="58"/>
      <c r="AE165" s="58"/>
      <c r="AF165" s="58"/>
      <c r="AG165" s="146"/>
      <c r="AH165" s="58"/>
      <c r="AI165" s="146"/>
      <c r="AJ165" s="146"/>
      <c r="AK165" s="146"/>
      <c r="AL165" s="146"/>
      <c r="AM165" s="58"/>
      <c r="AN165" s="146"/>
      <c r="AO165" s="58"/>
      <c r="AP165" s="58"/>
      <c r="AQ165" s="58"/>
      <c r="AR165" s="146"/>
      <c r="AS165" s="146"/>
      <c r="AT165" s="146"/>
      <c r="AU165" s="58"/>
      <c r="AV165" s="146"/>
      <c r="AW165" s="58"/>
      <c r="AX165" s="58"/>
      <c r="AY165" s="146"/>
      <c r="AZ165" s="58"/>
      <c r="BB165" s="146"/>
      <c r="BC165" s="58"/>
      <c r="BD165" s="58"/>
      <c r="BE165" s="58"/>
      <c r="BF165" s="58"/>
      <c r="BH165" s="58"/>
      <c r="BI165" s="58"/>
      <c r="BJ165" s="58"/>
      <c r="BK165" s="58"/>
      <c r="BL165" s="58"/>
      <c r="BM165" s="58"/>
      <c r="BN165" s="58"/>
      <c r="BO165" s="58"/>
      <c r="BP165" s="58"/>
      <c r="BQ165" s="58"/>
      <c r="BR165" s="58"/>
      <c r="BS165" s="58"/>
      <c r="BT165" s="146"/>
      <c r="BU165" s="58"/>
      <c r="BV165" s="58"/>
      <c r="BW165" s="58"/>
      <c r="BX165" s="58"/>
      <c r="BY165" s="58"/>
      <c r="BZ165" s="58"/>
      <c r="CA165" s="58"/>
      <c r="CB165" s="146"/>
      <c r="CC165" s="58"/>
      <c r="CD165" s="146"/>
      <c r="CE165" s="58"/>
      <c r="CF165" s="146"/>
      <c r="CG165" s="146"/>
      <c r="CH165" s="146"/>
      <c r="CI165" s="58"/>
      <c r="CJ165" s="58"/>
      <c r="CK165" s="58"/>
      <c r="CL165" s="146"/>
      <c r="CM165" s="58"/>
      <c r="CN165" s="146"/>
      <c r="CO165" s="58"/>
      <c r="CP165" s="58"/>
      <c r="CQ165" s="58"/>
      <c r="CR165" s="146"/>
      <c r="CS165" s="146"/>
      <c r="CT165" s="146"/>
      <c r="CU165" s="146"/>
      <c r="CV165" s="146"/>
      <c r="CW165" s="58"/>
      <c r="CX165" s="58"/>
      <c r="CY165" s="58"/>
      <c r="CZ165" s="58"/>
      <c r="DA165" s="58"/>
      <c r="DB165" s="58"/>
      <c r="DC165" s="58"/>
      <c r="DD165" s="58"/>
      <c r="DE165" s="58"/>
      <c r="DF165" s="58"/>
      <c r="DG165" s="146"/>
      <c r="DH165" s="58"/>
      <c r="DI165" s="58"/>
      <c r="DJ165" s="58"/>
      <c r="DK165" s="58"/>
      <c r="DL165" s="58"/>
      <c r="DM165" s="58"/>
      <c r="DN165" s="160"/>
      <c r="DO165" s="58"/>
      <c r="DP165" s="146"/>
      <c r="DQ165" s="58"/>
      <c r="DR165" s="160"/>
      <c r="DS165" s="58"/>
      <c r="DT165" s="58"/>
      <c r="DU165" s="58"/>
      <c r="DV165" s="146"/>
      <c r="DW165" s="58"/>
      <c r="DX165" s="160"/>
      <c r="DY165" s="58"/>
      <c r="DZ165" s="160"/>
      <c r="EA165" s="58"/>
      <c r="EB165" s="160"/>
      <c r="EC165" s="58"/>
      <c r="ED165" s="160"/>
      <c r="EE165" s="58"/>
      <c r="EF165" s="160"/>
      <c r="EG165" s="58"/>
      <c r="EH165" s="58"/>
      <c r="EI165" s="58"/>
      <c r="EJ165" s="58"/>
      <c r="EK165" s="58"/>
      <c r="EL165" s="58"/>
      <c r="EM165" s="58"/>
      <c r="EN165" s="58"/>
      <c r="EO165" s="160"/>
      <c r="EP165" s="58"/>
      <c r="EQ165" s="58"/>
      <c r="ER165" s="58"/>
      <c r="ES165" s="58"/>
      <c r="ET165" s="160"/>
      <c r="EU165" s="160"/>
      <c r="EV165" s="58"/>
      <c r="EW165" s="160"/>
      <c r="EX165" s="160"/>
      <c r="EY165" s="58"/>
      <c r="EZ165" s="58"/>
      <c r="FA165" s="58"/>
      <c r="FB165" s="58"/>
      <c r="FC165" s="58"/>
      <c r="FD165" s="179"/>
      <c r="FE165" s="58"/>
      <c r="FF165" s="58"/>
      <c r="FG165" s="58"/>
      <c r="FH165" s="146"/>
      <c r="FI165" s="58"/>
      <c r="FJ165" s="58"/>
      <c r="FK165" s="146"/>
      <c r="FL165" s="146"/>
      <c r="FM165" s="146"/>
      <c r="FN165" s="58"/>
      <c r="FO165" s="58"/>
      <c r="FP165" s="58"/>
      <c r="FQ165" s="146"/>
      <c r="FR165" s="58"/>
      <c r="FS165" s="58"/>
      <c r="FT165" s="58"/>
      <c r="FU165" s="58"/>
      <c r="FV165" s="58"/>
      <c r="FW165" s="58"/>
      <c r="FX165" s="58"/>
      <c r="FY165" s="58"/>
      <c r="FZ165" s="146"/>
      <c r="GA165" s="58"/>
      <c r="GB165" s="58"/>
      <c r="GC165" s="58"/>
      <c r="GD165" s="58"/>
      <c r="GE165" s="58"/>
      <c r="GF165" s="58"/>
      <c r="GG165" s="58"/>
      <c r="GH165" s="58"/>
      <c r="GI165" s="58"/>
      <c r="GJ165" s="58"/>
      <c r="GK165" s="58"/>
      <c r="GL165" s="58"/>
      <c r="GM165" s="58"/>
      <c r="GN165" s="58"/>
      <c r="GO165" s="179"/>
      <c r="GP165" s="58"/>
      <c r="GQ165" s="58"/>
      <c r="GR165" s="58"/>
      <c r="GS165" s="58"/>
      <c r="GT165" s="58"/>
      <c r="GU165" s="58"/>
      <c r="GV165" s="58"/>
      <c r="GX165" s="58"/>
      <c r="GZ165" s="146"/>
    </row>
    <row r="166" spans="2:208" x14ac:dyDescent="0.25">
      <c r="B166" s="58"/>
      <c r="C166" s="58"/>
      <c r="D166" s="58"/>
      <c r="F166" s="58"/>
      <c r="H166" s="58"/>
      <c r="AD166" s="58"/>
      <c r="AE166" s="58"/>
      <c r="AF166" s="146"/>
      <c r="AG166" s="58"/>
      <c r="AH166" s="58"/>
      <c r="AI166" s="146"/>
      <c r="AJ166" s="58"/>
      <c r="AL166" s="58"/>
      <c r="AM166" s="58"/>
      <c r="AN166" s="58"/>
      <c r="AO166" s="58"/>
      <c r="AP166" s="58"/>
      <c r="AQ166" s="58"/>
      <c r="AR166" s="58"/>
      <c r="AS166" s="58"/>
      <c r="AT166" s="58"/>
      <c r="AU166" s="58"/>
      <c r="AV166" s="146"/>
      <c r="AW166" s="146"/>
      <c r="AX166" s="58"/>
      <c r="AY166" s="58"/>
      <c r="AZ166" s="58"/>
      <c r="BB166" s="58"/>
      <c r="BC166" s="58"/>
      <c r="BD166" s="58"/>
      <c r="BE166" s="58"/>
      <c r="BF166" s="58"/>
      <c r="BH166" s="58"/>
      <c r="BI166" s="58"/>
      <c r="BJ166" s="58"/>
      <c r="BK166" s="58"/>
      <c r="BL166" s="58"/>
      <c r="BM166" s="58"/>
      <c r="BN166" s="58"/>
      <c r="BO166" s="58"/>
      <c r="BP166" s="146"/>
      <c r="BQ166" s="58"/>
      <c r="BR166" s="58"/>
      <c r="BS166" s="58"/>
      <c r="BT166" s="58"/>
      <c r="BU166" s="58"/>
      <c r="BV166" s="58"/>
      <c r="BW166" s="146"/>
      <c r="BX166" s="146"/>
      <c r="BY166" s="58"/>
      <c r="BZ166" s="58"/>
      <c r="CA166" s="58"/>
      <c r="CB166" s="146"/>
      <c r="CC166" s="58"/>
      <c r="CD166" s="58"/>
      <c r="CE166" s="58"/>
      <c r="CF166" s="58"/>
      <c r="CG166" s="58"/>
      <c r="CH166" s="58"/>
      <c r="CI166" s="58"/>
      <c r="CJ166" s="146"/>
      <c r="CK166" s="58"/>
      <c r="CL166" s="58"/>
      <c r="CM166" s="58"/>
      <c r="CN166" s="146"/>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146"/>
      <c r="DP166" s="58"/>
      <c r="DQ166" s="58"/>
      <c r="DR166" s="58"/>
      <c r="DS166" s="58"/>
      <c r="DT166" s="146"/>
      <c r="DU166" s="58"/>
      <c r="DV166" s="58"/>
      <c r="DW166" s="58"/>
      <c r="DX166" s="58"/>
      <c r="DY166" s="58"/>
      <c r="DZ166" s="58"/>
      <c r="EA166" s="58"/>
      <c r="EB166" s="58"/>
      <c r="EC166" s="58"/>
      <c r="ED166" s="160"/>
      <c r="EE166" s="58"/>
      <c r="EF166" s="160"/>
      <c r="EG166" s="58"/>
      <c r="EH166" s="146"/>
      <c r="EI166" s="58"/>
      <c r="EJ166" s="146"/>
      <c r="EK166" s="58"/>
      <c r="EL166" s="160"/>
      <c r="EM166" s="58"/>
      <c r="EN166" s="159"/>
      <c r="EO166" s="58"/>
      <c r="EP166" s="159"/>
      <c r="EQ166" s="58"/>
      <c r="ER166" s="159"/>
      <c r="ES166" s="58"/>
      <c r="ET166" s="58"/>
      <c r="EU166" s="58"/>
      <c r="EV166" s="159"/>
      <c r="EW166" s="58"/>
      <c r="EX166" s="58"/>
      <c r="EY166" s="58"/>
      <c r="EZ166" s="58"/>
      <c r="FA166" s="58"/>
      <c r="FB166" s="58"/>
      <c r="FC166" s="58"/>
      <c r="FD166" s="58"/>
      <c r="FE166" s="58"/>
      <c r="FF166" s="179"/>
      <c r="FG166" s="58"/>
      <c r="FH166" s="58"/>
      <c r="FI166" s="58"/>
      <c r="FJ166" s="58"/>
      <c r="FK166" s="58"/>
      <c r="FL166" s="58"/>
      <c r="FM166" s="58"/>
      <c r="FN166" s="58"/>
      <c r="FO166" s="58"/>
      <c r="FP166" s="58"/>
      <c r="FR166" s="146"/>
      <c r="FS166" s="146"/>
      <c r="FT166" s="58"/>
      <c r="FU166" s="58"/>
      <c r="FV166" s="58"/>
      <c r="FW166" s="146"/>
      <c r="FX166" s="58"/>
      <c r="FY166" s="58"/>
      <c r="FZ166" s="58"/>
      <c r="GA166" s="58"/>
      <c r="GB166" s="160"/>
      <c r="GC166" s="58"/>
      <c r="GD166" s="160"/>
      <c r="GE166" s="58"/>
      <c r="GF166" s="58"/>
      <c r="GG166" s="58"/>
      <c r="GH166" s="58"/>
      <c r="GI166" s="58"/>
      <c r="GJ166" s="58"/>
      <c r="GK166" s="58"/>
      <c r="GL166" s="58"/>
      <c r="GM166" s="58"/>
      <c r="GN166" s="58"/>
      <c r="GO166" s="58"/>
      <c r="GP166" s="58"/>
      <c r="GQ166" s="58"/>
      <c r="GR166" s="58"/>
      <c r="GS166" s="199"/>
      <c r="GT166" s="58"/>
      <c r="GU166" s="58"/>
      <c r="GV166" s="58"/>
      <c r="GX166" s="58"/>
      <c r="GZ166" s="146"/>
    </row>
    <row r="167" spans="2:208" x14ac:dyDescent="0.25">
      <c r="B167" s="58"/>
      <c r="C167" s="146"/>
      <c r="D167" s="58"/>
      <c r="F167" s="58"/>
      <c r="H167" s="58"/>
      <c r="AD167" s="146"/>
      <c r="AE167" s="146"/>
      <c r="AF167" s="58"/>
      <c r="AG167" s="58"/>
      <c r="AH167" s="146"/>
      <c r="AI167" s="58"/>
      <c r="AJ167" s="58"/>
      <c r="AL167" s="58"/>
      <c r="AN167" s="58"/>
      <c r="AP167" s="58"/>
      <c r="AQ167" s="58"/>
      <c r="AR167" s="58"/>
      <c r="AS167" s="58"/>
      <c r="AT167" s="58"/>
      <c r="AU167" s="58"/>
      <c r="AV167" s="58"/>
      <c r="AW167" s="58"/>
      <c r="AX167" s="146"/>
      <c r="AY167" s="58"/>
      <c r="AZ167" s="146"/>
      <c r="BB167" s="58"/>
      <c r="BD167" s="58"/>
      <c r="BE167" s="58"/>
      <c r="BF167" s="58"/>
      <c r="BH167" s="58"/>
      <c r="BJ167" s="58"/>
      <c r="BK167" s="58"/>
      <c r="BL167" s="58"/>
      <c r="BM167" s="58"/>
      <c r="BN167" s="58"/>
      <c r="BO167" s="58"/>
      <c r="BP167" s="58"/>
      <c r="BQ167" s="58"/>
      <c r="BR167" s="58"/>
      <c r="BS167" s="58"/>
      <c r="BT167" s="58"/>
      <c r="BU167" s="58"/>
      <c r="BV167" s="58"/>
      <c r="BW167" s="58"/>
      <c r="BX167" s="58"/>
      <c r="BY167" s="146"/>
      <c r="BZ167" s="58"/>
      <c r="CA167" s="58"/>
      <c r="CB167" s="58"/>
      <c r="CC167" s="146"/>
      <c r="CD167" s="146"/>
      <c r="CE167" s="58"/>
      <c r="CF167" s="58"/>
      <c r="CG167" s="58"/>
      <c r="CH167" s="58"/>
      <c r="CI167" s="58"/>
      <c r="CJ167" s="58"/>
      <c r="CK167" s="146"/>
      <c r="CL167" s="58"/>
      <c r="CM167" s="58"/>
      <c r="CN167" s="58"/>
      <c r="CO167" s="58"/>
      <c r="CP167" s="146"/>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146"/>
      <c r="DM167" s="58"/>
      <c r="DN167" s="58"/>
      <c r="DO167" s="146"/>
      <c r="DP167" s="58"/>
      <c r="DQ167" s="58"/>
      <c r="DR167" s="58"/>
      <c r="DS167" s="58"/>
      <c r="DT167" s="58"/>
      <c r="DU167" s="58"/>
      <c r="DV167" s="146"/>
      <c r="DW167" s="58"/>
      <c r="DX167" s="58"/>
      <c r="DY167" s="58"/>
      <c r="DZ167" s="58"/>
      <c r="EA167" s="58"/>
      <c r="EB167" s="58"/>
      <c r="EC167" s="58"/>
      <c r="ED167" s="58"/>
      <c r="EE167" s="58"/>
      <c r="EF167" s="58"/>
      <c r="EG167" s="58"/>
      <c r="EH167" s="159"/>
      <c r="EI167" s="58"/>
      <c r="EJ167" s="159"/>
      <c r="EK167" s="58"/>
      <c r="EL167" s="160"/>
      <c r="EM167" s="58"/>
      <c r="EN167" s="146"/>
      <c r="EO167" s="58"/>
      <c r="EP167" s="146"/>
      <c r="EQ167" s="58"/>
      <c r="ER167" s="146"/>
      <c r="ES167" s="58"/>
      <c r="ET167" s="58"/>
      <c r="EU167" s="58"/>
      <c r="EV167" s="146"/>
      <c r="EW167" s="58"/>
      <c r="EX167" s="58"/>
      <c r="EY167" s="58"/>
      <c r="EZ167" s="58"/>
      <c r="FA167" s="58"/>
      <c r="FB167" s="58"/>
      <c r="FC167" s="58"/>
      <c r="FD167" s="58"/>
      <c r="FE167" s="58"/>
      <c r="FF167" s="58"/>
      <c r="FG167" s="58"/>
      <c r="FH167" s="58"/>
      <c r="FI167" s="58"/>
      <c r="FJ167" s="58"/>
      <c r="FK167" s="58"/>
      <c r="FL167" s="58"/>
      <c r="FN167" s="146"/>
      <c r="FO167" s="58"/>
      <c r="FP167" s="146"/>
      <c r="FR167" s="58"/>
      <c r="FS167" s="58"/>
      <c r="FT167" s="58"/>
      <c r="FU167" s="58"/>
      <c r="FV167" s="58"/>
      <c r="FW167" s="58"/>
      <c r="FX167" s="58"/>
      <c r="FY167" s="58"/>
      <c r="FZ167" s="58"/>
      <c r="GA167" s="58"/>
      <c r="GB167" s="160"/>
      <c r="GC167" s="146"/>
      <c r="GD167" s="160"/>
      <c r="GE167" s="146"/>
      <c r="GF167" s="58"/>
      <c r="GG167" s="146"/>
      <c r="GH167" s="58"/>
      <c r="GI167" s="179"/>
      <c r="GJ167" s="58"/>
      <c r="GK167" s="179"/>
      <c r="GL167" s="58"/>
      <c r="GM167" s="179"/>
      <c r="GN167" s="58"/>
      <c r="GO167" s="58"/>
      <c r="GP167" s="58"/>
      <c r="GQ167" s="199"/>
      <c r="GR167" s="58"/>
      <c r="GS167" s="58"/>
      <c r="GT167" s="58"/>
      <c r="GU167" s="58"/>
      <c r="GV167" s="58"/>
      <c r="GX167" s="58"/>
      <c r="GZ167" s="58"/>
    </row>
    <row r="168" spans="2:208" x14ac:dyDescent="0.25">
      <c r="B168" s="58"/>
      <c r="C168" s="58"/>
      <c r="D168" s="58"/>
      <c r="F168" s="58"/>
      <c r="H168" s="58"/>
      <c r="AD168" s="58"/>
      <c r="AE168" s="58"/>
      <c r="AF168" s="58"/>
      <c r="AG168" s="58"/>
      <c r="AH168" s="58"/>
      <c r="AI168" s="58"/>
      <c r="AJ168" s="58"/>
      <c r="AL168" s="58"/>
      <c r="AN168" s="58"/>
      <c r="AP168" s="146"/>
      <c r="AQ168" s="146"/>
      <c r="AR168" s="58"/>
      <c r="AS168" s="58"/>
      <c r="AT168" s="146"/>
      <c r="AU168" s="146"/>
      <c r="AV168" s="58"/>
      <c r="AW168" s="58"/>
      <c r="AX168" s="58"/>
      <c r="AY168" s="58"/>
      <c r="AZ168" s="58"/>
      <c r="BB168" s="58"/>
      <c r="BD168" s="58"/>
      <c r="BE168" s="58"/>
      <c r="BF168" s="58"/>
      <c r="BH168" s="58"/>
      <c r="BJ168" s="58"/>
      <c r="BK168" s="58"/>
      <c r="BL168" s="146"/>
      <c r="BM168" s="146"/>
      <c r="BN168" s="58"/>
      <c r="BO168" s="58"/>
      <c r="BP168" s="58"/>
      <c r="BQ168" s="58"/>
      <c r="BR168" s="58"/>
      <c r="BS168" s="58"/>
      <c r="BT168" s="146"/>
      <c r="BU168" s="58"/>
      <c r="BV168" s="58"/>
      <c r="BW168" s="58"/>
      <c r="BX168" s="58"/>
      <c r="BY168" s="58"/>
      <c r="BZ168" s="58"/>
      <c r="CA168" s="58"/>
      <c r="CB168" s="58"/>
      <c r="CC168" s="58"/>
      <c r="CD168" s="58"/>
      <c r="CE168" s="58"/>
      <c r="CF168" s="58"/>
      <c r="CG168" s="58"/>
      <c r="CH168" s="146"/>
      <c r="CI168" s="58"/>
      <c r="CJ168" s="58"/>
      <c r="CK168" s="58"/>
      <c r="CL168" s="58"/>
      <c r="CM168" s="58"/>
      <c r="CN168" s="58"/>
      <c r="CO168" s="58"/>
      <c r="CP168" s="58"/>
      <c r="CQ168" s="58"/>
      <c r="CR168" s="58"/>
      <c r="CS168" s="58"/>
      <c r="CT168" s="58"/>
      <c r="CU168" s="58"/>
      <c r="CV168" s="146"/>
      <c r="CW168" s="58"/>
      <c r="CX168" s="58"/>
      <c r="CY168" s="58"/>
      <c r="CZ168" s="58"/>
      <c r="DA168" s="58"/>
      <c r="DB168" s="58"/>
      <c r="DC168" s="58"/>
      <c r="DD168" s="58"/>
      <c r="DE168" s="146"/>
      <c r="DF168" s="58"/>
      <c r="DG168" s="58"/>
      <c r="DH168" s="58"/>
      <c r="DI168" s="146"/>
      <c r="DJ168" s="58"/>
      <c r="DK168" s="146"/>
      <c r="DL168" s="58"/>
      <c r="DM168" s="58"/>
      <c r="DN168" s="58"/>
      <c r="DO168" s="58"/>
      <c r="DP168" s="146"/>
      <c r="DQ168" s="58"/>
      <c r="DR168" s="58"/>
      <c r="DS168" s="58"/>
      <c r="DT168" s="58"/>
      <c r="DU168" s="58"/>
      <c r="DV168" s="58"/>
      <c r="DW168" s="58"/>
      <c r="DX168" s="58"/>
      <c r="DY168" s="58"/>
      <c r="DZ168" s="58"/>
      <c r="EA168" s="58"/>
      <c r="EB168" s="58"/>
      <c r="EC168" s="58"/>
      <c r="ED168" s="58"/>
      <c r="EE168" s="58"/>
      <c r="EF168" s="58"/>
      <c r="EG168" s="58"/>
      <c r="EH168" s="146"/>
      <c r="EI168" s="58"/>
      <c r="EJ168" s="146"/>
      <c r="EK168" s="58"/>
      <c r="EL168" s="58"/>
      <c r="EM168" s="58"/>
      <c r="EN168" s="58"/>
      <c r="EO168" s="58"/>
      <c r="EP168" s="58"/>
      <c r="EQ168" s="58"/>
      <c r="ER168" s="58"/>
      <c r="ES168" s="58"/>
      <c r="ET168" s="58"/>
      <c r="EU168" s="58"/>
      <c r="EV168" s="58"/>
      <c r="EW168" s="58"/>
      <c r="EX168" s="58"/>
      <c r="EY168" s="58"/>
      <c r="EZ168" s="58"/>
      <c r="FA168" s="58"/>
      <c r="FB168" s="179"/>
      <c r="FC168" s="58"/>
      <c r="FD168" s="58"/>
      <c r="FE168" s="58"/>
      <c r="FF168" s="146"/>
      <c r="FG168" s="58"/>
      <c r="FH168" s="146"/>
      <c r="FI168" s="58"/>
      <c r="FJ168" s="146"/>
      <c r="FK168" s="146"/>
      <c r="FL168" s="58"/>
      <c r="FN168" s="58"/>
      <c r="FO168" s="58"/>
      <c r="FP168" s="58"/>
      <c r="FR168" s="58"/>
      <c r="FS168" s="58"/>
      <c r="FT168" s="58"/>
      <c r="FU168" s="58"/>
      <c r="FV168" s="58"/>
      <c r="FW168" s="58"/>
      <c r="FX168" s="58"/>
      <c r="FY168" s="58"/>
      <c r="FZ168" s="160"/>
      <c r="GA168" s="58"/>
      <c r="GB168" s="58"/>
      <c r="GC168" s="58"/>
      <c r="GD168" s="58"/>
      <c r="GE168" s="58"/>
      <c r="GF168" s="58"/>
      <c r="GG168" s="58"/>
      <c r="GH168" s="58"/>
      <c r="GI168" s="58"/>
      <c r="GJ168" s="58"/>
      <c r="GK168" s="58"/>
      <c r="GL168" s="58"/>
      <c r="GM168" s="58"/>
      <c r="GN168" s="58"/>
      <c r="GO168" s="199"/>
      <c r="GP168" s="58"/>
      <c r="GQ168" s="58"/>
      <c r="GR168" s="58"/>
      <c r="GS168" s="58"/>
      <c r="GT168" s="58"/>
      <c r="GU168" s="58"/>
      <c r="GV168" s="58"/>
      <c r="GX168" s="58"/>
      <c r="GZ168" s="58"/>
    </row>
    <row r="169" spans="2:208" x14ac:dyDescent="0.25">
      <c r="B169" s="58"/>
      <c r="C169" s="58"/>
      <c r="D169" s="58"/>
      <c r="F169" s="58"/>
      <c r="H169" s="58"/>
      <c r="AD169" s="146"/>
      <c r="AF169" s="146"/>
      <c r="AG169" s="146"/>
      <c r="AH169" s="58"/>
      <c r="AI169" s="146"/>
      <c r="AJ169" s="58"/>
      <c r="AL169" s="58"/>
      <c r="AN169" s="58"/>
      <c r="AP169" s="58"/>
      <c r="AQ169" s="58"/>
      <c r="AR169" s="58"/>
      <c r="AS169" s="58"/>
      <c r="AT169" s="58"/>
      <c r="AU169" s="58"/>
      <c r="AV169" s="146"/>
      <c r="AW169" s="58"/>
      <c r="AX169" s="58"/>
      <c r="AY169" s="58"/>
      <c r="AZ169" s="58"/>
      <c r="BB169" s="58"/>
      <c r="BD169" s="58"/>
      <c r="BE169" s="58"/>
      <c r="BF169" s="58"/>
      <c r="BH169" s="58"/>
      <c r="BJ169" s="58"/>
      <c r="BK169" s="58"/>
      <c r="BL169" s="58"/>
      <c r="BM169" s="58"/>
      <c r="BN169" s="58"/>
      <c r="BO169" s="58"/>
      <c r="BP169" s="146"/>
      <c r="BQ169" s="58"/>
      <c r="BR169" s="58"/>
      <c r="BS169" s="58"/>
      <c r="BT169" s="58"/>
      <c r="BU169" s="58"/>
      <c r="BV169" s="58"/>
      <c r="BW169" s="58"/>
      <c r="BX169" s="58"/>
      <c r="BY169" s="146"/>
      <c r="BZ169" s="58"/>
      <c r="CA169" s="58"/>
      <c r="CB169" s="58"/>
      <c r="CC169" s="58"/>
      <c r="CD169" s="58"/>
      <c r="CE169" s="58"/>
      <c r="CF169" s="58"/>
      <c r="CG169" s="58"/>
      <c r="CH169" s="58"/>
      <c r="CI169" s="58"/>
      <c r="CJ169" s="58"/>
      <c r="CK169" s="58"/>
      <c r="CL169" s="58"/>
      <c r="CM169" s="146"/>
      <c r="CN169" s="146"/>
      <c r="CO169" s="58"/>
      <c r="CP169" s="58"/>
      <c r="CQ169" s="58"/>
      <c r="CR169" s="58"/>
      <c r="CS169" s="58"/>
      <c r="CT169" s="58"/>
      <c r="CU169" s="58"/>
      <c r="CV169" s="58"/>
      <c r="CW169" s="58"/>
      <c r="CX169" s="146"/>
      <c r="CY169" s="58"/>
      <c r="CZ169" s="146"/>
      <c r="DA169" s="58"/>
      <c r="DB169" s="146"/>
      <c r="DC169" s="58"/>
      <c r="DD169" s="146"/>
      <c r="DE169" s="58"/>
      <c r="DF169" s="146"/>
      <c r="DG169" s="58"/>
      <c r="DH169" s="146"/>
      <c r="DI169" s="58"/>
      <c r="DJ169" s="146"/>
      <c r="DK169" s="58"/>
      <c r="DL169" s="146"/>
      <c r="DM169" s="58"/>
      <c r="DN169" s="146"/>
      <c r="DO169" s="58"/>
      <c r="DP169" s="58"/>
      <c r="DQ169" s="58"/>
      <c r="DR169" s="146"/>
      <c r="DS169" s="58"/>
      <c r="DT169" s="146"/>
      <c r="DU169" s="58"/>
      <c r="DV169" s="58"/>
      <c r="DW169" s="58"/>
      <c r="DX169" s="146"/>
      <c r="DY169" s="58"/>
      <c r="DZ169" s="146"/>
      <c r="EA169" s="58"/>
      <c r="EB169" s="146"/>
      <c r="EC169" s="58"/>
      <c r="ED169" s="58"/>
      <c r="EE169" s="58"/>
      <c r="EF169" s="58"/>
      <c r="EG169" s="58"/>
      <c r="EH169" s="58"/>
      <c r="EI169" s="58"/>
      <c r="EJ169" s="58"/>
      <c r="EK169" s="58"/>
      <c r="EL169" s="58"/>
      <c r="EM169" s="58"/>
      <c r="EN169" s="58"/>
      <c r="EO169" s="58"/>
      <c r="EP169" s="58"/>
      <c r="EQ169" s="58"/>
      <c r="ER169" s="58"/>
      <c r="ES169" s="58"/>
      <c r="ET169" s="58"/>
      <c r="EU169" s="58"/>
      <c r="EV169" s="58"/>
      <c r="EW169" s="58"/>
      <c r="EX169" s="146"/>
      <c r="EY169" s="58"/>
      <c r="EZ169" s="58"/>
      <c r="FA169" s="58"/>
      <c r="FB169" s="58"/>
      <c r="FC169" s="58"/>
      <c r="FD169" s="58"/>
      <c r="FE169" s="58"/>
      <c r="FF169" s="58"/>
      <c r="FG169" s="58"/>
      <c r="FH169" s="58"/>
      <c r="FI169" s="58"/>
      <c r="FJ169" s="58"/>
      <c r="FK169" s="58"/>
      <c r="FL169" s="58"/>
      <c r="FN169" s="146"/>
      <c r="FO169" s="58"/>
      <c r="FP169" s="58"/>
      <c r="FR169" s="146"/>
      <c r="FS169" s="58"/>
      <c r="FT169" s="146"/>
      <c r="FU169" s="58"/>
      <c r="FV169" s="58"/>
      <c r="FW169" s="58"/>
      <c r="FX169" s="58"/>
      <c r="FY169" s="146"/>
      <c r="FZ169" s="160"/>
      <c r="GA169" s="58"/>
      <c r="GB169" s="58"/>
      <c r="GC169" s="58"/>
      <c r="GD169" s="58"/>
      <c r="GE169" s="58"/>
      <c r="GF169" s="58"/>
      <c r="GG169" s="58"/>
      <c r="GH169" s="58"/>
      <c r="GI169" s="58"/>
      <c r="GJ169" s="58"/>
      <c r="GK169" s="58"/>
      <c r="GL169" s="58"/>
      <c r="GM169" s="58"/>
      <c r="GN169" s="58"/>
      <c r="GO169" s="58"/>
      <c r="GP169" s="58"/>
      <c r="GQ169" s="58"/>
      <c r="GR169" s="199"/>
      <c r="GS169" s="58"/>
      <c r="GT169" s="199"/>
      <c r="GU169" s="58"/>
      <c r="GV169" s="199"/>
      <c r="GX169" s="146"/>
      <c r="GZ169" s="58"/>
    </row>
    <row r="170" spans="2:208" x14ac:dyDescent="0.25">
      <c r="B170" s="58"/>
      <c r="C170" s="146"/>
      <c r="D170" s="58"/>
      <c r="F170" s="58"/>
      <c r="H170" s="58"/>
      <c r="AD170" s="58"/>
      <c r="AF170" s="146"/>
      <c r="AG170" s="58"/>
      <c r="AH170" s="146"/>
      <c r="AI170" s="146"/>
      <c r="AJ170" s="58"/>
      <c r="AL170" s="58"/>
      <c r="AN170" s="58"/>
      <c r="AP170" s="58"/>
      <c r="AQ170" s="58"/>
      <c r="AR170" s="146"/>
      <c r="AS170" s="146"/>
      <c r="AT170" s="58"/>
      <c r="AU170" s="58"/>
      <c r="AV170" s="58"/>
      <c r="AW170" s="58"/>
      <c r="AX170" s="58"/>
      <c r="AY170" s="58"/>
      <c r="AZ170" s="58"/>
      <c r="BB170" s="58"/>
      <c r="BD170" s="58"/>
      <c r="BE170" s="58"/>
      <c r="BF170" s="58"/>
      <c r="BH170" s="58"/>
      <c r="BJ170" s="58"/>
      <c r="BK170" s="58"/>
      <c r="BL170" s="58"/>
      <c r="BM170" s="146"/>
      <c r="BN170" s="58"/>
      <c r="BO170" s="58"/>
      <c r="BP170" s="58"/>
      <c r="BQ170" s="58"/>
      <c r="BR170" s="146"/>
      <c r="BS170" s="58"/>
      <c r="BT170" s="58"/>
      <c r="BU170" s="58"/>
      <c r="BV170" s="146"/>
      <c r="BW170" s="58"/>
      <c r="BX170" s="58"/>
      <c r="BY170" s="58"/>
      <c r="BZ170" s="146"/>
      <c r="CA170" s="146"/>
      <c r="CB170" s="146"/>
      <c r="CC170" s="58"/>
      <c r="CD170" s="58"/>
      <c r="CE170" s="58"/>
      <c r="CF170" s="58"/>
      <c r="CG170" s="58"/>
      <c r="CH170" s="58"/>
      <c r="CI170" s="58"/>
      <c r="CJ170" s="58"/>
      <c r="CK170" s="58"/>
      <c r="CL170" s="58"/>
      <c r="CM170" s="58"/>
      <c r="CN170" s="146"/>
      <c r="CO170" s="146"/>
      <c r="CP170" s="58"/>
      <c r="CQ170" s="58"/>
      <c r="CR170" s="146"/>
      <c r="CS170" s="58"/>
      <c r="CT170" s="146"/>
      <c r="CU170" s="58"/>
      <c r="CV170" s="58"/>
      <c r="CW170" s="58"/>
      <c r="CX170" s="58"/>
      <c r="CY170" s="58"/>
      <c r="CZ170" s="58"/>
      <c r="DA170" s="58"/>
      <c r="DB170" s="58"/>
      <c r="DC170" s="146"/>
      <c r="DD170" s="58"/>
      <c r="DE170" s="58"/>
      <c r="DF170" s="58"/>
      <c r="DG170" s="58"/>
      <c r="DH170" s="146"/>
      <c r="DI170" s="58"/>
      <c r="DJ170" s="160"/>
      <c r="DK170" s="58"/>
      <c r="DL170" s="58"/>
      <c r="DM170" s="146"/>
      <c r="DN170" s="58"/>
      <c r="DO170" s="58"/>
      <c r="DP170" s="58"/>
      <c r="DQ170" s="58"/>
      <c r="DR170" s="160"/>
      <c r="DS170" s="58"/>
      <c r="DT170" s="58"/>
      <c r="DU170" s="146"/>
      <c r="DV170" s="146"/>
      <c r="DW170" s="58"/>
      <c r="DX170" s="58"/>
      <c r="DY170" s="58"/>
      <c r="DZ170" s="58"/>
      <c r="EA170" s="58"/>
      <c r="EB170" s="58"/>
      <c r="EC170" s="146"/>
      <c r="ED170" s="58"/>
      <c r="EE170" s="146"/>
      <c r="EF170" s="58"/>
      <c r="EG170" s="58"/>
      <c r="EH170" s="58"/>
      <c r="EI170" s="58"/>
      <c r="EJ170" s="58"/>
      <c r="EK170" s="58"/>
      <c r="EL170" s="58"/>
      <c r="EM170" s="58"/>
      <c r="EN170" s="160"/>
      <c r="EO170" s="58"/>
      <c r="EP170" s="160"/>
      <c r="EQ170" s="58"/>
      <c r="ER170" s="160"/>
      <c r="ES170" s="58"/>
      <c r="ET170" s="146"/>
      <c r="EU170" s="58"/>
      <c r="EV170" s="160"/>
      <c r="EW170" s="58"/>
      <c r="EX170" s="159"/>
      <c r="EY170" s="58"/>
      <c r="EZ170" s="179"/>
      <c r="FA170" s="58"/>
      <c r="FB170" s="58"/>
      <c r="FC170" s="58"/>
      <c r="FD170" s="58"/>
      <c r="FE170" s="58"/>
      <c r="FF170" s="58"/>
      <c r="FG170" s="58"/>
      <c r="FH170" s="58"/>
      <c r="FI170" s="58"/>
      <c r="FJ170" s="58"/>
      <c r="FK170" s="58"/>
      <c r="FL170" s="58"/>
      <c r="FN170" s="58"/>
      <c r="FO170" s="146"/>
      <c r="FP170" s="146"/>
      <c r="FR170" s="58"/>
      <c r="FS170" s="58"/>
      <c r="FT170" s="58"/>
      <c r="FU170" s="146"/>
      <c r="FV170" s="146"/>
      <c r="FW170" s="58"/>
      <c r="FX170" s="146"/>
      <c r="FY170" s="58"/>
      <c r="FZ170" s="58"/>
      <c r="GA170" s="58"/>
      <c r="GB170" s="58"/>
      <c r="GC170" s="58"/>
      <c r="GD170" s="58"/>
      <c r="GE170" s="168"/>
      <c r="GF170" s="58"/>
      <c r="GG170" s="58"/>
      <c r="GH170" s="58"/>
      <c r="GI170" s="199"/>
      <c r="GJ170" s="58"/>
      <c r="GK170" s="199"/>
      <c r="GL170" s="58"/>
      <c r="GM170" s="199"/>
      <c r="GN170" s="58"/>
      <c r="GO170" s="58"/>
      <c r="GP170" s="199"/>
      <c r="GQ170" s="58"/>
      <c r="GR170" s="58"/>
      <c r="GS170" s="58"/>
      <c r="GT170" s="58"/>
      <c r="GU170" s="58"/>
      <c r="GV170" s="58"/>
      <c r="GX170" s="146"/>
      <c r="GZ170" s="58"/>
    </row>
    <row r="171" spans="2:208" x14ac:dyDescent="0.25">
      <c r="B171" s="58"/>
      <c r="C171" s="58"/>
      <c r="D171" s="58"/>
      <c r="F171" s="58"/>
      <c r="H171" s="58"/>
      <c r="AD171" s="58"/>
      <c r="AF171" s="58"/>
      <c r="AG171" s="58"/>
      <c r="AH171" s="58"/>
      <c r="AI171" s="58"/>
      <c r="AL171" s="58"/>
      <c r="AN171" s="58"/>
      <c r="AP171" s="146"/>
      <c r="AQ171" s="146"/>
      <c r="AR171" s="58"/>
      <c r="AS171" s="58"/>
      <c r="AT171" s="146"/>
      <c r="AU171" s="146"/>
      <c r="AV171" s="58"/>
      <c r="AX171" s="58"/>
      <c r="AY171" s="58"/>
      <c r="AZ171" s="58"/>
      <c r="BB171" s="58"/>
      <c r="BD171" s="58"/>
      <c r="BE171" s="58"/>
      <c r="BF171" s="58"/>
      <c r="BH171" s="58"/>
      <c r="BJ171" s="58"/>
      <c r="BK171" s="58"/>
      <c r="BL171" s="146"/>
      <c r="BM171" s="58"/>
      <c r="BN171" s="58"/>
      <c r="BO171" s="58"/>
      <c r="BP171" s="58"/>
      <c r="BR171" s="58"/>
      <c r="BS171" s="58"/>
      <c r="BT171" s="58"/>
      <c r="BU171" s="58"/>
      <c r="BV171" s="58"/>
      <c r="BW171" s="58"/>
      <c r="BX171" s="146"/>
      <c r="BY171" s="58"/>
      <c r="BZ171" s="58"/>
      <c r="CA171" s="58"/>
      <c r="CB171" s="58"/>
      <c r="CC171" s="58"/>
      <c r="CD171" s="58"/>
      <c r="CE171" s="146"/>
      <c r="CF171" s="58"/>
      <c r="CG171" s="58"/>
      <c r="CH171" s="146"/>
      <c r="CI171" s="58"/>
      <c r="CJ171" s="58"/>
      <c r="CK171" s="58"/>
      <c r="CL171" s="58"/>
      <c r="CM171" s="58"/>
      <c r="CN171" s="58"/>
      <c r="CO171" s="146"/>
      <c r="CP171" s="58"/>
      <c r="CQ171" s="58"/>
      <c r="CR171" s="58"/>
      <c r="CS171" s="58"/>
      <c r="CT171" s="58"/>
      <c r="CU171" s="58"/>
      <c r="CV171" s="146"/>
      <c r="CW171" s="146"/>
      <c r="CX171" s="58"/>
      <c r="CY171" s="58"/>
      <c r="CZ171" s="146"/>
      <c r="DA171" s="58"/>
      <c r="DB171" s="146"/>
      <c r="DC171" s="58"/>
      <c r="DD171" s="58"/>
      <c r="DE171" s="146"/>
      <c r="DF171" s="146"/>
      <c r="DG171" s="58"/>
      <c r="DH171" s="58"/>
      <c r="DI171" s="58"/>
      <c r="DJ171" s="160"/>
      <c r="DK171" s="58"/>
      <c r="DL171" s="146"/>
      <c r="DM171" s="58"/>
      <c r="DN171" s="146"/>
      <c r="DO171" s="146"/>
      <c r="DP171" s="58"/>
      <c r="DQ171" s="58"/>
      <c r="DR171" s="160"/>
      <c r="DS171" s="58"/>
      <c r="DT171" s="58"/>
      <c r="DU171" s="58"/>
      <c r="DV171" s="58"/>
      <c r="DW171" s="58"/>
      <c r="DX171" s="58"/>
      <c r="DY171" s="58"/>
      <c r="DZ171" s="58"/>
      <c r="EA171" s="58"/>
      <c r="EB171" s="179"/>
      <c r="EC171" s="58"/>
      <c r="ED171" s="146"/>
      <c r="EE171" s="58"/>
      <c r="EF171" s="146"/>
      <c r="EG171" s="58"/>
      <c r="EH171" s="160"/>
      <c r="EI171" s="58"/>
      <c r="EJ171" s="160"/>
      <c r="EK171" s="58"/>
      <c r="EL171" s="58"/>
      <c r="EM171" s="58"/>
      <c r="EN171" s="160"/>
      <c r="EO171" s="58"/>
      <c r="EP171" s="160"/>
      <c r="EQ171" s="58"/>
      <c r="ER171" s="160"/>
      <c r="ES171" s="58"/>
      <c r="ET171" s="159"/>
      <c r="EU171" s="58"/>
      <c r="EV171" s="160"/>
      <c r="EW171" s="58"/>
      <c r="EX171" s="146"/>
      <c r="EY171" s="58"/>
      <c r="EZ171" s="58"/>
      <c r="FA171" s="58"/>
      <c r="FB171" s="179"/>
      <c r="FC171" s="58"/>
      <c r="FD171" s="179"/>
      <c r="FE171" s="58"/>
      <c r="FF171" s="58"/>
      <c r="FG171" s="58"/>
      <c r="FH171" s="58"/>
      <c r="FI171" s="146"/>
      <c r="FJ171" s="146"/>
      <c r="FK171" s="58"/>
      <c r="FL171" s="146"/>
      <c r="FN171" s="58"/>
      <c r="FP171" s="58"/>
      <c r="FR171" s="58"/>
      <c r="FS171" s="58"/>
      <c r="FT171" s="58"/>
      <c r="FU171" s="58"/>
      <c r="FV171" s="58"/>
      <c r="FW171" s="58"/>
      <c r="FX171" s="58"/>
      <c r="FY171" s="58"/>
      <c r="FZ171" s="58"/>
      <c r="GA171" s="58"/>
      <c r="GB171" s="58"/>
      <c r="GC171" s="58"/>
      <c r="GD171" s="58"/>
      <c r="GE171" s="58"/>
      <c r="GF171" s="58"/>
      <c r="GG171" s="58"/>
      <c r="GH171" s="58"/>
      <c r="GI171" s="58"/>
      <c r="GJ171" s="58"/>
      <c r="GK171" s="58"/>
      <c r="GL171" s="58"/>
      <c r="GM171" s="58"/>
      <c r="GN171" s="199"/>
      <c r="GO171" s="58"/>
      <c r="GP171" s="58"/>
      <c r="GQ171" s="58"/>
      <c r="GR171" s="58"/>
      <c r="GS171" s="58"/>
      <c r="GT171" s="58"/>
      <c r="GU171" s="58"/>
      <c r="GV171" s="58"/>
      <c r="GX171" s="58"/>
      <c r="GZ171" s="58"/>
    </row>
    <row r="172" spans="2:208" x14ac:dyDescent="0.25">
      <c r="B172" s="58"/>
      <c r="C172" s="58"/>
      <c r="D172" s="58"/>
      <c r="F172" s="58"/>
      <c r="H172" s="58"/>
      <c r="AD172" s="146"/>
      <c r="AF172" s="58"/>
      <c r="AG172" s="58"/>
      <c r="AH172" s="58"/>
      <c r="AI172" s="58"/>
      <c r="AL172" s="58"/>
      <c r="AN172" s="58"/>
      <c r="AP172" s="146"/>
      <c r="AQ172" s="58"/>
      <c r="AR172" s="58"/>
      <c r="AS172" s="58"/>
      <c r="AT172" s="146"/>
      <c r="AU172" s="58"/>
      <c r="AV172" s="58"/>
      <c r="AX172" s="58"/>
      <c r="AY172" s="58"/>
      <c r="AZ172" s="146"/>
      <c r="BB172" s="58"/>
      <c r="BD172" s="58"/>
      <c r="BE172" s="58"/>
      <c r="BF172" s="58"/>
      <c r="BH172" s="58"/>
      <c r="BJ172" s="58"/>
      <c r="BK172" s="58"/>
      <c r="BL172" s="58"/>
      <c r="BM172" s="58"/>
      <c r="BN172" s="58"/>
      <c r="BO172" s="58"/>
      <c r="BP172" s="58"/>
      <c r="BR172" s="58"/>
      <c r="BS172" s="58"/>
      <c r="BT172" s="58"/>
      <c r="BU172" s="58"/>
      <c r="BV172" s="58"/>
      <c r="BW172" s="58"/>
      <c r="BX172" s="58"/>
      <c r="BY172" s="58"/>
      <c r="BZ172" s="58"/>
      <c r="CA172" s="146"/>
      <c r="CB172" s="58"/>
      <c r="CC172" s="58"/>
      <c r="CD172" s="58"/>
      <c r="CE172" s="58"/>
      <c r="CF172" s="58"/>
      <c r="CG172" s="146"/>
      <c r="CH172" s="58"/>
      <c r="CI172" s="58"/>
      <c r="CJ172" s="58"/>
      <c r="CK172" s="58"/>
      <c r="CL172" s="146"/>
      <c r="CN172" s="58"/>
      <c r="CO172" s="58"/>
      <c r="CP172" s="146"/>
      <c r="CQ172" s="58"/>
      <c r="CR172" s="58"/>
      <c r="CS172" s="146"/>
      <c r="CT172" s="58"/>
      <c r="CU172" s="146"/>
      <c r="CV172" s="58"/>
      <c r="CW172" s="58"/>
      <c r="CX172" s="146"/>
      <c r="CY172" s="58"/>
      <c r="CZ172" s="58"/>
      <c r="DA172" s="58"/>
      <c r="DB172" s="58"/>
      <c r="DC172" s="58"/>
      <c r="DD172" s="58"/>
      <c r="DE172" s="58"/>
      <c r="DF172" s="58"/>
      <c r="DG172" s="146"/>
      <c r="DH172" s="58"/>
      <c r="DI172" s="146"/>
      <c r="DJ172" s="146"/>
      <c r="DK172" s="58"/>
      <c r="DL172" s="58"/>
      <c r="DM172" s="58"/>
      <c r="DN172" s="58"/>
      <c r="DP172" s="146"/>
      <c r="DQ172" s="58"/>
      <c r="DR172" s="146"/>
      <c r="DS172" s="58"/>
      <c r="DT172" s="58"/>
      <c r="DU172" s="58"/>
      <c r="DV172" s="58"/>
      <c r="DW172" s="146"/>
      <c r="DX172" s="179"/>
      <c r="DY172" s="58"/>
      <c r="DZ172" s="179"/>
      <c r="EA172" s="58"/>
      <c r="EB172" s="58"/>
      <c r="EC172" s="58"/>
      <c r="ED172" s="179"/>
      <c r="EE172" s="58"/>
      <c r="EF172" s="58"/>
      <c r="EG172" s="58"/>
      <c r="EH172" s="160"/>
      <c r="EI172" s="58"/>
      <c r="EJ172" s="160"/>
      <c r="EK172" s="58"/>
      <c r="EL172" s="146"/>
      <c r="EM172" s="58"/>
      <c r="EN172" s="58"/>
      <c r="EO172" s="58"/>
      <c r="EP172" s="58"/>
      <c r="EQ172" s="58"/>
      <c r="ER172" s="58"/>
      <c r="ES172" s="58"/>
      <c r="ET172" s="146"/>
      <c r="EU172" s="58"/>
      <c r="EV172" s="58"/>
      <c r="EW172" s="58"/>
      <c r="EX172" s="58"/>
      <c r="EY172" s="58"/>
      <c r="EZ172" s="58"/>
      <c r="FA172" s="58"/>
      <c r="FB172" s="58"/>
      <c r="FC172" s="58"/>
      <c r="FD172" s="58"/>
      <c r="FE172" s="58"/>
      <c r="FF172" s="58"/>
      <c r="FG172" s="58"/>
      <c r="FH172" s="58"/>
      <c r="FI172" s="58"/>
      <c r="FJ172" s="58"/>
      <c r="FK172" s="58"/>
      <c r="FL172" s="58"/>
      <c r="FN172" s="58"/>
      <c r="FO172" s="58"/>
      <c r="FP172" s="58"/>
      <c r="FR172" s="58"/>
      <c r="FS172" s="146"/>
      <c r="FT172" s="58"/>
      <c r="FU172" s="146"/>
      <c r="FV172" s="58"/>
      <c r="FW172" s="146"/>
      <c r="FX172" s="146"/>
      <c r="FY172" s="58"/>
      <c r="FZ172" s="58"/>
      <c r="GA172" s="58"/>
      <c r="GB172" s="58"/>
      <c r="GC172" s="58"/>
      <c r="GD172" s="58"/>
      <c r="GE172" s="58"/>
      <c r="GF172" s="58"/>
      <c r="GG172" s="58"/>
      <c r="GH172" s="58"/>
      <c r="GI172" s="58"/>
      <c r="GJ172" s="58"/>
      <c r="GK172" s="58"/>
      <c r="GL172" s="58"/>
      <c r="GM172" s="58"/>
      <c r="GN172" s="58"/>
      <c r="GO172" s="58"/>
      <c r="GP172" s="58"/>
      <c r="GQ172" s="58"/>
      <c r="GR172" s="58"/>
      <c r="GS172" s="58"/>
      <c r="GT172" s="58"/>
      <c r="GU172" s="58"/>
      <c r="GV172" s="58"/>
      <c r="GX172" s="58"/>
      <c r="GZ172" s="146"/>
    </row>
    <row r="173" spans="2:208" x14ac:dyDescent="0.25">
      <c r="B173" s="58"/>
      <c r="C173" s="58"/>
      <c r="D173" s="58"/>
      <c r="F173" s="58"/>
      <c r="H173" s="58"/>
      <c r="AD173" s="58"/>
      <c r="AF173" s="146"/>
      <c r="AH173" s="58"/>
      <c r="AI173" s="146"/>
      <c r="AL173" s="58"/>
      <c r="AN173" s="58"/>
      <c r="AP173" s="58"/>
      <c r="AQ173" s="58"/>
      <c r="AR173" s="146"/>
      <c r="AS173" s="146"/>
      <c r="AT173" s="58"/>
      <c r="AU173" s="58"/>
      <c r="AV173" s="58"/>
      <c r="AX173" s="58"/>
      <c r="AY173" s="58"/>
      <c r="AZ173" s="58"/>
      <c r="BB173" s="58"/>
      <c r="BD173" s="58"/>
      <c r="BF173" s="58"/>
      <c r="BH173" s="58"/>
      <c r="BJ173" s="58"/>
      <c r="BK173" s="58"/>
      <c r="BL173" s="58"/>
      <c r="BM173" s="58"/>
      <c r="BN173" s="58"/>
      <c r="BO173" s="58"/>
      <c r="BP173" s="58"/>
      <c r="BR173" s="146"/>
      <c r="BS173" s="58"/>
      <c r="BT173" s="58"/>
      <c r="BU173" s="58"/>
      <c r="BV173" s="146"/>
      <c r="BW173" s="58"/>
      <c r="BX173" s="58"/>
      <c r="BY173" s="58"/>
      <c r="BZ173" s="146"/>
      <c r="CA173" s="58"/>
      <c r="CB173" s="58"/>
      <c r="CC173" s="58"/>
      <c r="CD173" s="58"/>
      <c r="CE173" s="58"/>
      <c r="CF173" s="146"/>
      <c r="CG173" s="58"/>
      <c r="CH173" s="58"/>
      <c r="CI173" s="58"/>
      <c r="CJ173" s="146"/>
      <c r="CK173" s="58"/>
      <c r="CL173" s="58"/>
      <c r="CN173" s="146"/>
      <c r="CO173" s="58"/>
      <c r="CP173" s="58"/>
      <c r="CQ173" s="146"/>
      <c r="CR173" s="146"/>
      <c r="CS173" s="146"/>
      <c r="CT173" s="146"/>
      <c r="CU173" s="58"/>
      <c r="CV173" s="58"/>
      <c r="CW173" s="58"/>
      <c r="CX173" s="58"/>
      <c r="CY173" s="58"/>
      <c r="CZ173" s="58"/>
      <c r="DA173" s="58"/>
      <c r="DB173" s="58"/>
      <c r="DC173" s="58"/>
      <c r="DD173" s="146"/>
      <c r="DE173" s="146"/>
      <c r="DF173" s="58"/>
      <c r="DG173" s="146"/>
      <c r="DH173" s="146"/>
      <c r="DI173" s="58"/>
      <c r="DJ173" s="58"/>
      <c r="DK173" s="58"/>
      <c r="DL173" s="58"/>
      <c r="DM173" s="58"/>
      <c r="DN173" s="58"/>
      <c r="DP173" s="58"/>
      <c r="DQ173" s="146"/>
      <c r="DR173" s="58"/>
      <c r="DS173" s="58"/>
      <c r="DT173" s="58"/>
      <c r="DU173" s="146"/>
      <c r="DV173" s="58"/>
      <c r="DW173" s="58"/>
      <c r="DX173" s="58"/>
      <c r="DY173" s="146"/>
      <c r="DZ173" s="58"/>
      <c r="EA173" s="58"/>
      <c r="EB173" s="58"/>
      <c r="EC173" s="58"/>
      <c r="ED173" s="58"/>
      <c r="EE173" s="58"/>
      <c r="EF173" s="58"/>
      <c r="EG173" s="58"/>
      <c r="EH173" s="58"/>
      <c r="EI173" s="58"/>
      <c r="EJ173" s="58"/>
      <c r="EK173" s="58"/>
      <c r="EL173" s="159"/>
      <c r="EM173" s="58"/>
      <c r="EN173" s="58"/>
      <c r="EO173" s="58"/>
      <c r="EP173" s="58"/>
      <c r="EQ173" s="58"/>
      <c r="ER173" s="58"/>
      <c r="ES173" s="58"/>
      <c r="ET173" s="58"/>
      <c r="EU173" s="58"/>
      <c r="EV173" s="58"/>
      <c r="EW173" s="58"/>
      <c r="EX173" s="58"/>
      <c r="EY173" s="58"/>
      <c r="EZ173" s="179"/>
      <c r="FA173" s="58"/>
      <c r="FB173" s="58"/>
      <c r="FC173" s="58"/>
      <c r="FD173" s="146"/>
      <c r="FE173" s="58"/>
      <c r="FF173" s="58"/>
      <c r="FG173" s="58"/>
      <c r="FH173" s="58"/>
      <c r="FI173" s="58"/>
      <c r="FJ173" s="58"/>
      <c r="FK173" s="58"/>
      <c r="FL173" s="58"/>
      <c r="FN173" s="58"/>
      <c r="FO173" s="58"/>
      <c r="FP173" s="58"/>
      <c r="FR173" s="58"/>
      <c r="FS173" s="58"/>
      <c r="FT173" s="58"/>
      <c r="FU173" s="58"/>
      <c r="FV173" s="146"/>
      <c r="FW173" s="58"/>
      <c r="FX173" s="58"/>
      <c r="FY173" s="58"/>
      <c r="FZ173" s="146"/>
      <c r="GA173" s="58"/>
      <c r="GB173" s="159"/>
      <c r="GC173" s="58"/>
      <c r="GD173" s="159"/>
      <c r="GE173" s="58"/>
      <c r="GF173" s="58"/>
      <c r="GG173" s="58"/>
      <c r="GH173" s="168"/>
      <c r="GI173" s="58"/>
      <c r="GJ173" s="199"/>
      <c r="GK173" s="58"/>
      <c r="GL173" s="199"/>
      <c r="GM173" s="58"/>
      <c r="GN173" s="58"/>
      <c r="GO173" s="58"/>
      <c r="GP173" s="58"/>
      <c r="GQ173" s="58"/>
      <c r="GR173" s="58"/>
      <c r="GS173" s="58"/>
      <c r="GT173" s="58"/>
      <c r="GU173" s="58"/>
      <c r="GV173" s="58"/>
      <c r="GX173" s="58"/>
      <c r="GZ173" s="146"/>
    </row>
    <row r="174" spans="2:208" x14ac:dyDescent="0.25">
      <c r="B174" s="58"/>
      <c r="C174" s="58"/>
      <c r="D174" s="58"/>
      <c r="F174" s="58"/>
      <c r="H174" s="58"/>
      <c r="AD174" s="58"/>
      <c r="AF174" s="58"/>
      <c r="AH174" s="58"/>
      <c r="AL174" s="146"/>
      <c r="AN174" s="58"/>
      <c r="AP174" s="58"/>
      <c r="AQ174" s="58"/>
      <c r="AR174" s="146"/>
      <c r="AS174" s="58"/>
      <c r="AT174" s="58"/>
      <c r="AU174" s="58"/>
      <c r="AV174" s="58"/>
      <c r="AX174" s="58"/>
      <c r="AY174" s="58"/>
      <c r="AZ174" s="58"/>
      <c r="BB174" s="58"/>
      <c r="BD174" s="58"/>
      <c r="BF174" s="58"/>
      <c r="BH174" s="58"/>
      <c r="BJ174" s="58"/>
      <c r="BK174" s="58"/>
      <c r="BL174" s="58"/>
      <c r="BM174" s="58"/>
      <c r="BN174" s="58"/>
      <c r="BP174" s="58"/>
      <c r="BR174" s="58"/>
      <c r="BS174" s="58"/>
      <c r="BT174" s="58"/>
      <c r="BU174" s="58"/>
      <c r="BV174" s="58"/>
      <c r="BW174" s="58"/>
      <c r="BX174" s="146"/>
      <c r="BY174" s="58"/>
      <c r="BZ174" s="58"/>
      <c r="CA174" s="58"/>
      <c r="CB174" s="146"/>
      <c r="CC174" s="146"/>
      <c r="CD174" s="146"/>
      <c r="CE174" s="58"/>
      <c r="CF174" s="146"/>
      <c r="CG174" s="58"/>
      <c r="CH174" s="58"/>
      <c r="CI174" s="58"/>
      <c r="CJ174" s="58"/>
      <c r="CK174" s="146"/>
      <c r="CL174" s="146"/>
      <c r="CN174" s="58"/>
      <c r="CO174" s="58"/>
      <c r="CP174" s="58"/>
      <c r="CQ174" s="58"/>
      <c r="CR174" s="58"/>
      <c r="CS174" s="58"/>
      <c r="CT174" s="58"/>
      <c r="CU174" s="58"/>
      <c r="CV174" s="58"/>
      <c r="CW174" s="58"/>
      <c r="CX174" s="58"/>
      <c r="CY174" s="58"/>
      <c r="CZ174" s="146"/>
      <c r="DA174" s="58"/>
      <c r="DB174" s="146"/>
      <c r="DC174" s="146"/>
      <c r="DD174" s="58"/>
      <c r="DE174" s="58"/>
      <c r="DF174" s="146"/>
      <c r="DG174" s="58"/>
      <c r="DH174" s="146"/>
      <c r="DI174" s="58"/>
      <c r="DJ174" s="58"/>
      <c r="DK174" s="146"/>
      <c r="DL174" s="58"/>
      <c r="DM174" s="146"/>
      <c r="DN174" s="146"/>
      <c r="DP174" s="58"/>
      <c r="DQ174" s="58"/>
      <c r="DR174" s="58"/>
      <c r="DS174" s="58"/>
      <c r="DT174" s="146"/>
      <c r="DU174" s="58"/>
      <c r="DV174" s="58"/>
      <c r="DW174" s="58"/>
      <c r="DX174" s="58"/>
      <c r="DY174" s="58"/>
      <c r="DZ174" s="58"/>
      <c r="EA174" s="146"/>
      <c r="EB174" s="179"/>
      <c r="EC174" s="58"/>
      <c r="ED174" s="179"/>
      <c r="EE174" s="58"/>
      <c r="EF174" s="146"/>
      <c r="EG174" s="58"/>
      <c r="EH174" s="58"/>
      <c r="EI174" s="58"/>
      <c r="EJ174" s="58"/>
      <c r="EK174" s="58"/>
      <c r="EL174" s="146"/>
      <c r="EM174" s="58"/>
      <c r="EN174" s="58"/>
      <c r="EO174" s="58"/>
      <c r="EP174" s="58"/>
      <c r="EQ174" s="58"/>
      <c r="ER174" s="58"/>
      <c r="ES174" s="58"/>
      <c r="ET174" s="58"/>
      <c r="EU174" s="58"/>
      <c r="EV174" s="58"/>
      <c r="EW174" s="58"/>
      <c r="EX174" s="160"/>
      <c r="EY174" s="58"/>
      <c r="EZ174" s="58"/>
      <c r="FA174" s="58"/>
      <c r="FB174" s="58"/>
      <c r="FC174" s="58"/>
      <c r="FD174" s="58"/>
      <c r="FE174" s="58"/>
      <c r="FF174" s="58"/>
      <c r="FG174" s="58"/>
      <c r="FH174" s="146"/>
      <c r="FI174" s="58"/>
      <c r="FJ174" s="58"/>
      <c r="FK174" s="146"/>
      <c r="FL174" s="146"/>
      <c r="FN174" s="58"/>
      <c r="FP174" s="58"/>
      <c r="FR174" s="58"/>
      <c r="FS174" s="146"/>
      <c r="FT174" s="58"/>
      <c r="FU174" s="58"/>
      <c r="FV174" s="58"/>
      <c r="FW174" s="146"/>
      <c r="FX174" s="58"/>
      <c r="FY174" s="58"/>
      <c r="FZ174" s="58"/>
      <c r="GA174" s="58"/>
      <c r="GB174" s="58"/>
      <c r="GC174" s="58"/>
      <c r="GD174" s="58"/>
      <c r="GE174" s="58"/>
      <c r="GF174" s="58"/>
      <c r="GG174" s="58"/>
      <c r="GH174" s="58"/>
      <c r="GI174" s="58"/>
      <c r="GJ174" s="58"/>
      <c r="GK174" s="58"/>
      <c r="GL174" s="58"/>
      <c r="GM174" s="58"/>
      <c r="GN174" s="58"/>
      <c r="GO174" s="58"/>
      <c r="GP174" s="58"/>
      <c r="GQ174" s="58"/>
      <c r="GR174" s="58"/>
      <c r="GS174" s="58"/>
      <c r="GT174" s="58"/>
      <c r="GU174" s="58"/>
      <c r="GV174" s="58"/>
      <c r="GX174" s="58"/>
      <c r="GZ174" s="58"/>
    </row>
    <row r="175" spans="2:208" x14ac:dyDescent="0.25">
      <c r="B175" s="58"/>
      <c r="C175" s="58"/>
      <c r="D175" s="58"/>
      <c r="F175" s="58"/>
      <c r="H175" s="58"/>
      <c r="AB175" s="58"/>
      <c r="AD175" s="58"/>
      <c r="AF175" s="58"/>
      <c r="AH175" s="58"/>
      <c r="AL175" s="58"/>
      <c r="AN175" s="58"/>
      <c r="AP175" s="146"/>
      <c r="AR175" s="58"/>
      <c r="AS175" s="58"/>
      <c r="AT175" s="146"/>
      <c r="AU175" s="58"/>
      <c r="AV175" s="58"/>
      <c r="AX175" s="58"/>
      <c r="AY175" s="58"/>
      <c r="AZ175" s="146"/>
      <c r="BB175" s="58"/>
      <c r="BD175" s="58"/>
      <c r="BF175" s="58"/>
      <c r="BH175" s="58"/>
      <c r="BJ175" s="58"/>
      <c r="BL175" s="58"/>
      <c r="BM175" s="58"/>
      <c r="BN175" s="58"/>
      <c r="BP175" s="58"/>
      <c r="BR175" s="58"/>
      <c r="BS175" s="58"/>
      <c r="BT175" s="58"/>
      <c r="BU175" s="58"/>
      <c r="BV175" s="58"/>
      <c r="BW175" s="58"/>
      <c r="BX175" s="58"/>
      <c r="BY175" s="58"/>
      <c r="BZ175" s="58"/>
      <c r="CA175" s="58"/>
      <c r="CB175" s="58"/>
      <c r="CC175" s="58"/>
      <c r="CD175" s="58"/>
      <c r="CE175" s="58"/>
      <c r="CF175" s="58"/>
      <c r="CG175" s="146"/>
      <c r="CH175" s="58"/>
      <c r="CI175" s="58"/>
      <c r="CJ175" s="146"/>
      <c r="CK175" s="146"/>
      <c r="CL175" s="58"/>
      <c r="CN175" s="146"/>
      <c r="CO175" s="146"/>
      <c r="CP175" s="146"/>
      <c r="CQ175" s="58"/>
      <c r="CR175" s="58"/>
      <c r="CS175" s="58"/>
      <c r="CT175" s="58"/>
      <c r="CU175" s="146"/>
      <c r="CV175" s="58"/>
      <c r="CW175" s="58"/>
      <c r="CX175" s="146"/>
      <c r="CY175" s="146"/>
      <c r="CZ175" s="58"/>
      <c r="DA175" s="58"/>
      <c r="DB175" s="58"/>
      <c r="DC175" s="58"/>
      <c r="DD175" s="58"/>
      <c r="DE175" s="58"/>
      <c r="DF175" s="58"/>
      <c r="DG175" s="58"/>
      <c r="DH175" s="58"/>
      <c r="DI175" s="146"/>
      <c r="DJ175" s="146"/>
      <c r="DK175" s="58"/>
      <c r="DL175" s="146"/>
      <c r="DM175" s="58"/>
      <c r="DN175" s="58"/>
      <c r="DP175" s="146"/>
      <c r="DQ175" s="58"/>
      <c r="DR175" s="146"/>
      <c r="DS175" s="58"/>
      <c r="DT175" s="58"/>
      <c r="DU175" s="58"/>
      <c r="DV175" s="58"/>
      <c r="DW175" s="146"/>
      <c r="DX175" s="179"/>
      <c r="DY175" s="58"/>
      <c r="DZ175" s="179"/>
      <c r="EA175" s="58"/>
      <c r="EB175" s="58"/>
      <c r="EC175" s="58"/>
      <c r="ED175" s="179"/>
      <c r="EE175" s="58"/>
      <c r="EF175" s="58"/>
      <c r="EG175" s="58"/>
      <c r="EH175" s="58"/>
      <c r="EI175" s="58"/>
      <c r="EJ175" s="58"/>
      <c r="EK175" s="58"/>
      <c r="EL175" s="58"/>
      <c r="EM175" s="58"/>
      <c r="EN175" s="58"/>
      <c r="EO175" s="58"/>
      <c r="EP175" s="146"/>
      <c r="EQ175" s="58"/>
      <c r="ER175" s="58"/>
      <c r="ES175" s="58"/>
      <c r="ET175" s="160"/>
      <c r="EU175" s="58"/>
      <c r="EV175" s="58"/>
      <c r="EW175" s="58"/>
      <c r="EX175" s="160"/>
      <c r="EY175" s="58"/>
      <c r="EZ175" s="58"/>
      <c r="FA175" s="58"/>
      <c r="FB175" s="58"/>
      <c r="FC175" s="58"/>
      <c r="FD175" s="58"/>
      <c r="FE175" s="58"/>
      <c r="FF175" s="146"/>
      <c r="FG175" s="146"/>
      <c r="FH175" s="58"/>
      <c r="FI175" s="58"/>
      <c r="FJ175" s="58"/>
      <c r="FL175" s="58"/>
      <c r="FN175" s="58"/>
      <c r="FP175" s="58"/>
      <c r="FR175" s="146"/>
      <c r="FS175" s="58"/>
      <c r="FT175" s="58"/>
      <c r="FU175" s="58"/>
      <c r="FV175" s="58"/>
      <c r="FW175" s="58"/>
      <c r="FX175" s="58"/>
      <c r="FY175" s="58"/>
      <c r="FZ175" s="58"/>
      <c r="GA175" s="58"/>
      <c r="GB175" s="160"/>
      <c r="GC175" s="58"/>
      <c r="GD175" s="160"/>
      <c r="GE175" s="58"/>
      <c r="GF175" s="58"/>
      <c r="GG175" s="58"/>
      <c r="GH175" s="58"/>
      <c r="GI175" s="58"/>
      <c r="GJ175" s="58"/>
      <c r="GK175" s="58"/>
      <c r="GL175" s="58"/>
      <c r="GM175" s="58"/>
      <c r="GN175" s="58"/>
      <c r="GO175" s="58"/>
      <c r="GP175" s="58"/>
      <c r="GQ175" s="58"/>
      <c r="GR175" s="58"/>
      <c r="GS175" s="58"/>
      <c r="GT175" s="58"/>
      <c r="GU175" s="58"/>
      <c r="GV175" s="58"/>
      <c r="GX175" s="58"/>
      <c r="GZ175" s="58"/>
    </row>
    <row r="176" spans="2:208" x14ac:dyDescent="0.25">
      <c r="B176" s="214"/>
      <c r="C176" s="146"/>
      <c r="D176" s="58"/>
      <c r="F176" s="58"/>
      <c r="AB176" s="58"/>
      <c r="AD176" s="58"/>
      <c r="AF176" s="58"/>
      <c r="AH176" s="146"/>
      <c r="AL176" s="58"/>
      <c r="AN176" s="58"/>
      <c r="AP176" s="58"/>
      <c r="AR176" s="58"/>
      <c r="AS176" s="58"/>
      <c r="AT176" s="58"/>
      <c r="AU176" s="58"/>
      <c r="AV176" s="58"/>
      <c r="AX176" s="58"/>
      <c r="AY176" s="58"/>
      <c r="AZ176" s="58"/>
      <c r="BB176" s="58"/>
      <c r="BD176" s="58"/>
      <c r="BF176" s="58"/>
      <c r="BH176" s="58"/>
      <c r="BJ176" s="58"/>
      <c r="BL176" s="146"/>
      <c r="BM176" s="58"/>
      <c r="BN176" s="58"/>
      <c r="BP176" s="58"/>
      <c r="BR176" s="58"/>
      <c r="BS176" s="58"/>
      <c r="BT176" s="58"/>
      <c r="BU176" s="58"/>
      <c r="BV176" s="58"/>
      <c r="BW176" s="58"/>
      <c r="BX176" s="58"/>
      <c r="BY176" s="58"/>
      <c r="BZ176" s="58"/>
      <c r="CA176" s="58"/>
      <c r="CB176" s="58"/>
      <c r="CC176" s="146"/>
      <c r="CD176" s="146"/>
      <c r="CE176" s="58"/>
      <c r="CF176" s="58"/>
      <c r="CG176" s="58"/>
      <c r="CH176" s="146"/>
      <c r="CI176" s="58"/>
      <c r="CJ176" s="58"/>
      <c r="CK176" s="58"/>
      <c r="CL176" s="58"/>
      <c r="CN176" s="58"/>
      <c r="CO176" s="146"/>
      <c r="CP176" s="58"/>
      <c r="CQ176" s="58"/>
      <c r="CR176" s="58"/>
      <c r="CS176" s="58"/>
      <c r="CT176" s="58"/>
      <c r="CU176" s="58"/>
      <c r="CV176" s="146"/>
      <c r="CW176" s="58"/>
      <c r="CX176" s="58"/>
      <c r="CY176" s="58"/>
      <c r="CZ176" s="58"/>
      <c r="DA176" s="58"/>
      <c r="DB176" s="58"/>
      <c r="DC176" s="58"/>
      <c r="DD176" s="146"/>
      <c r="DE176" s="58"/>
      <c r="DF176" s="58"/>
      <c r="DG176" s="58"/>
      <c r="DH176" s="58"/>
      <c r="DI176" s="58"/>
      <c r="DJ176" s="58"/>
      <c r="DK176" s="58"/>
      <c r="DL176" s="58"/>
      <c r="DM176" s="146"/>
      <c r="DN176" s="58"/>
      <c r="DP176" s="58"/>
      <c r="DQ176" s="58"/>
      <c r="DR176" s="58"/>
      <c r="DS176" s="146"/>
      <c r="DT176" s="58"/>
      <c r="DU176" s="58"/>
      <c r="DV176" s="146"/>
      <c r="DW176" s="58"/>
      <c r="DX176" s="58"/>
      <c r="DY176" s="58"/>
      <c r="DZ176" s="58"/>
      <c r="EA176" s="58"/>
      <c r="EB176" s="58"/>
      <c r="EC176" s="146"/>
      <c r="ED176" s="58"/>
      <c r="EE176" s="146"/>
      <c r="EF176" s="58"/>
      <c r="EG176" s="58"/>
      <c r="EH176" s="58"/>
      <c r="EI176" s="58"/>
      <c r="EJ176" s="58"/>
      <c r="EK176" s="58"/>
      <c r="EL176" s="58"/>
      <c r="EM176" s="58"/>
      <c r="EN176" s="146"/>
      <c r="EO176" s="58"/>
      <c r="EP176" s="159"/>
      <c r="EQ176" s="58"/>
      <c r="ER176" s="146"/>
      <c r="ES176" s="58"/>
      <c r="ET176" s="160"/>
      <c r="EU176" s="58"/>
      <c r="EV176" s="146"/>
      <c r="EW176" s="58"/>
      <c r="EX176" s="58"/>
      <c r="EY176" s="58"/>
      <c r="EZ176" s="58"/>
      <c r="FA176" s="58"/>
      <c r="FB176" s="58"/>
      <c r="FC176" s="58"/>
      <c r="FD176" s="58"/>
      <c r="FE176" s="58"/>
      <c r="FF176" s="58"/>
      <c r="FG176" s="58"/>
      <c r="FH176" s="58"/>
      <c r="FI176" s="58"/>
      <c r="FJ176" s="58"/>
      <c r="FL176" s="58"/>
      <c r="FN176" s="146"/>
      <c r="FP176" s="146"/>
      <c r="FR176" s="146"/>
      <c r="FS176" s="58"/>
      <c r="FT176" s="58"/>
      <c r="FU176" s="58"/>
      <c r="FV176" s="58"/>
      <c r="FW176" s="58"/>
      <c r="FX176" s="58"/>
      <c r="FY176" s="146"/>
      <c r="FZ176" s="159"/>
      <c r="GA176" s="58"/>
      <c r="GB176" s="160"/>
      <c r="GC176" s="58"/>
      <c r="GD176" s="160"/>
      <c r="GE176" s="58"/>
      <c r="GF176" s="58"/>
      <c r="GG176" s="58"/>
      <c r="GH176" s="58"/>
      <c r="GI176" s="58"/>
      <c r="GJ176" s="58"/>
      <c r="GK176" s="58"/>
      <c r="GL176" s="58"/>
      <c r="GM176" s="58"/>
      <c r="GN176" s="58"/>
      <c r="GO176" s="58"/>
      <c r="GP176" s="58"/>
      <c r="GQ176" s="58"/>
      <c r="GR176" s="58"/>
      <c r="GS176" s="58"/>
      <c r="GT176" s="58"/>
      <c r="GU176" s="58"/>
      <c r="GV176" s="58"/>
      <c r="GX176" s="146"/>
      <c r="GZ176" s="58"/>
    </row>
    <row r="177" spans="2:208" x14ac:dyDescent="0.25">
      <c r="B177" s="58"/>
      <c r="C177" s="58"/>
      <c r="D177" s="58"/>
      <c r="F177" s="58"/>
      <c r="AB177" s="58"/>
      <c r="AD177" s="58"/>
      <c r="AF177" s="58"/>
      <c r="AH177" s="58"/>
      <c r="AL177" s="146"/>
      <c r="AN177" s="58"/>
      <c r="AP177" s="58"/>
      <c r="AR177" s="146"/>
      <c r="AT177" s="58"/>
      <c r="AV177" s="58"/>
      <c r="AX177" s="58"/>
      <c r="AY177" s="58"/>
      <c r="AZ177" s="58"/>
      <c r="BB177" s="58"/>
      <c r="BD177" s="58"/>
      <c r="BF177" s="58"/>
      <c r="BH177" s="58"/>
      <c r="BJ177" s="58"/>
      <c r="BL177" s="58"/>
      <c r="BM177" s="58"/>
      <c r="BN177" s="58"/>
      <c r="BP177" s="58"/>
      <c r="BR177" s="58"/>
      <c r="BS177" s="58"/>
      <c r="BT177" s="58"/>
      <c r="BU177" s="58"/>
      <c r="BV177" s="58"/>
      <c r="BW177" s="58"/>
      <c r="BX177" s="58"/>
      <c r="BY177" s="58"/>
      <c r="BZ177" s="58"/>
      <c r="CA177" s="58"/>
      <c r="CB177" s="58"/>
      <c r="CC177" s="58"/>
      <c r="CD177" s="58"/>
      <c r="CE177" s="58"/>
      <c r="CF177" s="146"/>
      <c r="CG177" s="58"/>
      <c r="CH177" s="58"/>
      <c r="CI177" s="58"/>
      <c r="CJ177" s="58"/>
      <c r="CK177" s="58"/>
      <c r="CL177" s="58"/>
      <c r="CN177" s="58"/>
      <c r="CO177" s="58"/>
      <c r="CP177" s="58"/>
      <c r="CQ177" s="58"/>
      <c r="CR177" s="146"/>
      <c r="CS177" s="146"/>
      <c r="CT177" s="146"/>
      <c r="CU177" s="58"/>
      <c r="CV177" s="58"/>
      <c r="CW177" s="58"/>
      <c r="CX177" s="58"/>
      <c r="CY177" s="58"/>
      <c r="CZ177" s="58"/>
      <c r="DA177" s="58"/>
      <c r="DB177" s="146"/>
      <c r="DC177" s="146"/>
      <c r="DD177" s="58"/>
      <c r="DE177" s="58"/>
      <c r="DF177" s="58"/>
      <c r="DG177" s="58"/>
      <c r="DH177" s="146"/>
      <c r="DI177" s="58"/>
      <c r="DJ177" s="58"/>
      <c r="DK177" s="146"/>
      <c r="DL177" s="146"/>
      <c r="DM177" s="58"/>
      <c r="DN177" s="58"/>
      <c r="DP177" s="58"/>
      <c r="DQ177" s="58"/>
      <c r="DR177" s="58"/>
      <c r="DS177" s="58"/>
      <c r="DT177" s="146"/>
      <c r="DU177" s="58"/>
      <c r="DV177" s="58"/>
      <c r="DW177" s="58"/>
      <c r="DX177" s="58"/>
      <c r="DY177" s="58"/>
      <c r="DZ177" s="58"/>
      <c r="EA177" s="58"/>
      <c r="EB177" s="58"/>
      <c r="EC177" s="58"/>
      <c r="ED177" s="179"/>
      <c r="EE177" s="58"/>
      <c r="EF177" s="58"/>
      <c r="EG177" s="58"/>
      <c r="EH177" s="146"/>
      <c r="EI177" s="58"/>
      <c r="EJ177" s="146"/>
      <c r="EK177" s="58"/>
      <c r="EL177" s="160"/>
      <c r="EM177" s="58"/>
      <c r="EN177" s="159"/>
      <c r="EO177" s="58"/>
      <c r="EP177" s="146"/>
      <c r="EQ177" s="58"/>
      <c r="ER177" s="159"/>
      <c r="ES177" s="58"/>
      <c r="ET177" s="58"/>
      <c r="EU177" s="58"/>
      <c r="EV177" s="159"/>
      <c r="EW177" s="58"/>
      <c r="EX177" s="58"/>
      <c r="EY177" s="58"/>
      <c r="EZ177" s="58"/>
      <c r="FA177" s="58"/>
      <c r="FB177" s="179"/>
      <c r="FC177" s="58"/>
      <c r="FD177" s="58"/>
      <c r="FE177" s="58"/>
      <c r="FF177" s="146"/>
      <c r="FG177" s="58"/>
      <c r="FH177" s="146"/>
      <c r="FI177" s="146"/>
      <c r="FJ177" s="146"/>
      <c r="FL177" s="58"/>
      <c r="FN177" s="58"/>
      <c r="FP177" s="58"/>
      <c r="FR177" s="58"/>
      <c r="FS177" s="58"/>
      <c r="FT177" s="58"/>
      <c r="FU177" s="58"/>
      <c r="FV177" s="58"/>
      <c r="FW177" s="58"/>
      <c r="FX177" s="58"/>
      <c r="FY177" s="58"/>
      <c r="FZ177" s="146"/>
      <c r="GA177" s="58"/>
      <c r="GB177" s="58"/>
      <c r="GC177" s="58"/>
      <c r="GD177" s="58"/>
      <c r="GE177" s="58"/>
      <c r="GF177" s="58"/>
      <c r="GG177" s="58"/>
      <c r="GH177" s="58"/>
      <c r="GI177" s="58"/>
      <c r="GJ177" s="58"/>
      <c r="GK177" s="58"/>
      <c r="GL177" s="58"/>
      <c r="GM177" s="58"/>
      <c r="GN177" s="58"/>
      <c r="GO177" s="58"/>
      <c r="GP177" s="58"/>
      <c r="GQ177" s="58"/>
      <c r="GR177" s="58"/>
      <c r="GS177" s="58"/>
      <c r="GT177" s="58"/>
      <c r="GU177" s="58"/>
      <c r="GV177" s="58"/>
      <c r="GX177" s="58"/>
      <c r="GZ177" s="58"/>
    </row>
    <row r="178" spans="2:208" x14ac:dyDescent="0.25">
      <c r="B178" s="58"/>
      <c r="D178" s="58"/>
      <c r="F178" s="58"/>
      <c r="AB178" s="146"/>
      <c r="AF178" s="58"/>
      <c r="AH178" s="58"/>
      <c r="AL178" s="58"/>
      <c r="AN178" s="58"/>
      <c r="AP178" s="58"/>
      <c r="AR178" s="58"/>
      <c r="AT178" s="58"/>
      <c r="AV178" s="58"/>
      <c r="AX178" s="58"/>
      <c r="AY178" s="58"/>
      <c r="AZ178" s="58"/>
      <c r="BB178" s="58"/>
      <c r="BD178" s="58"/>
      <c r="BF178" s="58"/>
      <c r="BH178" s="58"/>
      <c r="BJ178" s="58"/>
      <c r="BL178" s="58"/>
      <c r="BM178" s="58"/>
      <c r="BN178" s="58"/>
      <c r="BP178" s="58"/>
      <c r="BR178" s="58"/>
      <c r="BS178" s="58"/>
      <c r="BT178" s="58"/>
      <c r="BU178" s="58"/>
      <c r="BV178" s="58"/>
      <c r="BW178" s="58"/>
      <c r="BX178" s="58"/>
      <c r="BY178" s="58"/>
      <c r="BZ178" s="58"/>
      <c r="CA178" s="58"/>
      <c r="CB178" s="146"/>
      <c r="CC178" s="58"/>
      <c r="CD178" s="58"/>
      <c r="CE178" s="58"/>
      <c r="CF178" s="146"/>
      <c r="CG178" s="58"/>
      <c r="CH178" s="58"/>
      <c r="CI178" s="58"/>
      <c r="CJ178" s="58"/>
      <c r="CK178" s="146"/>
      <c r="CL178" s="58"/>
      <c r="CN178" s="58"/>
      <c r="CO178" s="58"/>
      <c r="CP178" s="58"/>
      <c r="CQ178" s="58"/>
      <c r="CR178" s="58"/>
      <c r="CS178" s="146"/>
      <c r="CT178" s="58"/>
      <c r="CU178" s="58"/>
      <c r="CV178" s="58"/>
      <c r="CW178" s="146"/>
      <c r="CX178" s="58"/>
      <c r="CY178" s="58"/>
      <c r="CZ178" s="58"/>
      <c r="DA178" s="146"/>
      <c r="DB178" s="58"/>
      <c r="DC178" s="58"/>
      <c r="DD178" s="58"/>
      <c r="DE178" s="58"/>
      <c r="DF178" s="58"/>
      <c r="DG178" s="146"/>
      <c r="DH178" s="58"/>
      <c r="DI178" s="58"/>
      <c r="DJ178" s="160"/>
      <c r="DK178" s="58"/>
      <c r="DL178" s="58"/>
      <c r="DM178" s="58"/>
      <c r="DN178" s="146"/>
      <c r="DP178" s="58"/>
      <c r="DQ178" s="58"/>
      <c r="DR178" s="160"/>
      <c r="DS178" s="58"/>
      <c r="DT178" s="58"/>
      <c r="DU178" s="146"/>
      <c r="DV178" s="58"/>
      <c r="DW178" s="58"/>
      <c r="DX178" s="58"/>
      <c r="DY178" s="58"/>
      <c r="DZ178" s="58"/>
      <c r="EA178" s="58"/>
      <c r="EB178" s="179"/>
      <c r="EC178" s="58"/>
      <c r="ED178" s="58"/>
      <c r="EE178" s="58"/>
      <c r="EF178" s="58"/>
      <c r="EG178" s="58"/>
      <c r="EH178" s="58"/>
      <c r="EI178" s="58"/>
      <c r="EJ178" s="58"/>
      <c r="EK178" s="146"/>
      <c r="EL178" s="160"/>
      <c r="EM178" s="58"/>
      <c r="EN178" s="146"/>
      <c r="EO178" s="58"/>
      <c r="EP178" s="58"/>
      <c r="EQ178" s="58"/>
      <c r="ER178" s="146"/>
      <c r="ES178" s="58"/>
      <c r="ET178" s="58"/>
      <c r="EU178" s="58"/>
      <c r="EV178" s="146"/>
      <c r="EW178" s="58"/>
      <c r="EX178" s="58"/>
      <c r="EY178" s="58"/>
      <c r="EZ178" s="58"/>
      <c r="FA178" s="58"/>
      <c r="FB178" s="58"/>
      <c r="FC178" s="58"/>
      <c r="FD178" s="58"/>
      <c r="FE178" s="58"/>
      <c r="FF178" s="58"/>
      <c r="FG178" s="58"/>
      <c r="FH178" s="58"/>
      <c r="FI178" s="58"/>
      <c r="FJ178" s="58"/>
      <c r="FL178" s="58"/>
      <c r="FN178" s="58"/>
      <c r="FP178" s="58"/>
      <c r="FR178" s="58"/>
      <c r="FS178" s="58"/>
      <c r="FT178" s="58"/>
      <c r="FU178" s="58"/>
      <c r="FV178" s="58"/>
      <c r="FW178" s="58"/>
      <c r="FX178" s="58"/>
      <c r="FY178" s="146"/>
      <c r="FZ178" s="58"/>
      <c r="GA178" s="58"/>
      <c r="GB178" s="58"/>
      <c r="GC178" s="58"/>
      <c r="GD178" s="58"/>
      <c r="GE178" s="58"/>
      <c r="GF178" s="58"/>
      <c r="GG178" s="58"/>
      <c r="GH178" s="58"/>
      <c r="GI178" s="58"/>
      <c r="GJ178" s="58"/>
      <c r="GK178" s="58"/>
      <c r="GL178" s="58"/>
      <c r="GM178" s="58"/>
      <c r="GN178" s="58"/>
      <c r="GO178" s="58"/>
      <c r="GP178" s="58"/>
      <c r="GQ178" s="58"/>
      <c r="GR178" s="199"/>
      <c r="GS178" s="58"/>
      <c r="GT178" s="179"/>
      <c r="GU178" s="58"/>
      <c r="GV178" s="179"/>
      <c r="GX178" s="58"/>
      <c r="GZ178" s="58"/>
    </row>
    <row r="179" spans="2:208" x14ac:dyDescent="0.25">
      <c r="B179" s="58"/>
      <c r="D179" s="58"/>
      <c r="F179" s="58"/>
      <c r="AB179" s="58"/>
      <c r="AF179" s="58"/>
      <c r="AH179" s="146"/>
      <c r="AL179" s="58"/>
      <c r="AN179" s="58"/>
      <c r="AP179" s="58"/>
      <c r="AR179" s="58"/>
      <c r="AT179" s="58"/>
      <c r="AV179" s="58"/>
      <c r="AX179" s="58"/>
      <c r="AY179" s="58"/>
      <c r="AZ179" s="58"/>
      <c r="BB179" s="58"/>
      <c r="BD179" s="58"/>
      <c r="BF179" s="146"/>
      <c r="BH179" s="58"/>
      <c r="BJ179" s="58"/>
      <c r="BL179" s="146"/>
      <c r="BM179" s="58"/>
      <c r="BN179" s="58"/>
      <c r="BP179" s="58"/>
      <c r="BR179" s="58"/>
      <c r="BS179" s="58"/>
      <c r="BT179" s="58"/>
      <c r="BU179" s="58"/>
      <c r="BV179" s="58"/>
      <c r="BW179" s="58"/>
      <c r="BX179" s="58"/>
      <c r="BY179" s="58"/>
      <c r="BZ179" s="146"/>
      <c r="CA179" s="146"/>
      <c r="CB179" s="58"/>
      <c r="CC179" s="58"/>
      <c r="CD179" s="58"/>
      <c r="CE179" s="58"/>
      <c r="CF179" s="58"/>
      <c r="CG179" s="58"/>
      <c r="CH179" s="146"/>
      <c r="CI179" s="58"/>
      <c r="CJ179" s="146"/>
      <c r="CK179" s="146"/>
      <c r="CL179" s="58"/>
      <c r="CN179" s="58"/>
      <c r="CO179" s="58"/>
      <c r="CP179" s="146"/>
      <c r="CQ179" s="58"/>
      <c r="CR179" s="58"/>
      <c r="CS179" s="58"/>
      <c r="CT179" s="58"/>
      <c r="CU179" s="58"/>
      <c r="CV179" s="146"/>
      <c r="CW179" s="58"/>
      <c r="CX179" s="58"/>
      <c r="CY179" s="58"/>
      <c r="CZ179" s="58"/>
      <c r="DA179" s="58"/>
      <c r="DB179" s="58"/>
      <c r="DC179" s="58"/>
      <c r="DD179" s="58"/>
      <c r="DE179" s="58"/>
      <c r="DF179" s="146"/>
      <c r="DG179" s="58"/>
      <c r="DH179" s="146"/>
      <c r="DI179" s="58"/>
      <c r="DJ179" s="160"/>
      <c r="DK179" s="58"/>
      <c r="DL179" s="58"/>
      <c r="DM179" s="58"/>
      <c r="DN179" s="58"/>
      <c r="DP179" s="58"/>
      <c r="DQ179" s="58"/>
      <c r="DR179" s="160"/>
      <c r="DS179" s="58"/>
      <c r="DT179" s="58"/>
      <c r="DU179" s="58"/>
      <c r="DV179" s="146"/>
      <c r="DW179" s="58"/>
      <c r="DX179" s="58"/>
      <c r="DY179" s="58"/>
      <c r="DZ179" s="58"/>
      <c r="EA179" s="146"/>
      <c r="EB179" s="58"/>
      <c r="EC179" s="146"/>
      <c r="ED179" s="58"/>
      <c r="EE179" s="146"/>
      <c r="EF179" s="58"/>
      <c r="EG179" s="58"/>
      <c r="EH179" s="58"/>
      <c r="EI179" s="58"/>
      <c r="EJ179" s="146"/>
      <c r="EK179" s="58"/>
      <c r="EL179" s="58"/>
      <c r="EM179" s="58"/>
      <c r="EN179" s="58"/>
      <c r="EO179" s="58"/>
      <c r="EP179" s="58"/>
      <c r="EQ179" s="58"/>
      <c r="ER179" s="58"/>
      <c r="ES179" s="58"/>
      <c r="ET179" s="58"/>
      <c r="EU179" s="58"/>
      <c r="EV179" s="58"/>
      <c r="EW179" s="58"/>
      <c r="EX179" s="146"/>
      <c r="EY179" s="58"/>
      <c r="EZ179" s="179"/>
      <c r="FA179" s="58"/>
      <c r="FB179" s="146"/>
      <c r="FC179" s="58"/>
      <c r="FD179" s="58"/>
      <c r="FE179" s="58"/>
      <c r="FF179" s="58"/>
      <c r="FG179" s="58"/>
      <c r="FH179" s="58"/>
      <c r="FI179" s="58"/>
      <c r="FJ179" s="58"/>
      <c r="FL179" s="58"/>
      <c r="FN179" s="146"/>
      <c r="FP179" s="58"/>
      <c r="FR179" s="58"/>
      <c r="FS179" s="58"/>
      <c r="FT179" s="58"/>
      <c r="FU179" s="146"/>
      <c r="FV179" s="146"/>
      <c r="FW179" s="58"/>
      <c r="FX179" s="146"/>
      <c r="FY179" s="58"/>
      <c r="FZ179" s="58"/>
      <c r="GA179" s="58"/>
      <c r="GB179" s="58"/>
      <c r="GC179" s="58"/>
      <c r="GD179" s="58"/>
      <c r="GE179" s="168"/>
      <c r="GF179" s="58"/>
      <c r="GG179" s="58"/>
      <c r="GH179" s="58"/>
      <c r="GI179" s="58"/>
      <c r="GJ179" s="58"/>
      <c r="GK179" s="58"/>
      <c r="GL179" s="58"/>
      <c r="GM179" s="58"/>
      <c r="GN179" s="58"/>
      <c r="GO179" s="58"/>
      <c r="GP179" s="199"/>
      <c r="GQ179" s="58"/>
      <c r="GR179" s="179"/>
      <c r="GS179" s="58"/>
      <c r="GT179" s="58"/>
      <c r="GU179" s="58"/>
      <c r="GV179" s="58"/>
      <c r="GX179" s="58"/>
      <c r="GZ179" s="146"/>
    </row>
    <row r="180" spans="2:208" x14ac:dyDescent="0.25">
      <c r="B180" s="58"/>
      <c r="D180" s="58"/>
      <c r="F180" s="58"/>
      <c r="AB180" s="58"/>
      <c r="AF180" s="58"/>
      <c r="AH180" s="146"/>
      <c r="AL180" s="58"/>
      <c r="AN180" s="58"/>
      <c r="AP180" s="58"/>
      <c r="AR180" s="58"/>
      <c r="AT180" s="58"/>
      <c r="AV180" s="58"/>
      <c r="AX180" s="58"/>
      <c r="AY180" s="58"/>
      <c r="AZ180" s="58"/>
      <c r="BB180" s="58"/>
      <c r="BD180" s="58"/>
      <c r="BF180" s="58"/>
      <c r="BH180" s="58"/>
      <c r="BJ180" s="58"/>
      <c r="BL180" s="58"/>
      <c r="BM180" s="58"/>
      <c r="BN180" s="58"/>
      <c r="BP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N180" s="58"/>
      <c r="CO180" s="146"/>
      <c r="CP180" s="58"/>
      <c r="CQ180" s="146"/>
      <c r="CR180" s="58"/>
      <c r="CS180" s="58"/>
      <c r="CT180" s="58"/>
      <c r="CU180" s="58"/>
      <c r="CV180" s="58"/>
      <c r="CW180" s="146"/>
      <c r="CX180" s="146"/>
      <c r="CY180" s="58"/>
      <c r="CZ180" s="146"/>
      <c r="DA180" s="58"/>
      <c r="DB180" s="146"/>
      <c r="DC180" s="146"/>
      <c r="DD180" s="58"/>
      <c r="DE180" s="146"/>
      <c r="DF180" s="58"/>
      <c r="DG180" s="146"/>
      <c r="DH180" s="58"/>
      <c r="DI180" s="58"/>
      <c r="DJ180" s="146"/>
      <c r="DK180" s="58"/>
      <c r="DL180" s="58"/>
      <c r="DM180" s="58"/>
      <c r="DN180" s="58"/>
      <c r="DP180" s="146"/>
      <c r="DQ180" s="146"/>
      <c r="DR180" s="146"/>
      <c r="DS180" s="58"/>
      <c r="DT180" s="58"/>
      <c r="DU180" s="58"/>
      <c r="DV180" s="58"/>
      <c r="DW180" s="146"/>
      <c r="DX180" s="179"/>
      <c r="DY180" s="146"/>
      <c r="DZ180" s="179"/>
      <c r="EA180" s="58"/>
      <c r="EB180" s="58"/>
      <c r="EC180" s="58"/>
      <c r="ED180" s="146"/>
      <c r="EE180" s="58"/>
      <c r="EF180" s="146"/>
      <c r="EG180" s="58"/>
      <c r="EH180" s="146"/>
      <c r="EI180" s="58"/>
      <c r="EJ180" s="58"/>
      <c r="EK180" s="58"/>
      <c r="EL180" s="58"/>
      <c r="EM180" s="58"/>
      <c r="EN180" s="58"/>
      <c r="EO180" s="58"/>
      <c r="EP180" s="160"/>
      <c r="EQ180" s="58"/>
      <c r="ER180" s="58"/>
      <c r="ES180" s="58"/>
      <c r="ET180" s="58"/>
      <c r="EU180" s="58"/>
      <c r="EV180" s="58"/>
      <c r="EW180" s="58"/>
      <c r="EX180" s="58"/>
      <c r="EY180" s="58"/>
      <c r="EZ180" s="58"/>
      <c r="FA180" s="58"/>
      <c r="FB180" s="58"/>
      <c r="FC180" s="146"/>
      <c r="FD180" s="146"/>
      <c r="FE180" s="146"/>
      <c r="FF180" s="58"/>
      <c r="FG180" s="58"/>
      <c r="FH180" s="58"/>
      <c r="FI180" s="146"/>
      <c r="FJ180" s="146"/>
      <c r="FL180" s="146"/>
      <c r="FN180" s="58"/>
      <c r="FP180" s="58"/>
      <c r="FR180" s="58"/>
      <c r="FS180" s="58"/>
      <c r="FV180" s="146"/>
      <c r="FW180" s="58"/>
      <c r="FX180" s="58"/>
      <c r="FY180" s="58"/>
      <c r="FZ180" s="160"/>
      <c r="GA180" s="58"/>
      <c r="GB180" s="58"/>
      <c r="GC180" s="58"/>
      <c r="GD180" s="58"/>
      <c r="GE180" s="58"/>
      <c r="GF180" s="58"/>
      <c r="GG180" s="58"/>
      <c r="GH180" s="58"/>
      <c r="GI180" s="58"/>
      <c r="GJ180" s="58"/>
      <c r="GK180" s="58"/>
      <c r="GL180" s="58"/>
      <c r="GM180" s="58"/>
      <c r="GN180" s="199"/>
      <c r="GO180" s="58"/>
      <c r="GP180" s="179"/>
      <c r="GQ180" s="58"/>
      <c r="GR180" s="58"/>
      <c r="GS180" s="58"/>
      <c r="GT180" s="179"/>
      <c r="GU180" s="58"/>
      <c r="GV180" s="179"/>
      <c r="GX180" s="58"/>
      <c r="GZ180" s="58"/>
    </row>
    <row r="181" spans="2:208" x14ac:dyDescent="0.25">
      <c r="B181" s="58"/>
      <c r="D181" s="58"/>
      <c r="F181" s="58"/>
      <c r="AB181" s="146"/>
      <c r="AF181" s="58"/>
      <c r="AH181" s="58"/>
      <c r="AL181" s="58"/>
      <c r="AN181" s="58"/>
      <c r="AP181" s="58"/>
      <c r="AR181" s="58"/>
      <c r="AT181" s="58"/>
      <c r="AV181" s="58"/>
      <c r="AX181" s="58"/>
      <c r="AZ181" s="58"/>
      <c r="BB181" s="58"/>
      <c r="BD181" s="58"/>
      <c r="BF181" s="146"/>
      <c r="BH181" s="146"/>
      <c r="BJ181" s="146"/>
      <c r="BL181" s="58"/>
      <c r="BM181" s="58"/>
      <c r="BN181" s="58"/>
      <c r="BP181" s="58"/>
      <c r="BR181" s="58"/>
      <c r="BS181" s="58"/>
      <c r="BT181" s="58"/>
      <c r="BV181" s="58"/>
      <c r="BW181" s="58"/>
      <c r="BX181" s="58"/>
      <c r="BY181" s="58"/>
      <c r="BZ181" s="58"/>
      <c r="CA181" s="58"/>
      <c r="CB181" s="58"/>
      <c r="CC181" s="58"/>
      <c r="CD181" s="58"/>
      <c r="CE181" s="58"/>
      <c r="CF181" s="146"/>
      <c r="CG181" s="146"/>
      <c r="CH181" s="58"/>
      <c r="CI181" s="58"/>
      <c r="CJ181" s="58"/>
      <c r="CK181" s="58"/>
      <c r="CL181" s="146"/>
      <c r="CN181" s="58"/>
      <c r="CO181" s="58"/>
      <c r="CP181" s="58"/>
      <c r="CQ181" s="58"/>
      <c r="CR181" s="58"/>
      <c r="CS181" s="58"/>
      <c r="CT181" s="58"/>
      <c r="CU181" s="146"/>
      <c r="CV181" s="58"/>
      <c r="CW181" s="58"/>
      <c r="CX181" s="58"/>
      <c r="CY181" s="58"/>
      <c r="CZ181" s="58"/>
      <c r="DA181" s="58"/>
      <c r="DB181" s="58"/>
      <c r="DC181" s="58"/>
      <c r="DD181" s="58"/>
      <c r="DE181" s="58"/>
      <c r="DF181" s="58"/>
      <c r="DG181" s="58"/>
      <c r="DH181" s="58"/>
      <c r="DI181" s="146"/>
      <c r="DJ181" s="58"/>
      <c r="DK181" s="58"/>
      <c r="DL181" s="58"/>
      <c r="DM181" s="58"/>
      <c r="DN181" s="146"/>
      <c r="DP181" s="58"/>
      <c r="DQ181" s="58"/>
      <c r="DR181" s="58"/>
      <c r="DS181" s="58"/>
      <c r="DT181" s="58"/>
      <c r="DU181" s="58"/>
      <c r="DV181" s="58"/>
      <c r="DW181" s="58"/>
      <c r="DX181" s="58"/>
      <c r="DY181" s="58"/>
      <c r="DZ181" s="58"/>
      <c r="EA181" s="58"/>
      <c r="EB181" s="179"/>
      <c r="EC181" s="58"/>
      <c r="ED181" s="58"/>
      <c r="EE181" s="58"/>
      <c r="EF181" s="58"/>
      <c r="EG181" s="58"/>
      <c r="EH181" s="58"/>
      <c r="EI181" s="58"/>
      <c r="EJ181" s="58"/>
      <c r="EK181" s="58"/>
      <c r="EL181" s="58"/>
      <c r="EM181" s="58"/>
      <c r="EN181" s="160"/>
      <c r="EO181" s="58"/>
      <c r="EP181" s="160"/>
      <c r="EQ181" s="58"/>
      <c r="ER181" s="160"/>
      <c r="ES181" s="58"/>
      <c r="ET181" s="146"/>
      <c r="EU181" s="58"/>
      <c r="EV181" s="160"/>
      <c r="EW181" s="58"/>
      <c r="EX181" s="146"/>
      <c r="EY181" s="58"/>
      <c r="EZ181" s="146"/>
      <c r="FA181" s="58"/>
      <c r="FB181" s="58"/>
      <c r="FC181" s="58"/>
      <c r="FD181" s="58"/>
      <c r="FE181" s="58"/>
      <c r="FF181" s="58"/>
      <c r="FG181" s="146"/>
      <c r="FH181" s="58"/>
      <c r="FI181" s="58"/>
      <c r="FJ181" s="58"/>
      <c r="FL181" s="58"/>
      <c r="FN181" s="58"/>
      <c r="FP181" s="58"/>
      <c r="FR181" s="58"/>
      <c r="FS181" s="146"/>
      <c r="FV181" s="58"/>
      <c r="FW181" s="146"/>
      <c r="FX181" s="58"/>
      <c r="FY181" s="58"/>
      <c r="FZ181" s="160"/>
      <c r="GA181" s="58"/>
      <c r="GB181" s="58"/>
      <c r="GC181" s="58"/>
      <c r="GD181" s="58"/>
      <c r="GE181" s="58"/>
      <c r="GF181" s="58"/>
      <c r="GG181" s="58"/>
      <c r="GH181" s="58"/>
      <c r="GI181" s="58"/>
      <c r="GJ181" s="58"/>
      <c r="GK181" s="58"/>
      <c r="GL181" s="58"/>
      <c r="GM181" s="58"/>
      <c r="GN181" s="179"/>
      <c r="GO181" s="58"/>
      <c r="GP181" s="58"/>
      <c r="GQ181" s="58"/>
      <c r="GR181" s="58"/>
      <c r="GS181" s="58"/>
      <c r="GT181" s="179"/>
      <c r="GU181" s="58"/>
      <c r="GV181" s="179"/>
      <c r="GX181" s="58"/>
      <c r="GZ181" s="58"/>
    </row>
    <row r="182" spans="2:208" x14ac:dyDescent="0.25">
      <c r="B182" s="58"/>
      <c r="D182" s="58"/>
      <c r="F182" s="146"/>
      <c r="AB182" s="58"/>
      <c r="AF182" s="58"/>
      <c r="AH182" s="58"/>
      <c r="AL182" s="58"/>
      <c r="AN182" s="58"/>
      <c r="AP182" s="58"/>
      <c r="AR182" s="58"/>
      <c r="AT182" s="58"/>
      <c r="AV182" s="58"/>
      <c r="AX182" s="58"/>
      <c r="AZ182" s="58"/>
      <c r="BB182" s="58"/>
      <c r="BD182" s="58"/>
      <c r="BF182" s="58"/>
      <c r="BH182" s="58"/>
      <c r="BJ182" s="58"/>
      <c r="BL182" s="58"/>
      <c r="BM182" s="58"/>
      <c r="BN182" s="58"/>
      <c r="BP182" s="58"/>
      <c r="BR182" s="58"/>
      <c r="BS182" s="58"/>
      <c r="BT182" s="58"/>
      <c r="BV182" s="58"/>
      <c r="BW182" s="58"/>
      <c r="BX182" s="58"/>
      <c r="BY182" s="58"/>
      <c r="BZ182" s="58"/>
      <c r="CA182" s="58"/>
      <c r="CB182" s="58"/>
      <c r="CC182" s="58"/>
      <c r="CD182" s="58"/>
      <c r="CE182" s="58"/>
      <c r="CF182" s="58"/>
      <c r="CG182" s="58"/>
      <c r="CH182" s="58"/>
      <c r="CI182" s="58"/>
      <c r="CJ182" s="58"/>
      <c r="CK182" s="146"/>
      <c r="CL182" s="58"/>
      <c r="CN182" s="146"/>
      <c r="CO182" s="58"/>
      <c r="CP182" s="58"/>
      <c r="CQ182" s="58"/>
      <c r="CR182" s="58"/>
      <c r="CS182" s="146"/>
      <c r="CT182" s="58"/>
      <c r="CU182" s="58"/>
      <c r="CV182" s="58"/>
      <c r="CW182" s="58"/>
      <c r="CX182" s="58"/>
      <c r="CY182" s="146"/>
      <c r="CZ182" s="58"/>
      <c r="DA182" s="58"/>
      <c r="DB182" s="58"/>
      <c r="DC182" s="58"/>
      <c r="DD182" s="146"/>
      <c r="DE182" s="146"/>
      <c r="DF182" s="146"/>
      <c r="DG182" s="58"/>
      <c r="DH182" s="58"/>
      <c r="DI182" s="146"/>
      <c r="DJ182" s="58"/>
      <c r="DK182" s="58"/>
      <c r="DL182" s="146"/>
      <c r="DM182" s="58"/>
      <c r="DN182" s="58"/>
      <c r="DP182" s="58"/>
      <c r="DQ182" s="58"/>
      <c r="DR182" s="58"/>
      <c r="DS182" s="146"/>
      <c r="DT182" s="146"/>
      <c r="DU182" s="58"/>
      <c r="DV182" s="58"/>
      <c r="DW182" s="58"/>
      <c r="DX182" s="58"/>
      <c r="DY182" s="58"/>
      <c r="DZ182" s="58"/>
      <c r="EA182" s="146"/>
      <c r="EB182" s="58"/>
      <c r="EC182" s="58"/>
      <c r="ED182" s="58"/>
      <c r="EE182" s="58"/>
      <c r="EF182" s="58"/>
      <c r="EG182" s="58"/>
      <c r="EH182" s="58"/>
      <c r="EI182" s="58"/>
      <c r="EJ182" s="58"/>
      <c r="EK182" s="58"/>
      <c r="EL182" s="58"/>
      <c r="EM182" s="58"/>
      <c r="EN182" s="160"/>
      <c r="EO182" s="58"/>
      <c r="EP182" s="58"/>
      <c r="EQ182" s="58"/>
      <c r="ER182" s="160"/>
      <c r="ES182" s="58"/>
      <c r="ET182" s="58"/>
      <c r="EU182" s="58"/>
      <c r="EV182" s="160"/>
      <c r="EW182" s="58"/>
      <c r="EX182" s="58"/>
      <c r="EY182" s="58"/>
      <c r="EZ182" s="58"/>
      <c r="FA182" s="146"/>
      <c r="FB182" s="58"/>
      <c r="FC182" s="58"/>
      <c r="FD182" s="146"/>
      <c r="FE182" s="58"/>
      <c r="FF182" s="58"/>
      <c r="FG182" s="58"/>
      <c r="FH182" s="58"/>
      <c r="FI182" s="58"/>
      <c r="FJ182" s="58"/>
      <c r="FL182" s="58"/>
      <c r="FN182" s="58"/>
      <c r="FP182" s="58"/>
      <c r="FR182" s="58"/>
      <c r="FV182" s="58"/>
      <c r="FX182" s="146"/>
      <c r="FY182" s="58"/>
      <c r="FZ182" s="58"/>
      <c r="GA182" s="58"/>
      <c r="GB182" s="58"/>
      <c r="GC182" s="58"/>
      <c r="GD182" s="168"/>
      <c r="GE182" s="58"/>
      <c r="GF182" s="179"/>
      <c r="GG182" s="58"/>
      <c r="GH182" s="199"/>
      <c r="GI182" s="58"/>
      <c r="GJ182" s="199"/>
      <c r="GK182" s="58"/>
      <c r="GL182" s="199"/>
      <c r="GM182" s="58"/>
      <c r="GN182" s="58"/>
      <c r="GO182" s="58"/>
      <c r="GP182" s="58"/>
      <c r="GQ182" s="58"/>
      <c r="GR182" s="58"/>
      <c r="GS182" s="58"/>
      <c r="GT182" s="58"/>
      <c r="GU182" s="58"/>
      <c r="GV182" s="58"/>
      <c r="GX182" s="58"/>
      <c r="GZ182" s="58"/>
    </row>
    <row r="183" spans="2:208" x14ac:dyDescent="0.25">
      <c r="B183" s="58"/>
      <c r="D183" s="58"/>
      <c r="F183" s="146"/>
      <c r="AB183" s="58"/>
      <c r="AF183" s="58"/>
      <c r="AH183" s="146"/>
      <c r="AI183" s="58"/>
      <c r="AL183" s="58"/>
      <c r="AN183" s="58"/>
      <c r="AP183" s="58"/>
      <c r="AR183" s="58"/>
      <c r="AT183" s="58"/>
      <c r="AV183" s="58"/>
      <c r="AX183" s="58"/>
      <c r="AZ183" s="58"/>
      <c r="BB183" s="58"/>
      <c r="BD183" s="58"/>
      <c r="BF183" s="58"/>
      <c r="BH183" s="58"/>
      <c r="BJ183" s="146"/>
      <c r="BL183" s="58"/>
      <c r="BM183" s="58"/>
      <c r="BN183" s="58"/>
      <c r="BP183" s="58"/>
      <c r="BR183" s="58"/>
      <c r="BS183" s="58"/>
      <c r="BT183" s="58"/>
      <c r="BV183" s="58"/>
      <c r="BW183" s="58"/>
      <c r="BX183" s="58"/>
      <c r="BY183" s="58"/>
      <c r="BZ183" s="58"/>
      <c r="CA183" s="58"/>
      <c r="CB183" s="58"/>
      <c r="CC183" s="146"/>
      <c r="CD183" s="146"/>
      <c r="CE183" s="58"/>
      <c r="CF183" s="58"/>
      <c r="CG183" s="58"/>
      <c r="CH183" s="146"/>
      <c r="CI183" s="146"/>
      <c r="CJ183" s="146"/>
      <c r="CK183" s="146"/>
      <c r="CL183" s="58"/>
      <c r="CN183" s="58"/>
      <c r="CO183" s="58"/>
      <c r="CP183" s="58"/>
      <c r="CQ183" s="146"/>
      <c r="CR183" s="58"/>
      <c r="CS183" s="58"/>
      <c r="CT183" s="58"/>
      <c r="CU183" s="58"/>
      <c r="CV183" s="146"/>
      <c r="CW183" s="58"/>
      <c r="CX183" s="146"/>
      <c r="CY183" s="58"/>
      <c r="CZ183" s="146"/>
      <c r="DA183" s="58"/>
      <c r="DB183" s="58"/>
      <c r="DC183" s="58"/>
      <c r="DD183" s="58"/>
      <c r="DE183" s="58"/>
      <c r="DF183" s="58"/>
      <c r="DG183" s="58"/>
      <c r="DH183" s="58"/>
      <c r="DI183" s="146"/>
      <c r="DJ183" s="146"/>
      <c r="DK183" s="146"/>
      <c r="DL183" s="58"/>
      <c r="DM183" s="146"/>
      <c r="DN183" s="58"/>
      <c r="DP183" s="58"/>
      <c r="DQ183" s="146"/>
      <c r="DR183" s="146"/>
      <c r="DS183" s="58"/>
      <c r="DT183" s="58"/>
      <c r="DU183" s="58"/>
      <c r="DV183" s="58"/>
      <c r="DW183" s="58"/>
      <c r="DX183" s="179"/>
      <c r="DY183" s="146"/>
      <c r="DZ183" s="179"/>
      <c r="EA183" s="58"/>
      <c r="EB183" s="58"/>
      <c r="EC183" s="58"/>
      <c r="ED183" s="58"/>
      <c r="EE183" s="58"/>
      <c r="EF183" s="146"/>
      <c r="EG183" s="58"/>
      <c r="EH183" s="58"/>
      <c r="EI183" s="58"/>
      <c r="EJ183" s="58"/>
      <c r="EK183" s="58"/>
      <c r="EL183" s="146"/>
      <c r="EM183" s="58"/>
      <c r="EN183" s="58"/>
      <c r="EO183" s="58"/>
      <c r="EP183" s="58"/>
      <c r="EQ183" s="58"/>
      <c r="ER183" s="58"/>
      <c r="ES183" s="58"/>
      <c r="ET183" s="146"/>
      <c r="EU183" s="58"/>
      <c r="EV183" s="58"/>
      <c r="EW183" s="58"/>
      <c r="EX183" s="58"/>
      <c r="EY183" s="58"/>
      <c r="EZ183" s="58"/>
      <c r="FA183" s="58"/>
      <c r="FB183" s="58"/>
      <c r="FC183" s="58"/>
      <c r="FD183" s="58"/>
      <c r="FE183" s="58"/>
      <c r="FF183" s="58"/>
      <c r="FG183" s="146"/>
      <c r="FH183" s="146"/>
      <c r="FI183" s="58"/>
      <c r="FJ183" s="58"/>
      <c r="FL183" s="58"/>
      <c r="FN183" s="58"/>
      <c r="FP183" s="58"/>
      <c r="FR183" s="146"/>
      <c r="FV183" s="58"/>
      <c r="FX183" s="58"/>
      <c r="FY183" s="58"/>
      <c r="FZ183" s="58"/>
      <c r="GA183" s="58"/>
      <c r="GB183" s="146"/>
      <c r="GC183" s="58"/>
      <c r="GD183" s="146"/>
      <c r="GE183" s="58"/>
      <c r="GF183" s="58"/>
      <c r="GG183" s="58"/>
      <c r="GH183" s="179"/>
      <c r="GI183" s="58"/>
      <c r="GJ183" s="179"/>
      <c r="GK183" s="58"/>
      <c r="GL183" s="179"/>
      <c r="GM183" s="58"/>
      <c r="GN183" s="58"/>
      <c r="GO183" s="58"/>
      <c r="GP183" s="58"/>
      <c r="GQ183" s="58"/>
      <c r="GR183" s="58"/>
      <c r="GS183" s="58"/>
      <c r="GT183" s="179"/>
      <c r="GU183" s="58"/>
      <c r="GV183" s="179"/>
      <c r="GX183" s="58"/>
      <c r="GZ183" s="58"/>
    </row>
    <row r="184" spans="2:208" x14ac:dyDescent="0.25">
      <c r="B184" s="58"/>
      <c r="D184" s="58"/>
      <c r="F184" s="58"/>
      <c r="AF184" s="58"/>
      <c r="AH184" s="58"/>
      <c r="AI184" s="58"/>
      <c r="AL184" s="58"/>
      <c r="AN184" s="58"/>
      <c r="AP184" s="58"/>
      <c r="AR184" s="58"/>
      <c r="AT184" s="58"/>
      <c r="AV184" s="58"/>
      <c r="AX184" s="58"/>
      <c r="AZ184" s="58"/>
      <c r="BB184" s="146"/>
      <c r="BD184" s="58"/>
      <c r="BF184" s="58"/>
      <c r="BH184" s="146"/>
      <c r="BJ184" s="58"/>
      <c r="BL184" s="58"/>
      <c r="BM184" s="58"/>
      <c r="BN184" s="58"/>
      <c r="BP184" s="58"/>
      <c r="BR184" s="58"/>
      <c r="BT184" s="58"/>
      <c r="BV184" s="58"/>
      <c r="BX184" s="58"/>
      <c r="BY184" s="58"/>
      <c r="BZ184" s="58"/>
      <c r="CA184" s="58"/>
      <c r="CB184" s="146"/>
      <c r="CC184" s="58"/>
      <c r="CD184" s="58"/>
      <c r="CE184" s="58"/>
      <c r="CF184" s="146"/>
      <c r="CH184" s="58"/>
      <c r="CI184" s="58"/>
      <c r="CJ184" s="58"/>
      <c r="CK184" s="58"/>
      <c r="CL184" s="58"/>
      <c r="CN184" s="146"/>
      <c r="CO184" s="58"/>
      <c r="CP184" s="58"/>
      <c r="CQ184" s="58"/>
      <c r="CR184" s="146"/>
      <c r="CS184" s="58"/>
      <c r="CT184" s="146"/>
      <c r="CU184" s="58"/>
      <c r="CV184" s="58"/>
      <c r="CW184" s="58"/>
      <c r="CX184" s="58"/>
      <c r="CY184" s="58"/>
      <c r="CZ184" s="58"/>
      <c r="DA184" s="146"/>
      <c r="DB184" s="146"/>
      <c r="DC184" s="58"/>
      <c r="DD184" s="58"/>
      <c r="DE184" s="58"/>
      <c r="DF184" s="58"/>
      <c r="DG184" s="58"/>
      <c r="DH184" s="58"/>
      <c r="DI184" s="146"/>
      <c r="DJ184" s="58"/>
      <c r="DL184" s="58"/>
      <c r="DN184" s="146"/>
      <c r="DP184" s="58"/>
      <c r="DQ184" s="58"/>
      <c r="DR184" s="58"/>
      <c r="DS184" s="58"/>
      <c r="DT184" s="58"/>
      <c r="DU184" s="146"/>
      <c r="DV184" s="58"/>
      <c r="DW184" s="58"/>
      <c r="DX184" s="58"/>
      <c r="DY184" s="58"/>
      <c r="DZ184" s="58"/>
      <c r="EA184" s="58"/>
      <c r="EB184" s="146"/>
      <c r="EC184" s="58"/>
      <c r="ED184" s="58"/>
      <c r="EE184" s="58"/>
      <c r="EF184" s="58"/>
      <c r="EG184" s="58"/>
      <c r="EH184" s="58"/>
      <c r="EI184" s="146"/>
      <c r="EJ184" s="58"/>
      <c r="EK184" s="146"/>
      <c r="EL184" s="58"/>
      <c r="EM184" s="58"/>
      <c r="EN184" s="58"/>
      <c r="EO184" s="58"/>
      <c r="EP184" s="58"/>
      <c r="EQ184" s="58"/>
      <c r="ER184" s="58"/>
      <c r="ES184" s="58"/>
      <c r="ET184" s="58"/>
      <c r="EU184" s="58"/>
      <c r="EV184" s="58"/>
      <c r="EW184" s="58"/>
      <c r="EX184" s="58"/>
      <c r="EY184" s="58"/>
      <c r="EZ184" s="58"/>
      <c r="FA184" s="58"/>
      <c r="FB184" s="58"/>
      <c r="FC184" s="58"/>
      <c r="FD184" s="58"/>
      <c r="FE184" s="58"/>
      <c r="FF184" s="146"/>
      <c r="FG184" s="58"/>
      <c r="FH184" s="58"/>
      <c r="FI184" s="58"/>
      <c r="FJ184" s="58"/>
      <c r="FL184" s="58"/>
      <c r="FN184" s="58"/>
      <c r="FP184" s="58"/>
      <c r="FR184" s="58"/>
      <c r="FV184" s="58"/>
      <c r="FX184" s="58"/>
      <c r="FY184" s="58"/>
      <c r="FZ184" s="58"/>
      <c r="GA184" s="58"/>
      <c r="GB184" s="58"/>
      <c r="GC184" s="58"/>
      <c r="GD184" s="58"/>
      <c r="GE184" s="58"/>
      <c r="GF184" s="58"/>
      <c r="GG184" s="58"/>
      <c r="GH184" s="58"/>
      <c r="GI184" s="58"/>
      <c r="GJ184" s="58"/>
      <c r="GK184" s="58"/>
      <c r="GL184" s="58"/>
      <c r="GM184" s="58"/>
      <c r="GN184" s="58"/>
      <c r="GO184" s="58"/>
      <c r="GP184" s="58"/>
      <c r="GQ184" s="58"/>
      <c r="GR184" s="58"/>
      <c r="GS184" s="58"/>
      <c r="GT184" s="179"/>
      <c r="GU184" s="58"/>
      <c r="GV184" s="179"/>
      <c r="GX184" s="58"/>
      <c r="GZ184" s="58"/>
    </row>
    <row r="185" spans="2:208" x14ac:dyDescent="0.25">
      <c r="B185" s="58"/>
      <c r="D185" s="58"/>
      <c r="F185" s="58"/>
      <c r="AF185" s="58"/>
      <c r="AH185" s="58"/>
      <c r="AI185" s="58"/>
      <c r="AL185" s="58"/>
      <c r="AN185" s="58"/>
      <c r="AP185" s="58"/>
      <c r="AR185" s="58"/>
      <c r="AT185" s="58"/>
      <c r="AV185" s="58"/>
      <c r="AX185" s="58"/>
      <c r="AZ185" s="58"/>
      <c r="BB185" s="58"/>
      <c r="BF185" s="58"/>
      <c r="BH185" s="58"/>
      <c r="BJ185" s="58"/>
      <c r="BL185" s="58"/>
      <c r="BM185" s="58"/>
      <c r="BN185" s="58"/>
      <c r="BP185" s="58"/>
      <c r="BR185" s="58"/>
      <c r="BT185" s="58"/>
      <c r="BV185" s="58"/>
      <c r="BX185" s="58"/>
      <c r="BY185" s="58"/>
      <c r="BZ185" s="58"/>
      <c r="CA185" s="58"/>
      <c r="CB185" s="58"/>
      <c r="CC185" s="58"/>
      <c r="CD185" s="58"/>
      <c r="CE185" s="58"/>
      <c r="CF185" s="58"/>
      <c r="CH185" s="58"/>
      <c r="CI185" s="58"/>
      <c r="CJ185" s="58"/>
      <c r="CK185" s="58"/>
      <c r="CL185" s="58"/>
      <c r="CN185" s="58"/>
      <c r="CO185" s="58"/>
      <c r="CP185" s="58"/>
      <c r="CQ185" s="58"/>
      <c r="CR185" s="58"/>
      <c r="CS185" s="58"/>
      <c r="CT185" s="58"/>
      <c r="CU185" s="58"/>
      <c r="CV185" s="58"/>
      <c r="CW185" s="58"/>
      <c r="CX185" s="58"/>
      <c r="CY185" s="146"/>
      <c r="CZ185" s="58"/>
      <c r="DA185" s="58"/>
      <c r="DB185" s="58"/>
      <c r="DC185" s="146"/>
      <c r="DD185" s="146"/>
      <c r="DE185" s="58"/>
      <c r="DF185" s="58"/>
      <c r="DG185" s="146"/>
      <c r="DH185" s="58"/>
      <c r="DI185" s="146"/>
      <c r="DJ185" s="58"/>
      <c r="DL185" s="58"/>
      <c r="DN185" s="58"/>
      <c r="DP185" s="58"/>
      <c r="DQ185" s="58"/>
      <c r="DR185" s="58"/>
      <c r="DS185" s="146"/>
      <c r="DT185" s="58"/>
      <c r="DV185" s="58"/>
      <c r="DW185" s="58"/>
      <c r="DX185" s="58"/>
      <c r="DY185" s="58"/>
      <c r="DZ185" s="58"/>
      <c r="EA185" s="58"/>
      <c r="EB185" s="58"/>
      <c r="EC185" s="146"/>
      <c r="ED185" s="58"/>
      <c r="EE185" s="146"/>
      <c r="EF185" s="58"/>
      <c r="EG185" s="146"/>
      <c r="EH185" s="58"/>
      <c r="EI185" s="58"/>
      <c r="EJ185" s="58"/>
      <c r="EK185" s="58"/>
      <c r="EL185" s="58"/>
      <c r="EM185" s="58"/>
      <c r="EN185" s="58"/>
      <c r="EO185" s="58"/>
      <c r="EP185" s="146"/>
      <c r="EQ185" s="58"/>
      <c r="ER185" s="58"/>
      <c r="ES185" s="58"/>
      <c r="ET185" s="58"/>
      <c r="EU185" s="58"/>
      <c r="EV185" s="58"/>
      <c r="EW185" s="58"/>
      <c r="EX185" s="58"/>
      <c r="EY185" s="58"/>
      <c r="EZ185" s="58"/>
      <c r="FA185" s="58"/>
      <c r="FB185" s="58"/>
      <c r="FC185" s="58"/>
      <c r="FD185" s="58"/>
      <c r="FE185" s="58"/>
      <c r="FF185" s="58"/>
      <c r="FG185" s="58"/>
      <c r="FH185" s="58"/>
      <c r="FI185" s="58"/>
      <c r="FJ185" s="58"/>
      <c r="FL185" s="58"/>
      <c r="FN185" s="146"/>
      <c r="FP185" s="58"/>
      <c r="FR185" s="58"/>
      <c r="FV185" s="58"/>
      <c r="FX185" s="58"/>
      <c r="FY185" s="146"/>
      <c r="FZ185" s="146"/>
      <c r="GA185" s="58"/>
      <c r="GB185" s="58"/>
      <c r="GC185" s="58"/>
      <c r="GD185" s="58"/>
      <c r="GE185" s="58"/>
      <c r="GF185" s="58"/>
      <c r="GG185" s="58"/>
      <c r="GH185" s="58"/>
      <c r="GI185" s="58"/>
      <c r="GJ185" s="58"/>
      <c r="GK185" s="58"/>
      <c r="GL185" s="58"/>
      <c r="GM185" s="58"/>
      <c r="GN185" s="58"/>
      <c r="GO185" s="58"/>
      <c r="GP185" s="58"/>
      <c r="GQ185" s="58"/>
      <c r="GR185" s="58"/>
      <c r="GS185" s="58"/>
      <c r="GT185" s="58"/>
      <c r="GU185" s="58"/>
      <c r="GV185" s="58"/>
      <c r="GZ185" s="58"/>
    </row>
    <row r="186" spans="2:208" x14ac:dyDescent="0.25">
      <c r="B186" s="58"/>
      <c r="D186" s="58"/>
      <c r="F186" s="58"/>
      <c r="AF186" s="58"/>
      <c r="AH186" s="58"/>
      <c r="AI186" s="58"/>
      <c r="AL186" s="58"/>
      <c r="AN186" s="58"/>
      <c r="AP186" s="58"/>
      <c r="AR186" s="58"/>
      <c r="AT186" s="58"/>
      <c r="AV186" s="58"/>
      <c r="AX186" s="58"/>
      <c r="AZ186" s="58"/>
      <c r="BB186" s="58"/>
      <c r="BF186" s="58"/>
      <c r="BH186" s="58"/>
      <c r="BJ186" s="58"/>
      <c r="BL186" s="58"/>
      <c r="BM186" s="58"/>
      <c r="BN186" s="146"/>
      <c r="BP186" s="58"/>
      <c r="BR186" s="58"/>
      <c r="BT186" s="58"/>
      <c r="BV186" s="58"/>
      <c r="BX186" s="58"/>
      <c r="BY186" s="58"/>
      <c r="BZ186" s="58"/>
      <c r="CA186" s="58"/>
      <c r="CB186" s="58"/>
      <c r="CC186" s="58"/>
      <c r="CD186" s="58"/>
      <c r="CE186" s="58"/>
      <c r="CF186" s="58"/>
      <c r="CH186" s="58"/>
      <c r="CI186" s="58"/>
      <c r="CJ186" s="58"/>
      <c r="CK186" s="58"/>
      <c r="CL186" s="58"/>
      <c r="CN186" s="58"/>
      <c r="CO186" s="58"/>
      <c r="CP186" s="146"/>
      <c r="CQ186" s="58"/>
      <c r="CR186" s="146"/>
      <c r="CS186" s="58"/>
      <c r="CT186" s="146"/>
      <c r="CU186" s="58"/>
      <c r="CV186" s="58"/>
      <c r="CW186" s="58"/>
      <c r="CX186" s="58"/>
      <c r="CY186" s="58"/>
      <c r="CZ186" s="58"/>
      <c r="DA186" s="58"/>
      <c r="DB186" s="58"/>
      <c r="DC186" s="58"/>
      <c r="DD186" s="58"/>
      <c r="DE186" s="58"/>
      <c r="DF186" s="146"/>
      <c r="DG186" s="58"/>
      <c r="DH186" s="146"/>
      <c r="DI186" s="146"/>
      <c r="DJ186" s="146"/>
      <c r="DL186" s="58"/>
      <c r="DN186" s="58"/>
      <c r="DP186" s="146"/>
      <c r="DQ186" s="58"/>
      <c r="DR186" s="58"/>
      <c r="DS186" s="58"/>
      <c r="DT186" s="58"/>
      <c r="DV186" s="146"/>
      <c r="DW186" s="146"/>
      <c r="DX186" s="58"/>
      <c r="DY186" s="58"/>
      <c r="DZ186" s="58"/>
      <c r="EA186" s="58"/>
      <c r="EB186" s="58"/>
      <c r="ED186" s="146"/>
      <c r="EF186" s="58"/>
      <c r="EG186" s="58"/>
      <c r="EH186" s="146"/>
      <c r="EI186" s="58"/>
      <c r="EJ186" s="146"/>
      <c r="EK186" s="58"/>
      <c r="EL186" s="146"/>
      <c r="EM186" s="58"/>
      <c r="EN186" s="58"/>
      <c r="EO186" s="58"/>
      <c r="EP186" s="58"/>
      <c r="EQ186" s="58"/>
      <c r="ER186" s="58"/>
      <c r="ES186" s="58"/>
      <c r="ET186" s="58"/>
      <c r="EU186" s="58"/>
      <c r="EV186" s="58"/>
      <c r="EW186" s="58"/>
      <c r="EX186" s="58"/>
      <c r="EY186" s="58"/>
      <c r="EZ186" s="58"/>
      <c r="FA186" s="58"/>
      <c r="FB186" s="146"/>
      <c r="FC186" s="146"/>
      <c r="FD186" s="58"/>
      <c r="FE186" s="146"/>
      <c r="FF186" s="58"/>
      <c r="FG186" s="58"/>
      <c r="FH186" s="146"/>
      <c r="FI186" s="146"/>
      <c r="FJ186" s="146"/>
      <c r="FL186" s="58"/>
      <c r="FN186" s="58"/>
      <c r="FP186" s="58"/>
      <c r="FR186" s="146"/>
      <c r="FV186" s="146"/>
      <c r="FX186" s="58"/>
      <c r="FZ186" s="58"/>
      <c r="GA186" s="58"/>
      <c r="GB186" s="58"/>
      <c r="GC186" s="58"/>
      <c r="GD186" s="58"/>
      <c r="GE186" s="58"/>
      <c r="GF186" s="58"/>
      <c r="GG186" s="58"/>
      <c r="GH186" s="58"/>
      <c r="GI186" s="58"/>
      <c r="GJ186" s="58"/>
      <c r="GK186" s="58"/>
      <c r="GL186" s="58"/>
      <c r="GM186" s="58"/>
      <c r="GN186" s="58"/>
      <c r="GO186" s="58"/>
      <c r="GP186" s="58"/>
      <c r="GQ186" s="58"/>
      <c r="GR186" s="58"/>
      <c r="GS186" s="58"/>
      <c r="GT186" s="179"/>
      <c r="GU186" s="58"/>
      <c r="GV186" s="179"/>
      <c r="GZ186" s="58"/>
    </row>
    <row r="187" spans="2:208" x14ac:dyDescent="0.25">
      <c r="B187" s="58"/>
      <c r="D187" s="58"/>
      <c r="F187" s="146"/>
      <c r="AF187" s="58"/>
      <c r="AH187" s="58"/>
      <c r="AI187" s="58"/>
      <c r="AL187" s="58"/>
      <c r="AP187" s="58"/>
      <c r="AR187" s="58"/>
      <c r="AT187" s="58"/>
      <c r="AV187" s="58"/>
      <c r="AX187" s="58"/>
      <c r="AZ187" s="58"/>
      <c r="BB187" s="146"/>
      <c r="BD187" s="58"/>
      <c r="BF187" s="58"/>
      <c r="BH187" s="58"/>
      <c r="BJ187" s="58"/>
      <c r="BL187" s="58"/>
      <c r="BN187" s="58"/>
      <c r="BP187" s="58"/>
      <c r="BR187" s="58"/>
      <c r="BT187" s="58"/>
      <c r="BV187" s="58"/>
      <c r="BX187" s="58"/>
      <c r="BY187" s="58"/>
      <c r="BZ187" s="58"/>
      <c r="CA187" s="58"/>
      <c r="CB187" s="58"/>
      <c r="CC187" s="58"/>
      <c r="CD187" s="58"/>
      <c r="CE187" s="58"/>
      <c r="CF187" s="58"/>
      <c r="CH187" s="58"/>
      <c r="CI187" s="58"/>
      <c r="CJ187" s="146"/>
      <c r="CK187" s="58"/>
      <c r="CL187" s="58"/>
      <c r="CN187" s="58"/>
      <c r="CO187" s="58"/>
      <c r="CP187" s="58"/>
      <c r="CQ187" s="58"/>
      <c r="CR187" s="58"/>
      <c r="CS187" s="58"/>
      <c r="CT187" s="58"/>
      <c r="CU187" s="58"/>
      <c r="CV187" s="58"/>
      <c r="CW187" s="146"/>
      <c r="CX187" s="146"/>
      <c r="CY187" s="58"/>
      <c r="CZ187" s="58"/>
      <c r="DA187" s="146"/>
      <c r="DB187" s="58"/>
      <c r="DC187" s="58"/>
      <c r="DD187" s="58"/>
      <c r="DE187" s="58"/>
      <c r="DF187" s="58"/>
      <c r="DG187" s="146"/>
      <c r="DH187" s="58"/>
      <c r="DJ187" s="58"/>
      <c r="DL187" s="58"/>
      <c r="DN187" s="58"/>
      <c r="DP187" s="58"/>
      <c r="DQ187" s="58"/>
      <c r="DR187" s="146"/>
      <c r="DS187" s="58"/>
      <c r="DT187" s="58"/>
      <c r="DV187" s="58"/>
      <c r="DX187" s="58"/>
      <c r="DY187" s="58"/>
      <c r="DZ187" s="146"/>
      <c r="EA187" s="146"/>
      <c r="EB187" s="58"/>
      <c r="ED187" s="58"/>
      <c r="EF187" s="58"/>
      <c r="EG187" s="58"/>
      <c r="EH187" s="58"/>
      <c r="EI187" s="58"/>
      <c r="EJ187" s="58"/>
      <c r="EK187" s="146"/>
      <c r="EL187" s="58"/>
      <c r="EM187" s="58"/>
      <c r="EN187" s="146"/>
      <c r="EO187" s="58"/>
      <c r="EP187" s="146"/>
      <c r="EQ187" s="58"/>
      <c r="ER187" s="146"/>
      <c r="ES187" s="58"/>
      <c r="ET187" s="58"/>
      <c r="EU187" s="58"/>
      <c r="EV187" s="146"/>
      <c r="EW187" s="58"/>
      <c r="EX187" s="58"/>
      <c r="EY187" s="58"/>
      <c r="EZ187" s="58"/>
      <c r="FA187" s="58"/>
      <c r="FB187" s="58"/>
      <c r="FC187" s="58"/>
      <c r="FD187" s="58"/>
      <c r="FE187" s="58"/>
      <c r="FF187" s="146"/>
      <c r="FG187" s="58"/>
      <c r="FH187" s="58"/>
      <c r="FJ187" s="58"/>
      <c r="FL187" s="58"/>
      <c r="FN187" s="58"/>
      <c r="FP187" s="58"/>
      <c r="FR187" s="58"/>
      <c r="FV187" s="146"/>
      <c r="FX187" s="58"/>
      <c r="FY187" s="58"/>
      <c r="FZ187" s="58"/>
      <c r="GA187" s="58"/>
      <c r="GB187" s="58"/>
      <c r="GC187" s="58"/>
      <c r="GD187" s="58"/>
      <c r="GE187" s="58"/>
      <c r="GF187" s="58"/>
      <c r="GG187" s="58"/>
      <c r="GH187" s="58"/>
      <c r="GI187" s="159"/>
      <c r="GJ187" s="58"/>
      <c r="GK187" s="58"/>
      <c r="GL187" s="58"/>
      <c r="GM187" s="58"/>
      <c r="GN187" s="58"/>
      <c r="GO187" s="58"/>
      <c r="GP187" s="58"/>
      <c r="GQ187" s="58"/>
      <c r="GR187" s="179"/>
      <c r="GS187" s="58"/>
      <c r="GT187" s="58"/>
      <c r="GU187" s="58"/>
      <c r="GV187" s="58"/>
      <c r="GZ187" s="58"/>
    </row>
    <row r="188" spans="2:208" x14ac:dyDescent="0.25">
      <c r="B188" s="58"/>
      <c r="D188" s="58"/>
      <c r="F188" s="146"/>
      <c r="AF188" s="58"/>
      <c r="AH188" s="58"/>
      <c r="AI188" s="58"/>
      <c r="AL188" s="58"/>
      <c r="AP188" s="58"/>
      <c r="AR188" s="58"/>
      <c r="AT188" s="58"/>
      <c r="AV188" s="58"/>
      <c r="AX188" s="58"/>
      <c r="AZ188" s="58"/>
      <c r="BB188" s="58"/>
      <c r="BD188" s="58"/>
      <c r="BF188" s="146"/>
      <c r="BH188" s="58"/>
      <c r="BJ188" s="58"/>
      <c r="BL188" s="58"/>
      <c r="BN188" s="146"/>
      <c r="BP188" s="58"/>
      <c r="BR188" s="58"/>
      <c r="BT188" s="58"/>
      <c r="BV188" s="58"/>
      <c r="BX188" s="58"/>
      <c r="BZ188" s="58"/>
      <c r="CA188" s="58"/>
      <c r="CB188" s="58"/>
      <c r="CC188" s="58"/>
      <c r="CD188" s="58"/>
      <c r="CE188" s="58"/>
      <c r="CF188" s="58"/>
      <c r="CH188" s="58"/>
      <c r="CI188" s="58"/>
      <c r="CJ188" s="58"/>
      <c r="CK188" s="58"/>
      <c r="CL188" s="58"/>
      <c r="CN188" s="58"/>
      <c r="CO188" s="58"/>
      <c r="CP188" s="146"/>
      <c r="CQ188" s="58"/>
      <c r="CR188" s="58"/>
      <c r="CS188" s="58"/>
      <c r="CT188" s="58"/>
      <c r="CU188" s="58"/>
      <c r="CV188" s="58"/>
      <c r="CW188" s="58"/>
      <c r="CX188" s="58"/>
      <c r="CY188" s="58"/>
      <c r="CZ188" s="58"/>
      <c r="DA188" s="58"/>
      <c r="DB188" s="58"/>
      <c r="DC188" s="146"/>
      <c r="DD188" s="146"/>
      <c r="DE188" s="58"/>
      <c r="DF188" s="58"/>
      <c r="DG188" s="58"/>
      <c r="DH188" s="146"/>
      <c r="DJ188" s="58"/>
      <c r="DL188" s="146"/>
      <c r="DN188" s="146"/>
      <c r="DP188" s="58"/>
      <c r="DQ188" s="58"/>
      <c r="DR188" s="58"/>
      <c r="DS188" s="58"/>
      <c r="DT188" s="146"/>
      <c r="DV188" s="58"/>
      <c r="DX188" s="146"/>
      <c r="DY188" s="58"/>
      <c r="DZ188" s="58"/>
      <c r="EB188" s="58"/>
      <c r="ED188" s="58"/>
      <c r="EF188" s="58"/>
      <c r="EG188" s="58"/>
      <c r="EH188" s="58"/>
      <c r="EI188" s="146"/>
      <c r="EJ188" s="146"/>
      <c r="EK188" s="58"/>
      <c r="EL188" s="58"/>
      <c r="EM188" s="58"/>
      <c r="EN188" s="58"/>
      <c r="EO188" s="58"/>
      <c r="EP188" s="58"/>
      <c r="EQ188" s="58"/>
      <c r="ER188" s="58"/>
      <c r="ES188" s="58"/>
      <c r="ET188" s="58"/>
      <c r="EU188" s="58"/>
      <c r="EV188" s="58"/>
      <c r="EW188" s="58"/>
      <c r="EX188" s="146"/>
      <c r="EY188" s="146"/>
      <c r="EZ188" s="146"/>
      <c r="FA188" s="146"/>
      <c r="FB188" s="146"/>
      <c r="FC188" s="58"/>
      <c r="FD188" s="58"/>
      <c r="FE188" s="146"/>
      <c r="FF188" s="58"/>
      <c r="FG188" s="58"/>
      <c r="FH188" s="58"/>
      <c r="FJ188" s="58"/>
      <c r="FL188" s="58"/>
      <c r="FN188" s="146"/>
      <c r="FP188" s="58"/>
      <c r="FR188" s="58"/>
      <c r="FV188" s="58"/>
      <c r="FX188" s="146"/>
      <c r="FY188" s="58"/>
      <c r="FZ188" s="58"/>
      <c r="GA188" s="58"/>
      <c r="GB188" s="58"/>
      <c r="GC188" s="58"/>
      <c r="GD188" s="58"/>
      <c r="GE188" s="58"/>
      <c r="GF188" s="58"/>
      <c r="GG188" s="58"/>
      <c r="GH188" s="58"/>
      <c r="GI188" s="58"/>
      <c r="GJ188" s="58"/>
      <c r="GK188" s="58"/>
      <c r="GL188" s="58"/>
      <c r="GM188" s="58"/>
      <c r="GN188" s="58"/>
      <c r="GO188" s="58"/>
      <c r="GP188" s="179"/>
      <c r="GQ188" s="58"/>
      <c r="GR188" s="58"/>
      <c r="GS188" s="58"/>
      <c r="GT188" s="58"/>
      <c r="GU188" s="58"/>
      <c r="GV188" s="58"/>
    </row>
    <row r="189" spans="2:208" x14ac:dyDescent="0.25">
      <c r="B189" s="58"/>
      <c r="D189" s="58"/>
      <c r="F189" s="58"/>
      <c r="AF189" s="58"/>
      <c r="AH189" s="58"/>
      <c r="AJ189" s="58"/>
      <c r="AL189" s="58"/>
      <c r="AN189" s="58"/>
      <c r="AP189" s="58"/>
      <c r="AR189" s="58"/>
      <c r="AT189" s="58"/>
      <c r="AV189" s="58"/>
      <c r="AX189" s="58"/>
      <c r="AZ189" s="58"/>
      <c r="BB189" s="58"/>
      <c r="BD189" s="58"/>
      <c r="BF189" s="58"/>
      <c r="BH189" s="58"/>
      <c r="BJ189" s="58"/>
      <c r="BL189" s="58"/>
      <c r="BN189" s="58"/>
      <c r="BP189" s="58"/>
      <c r="BR189" s="58"/>
      <c r="BT189" s="58"/>
      <c r="BV189" s="58"/>
      <c r="BX189" s="58"/>
      <c r="BZ189" s="58"/>
      <c r="CA189" s="58"/>
      <c r="CB189" s="58"/>
      <c r="CC189" s="58"/>
      <c r="CD189" s="58"/>
      <c r="CE189" s="58"/>
      <c r="CF189" s="58"/>
      <c r="CH189" s="58"/>
      <c r="CI189" s="58"/>
      <c r="CJ189" s="58"/>
      <c r="CK189" s="58"/>
      <c r="CL189" s="58"/>
      <c r="CN189" s="58"/>
      <c r="CO189" s="58"/>
      <c r="CP189" s="58"/>
      <c r="CQ189" s="146"/>
      <c r="CR189" s="58"/>
      <c r="CS189" s="58"/>
      <c r="CT189" s="58"/>
      <c r="CU189" s="58"/>
      <c r="CV189" s="58"/>
      <c r="CW189" s="58"/>
      <c r="CX189" s="58"/>
      <c r="CY189" s="58"/>
      <c r="CZ189" s="146"/>
      <c r="DA189" s="58"/>
      <c r="DB189" s="58"/>
      <c r="DC189" s="58"/>
      <c r="DD189" s="58"/>
      <c r="DE189" s="146"/>
      <c r="DF189" s="146"/>
      <c r="DG189" s="58"/>
      <c r="DH189" s="58"/>
      <c r="DJ189" s="58"/>
      <c r="DL189" s="58"/>
      <c r="DN189" s="146"/>
      <c r="DP189" s="146"/>
      <c r="DQ189" s="146"/>
      <c r="DR189" s="58"/>
      <c r="DS189" s="58"/>
      <c r="DT189" s="58"/>
      <c r="DV189" s="146"/>
      <c r="DX189" s="58"/>
      <c r="DY189" s="146"/>
      <c r="DZ189" s="58"/>
      <c r="EB189" s="146"/>
      <c r="ED189" s="146"/>
      <c r="EF189" s="146"/>
      <c r="EG189" s="58"/>
      <c r="EH189" s="146"/>
      <c r="EI189" s="58"/>
      <c r="EJ189" s="58"/>
      <c r="EK189" s="58"/>
      <c r="EL189" s="58"/>
      <c r="EM189" s="58"/>
      <c r="EN189" s="146"/>
      <c r="EO189" s="58"/>
      <c r="EP189" s="58"/>
      <c r="EQ189" s="58"/>
      <c r="ER189" s="146"/>
      <c r="ES189" s="58"/>
      <c r="ET189" s="58"/>
      <c r="EU189" s="58"/>
      <c r="EV189" s="146"/>
      <c r="EW189" s="58"/>
      <c r="EX189" s="58"/>
      <c r="EY189" s="58"/>
      <c r="EZ189" s="58"/>
      <c r="FA189" s="146"/>
      <c r="FB189" s="58"/>
      <c r="FC189" s="146"/>
      <c r="FD189" s="146"/>
      <c r="FE189" s="58"/>
      <c r="FF189" s="58"/>
      <c r="FG189" s="58"/>
      <c r="FH189" s="58"/>
      <c r="FJ189" s="58"/>
      <c r="FL189" s="58"/>
      <c r="FN189" s="58"/>
      <c r="FR189" s="58"/>
      <c r="FV189" s="58"/>
      <c r="FX189" s="58"/>
      <c r="FZ189" s="58"/>
      <c r="GA189" s="58"/>
      <c r="GB189" s="58"/>
      <c r="GC189" s="58"/>
      <c r="GD189" s="58"/>
      <c r="GE189" s="58"/>
      <c r="GF189" s="58"/>
      <c r="GG189" s="58"/>
      <c r="GH189" s="58"/>
      <c r="GI189" s="58"/>
      <c r="GJ189" s="58"/>
      <c r="GK189" s="58"/>
      <c r="GL189" s="58"/>
      <c r="GM189" s="58"/>
      <c r="GN189" s="179"/>
      <c r="GO189" s="58"/>
      <c r="GP189" s="58"/>
      <c r="GQ189" s="58"/>
      <c r="GR189" s="58"/>
      <c r="GS189" s="58"/>
      <c r="GT189" s="146"/>
      <c r="GU189" s="58"/>
      <c r="GV189" s="146"/>
    </row>
    <row r="190" spans="2:208" x14ac:dyDescent="0.25">
      <c r="B190" s="58"/>
      <c r="D190" s="58"/>
      <c r="F190" s="58"/>
      <c r="AF190" s="58"/>
      <c r="AH190" s="58"/>
      <c r="AJ190" s="146"/>
      <c r="AL190" s="146"/>
      <c r="AN190" s="146"/>
      <c r="AP190" s="58"/>
      <c r="AR190" s="58"/>
      <c r="AT190" s="58"/>
      <c r="AV190" s="58"/>
      <c r="AX190" s="58"/>
      <c r="AZ190" s="58"/>
      <c r="BB190" s="58"/>
      <c r="BD190" s="58"/>
      <c r="BF190" s="146"/>
      <c r="BH190" s="146"/>
      <c r="BJ190" s="146"/>
      <c r="BL190" s="58"/>
      <c r="BN190" s="58"/>
      <c r="BP190" s="58"/>
      <c r="BR190" s="58"/>
      <c r="BT190" s="58"/>
      <c r="BV190" s="58"/>
      <c r="BX190" s="58"/>
      <c r="BZ190" s="58"/>
      <c r="CA190" s="58"/>
      <c r="CB190" s="146"/>
      <c r="CC190" s="58"/>
      <c r="CD190" s="58"/>
      <c r="CF190" s="146"/>
      <c r="CH190" s="146"/>
      <c r="CI190" s="146"/>
      <c r="CJ190" s="58"/>
      <c r="CK190" s="58"/>
      <c r="CL190" s="58"/>
      <c r="CN190" s="58"/>
      <c r="CO190" s="58"/>
      <c r="CP190" s="58"/>
      <c r="CQ190" s="58"/>
      <c r="CR190" s="58"/>
      <c r="CS190" s="58"/>
      <c r="CT190" s="58"/>
      <c r="CU190" s="58"/>
      <c r="CV190" s="146"/>
      <c r="CW190" s="58"/>
      <c r="CX190" s="58"/>
      <c r="CY190" s="58"/>
      <c r="CZ190" s="58"/>
      <c r="DA190" s="146"/>
      <c r="DB190" s="146"/>
      <c r="DC190" s="58"/>
      <c r="DD190" s="58"/>
      <c r="DE190" s="58"/>
      <c r="DF190" s="146"/>
      <c r="DG190" s="58"/>
      <c r="DH190" s="58"/>
      <c r="DJ190" s="146"/>
      <c r="DL190" s="58"/>
      <c r="DN190" s="58"/>
      <c r="DP190" s="58"/>
      <c r="DR190" s="58"/>
      <c r="DS190" s="58"/>
      <c r="DT190" s="58"/>
      <c r="DV190" s="58"/>
      <c r="DX190" s="58"/>
      <c r="DZ190" s="58"/>
      <c r="EB190" s="58"/>
      <c r="ED190" s="58"/>
      <c r="EF190" s="58"/>
      <c r="EG190" s="58"/>
      <c r="EH190" s="58"/>
      <c r="EI190" s="58"/>
      <c r="EJ190" s="58"/>
      <c r="EK190" s="58"/>
      <c r="EL190" s="58"/>
      <c r="EM190" s="58"/>
      <c r="EN190" s="58"/>
      <c r="EO190" s="58"/>
      <c r="EP190" s="58"/>
      <c r="EQ190" s="58"/>
      <c r="ER190" s="58"/>
      <c r="ES190" s="146"/>
      <c r="ET190" s="146"/>
      <c r="EU190" s="58"/>
      <c r="EV190" s="58"/>
      <c r="EW190" s="58"/>
      <c r="EX190" s="146"/>
      <c r="EY190" s="58"/>
      <c r="EZ190" s="146"/>
      <c r="FA190" s="58"/>
      <c r="FB190" s="58"/>
      <c r="FC190" s="58"/>
      <c r="FD190" s="58"/>
      <c r="FE190" s="58"/>
      <c r="FF190" s="58"/>
      <c r="FG190" s="58"/>
      <c r="FH190" s="58"/>
      <c r="FJ190" s="58"/>
      <c r="FL190" s="58"/>
      <c r="FN190" s="58"/>
      <c r="FR190" s="58"/>
      <c r="FV190" s="58"/>
      <c r="FX190" s="58"/>
      <c r="FZ190" s="146"/>
      <c r="GA190" s="58"/>
      <c r="GB190" s="58"/>
      <c r="GC190" s="58"/>
      <c r="GD190" s="58"/>
      <c r="GE190" s="58"/>
      <c r="GF190" s="179"/>
      <c r="GG190" s="58"/>
      <c r="GH190" s="58"/>
      <c r="GI190" s="58"/>
      <c r="GJ190" s="58"/>
      <c r="GK190" s="58"/>
      <c r="GL190" s="58"/>
      <c r="GM190" s="58"/>
      <c r="GN190" s="58"/>
      <c r="GO190" s="58"/>
      <c r="GP190" s="58"/>
      <c r="GQ190" s="58"/>
      <c r="GR190" s="179"/>
      <c r="GS190" s="58"/>
      <c r="GT190" s="58"/>
      <c r="GU190" s="58"/>
      <c r="GV190" s="58"/>
    </row>
    <row r="191" spans="2:208" x14ac:dyDescent="0.25">
      <c r="B191" s="58"/>
      <c r="D191" s="58"/>
      <c r="F191" s="58"/>
      <c r="AF191" s="58"/>
      <c r="AH191" s="58"/>
      <c r="AJ191" s="58"/>
      <c r="AL191" s="58"/>
      <c r="AN191" s="58"/>
      <c r="AP191" s="58"/>
      <c r="AR191" s="58"/>
      <c r="AT191" s="58"/>
      <c r="AX191" s="58"/>
      <c r="AZ191" s="58"/>
      <c r="BB191" s="58"/>
      <c r="BD191" s="58"/>
      <c r="BF191" s="58"/>
      <c r="BH191" s="58"/>
      <c r="BJ191" s="58"/>
      <c r="BL191" s="58"/>
      <c r="BN191" s="58"/>
      <c r="BP191" s="146"/>
      <c r="BR191" s="58"/>
      <c r="BT191" s="58"/>
      <c r="BV191" s="58"/>
      <c r="BX191" s="58"/>
      <c r="BZ191" s="58"/>
      <c r="CA191" s="58"/>
      <c r="CB191" s="58"/>
      <c r="CC191" s="58"/>
      <c r="CD191" s="58"/>
      <c r="CF191" s="58"/>
      <c r="CH191" s="58"/>
      <c r="CI191" s="146"/>
      <c r="CJ191" s="146"/>
      <c r="CK191" s="58"/>
      <c r="CL191" s="58"/>
      <c r="CN191" s="146"/>
      <c r="CO191" s="58"/>
      <c r="CP191" s="58"/>
      <c r="CQ191" s="58"/>
      <c r="CR191" s="58"/>
      <c r="CS191" s="58"/>
      <c r="CT191" s="58"/>
      <c r="CU191" s="58"/>
      <c r="CV191" s="58"/>
      <c r="CW191" s="58"/>
      <c r="CX191" s="58"/>
      <c r="CY191" s="146"/>
      <c r="CZ191" s="58"/>
      <c r="DA191" s="58"/>
      <c r="DB191" s="58"/>
      <c r="DD191" s="58"/>
      <c r="DE191" s="146"/>
      <c r="DF191" s="58"/>
      <c r="DG191" s="58"/>
      <c r="DH191" s="58"/>
      <c r="DJ191" s="146"/>
      <c r="DL191" s="146"/>
      <c r="DN191" s="58"/>
      <c r="DP191" s="58"/>
      <c r="DR191" s="58"/>
      <c r="DS191" s="146"/>
      <c r="DT191" s="146"/>
      <c r="DV191" s="58"/>
      <c r="DX191" s="146"/>
      <c r="DZ191" s="58"/>
      <c r="EB191" s="146"/>
      <c r="ED191" s="58"/>
      <c r="EF191" s="58"/>
      <c r="EG191" s="58"/>
      <c r="EH191" s="58"/>
      <c r="EI191" s="146"/>
      <c r="EJ191" s="58"/>
      <c r="EK191" s="58"/>
      <c r="EL191" s="58"/>
      <c r="EM191" s="58"/>
      <c r="EN191" s="58"/>
      <c r="EO191" s="58"/>
      <c r="EP191" s="58"/>
      <c r="EQ191" s="58"/>
      <c r="ER191" s="58"/>
      <c r="ES191" s="58"/>
      <c r="ET191" s="58"/>
      <c r="EU191" s="58"/>
      <c r="EV191" s="58"/>
      <c r="EW191" s="58"/>
      <c r="EX191" s="58"/>
      <c r="EY191" s="58"/>
      <c r="EZ191" s="58"/>
      <c r="FA191" s="58"/>
      <c r="FB191" s="58"/>
      <c r="FC191" s="58"/>
      <c r="FD191" s="58"/>
      <c r="FE191" s="58"/>
      <c r="FF191" s="58"/>
      <c r="FG191" s="146"/>
      <c r="FH191" s="58"/>
      <c r="FJ191" s="58"/>
      <c r="FL191" s="58"/>
      <c r="FN191" s="58"/>
      <c r="FR191" s="58"/>
      <c r="FV191" s="58"/>
      <c r="FX191" s="146"/>
      <c r="FZ191" s="58"/>
      <c r="GA191" s="58"/>
      <c r="GB191" s="146"/>
      <c r="GC191" s="58"/>
      <c r="GD191" s="146"/>
      <c r="GE191" s="58"/>
      <c r="GF191" s="58"/>
      <c r="GG191" s="58"/>
      <c r="GH191" s="179"/>
      <c r="GI191" s="58"/>
      <c r="GJ191" s="179"/>
      <c r="GK191" s="58"/>
      <c r="GL191" s="179"/>
      <c r="GM191" s="58"/>
      <c r="GN191" s="58"/>
      <c r="GO191" s="58"/>
      <c r="GP191" s="179"/>
      <c r="GQ191" s="58"/>
      <c r="GR191" s="58"/>
      <c r="GS191" s="58"/>
      <c r="GT191" s="58"/>
      <c r="GU191" s="58"/>
      <c r="GV191" s="58"/>
    </row>
    <row r="192" spans="2:208" x14ac:dyDescent="0.25">
      <c r="B192" s="58"/>
      <c r="D192" s="58"/>
      <c r="F192" s="146"/>
      <c r="AF192" s="58"/>
      <c r="AH192" s="58"/>
      <c r="AJ192" s="58"/>
      <c r="AL192" s="58"/>
      <c r="AN192" s="58"/>
      <c r="AP192" s="58"/>
      <c r="AR192" s="58"/>
      <c r="AT192" s="58"/>
      <c r="AX192" s="58"/>
      <c r="AZ192" s="58"/>
      <c r="BB192" s="58"/>
      <c r="BD192" s="146"/>
      <c r="BF192" s="58"/>
      <c r="BH192" s="58"/>
      <c r="BJ192" s="146"/>
      <c r="BL192" s="58"/>
      <c r="BN192" s="58"/>
      <c r="BP192" s="58"/>
      <c r="BR192" s="146"/>
      <c r="BT192" s="58"/>
      <c r="BV192" s="58"/>
      <c r="BX192" s="58"/>
      <c r="BZ192" s="58"/>
      <c r="CA192" s="58"/>
      <c r="CB192" s="58"/>
      <c r="CC192" s="58"/>
      <c r="CD192" s="58"/>
      <c r="CF192" s="58"/>
      <c r="CH192" s="146"/>
      <c r="CI192" s="58"/>
      <c r="CJ192" s="58"/>
      <c r="CK192" s="58"/>
      <c r="CN192" s="58"/>
      <c r="CO192" s="58"/>
      <c r="CP192" s="58"/>
      <c r="CR192" s="58"/>
      <c r="CS192" s="58"/>
      <c r="CT192" s="58"/>
      <c r="CU192" s="58"/>
      <c r="CV192" s="146"/>
      <c r="CW192" s="58"/>
      <c r="CX192" s="58"/>
      <c r="CY192" s="58"/>
      <c r="CZ192" s="58"/>
      <c r="DA192" s="58"/>
      <c r="DB192" s="58"/>
      <c r="DD192" s="146"/>
      <c r="DE192" s="58"/>
      <c r="DF192" s="58"/>
      <c r="DG192" s="146"/>
      <c r="DH192" s="58"/>
      <c r="DJ192" s="58"/>
      <c r="DL192" s="58"/>
      <c r="DN192" s="58"/>
      <c r="DP192" s="58"/>
      <c r="DR192" s="58"/>
      <c r="DT192" s="58"/>
      <c r="DV192" s="58"/>
      <c r="DX192" s="58"/>
      <c r="DZ192" s="58"/>
      <c r="EB192" s="58"/>
      <c r="ED192" s="58"/>
      <c r="EF192" s="146"/>
      <c r="EG192" s="146"/>
      <c r="EH192" s="58"/>
      <c r="EI192" s="58"/>
      <c r="EJ192" s="58"/>
      <c r="EK192" s="58"/>
      <c r="EL192" s="146"/>
      <c r="EM192" s="146"/>
      <c r="EN192" s="58"/>
      <c r="EO192" s="58"/>
      <c r="EP192" s="58"/>
      <c r="EQ192" s="58"/>
      <c r="ER192" s="58"/>
      <c r="ES192" s="58"/>
      <c r="ET192" s="146"/>
      <c r="EU192" s="58"/>
      <c r="EV192" s="58"/>
      <c r="EW192" s="146"/>
      <c r="EX192" s="58"/>
      <c r="EY192" s="58"/>
      <c r="EZ192" s="58"/>
      <c r="FA192" s="58"/>
      <c r="FB192" s="58"/>
      <c r="FC192" s="58"/>
      <c r="FD192" s="146"/>
      <c r="FE192" s="58"/>
      <c r="FF192" s="58"/>
      <c r="FH192" s="146"/>
      <c r="FJ192" s="58"/>
      <c r="FL192" s="58"/>
      <c r="FN192" s="58"/>
      <c r="FR192" s="58"/>
      <c r="FV192" s="58"/>
      <c r="FX192" s="58"/>
      <c r="FZ192" s="58"/>
      <c r="GA192" s="58"/>
      <c r="GB192" s="58"/>
      <c r="GC192" s="58"/>
      <c r="GD192" s="58"/>
      <c r="GE192" s="58"/>
      <c r="GF192" s="58"/>
      <c r="GG192" s="58"/>
      <c r="GH192" s="58"/>
      <c r="GI192" s="159"/>
      <c r="GJ192" s="58"/>
      <c r="GK192" s="58"/>
      <c r="GL192" s="58"/>
      <c r="GM192" s="58"/>
      <c r="GN192" s="179"/>
      <c r="GO192" s="58"/>
      <c r="GP192" s="58"/>
      <c r="GQ192" s="58"/>
      <c r="GR192" s="58"/>
      <c r="GS192" s="58"/>
      <c r="GT192" s="58"/>
      <c r="GU192" s="58"/>
      <c r="GV192" s="58"/>
    </row>
    <row r="193" spans="2:204" x14ac:dyDescent="0.25">
      <c r="B193" s="58"/>
      <c r="D193" s="58"/>
      <c r="AF193" s="58"/>
      <c r="AH193" s="58"/>
      <c r="AJ193" s="146"/>
      <c r="AL193" s="146"/>
      <c r="AN193" s="146"/>
      <c r="AP193" s="58"/>
      <c r="AR193" s="58"/>
      <c r="AT193" s="58"/>
      <c r="AV193" s="58"/>
      <c r="AX193" s="146"/>
      <c r="AZ193" s="146"/>
      <c r="BB193" s="146"/>
      <c r="BD193" s="58"/>
      <c r="BF193" s="58"/>
      <c r="BH193" s="146"/>
      <c r="BJ193" s="58"/>
      <c r="BL193" s="58"/>
      <c r="BN193" s="58"/>
      <c r="BP193" s="146"/>
      <c r="BR193" s="58"/>
      <c r="BT193" s="58"/>
      <c r="BV193" s="58"/>
      <c r="BX193" s="146"/>
      <c r="BZ193" s="146"/>
      <c r="CA193" s="58"/>
      <c r="CB193" s="146"/>
      <c r="CC193" s="58"/>
      <c r="CD193" s="58"/>
      <c r="CF193" s="146"/>
      <c r="CH193" s="58"/>
      <c r="CI193" s="58"/>
      <c r="CJ193" s="58"/>
      <c r="CK193" s="58"/>
      <c r="CN193" s="58"/>
      <c r="CO193" s="58"/>
      <c r="CP193" s="58"/>
      <c r="CR193" s="146"/>
      <c r="CS193" s="58"/>
      <c r="CT193" s="146"/>
      <c r="CU193" s="58"/>
      <c r="CV193" s="58"/>
      <c r="CW193" s="58"/>
      <c r="CX193" s="58"/>
      <c r="CY193" s="58"/>
      <c r="CZ193" s="58"/>
      <c r="DA193" s="58"/>
      <c r="DB193" s="146"/>
      <c r="DD193" s="146"/>
      <c r="DE193" s="58"/>
      <c r="DF193" s="146"/>
      <c r="DH193" s="58"/>
      <c r="DJ193" s="58"/>
      <c r="DL193" s="58"/>
      <c r="DN193" s="146"/>
      <c r="DP193" s="58"/>
      <c r="DR193" s="58"/>
      <c r="DT193" s="58"/>
      <c r="DV193" s="58"/>
      <c r="DX193" s="58"/>
      <c r="DZ193" s="58"/>
      <c r="EB193" s="58"/>
      <c r="ED193" s="58"/>
      <c r="EF193" s="58"/>
      <c r="EG193" s="58"/>
      <c r="EH193" s="58"/>
      <c r="EI193" s="58"/>
      <c r="EJ193" s="58"/>
      <c r="EK193" s="146"/>
      <c r="EL193" s="58"/>
      <c r="EM193" s="58"/>
      <c r="EN193" s="58"/>
      <c r="EO193" s="58"/>
      <c r="EP193" s="58"/>
      <c r="EQ193" s="58"/>
      <c r="ER193" s="58"/>
      <c r="ES193" s="58"/>
      <c r="ET193" s="58"/>
      <c r="EU193" s="58"/>
      <c r="EV193" s="58"/>
      <c r="EW193" s="58"/>
      <c r="EX193" s="58"/>
      <c r="EY193" s="58"/>
      <c r="EZ193" s="58"/>
      <c r="FA193" s="58"/>
      <c r="FB193" s="58"/>
      <c r="FC193" s="58"/>
      <c r="FD193" s="58"/>
      <c r="FE193" s="58"/>
      <c r="FF193" s="146"/>
      <c r="FH193" s="58"/>
      <c r="FJ193" s="58"/>
      <c r="FN193" s="58"/>
      <c r="FR193" s="146"/>
      <c r="FV193" s="146"/>
      <c r="FX193" s="58"/>
      <c r="FZ193" s="58"/>
      <c r="GA193" s="58"/>
      <c r="GB193" s="58"/>
      <c r="GC193" s="58"/>
      <c r="GD193" s="58"/>
      <c r="GE193" s="58"/>
      <c r="GF193" s="179"/>
      <c r="GG193" s="58"/>
      <c r="GH193" s="58"/>
      <c r="GI193" s="58"/>
      <c r="GJ193" s="58"/>
      <c r="GK193" s="58"/>
      <c r="GL193" s="58"/>
      <c r="GM193" s="58"/>
      <c r="GN193" s="58"/>
      <c r="GO193" s="58"/>
      <c r="GP193" s="58"/>
      <c r="GQ193" s="58"/>
      <c r="GR193" s="58"/>
      <c r="GS193" s="58"/>
      <c r="GT193" s="58"/>
      <c r="GU193" s="58"/>
      <c r="GV193" s="58"/>
    </row>
    <row r="194" spans="2:204" x14ac:dyDescent="0.25">
      <c r="B194" s="58"/>
      <c r="D194" s="58"/>
      <c r="AF194" s="58"/>
      <c r="AH194" s="58"/>
      <c r="AJ194" s="58"/>
      <c r="AL194" s="58"/>
      <c r="AN194" s="58"/>
      <c r="AP194" s="58"/>
      <c r="AR194" s="58"/>
      <c r="AT194" s="58"/>
      <c r="AV194" s="146"/>
      <c r="AX194" s="58"/>
      <c r="AZ194" s="58"/>
      <c r="BD194" s="58"/>
      <c r="BF194" s="58"/>
      <c r="BH194" s="58"/>
      <c r="BJ194" s="58"/>
      <c r="BL194" s="58"/>
      <c r="BN194" s="58"/>
      <c r="BP194" s="58"/>
      <c r="BR194" s="146"/>
      <c r="BT194" s="58"/>
      <c r="BV194" s="146"/>
      <c r="BX194" s="58"/>
      <c r="BZ194" s="58"/>
      <c r="CA194" s="58"/>
      <c r="CB194" s="58"/>
      <c r="CC194" s="58"/>
      <c r="CD194" s="58"/>
      <c r="CF194" s="58"/>
      <c r="CH194" s="58"/>
      <c r="CI194" s="58"/>
      <c r="CJ194" s="58"/>
      <c r="CK194" s="58"/>
      <c r="CN194" s="58"/>
      <c r="CO194" s="58"/>
      <c r="CP194" s="58"/>
      <c r="CR194" s="58"/>
      <c r="CS194" s="58"/>
      <c r="CT194" s="58"/>
      <c r="CU194" s="58"/>
      <c r="CV194" s="58"/>
      <c r="CW194" s="58"/>
      <c r="CX194" s="146"/>
      <c r="CY194" s="58"/>
      <c r="CZ194" s="58"/>
      <c r="DA194" s="58"/>
      <c r="DB194" s="58"/>
      <c r="DD194" s="58"/>
      <c r="DE194" s="58"/>
      <c r="DF194" s="58"/>
      <c r="DH194" s="58"/>
      <c r="DJ194" s="58"/>
      <c r="DL194" s="58"/>
      <c r="DN194" s="58"/>
      <c r="DP194" s="58"/>
      <c r="DR194" s="146"/>
      <c r="DT194" s="58"/>
      <c r="DV194" s="146"/>
      <c r="DX194" s="58"/>
      <c r="DZ194" s="146"/>
      <c r="EB194" s="58"/>
      <c r="ED194" s="58"/>
      <c r="EF194" s="58"/>
      <c r="EG194" s="58"/>
      <c r="EH194" s="58"/>
      <c r="EI194" s="58"/>
      <c r="EJ194" s="58"/>
      <c r="EL194" s="58"/>
      <c r="EM194" s="58"/>
      <c r="EN194" s="58"/>
      <c r="EO194" s="58"/>
      <c r="EP194" s="146"/>
      <c r="EQ194" s="146"/>
      <c r="ER194" s="58"/>
      <c r="ES194" s="58"/>
      <c r="ET194" s="58"/>
      <c r="EU194" s="58"/>
      <c r="EV194" s="58"/>
      <c r="EW194" s="58"/>
      <c r="EX194" s="58"/>
      <c r="EY194" s="146"/>
      <c r="EZ194" s="58"/>
      <c r="FA194" s="58"/>
      <c r="FB194" s="58"/>
      <c r="FC194" s="58"/>
      <c r="FD194" s="58"/>
      <c r="FE194" s="58"/>
      <c r="FF194" s="58"/>
      <c r="FH194" s="58"/>
      <c r="FJ194" s="58"/>
      <c r="FN194" s="146"/>
      <c r="FR194" s="58"/>
      <c r="FV194" s="58"/>
      <c r="FX194" s="58"/>
      <c r="FZ194" s="58"/>
      <c r="GA194" s="58"/>
      <c r="GB194" s="58"/>
      <c r="GC194" s="58"/>
      <c r="GD194" s="168"/>
      <c r="GE194" s="58"/>
      <c r="GF194" s="58"/>
      <c r="GG194" s="58"/>
      <c r="GH194" s="179"/>
      <c r="GI194" s="58"/>
      <c r="GJ194" s="179"/>
      <c r="GK194" s="58"/>
      <c r="GL194" s="179"/>
      <c r="GM194" s="58"/>
      <c r="GN194" s="58"/>
      <c r="GO194" s="58"/>
      <c r="GP194" s="58"/>
      <c r="GQ194" s="58"/>
      <c r="GR194" s="58"/>
      <c r="GS194" s="58"/>
      <c r="GT194" s="58"/>
      <c r="GU194" s="146"/>
      <c r="GV194" s="58"/>
    </row>
    <row r="195" spans="2:204" x14ac:dyDescent="0.25">
      <c r="B195" s="58"/>
      <c r="D195" s="58"/>
      <c r="AD195" s="146"/>
      <c r="AH195" s="58"/>
      <c r="AJ195" s="58"/>
      <c r="AL195" s="58"/>
      <c r="AN195" s="58"/>
      <c r="AP195" s="58"/>
      <c r="AR195" s="58"/>
      <c r="AT195" s="58"/>
      <c r="AV195" s="58"/>
      <c r="AX195" s="58"/>
      <c r="AZ195" s="58"/>
      <c r="BD195" s="146"/>
      <c r="BF195" s="58"/>
      <c r="BH195" s="58"/>
      <c r="BJ195" s="58"/>
      <c r="BL195" s="58"/>
      <c r="BN195" s="146"/>
      <c r="BP195" s="58"/>
      <c r="BR195" s="58"/>
      <c r="BT195" s="146"/>
      <c r="BV195" s="58"/>
      <c r="BX195" s="58"/>
      <c r="BZ195" s="58"/>
      <c r="CA195" s="58"/>
      <c r="CB195" s="58"/>
      <c r="CC195" s="58"/>
      <c r="CD195" s="58"/>
      <c r="CF195" s="58"/>
      <c r="CH195" s="58"/>
      <c r="CI195" s="146"/>
      <c r="CJ195" s="58"/>
      <c r="CK195" s="58"/>
      <c r="CL195" s="146"/>
      <c r="CN195" s="58"/>
      <c r="CO195" s="58"/>
      <c r="CP195" s="146"/>
      <c r="CR195" s="58"/>
      <c r="CS195" s="58"/>
      <c r="CT195" s="58"/>
      <c r="CU195" s="58"/>
      <c r="CV195" s="58"/>
      <c r="CW195" s="58"/>
      <c r="CX195" s="58"/>
      <c r="CY195" s="58"/>
      <c r="CZ195" s="58"/>
      <c r="DA195" s="58"/>
      <c r="DB195" s="58"/>
      <c r="DD195" s="58"/>
      <c r="DE195" s="58"/>
      <c r="DF195" s="58"/>
      <c r="DH195" s="146"/>
      <c r="DJ195" s="146"/>
      <c r="DL195" s="58"/>
      <c r="DN195" s="58"/>
      <c r="DP195" s="146"/>
      <c r="DR195" s="58"/>
      <c r="DT195" s="58"/>
      <c r="DV195" s="58"/>
      <c r="DX195" s="58"/>
      <c r="DZ195" s="58"/>
      <c r="EB195" s="58"/>
      <c r="ED195" s="146"/>
      <c r="EF195" s="58"/>
      <c r="EG195" s="146"/>
      <c r="EH195" s="146"/>
      <c r="EI195" s="58"/>
      <c r="EJ195" s="146"/>
      <c r="EL195" s="146"/>
      <c r="EM195" s="58"/>
      <c r="EN195" s="58"/>
      <c r="EO195" s="58"/>
      <c r="EP195" s="58"/>
      <c r="EQ195" s="58"/>
      <c r="ER195" s="58"/>
      <c r="ES195" s="58"/>
      <c r="ET195" s="58"/>
      <c r="EU195" s="146"/>
      <c r="EV195" s="58"/>
      <c r="EW195" s="58"/>
      <c r="EX195" s="58"/>
      <c r="EY195" s="146"/>
      <c r="EZ195" s="58"/>
      <c r="FA195" s="146"/>
      <c r="FB195" s="146"/>
      <c r="FC195" s="146"/>
      <c r="FD195" s="58"/>
      <c r="FE195" s="146"/>
      <c r="FF195" s="58"/>
      <c r="FH195" s="58"/>
      <c r="FJ195" s="58"/>
      <c r="FN195" s="58"/>
      <c r="FR195" s="58"/>
      <c r="FV195" s="58"/>
      <c r="FX195" s="58"/>
      <c r="FZ195" s="58"/>
      <c r="GA195" s="146"/>
      <c r="GB195" s="146"/>
      <c r="GC195" s="58"/>
      <c r="GD195" s="146"/>
      <c r="GE195" s="58"/>
      <c r="GF195" s="58"/>
      <c r="GG195" s="58"/>
      <c r="GH195" s="58"/>
      <c r="GI195" s="58"/>
      <c r="GJ195" s="58"/>
      <c r="GK195" s="58"/>
      <c r="GL195" s="58"/>
      <c r="GM195" s="58"/>
      <c r="GN195" s="58"/>
      <c r="GO195" s="58"/>
      <c r="GP195" s="58"/>
      <c r="GQ195" s="58"/>
      <c r="GR195" s="58"/>
      <c r="GS195" s="58"/>
      <c r="GT195" s="146"/>
      <c r="GU195" s="58"/>
      <c r="GV195" s="146"/>
    </row>
    <row r="196" spans="2:204" x14ac:dyDescent="0.25">
      <c r="B196" s="58"/>
      <c r="D196" s="58"/>
      <c r="AD196" s="58"/>
      <c r="AH196" s="58"/>
      <c r="AJ196" s="58"/>
      <c r="AP196" s="58"/>
      <c r="AR196" s="58"/>
      <c r="AT196" s="58"/>
      <c r="AX196" s="58"/>
      <c r="AZ196" s="146"/>
      <c r="BD196" s="58"/>
      <c r="BF196" s="58"/>
      <c r="BH196" s="58"/>
      <c r="BJ196" s="58"/>
      <c r="BL196" s="58"/>
      <c r="BN196" s="58"/>
      <c r="BP196" s="58"/>
      <c r="BR196" s="58"/>
      <c r="BT196" s="58"/>
      <c r="BV196" s="146"/>
      <c r="BX196" s="58"/>
      <c r="BZ196" s="58"/>
      <c r="CA196" s="58"/>
      <c r="CB196" s="58"/>
      <c r="CC196" s="58"/>
      <c r="CD196" s="58"/>
      <c r="CF196" s="58"/>
      <c r="CH196" s="58"/>
      <c r="CI196" s="146"/>
      <c r="CJ196" s="58"/>
      <c r="CK196" s="58"/>
      <c r="CL196" s="58"/>
      <c r="CN196" s="58"/>
      <c r="CO196" s="58"/>
      <c r="CP196" s="58"/>
      <c r="CR196" s="58"/>
      <c r="CS196" s="58"/>
      <c r="CT196" s="58"/>
      <c r="CU196" s="58"/>
      <c r="CV196" s="58"/>
      <c r="CW196" s="58"/>
      <c r="CX196" s="146"/>
      <c r="CY196" s="58"/>
      <c r="CZ196" s="146"/>
      <c r="DB196" s="58"/>
      <c r="DD196" s="58"/>
      <c r="DE196" s="58"/>
      <c r="DF196" s="58"/>
      <c r="DH196" s="58"/>
      <c r="DJ196" s="58"/>
      <c r="DL196" s="58"/>
      <c r="DN196" s="58"/>
      <c r="DP196" s="58"/>
      <c r="DR196" s="146"/>
      <c r="DT196" s="58"/>
      <c r="DV196" s="58"/>
      <c r="DX196" s="146"/>
      <c r="DZ196" s="146"/>
      <c r="EB196" s="146"/>
      <c r="ED196" s="58"/>
      <c r="EF196" s="58"/>
      <c r="EG196" s="58"/>
      <c r="EH196" s="58"/>
      <c r="EI196" s="58"/>
      <c r="EJ196" s="146"/>
      <c r="EL196" s="58"/>
      <c r="EM196" s="58"/>
      <c r="EN196" s="146"/>
      <c r="EO196" s="146"/>
      <c r="EP196" s="146"/>
      <c r="EQ196" s="58"/>
      <c r="ER196" s="146"/>
      <c r="ES196" s="146"/>
      <c r="ET196" s="58"/>
      <c r="EU196" s="58"/>
      <c r="EV196" s="146"/>
      <c r="EW196" s="58"/>
      <c r="EX196" s="58"/>
      <c r="EY196" s="58"/>
      <c r="EZ196" s="58"/>
      <c r="FB196" s="58"/>
      <c r="FD196" s="58"/>
      <c r="FF196" s="146"/>
      <c r="FH196" s="58"/>
      <c r="FJ196" s="58"/>
      <c r="FN196" s="58"/>
      <c r="FR196" s="58"/>
      <c r="FV196" s="58"/>
      <c r="FX196" s="58"/>
      <c r="FZ196" s="146"/>
      <c r="GA196" s="58"/>
      <c r="GB196" s="58"/>
      <c r="GC196" s="58"/>
      <c r="GD196" s="58"/>
      <c r="GE196" s="58"/>
      <c r="GF196" s="58"/>
      <c r="GG196" s="58"/>
      <c r="GH196" s="58"/>
      <c r="GI196" s="58"/>
      <c r="GJ196" s="58"/>
      <c r="GK196" s="58"/>
      <c r="GL196" s="58"/>
      <c r="GM196" s="58"/>
      <c r="GN196" s="58"/>
      <c r="GO196" s="58"/>
      <c r="GP196" s="58"/>
      <c r="GQ196" s="58"/>
      <c r="GR196" s="58"/>
      <c r="GS196" s="58"/>
      <c r="GT196" s="58"/>
      <c r="GU196" s="58"/>
      <c r="GV196" s="58"/>
    </row>
    <row r="197" spans="2:204" x14ac:dyDescent="0.25">
      <c r="B197" s="58"/>
      <c r="D197" s="58"/>
      <c r="AD197" s="58"/>
      <c r="AH197" s="58"/>
      <c r="AJ197" s="58"/>
      <c r="AR197" s="58"/>
      <c r="AX197" s="58"/>
      <c r="AZ197" s="58"/>
      <c r="BD197" s="58"/>
      <c r="BF197" s="146"/>
      <c r="BH197" s="58"/>
      <c r="BJ197" s="58"/>
      <c r="BL197" s="58"/>
      <c r="BN197" s="146"/>
      <c r="BP197" s="58"/>
      <c r="BR197" s="58"/>
      <c r="BT197" s="146"/>
      <c r="BV197" s="58"/>
      <c r="BX197" s="58"/>
      <c r="BZ197" s="58"/>
      <c r="CA197" s="58"/>
      <c r="CB197" s="58"/>
      <c r="CC197" s="58"/>
      <c r="CD197" s="58"/>
      <c r="CF197" s="58"/>
      <c r="CH197" s="58"/>
      <c r="CI197" s="58"/>
      <c r="CJ197" s="58"/>
      <c r="CK197" s="58"/>
      <c r="CL197" s="58"/>
      <c r="CN197" s="58"/>
      <c r="CO197" s="58"/>
      <c r="CP197" s="58"/>
      <c r="CR197" s="58"/>
      <c r="CS197" s="58"/>
      <c r="CT197" s="58"/>
      <c r="CU197" s="58"/>
      <c r="CV197" s="58"/>
      <c r="CW197" s="58"/>
      <c r="CX197" s="58"/>
      <c r="CY197" s="58"/>
      <c r="CZ197" s="58"/>
      <c r="DB197" s="58"/>
      <c r="DD197" s="146"/>
      <c r="DE197" s="58"/>
      <c r="DF197" s="58"/>
      <c r="DH197" s="58"/>
      <c r="DJ197" s="58"/>
      <c r="DL197" s="146"/>
      <c r="DN197" s="58"/>
      <c r="DP197" s="58"/>
      <c r="DR197" s="58"/>
      <c r="DT197" s="146"/>
      <c r="DV197" s="146"/>
      <c r="DX197" s="58"/>
      <c r="DZ197" s="58"/>
      <c r="EB197" s="58"/>
      <c r="ED197" s="58"/>
      <c r="EF197" s="58"/>
      <c r="EG197" s="58"/>
      <c r="EH197" s="146"/>
      <c r="EI197" s="146"/>
      <c r="EJ197" s="58"/>
      <c r="EL197" s="58"/>
      <c r="EM197" s="58"/>
      <c r="EN197" s="58"/>
      <c r="EO197" s="58"/>
      <c r="EP197" s="58"/>
      <c r="EQ197" s="58"/>
      <c r="ER197" s="58"/>
      <c r="ES197" s="58"/>
      <c r="ET197" s="58"/>
      <c r="EU197" s="58"/>
      <c r="EV197" s="58"/>
      <c r="EW197" s="58"/>
      <c r="EX197" s="146"/>
      <c r="EY197" s="58"/>
      <c r="EZ197" s="146"/>
      <c r="FB197" s="58"/>
      <c r="FD197" s="58"/>
      <c r="FF197" s="58"/>
      <c r="FH197" s="58"/>
      <c r="FJ197" s="58"/>
      <c r="FN197" s="58"/>
      <c r="FR197" s="58"/>
      <c r="FV197" s="58"/>
      <c r="FX197" s="146"/>
      <c r="FZ197" s="58"/>
      <c r="GA197" s="58"/>
      <c r="GB197" s="58"/>
      <c r="GC197" s="58"/>
      <c r="GD197" s="58"/>
      <c r="GE197" s="58"/>
      <c r="GF197" s="58"/>
      <c r="GG197" s="58"/>
      <c r="GH197" s="58"/>
      <c r="GI197" s="58"/>
      <c r="GJ197" s="58"/>
      <c r="GK197" s="58"/>
      <c r="GL197" s="58"/>
      <c r="GM197" s="58"/>
      <c r="GN197" s="58"/>
      <c r="GO197" s="58"/>
      <c r="GP197" s="58"/>
      <c r="GQ197" s="58"/>
      <c r="GR197" s="58"/>
      <c r="GS197" s="58"/>
      <c r="GT197" s="58"/>
      <c r="GU197" s="58"/>
      <c r="GV197" s="58"/>
    </row>
    <row r="198" spans="2:204" x14ac:dyDescent="0.25">
      <c r="B198" s="58"/>
      <c r="D198" s="58"/>
      <c r="AD198" s="58"/>
      <c r="AH198" s="58"/>
      <c r="AJ198" s="146"/>
      <c r="AR198" s="58"/>
      <c r="AX198" s="58"/>
      <c r="AZ198" s="58"/>
      <c r="BD198" s="58"/>
      <c r="BH198" s="58"/>
      <c r="BJ198" s="58"/>
      <c r="BL198" s="58"/>
      <c r="BN198" s="58"/>
      <c r="BP198" s="58"/>
      <c r="BR198" s="58"/>
      <c r="BT198" s="58"/>
      <c r="BV198" s="58"/>
      <c r="BX198" s="58"/>
      <c r="BZ198" s="58"/>
      <c r="CB198" s="58"/>
      <c r="CC198" s="58"/>
      <c r="CD198" s="146"/>
      <c r="CF198" s="58"/>
      <c r="CH198" s="58"/>
      <c r="CI198" s="58"/>
      <c r="CJ198" s="146"/>
      <c r="CK198" s="58"/>
      <c r="CL198" s="58"/>
      <c r="CN198" s="58"/>
      <c r="CP198" s="58"/>
      <c r="CR198" s="58"/>
      <c r="CS198" s="58"/>
      <c r="CT198" s="58"/>
      <c r="CU198" s="58"/>
      <c r="CV198" s="58"/>
      <c r="CW198" s="58"/>
      <c r="CX198" s="58"/>
      <c r="CY198" s="58"/>
      <c r="CZ198" s="146"/>
      <c r="DB198" s="58"/>
      <c r="DD198" s="58"/>
      <c r="DE198" s="58"/>
      <c r="DF198" s="58"/>
      <c r="DH198" s="58"/>
      <c r="DJ198" s="58"/>
      <c r="DL198" s="58"/>
      <c r="DN198" s="58"/>
      <c r="DP198" s="58"/>
      <c r="DR198" s="58"/>
      <c r="DT198" s="58"/>
      <c r="DV198" s="58"/>
      <c r="DX198" s="58"/>
      <c r="DZ198" s="58"/>
      <c r="EB198" s="58"/>
      <c r="ED198" s="58"/>
      <c r="EF198" s="146"/>
      <c r="EG198" s="58"/>
      <c r="EH198" s="58"/>
      <c r="EJ198" s="58"/>
      <c r="EL198" s="58"/>
      <c r="EM198" s="146"/>
      <c r="EN198" s="146"/>
      <c r="EO198" s="58"/>
      <c r="EP198" s="58"/>
      <c r="EQ198" s="58"/>
      <c r="ER198" s="146"/>
      <c r="ES198" s="58"/>
      <c r="ET198" s="58"/>
      <c r="EU198" s="58"/>
      <c r="EV198" s="146"/>
      <c r="EW198" s="146"/>
      <c r="EX198" s="58"/>
      <c r="EY198" s="58"/>
      <c r="EZ198" s="58"/>
      <c r="FB198" s="146"/>
      <c r="FD198" s="146"/>
      <c r="FF198" s="58"/>
      <c r="FH198" s="58"/>
      <c r="FJ198" s="58"/>
      <c r="FN198" s="58"/>
      <c r="FR198" s="58"/>
      <c r="FV198" s="58"/>
      <c r="FX198" s="58"/>
      <c r="FZ198" s="58"/>
      <c r="GA198" s="58"/>
      <c r="GB198" s="58"/>
      <c r="GC198" s="58"/>
      <c r="GD198" s="58"/>
      <c r="GE198" s="58"/>
      <c r="GF198" s="58"/>
      <c r="GG198" s="58"/>
      <c r="GH198" s="58"/>
      <c r="GI198" s="58"/>
      <c r="GJ198" s="58"/>
      <c r="GK198" s="58"/>
      <c r="GL198" s="58"/>
      <c r="GM198" s="58"/>
      <c r="GN198" s="58"/>
      <c r="GO198" s="58"/>
      <c r="GP198" s="58"/>
      <c r="GQ198" s="58"/>
      <c r="GR198" s="179"/>
      <c r="GS198" s="58"/>
      <c r="GT198" s="146"/>
      <c r="GU198" s="58"/>
      <c r="GV198" s="146"/>
    </row>
    <row r="199" spans="2:204" x14ac:dyDescent="0.25">
      <c r="B199" s="58"/>
      <c r="D199" s="58"/>
      <c r="AD199" s="146"/>
      <c r="AH199" s="58"/>
      <c r="AJ199" s="58"/>
      <c r="AP199" s="58"/>
      <c r="AT199" s="58"/>
      <c r="AX199" s="146"/>
      <c r="AZ199" s="58"/>
      <c r="BD199" s="58"/>
      <c r="BH199" s="146"/>
      <c r="BJ199" s="146"/>
      <c r="BL199" s="58"/>
      <c r="BN199" s="58"/>
      <c r="BP199" s="58"/>
      <c r="BR199" s="58"/>
      <c r="BT199" s="58"/>
      <c r="BV199" s="58"/>
      <c r="BX199" s="58"/>
      <c r="BZ199" s="58"/>
      <c r="CB199" s="146"/>
      <c r="CC199" s="58"/>
      <c r="CD199" s="58"/>
      <c r="CF199" s="146"/>
      <c r="CH199" s="146"/>
      <c r="CI199" s="58"/>
      <c r="CJ199" s="58"/>
      <c r="CK199" s="58"/>
      <c r="CL199" s="146"/>
      <c r="CN199" s="58"/>
      <c r="CP199" s="58"/>
      <c r="CR199" s="58"/>
      <c r="CS199" s="58"/>
      <c r="CT199" s="58"/>
      <c r="CU199" s="58"/>
      <c r="CV199" s="146"/>
      <c r="CW199" s="58"/>
      <c r="CX199" s="58"/>
      <c r="CY199" s="58"/>
      <c r="CZ199" s="58"/>
      <c r="DB199" s="146"/>
      <c r="DD199" s="58"/>
      <c r="DE199" s="58"/>
      <c r="DF199" s="58"/>
      <c r="DH199" s="58"/>
      <c r="DJ199" s="58"/>
      <c r="DL199" s="58"/>
      <c r="DN199" s="58"/>
      <c r="DP199" s="58"/>
      <c r="DR199" s="58"/>
      <c r="DT199" s="58"/>
      <c r="DV199" s="58"/>
      <c r="DX199" s="146"/>
      <c r="DZ199" s="58"/>
      <c r="EB199" s="58"/>
      <c r="ED199" s="58"/>
      <c r="EF199" s="58"/>
      <c r="EG199" s="58"/>
      <c r="EH199" s="58"/>
      <c r="EJ199" s="58"/>
      <c r="EL199" s="58"/>
      <c r="EM199" s="58"/>
      <c r="EN199" s="58"/>
      <c r="EO199" s="58"/>
      <c r="EP199" s="58"/>
      <c r="EQ199" s="58"/>
      <c r="ER199" s="58"/>
      <c r="ES199" s="146"/>
      <c r="ET199" s="146"/>
      <c r="EU199" s="58"/>
      <c r="EV199" s="58"/>
      <c r="EW199" s="146"/>
      <c r="EX199" s="58"/>
      <c r="EY199" s="58"/>
      <c r="EZ199" s="58"/>
      <c r="FB199" s="58"/>
      <c r="FD199" s="58"/>
      <c r="FF199" s="58"/>
      <c r="FH199" s="58"/>
      <c r="FN199" s="58"/>
      <c r="FR199" s="58"/>
      <c r="FV199" s="58"/>
      <c r="FX199" s="58"/>
      <c r="FZ199" s="146"/>
      <c r="GA199" s="58"/>
      <c r="GB199" s="58"/>
      <c r="GC199" s="58"/>
      <c r="GD199" s="58"/>
      <c r="GE199" s="58"/>
      <c r="GF199" s="58"/>
      <c r="GG199" s="58"/>
      <c r="GH199" s="58"/>
      <c r="GI199" s="58"/>
      <c r="GJ199" s="58"/>
      <c r="GK199" s="58"/>
      <c r="GL199" s="58"/>
      <c r="GM199" s="58"/>
      <c r="GN199" s="58"/>
      <c r="GO199" s="58"/>
      <c r="GP199" s="179"/>
      <c r="GQ199" s="58"/>
      <c r="GR199" s="58"/>
      <c r="GS199" s="58"/>
      <c r="GT199" s="58"/>
      <c r="GU199" s="58"/>
      <c r="GV199" s="58"/>
    </row>
    <row r="200" spans="2:204" x14ac:dyDescent="0.25">
      <c r="B200" s="58"/>
      <c r="D200" s="58"/>
      <c r="AD200" s="58"/>
      <c r="AH200" s="58"/>
      <c r="AJ200" s="58"/>
      <c r="AP200" s="146"/>
      <c r="AT200" s="58"/>
      <c r="AX200" s="58"/>
      <c r="AZ200" s="58"/>
      <c r="BD200" s="58"/>
      <c r="BL200" s="58"/>
      <c r="BN200" s="58"/>
      <c r="BP200" s="146"/>
      <c r="BR200" s="58"/>
      <c r="BT200" s="58"/>
      <c r="BV200" s="58"/>
      <c r="BX200" s="146"/>
      <c r="BZ200" s="146"/>
      <c r="CB200" s="58"/>
      <c r="CC200" s="58"/>
      <c r="CD200" s="58"/>
      <c r="CF200" s="58"/>
      <c r="CH200" s="58"/>
      <c r="CI200" s="146"/>
      <c r="CJ200" s="146"/>
      <c r="CK200" s="58"/>
      <c r="CL200" s="146"/>
      <c r="CN200" s="58"/>
      <c r="CP200" s="58"/>
      <c r="CR200" s="58"/>
      <c r="CT200" s="58"/>
      <c r="CV200" s="58"/>
      <c r="CW200" s="58"/>
      <c r="CX200" s="58"/>
      <c r="CY200" s="58"/>
      <c r="CZ200" s="58"/>
      <c r="DB200" s="58"/>
      <c r="DD200" s="58"/>
      <c r="DE200" s="58"/>
      <c r="DF200" s="58"/>
      <c r="DH200" s="58"/>
      <c r="DJ200" s="58"/>
      <c r="DL200" s="58"/>
      <c r="DN200" s="58"/>
      <c r="DP200" s="58"/>
      <c r="DR200" s="58"/>
      <c r="DT200" s="58"/>
      <c r="DV200" s="58"/>
      <c r="DX200" s="58"/>
      <c r="DZ200" s="58"/>
      <c r="EB200" s="58"/>
      <c r="ED200" s="58"/>
      <c r="EF200" s="58"/>
      <c r="EG200" s="58"/>
      <c r="EH200" s="58"/>
      <c r="EJ200" s="146"/>
      <c r="EL200" s="58"/>
      <c r="EM200" s="58"/>
      <c r="EN200" s="58"/>
      <c r="EO200" s="58"/>
      <c r="EP200" s="58"/>
      <c r="EQ200" s="146"/>
      <c r="ER200" s="58"/>
      <c r="ES200" s="58"/>
      <c r="ET200" s="58"/>
      <c r="EU200" s="146"/>
      <c r="EV200" s="58"/>
      <c r="EW200" s="58"/>
      <c r="EX200" s="146"/>
      <c r="EY200" s="58"/>
      <c r="EZ200" s="146"/>
      <c r="FB200" s="58"/>
      <c r="FD200" s="58"/>
      <c r="FF200" s="58"/>
      <c r="FH200" s="58"/>
      <c r="FN200" s="58"/>
      <c r="FR200" s="58"/>
      <c r="FV200" s="58"/>
      <c r="FX200" s="58"/>
      <c r="FZ200" s="58"/>
      <c r="GA200" s="58"/>
      <c r="GB200" s="58"/>
      <c r="GC200" s="58"/>
      <c r="GD200" s="58"/>
      <c r="GE200" s="58"/>
      <c r="GF200" s="58"/>
      <c r="GG200" s="58"/>
      <c r="GH200" s="58"/>
      <c r="GI200" s="58"/>
      <c r="GJ200" s="58"/>
      <c r="GK200" s="58"/>
      <c r="GL200" s="58"/>
      <c r="GM200" s="58"/>
      <c r="GN200" s="179"/>
      <c r="GO200" s="58"/>
      <c r="GP200" s="58"/>
      <c r="GQ200" s="58"/>
      <c r="GR200" s="58"/>
      <c r="GS200" s="58"/>
      <c r="GT200" s="58"/>
      <c r="GU200" s="58"/>
      <c r="GV200" s="58"/>
    </row>
    <row r="201" spans="2:204" x14ac:dyDescent="0.25">
      <c r="B201" s="58"/>
      <c r="D201" s="58"/>
      <c r="AD201" s="58"/>
      <c r="AH201" s="58"/>
      <c r="AJ201" s="146"/>
      <c r="AP201" s="58"/>
      <c r="AR201" s="58"/>
      <c r="AT201" s="58"/>
      <c r="AX201" s="58"/>
      <c r="AZ201" s="146"/>
      <c r="BD201" s="146"/>
      <c r="BL201" s="146"/>
      <c r="BN201" s="58"/>
      <c r="BP201" s="58"/>
      <c r="BR201" s="146"/>
      <c r="BT201" s="58"/>
      <c r="BV201" s="58"/>
      <c r="BX201" s="58"/>
      <c r="BZ201" s="58"/>
      <c r="CB201" s="58"/>
      <c r="CC201" s="58"/>
      <c r="CD201" s="58"/>
      <c r="CF201" s="58"/>
      <c r="CH201" s="58"/>
      <c r="CJ201" s="58"/>
      <c r="CK201" s="58"/>
      <c r="CL201" s="58"/>
      <c r="CN201" s="58"/>
      <c r="CP201" s="58"/>
      <c r="CR201" s="58"/>
      <c r="CT201" s="58"/>
      <c r="CV201" s="58"/>
      <c r="CW201" s="58"/>
      <c r="CX201" s="58"/>
      <c r="CY201" s="58"/>
      <c r="CZ201" s="58"/>
      <c r="DB201" s="58"/>
      <c r="DD201" s="58"/>
      <c r="DE201" s="58"/>
      <c r="DF201" s="58"/>
      <c r="DH201" s="58"/>
      <c r="DJ201" s="58"/>
      <c r="DL201" s="58"/>
      <c r="DN201" s="58"/>
      <c r="DP201" s="58"/>
      <c r="DR201" s="58"/>
      <c r="DT201" s="58"/>
      <c r="DV201" s="58"/>
      <c r="DX201" s="58"/>
      <c r="DZ201" s="58"/>
      <c r="EB201" s="58"/>
      <c r="ED201" s="58"/>
      <c r="EF201" s="146"/>
      <c r="EG201" s="146"/>
      <c r="EH201" s="58"/>
      <c r="EJ201" s="146"/>
      <c r="EL201" s="146"/>
      <c r="EM201" s="146"/>
      <c r="EN201" s="58"/>
      <c r="EO201" s="58"/>
      <c r="EP201" s="58"/>
      <c r="EQ201" s="58"/>
      <c r="ER201" s="58"/>
      <c r="ES201" s="58"/>
      <c r="ET201" s="58"/>
      <c r="EU201" s="58"/>
      <c r="EV201" s="58"/>
      <c r="EW201" s="58"/>
      <c r="EX201" s="58"/>
      <c r="EY201" s="146"/>
      <c r="EZ201" s="58"/>
      <c r="FB201" s="58"/>
      <c r="FD201" s="146"/>
      <c r="FF201" s="58"/>
      <c r="FH201" s="58"/>
      <c r="FN201" s="58"/>
      <c r="FR201" s="58"/>
      <c r="FV201" s="58"/>
      <c r="FX201" s="58"/>
      <c r="FZ201" s="58"/>
      <c r="GA201" s="58"/>
      <c r="GB201" s="58"/>
      <c r="GC201" s="58"/>
      <c r="GD201" s="58"/>
      <c r="GE201" s="58"/>
      <c r="GF201" s="179"/>
      <c r="GG201" s="58"/>
      <c r="GH201" s="58"/>
      <c r="GI201" s="58"/>
      <c r="GJ201" s="58"/>
      <c r="GK201" s="58"/>
      <c r="GL201" s="58"/>
      <c r="GM201" s="58"/>
      <c r="GN201" s="58"/>
      <c r="GO201" s="58"/>
      <c r="GP201" s="58"/>
      <c r="GQ201" s="146"/>
      <c r="GR201" s="58"/>
      <c r="GS201" s="58"/>
      <c r="GT201" s="58"/>
      <c r="GU201" s="146"/>
      <c r="GV201" s="58"/>
    </row>
    <row r="202" spans="2:204" x14ac:dyDescent="0.25">
      <c r="B202" s="58"/>
      <c r="D202" s="58"/>
      <c r="AH202" s="58"/>
      <c r="AJ202" s="58"/>
      <c r="AP202" s="58"/>
      <c r="AR202" s="146"/>
      <c r="AT202" s="146"/>
      <c r="AX202" s="146"/>
      <c r="AZ202" s="58"/>
      <c r="BL202" s="58"/>
      <c r="BN202" s="58"/>
      <c r="BP202" s="146"/>
      <c r="BR202" s="58"/>
      <c r="BT202" s="58"/>
      <c r="BV202" s="58"/>
      <c r="BX202" s="146"/>
      <c r="BZ202" s="146"/>
      <c r="CB202" s="58"/>
      <c r="CD202" s="58"/>
      <c r="CF202" s="58"/>
      <c r="CH202" s="58"/>
      <c r="CJ202" s="58"/>
      <c r="CL202" s="58"/>
      <c r="CN202" s="58"/>
      <c r="CP202" s="58"/>
      <c r="CR202" s="58"/>
      <c r="CT202" s="58"/>
      <c r="CV202" s="58"/>
      <c r="CW202" s="58"/>
      <c r="CX202" s="58"/>
      <c r="CY202" s="58"/>
      <c r="CZ202" s="58"/>
      <c r="DB202" s="58"/>
      <c r="DD202" s="58"/>
      <c r="DE202" s="58"/>
      <c r="DF202" s="58"/>
      <c r="DH202" s="58"/>
      <c r="DJ202" s="58"/>
      <c r="DL202" s="58"/>
      <c r="DP202" s="58"/>
      <c r="DR202" s="58"/>
      <c r="DT202" s="58"/>
      <c r="DV202" s="58"/>
      <c r="DX202" s="58"/>
      <c r="DZ202" s="58"/>
      <c r="EB202" s="58"/>
      <c r="ED202" s="58"/>
      <c r="EF202" s="58"/>
      <c r="EH202" s="58"/>
      <c r="EJ202" s="58"/>
      <c r="EL202" s="58"/>
      <c r="EM202" s="58"/>
      <c r="EN202" s="58"/>
      <c r="EO202" s="146"/>
      <c r="EP202" s="58"/>
      <c r="EQ202" s="58"/>
      <c r="ER202" s="58"/>
      <c r="ES202" s="58"/>
      <c r="ET202" s="146"/>
      <c r="EU202" s="58"/>
      <c r="EV202" s="58"/>
      <c r="EW202" s="58"/>
      <c r="EX202" s="58"/>
      <c r="EZ202" s="58"/>
      <c r="FB202" s="58"/>
      <c r="FD202" s="58"/>
      <c r="FF202" s="146"/>
      <c r="FH202" s="58"/>
      <c r="FN202" s="58"/>
      <c r="FR202" s="58"/>
      <c r="FV202" s="58"/>
      <c r="FX202" s="58"/>
      <c r="FZ202" s="58"/>
      <c r="GA202" s="58"/>
      <c r="GB202" s="58"/>
      <c r="GC202" s="58"/>
      <c r="GD202" s="58"/>
      <c r="GE202" s="58"/>
      <c r="GF202" s="58"/>
      <c r="GG202" s="58"/>
      <c r="GH202" s="179"/>
      <c r="GI202" s="58"/>
      <c r="GJ202" s="179"/>
      <c r="GK202" s="58"/>
      <c r="GL202" s="179"/>
      <c r="GM202" s="58"/>
      <c r="GN202" s="58"/>
      <c r="GO202" s="58"/>
      <c r="GP202" s="146"/>
      <c r="GQ202" s="58"/>
      <c r="GR202" s="58"/>
      <c r="GS202" s="58"/>
      <c r="GT202" s="58"/>
      <c r="GU202" s="58"/>
      <c r="GV202" s="58"/>
    </row>
    <row r="203" spans="2:204" x14ac:dyDescent="0.25">
      <c r="B203" s="58"/>
      <c r="D203" s="58"/>
      <c r="AH203" s="58"/>
      <c r="AJ203" s="58"/>
      <c r="AP203" s="146"/>
      <c r="AR203" s="58"/>
      <c r="AT203" s="58"/>
      <c r="AX203" s="58"/>
      <c r="AZ203" s="58"/>
      <c r="BL203" s="146"/>
      <c r="BN203" s="58"/>
      <c r="BP203" s="58"/>
      <c r="BR203" s="146"/>
      <c r="BT203" s="58"/>
      <c r="BV203" s="146"/>
      <c r="BX203" s="58"/>
      <c r="BZ203" s="58"/>
      <c r="CB203" s="58"/>
      <c r="CD203" s="58"/>
      <c r="CF203" s="58"/>
      <c r="CH203" s="58"/>
      <c r="CJ203" s="58"/>
      <c r="CL203" s="58"/>
      <c r="CN203" s="58"/>
      <c r="CP203" s="58"/>
      <c r="CR203" s="58"/>
      <c r="CT203" s="58"/>
      <c r="CV203" s="58"/>
      <c r="CW203" s="58"/>
      <c r="CX203" s="146"/>
      <c r="CY203" s="58"/>
      <c r="CZ203" s="58"/>
      <c r="DB203" s="58"/>
      <c r="DD203" s="58"/>
      <c r="DE203" s="58"/>
      <c r="DF203" s="58"/>
      <c r="DH203" s="58"/>
      <c r="DJ203" s="58"/>
      <c r="DL203" s="58"/>
      <c r="DP203" s="58"/>
      <c r="DR203" s="146"/>
      <c r="DT203" s="58"/>
      <c r="DV203" s="58"/>
      <c r="DX203" s="58"/>
      <c r="DZ203" s="146"/>
      <c r="EB203" s="58"/>
      <c r="ED203" s="58"/>
      <c r="EF203" s="58"/>
      <c r="EH203" s="58"/>
      <c r="EJ203" s="58"/>
      <c r="EL203" s="58"/>
      <c r="EM203" s="58"/>
      <c r="EN203" s="58"/>
      <c r="EO203" s="58"/>
      <c r="EP203" s="146"/>
      <c r="EQ203" s="146"/>
      <c r="ER203" s="58"/>
      <c r="ES203" s="58"/>
      <c r="ET203" s="58"/>
      <c r="EU203" s="146"/>
      <c r="EV203" s="58"/>
      <c r="EW203" s="58"/>
      <c r="EX203" s="58"/>
      <c r="EZ203" s="58"/>
      <c r="FB203" s="58"/>
      <c r="FD203" s="58"/>
      <c r="FF203" s="58"/>
      <c r="FH203" s="58"/>
      <c r="FN203" s="58"/>
      <c r="FR203" s="58"/>
      <c r="FV203" s="58"/>
      <c r="FX203" s="58"/>
      <c r="FZ203" s="58"/>
      <c r="GA203" s="146"/>
      <c r="GB203" s="146"/>
      <c r="GC203" s="58"/>
      <c r="GD203" s="146"/>
      <c r="GE203" s="58"/>
      <c r="GF203" s="58"/>
      <c r="GG203" s="58"/>
      <c r="GH203" s="58"/>
      <c r="GI203" s="58"/>
      <c r="GJ203" s="58"/>
      <c r="GK203" s="58"/>
      <c r="GL203" s="58"/>
      <c r="GM203" s="58"/>
      <c r="GN203" s="58"/>
      <c r="GO203" s="58"/>
      <c r="GP203" s="58"/>
      <c r="GQ203" s="58"/>
      <c r="GR203" s="146"/>
      <c r="GS203" s="58"/>
      <c r="GT203" s="58"/>
      <c r="GU203" s="146"/>
      <c r="GV203" s="58"/>
    </row>
    <row r="204" spans="2:204" x14ac:dyDescent="0.25">
      <c r="B204" s="58"/>
      <c r="D204" s="58"/>
      <c r="AH204" s="58"/>
      <c r="AJ204" s="58"/>
      <c r="AP204" s="58"/>
      <c r="AR204" s="58"/>
      <c r="AT204" s="58"/>
      <c r="AX204" s="58"/>
      <c r="AZ204" s="146"/>
      <c r="BL204" s="58"/>
      <c r="BN204" s="146"/>
      <c r="BP204" s="58"/>
      <c r="BR204" s="58"/>
      <c r="BT204" s="146"/>
      <c r="BV204" s="58"/>
      <c r="BX204" s="58"/>
      <c r="BZ204" s="58"/>
      <c r="CB204" s="58"/>
      <c r="CD204" s="146"/>
      <c r="CF204" s="58"/>
      <c r="CH204" s="58"/>
      <c r="CJ204" s="58"/>
      <c r="CL204" s="146"/>
      <c r="CN204" s="58"/>
      <c r="CP204" s="58"/>
      <c r="CR204" s="58"/>
      <c r="CT204" s="58"/>
      <c r="CV204" s="58"/>
      <c r="CW204" s="58"/>
      <c r="CX204" s="58"/>
      <c r="CY204" s="58"/>
      <c r="CZ204" s="58"/>
      <c r="DB204" s="58"/>
      <c r="DD204" s="58"/>
      <c r="DF204" s="58"/>
      <c r="DH204" s="58"/>
      <c r="DL204" s="58"/>
      <c r="DR204" s="58"/>
      <c r="DT204" s="58"/>
      <c r="DV204" s="58"/>
      <c r="DX204" s="58"/>
      <c r="DZ204" s="58"/>
      <c r="EB204" s="58"/>
      <c r="ED204" s="58"/>
      <c r="EF204" s="58"/>
      <c r="EH204" s="146"/>
      <c r="EJ204" s="58"/>
      <c r="EL204" s="146"/>
      <c r="EM204" s="58"/>
      <c r="EN204" s="58"/>
      <c r="EO204" s="58"/>
      <c r="EP204" s="58"/>
      <c r="EQ204" s="58"/>
      <c r="ER204" s="58"/>
      <c r="ES204" s="58"/>
      <c r="ET204" s="58"/>
      <c r="EU204" s="58"/>
      <c r="EV204" s="58"/>
      <c r="EW204" s="58"/>
      <c r="EX204" s="58"/>
      <c r="EZ204" s="58"/>
      <c r="FB204" s="146"/>
      <c r="FD204" s="58"/>
      <c r="FF204" s="58"/>
      <c r="FH204" s="58"/>
      <c r="FN204" s="58"/>
      <c r="FR204" s="58"/>
      <c r="FX204" s="58"/>
      <c r="FZ204" s="58"/>
      <c r="GA204" s="58"/>
      <c r="GB204" s="58"/>
      <c r="GC204" s="58"/>
      <c r="GD204" s="58"/>
      <c r="GE204" s="58"/>
      <c r="GF204" s="58"/>
      <c r="GG204" s="58"/>
      <c r="GH204" s="58"/>
      <c r="GI204" s="58"/>
      <c r="GJ204" s="58"/>
      <c r="GK204" s="58"/>
      <c r="GL204" s="58"/>
      <c r="GM204" s="58"/>
      <c r="GN204" s="146"/>
      <c r="GO204" s="58"/>
      <c r="GP204" s="58"/>
      <c r="GQ204" s="58"/>
      <c r="GR204" s="58"/>
      <c r="GS204" s="58"/>
      <c r="GT204" s="146"/>
      <c r="GU204" s="58"/>
      <c r="GV204" s="146"/>
    </row>
    <row r="205" spans="2:204" x14ac:dyDescent="0.25">
      <c r="B205" s="58"/>
      <c r="D205" s="58"/>
      <c r="AJ205" s="58"/>
      <c r="AP205" s="58"/>
      <c r="AR205" s="146"/>
      <c r="AT205" s="146"/>
      <c r="AX205" s="58"/>
      <c r="AZ205" s="58"/>
      <c r="BL205" s="58"/>
      <c r="BP205" s="58"/>
      <c r="BR205" s="58"/>
      <c r="BT205" s="58"/>
      <c r="BV205" s="146"/>
      <c r="BX205" s="58"/>
      <c r="BZ205" s="58"/>
      <c r="CB205" s="58"/>
      <c r="CD205" s="58"/>
      <c r="CF205" s="58"/>
      <c r="CH205" s="58"/>
      <c r="CJ205" s="58"/>
      <c r="CN205" s="58"/>
      <c r="CP205" s="58"/>
      <c r="CR205" s="58"/>
      <c r="CT205" s="58"/>
      <c r="CV205" s="58"/>
      <c r="CW205" s="58"/>
      <c r="CX205" s="58"/>
      <c r="CY205" s="58"/>
      <c r="CZ205" s="146"/>
      <c r="DB205" s="58"/>
      <c r="DD205" s="58"/>
      <c r="DF205" s="58"/>
      <c r="DH205" s="58"/>
      <c r="DL205" s="58"/>
      <c r="DR205" s="58"/>
      <c r="DT205" s="58"/>
      <c r="DV205" s="58"/>
      <c r="DX205" s="58"/>
      <c r="DZ205" s="58"/>
      <c r="EB205" s="58"/>
      <c r="ED205" s="58"/>
      <c r="EF205" s="58"/>
      <c r="EH205" s="58"/>
      <c r="EJ205" s="146"/>
      <c r="EL205" s="58"/>
      <c r="EM205" s="58"/>
      <c r="EN205" s="146"/>
      <c r="EO205" s="146"/>
      <c r="EP205" s="58"/>
      <c r="EQ205" s="58"/>
      <c r="ER205" s="146"/>
      <c r="ES205" s="146"/>
      <c r="ET205" s="58"/>
      <c r="EU205" s="58"/>
      <c r="EV205" s="146"/>
      <c r="EW205" s="58"/>
      <c r="EX205" s="58"/>
      <c r="EZ205" s="58"/>
      <c r="FB205" s="58"/>
      <c r="FD205" s="58"/>
      <c r="FF205" s="58"/>
      <c r="FH205" s="58"/>
      <c r="FR205" s="58"/>
      <c r="FX205" s="58"/>
      <c r="FZ205" s="146"/>
      <c r="GA205" s="146"/>
      <c r="GB205" s="58"/>
      <c r="GC205" s="58"/>
      <c r="GD205" s="58"/>
      <c r="GE205" s="58"/>
      <c r="GF205" s="146"/>
      <c r="GG205" s="58"/>
      <c r="GH205" s="159"/>
      <c r="GI205" s="58"/>
      <c r="GJ205" s="58"/>
      <c r="GK205" s="58"/>
      <c r="GL205" s="58"/>
      <c r="GM205" s="58"/>
      <c r="GN205" s="58"/>
      <c r="GO205" s="58"/>
      <c r="GP205" s="58"/>
      <c r="GQ205" s="58"/>
      <c r="GR205" s="58"/>
      <c r="GS205" s="58"/>
      <c r="GT205" s="58"/>
      <c r="GU205" s="58"/>
      <c r="GV205" s="58"/>
    </row>
    <row r="206" spans="2:204" x14ac:dyDescent="0.25">
      <c r="B206" s="58"/>
      <c r="D206" s="58"/>
      <c r="AJ206" s="146"/>
      <c r="AR206" s="58"/>
      <c r="AT206" s="58"/>
      <c r="AX206" s="58"/>
      <c r="AZ206" s="58"/>
      <c r="BL206" s="58"/>
      <c r="BP206" s="58"/>
      <c r="BR206" s="58"/>
      <c r="BT206" s="146"/>
      <c r="BV206" s="58"/>
      <c r="BX206" s="58"/>
      <c r="BZ206" s="58"/>
      <c r="CB206" s="58"/>
      <c r="CD206" s="58"/>
      <c r="CF206" s="58"/>
      <c r="CH206" s="58"/>
      <c r="CJ206" s="58"/>
      <c r="CN206" s="146"/>
      <c r="CP206" s="58"/>
      <c r="CR206" s="58"/>
      <c r="CT206" s="58"/>
      <c r="CV206" s="58"/>
      <c r="CX206" s="58"/>
      <c r="CZ206" s="58"/>
      <c r="DB206" s="58"/>
      <c r="DD206" s="58"/>
      <c r="DF206" s="58"/>
      <c r="DH206" s="58"/>
      <c r="DL206" s="58"/>
      <c r="DR206" s="58"/>
      <c r="DT206" s="58"/>
      <c r="DV206" s="58"/>
      <c r="DX206" s="58"/>
      <c r="DZ206" s="58"/>
      <c r="ED206" s="58"/>
      <c r="EF206" s="58"/>
      <c r="EH206" s="146"/>
      <c r="EJ206" s="58"/>
      <c r="EL206" s="58"/>
      <c r="EM206" s="58"/>
      <c r="EN206" s="58"/>
      <c r="EO206" s="58"/>
      <c r="EP206" s="146"/>
      <c r="EQ206" s="58"/>
      <c r="ER206" s="58"/>
      <c r="ET206" s="58"/>
      <c r="EU206" s="58"/>
      <c r="EV206" s="58"/>
      <c r="EW206" s="146"/>
      <c r="EX206" s="146"/>
      <c r="EZ206" s="146"/>
      <c r="FB206" s="58"/>
      <c r="FD206" s="58"/>
      <c r="FF206" s="58"/>
      <c r="FR206" s="58"/>
      <c r="FX206" s="58"/>
      <c r="FZ206" s="58"/>
      <c r="GA206" s="58"/>
      <c r="GB206" s="58"/>
      <c r="GC206" s="58"/>
      <c r="GD206" s="58"/>
      <c r="GE206" s="58"/>
      <c r="GF206" s="58"/>
      <c r="GG206" s="58"/>
      <c r="GH206" s="146"/>
      <c r="GI206" s="146"/>
      <c r="GJ206" s="58"/>
      <c r="GK206" s="58"/>
      <c r="GL206" s="58"/>
      <c r="GM206" s="58"/>
      <c r="GN206" s="58"/>
      <c r="GO206" s="58"/>
      <c r="GP206" s="146"/>
      <c r="GQ206" s="58"/>
      <c r="GR206" s="58"/>
      <c r="GS206" s="58"/>
      <c r="GT206" s="146"/>
      <c r="GU206" s="58"/>
      <c r="GV206" s="146"/>
    </row>
    <row r="207" spans="2:204" x14ac:dyDescent="0.25">
      <c r="B207" s="58"/>
      <c r="D207" s="58"/>
      <c r="AJ207" s="58"/>
      <c r="AR207" s="58"/>
      <c r="AT207" s="58"/>
      <c r="AX207" s="58"/>
      <c r="AZ207" s="58"/>
      <c r="BL207" s="58"/>
      <c r="BP207" s="58"/>
      <c r="BR207" s="58"/>
      <c r="BT207" s="58"/>
      <c r="BV207" s="58"/>
      <c r="BX207" s="58"/>
      <c r="BZ207" s="58"/>
      <c r="CB207" s="58"/>
      <c r="CD207" s="146"/>
      <c r="CF207" s="58"/>
      <c r="CH207" s="58"/>
      <c r="CJ207" s="146"/>
      <c r="CN207" s="58"/>
      <c r="CP207" s="58"/>
      <c r="CR207" s="58"/>
      <c r="CT207" s="146"/>
      <c r="CV207" s="58"/>
      <c r="CX207" s="58"/>
      <c r="CZ207" s="58"/>
      <c r="DB207" s="58"/>
      <c r="DD207" s="58"/>
      <c r="DF207" s="58"/>
      <c r="DH207" s="58"/>
      <c r="DL207" s="58"/>
      <c r="DR207" s="58"/>
      <c r="DT207" s="58"/>
      <c r="DV207" s="58"/>
      <c r="DX207" s="58"/>
      <c r="DZ207" s="58"/>
      <c r="ED207" s="58"/>
      <c r="EF207" s="146"/>
      <c r="EH207" s="58"/>
      <c r="EJ207" s="58"/>
      <c r="EL207" s="58"/>
      <c r="EM207" s="146"/>
      <c r="EN207" s="58"/>
      <c r="EO207" s="58"/>
      <c r="EP207" s="58"/>
      <c r="EQ207" s="58"/>
      <c r="ER207" s="58"/>
      <c r="ET207" s="58"/>
      <c r="EU207" s="58"/>
      <c r="EV207" s="146"/>
      <c r="EW207" s="58"/>
      <c r="EX207" s="58"/>
      <c r="EZ207" s="58"/>
      <c r="FB207" s="146"/>
      <c r="FD207" s="146"/>
      <c r="FF207" s="58"/>
      <c r="FX207" s="58"/>
      <c r="FZ207" s="146"/>
      <c r="GA207" s="58"/>
      <c r="GB207" s="58"/>
      <c r="GC207" s="58"/>
      <c r="GD207" s="58"/>
      <c r="GE207" s="58"/>
      <c r="GF207" s="58"/>
      <c r="GG207" s="58"/>
      <c r="GH207" s="58"/>
      <c r="GI207" s="58"/>
      <c r="GJ207" s="146"/>
      <c r="GK207" s="58"/>
      <c r="GL207" s="146"/>
      <c r="GM207" s="58"/>
      <c r="GN207" s="58"/>
      <c r="GO207" s="58"/>
      <c r="GP207" s="146"/>
      <c r="GQ207" s="58"/>
      <c r="GR207" s="58"/>
      <c r="GS207" s="58"/>
      <c r="GT207" s="58"/>
      <c r="GU207" s="58"/>
      <c r="GV207" s="58"/>
    </row>
    <row r="208" spans="2:204" x14ac:dyDescent="0.25">
      <c r="B208" s="58"/>
      <c r="D208" s="58"/>
      <c r="AJ208" s="58"/>
      <c r="AT208" s="58"/>
      <c r="AX208" s="146"/>
      <c r="BL208" s="58"/>
      <c r="BP208" s="58"/>
      <c r="BR208" s="58"/>
      <c r="BT208" s="58"/>
      <c r="BV208" s="58"/>
      <c r="BX208" s="58"/>
      <c r="BZ208" s="58"/>
      <c r="CB208" s="58"/>
      <c r="CD208" s="58"/>
      <c r="CF208" s="58"/>
      <c r="CH208" s="58"/>
      <c r="CJ208" s="58"/>
      <c r="CN208" s="58"/>
      <c r="CP208" s="58"/>
      <c r="CR208" s="146"/>
      <c r="CT208" s="58"/>
      <c r="CV208" s="58"/>
      <c r="CX208" s="58"/>
      <c r="CZ208" s="58"/>
      <c r="DB208" s="58"/>
      <c r="DD208" s="58"/>
      <c r="DF208" s="58"/>
      <c r="DH208" s="58"/>
      <c r="DL208" s="58"/>
      <c r="DR208" s="58"/>
      <c r="DT208" s="58"/>
      <c r="DV208" s="58"/>
      <c r="DX208" s="58"/>
      <c r="DZ208" s="58"/>
      <c r="EF208" s="58"/>
      <c r="EH208" s="58"/>
      <c r="EJ208" s="58"/>
      <c r="EL208" s="58"/>
      <c r="EN208" s="146"/>
      <c r="EO208" s="58"/>
      <c r="EP208" s="58"/>
      <c r="EQ208" s="58"/>
      <c r="ER208" s="146"/>
      <c r="ET208" s="146"/>
      <c r="EU208" s="58"/>
      <c r="EV208" s="58"/>
      <c r="EW208" s="58"/>
      <c r="EX208" s="58"/>
      <c r="EZ208" s="58"/>
      <c r="FB208" s="58"/>
      <c r="FD208" s="58"/>
      <c r="FF208" s="58"/>
      <c r="FX208" s="58"/>
      <c r="FZ208" s="58"/>
      <c r="GA208" s="58"/>
      <c r="GB208" s="146"/>
      <c r="GC208" s="58"/>
      <c r="GD208" s="146"/>
      <c r="GE208" s="58"/>
      <c r="GF208" s="58"/>
      <c r="GG208" s="58"/>
      <c r="GH208" s="58"/>
      <c r="GI208" s="58"/>
      <c r="GJ208" s="58"/>
      <c r="GK208" s="58"/>
      <c r="GL208" s="58"/>
      <c r="GM208" s="58"/>
      <c r="GN208" s="58"/>
      <c r="GO208" s="58"/>
      <c r="GP208" s="58"/>
      <c r="GQ208" s="146"/>
      <c r="GR208" s="58"/>
      <c r="GS208" s="146"/>
      <c r="GT208" s="58"/>
      <c r="GU208" s="146"/>
      <c r="GV208" s="58"/>
    </row>
    <row r="209" spans="2:204" x14ac:dyDescent="0.25">
      <c r="B209" s="58"/>
      <c r="D209" s="146"/>
      <c r="AJ209" s="146"/>
      <c r="AT209" s="58"/>
      <c r="AX209" s="58"/>
      <c r="BL209" s="58"/>
      <c r="BP209" s="146"/>
      <c r="BR209" s="58"/>
      <c r="BT209" s="58"/>
      <c r="BV209" s="58"/>
      <c r="BX209" s="146"/>
      <c r="BZ209" s="146"/>
      <c r="CB209" s="58"/>
      <c r="CD209" s="58"/>
      <c r="CF209" s="58"/>
      <c r="CH209" s="58"/>
      <c r="CJ209" s="58"/>
      <c r="CN209" s="58"/>
      <c r="CP209" s="146"/>
      <c r="CR209" s="58"/>
      <c r="CT209" s="58"/>
      <c r="CV209" s="58"/>
      <c r="CX209" s="58"/>
      <c r="CZ209" s="58"/>
      <c r="DB209" s="58"/>
      <c r="DD209" s="58"/>
      <c r="DF209" s="58"/>
      <c r="DL209" s="58"/>
      <c r="DR209" s="58"/>
      <c r="DT209" s="58"/>
      <c r="DV209" s="58"/>
      <c r="DX209" s="58"/>
      <c r="DZ209" s="58"/>
      <c r="EF209" s="58"/>
      <c r="EH209" s="58"/>
      <c r="EJ209" s="58"/>
      <c r="EL209" s="58"/>
      <c r="EN209" s="58"/>
      <c r="EO209" s="58"/>
      <c r="EP209" s="58"/>
      <c r="EQ209" s="146"/>
      <c r="ER209" s="58"/>
      <c r="ET209" s="58"/>
      <c r="EU209" s="146"/>
      <c r="EV209" s="58"/>
      <c r="EX209" s="146"/>
      <c r="EZ209" s="146"/>
      <c r="FB209" s="58"/>
      <c r="FD209" s="58"/>
      <c r="FF209" s="58"/>
      <c r="FX209" s="58"/>
      <c r="FZ209" s="58"/>
      <c r="GA209" s="58"/>
      <c r="GB209" s="58"/>
      <c r="GC209" s="58"/>
      <c r="GD209" s="58"/>
      <c r="GE209" s="58"/>
      <c r="GF209" s="58"/>
      <c r="GG209" s="58"/>
      <c r="GH209" s="58"/>
      <c r="GI209" s="58"/>
      <c r="GJ209" s="58"/>
      <c r="GK209" s="58"/>
      <c r="GL209" s="58"/>
      <c r="GM209" s="58"/>
      <c r="GN209" s="58"/>
      <c r="GO209" s="58"/>
      <c r="GP209" s="58"/>
      <c r="GQ209" s="58"/>
      <c r="GR209" s="146"/>
      <c r="GS209" s="58"/>
      <c r="GT209" s="58"/>
      <c r="GV209" s="58"/>
    </row>
    <row r="210" spans="2:204" x14ac:dyDescent="0.25">
      <c r="B210" s="58"/>
      <c r="D210" s="58"/>
      <c r="AJ210" s="58"/>
      <c r="AX210" s="58"/>
      <c r="BL210" s="146"/>
      <c r="BR210" s="146"/>
      <c r="BT210" s="58"/>
      <c r="BV210" s="58"/>
      <c r="BX210" s="58"/>
      <c r="BZ210" s="58"/>
      <c r="CB210" s="58"/>
      <c r="CD210" s="58"/>
      <c r="CF210" s="58"/>
      <c r="CH210" s="58"/>
      <c r="CJ210" s="58"/>
      <c r="CN210" s="58"/>
      <c r="CP210" s="58"/>
      <c r="CR210" s="58"/>
      <c r="CT210" s="58"/>
      <c r="CV210" s="58"/>
      <c r="CX210" s="58"/>
      <c r="CZ210" s="58"/>
      <c r="DB210" s="58"/>
      <c r="DD210" s="58"/>
      <c r="DF210" s="58"/>
      <c r="DR210" s="58"/>
      <c r="DV210" s="58"/>
      <c r="DX210" s="58"/>
      <c r="DZ210" s="58"/>
      <c r="EF210" s="58"/>
      <c r="EH210" s="58"/>
      <c r="EJ210" s="58"/>
      <c r="EL210" s="146"/>
      <c r="EN210" s="58"/>
      <c r="EO210" s="58"/>
      <c r="EP210" s="58"/>
      <c r="ER210" s="58"/>
      <c r="ET210" s="58"/>
      <c r="EV210" s="58"/>
      <c r="EX210" s="58"/>
      <c r="EZ210" s="58"/>
      <c r="FB210" s="58"/>
      <c r="FD210" s="58"/>
      <c r="FF210" s="58"/>
      <c r="FZ210" s="58"/>
      <c r="GA210" s="58"/>
      <c r="GB210" s="58"/>
      <c r="GC210" s="58"/>
      <c r="GD210" s="58"/>
      <c r="GE210" s="58"/>
      <c r="GF210" s="58"/>
      <c r="GG210" s="146"/>
      <c r="GH210" s="58"/>
      <c r="GI210" s="58"/>
      <c r="GJ210" s="58"/>
      <c r="GK210" s="58"/>
      <c r="GL210" s="58"/>
      <c r="GM210" s="58"/>
      <c r="GN210" s="58"/>
      <c r="GO210" s="146"/>
      <c r="GP210" s="58"/>
      <c r="GQ210" s="146"/>
      <c r="GR210" s="58"/>
      <c r="GS210" s="58"/>
      <c r="GT210" s="58"/>
      <c r="GV210" s="58"/>
    </row>
    <row r="211" spans="2:204" x14ac:dyDescent="0.25">
      <c r="B211" s="58"/>
      <c r="D211" s="58"/>
      <c r="AJ211" s="58"/>
      <c r="AX211" s="146"/>
      <c r="BL211" s="58"/>
      <c r="BT211" s="58"/>
      <c r="BV211" s="58"/>
      <c r="BX211" s="146"/>
      <c r="BZ211" s="146"/>
      <c r="CB211" s="58"/>
      <c r="CD211" s="58"/>
      <c r="CF211" s="58"/>
      <c r="CH211" s="58"/>
      <c r="CJ211" s="58"/>
      <c r="CN211" s="58"/>
      <c r="CP211" s="58"/>
      <c r="CR211" s="58"/>
      <c r="CT211" s="58"/>
      <c r="CV211" s="58"/>
      <c r="CX211" s="58"/>
      <c r="CZ211" s="58"/>
      <c r="DB211" s="58"/>
      <c r="DD211" s="58"/>
      <c r="DF211" s="58"/>
      <c r="DR211" s="58"/>
      <c r="DX211" s="58"/>
      <c r="DZ211" s="58"/>
      <c r="EF211" s="58"/>
      <c r="EH211" s="58"/>
      <c r="EJ211" s="58"/>
      <c r="EL211" s="58"/>
      <c r="EN211" s="58"/>
      <c r="EO211" s="146"/>
      <c r="EP211" s="58"/>
      <c r="ER211" s="58"/>
      <c r="ET211" s="146"/>
      <c r="EV211" s="58"/>
      <c r="EX211" s="58"/>
      <c r="EZ211" s="58"/>
      <c r="FB211" s="58"/>
      <c r="FD211" s="58"/>
      <c r="FF211" s="58"/>
      <c r="FZ211" s="58"/>
      <c r="GA211" s="58"/>
      <c r="GB211" s="146"/>
      <c r="GC211" s="58"/>
      <c r="GD211" s="146"/>
      <c r="GE211" s="58"/>
      <c r="GF211" s="58"/>
      <c r="GG211" s="58"/>
      <c r="GH211" s="146"/>
      <c r="GI211" s="58"/>
      <c r="GJ211" s="58"/>
      <c r="GK211" s="58"/>
      <c r="GL211" s="58"/>
      <c r="GM211" s="58"/>
      <c r="GN211" s="146"/>
      <c r="GO211" s="58"/>
      <c r="GP211" s="146"/>
      <c r="GQ211" s="58"/>
      <c r="GR211" s="58"/>
      <c r="GS211" s="58"/>
      <c r="GT211" s="58"/>
      <c r="GV211" s="58"/>
    </row>
    <row r="212" spans="2:204" x14ac:dyDescent="0.25">
      <c r="B212" s="58"/>
      <c r="D212" s="58"/>
      <c r="AX212" s="58"/>
      <c r="BL212" s="146"/>
      <c r="BT212" s="58"/>
      <c r="BV212" s="146"/>
      <c r="BX212" s="58"/>
      <c r="BZ212" s="58"/>
      <c r="CB212" s="58"/>
      <c r="CD212" s="58"/>
      <c r="CF212" s="58"/>
      <c r="CH212" s="58"/>
      <c r="CJ212" s="58"/>
      <c r="CN212" s="146"/>
      <c r="CP212" s="58"/>
      <c r="CR212" s="58"/>
      <c r="CT212" s="58"/>
      <c r="CV212" s="58"/>
      <c r="CX212" s="58"/>
      <c r="CZ212" s="58"/>
      <c r="DB212" s="58"/>
      <c r="DD212" s="58"/>
      <c r="DF212" s="58"/>
      <c r="DR212" s="58"/>
      <c r="DX212" s="58"/>
      <c r="DZ212" s="58"/>
      <c r="EF212" s="58"/>
      <c r="EH212" s="58"/>
      <c r="EJ212" s="58"/>
      <c r="EL212" s="58"/>
      <c r="EN212" s="58"/>
      <c r="EP212" s="146"/>
      <c r="ER212" s="58"/>
      <c r="ET212" s="58"/>
      <c r="EV212" s="146"/>
      <c r="EX212" s="58"/>
      <c r="EZ212" s="58"/>
      <c r="FB212" s="58"/>
      <c r="FD212" s="58"/>
      <c r="FF212" s="58"/>
      <c r="FZ212" s="58"/>
      <c r="GA212" s="146"/>
      <c r="GB212" s="58"/>
      <c r="GC212" s="58"/>
      <c r="GD212" s="58"/>
      <c r="GE212" s="146"/>
      <c r="GF212" s="146"/>
      <c r="GG212" s="58"/>
      <c r="GH212" s="58"/>
      <c r="GI212" s="58"/>
      <c r="GJ212" s="58"/>
      <c r="GK212" s="146"/>
      <c r="GL212" s="58"/>
      <c r="GM212" s="146"/>
      <c r="GN212" s="58"/>
      <c r="GO212" s="58"/>
      <c r="GP212" s="58"/>
      <c r="GQ212" s="58"/>
      <c r="GR212" s="146"/>
      <c r="GS212" s="58"/>
      <c r="GT212" s="58"/>
      <c r="GV212" s="58"/>
    </row>
    <row r="213" spans="2:204" x14ac:dyDescent="0.25">
      <c r="B213" s="58"/>
      <c r="D213" s="146"/>
      <c r="AX213" s="58"/>
      <c r="BL213" s="58"/>
      <c r="BT213" s="146"/>
      <c r="BX213" s="58"/>
      <c r="BZ213" s="58"/>
      <c r="CB213" s="146"/>
      <c r="CD213" s="146"/>
      <c r="CF213" s="146"/>
      <c r="CH213" s="58"/>
      <c r="CJ213" s="58"/>
      <c r="CN213" s="58"/>
      <c r="CP213" s="146"/>
      <c r="CR213" s="58"/>
      <c r="CT213" s="58"/>
      <c r="CV213" s="58"/>
      <c r="CX213" s="58"/>
      <c r="CZ213" s="58"/>
      <c r="DB213" s="58"/>
      <c r="DD213" s="58"/>
      <c r="DF213" s="58"/>
      <c r="DR213" s="58"/>
      <c r="DZ213" s="58"/>
      <c r="EF213" s="58"/>
      <c r="EH213" s="146"/>
      <c r="EJ213" s="58"/>
      <c r="EL213" s="146"/>
      <c r="EN213" s="58"/>
      <c r="EP213" s="58"/>
      <c r="ER213" s="58"/>
      <c r="ET213" s="58"/>
      <c r="EV213" s="58"/>
      <c r="EX213" s="58"/>
      <c r="EZ213" s="58"/>
      <c r="FB213" s="146"/>
      <c r="FD213" s="58"/>
      <c r="FF213" s="58"/>
      <c r="FZ213" s="58"/>
      <c r="GB213" s="58"/>
      <c r="GC213" s="58"/>
      <c r="GD213" s="58"/>
      <c r="GE213" s="58"/>
      <c r="GF213" s="58"/>
      <c r="GG213" s="58"/>
      <c r="GH213" s="159"/>
      <c r="GI213" s="146"/>
      <c r="GJ213" s="146"/>
      <c r="GK213" s="58"/>
      <c r="GL213" s="146"/>
      <c r="GM213" s="58"/>
      <c r="GN213" s="146"/>
      <c r="GO213" s="58"/>
      <c r="GP213" s="146"/>
      <c r="GQ213" s="58"/>
      <c r="GR213" s="58"/>
      <c r="GS213" s="58"/>
      <c r="GT213" s="146"/>
      <c r="GV213" s="146"/>
    </row>
    <row r="214" spans="2:204" x14ac:dyDescent="0.25">
      <c r="B214" s="58"/>
      <c r="D214" s="58"/>
      <c r="BL214" s="58"/>
      <c r="BX214" s="58"/>
      <c r="BZ214" s="58"/>
      <c r="CB214" s="58"/>
      <c r="CD214" s="58"/>
      <c r="CF214" s="58"/>
      <c r="CH214" s="146"/>
      <c r="CJ214" s="58"/>
      <c r="CN214" s="58"/>
      <c r="CP214" s="146"/>
      <c r="CR214" s="146"/>
      <c r="CT214" s="146"/>
      <c r="CV214" s="146"/>
      <c r="CX214" s="58"/>
      <c r="CZ214" s="58"/>
      <c r="DB214" s="58"/>
      <c r="DD214" s="58"/>
      <c r="DF214" s="58"/>
      <c r="DR214" s="58"/>
      <c r="DZ214" s="58"/>
      <c r="EF214" s="58"/>
      <c r="EH214" s="58"/>
      <c r="EL214" s="58"/>
      <c r="EN214" s="146"/>
      <c r="EP214" s="58"/>
      <c r="ER214" s="146"/>
      <c r="ET214" s="58"/>
      <c r="EV214" s="146"/>
      <c r="EX214" s="58"/>
      <c r="EZ214" s="58"/>
      <c r="FB214" s="58"/>
      <c r="FD214" s="58"/>
      <c r="FF214" s="58"/>
      <c r="FZ214" s="146"/>
      <c r="GB214" s="58"/>
      <c r="GC214" s="146"/>
      <c r="GD214" s="58"/>
      <c r="GE214" s="58"/>
      <c r="GF214" s="146"/>
      <c r="GG214" s="58"/>
      <c r="GH214" s="146"/>
      <c r="GI214" s="146"/>
      <c r="GJ214" s="58"/>
      <c r="GK214" s="58"/>
      <c r="GL214" s="58"/>
      <c r="GM214" s="58"/>
      <c r="GN214" s="58"/>
      <c r="GO214" s="58"/>
      <c r="GP214" s="58"/>
      <c r="GQ214" s="58"/>
      <c r="GR214" s="58"/>
      <c r="GS214" s="58"/>
      <c r="GT214" s="58"/>
      <c r="GV214" s="58"/>
    </row>
    <row r="215" spans="2:204" x14ac:dyDescent="0.25">
      <c r="B215" s="58"/>
      <c r="D215" s="146"/>
      <c r="BL215" s="58"/>
      <c r="BX215" s="58"/>
      <c r="BZ215" s="58"/>
      <c r="CB215" s="58"/>
      <c r="CD215" s="58"/>
      <c r="CF215" s="58"/>
      <c r="CH215" s="146"/>
      <c r="CJ215" s="58"/>
      <c r="CN215" s="146"/>
      <c r="CP215" s="58"/>
      <c r="CR215" s="58"/>
      <c r="CT215" s="58"/>
      <c r="CV215" s="58"/>
      <c r="CX215" s="58"/>
      <c r="CZ215" s="58"/>
      <c r="DB215" s="58"/>
      <c r="DD215" s="58"/>
      <c r="DF215" s="58"/>
      <c r="DR215" s="58"/>
      <c r="DZ215" s="58"/>
      <c r="EF215" s="58"/>
      <c r="EH215" s="58"/>
      <c r="EL215" s="58"/>
      <c r="EN215" s="58"/>
      <c r="EP215" s="146"/>
      <c r="ER215" s="58"/>
      <c r="ET215" s="58"/>
      <c r="EV215" s="58"/>
      <c r="EX215" s="146"/>
      <c r="EZ215" s="146"/>
      <c r="FB215" s="58"/>
      <c r="FD215" s="58"/>
      <c r="FZ215" s="58"/>
      <c r="GB215" s="58"/>
      <c r="GC215" s="58"/>
      <c r="GD215" s="58"/>
      <c r="GE215" s="58"/>
      <c r="GF215" s="58"/>
      <c r="GG215" s="146"/>
      <c r="GH215" s="58"/>
      <c r="GI215" s="58"/>
      <c r="GJ215" s="58"/>
      <c r="GK215" s="58"/>
      <c r="GL215" s="58"/>
      <c r="GM215" s="58"/>
      <c r="GN215" s="58"/>
      <c r="GO215" s="58"/>
      <c r="GP215" s="58"/>
      <c r="GQ215" s="146"/>
      <c r="GR215" s="58"/>
      <c r="GS215" s="146"/>
      <c r="GT215" s="146"/>
      <c r="GV215" s="146"/>
    </row>
    <row r="216" spans="2:204" x14ac:dyDescent="0.25">
      <c r="B216" s="58"/>
      <c r="D216" s="58"/>
      <c r="BL216" s="58"/>
      <c r="BX216" s="58"/>
      <c r="BZ216" s="58"/>
      <c r="CB216" s="58"/>
      <c r="CD216" s="146"/>
      <c r="CF216" s="58"/>
      <c r="CH216" s="58"/>
      <c r="CJ216" s="58"/>
      <c r="CN216" s="58"/>
      <c r="CP216" s="58"/>
      <c r="CR216" s="58"/>
      <c r="CT216" s="146"/>
      <c r="CV216" s="58"/>
      <c r="CX216" s="58"/>
      <c r="CZ216" s="58"/>
      <c r="DB216" s="146"/>
      <c r="DD216" s="58"/>
      <c r="DF216" s="58"/>
      <c r="EF216" s="58"/>
      <c r="EH216" s="58"/>
      <c r="EL216" s="58"/>
      <c r="EN216" s="58"/>
      <c r="EP216" s="58"/>
      <c r="ER216" s="58"/>
      <c r="ET216" s="58"/>
      <c r="EV216" s="58"/>
      <c r="EX216" s="58"/>
      <c r="EZ216" s="58"/>
      <c r="FB216" s="58"/>
      <c r="FD216" s="58"/>
      <c r="FZ216" s="146"/>
      <c r="GB216" s="146"/>
      <c r="GC216" s="58"/>
      <c r="GD216" s="146"/>
      <c r="GE216" s="58"/>
      <c r="GF216" s="58"/>
      <c r="GG216" s="58"/>
      <c r="GH216" s="58"/>
      <c r="GI216" s="58"/>
      <c r="GJ216" s="146"/>
      <c r="GK216" s="58"/>
      <c r="GL216" s="146"/>
      <c r="GM216" s="58"/>
      <c r="GN216" s="58"/>
      <c r="GO216" s="58"/>
      <c r="GP216" s="58"/>
      <c r="GR216" s="58"/>
      <c r="GS216" s="58"/>
      <c r="GT216" s="58"/>
      <c r="GV216" s="58"/>
    </row>
    <row r="217" spans="2:204" x14ac:dyDescent="0.25">
      <c r="B217" s="58"/>
      <c r="D217" s="58"/>
      <c r="BL217" s="58"/>
      <c r="BX217" s="58"/>
      <c r="BZ217" s="58"/>
      <c r="CB217" s="58"/>
      <c r="CD217" s="58"/>
      <c r="CF217" s="146"/>
      <c r="CH217" s="58"/>
      <c r="CJ217" s="58"/>
      <c r="CN217" s="58"/>
      <c r="CP217" s="58"/>
      <c r="CR217" s="146"/>
      <c r="CT217" s="58"/>
      <c r="CV217" s="58"/>
      <c r="CX217" s="146"/>
      <c r="CZ217" s="58"/>
      <c r="DB217" s="58"/>
      <c r="DD217" s="58"/>
      <c r="DF217" s="146"/>
      <c r="EF217" s="58"/>
      <c r="EH217" s="58"/>
      <c r="EL217" s="58"/>
      <c r="EN217" s="146"/>
      <c r="EP217" s="58"/>
      <c r="ER217" s="146"/>
      <c r="ET217" s="146"/>
      <c r="EV217" s="58"/>
      <c r="EX217" s="58"/>
      <c r="EZ217" s="58"/>
      <c r="FB217" s="58"/>
      <c r="FD217" s="58"/>
      <c r="FZ217" s="58"/>
      <c r="GB217" s="58"/>
      <c r="GC217" s="58"/>
      <c r="GD217" s="58"/>
      <c r="GE217" s="58"/>
      <c r="GF217" s="58"/>
      <c r="GG217" s="146"/>
      <c r="GH217" s="58"/>
      <c r="GI217" s="58"/>
      <c r="GJ217" s="58"/>
      <c r="GK217" s="58"/>
      <c r="GL217" s="58"/>
      <c r="GM217" s="58"/>
      <c r="GN217" s="58"/>
      <c r="GO217" s="146"/>
      <c r="GP217" s="58"/>
      <c r="GR217" s="58"/>
      <c r="GS217" s="146"/>
      <c r="GT217" s="58"/>
      <c r="GV217" s="58"/>
    </row>
    <row r="218" spans="2:204" x14ac:dyDescent="0.25">
      <c r="B218" s="58"/>
      <c r="D218" s="58"/>
      <c r="BL218" s="58"/>
      <c r="BX218" s="146"/>
      <c r="BZ218" s="146"/>
      <c r="CB218" s="58"/>
      <c r="CD218" s="58"/>
      <c r="CF218" s="146"/>
      <c r="CH218" s="146"/>
      <c r="CJ218" s="58"/>
      <c r="CN218" s="58"/>
      <c r="CP218" s="146"/>
      <c r="CR218" s="58"/>
      <c r="CT218" s="58"/>
      <c r="CV218" s="58"/>
      <c r="CX218" s="58"/>
      <c r="CZ218" s="58"/>
      <c r="DB218" s="146"/>
      <c r="DD218" s="58"/>
      <c r="EF218" s="58"/>
      <c r="EH218" s="58"/>
      <c r="EL218" s="58"/>
      <c r="EN218" s="58"/>
      <c r="EP218" s="58"/>
      <c r="ER218" s="58"/>
      <c r="ET218" s="58"/>
      <c r="EV218" s="58"/>
      <c r="EX218" s="58"/>
      <c r="EZ218" s="58"/>
      <c r="FB218" s="58"/>
      <c r="FD218" s="58"/>
      <c r="FZ218" s="58"/>
      <c r="GB218" s="58"/>
      <c r="GC218" s="58"/>
      <c r="GD218" s="58"/>
      <c r="GE218" s="146"/>
      <c r="GF218" s="58"/>
      <c r="GG218" s="58"/>
      <c r="GH218" s="58"/>
      <c r="GI218" s="58"/>
      <c r="GJ218" s="58"/>
      <c r="GK218" s="58"/>
      <c r="GL218" s="58"/>
      <c r="GM218" s="58"/>
      <c r="GN218" s="58"/>
      <c r="GO218" s="58"/>
      <c r="GP218" s="58"/>
      <c r="GR218" s="146"/>
      <c r="GS218" s="58"/>
      <c r="GT218" s="58"/>
      <c r="GV218" s="58"/>
    </row>
    <row r="219" spans="2:204" x14ac:dyDescent="0.25">
      <c r="B219" s="58"/>
      <c r="D219" s="146"/>
      <c r="BL219" s="146"/>
      <c r="CB219" s="58"/>
      <c r="CD219" s="58"/>
      <c r="CF219" s="58"/>
      <c r="CJ219" s="58"/>
      <c r="CN219" s="58"/>
      <c r="CR219" s="58"/>
      <c r="CT219" s="58"/>
      <c r="CV219" s="58"/>
      <c r="CX219" s="58"/>
      <c r="CZ219" s="58"/>
      <c r="DB219" s="58"/>
      <c r="DD219" s="58"/>
      <c r="EF219" s="58"/>
      <c r="EH219" s="58"/>
      <c r="EL219" s="146"/>
      <c r="EN219" s="58"/>
      <c r="EP219" s="58"/>
      <c r="ER219" s="58"/>
      <c r="ET219" s="58"/>
      <c r="EV219" s="146"/>
      <c r="EX219" s="58"/>
      <c r="EZ219" s="58"/>
      <c r="FB219" s="58"/>
      <c r="FD219" s="58"/>
      <c r="FZ219" s="58"/>
      <c r="GB219" s="146"/>
      <c r="GC219" s="58"/>
      <c r="GD219" s="146"/>
      <c r="GE219" s="146"/>
      <c r="GF219" s="58"/>
      <c r="GG219" s="58"/>
      <c r="GH219" s="146"/>
      <c r="GI219" s="58"/>
      <c r="GJ219" s="58"/>
      <c r="GK219" s="146"/>
      <c r="GL219" s="58"/>
      <c r="GM219" s="146"/>
      <c r="GN219" s="58"/>
      <c r="GO219" s="146"/>
      <c r="GP219" s="58"/>
      <c r="GR219" s="58"/>
      <c r="GS219" s="58"/>
      <c r="GT219" s="58"/>
      <c r="GV219" s="58"/>
    </row>
    <row r="220" spans="2:204" x14ac:dyDescent="0.25">
      <c r="B220" s="58"/>
      <c r="D220" s="58"/>
      <c r="CB220" s="146"/>
      <c r="CD220" s="58"/>
      <c r="CF220" s="58"/>
      <c r="CJ220" s="58"/>
      <c r="CN220" s="58"/>
      <c r="CR220" s="58"/>
      <c r="CT220" s="58"/>
      <c r="CV220" s="146"/>
      <c r="CX220" s="146"/>
      <c r="CZ220" s="58"/>
      <c r="DB220" s="58"/>
      <c r="DD220" s="146"/>
      <c r="EH220" s="58"/>
      <c r="EL220" s="58"/>
      <c r="EN220" s="58"/>
      <c r="EP220" s="58"/>
      <c r="ER220" s="58"/>
      <c r="ET220" s="58"/>
      <c r="EV220" s="58"/>
      <c r="EX220" s="58"/>
      <c r="EZ220" s="58"/>
      <c r="FB220" s="58"/>
      <c r="FZ220" s="58"/>
      <c r="GB220" s="58"/>
      <c r="GC220" s="146"/>
      <c r="GD220" s="58"/>
      <c r="GE220" s="58"/>
      <c r="GF220" s="58"/>
      <c r="GG220" s="58"/>
      <c r="GH220" s="58"/>
      <c r="GI220" s="146"/>
      <c r="GJ220" s="58"/>
      <c r="GK220" s="146"/>
      <c r="GL220" s="58"/>
      <c r="GM220" s="146"/>
      <c r="GN220" s="146"/>
      <c r="GO220" s="58"/>
      <c r="GP220" s="146"/>
      <c r="GR220" s="146"/>
      <c r="GS220" s="58"/>
      <c r="GT220" s="58"/>
      <c r="GV220" s="58"/>
    </row>
    <row r="221" spans="2:204" x14ac:dyDescent="0.25">
      <c r="B221" s="58"/>
      <c r="D221" s="58"/>
      <c r="CB221" s="58"/>
      <c r="CD221" s="58"/>
      <c r="CF221" s="58"/>
      <c r="CJ221" s="146"/>
      <c r="CN221" s="146"/>
      <c r="CR221" s="58"/>
      <c r="CT221" s="58"/>
      <c r="CV221" s="58"/>
      <c r="CX221" s="58"/>
      <c r="CZ221" s="58"/>
      <c r="DB221" s="58"/>
      <c r="DD221" s="58"/>
      <c r="EH221" s="58"/>
      <c r="EL221" s="58"/>
      <c r="EN221" s="58"/>
      <c r="EP221" s="146"/>
      <c r="ER221" s="58"/>
      <c r="ET221" s="58"/>
      <c r="EV221" s="58"/>
      <c r="EX221" s="58"/>
      <c r="EZ221" s="58"/>
      <c r="FB221" s="58"/>
      <c r="FZ221" s="58"/>
      <c r="GB221" s="58"/>
      <c r="GC221" s="146"/>
      <c r="GD221" s="58"/>
      <c r="GE221" s="58"/>
      <c r="GF221" s="146"/>
      <c r="GG221" s="58"/>
      <c r="GH221" s="146"/>
      <c r="GJ221" s="58"/>
      <c r="GK221" s="58"/>
      <c r="GL221" s="58"/>
      <c r="GM221" s="58"/>
      <c r="GN221" s="58"/>
      <c r="GO221" s="58"/>
      <c r="GP221" s="58"/>
      <c r="GR221" s="58"/>
      <c r="GS221" s="58"/>
      <c r="GT221" s="58"/>
      <c r="GV221" s="58"/>
    </row>
    <row r="222" spans="2:204" x14ac:dyDescent="0.25">
      <c r="B222" s="58"/>
      <c r="D222" s="58"/>
      <c r="CB222" s="146"/>
      <c r="CD222" s="146"/>
      <c r="CF222" s="146"/>
      <c r="CJ222" s="58"/>
      <c r="CN222" s="58"/>
      <c r="CR222" s="58"/>
      <c r="CT222" s="58"/>
      <c r="CV222" s="58"/>
      <c r="CX222" s="58"/>
      <c r="CZ222" s="58"/>
      <c r="DB222" s="58"/>
      <c r="DD222" s="58"/>
      <c r="EH222" s="58"/>
      <c r="EL222" s="58"/>
      <c r="EN222" s="58"/>
      <c r="EP222" s="58"/>
      <c r="ER222" s="58"/>
      <c r="ET222" s="58"/>
      <c r="EV222" s="58"/>
      <c r="EX222" s="58"/>
      <c r="EZ222" s="58"/>
      <c r="FB222" s="58"/>
      <c r="FZ222" s="58"/>
      <c r="GB222" s="58"/>
      <c r="GC222" s="58"/>
      <c r="GD222" s="58"/>
      <c r="GE222" s="58"/>
      <c r="GF222" s="58"/>
      <c r="GG222" s="58"/>
      <c r="GH222" s="58"/>
      <c r="GJ222" s="146"/>
      <c r="GK222" s="58"/>
      <c r="GL222" s="146"/>
      <c r="GM222" s="58"/>
      <c r="GN222" s="146"/>
      <c r="GO222" s="58"/>
      <c r="GP222" s="146"/>
      <c r="GR222" s="58"/>
      <c r="GS222" s="146"/>
      <c r="GT222" s="146"/>
      <c r="GV222" s="146"/>
    </row>
    <row r="223" spans="2:204" x14ac:dyDescent="0.25">
      <c r="B223" s="58"/>
      <c r="D223" s="58"/>
      <c r="CB223" s="58"/>
      <c r="CJ223" s="58"/>
      <c r="CN223" s="58"/>
      <c r="CR223" s="146"/>
      <c r="CT223" s="146"/>
      <c r="CV223" s="146"/>
      <c r="CX223" s="58"/>
      <c r="CZ223" s="146"/>
      <c r="DB223" s="58"/>
      <c r="DD223" s="58"/>
      <c r="EH223" s="58"/>
      <c r="EL223" s="58"/>
      <c r="EN223" s="146"/>
      <c r="EP223" s="58"/>
      <c r="ER223" s="146"/>
      <c r="ET223" s="58"/>
      <c r="EV223" s="58"/>
      <c r="EX223" s="58"/>
      <c r="EZ223" s="58"/>
      <c r="FB223" s="58"/>
      <c r="FZ223" s="146"/>
      <c r="GB223" s="146"/>
      <c r="GC223" s="58"/>
      <c r="GD223" s="58"/>
      <c r="GE223" s="58"/>
      <c r="GF223" s="58"/>
      <c r="GG223" s="146"/>
      <c r="GH223" s="58"/>
      <c r="GJ223" s="58"/>
      <c r="GK223" s="58"/>
      <c r="GL223" s="58"/>
      <c r="GM223" s="58"/>
      <c r="GN223" s="58"/>
      <c r="GO223" s="58"/>
      <c r="GP223" s="58"/>
      <c r="GR223" s="58"/>
      <c r="GT223" s="58"/>
      <c r="GV223" s="58"/>
    </row>
    <row r="224" spans="2:204" x14ac:dyDescent="0.25">
      <c r="B224" s="58"/>
      <c r="D224" s="58"/>
      <c r="CB224" s="58"/>
      <c r="CJ224" s="58"/>
      <c r="CN224" s="146"/>
      <c r="CR224" s="58"/>
      <c r="CT224" s="58"/>
      <c r="CV224" s="58"/>
      <c r="CX224" s="58"/>
      <c r="CZ224" s="58"/>
      <c r="DB224" s="58"/>
      <c r="DD224" s="58"/>
      <c r="EH224" s="58"/>
      <c r="EL224" s="58"/>
      <c r="EN224" s="58"/>
      <c r="EP224" s="58"/>
      <c r="ER224" s="58"/>
      <c r="ET224" s="58"/>
      <c r="EV224" s="58"/>
      <c r="EX224" s="58"/>
      <c r="EZ224" s="58"/>
      <c r="FZ224" s="58"/>
      <c r="GB224" s="58"/>
      <c r="GC224" s="58"/>
      <c r="GD224" s="146"/>
      <c r="GE224" s="58"/>
      <c r="GF224" s="146"/>
      <c r="GH224" s="58"/>
      <c r="GJ224" s="146"/>
      <c r="GK224" s="58"/>
      <c r="GL224" s="146"/>
      <c r="GM224" s="58"/>
      <c r="GN224" s="58"/>
      <c r="GO224" s="146"/>
      <c r="GP224" s="58"/>
      <c r="GR224" s="58"/>
      <c r="GT224" s="58"/>
      <c r="GV224" s="58"/>
    </row>
    <row r="225" spans="2:204" x14ac:dyDescent="0.25">
      <c r="B225" s="58"/>
      <c r="D225" s="58"/>
      <c r="CB225" s="58"/>
      <c r="CJ225" s="58"/>
      <c r="CN225" s="58"/>
      <c r="CR225" s="58"/>
      <c r="CT225" s="146"/>
      <c r="CV225" s="58"/>
      <c r="CX225" s="146"/>
      <c r="CZ225" s="58"/>
      <c r="DB225" s="146"/>
      <c r="DD225" s="146"/>
      <c r="EH225" s="58"/>
      <c r="EL225" s="58"/>
      <c r="EN225" s="58"/>
      <c r="EP225" s="58"/>
      <c r="ER225" s="58"/>
      <c r="ET225" s="58"/>
      <c r="EV225" s="58"/>
      <c r="EX225" s="58"/>
      <c r="EZ225" s="58"/>
      <c r="FZ225" s="58"/>
      <c r="GB225" s="58"/>
      <c r="GC225" s="58"/>
      <c r="GD225" s="58"/>
      <c r="GE225" s="146"/>
      <c r="GF225" s="58"/>
      <c r="GH225" s="58"/>
      <c r="GJ225" s="58"/>
      <c r="GK225" s="58"/>
      <c r="GL225" s="58"/>
      <c r="GM225" s="58"/>
      <c r="GN225" s="58"/>
      <c r="GP225" s="58"/>
      <c r="GR225" s="58"/>
      <c r="GT225" s="58"/>
      <c r="GV225" s="58"/>
    </row>
    <row r="226" spans="2:204" x14ac:dyDescent="0.25">
      <c r="B226" s="58"/>
      <c r="D226" s="58"/>
      <c r="CB226" s="58"/>
      <c r="CJ226" s="58"/>
      <c r="CN226" s="58"/>
      <c r="CR226" s="146"/>
      <c r="CT226" s="58"/>
      <c r="CV226" s="58"/>
      <c r="CX226" s="58"/>
      <c r="CZ226" s="146"/>
      <c r="DD226" s="58"/>
      <c r="EL226" s="58"/>
      <c r="EN226" s="58"/>
      <c r="EP226" s="58"/>
      <c r="ER226" s="58"/>
      <c r="ET226" s="58"/>
      <c r="EV226" s="58"/>
      <c r="EX226" s="58"/>
      <c r="FZ226" s="58"/>
      <c r="GB226" s="58"/>
      <c r="GC226" s="58"/>
      <c r="GD226" s="58"/>
      <c r="GF226" s="58"/>
      <c r="GH226" s="146"/>
      <c r="GJ226" s="58"/>
      <c r="GK226" s="146"/>
      <c r="GL226" s="58"/>
      <c r="GM226" s="146"/>
      <c r="GN226" s="58"/>
      <c r="GP226" s="58"/>
      <c r="GR226" s="58"/>
      <c r="GT226" s="58"/>
      <c r="GV226" s="58"/>
    </row>
    <row r="227" spans="2:204" x14ac:dyDescent="0.25">
      <c r="B227" s="58"/>
      <c r="D227" s="58"/>
      <c r="CB227" s="58"/>
      <c r="CJ227" s="58"/>
      <c r="CN227" s="58"/>
      <c r="CR227" s="58"/>
      <c r="CT227" s="58"/>
      <c r="CV227" s="58"/>
      <c r="CX227" s="58"/>
      <c r="CZ227" s="58"/>
      <c r="EL227" s="58"/>
      <c r="EN227" s="58"/>
      <c r="EP227" s="58"/>
      <c r="ER227" s="58"/>
      <c r="ET227" s="58"/>
      <c r="EV227" s="58"/>
      <c r="EX227" s="58"/>
      <c r="FZ227" s="58"/>
      <c r="GB227" s="58"/>
      <c r="GC227" s="146"/>
      <c r="GD227" s="58"/>
      <c r="GF227" s="58"/>
      <c r="GH227" s="58"/>
      <c r="GJ227" s="58"/>
      <c r="GL227" s="58"/>
      <c r="GN227" s="58"/>
      <c r="GP227" s="58"/>
      <c r="GR227" s="146"/>
      <c r="GT227" s="58"/>
      <c r="GV227" s="58"/>
    </row>
    <row r="228" spans="2:204" x14ac:dyDescent="0.25">
      <c r="B228" s="58"/>
      <c r="D228" s="146"/>
      <c r="CB228" s="58"/>
      <c r="CJ228" s="146"/>
      <c r="CN228" s="58"/>
      <c r="CR228" s="58"/>
      <c r="CT228" s="58"/>
      <c r="CV228" s="58"/>
      <c r="CX228" s="146"/>
      <c r="CZ228" s="58"/>
      <c r="EL228" s="58"/>
      <c r="EN228" s="58"/>
      <c r="EP228" s="58"/>
      <c r="ER228" s="58"/>
      <c r="ET228" s="58"/>
      <c r="EV228" s="58"/>
      <c r="EX228" s="58"/>
      <c r="FZ228" s="58"/>
      <c r="GB228" s="58"/>
      <c r="GD228" s="58"/>
      <c r="GF228" s="58"/>
      <c r="GH228" s="146"/>
      <c r="GJ228" s="58"/>
      <c r="GL228" s="58"/>
      <c r="GN228" s="58"/>
      <c r="GP228" s="58"/>
      <c r="GR228" s="58"/>
      <c r="GT228" s="58"/>
      <c r="GV228" s="58"/>
    </row>
    <row r="229" spans="2:204" x14ac:dyDescent="0.25">
      <c r="B229" s="58"/>
      <c r="D229" s="58"/>
      <c r="CB229" s="146"/>
      <c r="CJ229" s="58"/>
      <c r="CN229" s="58"/>
      <c r="CR229" s="58"/>
      <c r="CT229" s="58"/>
      <c r="CV229" s="146"/>
      <c r="CX229" s="58"/>
      <c r="CZ229" s="58"/>
      <c r="EL229" s="58"/>
      <c r="EN229" s="58"/>
      <c r="EP229" s="58"/>
      <c r="ER229" s="58"/>
      <c r="ET229" s="58"/>
      <c r="EV229" s="58"/>
      <c r="FZ229" s="58"/>
      <c r="GB229" s="58"/>
      <c r="GD229" s="58"/>
      <c r="GF229" s="58"/>
      <c r="GH229" s="58"/>
      <c r="GJ229" s="58"/>
      <c r="GL229" s="58"/>
      <c r="GN229" s="146"/>
      <c r="GP229" s="146"/>
      <c r="GR229" s="146"/>
      <c r="GT229" s="58"/>
      <c r="GV229" s="58"/>
    </row>
    <row r="230" spans="2:204" x14ac:dyDescent="0.25">
      <c r="B230" s="58"/>
      <c r="D230" s="58"/>
      <c r="CB230" s="58"/>
      <c r="CJ230" s="146"/>
      <c r="CN230" s="146"/>
      <c r="CR230" s="58"/>
      <c r="CT230" s="58"/>
      <c r="CV230" s="58"/>
      <c r="CX230" s="58"/>
      <c r="CZ230" s="58"/>
      <c r="EL230" s="58"/>
      <c r="EN230" s="58"/>
      <c r="EP230" s="58"/>
      <c r="ER230" s="58"/>
      <c r="FZ230" s="58"/>
      <c r="GB230" s="58"/>
      <c r="GD230" s="146"/>
      <c r="GF230" s="146"/>
      <c r="GH230" s="58"/>
      <c r="GJ230" s="58"/>
      <c r="GL230" s="58"/>
      <c r="GN230" s="58"/>
      <c r="GP230" s="58"/>
      <c r="GR230" s="58"/>
      <c r="GT230" s="58"/>
      <c r="GV230" s="58"/>
    </row>
    <row r="231" spans="2:204" x14ac:dyDescent="0.25">
      <c r="B231" s="58"/>
      <c r="D231" s="146"/>
      <c r="CB231" s="146"/>
      <c r="CJ231" s="58"/>
      <c r="CR231" s="58"/>
      <c r="CT231" s="58"/>
      <c r="CV231" s="58"/>
      <c r="CX231" s="58"/>
      <c r="CZ231" s="146"/>
      <c r="EL231" s="58"/>
      <c r="EN231" s="58"/>
      <c r="EP231" s="58"/>
      <c r="ER231" s="58"/>
      <c r="FZ231" s="58"/>
      <c r="GB231" s="146"/>
      <c r="GD231" s="58"/>
      <c r="GF231" s="58"/>
      <c r="GH231" s="58"/>
      <c r="GJ231" s="146"/>
      <c r="GL231" s="146"/>
      <c r="GN231" s="146"/>
      <c r="GP231" s="58"/>
      <c r="GR231" s="58"/>
      <c r="GT231" s="58"/>
      <c r="GV231" s="58"/>
    </row>
    <row r="232" spans="2:204" x14ac:dyDescent="0.25">
      <c r="B232" s="58"/>
      <c r="D232" s="58"/>
      <c r="CB232" s="58"/>
      <c r="CJ232" s="58"/>
      <c r="CR232" s="146"/>
      <c r="CT232" s="146"/>
      <c r="CV232" s="146"/>
      <c r="CX232" s="58"/>
      <c r="CZ232" s="58"/>
      <c r="EN232" s="58"/>
      <c r="EP232" s="58"/>
      <c r="ER232" s="58"/>
      <c r="FZ232" s="58"/>
      <c r="GB232" s="58"/>
      <c r="GD232" s="58"/>
      <c r="GF232" s="58"/>
      <c r="GH232" s="58"/>
      <c r="GJ232" s="58"/>
      <c r="GL232" s="58"/>
      <c r="GN232" s="58"/>
      <c r="GP232" s="58"/>
      <c r="GR232" s="58"/>
      <c r="GT232" s="58"/>
      <c r="GV232" s="58"/>
    </row>
    <row r="233" spans="2:204" x14ac:dyDescent="0.25">
      <c r="B233" s="58"/>
      <c r="D233" s="58"/>
      <c r="CB233" s="58"/>
      <c r="CJ233" s="58"/>
      <c r="CV233" s="58"/>
      <c r="CX233" s="146"/>
      <c r="CZ233" s="58"/>
      <c r="EN233" s="58"/>
      <c r="EP233" s="58"/>
      <c r="ER233" s="58"/>
      <c r="FZ233" s="58"/>
      <c r="GB233" s="146"/>
      <c r="GD233" s="146"/>
      <c r="GF233" s="146"/>
      <c r="GH233" s="146"/>
      <c r="GJ233" s="146"/>
      <c r="GL233" s="146"/>
      <c r="GN233" s="58"/>
      <c r="GP233" s="58"/>
      <c r="GR233" s="58"/>
    </row>
    <row r="234" spans="2:204" x14ac:dyDescent="0.25">
      <c r="B234" s="58"/>
      <c r="D234" s="58"/>
      <c r="CB234" s="58"/>
      <c r="CJ234" s="58"/>
      <c r="CV234" s="58"/>
      <c r="CX234" s="58"/>
      <c r="CZ234" s="146"/>
      <c r="EN234" s="58"/>
      <c r="ER234" s="58"/>
      <c r="FZ234" s="58"/>
      <c r="GB234" s="58"/>
      <c r="GD234" s="58"/>
      <c r="GF234" s="58"/>
      <c r="GH234" s="58"/>
      <c r="GJ234" s="58"/>
      <c r="GL234" s="58"/>
      <c r="GN234" s="58"/>
      <c r="GP234" s="58"/>
      <c r="GR234" s="58"/>
    </row>
    <row r="235" spans="2:204" x14ac:dyDescent="0.25">
      <c r="B235" s="58"/>
      <c r="D235" s="58"/>
      <c r="CB235" s="58"/>
      <c r="CJ235" s="58"/>
      <c r="CV235" s="58"/>
      <c r="CX235" s="58"/>
      <c r="CZ235" s="58"/>
      <c r="EN235" s="58"/>
      <c r="ER235" s="58"/>
      <c r="FZ235" s="58"/>
      <c r="GB235" s="58"/>
      <c r="GD235" s="58"/>
      <c r="GF235" s="58"/>
      <c r="GH235" s="58"/>
      <c r="GJ235" s="58"/>
      <c r="GL235" s="58"/>
      <c r="GN235" s="58"/>
      <c r="GP235" s="58"/>
      <c r="GR235" s="58"/>
    </row>
    <row r="236" spans="2:204" x14ac:dyDescent="0.25">
      <c r="B236" s="58"/>
      <c r="D236" s="146"/>
      <c r="CB236" s="58"/>
      <c r="CJ236" s="58"/>
      <c r="CV236" s="58"/>
      <c r="CX236" s="146"/>
      <c r="CZ236" s="58"/>
      <c r="GB236" s="58"/>
      <c r="GD236" s="58"/>
      <c r="GF236" s="58"/>
      <c r="GH236" s="58"/>
      <c r="GJ236" s="58"/>
      <c r="GL236" s="58"/>
      <c r="GN236" s="58"/>
      <c r="GP236" s="58"/>
      <c r="GR236" s="146"/>
    </row>
    <row r="237" spans="2:204" x14ac:dyDescent="0.25">
      <c r="B237" s="58"/>
      <c r="D237" s="58"/>
      <c r="CB237" s="58"/>
      <c r="CJ237" s="146"/>
      <c r="CV237" s="58"/>
      <c r="CX237" s="58"/>
      <c r="GB237" s="58"/>
      <c r="GD237" s="58"/>
      <c r="GF237" s="58"/>
      <c r="GH237" s="58"/>
      <c r="GJ237" s="58"/>
      <c r="GL237" s="58"/>
      <c r="GN237" s="58"/>
      <c r="GP237" s="58"/>
      <c r="GR237" s="58"/>
    </row>
    <row r="238" spans="2:204" x14ac:dyDescent="0.25">
      <c r="B238" s="58"/>
      <c r="D238" s="58"/>
      <c r="CB238" s="146"/>
      <c r="CJ238" s="58"/>
      <c r="CV238" s="146"/>
      <c r="CX238" s="58"/>
      <c r="GB238" s="58"/>
      <c r="GD238" s="58"/>
      <c r="GF238" s="58"/>
      <c r="GH238" s="58"/>
      <c r="GJ238" s="58"/>
      <c r="GL238" s="58"/>
      <c r="GN238" s="146"/>
      <c r="GP238" s="58"/>
      <c r="GR238" s="58"/>
    </row>
    <row r="239" spans="2:204" x14ac:dyDescent="0.25">
      <c r="B239" s="58"/>
      <c r="D239" s="146"/>
      <c r="CJ239" s="146"/>
      <c r="GB239" s="58"/>
      <c r="GD239" s="146"/>
      <c r="GF239" s="146"/>
      <c r="GH239" s="58"/>
      <c r="GJ239" s="58"/>
      <c r="GL239" s="58"/>
      <c r="GN239" s="58"/>
      <c r="GP239" s="58"/>
      <c r="GR239" s="58"/>
    </row>
    <row r="240" spans="2:204" x14ac:dyDescent="0.25">
      <c r="B240" s="58"/>
      <c r="D240" s="58"/>
      <c r="CJ240" s="58"/>
      <c r="GB240" s="58"/>
      <c r="GD240" s="58"/>
      <c r="GF240" s="58"/>
      <c r="GH240" s="58"/>
      <c r="GJ240" s="146"/>
      <c r="GL240" s="146"/>
      <c r="GN240" s="58"/>
      <c r="GR240" s="58"/>
    </row>
    <row r="241" spans="2:200" x14ac:dyDescent="0.25">
      <c r="B241" s="58"/>
      <c r="D241" s="58"/>
      <c r="CJ241" s="58"/>
      <c r="GB241" s="146"/>
      <c r="GD241" s="58"/>
      <c r="GF241" s="58"/>
      <c r="GH241" s="58"/>
      <c r="GJ241" s="58"/>
      <c r="GL241" s="58"/>
      <c r="GN241" s="58"/>
      <c r="GR241" s="58"/>
    </row>
    <row r="242" spans="2:200" x14ac:dyDescent="0.25">
      <c r="B242" s="58"/>
      <c r="D242" s="58"/>
      <c r="CJ242" s="58"/>
      <c r="GB242" s="58"/>
      <c r="GD242" s="58"/>
      <c r="GF242" s="58"/>
      <c r="GH242" s="58"/>
      <c r="GJ242" s="58"/>
      <c r="GL242" s="58"/>
      <c r="GN242" s="58"/>
      <c r="GR242" s="58"/>
    </row>
    <row r="243" spans="2:200" x14ac:dyDescent="0.25">
      <c r="B243" s="58"/>
      <c r="D243" s="58"/>
      <c r="CJ243" s="58"/>
      <c r="GB243" s="58"/>
      <c r="GD243" s="58"/>
      <c r="GF243" s="58"/>
      <c r="GJ243" s="58"/>
      <c r="GL243" s="58"/>
      <c r="GN243" s="58"/>
      <c r="GR243" s="58"/>
    </row>
    <row r="244" spans="2:200" x14ac:dyDescent="0.25">
      <c r="B244" s="58"/>
      <c r="D244" s="58"/>
      <c r="CJ244" s="58"/>
      <c r="GB244" s="58"/>
      <c r="GD244" s="58"/>
      <c r="GF244" s="58"/>
      <c r="GJ244" s="58"/>
      <c r="GL244" s="58"/>
      <c r="GN244" s="58"/>
      <c r="GR244" s="58"/>
    </row>
    <row r="245" spans="2:200" x14ac:dyDescent="0.25">
      <c r="B245" s="58"/>
      <c r="D245" s="58"/>
      <c r="CJ245" s="58"/>
      <c r="GB245" s="58"/>
      <c r="GD245" s="58"/>
      <c r="GF245" s="58"/>
      <c r="GJ245" s="58"/>
      <c r="GL245" s="58"/>
      <c r="GN245" s="58"/>
      <c r="GR245" s="58"/>
    </row>
    <row r="246" spans="2:200" x14ac:dyDescent="0.25">
      <c r="B246" s="58"/>
      <c r="D246" s="58"/>
      <c r="CJ246" s="146"/>
      <c r="GB246" s="58"/>
      <c r="GD246" s="58"/>
      <c r="GF246" s="58"/>
      <c r="GJ246" s="58"/>
      <c r="GL246" s="58"/>
      <c r="GN246" s="58"/>
      <c r="GR246" s="58"/>
    </row>
    <row r="247" spans="2:200" x14ac:dyDescent="0.25">
      <c r="B247" s="58"/>
      <c r="D247" s="58"/>
      <c r="GB247" s="58"/>
      <c r="GD247" s="58"/>
      <c r="GF247" s="58"/>
      <c r="GJ247" s="58"/>
      <c r="GL247" s="58"/>
      <c r="GN247" s="58"/>
    </row>
    <row r="248" spans="2:200" x14ac:dyDescent="0.25">
      <c r="B248" s="58"/>
      <c r="D248" s="58"/>
      <c r="GB248" s="58"/>
      <c r="GD248" s="58"/>
      <c r="GF248" s="58"/>
      <c r="GJ248" s="58"/>
      <c r="GL248" s="58"/>
      <c r="GN248" s="58"/>
    </row>
    <row r="249" spans="2:200" x14ac:dyDescent="0.25">
      <c r="B249" s="58"/>
      <c r="D249" s="58"/>
      <c r="GB249" s="58"/>
      <c r="GD249" s="58"/>
      <c r="GF249" s="58"/>
      <c r="GJ249" s="58"/>
      <c r="GL249" s="58"/>
    </row>
    <row r="250" spans="2:200" x14ac:dyDescent="0.25">
      <c r="B250" s="58"/>
      <c r="D250" s="58"/>
      <c r="GB250" s="58"/>
      <c r="GJ250" s="58"/>
      <c r="GL250" s="58"/>
    </row>
    <row r="251" spans="2:200" x14ac:dyDescent="0.25">
      <c r="B251" s="58"/>
      <c r="D251" s="58"/>
      <c r="GB251" s="58"/>
    </row>
    <row r="252" spans="2:200" x14ac:dyDescent="0.25">
      <c r="B252" s="58"/>
      <c r="D252" s="58"/>
      <c r="GB252" s="58"/>
    </row>
    <row r="253" spans="2:200" x14ac:dyDescent="0.25">
      <c r="B253" s="58"/>
      <c r="D253" s="58"/>
    </row>
    <row r="254" spans="2:200" x14ac:dyDescent="0.25">
      <c r="B254" s="58"/>
      <c r="D254" s="58"/>
    </row>
    <row r="255" spans="2:200" x14ac:dyDescent="0.25">
      <c r="B255" s="58"/>
      <c r="D255" s="58"/>
    </row>
    <row r="256" spans="2:200" x14ac:dyDescent="0.25">
      <c r="B256" s="58"/>
      <c r="D256" s="58"/>
    </row>
    <row r="257" spans="2:4" x14ac:dyDescent="0.25">
      <c r="B257" s="58"/>
      <c r="D257" s="146"/>
    </row>
    <row r="258" spans="2:4" x14ac:dyDescent="0.25">
      <c r="B258" s="58"/>
      <c r="D258" s="58"/>
    </row>
    <row r="259" spans="2:4" x14ac:dyDescent="0.25">
      <c r="B259" s="58"/>
      <c r="D259" s="58"/>
    </row>
    <row r="260" spans="2:4" x14ac:dyDescent="0.25">
      <c r="B260" s="58"/>
      <c r="D260" s="146"/>
    </row>
    <row r="261" spans="2:4" x14ac:dyDescent="0.25">
      <c r="B261" s="58"/>
      <c r="D261" s="58"/>
    </row>
    <row r="262" spans="2:4" x14ac:dyDescent="0.25">
      <c r="B262" s="58"/>
    </row>
    <row r="263" spans="2:4" x14ac:dyDescent="0.25">
      <c r="B263" s="58"/>
    </row>
    <row r="264" spans="2:4" x14ac:dyDescent="0.25">
      <c r="B264" s="58"/>
    </row>
    <row r="265" spans="2:4" x14ac:dyDescent="0.25">
      <c r="B265" s="58"/>
    </row>
    <row r="266" spans="2:4" x14ac:dyDescent="0.25">
      <c r="B266" s="58"/>
    </row>
    <row r="267" spans="2:4" x14ac:dyDescent="0.25">
      <c r="B267" s="58"/>
    </row>
    <row r="268" spans="2:4" x14ac:dyDescent="0.25">
      <c r="B268" s="58"/>
    </row>
    <row r="269" spans="2:4" x14ac:dyDescent="0.25">
      <c r="B269" s="58"/>
    </row>
    <row r="270" spans="2:4" x14ac:dyDescent="0.25">
      <c r="B270" s="58"/>
    </row>
    <row r="271" spans="2:4" x14ac:dyDescent="0.25">
      <c r="B271" s="58"/>
    </row>
    <row r="272" spans="2:4" x14ac:dyDescent="0.25">
      <c r="B272" s="58"/>
    </row>
    <row r="273" spans="2:2" x14ac:dyDescent="0.25">
      <c r="B273" s="58"/>
    </row>
    <row r="274" spans="2:2" x14ac:dyDescent="0.25">
      <c r="B274" s="58"/>
    </row>
    <row r="275" spans="2:2" x14ac:dyDescent="0.25">
      <c r="B275" s="58"/>
    </row>
    <row r="276" spans="2:2" x14ac:dyDescent="0.25">
      <c r="B276" s="58"/>
    </row>
    <row r="277" spans="2:2" x14ac:dyDescent="0.25">
      <c r="B277" s="58"/>
    </row>
    <row r="278" spans="2:2" x14ac:dyDescent="0.25">
      <c r="B278" s="58"/>
    </row>
    <row r="279" spans="2:2" x14ac:dyDescent="0.25">
      <c r="B279" s="58"/>
    </row>
    <row r="280" spans="2:2" x14ac:dyDescent="0.25">
      <c r="B280" s="58"/>
    </row>
    <row r="281" spans="2:2" x14ac:dyDescent="0.25">
      <c r="B281" s="58"/>
    </row>
    <row r="282" spans="2:2" x14ac:dyDescent="0.25">
      <c r="B282" s="58"/>
    </row>
    <row r="283" spans="2:2" x14ac:dyDescent="0.25">
      <c r="B283" s="58"/>
    </row>
    <row r="284" spans="2:2" x14ac:dyDescent="0.25">
      <c r="B284" s="58"/>
    </row>
    <row r="285" spans="2:2" x14ac:dyDescent="0.25">
      <c r="B285" s="58"/>
    </row>
    <row r="286" spans="2:2" x14ac:dyDescent="0.25">
      <c r="B286" s="58"/>
    </row>
    <row r="287" spans="2:2" x14ac:dyDescent="0.25">
      <c r="B287" s="58"/>
    </row>
    <row r="288" spans="2:2" x14ac:dyDescent="0.25">
      <c r="B288" s="58"/>
    </row>
    <row r="289" spans="2:2" x14ac:dyDescent="0.25">
      <c r="B289" s="58"/>
    </row>
    <row r="290" spans="2:2" x14ac:dyDescent="0.25">
      <c r="B290" s="58"/>
    </row>
    <row r="291" spans="2:2" x14ac:dyDescent="0.25">
      <c r="B291" s="58"/>
    </row>
    <row r="292" spans="2:2" x14ac:dyDescent="0.25">
      <c r="B292" s="58"/>
    </row>
    <row r="293" spans="2:2" x14ac:dyDescent="0.25">
      <c r="B293" s="58"/>
    </row>
    <row r="294" spans="2:2" x14ac:dyDescent="0.25">
      <c r="B294" s="58"/>
    </row>
    <row r="295" spans="2:2" x14ac:dyDescent="0.25">
      <c r="B295" s="58"/>
    </row>
    <row r="296" spans="2:2" x14ac:dyDescent="0.25">
      <c r="B296" s="58"/>
    </row>
    <row r="297" spans="2:2" x14ac:dyDescent="0.25">
      <c r="B297" s="58"/>
    </row>
    <row r="298" spans="2:2" x14ac:dyDescent="0.25">
      <c r="B298" s="58"/>
    </row>
    <row r="299" spans="2:2" x14ac:dyDescent="0.25">
      <c r="B299" s="58"/>
    </row>
    <row r="300" spans="2:2" x14ac:dyDescent="0.25">
      <c r="B300" s="58"/>
    </row>
    <row r="301" spans="2:2" x14ac:dyDescent="0.25">
      <c r="B301" s="58"/>
    </row>
    <row r="302" spans="2:2" x14ac:dyDescent="0.25">
      <c r="B302" s="58"/>
    </row>
    <row r="303" spans="2:2" x14ac:dyDescent="0.25">
      <c r="B303" s="58"/>
    </row>
    <row r="304" spans="2:2" x14ac:dyDescent="0.25">
      <c r="B304" s="58"/>
    </row>
    <row r="305" spans="2:2" x14ac:dyDescent="0.25">
      <c r="B305" s="58"/>
    </row>
    <row r="306" spans="2:2" x14ac:dyDescent="0.25">
      <c r="B306" s="58"/>
    </row>
    <row r="307" spans="2:2" x14ac:dyDescent="0.25">
      <c r="B307" s="58"/>
    </row>
    <row r="308" spans="2:2" x14ac:dyDescent="0.25">
      <c r="B308" s="58"/>
    </row>
    <row r="309" spans="2:2" x14ac:dyDescent="0.25">
      <c r="B309" s="58"/>
    </row>
    <row r="310" spans="2:2" x14ac:dyDescent="0.25">
      <c r="B310" s="58"/>
    </row>
    <row r="311" spans="2:2" x14ac:dyDescent="0.25">
      <c r="B311" s="58"/>
    </row>
    <row r="312" spans="2:2" x14ac:dyDescent="0.25">
      <c r="B312" s="58"/>
    </row>
    <row r="313" spans="2:2" x14ac:dyDescent="0.25">
      <c r="B313" s="58"/>
    </row>
    <row r="314" spans="2:2" x14ac:dyDescent="0.25">
      <c r="B314" s="58"/>
    </row>
    <row r="315" spans="2:2" x14ac:dyDescent="0.25">
      <c r="B315" s="58"/>
    </row>
    <row r="316" spans="2:2" x14ac:dyDescent="0.25">
      <c r="B316" s="58"/>
    </row>
    <row r="317" spans="2:2" x14ac:dyDescent="0.25">
      <c r="B317" s="58"/>
    </row>
    <row r="318" spans="2:2" x14ac:dyDescent="0.25">
      <c r="B318" s="58"/>
    </row>
    <row r="319" spans="2:2" x14ac:dyDescent="0.25">
      <c r="B319" s="58"/>
    </row>
    <row r="320" spans="2:2" x14ac:dyDescent="0.25">
      <c r="B320" s="58"/>
    </row>
    <row r="321" spans="2:2" x14ac:dyDescent="0.25">
      <c r="B321" s="58"/>
    </row>
    <row r="322" spans="2:2" x14ac:dyDescent="0.25">
      <c r="B322" s="58"/>
    </row>
    <row r="323" spans="2:2" x14ac:dyDescent="0.25">
      <c r="B323" s="58"/>
    </row>
    <row r="324" spans="2:2" x14ac:dyDescent="0.25">
      <c r="B324" s="58"/>
    </row>
    <row r="325" spans="2:2" x14ac:dyDescent="0.25">
      <c r="B325" s="58"/>
    </row>
    <row r="326" spans="2:2" x14ac:dyDescent="0.25">
      <c r="B326" s="58"/>
    </row>
    <row r="327" spans="2:2" x14ac:dyDescent="0.25">
      <c r="B327" s="58"/>
    </row>
    <row r="328" spans="2:2" x14ac:dyDescent="0.25">
      <c r="B328" s="58"/>
    </row>
    <row r="329" spans="2:2" x14ac:dyDescent="0.25">
      <c r="B329" s="58"/>
    </row>
    <row r="330" spans="2:2" x14ac:dyDescent="0.25">
      <c r="B330" s="58"/>
    </row>
    <row r="331" spans="2:2" x14ac:dyDescent="0.25">
      <c r="B331" s="58"/>
    </row>
    <row r="332" spans="2:2" x14ac:dyDescent="0.25">
      <c r="B332" s="58"/>
    </row>
    <row r="333" spans="2:2" x14ac:dyDescent="0.25">
      <c r="B333" s="58"/>
    </row>
    <row r="334" spans="2:2" x14ac:dyDescent="0.25">
      <c r="B334" s="58"/>
    </row>
    <row r="335" spans="2:2" x14ac:dyDescent="0.25">
      <c r="B335" s="58"/>
    </row>
    <row r="336" spans="2:2" x14ac:dyDescent="0.25">
      <c r="B336" s="58"/>
    </row>
    <row r="337" spans="2:2" x14ac:dyDescent="0.25">
      <c r="B337" s="58"/>
    </row>
    <row r="338" spans="2:2" x14ac:dyDescent="0.25">
      <c r="B338" s="58"/>
    </row>
    <row r="339" spans="2:2" x14ac:dyDescent="0.25">
      <c r="B339" s="146"/>
    </row>
    <row r="340" spans="2:2" x14ac:dyDescent="0.25">
      <c r="B340" s="58"/>
    </row>
    <row r="341" spans="2:2" x14ac:dyDescent="0.25">
      <c r="B341" s="58"/>
    </row>
    <row r="342" spans="2:2" x14ac:dyDescent="0.25">
      <c r="B342" s="58"/>
    </row>
    <row r="343" spans="2:2" x14ac:dyDescent="0.25">
      <c r="B343" s="146"/>
    </row>
    <row r="344" spans="2:2" x14ac:dyDescent="0.25">
      <c r="B344" s="146"/>
    </row>
    <row r="345" spans="2:2" x14ac:dyDescent="0.25">
      <c r="B345" s="58"/>
    </row>
    <row r="346" spans="2:2" x14ac:dyDescent="0.25">
      <c r="B346" s="58"/>
    </row>
    <row r="347" spans="2:2" x14ac:dyDescent="0.25">
      <c r="B347" s="58"/>
    </row>
    <row r="348" spans="2:2" x14ac:dyDescent="0.25">
      <c r="B348" s="146"/>
    </row>
    <row r="349" spans="2:2" x14ac:dyDescent="0.25">
      <c r="B349" s="58"/>
    </row>
    <row r="350" spans="2:2" x14ac:dyDescent="0.25">
      <c r="B350" s="58"/>
    </row>
    <row r="351" spans="2:2" x14ac:dyDescent="0.25">
      <c r="B351" s="58"/>
    </row>
    <row r="352" spans="2:2" x14ac:dyDescent="0.25">
      <c r="B352" s="58"/>
    </row>
    <row r="353" spans="2:2" x14ac:dyDescent="0.25">
      <c r="B353" s="58"/>
    </row>
    <row r="354" spans="2:2" x14ac:dyDescent="0.25">
      <c r="B354" s="58"/>
    </row>
    <row r="355" spans="2:2" x14ac:dyDescent="0.25">
      <c r="B355" s="58"/>
    </row>
    <row r="356" spans="2:2" x14ac:dyDescent="0.25">
      <c r="B356" s="58"/>
    </row>
    <row r="357" spans="2:2" x14ac:dyDescent="0.25">
      <c r="B357" s="58"/>
    </row>
    <row r="358" spans="2:2" x14ac:dyDescent="0.25">
      <c r="B358" s="146"/>
    </row>
    <row r="359" spans="2:2" x14ac:dyDescent="0.25">
      <c r="B359" s="58"/>
    </row>
    <row r="360" spans="2:2" x14ac:dyDescent="0.25">
      <c r="B360" s="58"/>
    </row>
    <row r="361" spans="2:2" x14ac:dyDescent="0.25">
      <c r="B361" s="146"/>
    </row>
    <row r="362" spans="2:2" x14ac:dyDescent="0.25">
      <c r="B362" s="58"/>
    </row>
    <row r="363" spans="2:2" x14ac:dyDescent="0.25">
      <c r="B363" s="58"/>
    </row>
    <row r="364" spans="2:2" x14ac:dyDescent="0.25">
      <c r="B364" s="58"/>
    </row>
    <row r="365" spans="2:2" x14ac:dyDescent="0.25">
      <c r="B365" s="58"/>
    </row>
    <row r="366" spans="2:2" x14ac:dyDescent="0.25">
      <c r="B366" s="58"/>
    </row>
    <row r="367" spans="2:2" x14ac:dyDescent="0.25">
      <c r="B367" s="146"/>
    </row>
    <row r="368" spans="2:2" x14ac:dyDescent="0.25">
      <c r="B368" s="58"/>
    </row>
    <row r="369" spans="2:2" x14ac:dyDescent="0.25">
      <c r="B369" s="58"/>
    </row>
    <row r="370" spans="2:2" x14ac:dyDescent="0.25">
      <c r="B370" s="146"/>
    </row>
    <row r="371" spans="2:2" x14ac:dyDescent="0.25">
      <c r="B371" s="58"/>
    </row>
    <row r="372" spans="2:2" x14ac:dyDescent="0.25">
      <c r="B372" s="58"/>
    </row>
    <row r="373" spans="2:2" x14ac:dyDescent="0.25">
      <c r="B373" s="58"/>
    </row>
    <row r="374" spans="2:2" x14ac:dyDescent="0.25">
      <c r="B374" s="58"/>
    </row>
    <row r="375" spans="2:2" x14ac:dyDescent="0.25">
      <c r="B375" s="58"/>
    </row>
    <row r="376" spans="2:2" x14ac:dyDescent="0.25">
      <c r="B376" s="58"/>
    </row>
    <row r="377" spans="2:2" x14ac:dyDescent="0.25">
      <c r="B377" s="58"/>
    </row>
    <row r="378" spans="2:2" x14ac:dyDescent="0.25">
      <c r="B378" s="58"/>
    </row>
    <row r="379" spans="2:2" x14ac:dyDescent="0.25">
      <c r="B379" s="58"/>
    </row>
    <row r="380" spans="2:2" x14ac:dyDescent="0.25">
      <c r="B380" s="58"/>
    </row>
    <row r="381" spans="2:2" x14ac:dyDescent="0.25">
      <c r="B381" s="58"/>
    </row>
    <row r="382" spans="2:2" x14ac:dyDescent="0.25">
      <c r="B382" s="58"/>
    </row>
    <row r="383" spans="2:2" x14ac:dyDescent="0.25">
      <c r="B383" s="58"/>
    </row>
    <row r="384" spans="2:2" x14ac:dyDescent="0.25">
      <c r="B384" s="58"/>
    </row>
    <row r="385" spans="2:2" x14ac:dyDescent="0.25">
      <c r="B385" s="58"/>
    </row>
    <row r="386" spans="2:2" x14ac:dyDescent="0.25">
      <c r="B386" s="58"/>
    </row>
    <row r="387" spans="2:2" x14ac:dyDescent="0.25">
      <c r="B387" s="58"/>
    </row>
    <row r="388" spans="2:2" x14ac:dyDescent="0.25">
      <c r="B388" s="58"/>
    </row>
    <row r="389" spans="2:2" x14ac:dyDescent="0.25">
      <c r="B389" s="58"/>
    </row>
    <row r="390" spans="2:2" x14ac:dyDescent="0.25">
      <c r="B390" s="146"/>
    </row>
    <row r="391" spans="2:2" x14ac:dyDescent="0.25">
      <c r="B391" s="58"/>
    </row>
    <row r="392" spans="2:2" x14ac:dyDescent="0.25">
      <c r="B392" s="58"/>
    </row>
    <row r="393" spans="2:2" x14ac:dyDescent="0.25">
      <c r="B393" s="146"/>
    </row>
    <row r="394" spans="2:2" x14ac:dyDescent="0.25">
      <c r="B394" s="58"/>
    </row>
    <row r="395" spans="2:2" x14ac:dyDescent="0.25">
      <c r="B395" s="58"/>
    </row>
    <row r="396" spans="2:2" x14ac:dyDescent="0.25">
      <c r="B396" s="58"/>
    </row>
    <row r="397" spans="2:2" x14ac:dyDescent="0.25">
      <c r="B397" s="58"/>
    </row>
    <row r="398" spans="2:2" x14ac:dyDescent="0.25">
      <c r="B398" s="146"/>
    </row>
    <row r="399" spans="2:2" x14ac:dyDescent="0.25">
      <c r="B399" s="58"/>
    </row>
    <row r="400" spans="2:2" x14ac:dyDescent="0.25">
      <c r="B400" s="58"/>
    </row>
    <row r="401" spans="2:2" x14ac:dyDescent="0.25">
      <c r="B401" s="146"/>
    </row>
    <row r="402" spans="2:2" x14ac:dyDescent="0.25">
      <c r="B402" s="58"/>
    </row>
    <row r="403" spans="2:2" x14ac:dyDescent="0.25">
      <c r="B403" s="58"/>
    </row>
  </sheetData>
  <pageMargins left="0.7" right="0.7" top="0.75" bottom="0.75" header="0.3" footer="0.3"/>
  <headerFooter>
    <oddFooter>&amp;L_x000D_&amp;1#&amp;"Calibri"&amp;10&amp;K000000 Publico</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d8f9629-eaf9-4d83-b5b3-f0cb984c34ec" xsi:nil="true"/>
    <lcf76f155ced4ddcb4097134ff3c332f xmlns="0655394c-1477-4621-8766-f5331049421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BC252044E2E41BC58F1F155A84749" ma:contentTypeVersion="12" ma:contentTypeDescription="Crie um novo documento." ma:contentTypeScope="" ma:versionID="19d018b5f39d459ff387eba37b92ed40">
  <xsd:schema xmlns:xsd="http://www.w3.org/2001/XMLSchema" xmlns:xs="http://www.w3.org/2001/XMLSchema" xmlns:p="http://schemas.microsoft.com/office/2006/metadata/properties" xmlns:ns2="0655394c-1477-4621-8766-f53310494212" xmlns:ns3="6d8f9629-eaf9-4d83-b5b3-f0cb984c34ec" targetNamespace="http://schemas.microsoft.com/office/2006/metadata/properties" ma:root="true" ma:fieldsID="f66716d0ebc19b3fb97f072d267b0ebe" ns2:_="" ns3:_="">
    <xsd:import namespace="0655394c-1477-4621-8766-f53310494212"/>
    <xsd:import namespace="6d8f9629-eaf9-4d83-b5b3-f0cb984c34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55394c-1477-4621-8766-f533104942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a2d751f0-b073-4620-b19e-b30d489121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8f9629-eaf9-4d83-b5b3-f0cb984c34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5f2c66c-e9f6-4128-adab-29bdc0b36abb}" ma:internalName="TaxCatchAll" ma:showField="CatchAllData" ma:web="6d8f9629-eaf9-4d83-b5b3-f0cb984c34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207129-A162-47CA-896B-79593FF11585}">
  <ds:schemaRefs>
    <ds:schemaRef ds:uri="http://schemas.microsoft.com/sharepoint/v3/contenttype/forms"/>
  </ds:schemaRefs>
</ds:datastoreItem>
</file>

<file path=customXml/itemProps2.xml><?xml version="1.0" encoding="utf-8"?>
<ds:datastoreItem xmlns:ds="http://schemas.openxmlformats.org/officeDocument/2006/customXml" ds:itemID="{5A10B1F9-3C62-4BB9-8AA7-CC65202B6A01}">
  <ds:schemaRefs>
    <ds:schemaRef ds:uri="http://schemas.microsoft.com/office/2006/metadata/properties"/>
    <ds:schemaRef ds:uri="http://schemas.microsoft.com/office/infopath/2007/PartnerControls"/>
    <ds:schemaRef ds:uri="6d8f9629-eaf9-4d83-b5b3-f0cb984c34ec"/>
    <ds:schemaRef ds:uri="0655394c-1477-4621-8766-f53310494212"/>
  </ds:schemaRefs>
</ds:datastoreItem>
</file>

<file path=customXml/itemProps3.xml><?xml version="1.0" encoding="utf-8"?>
<ds:datastoreItem xmlns:ds="http://schemas.openxmlformats.org/officeDocument/2006/customXml" ds:itemID="{78B1A548-BCDA-42D3-A795-8DF54B9E14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55394c-1477-4621-8766-f53310494212"/>
    <ds:schemaRef ds:uri="6d8f9629-eaf9-4d83-b5b3-f0cb984c34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24</vt:i4>
      </vt:variant>
      <vt:variant>
        <vt:lpstr>Intervalos Nomeados</vt:lpstr>
      </vt:variant>
      <vt:variant>
        <vt:i4>731</vt:i4>
      </vt:variant>
    </vt:vector>
  </HeadingPairs>
  <TitlesOfParts>
    <vt:vector size="755" baseType="lpstr">
      <vt:lpstr>0. Info Pack</vt:lpstr>
      <vt:lpstr>1. Help Pack</vt:lpstr>
      <vt:lpstr>2. Glossary</vt:lpstr>
      <vt:lpstr>3. Data Sources</vt:lpstr>
      <vt:lpstr>3. Data Sources Attr &amp; Count</vt:lpstr>
      <vt:lpstr>3. Data Sources Map</vt:lpstr>
      <vt:lpstr>4. Hierarchy</vt:lpstr>
      <vt:lpstr>4. BUS Matrix</vt:lpstr>
      <vt:lpstr>4. Dimensions &amp; Entities</vt:lpstr>
      <vt:lpstr>5. Metrics</vt:lpstr>
      <vt:lpstr>6. Dashboards</vt:lpstr>
      <vt:lpstr>7. Reports - Summary</vt:lpstr>
      <vt:lpstr>8. Reports - Evolution</vt:lpstr>
      <vt:lpstr>8. Reports - Evolution Huawei</vt:lpstr>
      <vt:lpstr>8. Reports - Compare</vt:lpstr>
      <vt:lpstr>8. Reports - Compare Huawei</vt:lpstr>
      <vt:lpstr>8. Reports - Ranking</vt:lpstr>
      <vt:lpstr>8. Reports - Ranking Huawei</vt:lpstr>
      <vt:lpstr>9. BUS Matrix Physical</vt:lpstr>
      <vt:lpstr>AuxData</vt:lpstr>
      <vt:lpstr>AuxMetricsByClass</vt:lpstr>
      <vt:lpstr>AuxDimensionsByClass</vt:lpstr>
      <vt:lpstr>AuxAttributesByDimension</vt:lpstr>
      <vt:lpstr>AuxAttributesBySource</vt:lpstr>
      <vt:lpstr>ADJLAttributesDimensionsColumn</vt:lpstr>
      <vt:lpstr>ADJLDimensionsClassColumn</vt:lpstr>
      <vt:lpstr>ADJLMetricsClassColumn</vt:lpstr>
      <vt:lpstr>ADJNAttributesDimensionsColumn</vt:lpstr>
      <vt:lpstr>ADJNDimensionsClassColumn</vt:lpstr>
      <vt:lpstr>ADJNMetricsClassColumn</vt:lpstr>
      <vt:lpstr>AggregationsOptionsList</vt:lpstr>
      <vt:lpstr>AltaiaTypeOptionsList</vt:lpstr>
      <vt:lpstr>AttributesData1FromDimensions</vt:lpstr>
      <vt:lpstr>AttributesData2FromDimensions</vt:lpstr>
      <vt:lpstr>AttributesDataListAux</vt:lpstr>
      <vt:lpstr>AttributesList</vt:lpstr>
      <vt:lpstr>AttributesListLabelAux</vt:lpstr>
      <vt:lpstr>AttributesLogicalPhysicalDataListAux</vt:lpstr>
      <vt:lpstr>BusyHourConsolidationOptionsList</vt:lpstr>
      <vt:lpstr>CellAttributesDimensionsColumn</vt:lpstr>
      <vt:lpstr>CellDimensionsClassColumn</vt:lpstr>
      <vt:lpstr>CellMetricsClassColumn</vt:lpstr>
      <vt:lpstr>ChartScaleTypeOptionsList</vt:lpstr>
      <vt:lpstr>ChartTypeOptionsList</vt:lpstr>
      <vt:lpstr>ClassesByDimensionListAux</vt:lpstr>
      <vt:lpstr>ClassesByMetricsListAux</vt:lpstr>
      <vt:lpstr>ClassesDataListAux</vt:lpstr>
      <vt:lpstr>ClassesLabelBusMatrix</vt:lpstr>
      <vt:lpstr>ClassesLabelMetricsSheet</vt:lpstr>
      <vt:lpstr>ClassesList</vt:lpstr>
      <vt:lpstr>ClassesListLabelAux</vt:lpstr>
      <vt:lpstr>ClassesPhysicalDataListAux</vt:lpstr>
      <vt:lpstr>ClassOfMetricDataList</vt:lpstr>
      <vt:lpstr>DA_R5G_Cell_COVERAGEAttributesDimensionsColumn</vt:lpstr>
      <vt:lpstr>DA_R5G_Cell_OperatorAttributesDimensionsColumn</vt:lpstr>
      <vt:lpstr>DA_R5G_Cell_RadioAttributesDimensionsColumn</vt:lpstr>
      <vt:lpstr>DA_R5G_gNodeB_COORDINATESAttributesDimensionsColumn</vt:lpstr>
      <vt:lpstr>DA_R5G_gNodeB_GEOGRAPHYAttributesDimensionsColumn</vt:lpstr>
      <vt:lpstr>DA_R5G_HUA_gNodeB_COORDAttributesDimensionsColumn</vt:lpstr>
      <vt:lpstr>DA_R5G_HUA_gNodeB_GEOAttributesDimensionsColumn</vt:lpstr>
      <vt:lpstr>DA_R5G_HUA_Site_Add_INFOAttributesDimensionsColumn</vt:lpstr>
      <vt:lpstr>DA_R5G_HUA_SITE_OPERAttributesDimensionsColumn</vt:lpstr>
      <vt:lpstr>DA_R5G_MUNICIPIO_Add_InfoAttributesDimensionsColumn</vt:lpstr>
      <vt:lpstr>DA_R5G_Site_ADD_INFOAttributesDimensionsColumn</vt:lpstr>
      <vt:lpstr>DashboardDescriptionLabelDashboardsSheet</vt:lpstr>
      <vt:lpstr>DashboardNameLabelDashboardsSheet</vt:lpstr>
      <vt:lpstr>DBN0DataListAux</vt:lpstr>
      <vt:lpstr>DBN0LabelListAux</vt:lpstr>
      <vt:lpstr>DescriptionLabelGlossarySheet</vt:lpstr>
      <vt:lpstr>DimensionEntityAttributesDescriptionLabelDimensionsSheet</vt:lpstr>
      <vt:lpstr>DimensionEntityAttributesLabelDimensionsSheet</vt:lpstr>
      <vt:lpstr>DimensionEntityDescriptionLabelDimensionsSheet</vt:lpstr>
      <vt:lpstr>DimensionEntityLabelDimensionsSheet</vt:lpstr>
      <vt:lpstr>DimensionsByClassListAux</vt:lpstr>
      <vt:lpstr>DimensionsDataListAux</vt:lpstr>
      <vt:lpstr>DimensionsLabelBusMatrix</vt:lpstr>
      <vt:lpstr>DimensionsLabelDimensions</vt:lpstr>
      <vt:lpstr>DimensionsList</vt:lpstr>
      <vt:lpstr>DimensionsListLabelAux</vt:lpstr>
      <vt:lpstr>DimensionsTypeOptionsList</vt:lpstr>
      <vt:lpstr>ENR_RADIO_4G_HUA_OPERATORSIDSourceColumn</vt:lpstr>
      <vt:lpstr>ENR_RADIO_4G_HUA_SCTPIDSourceColumn</vt:lpstr>
      <vt:lpstr>ENR_RADIO_4G_HUA_SCTPSourceColumn</vt:lpstr>
      <vt:lpstr>ENR_RADIO_4G_HUA_USERPLANEHOSTIDSourceColumn</vt:lpstr>
      <vt:lpstr>ENR_RADIO_4G_HUA_USERPLANEHOSTSourceColumn</vt:lpstr>
      <vt:lpstr>ENR_RADIO_4G5G_HUA_SCTPIDSourceColumn</vt:lpstr>
      <vt:lpstr>ENR_RADIO_5G_CELLSIDSourceColumn</vt:lpstr>
      <vt:lpstr>ENR_RADIO_5G_CELLSSourceColumn</vt:lpstr>
      <vt:lpstr>ENR_RADIO_5G_GNODEBIDSourceColumn</vt:lpstr>
      <vt:lpstr>ENR_RADIO_5G_GNODEBSourceColumn</vt:lpstr>
      <vt:lpstr>ENR_RADIO_5G_SNSSAIIDSourceColumn</vt:lpstr>
      <vt:lpstr>ENR_RADIO_5G_SNSSAISourceColumn</vt:lpstr>
      <vt:lpstr>ENR_RADIO_SITES_4GIDSourceColumn</vt:lpstr>
      <vt:lpstr>ENR_RADIO_SITES_5GIDSourceColumn</vt:lpstr>
      <vt:lpstr>ENR_RADIO_SITES_5GSourceColumn</vt:lpstr>
      <vt:lpstr>ENR_RADIO_USERPLANEHOST_4GIDSourceColumn</vt:lpstr>
      <vt:lpstr>ENR_RADIO_USERPLANEHOST_4GSourceColumn</vt:lpstr>
      <vt:lpstr>EnrichmentDataListAux</vt:lpstr>
      <vt:lpstr>EnrichmentLabelListAux</vt:lpstr>
      <vt:lpstr>FunctionsOptionsList</vt:lpstr>
      <vt:lpstr>GEOAttributesDimensionsColumn</vt:lpstr>
      <vt:lpstr>GEODimensionsClassColumn</vt:lpstr>
      <vt:lpstr>GEOMetricsClassColumn</vt:lpstr>
      <vt:lpstr>GlossaryTypeOptionsList</vt:lpstr>
      <vt:lpstr>gNodeBAttributesDimensionsColumn</vt:lpstr>
      <vt:lpstr>gNodeBDimensionsClassColumn</vt:lpstr>
      <vt:lpstr>gNodeBMetricsClassColumn</vt:lpstr>
      <vt:lpstr>HUA_gNodeB_BoardTypeAttributesDimensionsColumn</vt:lpstr>
      <vt:lpstr>HUA_gNodeB_BoardTypeDimensionsClassColumn</vt:lpstr>
      <vt:lpstr>HUA_gNodeB_BoardTypeMetricsClassColumn</vt:lpstr>
      <vt:lpstr>HUA_gNodeB_CabinetAttributesDimensionsColumn</vt:lpstr>
      <vt:lpstr>HUA_gNodeB_CabinetDimensionsClassColumn</vt:lpstr>
      <vt:lpstr>HUA_gNodeB_CabinetMetricsClassColumn</vt:lpstr>
      <vt:lpstr>HUA_gNodeB_PortAttributesDimensionsColumn</vt:lpstr>
      <vt:lpstr>HUA_gNodeB_SlotAttributesDimensionsColumn</vt:lpstr>
      <vt:lpstr>HUA_gNodeB_SlotDimensionsClassColumn</vt:lpstr>
      <vt:lpstr>HUA_gNodeB_SlotMetricsClassColumn</vt:lpstr>
      <vt:lpstr>HUA_gNodeB_SubboardTypeAttributesDimensionsColumn</vt:lpstr>
      <vt:lpstr>HUA_gNodeB_SubrackAttributesDimensionsColumn</vt:lpstr>
      <vt:lpstr>HUA_gNodeB_SubrackDimensionsClassColumn</vt:lpstr>
      <vt:lpstr>HUA_gNodeB_SubrackMetricsClassColumn</vt:lpstr>
      <vt:lpstr>HUA_gNodeBAttributesDimensionsColumn</vt:lpstr>
      <vt:lpstr>HUA_gNodeBDimensionsClassColumn</vt:lpstr>
      <vt:lpstr>HUA_gNodeBMetricsClassColumn</vt:lpstr>
      <vt:lpstr>HUA_IPPATHAttributesDimensionsColumn</vt:lpstr>
      <vt:lpstr>HUA_IPPATHDimensionsClassColumn</vt:lpstr>
      <vt:lpstr>HUA_IPPATHMetricsClassColumn</vt:lpstr>
      <vt:lpstr>HUA_SCTPAttributesDimensionsColumn</vt:lpstr>
      <vt:lpstr>HUA_SCTPDimensionsClassColumn</vt:lpstr>
      <vt:lpstr>HUA_SCTPMetricsClassColumn</vt:lpstr>
      <vt:lpstr>JoinTypeOptionsList</vt:lpstr>
      <vt:lpstr>MediationTypeOptionsList</vt:lpstr>
      <vt:lpstr>MetricAttributeTypeOptionsList</vt:lpstr>
      <vt:lpstr>MetricsByClassesListAux</vt:lpstr>
      <vt:lpstr>MetricsDataListAux</vt:lpstr>
      <vt:lpstr>MetricsDescriptionLabelMetricsSheet</vt:lpstr>
      <vt:lpstr>MetricsLabelMetricsSheet</vt:lpstr>
      <vt:lpstr>MetricsList</vt:lpstr>
      <vt:lpstr>MetricsListLabelAux</vt:lpstr>
      <vt:lpstr>MetricTypeOptionsList</vt:lpstr>
      <vt:lpstr>'8. Reports - Compare Huawei'!ModeDescriptionLabelReportsCompareSheet</vt:lpstr>
      <vt:lpstr>ModeDescriptionLabelReportsCompareSheet</vt:lpstr>
      <vt:lpstr>'8. Reports - Evolution Huawei'!ModeDescriptionLabelReportsEvolutionSheet</vt:lpstr>
      <vt:lpstr>ModeDescriptionLabelReportsEvolutionSheet</vt:lpstr>
      <vt:lpstr>ModeDescriptionLabelReportsRankingSheet</vt:lpstr>
      <vt:lpstr>'8. Reports - Compare Huawei'!ModeNameLabelReportsCompareSheet</vt:lpstr>
      <vt:lpstr>ModeNameLabelReportsCompareSheet</vt:lpstr>
      <vt:lpstr>'8. Reports - Evolution Huawei'!ModeNameLabelReportsEvolutionSheet</vt:lpstr>
      <vt:lpstr>ModeNameLabelReportsEvolutionSheet</vt:lpstr>
      <vt:lpstr>ModeNameLabelReportsRankingSheet</vt:lpstr>
      <vt:lpstr>MunicipioAttributesDimensionsColumn</vt:lpstr>
      <vt:lpstr>MunicipioDimensionsClassColumn</vt:lpstr>
      <vt:lpstr>MunicipioMetricsClassColumn</vt:lpstr>
      <vt:lpstr>NameLabelGlossarySheet</vt:lpstr>
      <vt:lpstr>PeriodOptionsList</vt:lpstr>
      <vt:lpstr>PLMN_SliceAttributesDimensionsColumn</vt:lpstr>
      <vt:lpstr>PLMN_SliceDimensionsClassColumn</vt:lpstr>
      <vt:lpstr>PLMN_SliceMetricsClassColumn</vt:lpstr>
      <vt:lpstr>PLMNAttributesDimensionsColumn</vt:lpstr>
      <vt:lpstr>PLMNDimensionsClassColumn</vt:lpstr>
      <vt:lpstr>PLMNMetricsClassColumn</vt:lpstr>
      <vt:lpstr>PortletDescriptionLabelDashboardsSheet</vt:lpstr>
      <vt:lpstr>PortletDescriptionLabelReportsSummarySheet</vt:lpstr>
      <vt:lpstr>PortletModeOptionsList</vt:lpstr>
      <vt:lpstr>PortletNameLabelDashboardsSheet</vt:lpstr>
      <vt:lpstr>PortletNameLabelReportsSummarySheet</vt:lpstr>
      <vt:lpstr>PortletTimePeriodsOptionsList</vt:lpstr>
      <vt:lpstr>PortletTypeOptionsList</vt:lpstr>
      <vt:lpstr>RANAttributesDimensionsColumn</vt:lpstr>
      <vt:lpstr>RANDimensionsClassColumn</vt:lpstr>
      <vt:lpstr>RANMetricsClassColumn</vt:lpstr>
      <vt:lpstr>'8. Reports - Compare Huawei'!ReportCompareLastRowHierarchy</vt:lpstr>
      <vt:lpstr>ReportCompareLastRowHierarchy</vt:lpstr>
      <vt:lpstr>ReportDescriptionLabelReportsSummarySheet</vt:lpstr>
      <vt:lpstr>'8. Reports - Evolution Huawei'!ReportEvolutionLastRowHierarchy</vt:lpstr>
      <vt:lpstr>ReportEvolutionLastRowHierarchy</vt:lpstr>
      <vt:lpstr>ReportNameLabelReportsSummarySheet</vt:lpstr>
      <vt:lpstr>ReportRankingLastRowMode</vt:lpstr>
      <vt:lpstr>RequiredOptionsList</vt:lpstr>
      <vt:lpstr>SourceAttributesListDataAux</vt:lpstr>
      <vt:lpstr>SourceAttributesListLabelAux</vt:lpstr>
      <vt:lpstr>SourceLabelListAux</vt:lpstr>
      <vt:lpstr>SourcesAttributesDescriptionLabelDataSource</vt:lpstr>
      <vt:lpstr>SourcesAttributesLabelDataSource</vt:lpstr>
      <vt:lpstr>SourcesDescriptionLabelDataSource</vt:lpstr>
      <vt:lpstr>SourcesLabelDataSource</vt:lpstr>
      <vt:lpstr>SourcesNameList</vt:lpstr>
      <vt:lpstr>SourcesTypeLabelDataSource</vt:lpstr>
      <vt:lpstr>SourceTypeOptionsList</vt:lpstr>
      <vt:lpstr>T1526726682_5GIDSourceColumn</vt:lpstr>
      <vt:lpstr>T1526726682_5GSourceColumn</vt:lpstr>
      <vt:lpstr>T1542455297_5GIDSourceColumn</vt:lpstr>
      <vt:lpstr>T1542455297_5GSourceColumn</vt:lpstr>
      <vt:lpstr>T1542455298_5GIDSourceColumn</vt:lpstr>
      <vt:lpstr>T1542455298_5GSourceColumn</vt:lpstr>
      <vt:lpstr>T1542455299_5GIDSourceColumn</vt:lpstr>
      <vt:lpstr>T1542455299_5GSourceColumn</vt:lpstr>
      <vt:lpstr>T1542455300_5GIDSourceColumn</vt:lpstr>
      <vt:lpstr>T1542455300_5GSourceColumn</vt:lpstr>
      <vt:lpstr>T1542455301_5GIDSourceColumn</vt:lpstr>
      <vt:lpstr>T1542455301_5GSourceColumn</vt:lpstr>
      <vt:lpstr>T1542455302_5GIDSourceColumn</vt:lpstr>
      <vt:lpstr>T1542455302_5GSourceColumn</vt:lpstr>
      <vt:lpstr>T1542455303_5GIDSourceColumn</vt:lpstr>
      <vt:lpstr>T1542455303_5GSourceColumn</vt:lpstr>
      <vt:lpstr>T1542455305_5GIDSourceColumn</vt:lpstr>
      <vt:lpstr>T1542455305_5GSourceColumn</vt:lpstr>
      <vt:lpstr>T1542455307_5GIDSourceColumn</vt:lpstr>
      <vt:lpstr>T1542455307_5GSourceColumn</vt:lpstr>
      <vt:lpstr>T1542455309_5GIDSourceColumn</vt:lpstr>
      <vt:lpstr>T1542455309_5GSourceColumn</vt:lpstr>
      <vt:lpstr>T1542455310IDSourceColumn</vt:lpstr>
      <vt:lpstr>T1542455310SourceColumn</vt:lpstr>
      <vt:lpstr>T1542455312_5GIDSourceColumn</vt:lpstr>
      <vt:lpstr>T1542455312_5GSourceColumn</vt:lpstr>
      <vt:lpstr>T1542455410_5GIDSourceColumn</vt:lpstr>
      <vt:lpstr>T1542455410_5GSourceColumn</vt:lpstr>
      <vt:lpstr>T1542455411_5GIDSourceColumn</vt:lpstr>
      <vt:lpstr>T1542455411_5GSourceColumn</vt:lpstr>
      <vt:lpstr>T1542455412_5GIDSourceColumn</vt:lpstr>
      <vt:lpstr>T1542455412_5GSourceColumn</vt:lpstr>
      <vt:lpstr>T1542455811IDSourceColumn</vt:lpstr>
      <vt:lpstr>T1542455811SourceColumn</vt:lpstr>
      <vt:lpstr>T1542455814IDSourceColumn</vt:lpstr>
      <vt:lpstr>T1542455814SourceColumn</vt:lpstr>
      <vt:lpstr>T1542455815_5GIDSourceColumn</vt:lpstr>
      <vt:lpstr>T1542455815_5GSourceColumn</vt:lpstr>
      <vt:lpstr>T1542455815IDSourceColumn</vt:lpstr>
      <vt:lpstr>T1542455815SourceColumn</vt:lpstr>
      <vt:lpstr>T1542455816_5GIDSourceColumn</vt:lpstr>
      <vt:lpstr>T1542455816_5GSourceColumn</vt:lpstr>
      <vt:lpstr>T1542455816IDSourceColumn</vt:lpstr>
      <vt:lpstr>T1542455816SourceColumn</vt:lpstr>
      <vt:lpstr>T1542455817_5GIDSourceColumn</vt:lpstr>
      <vt:lpstr>T1542455817_5GSourceColumn</vt:lpstr>
      <vt:lpstr>T1542455817IDSourceColumn</vt:lpstr>
      <vt:lpstr>T1542455817SourceColumn</vt:lpstr>
      <vt:lpstr>T1542455818_5GIDSourceColumn</vt:lpstr>
      <vt:lpstr>T1542455818_5GSourceColumn</vt:lpstr>
      <vt:lpstr>T1542455818IDSourceColumn</vt:lpstr>
      <vt:lpstr>T1542455818SourceColumn</vt:lpstr>
      <vt:lpstr>T1542455819IDSourceColumn</vt:lpstr>
      <vt:lpstr>T1542455819SourceColumn</vt:lpstr>
      <vt:lpstr>T1542455820_5GIDSourceColumn</vt:lpstr>
      <vt:lpstr>T1542455820_5GSourceColumn</vt:lpstr>
      <vt:lpstr>T1542455821IDSourceColumn</vt:lpstr>
      <vt:lpstr>T1542455821SourceColumn</vt:lpstr>
      <vt:lpstr>T1542455822IDSourceColumn</vt:lpstr>
      <vt:lpstr>T1542455822SourceColumn</vt:lpstr>
      <vt:lpstr>T1542455823_5GIDSourceColumn</vt:lpstr>
      <vt:lpstr>T1542455823_5GSourceColumn</vt:lpstr>
      <vt:lpstr>T1542455824_5GIDSourceColumn</vt:lpstr>
      <vt:lpstr>T1542455824_5GSourceColumn</vt:lpstr>
      <vt:lpstr>T1542455830IDSourceColumn</vt:lpstr>
      <vt:lpstr>T1542455830SourceColumn</vt:lpstr>
      <vt:lpstr>T1542455833IDSourceColumn</vt:lpstr>
      <vt:lpstr>T1542455833SourceColumn</vt:lpstr>
      <vt:lpstr>T1542455834IDSourceColumn</vt:lpstr>
      <vt:lpstr>T1542455834SourceColumn</vt:lpstr>
      <vt:lpstr>T1542455835_5GIDSourceColumn</vt:lpstr>
      <vt:lpstr>T1542455835_5GSourceColumn</vt:lpstr>
      <vt:lpstr>T1542455836_5GIDSourceColumn</vt:lpstr>
      <vt:lpstr>T1542455836_5GSourceColumn</vt:lpstr>
      <vt:lpstr>T1542455837_5GIDSourceColumn</vt:lpstr>
      <vt:lpstr>T1542455837_5GSourceColumn</vt:lpstr>
      <vt:lpstr>T1542455838IDSourceColumn</vt:lpstr>
      <vt:lpstr>T1542455838SourceColumn</vt:lpstr>
      <vt:lpstr>T1542455840IDSourceColumn</vt:lpstr>
      <vt:lpstr>T1542455840SourceColumn</vt:lpstr>
      <vt:lpstr>T1542455841IDSourceColumn</vt:lpstr>
      <vt:lpstr>T1542455841SourceColumn</vt:lpstr>
      <vt:lpstr>T1593835529_5GIDSourceColumn</vt:lpstr>
      <vt:lpstr>T1593835529_5GSourceColumn</vt:lpstr>
      <vt:lpstr>T1593835529IDSourceColumn</vt:lpstr>
      <vt:lpstr>T1593835529SourceColumn</vt:lpstr>
      <vt:lpstr>T1593835531_5GIDSourceColumn</vt:lpstr>
      <vt:lpstr>T1593835531_5GSourceColumn</vt:lpstr>
      <vt:lpstr>T1593835531IDSourceColumn</vt:lpstr>
      <vt:lpstr>T1593835531SourceColumn</vt:lpstr>
      <vt:lpstr>T1593835532_5GIDSourceColumn</vt:lpstr>
      <vt:lpstr>T1593835532_5GSourceColumn</vt:lpstr>
      <vt:lpstr>T1593835532IDSourceColumn</vt:lpstr>
      <vt:lpstr>T1593835532SourceColumn</vt:lpstr>
      <vt:lpstr>T1593835533_5GIDSourceColumn</vt:lpstr>
      <vt:lpstr>T1593835533_5GSourceColumn</vt:lpstr>
      <vt:lpstr>T1593835533IDSourceColumn</vt:lpstr>
      <vt:lpstr>T1593835533SourceColumn</vt:lpstr>
      <vt:lpstr>T1593835534_5GIDSourceColumn</vt:lpstr>
      <vt:lpstr>T1593835534_5GSourceColumn</vt:lpstr>
      <vt:lpstr>T1593835534IDSourceColumn</vt:lpstr>
      <vt:lpstr>T1593835534SourceColumn</vt:lpstr>
      <vt:lpstr>T1593835535_5GIDSourceColumn</vt:lpstr>
      <vt:lpstr>T1593835535_5GSourceColumn</vt:lpstr>
      <vt:lpstr>T1593835535IDSourceColumn</vt:lpstr>
      <vt:lpstr>T1593835535SourceColumn</vt:lpstr>
      <vt:lpstr>T1593835537_5GIDSourceColumn</vt:lpstr>
      <vt:lpstr>T1593835537_5GSourceColumn</vt:lpstr>
      <vt:lpstr>T1593835537IDSourceColumn</vt:lpstr>
      <vt:lpstr>T1593835537SourceColumn</vt:lpstr>
      <vt:lpstr>T1593835538IDSourceColumn</vt:lpstr>
      <vt:lpstr>T1593835538SourceColumn</vt:lpstr>
      <vt:lpstr>T1593835539_5GIDSourceColumn</vt:lpstr>
      <vt:lpstr>T1593835539_5GSourceColumn</vt:lpstr>
      <vt:lpstr>T1593835539IDSourceColumn</vt:lpstr>
      <vt:lpstr>T1593835539SourceColumn</vt:lpstr>
      <vt:lpstr>T1593835540IDSourceColumn</vt:lpstr>
      <vt:lpstr>T1593835540SourceColumn</vt:lpstr>
      <vt:lpstr>T1593835543IDSourceColumn</vt:lpstr>
      <vt:lpstr>T1593835543SourceColumn</vt:lpstr>
      <vt:lpstr>T1593835544_5GIDSourceColumn</vt:lpstr>
      <vt:lpstr>T1593835544_5GSourceColumn</vt:lpstr>
      <vt:lpstr>T1593835544IDSourceColumn</vt:lpstr>
      <vt:lpstr>T1593835544SourceColumn</vt:lpstr>
      <vt:lpstr>T1593835545_5GIDSourceColumn</vt:lpstr>
      <vt:lpstr>T1593835545_5GSourceColumn</vt:lpstr>
      <vt:lpstr>T1593835545IDSourceColumn</vt:lpstr>
      <vt:lpstr>T1593835545SourceColumn</vt:lpstr>
      <vt:lpstr>T1593835546IDSourceColumn</vt:lpstr>
      <vt:lpstr>T1593835546SourceColumn</vt:lpstr>
      <vt:lpstr>T1593835548IDSourceColumn</vt:lpstr>
      <vt:lpstr>T1593835548SourceColumn</vt:lpstr>
      <vt:lpstr>T1593835549IDSourceColumn</vt:lpstr>
      <vt:lpstr>T1593835549SourceColumn</vt:lpstr>
      <vt:lpstr>T1593835550IDSourceColumn</vt:lpstr>
      <vt:lpstr>T1593835550SourceColumn</vt:lpstr>
      <vt:lpstr>T1593835551IDSourceColumn</vt:lpstr>
      <vt:lpstr>T1593835551SourceColumn</vt:lpstr>
      <vt:lpstr>T1593835552IDSourceColumn</vt:lpstr>
      <vt:lpstr>T1593835552SourceColumn</vt:lpstr>
      <vt:lpstr>T1593835556IDSourceColumn</vt:lpstr>
      <vt:lpstr>T1593835556SourceColumn</vt:lpstr>
      <vt:lpstr>T1593835557IDSourceColumn</vt:lpstr>
      <vt:lpstr>T1593835557SourceColumn</vt:lpstr>
      <vt:lpstr>T1593835558IDSourceColumn</vt:lpstr>
      <vt:lpstr>T1593835558SourceColumn</vt:lpstr>
      <vt:lpstr>T1593835561_5GIDSourceColumn</vt:lpstr>
      <vt:lpstr>T1593835561_5GSourceColumn</vt:lpstr>
      <vt:lpstr>T1593835562_5GIDSourceColumn</vt:lpstr>
      <vt:lpstr>T1593835562_5GSourceColumn</vt:lpstr>
      <vt:lpstr>T1593835564_5GIDSourceColumn</vt:lpstr>
      <vt:lpstr>T1593835564_5GSourceColumn</vt:lpstr>
      <vt:lpstr>T1593835566_5GIDSourceColumn</vt:lpstr>
      <vt:lpstr>T1593835566_5GSourceColumn</vt:lpstr>
      <vt:lpstr>T1911816242IDSourceColumn</vt:lpstr>
      <vt:lpstr>T1911816242SourceColumn</vt:lpstr>
      <vt:lpstr>T1911816243IDSourceColumn</vt:lpstr>
      <vt:lpstr>T1911816243SourceColumn</vt:lpstr>
      <vt:lpstr>T1911816244IDSourceColumn</vt:lpstr>
      <vt:lpstr>T1911816244SourceColumn</vt:lpstr>
      <vt:lpstr>T1911816245IDSourceColumn</vt:lpstr>
      <vt:lpstr>T1911816245SourceColumn</vt:lpstr>
      <vt:lpstr>T1911816246IDSourceColumn</vt:lpstr>
      <vt:lpstr>T1911816246SourceColumn</vt:lpstr>
      <vt:lpstr>T1911816247IDSourceColumn</vt:lpstr>
      <vt:lpstr>T1911816247SourceColumn</vt:lpstr>
      <vt:lpstr>T1911816248IDSourceColumn</vt:lpstr>
      <vt:lpstr>T1911816248SourceColumn</vt:lpstr>
      <vt:lpstr>T1911816249IDSourceColumn</vt:lpstr>
      <vt:lpstr>T1911816249SourceColumn</vt:lpstr>
      <vt:lpstr>T1911816250IDSourceColumn</vt:lpstr>
      <vt:lpstr>T1911816250SourceColumn</vt:lpstr>
      <vt:lpstr>T1911816251IDSourceColumn</vt:lpstr>
      <vt:lpstr>T1911816251SourceColumn</vt:lpstr>
      <vt:lpstr>T1911816252IDSourceColumn</vt:lpstr>
      <vt:lpstr>T1911816252SourceColumn</vt:lpstr>
      <vt:lpstr>T1911816253IDSourceColumn</vt:lpstr>
      <vt:lpstr>T1911816253SourceColumn</vt:lpstr>
      <vt:lpstr>T1911816254IDSourceColumn</vt:lpstr>
      <vt:lpstr>T1911816254SourceColumn</vt:lpstr>
      <vt:lpstr>T1911816255IDSourceColumn</vt:lpstr>
      <vt:lpstr>T1911816255SourceColumn</vt:lpstr>
      <vt:lpstr>T1911816256IDSourceColumn</vt:lpstr>
      <vt:lpstr>T1911816256SourceColumn</vt:lpstr>
      <vt:lpstr>T1911816257IDSourceColumn</vt:lpstr>
      <vt:lpstr>T1911816257SourceColumn</vt:lpstr>
      <vt:lpstr>T1911816258IDSourceColumn</vt:lpstr>
      <vt:lpstr>T1911816258SourceColumn</vt:lpstr>
      <vt:lpstr>T1911816259IDSourceColumn</vt:lpstr>
      <vt:lpstr>T1911816259SourceColumn</vt:lpstr>
      <vt:lpstr>T1911816260IDSourceColumn</vt:lpstr>
      <vt:lpstr>T1911816260SourceColumn</vt:lpstr>
      <vt:lpstr>T1911816261IDSourceColumn</vt:lpstr>
      <vt:lpstr>T1911816261SourceColumn</vt:lpstr>
      <vt:lpstr>T1911816262IDSourceColumn</vt:lpstr>
      <vt:lpstr>T1911816262SourceColumn</vt:lpstr>
      <vt:lpstr>T1911816264IDSourceColumn</vt:lpstr>
      <vt:lpstr>T1911816264SourceColumn</vt:lpstr>
      <vt:lpstr>T1911816265IDSourceColumn</vt:lpstr>
      <vt:lpstr>T1911816265SourceColumn</vt:lpstr>
      <vt:lpstr>T1911816266IDSourceColumn</vt:lpstr>
      <vt:lpstr>T1911816266SourceColumn</vt:lpstr>
      <vt:lpstr>T1911816267IDSourceColumn</vt:lpstr>
      <vt:lpstr>T1911816267SourceColumn</vt:lpstr>
      <vt:lpstr>T1911816268IDSourceColumn</vt:lpstr>
      <vt:lpstr>T1911816268SourceColumn</vt:lpstr>
      <vt:lpstr>T1911816269IDSourceColumn</vt:lpstr>
      <vt:lpstr>T1911816269SourceColumn</vt:lpstr>
      <vt:lpstr>T1911816271_CQI1IDSourceColumn</vt:lpstr>
      <vt:lpstr>T1911816271_CQI1SourceColumn</vt:lpstr>
      <vt:lpstr>T1911816271_CQI5IDSourceColumn</vt:lpstr>
      <vt:lpstr>T1911816271_CQI5SourceColumn</vt:lpstr>
      <vt:lpstr>T1911816271_CQI9IDSourceColumn</vt:lpstr>
      <vt:lpstr>T1911816271_CQI9SourceColumn</vt:lpstr>
      <vt:lpstr>T1911816271IDSourceColumn</vt:lpstr>
      <vt:lpstr>T1911816271SourceColumn</vt:lpstr>
      <vt:lpstr>T1911816272IDSourceColumn</vt:lpstr>
      <vt:lpstr>T1911816272SourceColumn</vt:lpstr>
      <vt:lpstr>T1911816273IDSourceColumn</vt:lpstr>
      <vt:lpstr>T1911816273SourceColumn</vt:lpstr>
      <vt:lpstr>T1911816274IDSourceColumn</vt:lpstr>
      <vt:lpstr>T1911816274SourceColumn</vt:lpstr>
      <vt:lpstr>T1911816276IDSourceColumn</vt:lpstr>
      <vt:lpstr>T1911816276SourceColumn</vt:lpstr>
      <vt:lpstr>T1911816277IDSourceColumn</vt:lpstr>
      <vt:lpstr>T1911816277SourceColumn</vt:lpstr>
      <vt:lpstr>T1911816278IDSourceColumn</vt:lpstr>
      <vt:lpstr>T1911816278SourceColumn</vt:lpstr>
      <vt:lpstr>T1911816279IDSourceColumn</vt:lpstr>
      <vt:lpstr>T1911816279SourceColumn</vt:lpstr>
      <vt:lpstr>T1911816280IDSourceColumn</vt:lpstr>
      <vt:lpstr>T1911816280SourceColumn</vt:lpstr>
      <vt:lpstr>T1911816281IDSourceColumn</vt:lpstr>
      <vt:lpstr>T1911816281SourceColumn</vt:lpstr>
      <vt:lpstr>T1911816282IDSourceColumn</vt:lpstr>
      <vt:lpstr>T1911816282SourceColumn</vt:lpstr>
      <vt:lpstr>T1911816283IDSourceColumn</vt:lpstr>
      <vt:lpstr>T1911816283SourceColumn</vt:lpstr>
      <vt:lpstr>T1911816284IDSourceColumn</vt:lpstr>
      <vt:lpstr>T1911816284SourceColumn</vt:lpstr>
      <vt:lpstr>T1911816285IDSourceColumn</vt:lpstr>
      <vt:lpstr>T1911816285SourceColumn</vt:lpstr>
      <vt:lpstr>T1911816286IDSourceColumn</vt:lpstr>
      <vt:lpstr>T1911816286SourceColumn</vt:lpstr>
      <vt:lpstr>T1911816287IDSourceColumn</vt:lpstr>
      <vt:lpstr>T1911816287SourceColumn</vt:lpstr>
      <vt:lpstr>T1911816288IDSourceColumn</vt:lpstr>
      <vt:lpstr>T1911816288SourceColumn</vt:lpstr>
      <vt:lpstr>T1911816289IDSourceColumn</vt:lpstr>
      <vt:lpstr>T1911816289SourceColumn</vt:lpstr>
      <vt:lpstr>T1911816290IDSourceColumn</vt:lpstr>
      <vt:lpstr>T1911816290SourceColumn</vt:lpstr>
      <vt:lpstr>T1911816291IDSourceColumn</vt:lpstr>
      <vt:lpstr>T1911816291SourceColumn</vt:lpstr>
      <vt:lpstr>T1911816292IDSourceColumn</vt:lpstr>
      <vt:lpstr>T1911816292SourceColumn</vt:lpstr>
      <vt:lpstr>T1911816293IDSourceColumn</vt:lpstr>
      <vt:lpstr>T1911816293SourceColumn</vt:lpstr>
      <vt:lpstr>T1911816294IDSourceColumn</vt:lpstr>
      <vt:lpstr>T1911816294SourceColumn</vt:lpstr>
      <vt:lpstr>T1911816295IDSourceColumn</vt:lpstr>
      <vt:lpstr>T1911816295SourceColumn</vt:lpstr>
      <vt:lpstr>T1911816296IDSourceColumn</vt:lpstr>
      <vt:lpstr>T1911816296SourceColumn</vt:lpstr>
      <vt:lpstr>T1911816297IDSourceColumn</vt:lpstr>
      <vt:lpstr>T1911816297SourceColumn</vt:lpstr>
      <vt:lpstr>T1911816298IDSourceColumn</vt:lpstr>
      <vt:lpstr>T1911816298SourceColumn</vt:lpstr>
      <vt:lpstr>T1911816299IDSourceColumn</vt:lpstr>
      <vt:lpstr>T1911816299SourceColumn</vt:lpstr>
      <vt:lpstr>T1911816300IDSourceColumn</vt:lpstr>
      <vt:lpstr>T1911816300SourceColumn</vt:lpstr>
      <vt:lpstr>T1911816301IDSourceColumn</vt:lpstr>
      <vt:lpstr>T1911816301SourceColumn</vt:lpstr>
      <vt:lpstr>T1911816302IDSourceColumn</vt:lpstr>
      <vt:lpstr>T1911816302SourceColumn</vt:lpstr>
      <vt:lpstr>T1911816303IDSourceColumn</vt:lpstr>
      <vt:lpstr>T1911816303SourceColumn</vt:lpstr>
      <vt:lpstr>T1911816304IDSourceColumn</vt:lpstr>
      <vt:lpstr>T1911816304SourceColumn</vt:lpstr>
      <vt:lpstr>T1911816305IDSourceColumn</vt:lpstr>
      <vt:lpstr>T1911816305SourceColumn</vt:lpstr>
      <vt:lpstr>T1911816306IDSourceColumn</vt:lpstr>
      <vt:lpstr>T1911816306SourceColumn</vt:lpstr>
      <vt:lpstr>T1911816307IDSourceColumn</vt:lpstr>
      <vt:lpstr>T1911816307SourceColumn</vt:lpstr>
      <vt:lpstr>T1911816308IDSourceColumn</vt:lpstr>
      <vt:lpstr>T1911816308SourceColumn</vt:lpstr>
      <vt:lpstr>T1911816410IDSourceColumn</vt:lpstr>
      <vt:lpstr>T1911816410SourceColumn</vt:lpstr>
      <vt:lpstr>T1911816411IDSourceColumn</vt:lpstr>
      <vt:lpstr>T1911816411SourceColumn</vt:lpstr>
      <vt:lpstr>T1911816412IDSourceColumn</vt:lpstr>
      <vt:lpstr>T1911816412SourceColumn</vt:lpstr>
      <vt:lpstr>T1911816413IDSourceColumn</vt:lpstr>
      <vt:lpstr>T1911816413SourceColumn</vt:lpstr>
      <vt:lpstr>T1911816414IDSourceColumn</vt:lpstr>
      <vt:lpstr>T1911816414SourceColumn</vt:lpstr>
      <vt:lpstr>T1911816415IDSourceColumn</vt:lpstr>
      <vt:lpstr>T1911816415SourceColumn</vt:lpstr>
      <vt:lpstr>T1911816416_5QI1IDSourceColumn</vt:lpstr>
      <vt:lpstr>T1911816416_5QI1SourceColumn</vt:lpstr>
      <vt:lpstr>T1911816416_5QI5IDSourceColumn</vt:lpstr>
      <vt:lpstr>T1911816416_5QI5SourceColumn</vt:lpstr>
      <vt:lpstr>T1911816416_5QI9IDSourceColumn</vt:lpstr>
      <vt:lpstr>T1911816416_5QI9SourceColumn</vt:lpstr>
      <vt:lpstr>T1911816416IDSourceColumn</vt:lpstr>
      <vt:lpstr>T1911816416SourceColumn</vt:lpstr>
      <vt:lpstr>T1911816417IDSourceColumn</vt:lpstr>
      <vt:lpstr>T1911816417SourceColumn</vt:lpstr>
      <vt:lpstr>T1911816418_5QI1IDSourceColumn</vt:lpstr>
      <vt:lpstr>T1911816418_5QI1SourceColumn</vt:lpstr>
      <vt:lpstr>T1911816418_5QI5IDSourceColumn</vt:lpstr>
      <vt:lpstr>T1911816418_5QI5SourceColumn</vt:lpstr>
      <vt:lpstr>T1911816418_5QI9IDSourceColumn</vt:lpstr>
      <vt:lpstr>T1911816418_5QI9SourceColumn</vt:lpstr>
      <vt:lpstr>T1911816418IDSourceColumn</vt:lpstr>
      <vt:lpstr>T1911816418SourceColumn</vt:lpstr>
      <vt:lpstr>T1911816419_5QI1IDSourceColumn</vt:lpstr>
      <vt:lpstr>T1911816419_5QI1SourceColumn</vt:lpstr>
      <vt:lpstr>T1911816419_5QI5IDSourceColumn</vt:lpstr>
      <vt:lpstr>T1911816419_5QI5SourceColumn</vt:lpstr>
      <vt:lpstr>T1911816419_5QI9IDSourceColumn</vt:lpstr>
      <vt:lpstr>T1911816419_5QI9SourceColumn</vt:lpstr>
      <vt:lpstr>T1911816419IDSourceColumn</vt:lpstr>
      <vt:lpstr>T1911816419SourceColumn</vt:lpstr>
      <vt:lpstr>T1911816420IDSourceColumn</vt:lpstr>
      <vt:lpstr>T1911816420SourceColumn</vt:lpstr>
      <vt:lpstr>T1911816421IDSourceColumn</vt:lpstr>
      <vt:lpstr>T1911816421SourceColumn</vt:lpstr>
      <vt:lpstr>T1911816422_5QI1IDSourceColumn</vt:lpstr>
      <vt:lpstr>T1911816422_5QI1SourceColumn</vt:lpstr>
      <vt:lpstr>T1911816422_5QI5IDSourceColumn</vt:lpstr>
      <vt:lpstr>T1911816422_5QI5SourceColumn</vt:lpstr>
      <vt:lpstr>T1911816422_5QI9IDSourceColumn</vt:lpstr>
      <vt:lpstr>T1911816422_5QI9SourceColumn</vt:lpstr>
      <vt:lpstr>T1911816422IDSourceColumn</vt:lpstr>
      <vt:lpstr>T1911816422SourceColumn</vt:lpstr>
      <vt:lpstr>T1911816423IDSourceColumn</vt:lpstr>
      <vt:lpstr>T1911816423SourceColumn</vt:lpstr>
      <vt:lpstr>T1911816424IDSourceColumn</vt:lpstr>
      <vt:lpstr>T1911816424SourceColumn</vt:lpstr>
      <vt:lpstr>T1911816625IDSourceColumn</vt:lpstr>
      <vt:lpstr>T1911816625SourceColumn</vt:lpstr>
      <vt:lpstr>T1911816626IDSourceColumn</vt:lpstr>
      <vt:lpstr>T1911816626SourceColumn</vt:lpstr>
      <vt:lpstr>T1911816628IDSourceColumn</vt:lpstr>
      <vt:lpstr>T1911816628SourceColumn</vt:lpstr>
      <vt:lpstr>T1911816629IDSourceColumn</vt:lpstr>
      <vt:lpstr>T1911816629SourceColumn</vt:lpstr>
      <vt:lpstr>T1911816630IDSourceColumn</vt:lpstr>
      <vt:lpstr>T1911816630SourceColumn</vt:lpstr>
      <vt:lpstr>T1911816631IDSourceColumn</vt:lpstr>
      <vt:lpstr>T1911816631SourceColumn</vt:lpstr>
      <vt:lpstr>T1911816632IDSourceColumn</vt:lpstr>
      <vt:lpstr>T1911816632SourceColumn</vt:lpstr>
      <vt:lpstr>T1911816633IDSourceColumn</vt:lpstr>
      <vt:lpstr>T1911816633SourceColumn</vt:lpstr>
      <vt:lpstr>T1911816634IDSourceColumn</vt:lpstr>
      <vt:lpstr>T1911816634SourceColumn</vt:lpstr>
      <vt:lpstr>T1911816635IDSourceColumn</vt:lpstr>
      <vt:lpstr>T1911816635SourceColumn</vt:lpstr>
      <vt:lpstr>T1911816636IDSourceColumn</vt:lpstr>
      <vt:lpstr>T1911816636SourceColumn</vt:lpstr>
      <vt:lpstr>T1911816637IDSourceColumn</vt:lpstr>
      <vt:lpstr>T1911816637SourceColumn</vt:lpstr>
      <vt:lpstr>T1911816738IDSourceColumn</vt:lpstr>
      <vt:lpstr>T1911816738SourceColumn</vt:lpstr>
      <vt:lpstr>T1911816739IDSourceColumn</vt:lpstr>
      <vt:lpstr>T1911816739SourceColumn</vt:lpstr>
      <vt:lpstr>T1911816740IDSourceColumn</vt:lpstr>
      <vt:lpstr>T1911816740SourceColumn</vt:lpstr>
      <vt:lpstr>T1911816742IDSourceColumn</vt:lpstr>
      <vt:lpstr>T1911816742SourceColumn</vt:lpstr>
      <vt:lpstr>T1911816743IDSourceColumn</vt:lpstr>
      <vt:lpstr>T1911816743SourceColumn</vt:lpstr>
      <vt:lpstr>T1911816744IDSourceColumn</vt:lpstr>
      <vt:lpstr>T1911816744SourceColumn</vt:lpstr>
      <vt:lpstr>T1911816745IDSourceColumn</vt:lpstr>
      <vt:lpstr>T1911816745SourceColumn</vt:lpstr>
      <vt:lpstr>T1911816746IDSourceColumn</vt:lpstr>
      <vt:lpstr>T1911816746SourceColumn</vt:lpstr>
      <vt:lpstr>T1911816747IDSourceColumn</vt:lpstr>
      <vt:lpstr>T1911816747SourceColumn</vt:lpstr>
      <vt:lpstr>T1911816848IDSourceColumn</vt:lpstr>
      <vt:lpstr>T1911816848SourceColumn</vt:lpstr>
      <vt:lpstr>T1911816850IDSourceColumn</vt:lpstr>
      <vt:lpstr>T1911816850SourceColumn</vt:lpstr>
      <vt:lpstr>T1911816851IDSourceColumn</vt:lpstr>
      <vt:lpstr>T1911816851SourceColumn</vt:lpstr>
      <vt:lpstr>T1911816852_5QI1IDSourceColumn</vt:lpstr>
      <vt:lpstr>T1911816852_5QI1SourceColumn</vt:lpstr>
      <vt:lpstr>T1911816852_5QI5IDSourceColumn</vt:lpstr>
      <vt:lpstr>T1911816852_5QI5SourceColumn</vt:lpstr>
      <vt:lpstr>T1911816852_5QI9IDSourceColumn</vt:lpstr>
      <vt:lpstr>T1911816852_5QI9SourceColumn</vt:lpstr>
      <vt:lpstr>T1911816852IDSourceColumn</vt:lpstr>
      <vt:lpstr>T1911816852SourceColumn</vt:lpstr>
      <vt:lpstr>T1911816853_5QI1IDSourceColumn</vt:lpstr>
      <vt:lpstr>T1911816853_5QI1SourceColumn</vt:lpstr>
      <vt:lpstr>T1911816853_5QI5IDSourceColumn</vt:lpstr>
      <vt:lpstr>T1911816853_5QI5SourceColumn</vt:lpstr>
      <vt:lpstr>T1911816853_5QI9IDSourceColumn</vt:lpstr>
      <vt:lpstr>T1911816853_5QI9SourceColumn</vt:lpstr>
      <vt:lpstr>T1911816853IDSourceColumn</vt:lpstr>
      <vt:lpstr>T1911816853SourceColumn</vt:lpstr>
      <vt:lpstr>T1911816855IDSourceColumn</vt:lpstr>
      <vt:lpstr>T1911816855SourceColumn</vt:lpstr>
      <vt:lpstr>T1911816856_5QI1IDSourceColumn</vt:lpstr>
      <vt:lpstr>T1911816856_5QI1SourceColumn</vt:lpstr>
      <vt:lpstr>T1911816856_5QI5IDSourceColumn</vt:lpstr>
      <vt:lpstr>T1911816856_5QI5SourceColumn</vt:lpstr>
      <vt:lpstr>T1911816856_5QI9IDSourceColumn</vt:lpstr>
      <vt:lpstr>T1911816856_5QI9SourceColumn</vt:lpstr>
      <vt:lpstr>T1911816856IDSourceColumn</vt:lpstr>
      <vt:lpstr>T1911816856SourceColumn</vt:lpstr>
      <vt:lpstr>T1911816857IDSourceColumn</vt:lpstr>
      <vt:lpstr>T1911816857SourceColumn</vt:lpstr>
      <vt:lpstr>T1911816858IDSourceColumn</vt:lpstr>
      <vt:lpstr>T1911816858SourceColumn</vt:lpstr>
      <vt:lpstr>T1911816949IDSourceColumn</vt:lpstr>
      <vt:lpstr>T1911816949SourceColumn</vt:lpstr>
      <vt:lpstr>T1911817050IDSourceColumn</vt:lpstr>
      <vt:lpstr>T1911817050SourceColumn</vt:lpstr>
      <vt:lpstr>T1911817051IDSourceColumn</vt:lpstr>
      <vt:lpstr>T1911817051SourceColumn</vt:lpstr>
      <vt:lpstr>T1911817052IDSourceColumn</vt:lpstr>
      <vt:lpstr>T1911817052SourceColumn</vt:lpstr>
      <vt:lpstr>T1911817053IDSourceColumn</vt:lpstr>
      <vt:lpstr>T1911817053SourceColumn</vt:lpstr>
      <vt:lpstr>T1911817054IDSourceColumn</vt:lpstr>
      <vt:lpstr>T1911817054SourceColumn</vt:lpstr>
      <vt:lpstr>T1911817055IDSourceColumn</vt:lpstr>
      <vt:lpstr>T1911817055SourceColumn</vt:lpstr>
      <vt:lpstr>T1911817154IDSourceColumn</vt:lpstr>
      <vt:lpstr>T1911817154SourceColumn</vt:lpstr>
      <vt:lpstr>T1911817155IDSourceColumn</vt:lpstr>
      <vt:lpstr>T1911817155SourceColumn</vt:lpstr>
      <vt:lpstr>T1911817156IDSourceColumn</vt:lpstr>
      <vt:lpstr>T1911817156SourceColumn</vt:lpstr>
      <vt:lpstr>T1911817157_5QI1IDSourceColumn</vt:lpstr>
      <vt:lpstr>T1911817157_5QI1SourceColumn</vt:lpstr>
      <vt:lpstr>T1911817157_5QI5IDSourceColumn</vt:lpstr>
      <vt:lpstr>T1911817157_5QI5SourceColumn</vt:lpstr>
      <vt:lpstr>T1911817157_5QI9IDSourceColumn</vt:lpstr>
      <vt:lpstr>T1911817157_5QI9SourceColumn</vt:lpstr>
      <vt:lpstr>T1911817157IDSourceColumn</vt:lpstr>
      <vt:lpstr>T1911817157SourceColumn</vt:lpstr>
      <vt:lpstr>T1911817158_5QI1IDSourceColumn</vt:lpstr>
      <vt:lpstr>T1911817158_5QI1SourceColumn</vt:lpstr>
      <vt:lpstr>T1911817158_5QI5IDSourceColumn</vt:lpstr>
      <vt:lpstr>T1911817158_5QI5SourceColumn</vt:lpstr>
      <vt:lpstr>T1911817158_5QI9IDSourceColumn</vt:lpstr>
      <vt:lpstr>T1911817158_5QI9SourceColumn</vt:lpstr>
      <vt:lpstr>T1911817158IDSourceColumn</vt:lpstr>
      <vt:lpstr>T1911817158SourceColumn</vt:lpstr>
      <vt:lpstr>T1911817259IDSourceColumn</vt:lpstr>
      <vt:lpstr>T1911817259SourceColumn</vt:lpstr>
      <vt:lpstr>T1911817260IDSourceColumn</vt:lpstr>
      <vt:lpstr>T1911817260SourceColumn</vt:lpstr>
      <vt:lpstr>T1911817261_CQI1IDSourceColumn</vt:lpstr>
      <vt:lpstr>T1911817261_CQI1SourceColumn</vt:lpstr>
      <vt:lpstr>T1911817261_CQI5IDSourceColumn</vt:lpstr>
      <vt:lpstr>T1911817261_CQI5SourceColumn</vt:lpstr>
      <vt:lpstr>T1911817261_CQI9IDSourceColumn</vt:lpstr>
      <vt:lpstr>T1911817261_CQI9SourceColumn</vt:lpstr>
      <vt:lpstr>T1911817261IDSourceColumn</vt:lpstr>
      <vt:lpstr>T1911817261SourceColumn</vt:lpstr>
      <vt:lpstr>T1911817262IDSourceColumn</vt:lpstr>
      <vt:lpstr>T1911817262SourceColumn</vt:lpstr>
      <vt:lpstr>T1911817263IDSourceColumn</vt:lpstr>
      <vt:lpstr>T1911817263SourceColumn</vt:lpstr>
      <vt:lpstr>T1911817264IDSourceColumn</vt:lpstr>
      <vt:lpstr>T1911817264SourceColumn</vt:lpstr>
      <vt:lpstr>T1911817265IDSourceColumn</vt:lpstr>
      <vt:lpstr>T1911817265SourceColumn</vt:lpstr>
      <vt:lpstr>T1911817266IDSourceColumn</vt:lpstr>
      <vt:lpstr>T1911817266SourceColumn</vt:lpstr>
      <vt:lpstr>T1911817267IDSourceColumn</vt:lpstr>
      <vt:lpstr>T1911817267SourceColumn</vt:lpstr>
      <vt:lpstr>T1911817270_5GIDSourceColumn</vt:lpstr>
      <vt:lpstr>T1911817270_5GSourceColumn</vt:lpstr>
      <vt:lpstr>T1911817371IDSourceColumn</vt:lpstr>
      <vt:lpstr>T1911817371SourceColumn</vt:lpstr>
      <vt:lpstr>T1911817372IDSourceColumn</vt:lpstr>
      <vt:lpstr>T1911817372SourceColumn</vt:lpstr>
      <vt:lpstr>T1911817373IDSourceColumn</vt:lpstr>
      <vt:lpstr>T1911817373SourceColumn</vt:lpstr>
      <vt:lpstr>T1911817374IDSourceColumn</vt:lpstr>
      <vt:lpstr>T1911817374SourceColumn</vt:lpstr>
      <vt:lpstr>T1911817375IDSourceColumn</vt:lpstr>
      <vt:lpstr>T1911817375SourceColumn</vt:lpstr>
      <vt:lpstr>T1911817376IDSourceColumn</vt:lpstr>
      <vt:lpstr>T1911817376SourceColumn</vt:lpstr>
      <vt:lpstr>T1913061377_5GIDSourceColumn</vt:lpstr>
      <vt:lpstr>T1913061377_5GSourceColumn</vt:lpstr>
      <vt:lpstr>T1913061378_5GIDSourceColumn</vt:lpstr>
      <vt:lpstr>T1913061378_5GSourceColumn</vt:lpstr>
      <vt:lpstr>T1913061379_5GIDSourceColumn</vt:lpstr>
      <vt:lpstr>T1913061379_5GSourceColumn</vt:lpstr>
      <vt:lpstr>T1913061380_5GIDSourceColumn</vt:lpstr>
      <vt:lpstr>T1913061380_5GSourceColumn</vt:lpstr>
      <vt:lpstr>T1913061381_5GIDSourceColumn</vt:lpstr>
      <vt:lpstr>T1913061381_5GSourceColumn</vt:lpstr>
      <vt:lpstr>T1914437645IDSourceColumn</vt:lpstr>
      <vt:lpstr>T1914437645SourceColumn</vt:lpstr>
      <vt:lpstr>T1914437646IDSourceColumn</vt:lpstr>
      <vt:lpstr>T1914437646SourceColumn</vt:lpstr>
      <vt:lpstr>T1914437647IDSourceColumn</vt:lpstr>
      <vt:lpstr>T1914437647SourceColumn</vt:lpstr>
      <vt:lpstr>T1914437648IDSourceColumn</vt:lpstr>
      <vt:lpstr>T1914437648SourceColumn</vt:lpstr>
      <vt:lpstr>T1914437649IDSourceColumn</vt:lpstr>
      <vt:lpstr>T1914437649SourceColumn</vt:lpstr>
      <vt:lpstr>T1914437650IDSourceColumn</vt:lpstr>
      <vt:lpstr>T1914437650SourceColumn</vt:lpstr>
      <vt:lpstr>T1914437651IDSourceColumn</vt:lpstr>
      <vt:lpstr>T1914437651SourceColumn</vt:lpstr>
      <vt:lpstr>T1914437652IDSourceColumn</vt:lpstr>
      <vt:lpstr>T1914437652SourceColumn</vt:lpstr>
      <vt:lpstr>T1914437653IDSourceColumn</vt:lpstr>
      <vt:lpstr>T1914437653SourceColumn</vt:lpstr>
      <vt:lpstr>T1914437654_5QI1IDSourceColumn</vt:lpstr>
      <vt:lpstr>T1914437654_5QI1SourceColumn</vt:lpstr>
      <vt:lpstr>T1914437654_5QI5IDSourceColumn</vt:lpstr>
      <vt:lpstr>T1914437654_5QI5SourceColumn</vt:lpstr>
      <vt:lpstr>T1914437654_5QI9IDSourceColumn</vt:lpstr>
      <vt:lpstr>T1914437654_5QI9SourceColumn</vt:lpstr>
      <vt:lpstr>T1914437654IDSourceColumn</vt:lpstr>
      <vt:lpstr>T1914437654SourceColumn</vt:lpstr>
      <vt:lpstr>T1914437655_5QI1IDSourceColumn</vt:lpstr>
      <vt:lpstr>T1914437655_5QI1SourceColumn</vt:lpstr>
      <vt:lpstr>T1914437655_5QI5IDSourceColumn</vt:lpstr>
      <vt:lpstr>T1914437655_5QI5SourceColumn</vt:lpstr>
      <vt:lpstr>T1914437655_5QI9IDSourceColumn</vt:lpstr>
      <vt:lpstr>T1914437655_5QI9SourceColumn</vt:lpstr>
      <vt:lpstr>T1914437655IDSourceColumn</vt:lpstr>
      <vt:lpstr>T1914437655SourceColumn</vt:lpstr>
      <vt:lpstr>T1914438708_5QI1IDSourceColumn</vt:lpstr>
      <vt:lpstr>T1914438708_5QI1SourceColumn</vt:lpstr>
      <vt:lpstr>T1914438708_5QI5IDSourceColumn</vt:lpstr>
      <vt:lpstr>T1914438708_5QI5SourceColumn</vt:lpstr>
      <vt:lpstr>T1914438708_5QI9IDSourceColumn</vt:lpstr>
      <vt:lpstr>T1914438708_5QI9SourceColumn</vt:lpstr>
      <vt:lpstr>T1914438708IDSourceColumn</vt:lpstr>
      <vt:lpstr>T1914438708SourceColumn</vt:lpstr>
      <vt:lpstr>T50331655_5GIDSourceColumn</vt:lpstr>
      <vt:lpstr>T50331655_5GSourceColumn</vt:lpstr>
      <vt:lpstr>T50331656_5GIDSourceColumn</vt:lpstr>
      <vt:lpstr>T50331656_5GSourceColumn</vt:lpstr>
      <vt:lpstr>T50331683_5GIDSourceColumn</vt:lpstr>
      <vt:lpstr>T50331683_5GSourceColumn</vt:lpstr>
      <vt:lpstr>TemporalAggregationOfMetricsDataListAux</vt:lpstr>
      <vt:lpstr>TemporalAggregationOfMetricsLabelListAux</vt:lpstr>
      <vt:lpstr>TemporalConsolidationLabelMetricsSheet</vt:lpstr>
      <vt:lpstr>TemporalConsolidationOptionsList</vt:lpstr>
      <vt:lpstr>TypeLabelGlossarySheet</vt:lpstr>
      <vt:lpstr>UnitsOptionsList</vt:lpstr>
      <vt:lpstr>V_ENR_RADIO_4G_CELLSIDSourceColumn</vt:lpstr>
      <vt:lpstr>V_ENR_RADIO_4G_CELLSSourceColumn</vt:lpstr>
      <vt:lpstr>V_ENR_RADIO_5G_CELLSIDSourceColumn</vt:lpstr>
      <vt:lpstr>V_ENR_RADIO_5G_CELLSSourceColumn</vt:lpstr>
      <vt:lpstr>V_ENR_RADIO_CELLS_4GIDSourceColumn</vt:lpstr>
      <vt:lpstr>V_ENR_RADIO_CELLS_4GSourceColumn</vt:lpstr>
      <vt:lpstr>V_ENR_RADIO_CELLS_5GIDSourceColumn</vt:lpstr>
      <vt:lpstr>V_ENR_RADIO_CELLS_5GSourceColumn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Correia Ramos</dc:creator>
  <cp:keywords/>
  <dc:description/>
  <cp:lastModifiedBy>Rafael Sandes Neiva</cp:lastModifiedBy>
  <cp:revision/>
  <dcterms:created xsi:type="dcterms:W3CDTF">2017-02-09T11:18:42Z</dcterms:created>
  <dcterms:modified xsi:type="dcterms:W3CDTF">2025-11-19T19:34:57Z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f040a611-192f-4bb3-9a2a-205003c9296f</vt:lpwstr>
  </property>
  <property fmtid="{D5CDD505-2E9C-101B-9397-08002B2CF9AE}" pid="3" name="ContentTypeId">
    <vt:lpwstr>0x0101003EABC252044E2E41BC58F1F155A84749</vt:lpwstr>
  </property>
  <property fmtid="{D5CDD505-2E9C-101B-9397-08002B2CF9AE}" pid="4" name="TemplateUrl">
    <vt:lpwstr/>
  </property>
  <property fmtid="{D5CDD505-2E9C-101B-9397-08002B2CF9AE}" pid="5" name="Order">
    <vt:r8>500</vt:r8>
  </property>
  <property fmtid="{D5CDD505-2E9C-101B-9397-08002B2CF9AE}" pid="6" name="xd_Signature">
    <vt:bool>false</vt:bool>
  </property>
  <property fmtid="{D5CDD505-2E9C-101B-9397-08002B2CF9AE}" pid="7" name="xd_ProgID">
    <vt:lpwstr/>
  </property>
  <property fmtid="{D5CDD505-2E9C-101B-9397-08002B2CF9AE}" pid="8" name="MSIP_Label_cbbaa5f4-b12b-4d8b-9a58-4308508a67bd_Enabled">
    <vt:lpwstr>true</vt:lpwstr>
  </property>
  <property fmtid="{D5CDD505-2E9C-101B-9397-08002B2CF9AE}" pid="9" name="MSIP_Label_cbbaa5f4-b12b-4d8b-9a58-4308508a67bd_SetDate">
    <vt:lpwstr>2021-03-16T20:49:05Z</vt:lpwstr>
  </property>
  <property fmtid="{D5CDD505-2E9C-101B-9397-08002B2CF9AE}" pid="10" name="MSIP_Label_cbbaa5f4-b12b-4d8b-9a58-4308508a67bd_Method">
    <vt:lpwstr>Standard</vt:lpwstr>
  </property>
  <property fmtid="{D5CDD505-2E9C-101B-9397-08002B2CF9AE}" pid="11" name="MSIP_Label_cbbaa5f4-b12b-4d8b-9a58-4308508a67bd_Name">
    <vt:lpwstr>cbbaa5f4-b12b-4d8b-9a58-4308508a67bd</vt:lpwstr>
  </property>
  <property fmtid="{D5CDD505-2E9C-101B-9397-08002B2CF9AE}" pid="12" name="MSIP_Label_cbbaa5f4-b12b-4d8b-9a58-4308508a67bd_SiteId">
    <vt:lpwstr>9acd2dbd-ad97-4768-9854-5e28ec55fc41</vt:lpwstr>
  </property>
  <property fmtid="{D5CDD505-2E9C-101B-9397-08002B2CF9AE}" pid="13" name="MSIP_Label_cbbaa5f4-b12b-4d8b-9a58-4308508a67bd_ActionId">
    <vt:lpwstr>580ea957-35e1-47f6-9e20-971242c51b87</vt:lpwstr>
  </property>
  <property fmtid="{D5CDD505-2E9C-101B-9397-08002B2CF9AE}" pid="14" name="MSIP_Label_cbbaa5f4-b12b-4d8b-9a58-4308508a67bd_ContentBits">
    <vt:lpwstr>2</vt:lpwstr>
  </property>
  <property fmtid="{D5CDD505-2E9C-101B-9397-08002B2CF9AE}" pid="15" name="TaxKeyword">
    <vt:lpwstr/>
  </property>
  <property fmtid="{D5CDD505-2E9C-101B-9397-08002B2CF9AE}" pid="16" name="MediaServiceImageTags">
    <vt:lpwstr/>
  </property>
</Properties>
</file>